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activeX/activeX1.xml" ContentType="application/vnd.ms-office.activeX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drawings/drawing7.xml" ContentType="application/vnd.openxmlformats-officedocument.drawing+xml"/>
  <Override PartName="/xl/activeX/activeX1.bin" ContentType="application/vnd.ms-office.activeX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jpeg" ContentType="image/jpeg"/>
  <Override PartName="/xl/drawings/drawing5.xml" ContentType="application/vnd.openxmlformats-officedocument.drawing+xml"/>
  <Default Extension="emf" ContentType="image/x-emf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never" codeName="ЭтаКнига" defaultThemeVersion="124226"/>
  <bookViews>
    <workbookView xWindow="-75" yWindow="4095" windowWidth="19170" windowHeight="3990" tabRatio="929" activeTab="10"/>
  </bookViews>
  <sheets>
    <sheet name="Инструкция" sheetId="407" r:id="rId1"/>
    <sheet name="Справочная информация" sheetId="406" r:id="rId2"/>
    <sheet name="Лог обновления" sheetId="410" state="veryHidden" r:id="rId3"/>
    <sheet name="Выбор субъекта РФ" sheetId="395" state="veryHidden" r:id="rId4"/>
    <sheet name="Титульный" sheetId="379" r:id="rId5"/>
    <sheet name="ТС инвестиции" sheetId="398" state="veryHidden" r:id="rId6"/>
    <sheet name="ТС показатели" sheetId="399" r:id="rId7"/>
    <sheet name="ТС показатели (2)" sheetId="402" r:id="rId8"/>
    <sheet name="Ссылки на публикации" sheetId="403" r:id="rId9"/>
    <sheet name="Комментарии" sheetId="357" r:id="rId10"/>
    <sheet name="Проверка" sheetId="411" r:id="rId11"/>
    <sheet name="TEHSHEET" sheetId="205" state="veryHidden" r:id="rId12"/>
    <sheet name="CheckCopy" sheetId="412" state="veryHidden" r:id="rId13"/>
    <sheet name="AllSheetsInThisWorkbook" sheetId="362" state="veryHidden" r:id="rId14"/>
    <sheet name="et_union" sheetId="225" state="veryHidden" r:id="rId15"/>
    <sheet name="modInfo" sheetId="368" state="veryHidden" r:id="rId16"/>
    <sheet name="REESTR_ORG" sheetId="372" state="veryHidden" r:id="rId17"/>
    <sheet name="modHyperlink" sheetId="352" state="veryHidden" r:id="rId18"/>
    <sheet name="modChange" sheetId="303" state="veryHidden" r:id="rId19"/>
    <sheet name="modTitleSheetHeaders" sheetId="340" state="veryHidden" r:id="rId20"/>
    <sheet name="modServiceModule" sheetId="341" state="veryHidden" r:id="rId21"/>
    <sheet name="modClassifierValidate" sheetId="342" state="veryHidden" r:id="rId22"/>
    <sheet name="Паспорт" sheetId="273" state="veryHidden" r:id="rId23"/>
    <sheet name="REESTR_FILTERED" sheetId="373" state="veryHidden" r:id="rId24"/>
    <sheet name="REESTR_MO" sheetId="374" state="veryHidden" r:id="rId25"/>
    <sheet name="modfrmReestr" sheetId="375" state="veryHidden" r:id="rId26"/>
    <sheet name="modDblClick" sheetId="383" state="veryHidden" r:id="rId27"/>
    <sheet name="modfrmDateChoose" sheetId="384" state="veryHidden" r:id="rId28"/>
    <sheet name="modfrmSphereChoose" sheetId="415" state="veryHidden" r:id="rId29"/>
    <sheet name="modReestrMO" sheetId="378" state="veryHidden" r:id="rId30"/>
    <sheet name="modSheetMain01" sheetId="387" state="veryHidden" r:id="rId31"/>
    <sheet name="modSheetMain03" sheetId="389" state="veryHidden" r:id="rId32"/>
    <sheet name="modSheetMain04" sheetId="390" state="veryHidden" r:id="rId33"/>
    <sheet name="modSheetMain06" sheetId="401" state="veryHidden" r:id="rId34"/>
    <sheet name="modSheetMain07" sheetId="404" state="veryHidden" r:id="rId35"/>
    <sheet name="modSheetMain08" sheetId="405" state="veryHidden" r:id="rId36"/>
    <sheet name="modUpdTemplMain" sheetId="392" state="veryHidden" r:id="rId37"/>
    <sheet name="modRegionSelectSub" sheetId="394" state="veryHidden" r:id="rId38"/>
    <sheet name="modfrmCheckUpdates" sheetId="408" state="veryHidden" r:id="rId39"/>
    <sheet name="modCommonProv" sheetId="413" state="veryHidden" r:id="rId40"/>
    <sheet name="modProvGeneralProc" sheetId="414" state="veryHidden" r:id="rId41"/>
    <sheet name="modThisWorkbook" sheetId="396" state="veryHidden" r:id="rId42"/>
  </sheets>
  <definedNames>
    <definedName name="_xlnm._FilterDatabase" localSheetId="10" hidden="1">Проверка!$E$10:$H$10</definedName>
    <definedName name="activity">Титульный!$F$30</definedName>
    <definedName name="activity_zag">Титульный!$E$30</definedName>
    <definedName name="activityType_osWARM">Титульный!$F$32:$G$34</definedName>
    <definedName name="add_COMMENTS_range">et_union!$68:$68</definedName>
    <definedName name="add_event">'ТС инвестиции'!$B$20:$B$66</definedName>
    <definedName name="add_HYPERLINK_range">et_union!$37:$37</definedName>
    <definedName name="add_index">'ТС инвестиции'!$4:$5</definedName>
    <definedName name="add_INDEX_2_ACQUISITION_2_range_1">et_union!$31:$32</definedName>
    <definedName name="add_INDEX_2_ACQUISITION_range_1">et_union!$23:$24</definedName>
    <definedName name="add_INDEX_2_RECORD_range">et_union!$23:$23</definedName>
    <definedName name="add_INDEX_2_SUPPLIER_2_range_1">et_union!$30:$33</definedName>
    <definedName name="add_INDEX_2_SUPPLIER_range_1">et_union!$22:$25</definedName>
    <definedName name="add_INDEX_HVS_object_range">et_union!$16:$16</definedName>
    <definedName name="add_INDEX_range">et_union!$4:$4</definedName>
    <definedName name="add_INDEX_WARM_range">et_union!$8:$12</definedName>
    <definedName name="add_MO_range">et_union!$43:$43</definedName>
    <definedName name="add_MR_range">et_union!$43:$44</definedName>
    <definedName name="add_source_of_funding">'ТС инвестиции'!$2:$2</definedName>
    <definedName name="add_source_of_funding_block">'ТС инвестиции'!$7:$14</definedName>
    <definedName name="addHypEvent">'ТС инвестиции'!$I$20</definedName>
    <definedName name="anscount" hidden="1">1</definedName>
    <definedName name="checkCell_1">'ТС инвестиции'!$E$22:$J$65</definedName>
    <definedName name="checkCell_2">'ТС показатели'!$E$13:$H$69</definedName>
    <definedName name="checkCell_3">'ТС показатели (2)'!$E$14:$M$27</definedName>
    <definedName name="checkCell_4">'Ссылки на публикации'!$E$15:$L$41</definedName>
    <definedName name="checkCell_5">'Ссылки на публикации'!$E$42:$L$46</definedName>
    <definedName name="checkPeredacha">Титульный!$F$33</definedName>
    <definedName name="checkProizv">Титульный!$F$32</definedName>
    <definedName name="checkSbyt">Титульный!$F$34</definedName>
    <definedName name="chkGetUpdatesValue">Инструкция!$C$34</definedName>
    <definedName name="chkNoUpdatesValue">Инструкция!$C$35</definedName>
    <definedName name="code">Инструкция!$B$2</definedName>
    <definedName name="comments_for_CRO">'Ссылки на публикации'!$H$12</definedName>
    <definedName name="comments_for_CRO_value">'Ссылки на публикации'!$H$15:$H$41</definedName>
    <definedName name="Consultation_1">Инструкция!$E$49:$E$53</definedName>
    <definedName name="Consultation_2">Инструкция!$E$72:$E$76</definedName>
    <definedName name="costs_OPS_4">'ТС показатели'!$H$39</definedName>
    <definedName name="costs_OPS_4_sWARM">'ТС показатели'!$H$39</definedName>
    <definedName name="costs_PH_4">'ТС показатели'!$H$42</definedName>
    <definedName name="costs_PH_4_sWARM">'ТС показатели'!$H$42</definedName>
    <definedName name="createPrintForm">Титульный!$E$6</definedName>
    <definedName name="Date_of_publication">'Ссылки на публикации'!$I$15:$I$41</definedName>
    <definedName name="dateEndIPR">'ТС инвестиции'!$H$25:$J$25</definedName>
    <definedName name="dateStartIPR">'ТС инвестиции'!$H$24:$J$24</definedName>
    <definedName name="DAY">TEHSHEET!$H$2:$H$32</definedName>
    <definedName name="deleteForExceptions">et_union!$J$37:$K$37</definedName>
    <definedName name="deleteNotForExceptions">et_union!$I$37</definedName>
    <definedName name="description_SKI">Титульный!$F$44</definedName>
    <definedName name="details_of_org_address">Титульный!$F$55:$F$56</definedName>
    <definedName name="details_of_org_buhg">Титульный!$F$63:$F$64</definedName>
    <definedName name="details_of_org_etc">Титульный!$F$67:$F$70</definedName>
    <definedName name="details_of_org_main">Титульный!$F$59:$F$60</definedName>
    <definedName name="DocProp_TemplateCode">TEHSHEET!$W$2</definedName>
    <definedName name="DocProp_Version">TEHSHEET!$W$1</definedName>
    <definedName name="edit_ipr_pub">et_union!$49:$51</definedName>
    <definedName name="edit_ipr_pub_comm">et_union!$64:$64</definedName>
    <definedName name="edit_ipr_pub_comm_SPb">et_union!$64:$64</definedName>
    <definedName name="edit_ipr_pub_SPb">et_union!$56:$59</definedName>
    <definedName name="etUnion_index2_6_22">et_union!$E$22:$M$33</definedName>
    <definedName name="fil">Титульный!$F$25</definedName>
    <definedName name="fil_flag">Титульный!$F$19</definedName>
    <definedName name="flag_ipr">Титульный!$F$38</definedName>
    <definedName name="flag_main_template">TEHSHEET!$W$6</definedName>
    <definedName name="flag_publication">Титульный!$F$12:$G$13</definedName>
    <definedName name="godEnd">Титульный!$F$17</definedName>
    <definedName name="godStart">Титульный!$F$16</definedName>
    <definedName name="indexPoint_repair">'ТС показатели'!$H$40:$H$41</definedName>
    <definedName name="indexPoint_repair_sWARM">'ТС показатели'!$H$40:$H$41</definedName>
    <definedName name="InfAddressInHyperlinks">modInfo!$B$17</definedName>
    <definedName name="InfClickCmdOrganizationChoiceInTitle">modInfo!$B$10</definedName>
    <definedName name="InfClickCmdUpdateReestrMOInTitle">modInfo!$B$11</definedName>
    <definedName name="InfDateInTitle">modInfo!$B$9</definedName>
    <definedName name="InfFilFlagInTitle">modInfo!$B$8</definedName>
    <definedName name="InfKindsOfGoods">modInfo!$B$13</definedName>
    <definedName name="InfoForMOInTitle">modInfo!$B$4</definedName>
    <definedName name="InfoForMRInTitle">modInfo!$B$3</definedName>
    <definedName name="Information">'Справочная информация'!$B$5:$D$86</definedName>
    <definedName name="Information_sWARM">'Справочная информация'!$B$5:$D$86</definedName>
    <definedName name="InfoTBO">'Справочная информация'!$4:$86</definedName>
    <definedName name="InfPeriodInTitle">modInfo!$B$7</definedName>
    <definedName name="InfPointInIndex2">modInfo!$B$15</definedName>
    <definedName name="InfSKIInTitle">modInfo!$B$5</definedName>
    <definedName name="InfSKINumberInTitle">modInfo!$B$6</definedName>
    <definedName name="InfSourcePublicationOnTitle">modInfo!$B$12</definedName>
    <definedName name="InfStrPublication">modInfo!$B$2</definedName>
    <definedName name="inn">Титульный!$F$27</definedName>
    <definedName name="inn_zag">Титульный!$E$27</definedName>
    <definedName name="InstrBlock_1">Инструкция!$7:$11</definedName>
    <definedName name="InstrBlock_2">Инструкция!$20:$26</definedName>
    <definedName name="InstrBlock_3">Инструкция!$28:$31</definedName>
    <definedName name="InstrBlock_4">Инструкция!$39:$47</definedName>
    <definedName name="InstrBlock_5">Инструкция!$49:$55</definedName>
    <definedName name="InstrBlock_6">Инструкция!$57:$70</definedName>
    <definedName name="InstrBlock_7">Инструкция!$72:$76</definedName>
    <definedName name="InstrBlock_8">Инструкция!$13:$18</definedName>
    <definedName name="InstrBlock_9">Инструкция!$33:$37</definedName>
    <definedName name="InstrTitle_1">Инструкция!$C$6:$F$6</definedName>
    <definedName name="InstrTitle_2">Инструкция!$C$19:$F$19</definedName>
    <definedName name="InstrTitle_3">Инструкция!$C$27:$F$27</definedName>
    <definedName name="InstrTitle_4">Инструкция!$C$38:$F$38</definedName>
    <definedName name="InstrTitle_5">Инструкция!$C$48:$F$48</definedName>
    <definedName name="InstrTitle_6">Инструкция!$C$56:$F$56</definedName>
    <definedName name="InstrTitle_7">Инструкция!$C$71:$F$71</definedName>
    <definedName name="InstrTitle_8">Инструкция!$C$12:$F$12</definedName>
    <definedName name="InstrTitle_9">Инструкция!$C$32:$F$32</definedName>
    <definedName name="inv_ch5_6_8">'ТС инвестиции'!$H$2,'ТС инвестиции'!$H$26:$H$31</definedName>
    <definedName name="ipr_pub">'Ссылки на публикации'!$E$15:$L$17</definedName>
    <definedName name="ipr_pub_comm">'Ссылки на публикации'!$E$49:$L$49</definedName>
    <definedName name="iprSource5">'ТС инвестиции'!$F$27:$G$28</definedName>
    <definedName name="iprSource6">'ТС инвестиции'!$F$30:$G$31</definedName>
    <definedName name="kind_of_activity">TEHSHEET!$J$2:$J$4</definedName>
    <definedName name="kind_of_activity_HVS">TEHSHEET!$J$12:$J$14</definedName>
    <definedName name="kind_of_activity_VO">TEHSHEET!$J$16:$J$18</definedName>
    <definedName name="kind_of_activity_WARM">TEHSHEET!$J$7:$J$10</definedName>
    <definedName name="kind_of_fuels">TEHSHEET!$R$2:$R$29</definedName>
    <definedName name="kind_of_name_source">TEHSHEET!$Q$2:$Q$3</definedName>
    <definedName name="kind_of_NDS">TEHSHEET!$N$2:$N$4</definedName>
    <definedName name="kind_of_purchase_method">TEHSHEET!$P$2:$P$4</definedName>
    <definedName name="kind_of_tariff_unit">TEHSHEET!$M$2:$M$3</definedName>
    <definedName name="kpp">Титульный!$F$28</definedName>
    <definedName name="kpp_zag">Титульный!$E$28</definedName>
    <definedName name="kvartal">TEHSHEET!$B$2:$B$5</definedName>
    <definedName name="LastUpdateDate_MO">Титульный!$E$46</definedName>
    <definedName name="LastUpdateDate_ReestrOrg">Титульный!$E$21</definedName>
    <definedName name="LIST_MR_MO_OKTMO">REESTR_MO!$A$2:$C$262</definedName>
    <definedName name="LIST_ORG_WARM">REESTR_ORG!$A$2:$H$621</definedName>
    <definedName name="list_units">TEHSHEET!$L$2:$L$4</definedName>
    <definedName name="logic">TEHSHEET!$A$2:$A$3</definedName>
    <definedName name="mo_check">Титульный!$F$50:$F$52</definedName>
    <definedName name="MO_LIST_10">REESTR_MO!$B$66</definedName>
    <definedName name="MO_LIST_11">REESTR_MO!$B$67</definedName>
    <definedName name="MO_LIST_12">REESTR_MO!$B$68</definedName>
    <definedName name="MO_LIST_13">REESTR_MO!$B$69</definedName>
    <definedName name="MO_LIST_14">REESTR_MO!$B$70</definedName>
    <definedName name="MO_LIST_15">REESTR_MO!$B$71</definedName>
    <definedName name="MO_LIST_16">REESTR_MO!$B$72</definedName>
    <definedName name="MO_LIST_17">REESTR_MO!$B$73</definedName>
    <definedName name="MO_LIST_18">REESTR_MO!$B$74</definedName>
    <definedName name="MO_LIST_19">REESTR_MO!$B$75</definedName>
    <definedName name="MO_LIST_2">REESTR_MO!$B$2:$B$11</definedName>
    <definedName name="MO_LIST_20">REESTR_MO!$B$76</definedName>
    <definedName name="MO_LIST_21">REESTR_MO!$B$77</definedName>
    <definedName name="MO_LIST_22">REESTR_MO!$B$78:$B$79</definedName>
    <definedName name="MO_LIST_23">REESTR_MO!$B$80:$B$82</definedName>
    <definedName name="MO_LIST_24">REESTR_MO!$B$83:$B$92</definedName>
    <definedName name="MO_LIST_25">REESTR_MO!$B$93:$B$104</definedName>
    <definedName name="MO_LIST_26">REESTR_MO!$B$105:$B$114</definedName>
    <definedName name="MO_LIST_27">REESTR_MO!$B$115:$B$117</definedName>
    <definedName name="MO_LIST_28">REESTR_MO!$B$118:$B$127</definedName>
    <definedName name="MO_LIST_29">REESTR_MO!$B$128:$B$130</definedName>
    <definedName name="MO_LIST_3">REESTR_MO!$B$12:$B$23</definedName>
    <definedName name="MO_LIST_30">REESTR_MO!$B$131:$B$145</definedName>
    <definedName name="MO_LIST_31">REESTR_MO!$B$146:$B$153</definedName>
    <definedName name="MO_LIST_32">REESTR_MO!$B$154:$B$158</definedName>
    <definedName name="MO_LIST_33">REESTR_MO!$B$159:$B$168</definedName>
    <definedName name="MO_LIST_34">REESTR_MO!$B$169:$B$172</definedName>
    <definedName name="MO_LIST_35">REESTR_MO!$B$173:$B$178</definedName>
    <definedName name="MO_LIST_36">REESTR_MO!$B$179:$B$183</definedName>
    <definedName name="MO_LIST_37">REESTR_MO!$B$184</definedName>
    <definedName name="MO_LIST_38">REESTR_MO!$B$185:$B$191</definedName>
    <definedName name="MO_LIST_39">REESTR_MO!$B$192:$B$206</definedName>
    <definedName name="MO_LIST_4">REESTR_MO!$B$24:$B$28</definedName>
    <definedName name="MO_LIST_40">REESTR_MO!$B$207:$B$221</definedName>
    <definedName name="MO_LIST_41">REESTR_MO!$B$222:$B$231</definedName>
    <definedName name="MO_LIST_42">REESTR_MO!$B$232:$B$242</definedName>
    <definedName name="MO_LIST_43">REESTR_MO!$B$243:$B$251</definedName>
    <definedName name="MO_LIST_44">REESTR_MO!$B$252:$B$261</definedName>
    <definedName name="MO_LIST_45">REESTR_MO!$B$262</definedName>
    <definedName name="MO_LIST_5">REESTR_MO!$B$29:$B$40</definedName>
    <definedName name="MO_LIST_6">REESTR_MO!$B$41:$B$52</definedName>
    <definedName name="MO_LIST_7">REESTR_MO!$B$53:$B$63</definedName>
    <definedName name="MO_LIST_8">REESTR_MO!$B$64</definedName>
    <definedName name="MO_LIST_9">REESTR_MO!$B$65</definedName>
    <definedName name="mo_zag">Титульный!$F$48</definedName>
    <definedName name="money">TEHSHEET!$D$2:$D$3</definedName>
    <definedName name="MONTH">TEHSHEET!$E$2:$E$13</definedName>
    <definedName name="MONTH_CH">TEHSHEET!$F$2:$F$13</definedName>
    <definedName name="mr_check">Титульный!$E$50:$E$52</definedName>
    <definedName name="MR_LIST">REESTR_MO!$D$2:$D$45</definedName>
    <definedName name="mr_zag">Титульный!$E$48</definedName>
    <definedName name="nameSource_strPublication_1">'Ссылки на публикации'!$G$16</definedName>
    <definedName name="nameSource_strPublication_2">'Ссылки на публикации'!$G$19</definedName>
    <definedName name="nameSource_strPublication_3">'Ссылки на публикации'!$G$22</definedName>
    <definedName name="nameSource_strPublication_4">'Ссылки на публикации'!$G$25</definedName>
    <definedName name="nameSource_strPublication_5">'Ссылки на публикации'!$G$28</definedName>
    <definedName name="nameSource_strPublication_6">'Ссылки на публикации'!$G$31</definedName>
    <definedName name="nameSource_strPublication_7">'Ссылки на публикации'!$G$35</definedName>
    <definedName name="nameSource_strPublication_8">'Ссылки на публикации'!$G$38</definedName>
    <definedName name="NDS">Титульный!$F$36</definedName>
    <definedName name="objective_of_IPR">TEHSHEET!$O$2:$O$6</definedName>
    <definedName name="oktmo_check">Титульный!$G$50:$G$52</definedName>
    <definedName name="org">Титульный!$F$23</definedName>
    <definedName name="org_zag">Титульный!$E$23</definedName>
    <definedName name="P19_T1_Protect" hidden="1">P5_T1_Protect,P6_T1_Protect,P7_T1_Protect,P8_T1_Protect,P9_T1_Protect,P10_T1_Protect,P11_T1_Protect,P12_T1_Protect,P13_T1_Protect,P14_T1_Protect</definedName>
    <definedName name="p7_add_6_22">'ТС инвестиции'!$B$33:$B$64</definedName>
    <definedName name="p7_main_6_22">'ТС инвестиции'!$H$33:$H$64</definedName>
    <definedName name="p7x_add_6_22">'ТС инвестиции'!$B$4:$B$5</definedName>
    <definedName name="p7x_main_6_22">'ТС инвестиции'!$H$4:$H$5</definedName>
    <definedName name="pointTwo08">'ТС показатели (2)'!$E$21</definedName>
    <definedName name="ps_geo">Паспорт!$BC$2:$BC$5</definedName>
    <definedName name="ps_p">Паспорт!$BB$2:$BB$6</definedName>
    <definedName name="ps_psr">Паспорт!$AY$2:$AY$17</definedName>
    <definedName name="ps_sr">Паспорт!$AX$2:$AX$12</definedName>
    <definedName name="ps_ssh">Паспорт!$BA$2:$BA$4</definedName>
    <definedName name="ps_ti">Паспорт!$AZ$2:$AZ$5</definedName>
    <definedName name="ps_tsh">Паспорт!$BD$2:$BD$4</definedName>
    <definedName name="ps_z">Паспорт!$BE$2:$BE$5</definedName>
    <definedName name="REESTR_FILTERED">REESTR_FILTERED!$A$2:$H$11</definedName>
    <definedName name="REGION">TEHSHEET!$I$2:$I$85</definedName>
    <definedName name="region_exception">TEHSHEET!$T$2:$T$10</definedName>
    <definedName name="region_name">Титульный!$F$7</definedName>
    <definedName name="responsible_FIO">Титульный!$F$67</definedName>
    <definedName name="responsible_post">Титульный!$F$68</definedName>
    <definedName name="revenue_from_activity_80_pub_comm">'Ссылки на публикации'!$E$50:$L$50</definedName>
    <definedName name="rngSheetHyp_dsTBO">'Ссылки на публикации'!$E$27:$L$39</definedName>
    <definedName name="SAPBEXrevision" hidden="1">1</definedName>
    <definedName name="SAPBEXsysID" hidden="1">"BW2"</definedName>
    <definedName name="SAPBEXwbID" hidden="1">"479GSPMTNK9HM4ZSIVE5K2SH6"</definedName>
    <definedName name="SelectedRegion">'Выбор субъекта РФ'!$B$1</definedName>
    <definedName name="SelectedRegionColor">'Выбор субъекта РФ'!$C$1</definedName>
    <definedName name="share_of_costs08">'ТС показатели (2)'!$M$14:$M$27</definedName>
    <definedName name="sheetMain03_dsTBO">'Ссылки на публикации'!$G$33:$G$36</definedName>
    <definedName name="sheetMain06">'ТС инвестиции'!$H$33:$H$64</definedName>
    <definedName name="sheetMain06_sWARM">'ТС инвестиции'!$H$33:$H$64</definedName>
    <definedName name="sheetMain07">'ТС показатели'!$H$13:$H$69</definedName>
    <definedName name="sheetMain07_sWARM">'ТС показатели'!$H$13:$H$69</definedName>
    <definedName name="SKI">Титульный!$F$43</definedName>
    <definedName name="SKI_all_dsTBO">Титульный!$F$42:$G$44</definedName>
    <definedName name="SKI_number">TEHSHEET!$G$2:$G$21</definedName>
    <definedName name="source_of_funding">TEHSHEET!$K$2:$K$13</definedName>
    <definedName name="strPublication">Титульный!$F$9</definedName>
    <definedName name="TSphere">TEHSHEET!$W$3</definedName>
    <definedName name="TSphere_full">TEHSHEET!$W$5</definedName>
    <definedName name="TSphere_trans">TEHSHEET!$W$4</definedName>
    <definedName name="unit">Титульный!$F$40:$G$40</definedName>
    <definedName name="unit_osWARM">Титульный!$F$39:$G$40</definedName>
    <definedName name="valueSelectedRegion">'Выбор субъекта РФ'!$B$2</definedName>
    <definedName name="version">Инструкция!$B$3</definedName>
    <definedName name="Website_address_internet">'Ссылки на публикации'!$L$15:$L$41</definedName>
    <definedName name="XML_MR_MO_OKTMO_LIST_TAG_NAMES">TEHSHEET!$K$28:$K$32</definedName>
    <definedName name="XML_ORG_LIST_TAG_NAMES">TEHSHEET!$K$17:$K$25</definedName>
    <definedName name="YEAR">TEHSHEET!$C$2:$C$11</definedName>
  </definedNames>
  <calcPr calcId="125725" fullCalcOnLoad="1"/>
</workbook>
</file>

<file path=xl/calcChain.xml><?xml version="1.0" encoding="utf-8"?>
<calcChain xmlns="http://schemas.openxmlformats.org/spreadsheetml/2006/main">
  <c r="H43" i="399"/>
  <c r="H33"/>
  <c r="L30" i="225"/>
  <c r="L22"/>
  <c r="D4" i="379"/>
  <c r="C63" i="407"/>
  <c r="C62"/>
  <c r="F42" i="403"/>
  <c r="F37"/>
  <c r="F30"/>
  <c r="F31"/>
  <c r="F38"/>
  <c r="F34"/>
  <c r="F27"/>
  <c r="F28"/>
  <c r="F24"/>
  <c r="F25"/>
  <c r="F43" i="398"/>
  <c r="F48" i="379"/>
  <c r="B6" i="368"/>
  <c r="F42" i="379"/>
  <c r="C1" i="396"/>
  <c r="F35" i="403"/>
  <c r="H53" i="399"/>
  <c r="H17"/>
  <c r="H15"/>
  <c r="H13"/>
  <c r="B4" i="368"/>
  <c r="B3"/>
  <c r="E48" i="379"/>
  <c r="D16" i="407"/>
  <c r="I14" i="403"/>
  <c r="J14"/>
  <c r="K14"/>
  <c r="L14"/>
  <c r="F11" i="357"/>
  <c r="L21" i="402"/>
  <c r="L14"/>
  <c r="E8" i="399"/>
  <c r="E12" i="379"/>
  <c r="L13" i="403"/>
  <c r="F57" i="225"/>
  <c r="F50"/>
  <c r="F22" i="403"/>
  <c r="F19"/>
  <c r="D7"/>
  <c r="E11"/>
  <c r="D8" i="357"/>
  <c r="D8" i="403"/>
  <c r="F14"/>
  <c r="D8" i="402"/>
  <c r="L16"/>
  <c r="L23"/>
  <c r="D17" i="398"/>
  <c r="F21"/>
  <c r="B26"/>
  <c r="B29"/>
  <c r="A1" i="379"/>
  <c r="C1"/>
  <c r="A2"/>
  <c r="B2"/>
  <c r="A4"/>
  <c r="B4"/>
  <c r="B2" i="407"/>
  <c r="B3"/>
  <c r="H11" i="225"/>
  <c r="F3" i="379"/>
  <c r="D6" i="399"/>
  <c r="F2" i="379"/>
  <c r="D15" i="398"/>
  <c r="D6" i="402"/>
  <c r="B2" i="406"/>
  <c r="D6" i="357"/>
  <c r="D6" i="403"/>
  <c r="H25" i="399"/>
  <c r="H21"/>
  <c r="M16" i="402"/>
  <c r="M30" i="225"/>
  <c r="M22"/>
  <c r="M23" i="402"/>
</calcChain>
</file>

<file path=xl/sharedStrings.xml><?xml version="1.0" encoding="utf-8"?>
<sst xmlns="http://schemas.openxmlformats.org/spreadsheetml/2006/main" count="6749" uniqueCount="2479">
  <si>
    <t>    13. В отношении каждой из групп сведений, указанных в пункте 12 настоящего документа, указываются наименование регулирующего органа, принявшего решение об утверждении цен (тарифов) и надбавок к ним, реквизиты (дата и номер) такого решения, величина установленного тарифа или надбавки, срок действия тарифа или надбавки, а также источник официального опубликования решения. </t>
  </si>
  <si>
    <t>    14. Информация об основных показателях финансово-хозяйственной деятельности регулируемых организаций, включая структуру основных производственных затрат (в части регулируемой деятельности), содержит сведения: </t>
  </si>
  <si>
    <t>11. В сфере теплоснабжения и сфере оказания услуг по передаче тепловой энергии раскрытию подлежит информация: </t>
  </si>
  <si>
    <t>б) об основных показателях финансово-хозяйственной деятельности регулируемых организаций, включая структуру основных производственных затрат (в части регулируемой деятельности); </t>
  </si>
  <si>
    <t>в) об основных потребительских характеристиках регулируемых товаров и услуг регулируемых организаций и их соответствии государственным и иным утвержденным стандартам качества; </t>
  </si>
  <si>
    <t>г) об инвестиционных программах и отчетах об их реализации; </t>
  </si>
  <si>
    <t>а) о цели инвестиционной программы; </t>
  </si>
  <si>
    <t>б) о сроках начала и окончания реализации инвестиционной программы; </t>
  </si>
  <si>
    <t>edit_ipr_pub</t>
  </si>
  <si>
    <t>Информация об инвестиционных программах и отчетах об их реализации **</t>
  </si>
  <si>
    <t>1.1.2</t>
  </si>
  <si>
    <t>edit_ipr_pub_SPb</t>
  </si>
  <si>
    <t>1.1.3</t>
  </si>
  <si>
    <t>Источники публикации сообщаются в течение 5 рабочих дней со дня размещения информации на сайте в сети Интернет.</t>
  </si>
  <si>
    <t>modSheetMain06</t>
  </si>
  <si>
    <t>modSheetMain07</t>
  </si>
  <si>
    <t>modSheetMain08</t>
  </si>
  <si>
    <t>1.2.1</t>
  </si>
  <si>
    <t>1.2.2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</si>
  <si>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</si>
  <si>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</si>
  <si>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</si>
  <si>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openinfo@eias.ru</t>
  </si>
  <si>
    <t>Режим налогообложения</t>
  </si>
  <si>
    <t>XML_MR_MO_OKTMO_LIST_TAG_NAMES</t>
  </si>
  <si>
    <t>XML_ORG_LIST_TAG_NAMES</t>
  </si>
  <si>
    <t>NSRF</t>
  </si>
  <si>
    <t>MR_NAME</t>
  </si>
  <si>
    <t>OKTMO_MR_NAME</t>
  </si>
  <si>
    <t>MO_NAME</t>
  </si>
  <si>
    <t>OKTMO_NAME</t>
  </si>
  <si>
    <t>ORG_NAME</t>
  </si>
  <si>
    <t>INN_NAME</t>
  </si>
  <si>
    <t>KPP_NAME</t>
  </si>
  <si>
    <t>VDET_NAME</t>
  </si>
  <si>
    <t>http://www.support.eias.ru/</t>
  </si>
  <si>
    <t>Расходы на оплату труда</t>
  </si>
  <si>
    <t>Расходы на ремонт (капитальный и текущий) основных производственных средств</t>
  </si>
  <si>
    <t>Если Ваш компьютер имеет подключение к Интернет, можно автоматически проверять наличие доступных обновлений. Выберите способ оповещения о наличии обновлений для шаблона:</t>
  </si>
  <si>
    <t>Обязательность выполнения</t>
  </si>
  <si>
    <t>Описание причины</t>
  </si>
  <si>
    <t>Ссылка 2</t>
  </si>
  <si>
    <t>Ссылка 1</t>
  </si>
  <si>
    <t>Результаты проверки</t>
  </si>
  <si>
    <t>Справочная информация</t>
  </si>
  <si>
    <t>Лог обновления</t>
  </si>
  <si>
    <t>Выбор субъекта РФ</t>
  </si>
  <si>
    <t>Проверка</t>
  </si>
  <si>
    <t>CheckCopy</t>
  </si>
  <si>
    <t>et_union</t>
  </si>
  <si>
    <t>TEHSHEET</t>
  </si>
  <si>
    <t>REESTR_ORG</t>
  </si>
  <si>
    <t>Паспорт</t>
  </si>
  <si>
    <t>REESTR_FILTERED</t>
  </si>
  <si>
    <t>REESTR_MO</t>
  </si>
  <si>
    <t>modCommonProv</t>
  </si>
  <si>
    <t>modProvGeneralProc</t>
  </si>
  <si>
    <t>не раскрывалась</t>
  </si>
  <si>
    <t>True</t>
  </si>
  <si>
    <r>
      <t xml:space="preserve">Потребность в финансовых средствах, необходимых для реализации инвестиционной программы </t>
    </r>
    <r>
      <rPr>
        <b/>
        <u/>
        <sz val="9"/>
        <rFont val="Tahoma"/>
        <family val="2"/>
        <charset val="204"/>
      </rPr>
      <t>за весь период реализации</t>
    </r>
    <r>
      <rPr>
        <b/>
        <sz val="9"/>
        <rFont val="Tahoma"/>
        <family val="2"/>
        <charset val="204"/>
      </rPr>
      <t xml:space="preserve"> (тыс.руб.), в том числе по источникам финансирования:</t>
    </r>
  </si>
  <si>
    <r>
      <t xml:space="preserve">Потребность в финансовых средствах, необходимых для реализации инвестиционной программы </t>
    </r>
    <r>
      <rPr>
        <b/>
        <u/>
        <sz val="9"/>
        <rFont val="Tahoma"/>
        <family val="2"/>
        <charset val="204"/>
      </rPr>
      <t>за отчетный период</t>
    </r>
    <r>
      <rPr>
        <b/>
        <sz val="9"/>
        <rFont val="Tahoma"/>
        <family val="2"/>
        <charset val="204"/>
      </rPr>
      <t xml:space="preserve"> (тыс.руб.), в том числе по источникам финансирования:</t>
    </r>
  </si>
  <si>
    <t>Добавить поставщика</t>
  </si>
  <si>
    <t>Добавить способ</t>
  </si>
  <si>
    <t>Итого по поставщику</t>
  </si>
  <si>
    <t>2.1.1</t>
  </si>
  <si>
    <t>Товары и услуги, приобретенные у организаций, сумма оплаты услуг которых превышает 20% суммы расходов по статье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</si>
  <si>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процесса. Из них:</t>
  </si>
  <si>
    <t>1.1.1</t>
  </si>
  <si>
    <t>Доля расходов, % (от суммы расходов по указанной статье)</t>
  </si>
  <si>
    <t>Стоимость, тыс.руб.</t>
  </si>
  <si>
    <t>Единица измерения объема</t>
  </si>
  <si>
    <t>Объем приобретенных товаров, услуг</t>
  </si>
  <si>
    <t>Реквизиты договора</t>
  </si>
  <si>
    <t>Наименование поставщика</t>
  </si>
  <si>
    <t>Информация подлежит публикованию в официальных печатных изданиях (со ссылкой на адрес сайта в сети Интернет).</t>
  </si>
  <si>
    <t>1.3.2</t>
  </si>
  <si>
    <t>1.3.1</t>
  </si>
  <si>
    <t>Информация о расходах на капитальный и текущий ремонт, услуги производственного характера</t>
  </si>
  <si>
    <t>Дата печатного издания</t>
  </si>
  <si>
    <t>Номер печатного издания</t>
  </si>
  <si>
    <t>Содержание</t>
  </si>
  <si>
    <t>add_INDEX_2_SUPPLIER_range_1</t>
  </si>
  <si>
    <t>add_INDEX_2_ACQUISITION_range_1</t>
  </si>
  <si>
    <t>add_INDEX_2_RECORD_range</t>
  </si>
  <si>
    <t>add_INDEX_2_SUPPLIER_2_range_1</t>
  </si>
  <si>
    <t>add_INDEX_2_ACQUISITION_2_range_1</t>
  </si>
  <si>
    <t>Является ли данное юридическое лицо подразделением (филиалом) другой организации</t>
  </si>
  <si>
    <t>Начало очередного периода регулирования</t>
  </si>
  <si>
    <t>Окончание очередного периода регулирования</t>
  </si>
  <si>
    <t>регионы-исключения
/region_exception/</t>
  </si>
  <si>
    <t>edit_ipr_pub_comm</t>
  </si>
  <si>
    <t>edit_ipr_pub_comm_SPb</t>
  </si>
  <si>
    <t>Web-сайт:</t>
  </si>
  <si>
    <t>E-mail:</t>
  </si>
  <si>
    <t>Телефон:</t>
  </si>
  <si>
    <t>u</t>
  </si>
  <si>
    <t xml:space="preserve">   Все необходимые комментарии по всем формам Вы можете отразить на листе «Комментарии». </t>
  </si>
  <si>
    <t xml:space="preserve">   При вводе даты на расчетных листах необходимо выполнить двойной щелчок левой кнопки мыши по соответствующей ячейке.</t>
  </si>
  <si>
    <t xml:space="preserve">   Для создания печатной формы необходимо выполнить щелчок левой кнопки мыши по значку принтера (левый верхний угол под заголовком) на листе «Титульный».</t>
  </si>
  <si>
    <t xml:space="preserve">   На листе «Титульный» нужно заполнить все ячейки голубого цвета.</t>
  </si>
  <si>
    <t xml:space="preserve">   Перед началом работы с шаблоном, на листе «Выбор субъекта РФ», Вам необходимо выбрать из выпадающего списка нужный регион. После выбора региона в шаблоне отобразятся листы для заполнения.</t>
  </si>
  <si>
    <t>для устранения ошибок (напр., "Compile error in hidden module")</t>
  </si>
  <si>
    <t>http://support.eias.ru/</t>
  </si>
  <si>
    <r>
      <t xml:space="preserve">• После того, как будут устранены все замечания, при сохранении шаблона появится сообщение </t>
    </r>
    <r>
      <rPr>
        <b/>
        <sz val="10"/>
        <rFont val="Tahoma"/>
        <family val="2"/>
        <charset val="204"/>
      </rPr>
      <t>«Шаблон готов к сохранению без замечаний».</t>
    </r>
  </si>
  <si>
    <t>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</t>
  </si>
  <si>
    <t>(В меню MS Excel 2003: Сервис | Макрос | Безопасность | выбрать нижний пункт «Низкая безопасность» | OK)</t>
  </si>
  <si>
    <t xml:space="preserve"> • для корректной работы шаблона требуется выбрать низкий уровень безопасности</t>
  </si>
  <si>
    <r>
      <t xml:space="preserve"> • макросы во время работы должны быть включены </t>
    </r>
    <r>
      <rPr>
        <b/>
        <sz val="10"/>
        <color indexed="8"/>
        <rFont val="Tahoma"/>
        <family val="2"/>
        <charset val="204"/>
      </rPr>
      <t>(!)</t>
    </r>
  </si>
  <si>
    <t xml:space="preserve"> • на рабочем месте должен быть установлен MS Office 2003, 2007, 2010 с полной версией MS Excel</t>
  </si>
  <si>
    <t>1.  Технические требования</t>
  </si>
  <si>
    <t>Инструкция</t>
  </si>
  <si>
    <t>t</t>
  </si>
  <si>
    <t>3/17/2012  12:12:41 AM</t>
  </si>
  <si>
    <t>а) о ценах (тарифах) на регулируемые товары и услуги и надбавках к этим ценам (тарифам); </t>
  </si>
  <si>
    <t>б) о выручке от регулируемой деятельности (тыс. рублей); </t>
  </si>
  <si>
    <t>наименование источника</t>
  </si>
  <si>
    <t>наименование источника
/kind_of_name_source/</t>
  </si>
  <si>
    <t>Источники публикации</t>
  </si>
  <si>
    <t>Электронная версия печатного издания</t>
  </si>
  <si>
    <t>х) об удельном расходе электрической энергии на единицу тепловой энергии, отпускаемой в тепловую сеть (тыс. кВт х ч/Гкал); </t>
  </si>
  <si>
    <t>ц) об удельном расходе холодной воды на единицу тепловой энергии, отпускаемой в тепловую сеть (куб. м/Гкал). </t>
  </si>
  <si>
    <t>а) о количестве аварий на системах теплоснабжения (единиц на км); </t>
  </si>
  <si>
    <t>15. Информация об основных потребительских характеристиках регулируемых товаров и услуг регулируемых организаций и их соответствии государственным и иным утвержденным стандартам качества содержит сведения: </t>
  </si>
  <si>
    <t>б) о количестве часов (суммарно за календарный год), превышающих допустимую продолжительность перерыва подачи тепловой энергии, и о количестве потребителей, затронутых ограничениями подачи тепловой энергии; </t>
  </si>
  <si>
    <t>в) о количестве часов (суммарно за календарный год) отклонения от нормативной температуры воздуха по вине регулируемой организации в жилых и нежилых отапливаемых помещениях. </t>
  </si>
  <si>
    <t>ТС</t>
  </si>
  <si>
    <t>WARM</t>
  </si>
  <si>
    <t>теплоснабжения и сфере оказания услуг по передаче тепловой энергии</t>
  </si>
  <si>
    <t>JKH.OPEN.INFO.TARIFF.WARM</t>
  </si>
  <si>
    <t>5.0</t>
  </si>
  <si>
    <t>False</t>
  </si>
  <si>
    <t>ТС инвестиции</t>
  </si>
  <si>
    <t>ТС показатели</t>
  </si>
  <si>
    <t>ТС показатели (2)</t>
  </si>
  <si>
    <t>сфера расширено
(TSphere_full)</t>
  </si>
  <si>
    <t>сфера(латиница)
(TSphere_trans)</t>
  </si>
  <si>
    <t>сфера
(TSphere)</t>
  </si>
  <si>
    <t>версия шаблона
 (DocProp_Version)</t>
  </si>
  <si>
    <t>код шаблона
(DocProp_TemplateCode)</t>
  </si>
  <si>
    <t>признак общего шаблона
(flag_main_template)</t>
  </si>
  <si>
    <t>modfrmSphereChoose</t>
  </si>
  <si>
    <t>а) о количестве поданных и зарегистрированных заявок на подключение к системе теплоснабжения; </t>
  </si>
  <si>
    <t>б) о количестве исполненных заявок на подключение к системе теплоснабжения; </t>
  </si>
  <si>
    <t>в) о количестве заявок на подключение к системе теплоснабжения, по которым принято решение об отказе в подключении; </t>
  </si>
  <si>
    <t>г) о резерве мощности системы теплоснабжения. При использовании регулируемыми организациями нескольких систем централизованного теплоснабжения информация о резерве мощности таких систем публикуется в отношении каждой системы централизованного теплоснабжения. </t>
  </si>
  <si>
    <t>19. Информация об условиях, на которых осуществляется 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на подключение к системе теплоснабжения. </t>
  </si>
  <si>
    <t>20. Информация о порядке выполнения технологических, технических и других мероприятий, связанных с подключением к системе теплоснабжения, содержит: </t>
  </si>
  <si>
    <t>а) форму заявки на подключение к системе теплоснабжения; </t>
  </si>
  <si>
    <t>б) перечень и формы документов, представляемых одновременно с заявкой на подключение к системе теплоснабжения; </t>
  </si>
  <si>
    <t>в) описание (со ссылкой на нормативные правовые акты) порядка действий заявителя и регулируемой организации при подаче, приеме, обработке заявки на подключение к системе теплоснабжения, принятии решения и уведомлении о принятом решении; </t>
  </si>
  <si>
    <t>г) телефоны и адреса службы, ответственной за прием и обработку заявок на подключение к системе теплоснабжения. </t>
  </si>
  <si>
    <t>21. Информация, указанная в пунктах 12, 19 и 20 настоящего документа, раскрывается регулируемой организацией не позднее 30 дней со дня принятия соответствующего решения об установлении тарифа (надбавки) на очередной период регулирования. </t>
  </si>
  <si>
    <t>Период регулирования</t>
  </si>
  <si>
    <t>Вид тарифа на передачу тепловой энергии</t>
  </si>
  <si>
    <t>Вид тарифа на передачу тепловой энергии /kind_of_tariff_unit/</t>
  </si>
  <si>
    <t>руб./Гкал/ч/мес</t>
  </si>
  <si>
    <t>руб./Гкал</t>
  </si>
  <si>
    <t>Производство</t>
  </si>
  <si>
    <t>Передача</t>
  </si>
  <si>
    <t>Сбыт</t>
  </si>
  <si>
    <t>7.6.1</t>
  </si>
  <si>
    <t>7.6.2</t>
  </si>
  <si>
    <t>Производительность труда, Гкал/чел.</t>
  </si>
  <si>
    <t>План на отчетный период</t>
  </si>
  <si>
    <t>Раскрывается не позднее 30 дней со дня принятия соответствующего решения об установлении тарифа(надбавки) на очередной период регулирования.</t>
  </si>
  <si>
    <t>Условный порядковый номер</t>
  </si>
  <si>
    <t>Описание</t>
  </si>
  <si>
    <t>add_INDEX_WARM_range</t>
  </si>
  <si>
    <t>газ природный по регулируемой цене</t>
  </si>
  <si>
    <t>тыс. м3</t>
  </si>
  <si>
    <t>газ природный по нерегулируемой цене</t>
  </si>
  <si>
    <t>газ сжиженный</t>
  </si>
  <si>
    <t>кг</t>
  </si>
  <si>
    <t>газовый конденсат</t>
  </si>
  <si>
    <t>тонны</t>
  </si>
  <si>
    <t>гшз</t>
  </si>
  <si>
    <t>мазут</t>
  </si>
  <si>
    <t>нефть</t>
  </si>
  <si>
    <t>дизельное топливо</t>
  </si>
  <si>
    <t>уголь бурый</t>
  </si>
  <si>
    <t>уголь каменный</t>
  </si>
  <si>
    <t>торф</t>
  </si>
  <si>
    <t>дрова</t>
  </si>
  <si>
    <t>м3</t>
  </si>
  <si>
    <t>опил</t>
  </si>
  <si>
    <t>отходы березовые</t>
  </si>
  <si>
    <t>отходы осиновые</t>
  </si>
  <si>
    <t>печное топливо</t>
  </si>
  <si>
    <t>пилеты</t>
  </si>
  <si>
    <t>смола</t>
  </si>
  <si>
    <t>щепа</t>
  </si>
  <si>
    <t>горючий сланец</t>
  </si>
  <si>
    <t>керосин</t>
  </si>
  <si>
    <t>кислородно-водородная смесь</t>
  </si>
  <si>
    <t>электроэнергия (НН)</t>
  </si>
  <si>
    <t>тыс.кВт ч</t>
  </si>
  <si>
    <t>электроэнергия (СН1)</t>
  </si>
  <si>
    <t>электроэнергия (СН2)</t>
  </si>
  <si>
    <t>электроэнергия (ВН)</t>
  </si>
  <si>
    <t>мощность</t>
  </si>
  <si>
    <t>тыс.кВт</t>
  </si>
  <si>
    <t>Виды топлива
/kind_of_fuels/</t>
  </si>
  <si>
    <t>Номер СКИ
/SKI_number/</t>
  </si>
  <si>
    <t>В зависимости от выбранного значения в поле "Вид товара" изменяется содержание и количество листов</t>
  </si>
  <si>
    <t>№</t>
  </si>
  <si>
    <t xml:space="preserve">   В разделе «Справочная информация» размещены фрагменты Постановления №1140 «СТАНДАРТЫ РАСКРЫТИЯ ИНФОРМАЦИИ ОРГАНИЗАЦИЯМИ КОММУНАЛЬНОГО КОМПЛЕКСА И СУБЪЕКТАМИ ЕСТЕСТВЕННЫХ МОНОПОЛИЙ, ОСУЩЕСТВЛЯЮЩИМИ ДЕЯТЕЛЬНОСТЬ В СФЕРЕ ОКАЗАНИЯ УСЛУГ ПО ПЕРЕДАЧЕ ТЕПЛОВОЙ ЭНЕРГИИ», относящиеся к данному шаблону. В случае вопросов по составу раскрываемой информации, срокам раскрытия и формату раскрытия Вы можете уточнить их в соответствующих документах.</t>
  </si>
  <si>
    <t xml:space="preserve">   В зависимости от выбранного значения в поле «Публикация» на листе «Титульный» изменяется содержание и количество листов.</t>
  </si>
  <si>
    <t xml:space="preserve">   Задайте период регулирования на листе «Титульный» , выбрав начало и окончание очередного периода с помощью календаря /выполните двойной щелчок по соответствующей синей ячейке/.</t>
  </si>
  <si>
    <t xml:space="preserve">   Для выбора того или иного источника публикации выполните двойной щелчок по синей ячейке напротив соответствующего источника. Если Вы снимаете галочку с пункта, то будут скрыты и очищены соответствующие строки на листе «Ссылки на публикации».</t>
  </si>
  <si>
    <t>Удельный расход электрической энергии на единицу тепловой энергии, отпускаемой в тепловую сеть</t>
  </si>
  <si>
    <t>кВт*ч/Гкал</t>
  </si>
  <si>
    <t>22</t>
  </si>
  <si>
    <t>Удельный расход холодной воды на единицу тепловой энергии, отпускаемой в тепловую сеть</t>
  </si>
  <si>
    <t>куб. м/Гкал</t>
  </si>
  <si>
    <t>23</t>
  </si>
  <si>
    <t>Справочно: потери тепла через утечки</t>
  </si>
  <si>
    <t>24</t>
  </si>
  <si>
    <t>Справочно: потери тепла, ВСЕГО</t>
  </si>
  <si>
    <t>Расходы на оплату труда основного производственного персонала</t>
  </si>
  <si>
    <t>3.12.1</t>
  </si>
  <si>
    <t>3.12.2</t>
  </si>
  <si>
    <t>3.13</t>
  </si>
  <si>
    <t>Валовая прибыль от продажи товаров и услуг по регулируемому виду деятельности (теплоснабжение и передача тепловой энергии)</t>
  </si>
  <si>
    <t>Чистая прибыль от регулируемого вида деятельности, в том числе:</t>
  </si>
  <si>
    <t>чистая прибыль на финансирование мероприятий, предусмотренных инвестиционной программой по развитию системы теплоснабжения</t>
  </si>
  <si>
    <t xml:space="preserve">Установленная тепловая мощность </t>
  </si>
  <si>
    <t>Гкал/ч</t>
  </si>
  <si>
    <t xml:space="preserve">Присоединенная нагрузка </t>
  </si>
  <si>
    <t xml:space="preserve">Объем вырабатываемой регулируемой организацией тепловой энергии </t>
  </si>
  <si>
    <t>тыс. Гкал</t>
  </si>
  <si>
    <t>Справочно: объем тепловой энергии на технологические нужды производства</t>
  </si>
  <si>
    <t>10</t>
  </si>
  <si>
    <t>Объем покупаемой регулируемой организацией тепловой энергии</t>
  </si>
  <si>
    <t>11</t>
  </si>
  <si>
    <t>Объем тепловой энергии, отпускаемой потребителям, в том числе:</t>
  </si>
  <si>
    <t>10.1</t>
  </si>
  <si>
    <t>10.2</t>
  </si>
  <si>
    <t>МО_ОКТМО</t>
  </si>
  <si>
    <t>ИМЯ ДИАПАЗОНА</t>
  </si>
  <si>
    <t>Информация об основных показателях финансово-хозяйственной деятельности регулируемых организаций, включая структуру основных производственных затрат (в части регулируемой деятельности)</t>
  </si>
  <si>
    <t>МО ОКТМО</t>
  </si>
  <si>
    <t>ВИД ДЕЯТЕЛЬНОСТИ</t>
  </si>
  <si>
    <t>Ханты-Мансийский автономный округ</t>
  </si>
  <si>
    <t>5.86</t>
  </si>
  <si>
    <t>КОММЕНТАРИИ</t>
  </si>
  <si>
    <t>да</t>
  </si>
  <si>
    <t>нет</t>
  </si>
  <si>
    <t>ОКТМО</t>
  </si>
  <si>
    <t>Признак филиала</t>
  </si>
  <si>
    <t>Главный бухгалтер</t>
  </si>
  <si>
    <t>тыс.руб.</t>
  </si>
  <si>
    <t>млн.руб.</t>
  </si>
  <si>
    <t>Единица измерения</t>
  </si>
  <si>
    <t>январь</t>
  </si>
  <si>
    <t>01</t>
  </si>
  <si>
    <t>февраль</t>
  </si>
  <si>
    <t>02</t>
  </si>
  <si>
    <t>03</t>
  </si>
  <si>
    <t>апрель</t>
  </si>
  <si>
    <t>04</t>
  </si>
  <si>
    <t>05</t>
  </si>
  <si>
    <t>06</t>
  </si>
  <si>
    <t>07</t>
  </si>
  <si>
    <t>август</t>
  </si>
  <si>
    <t>08</t>
  </si>
  <si>
    <t>сентябрь</t>
  </si>
  <si>
    <t>09</t>
  </si>
  <si>
    <t>октябрь</t>
  </si>
  <si>
    <t>ноябрь</t>
  </si>
  <si>
    <t>декабрь</t>
  </si>
  <si>
    <t>Месяц-текст</t>
  </si>
  <si>
    <t>День-число</t>
  </si>
  <si>
    <t>Месяц-число</t>
  </si>
  <si>
    <t>Даты отправки шаблона на проверку</t>
  </si>
  <si>
    <t>6.1.3</t>
  </si>
  <si>
    <t>3.1</t>
  </si>
  <si>
    <t>4.1</t>
  </si>
  <si>
    <t>Код диапазона:</t>
  </si>
  <si>
    <t>Название диапазона:</t>
  </si>
  <si>
    <t>Процедуры загрузки данных в витрины</t>
  </si>
  <si>
    <t>Удалить</t>
  </si>
  <si>
    <t>5.1.2</t>
  </si>
  <si>
    <t>Если шаблон сводный, необходимо указать код атомарного шаблона для него:</t>
  </si>
  <si>
    <t>сбыт ТС</t>
  </si>
  <si>
    <t>1.10</t>
  </si>
  <si>
    <t>Текущая версия</t>
  </si>
  <si>
    <t>сбыт ЭЭ</t>
  </si>
  <si>
    <t>ТБО</t>
  </si>
  <si>
    <t>2. Организационные</t>
  </si>
  <si>
    <t xml:space="preserve">Тип информации в шаблоне </t>
  </si>
  <si>
    <t>Ответственный регулятор (от заказчика)</t>
  </si>
  <si>
    <t>Ответственный специалист (от СМА)</t>
  </si>
  <si>
    <t>2.4</t>
  </si>
  <si>
    <t>Ответственный программист (от СМА)</t>
  </si>
  <si>
    <t>2.5</t>
  </si>
  <si>
    <t>Ответственные за сбор данных (от СМА)</t>
  </si>
  <si>
    <t>2.6</t>
  </si>
  <si>
    <t>Ответственные за сбор данных (от заказчика)</t>
  </si>
  <si>
    <t>3. Законодательство (методики, приказы, постановления ...)</t>
  </si>
  <si>
    <t>first</t>
  </si>
  <si>
    <t>Документ1</t>
  </si>
  <si>
    <t>end</t>
  </si>
  <si>
    <t>Добавить документ</t>
  </si>
  <si>
    <t>4. Периодичность</t>
  </si>
  <si>
    <t>Периодичность</t>
  </si>
  <si>
    <t>Мониторинги(прошедшие и плановые)</t>
  </si>
  <si>
    <t>Дата начала</t>
  </si>
  <si>
    <t>Дата окончания</t>
  </si>
  <si>
    <t>МР</t>
  </si>
  <si>
    <t>МО</t>
  </si>
  <si>
    <t>ОРГАНИЗАЦИЯ</t>
  </si>
  <si>
    <t>ИНН</t>
  </si>
  <si>
    <t>КПП</t>
  </si>
  <si>
    <t>выработка+передача+сбыт ТС</t>
  </si>
  <si>
    <t>1.7</t>
  </si>
  <si>
    <t>Заказчик</t>
  </si>
  <si>
    <t>Комментарий</t>
  </si>
  <si>
    <t>Кварталы</t>
  </si>
  <si>
    <t>Года</t>
  </si>
  <si>
    <t>I квартал</t>
  </si>
  <si>
    <t>Не определено</t>
  </si>
  <si>
    <t>Логика</t>
  </si>
  <si>
    <t>Предполагаемый срок сдачи шаблона в эксплуатацию</t>
  </si>
  <si>
    <t>7. Версии</t>
  </si>
  <si>
    <t>Версия</t>
  </si>
  <si>
    <t>Отличия от предыдущей</t>
  </si>
  <si>
    <t>7.1</t>
  </si>
  <si>
    <t>Добавить версию</t>
  </si>
  <si>
    <t>8. Дополнительно</t>
  </si>
  <si>
    <t>8.1</t>
  </si>
  <si>
    <t>Аналогичные("похожие") шаблоны</t>
  </si>
  <si>
    <t>8.2</t>
  </si>
  <si>
    <t>Особенности шаблона</t>
  </si>
  <si>
    <t>8.3</t>
  </si>
  <si>
    <t>Модуль на основе данного шаблона</t>
  </si>
  <si>
    <t>8.4</t>
  </si>
  <si>
    <t>16. Информация об инвестиционных программах и отчетах об их реализации содержит наименование соответствующей программы, а также сведения: </t>
  </si>
  <si>
    <t>в) о потребностях в финансовых средствах, необходимых для реализации инвестиционной программы, в том числе с разбивкой по годам, мероприятиям и источникам финансирования инвестиционной программы (тыс. рублей); </t>
  </si>
  <si>
    <t>г) о показателях эффективности реализации инвестиционной программы, а также об изменении технико-экономических показателей регулируемой организации (с разбивкой по мероприятиям); </t>
  </si>
  <si>
    <t>д)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рублей). </t>
  </si>
  <si>
    <t>17. В официальных печатных изданиях сведения, указанные в подпунктах "в" - "д" пункта 16 настоящего документа, публикуются в отношении мероприятий инвестиционной программы, доля расходов на реализацию каждого из которых превышает 5 процентов суммы финансирования инвестиционной программы за отчетный год. </t>
  </si>
  <si>
    <t>18. 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 системе теплоснабжения содержит сведения: </t>
  </si>
  <si>
    <t>Одновременно с указанной в пункте 12 настоящего документа информацией на сайте в сети Интернет публикуются сведения о финансово-хозяйственной деятельности регулируемой организации, указанные в подпунктах "а" - "д", "з" - "ц" пункта 14 и подпунктах "а" - "г" пункта 16 настоящего документа, которые были учтены органом исполнительной власти субъекта Российской Федерации (органом местного самоуправления) при установлении тарифов и надбавок к тарифам на очередной период регулирования. </t>
  </si>
  <si>
    <t>Информация, указанная в пунктах 14-16 настоящего документа,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год. </t>
  </si>
  <si>
    <t>Одновременно с указанной в пункте 14 настоящего документа информацией о расходах на ремонт (капитальный и текущий) основных производственных средств и расходах на услуги производственного характера, выполняемые по договорам с организациями на проведение регламентных работ в рамках технологического процесса, на сайте в сети Интернет публикуется информация об объемах товаров и услуг, их стоимости и способах приобретения у тех организаций, сумма оплаты услуг которых превышает 20 процентов суммы расходов по каждой из указанных статьей расходов. </t>
  </si>
  <si>
    <t>При этом указывается информация о поставке товаров и услуг, стоимость которых превышает 20 процентов суммы поставки товаров и услуг каждой из этих организаций. </t>
  </si>
  <si>
    <t>Информация, указанная в пункте 18 настоящего документа, раскрывается регулируемой организацией ежеквартально. </t>
  </si>
  <si>
    <t>Средневзвешенная стоимость 1 кВт*ч</t>
  </si>
  <si>
    <t>Информация раскрывается не позднее 30 дней со дня принятия соответствующего решения об установлении тарифа(надбавки) на очередной период регулирования.</t>
  </si>
  <si>
    <t>1.4.1</t>
  </si>
  <si>
    <t>1.4.2</t>
  </si>
  <si>
    <t>Описание (со ссылкой на нормативные акты) порядка действий  заявителя  и регулируемой организации при  подаче, приеме, обработке заявки на подключение к системе</t>
  </si>
  <si>
    <t>1.6.1</t>
  </si>
  <si>
    <t>1.6.2</t>
  </si>
  <si>
    <t>1.7.1</t>
  </si>
  <si>
    <t>1.7.2</t>
  </si>
  <si>
    <t>1.8.1</t>
  </si>
  <si>
    <t>1.8.2</t>
  </si>
  <si>
    <t>Адрес</t>
  </si>
  <si>
    <t>(код) Номер телефона</t>
  </si>
  <si>
    <t>E-mail</t>
  </si>
  <si>
    <t>Сайт в сети Интернет</t>
  </si>
  <si>
    <t>add_INDEX_HVS_object_range</t>
  </si>
  <si>
    <t>Комбинированная выработка</t>
  </si>
  <si>
    <t>Некомбинированная выработка</t>
  </si>
  <si>
    <t>Нет производства т/э</t>
  </si>
  <si>
    <t>Смешанное производство</t>
  </si>
  <si>
    <t>Вид деятельности, на которую установлен тариф /kind_of_activity_WARM/</t>
  </si>
  <si>
    <t>Водоснабжение (подъем, очистка, транспортировка)</t>
  </si>
  <si>
    <t>Подъем</t>
  </si>
  <si>
    <t>Транспортировка</t>
  </si>
  <si>
    <t>Вид деятельности, на которую установлен тариф /kind_of_activity_HVS/</t>
  </si>
  <si>
    <t>Транспортировка и очистка сточных вод</t>
  </si>
  <si>
    <t>Транспортировка сточных вод</t>
  </si>
  <si>
    <t>Очистка сточных вод</t>
  </si>
  <si>
    <t>Вид деятельности, на которую установлен тариф /kind_of_activity_VO/</t>
  </si>
  <si>
    <t>Чтобы проверить наличие обновлений, нажмите кнопку «Обновить текущую версию шаблона».</t>
  </si>
  <si>
    <t>Чтобы отобразить/скрыть лог обновления и статусные сообщения, нажмите кнопку "Отобразить/скрыть лист Лог обновления".</t>
  </si>
  <si>
    <t>y</t>
  </si>
  <si>
    <t>проверять доступные обновления (рекомендуется)</t>
  </si>
  <si>
    <t>никогда не проверять наличие обновлений (не рекомендуется)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</si>
  <si>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</t>
  </si>
  <si>
    <t xml:space="preserve"> 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 </t>
  </si>
  <si>
    <t xml:space="preserve">   Внимательно следите за информационными сообщениями на расчетных листах. </t>
  </si>
  <si>
    <t>3.3.1</t>
  </si>
  <si>
    <t>3.3.2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</si>
  <si>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</si>
  <si>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</si>
  <si>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</si>
  <si>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</si>
  <si>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</si>
  <si>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</si>
  <si>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</si>
  <si>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</si>
  <si>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</si>
  <si>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7.13</t>
  </si>
  <si>
    <t>7.14</t>
  </si>
  <si>
    <t>Перебои в снабжении потребителей (часов на потребителя)</t>
  </si>
  <si>
    <t>Уровень потерь и неучтенного потребления (%)</t>
  </si>
  <si>
    <t>Коэффициент потерь (Гкал/км)</t>
  </si>
  <si>
    <t>износ оборудования производства (котлы)</t>
  </si>
  <si>
    <t>износ оборудования передачи тепловой энергии (сети)</t>
  </si>
  <si>
    <t>Удельный вес сетей, нуждающихся в замене (%)</t>
  </si>
  <si>
    <t>Обеспеченность потребления товаров и услуг приборами учета (%)</t>
  </si>
  <si>
    <t>Расход топлива на 1 Гкал, т.у.т./Гкал</t>
  </si>
  <si>
    <t>Расход электроэнергии на выработку 1 Гкал, кВт∙ч/Гкал</t>
  </si>
  <si>
    <t>Расход электроэнергии на передачу 1 Гкал, кВт.ч/Гкал</t>
  </si>
  <si>
    <t>Количество аварий (с учетом котельных), ед</t>
  </si>
  <si>
    <t>Количество аварий на 1 км тепловых сетей, ед.</t>
  </si>
  <si>
    <t xml:space="preserve">Выручка от регулируемой деятельности </t>
  </si>
  <si>
    <t xml:space="preserve">Себестоимость производимых товаров (оказываемых услуг) по регулируемому виду деятельности, в том числе: </t>
  </si>
  <si>
    <t>Расходы на покупаемую тепловую энергию (мощность)</t>
  </si>
  <si>
    <t>Расходы на топливо</t>
  </si>
  <si>
    <t>3.2.1</t>
  </si>
  <si>
    <t>Стоимость</t>
  </si>
  <si>
    <t>Объем</t>
  </si>
  <si>
    <t>Стоимость 1й единицы объема с учетом доставки (транспортировки)</t>
  </si>
  <si>
    <t>Добавить вид топлива</t>
  </si>
  <si>
    <t>Расходы на покупаемую электрическую энергию (мощность), потребляемую оборудованием, используемым в технологическом процессе:</t>
  </si>
  <si>
    <t>руб.</t>
  </si>
  <si>
    <t>Объем приобретенной электрической энергии</t>
  </si>
  <si>
    <t>тыс. кВт*ч</t>
  </si>
  <si>
    <t>Расходы на приобретение холодной воды, используемой в технологическом процессе</t>
  </si>
  <si>
    <t>Расходы на химреагенты, используемые в технологическом процессе</t>
  </si>
  <si>
    <t>Расходы на амортизацию основных производственных средств, используемых в технологическом процессе</t>
  </si>
  <si>
    <t>3.9</t>
  </si>
  <si>
    <t>3.10</t>
  </si>
  <si>
    <t>Общепроизводственные (цеховые) расходы, в том числе:</t>
  </si>
  <si>
    <t>3.10.1</t>
  </si>
  <si>
    <t>3.10.2</t>
  </si>
  <si>
    <t>Отчисления на социальные нужды</t>
  </si>
  <si>
    <t>3.11</t>
  </si>
  <si>
    <t>3.11.1</t>
  </si>
  <si>
    <t>3.11.2</t>
  </si>
  <si>
    <t>3.12</t>
  </si>
  <si>
    <t>к) об объеме вырабатываемой регулируемой организацией тепловой энергии (тыс. Гкал); </t>
  </si>
  <si>
    <t>л) об объеме покупаемой регулируемой организацией тепловой энергии (тыс. Гкал); </t>
  </si>
  <si>
    <t>м) об объеме тепловой энергии, отпускаемой потребителям, в том числе об объемах, отпущенных по приборам учета и по нормативам потребления (расчетным методом) (тыс. Гкал); </t>
  </si>
  <si>
    <t>н) о технологических потерях тепловой энергии при передаче по тепловым сетям (процентов); </t>
  </si>
  <si>
    <t>5.1.3</t>
  </si>
  <si>
    <t>5.1.4</t>
  </si>
  <si>
    <t>5.1.5</t>
  </si>
  <si>
    <t>5.1.6</t>
  </si>
  <si>
    <t>5.1.7</t>
  </si>
  <si>
    <t>5.1.8</t>
  </si>
  <si>
    <t>5.1.9</t>
  </si>
  <si>
    <t>5.1.10</t>
  </si>
  <si>
    <t>5.1.11</t>
  </si>
  <si>
    <t>5.1.12</t>
  </si>
  <si>
    <t>5.1.13</t>
  </si>
  <si>
    <t>5.1.14</t>
  </si>
  <si>
    <t>5.1.15</t>
  </si>
  <si>
    <t>март</t>
  </si>
  <si>
    <t>май</t>
  </si>
  <si>
    <t>июнь</t>
  </si>
  <si>
    <t>июль</t>
  </si>
  <si>
    <t>5.1.16</t>
  </si>
  <si>
    <t>5.1.17</t>
  </si>
  <si>
    <t>Должностное лицо, ответственное за составление формы</t>
  </si>
  <si>
    <t>Расчетные листы</t>
  </si>
  <si>
    <t>Скрытые листы</t>
  </si>
  <si>
    <t>AllSheetsInThisWorkbook</t>
  </si>
  <si>
    <t>modChange</t>
  </si>
  <si>
    <t>modTitleSheetHeaders</t>
  </si>
  <si>
    <t>modServiceModule</t>
  </si>
  <si>
    <t>modClassifierValidate</t>
  </si>
  <si>
    <t>Субъект РФ</t>
  </si>
  <si>
    <t>Публикация</t>
  </si>
  <si>
    <t>L0</t>
  </si>
  <si>
    <t>Наименование ПОДРАЗДЕЛЕНИЯ</t>
  </si>
  <si>
    <t>Вид деятельности</t>
  </si>
  <si>
    <t>Наименование МР</t>
  </si>
  <si>
    <t>Руководитель</t>
  </si>
  <si>
    <t>Наименование МО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</si>
  <si>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</si>
  <si>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</si>
  <si>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</si>
  <si>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</si>
  <si>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</si>
  <si>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</si>
  <si>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</si>
  <si>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</si>
  <si>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</si>
  <si>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</si>
  <si>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г.Байконур</t>
  </si>
  <si>
    <t>г.Санкт-Петербург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</si>
  <si>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</si>
  <si>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</si>
  <si>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</si>
  <si>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</si>
  <si>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</si>
  <si>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</si>
  <si>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</si>
  <si>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</si>
  <si>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</si>
  <si>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</si>
  <si>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</si>
  <si>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</si>
  <si>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</si>
  <si>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</si>
  <si>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</si>
  <si>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</si>
  <si>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</si>
  <si>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</si>
  <si>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</si>
  <si>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</si>
  <si>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</si>
  <si>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</si>
  <si>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</si>
  <si>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</si>
  <si>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</si>
  <si>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</si>
  <si>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</si>
  <si>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</si>
  <si>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modfrmCheckUpdates</t>
  </si>
  <si>
    <t>2.  Законодательная основа шаблона</t>
  </si>
  <si>
    <t>Данный шаблон разработан в соответствии с:</t>
  </si>
  <si>
    <t>3.  Условные обозначения</t>
  </si>
  <si>
    <t>4.  Работа с реестрами</t>
  </si>
  <si>
    <t xml:space="preserve"> • </t>
  </si>
  <si>
    <t>ПОСТАНОВЛЕНИЕМ от 30 декабря 2009 г. N 1140 «ОБ УТВЕРЖДЕНИИ СТАНДАРТОВ РАСКРЫТИЯ ИНФОРМАЦИИ ОРГАНИЗАЦИЯМИ КОММУНАЛЬНОГО КОМПЛЕКСА И СУБЪЕКТАМИ ЕСТЕСТВЕННЫХ МОНОПОЛИЙ, ОСУЩЕСТВЛЯЮЩИМИ ДЕЯТЕЛЬНОСТЬ В СФЕРЕ ОКАЗАНИЯ УСЛУГ ПО ПЕРЕДАЧЕ ТЕПЛОВОЙ ЭНЕРГИИ»</t>
  </si>
  <si>
    <t>ПОСТАНОВЛЕНИЕМ от 13 апреля 2010 г. N 237 «ОБ УТВЕРЖДЕНИИ ПРАВИЛ ОСУЩЕСТВЛЕНИЯ КОНТРОЛЯ ЗА СОБЛЮДЕНИЕМ ОРГАНИЗАЦИЯМИ КОММУНАЛЬНОГО КОМПЛЕКСА СТАНДАРТОВ РАСКРЫТИЯ ИНФОРМАЦИИ»</t>
  </si>
  <si>
    <t>В зависимости от выбранного значения в поле "Публикация" изменяется содержание и количество листов</t>
  </si>
  <si>
    <t>Признак дифференциации тарифа</t>
  </si>
  <si>
    <t>Укажите является ли данное юридическое лицо подразделением(филиалом) другой организации</t>
  </si>
  <si>
    <t>Нажмите на кнопку "Выбор организации", чтобы выбрать организацию или обновить реестр</t>
  </si>
  <si>
    <t>Нажмите на кнопку "Обновить реестр МО", чтобы обновить реестр МР/МО</t>
  </si>
  <si>
    <t>Юридический адрес:</t>
  </si>
  <si>
    <t>Почтовый адрес:</t>
  </si>
  <si>
    <t>Фамилия, имя, отчество:</t>
  </si>
  <si>
    <t>(код) номер телефона:</t>
  </si>
  <si>
    <t>Должность:</t>
  </si>
  <si>
    <t>тыс.куб м/сутки</t>
  </si>
  <si>
    <t>modfrmReestr</t>
  </si>
  <si>
    <t>Наименование источника</t>
  </si>
  <si>
    <t>Дата размещения информации</t>
  </si>
  <si>
    <t>x</t>
  </si>
  <si>
    <t>№ п/п</t>
  </si>
  <si>
    <t/>
  </si>
  <si>
    <t>modDblClick</t>
  </si>
  <si>
    <t>modfrmDateChoose</t>
  </si>
  <si>
    <t>куб.м/час</t>
  </si>
  <si>
    <t>Гкал/час</t>
  </si>
  <si>
    <t>Дата/Время</t>
  </si>
  <si>
    <t>Сообщение</t>
  </si>
  <si>
    <t>Статус</t>
  </si>
  <si>
    <t>modSheetMain01</t>
  </si>
  <si>
    <t>modSheetMain03</t>
  </si>
  <si>
    <t>modSheetMain04</t>
  </si>
  <si>
    <t>modUpdTemplMain</t>
  </si>
  <si>
    <t>Создать печатную форму</t>
  </si>
  <si>
    <t>modHyperlink</t>
  </si>
  <si>
    <t>modReestrMO</t>
  </si>
  <si>
    <t>modRegionSelectSub</t>
  </si>
  <si>
    <t>modThisWorkbook</t>
  </si>
  <si>
    <t>Наименование организации</t>
  </si>
  <si>
    <t>**</t>
  </si>
  <si>
    <t>*</t>
  </si>
  <si>
    <t>5</t>
  </si>
  <si>
    <t>4</t>
  </si>
  <si>
    <t>Удалить мероприятие</t>
  </si>
  <si>
    <t>х</t>
  </si>
  <si>
    <t>8</t>
  </si>
  <si>
    <t>Добавить показатель</t>
  </si>
  <si>
    <t>Продолжительность (бесперебойность) поставки товаров и услуг (час/день)</t>
  </si>
  <si>
    <t>7.3</t>
  </si>
  <si>
    <t>7.2</t>
  </si>
  <si>
    <t>Срок окупаемости, лет</t>
  </si>
  <si>
    <t>Эффективность реализации инвестиционной программы (включая изменения технико-экономических показателей организации):</t>
  </si>
  <si>
    <t>7</t>
  </si>
  <si>
    <t>6.1</t>
  </si>
  <si>
    <t>Срок окончания реализации инвестиционной программы</t>
  </si>
  <si>
    <t>Срок начала реализации инвестиционной программы</t>
  </si>
  <si>
    <t>Цель инвестиционной программы</t>
  </si>
  <si>
    <t>Наименование инвестиционной программы (мероприятия)</t>
  </si>
  <si>
    <t>Добавить мероприятие</t>
  </si>
  <si>
    <t>Мероприятие 1</t>
  </si>
  <si>
    <t>Информация об инвестиционных программах и отчетах об их реализации *</t>
  </si>
  <si>
    <t>чел.</t>
  </si>
  <si>
    <t>Среднесписочная численность основного производственного персонала</t>
  </si>
  <si>
    <t>9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</si>
  <si>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</t>
  </si>
  <si>
    <t>Общехозяйственные (управленческие) расходы</t>
  </si>
  <si>
    <t>Расходы на аренду имущества, используемого в технологическом процессе</t>
  </si>
  <si>
    <t>3.8</t>
  </si>
  <si>
    <t>Отчисления на социальные нужды основного производственного персонала</t>
  </si>
  <si>
    <t>3.7</t>
  </si>
  <si>
    <t>3.6</t>
  </si>
  <si>
    <t>3.5</t>
  </si>
  <si>
    <t>3.4</t>
  </si>
  <si>
    <t>3.3</t>
  </si>
  <si>
    <t>3.2</t>
  </si>
  <si>
    <t>Вид регулируемой деятельности</t>
  </si>
  <si>
    <r>
      <t xml:space="preserve">Информация об основных показателях финансово-хозяйственной деятельности регулируемых организаций, включая структуру основных производственных затрат
</t>
    </r>
    <r>
      <rPr>
        <sz val="9"/>
        <rFont val="Tahoma"/>
        <family val="2"/>
        <charset val="204"/>
      </rPr>
      <t>(в части регулируемой деятельности)</t>
    </r>
    <r>
      <rPr>
        <b/>
        <sz val="9"/>
        <rFont val="Tahoma"/>
        <family val="2"/>
        <charset val="204"/>
      </rPr>
      <t xml:space="preserve"> *</t>
    </r>
  </si>
  <si>
    <t>Способ приобретения</t>
  </si>
  <si>
    <t>Наименование товара/услуги</t>
  </si>
  <si>
    <t>Информация об объемах товаров и услуг, их стоимости и способах приобретения *</t>
  </si>
  <si>
    <t>По приборам учета</t>
  </si>
  <si>
    <t>По нормативам потребления</t>
  </si>
  <si>
    <t>12</t>
  </si>
  <si>
    <t>Технологические потери тепловой энергии при передаче по тепловым сетям</t>
  </si>
  <si>
    <t>%</t>
  </si>
  <si>
    <t>13</t>
  </si>
  <si>
    <t>Справочно: потери тепла через изоляцию труб</t>
  </si>
  <si>
    <t>тыс.Гкал</t>
  </si>
  <si>
    <t>14</t>
  </si>
  <si>
    <t>Протяженность магистральных сетей и тепловых вводов (в однотрубном исчислении)</t>
  </si>
  <si>
    <t>км</t>
  </si>
  <si>
    <t>15</t>
  </si>
  <si>
    <t>Протяженность разводящих сетей (в однотрубном исчислении)</t>
  </si>
  <si>
    <t>16</t>
  </si>
  <si>
    <t>Количество теплоэлектростанций</t>
  </si>
  <si>
    <t>ед.</t>
  </si>
  <si>
    <t>17</t>
  </si>
  <si>
    <t>Количество тепловых станций и котельных</t>
  </si>
  <si>
    <t>18</t>
  </si>
  <si>
    <t>Количество тепловых пунктов</t>
  </si>
  <si>
    <t>19</t>
  </si>
  <si>
    <t>20</t>
  </si>
  <si>
    <t>Удельный расход условного топлива на единицу тепловой энергии, отпускаемой в тепловую сеть</t>
  </si>
  <si>
    <t>кг у.т./Гкал</t>
  </si>
  <si>
    <t>21</t>
  </si>
  <si>
    <t>расходы на оплату труда и отчисления на социальные нужды основного производственного персонала; </t>
  </si>
  <si>
    <t>общепроизводственные (цеховые) расходы, в том числе расходы на оплату труда и отчисления на социальные нужды; </t>
  </si>
  <si>
    <t>расходы на ремонт (капитальный и текущий) основных производственных средств; </t>
  </si>
  <si>
    <t>расходы на амортизацию основных производственных средств и аренду имущества, используемого в технологическом процессе; </t>
  </si>
  <si>
    <t>общехозяйственные (управленческие) расходы, в том числе расходы на оплату труда и отчисления на социальные нужды; 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</si>
  <si>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процесса; </t>
  </si>
  <si>
    <t>г) о валовой прибыли от продажи товаров и услуг по регулируемому виду деятельности (тыс. рублей); </t>
  </si>
  <si>
    <t>д) о чистой прибыли от регулируемого вида деятельности с указанием размера ее расходования на финансирование мероприятий, предусмотренных инвестиционной программой регулируемой организации по развитию системы теплоснабжения (тыс. рублей); </t>
  </si>
  <si>
    <t>е) об изменении стоимости основных фондов, в том числе за счет ввода (вывода) их из эксплуатации (тыс. рублей); </t>
  </si>
  <si>
    <t>ж) о годовой бухгалтерской отчетности, включая бухгалтерский баланс и приложения к нему (раскрывается регулируемыми организациями, выручка от регулируемой деятельности которых превышает 80 процентов совокупной выручки за отчетный год); </t>
  </si>
  <si>
    <t>з) об установленной тепловой мощности (Гкал/ч); </t>
  </si>
  <si>
    <t>и) о присоединенной нагрузке (Гкал/ч); </t>
  </si>
  <si>
    <t>Полный текст Постановления №237</t>
  </si>
  <si>
    <t>Полный текст Постановления №1140 на сайте ФСТ России</t>
  </si>
  <si>
    <t>Расходы на ремонт (текущий и капитальный) основных производственных средств итого. Из них: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</si>
  <si>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</t>
  </si>
  <si>
    <t>Указывается информация о поставке товаров и услуг, стоимость которых превышает 20% суммы поставки товаров и услуг по каждой из организаций</t>
  </si>
  <si>
    <t>Титульный</t>
  </si>
  <si>
    <t>Показатели (2)</t>
  </si>
  <si>
    <t>Ссылки на публикации</t>
  </si>
  <si>
    <t>Задайте период регулирования, выбрав начало и окончание очередного периода с помощью календаря /выполните двойной щелчок по соответствующей синей ячейке/.
Информация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год</t>
  </si>
  <si>
    <t>Выполните двойной щелчок по синей ячейке в соответствующей строке, чтобы ввести дату</t>
  </si>
  <si>
    <t>Добавить комментарий</t>
  </si>
  <si>
    <t>add_COMMENTS_range</t>
  </si>
  <si>
    <t>Организация выполняет инвестиционную программу</t>
  </si>
  <si>
    <t>НДС /kind_of_NDS/</t>
  </si>
  <si>
    <t>цель инвестиционной программы /objective_of_IPR/</t>
  </si>
  <si>
    <t>цель инвестиционной программы /kind_of_purchase_method/</t>
  </si>
  <si>
    <t>автоматизация (с уменьшением штата)</t>
  </si>
  <si>
    <t>торги/аукционы</t>
  </si>
  <si>
    <t>уменьшение удельных затрат (повышение КПД)</t>
  </si>
  <si>
    <t>прямые договора без торгов</t>
  </si>
  <si>
    <t>уменьшение издержек на производство</t>
  </si>
  <si>
    <t>прочее</t>
  </si>
  <si>
    <t>снижение аварийности</t>
  </si>
  <si>
    <t>add_INDEX_range</t>
  </si>
  <si>
    <t>Добавить источники</t>
  </si>
  <si>
    <t>Справочно: расходы на капитальный ремонт основных производственных средств</t>
  </si>
  <si>
    <t>Справочно: расходы на текущий ремонт основных производственных средств</t>
  </si>
  <si>
    <t>Факт на начало реализации программы**</t>
  </si>
  <si>
    <t>На последнюю дату отчетного периода, предшествующего периоду начала реализации инвестиционной программы.</t>
  </si>
  <si>
    <t>6.  Работа с листом «Проверка»</t>
  </si>
  <si>
    <t>7.  Организационно-технические консультации</t>
  </si>
  <si>
    <t>8.  Методология заполнения</t>
  </si>
  <si>
    <t>9.  Консультации по методологии заполнения</t>
  </si>
  <si>
    <t>5.  Обновление шаблона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</si>
  <si>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</si>
  <si>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</si>
  <si>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</si>
  <si>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</si>
  <si>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</si>
  <si>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</si>
  <si>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</si>
  <si>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</si>
  <si>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</si>
  <si>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</si>
  <si>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</si>
  <si>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</si>
  <si>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</si>
  <si>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</si>
  <si>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</si>
  <si>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</si>
  <si>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</si>
  <si>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</si>
  <si>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</si>
  <si>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</si>
  <si>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</si>
  <si>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</si>
  <si>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</si>
  <si>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</si>
  <si>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</si>
  <si>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</si>
  <si>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</si>
  <si>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</si>
  <si>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</si>
  <si>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</si>
  <si>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</si>
  <si>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</si>
  <si>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</si>
  <si>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</si>
  <si>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</si>
  <si>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</si>
  <si>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</si>
  <si>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</si>
  <si>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</si>
  <si>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</si>
  <si>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</si>
  <si>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</si>
  <si>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Регионы</t>
  </si>
  <si>
    <t>Наименование показателя</t>
  </si>
  <si>
    <t>Значение</t>
  </si>
  <si>
    <t>6</t>
  </si>
  <si>
    <t>Добавить запись</t>
  </si>
  <si>
    <t>add_HYPERLINK_range</t>
  </si>
  <si>
    <t>Оказание услуг в сфере водоотведения и очистки сточных вод</t>
  </si>
  <si>
    <t>Оказание услуг по перекачке</t>
  </si>
  <si>
    <t>Оказание услуг в сфере водоснабжения, водоотведения и очистки сточных вод</t>
  </si>
  <si>
    <t>бюджет субъекта РФ</t>
  </si>
  <si>
    <t>бюджет муниципального образования</t>
  </si>
  <si>
    <t>ср-ва внебюджетных фондов</t>
  </si>
  <si>
    <t>прибыль, направляемая на инвестиции</t>
  </si>
  <si>
    <t>кредиты банков</t>
  </si>
  <si>
    <t>кредиты иностранных банков</t>
  </si>
  <si>
    <t>заемные ср-ва др. организаций</t>
  </si>
  <si>
    <t>федеральный бюджет</t>
  </si>
  <si>
    <t>амортизация</t>
  </si>
  <si>
    <t>инвестиционная надбавка к тарифу</t>
  </si>
  <si>
    <t>плата за подключение</t>
  </si>
  <si>
    <t>прочие средства</t>
  </si>
  <si>
    <t>Источники финансирования</t>
  </si>
  <si>
    <t>II квартал</t>
  </si>
  <si>
    <t>III квартал</t>
  </si>
  <si>
    <t>IV квартал</t>
  </si>
  <si>
    <t>●</t>
  </si>
  <si>
    <t>Добавить МР</t>
  </si>
  <si>
    <t>Добавить МО</t>
  </si>
  <si>
    <t>add_MR_range</t>
  </si>
  <si>
    <t>add_MO_range</t>
  </si>
  <si>
    <t>Алтайский край</t>
  </si>
  <si>
    <t>5.1</t>
  </si>
  <si>
    <t>Печатное издание</t>
  </si>
  <si>
    <t>1</t>
  </si>
  <si>
    <t>2</t>
  </si>
  <si>
    <t>3</t>
  </si>
  <si>
    <t>modInfo</t>
  </si>
  <si>
    <t>ФИО:</t>
  </si>
  <si>
    <t>e-mail:</t>
  </si>
  <si>
    <t>Дистрибутивы:</t>
  </si>
  <si>
    <t>http://eias.ru/?page=show_distrs</t>
  </si>
  <si>
    <t>Адрес организации</t>
  </si>
  <si>
    <r>
      <t>•</t>
    </r>
    <r>
      <rPr>
        <b/>
        <sz val="9"/>
        <rFont val="Tahoma"/>
        <family val="2"/>
        <charset val="204"/>
      </rPr>
      <t xml:space="preserve"> </t>
    </r>
    <r>
      <rPr>
        <b/>
        <sz val="10"/>
        <rFont val="Tahoma"/>
        <family val="2"/>
        <charset val="204"/>
      </rPr>
      <t>При сохранении не следует выбирать формат XLS</t>
    </r>
    <r>
      <rPr>
        <b/>
        <sz val="14"/>
        <rFont val="Tahoma"/>
        <family val="2"/>
        <charset val="204"/>
      </rPr>
      <t xml:space="preserve">X </t>
    </r>
    <r>
      <rPr>
        <sz val="10"/>
        <rFont val="Tahoma"/>
        <family val="2"/>
        <charset val="204"/>
      </rPr>
      <t>(</t>
    </r>
    <r>
      <rPr>
        <b/>
        <sz val="10"/>
        <rFont val="Tahoma"/>
        <family val="2"/>
        <charset val="204"/>
      </rPr>
      <t>Книга Excel</t>
    </r>
    <r>
      <rPr>
        <sz val="10"/>
        <rFont val="Tahoma"/>
        <family val="2"/>
        <charset val="204"/>
      </rPr>
      <t>), так как в указанном формате макросы, задействованные при работе с шаблоном, БЕЗВОЗВРАТНО УДАЛЯЮТСЯ.</t>
    </r>
  </si>
  <si>
    <r>
      <t xml:space="preserve">• Если Вы работаете в табличном процессоре Microsoft Excel 2007 и выше, Вы можете использовать для работы формат </t>
    </r>
    <r>
      <rPr>
        <b/>
        <sz val="10"/>
        <rFont val="Tahoma"/>
        <family val="2"/>
        <charset val="204"/>
      </rPr>
      <t>XLS</t>
    </r>
    <r>
      <rPr>
        <b/>
        <sz val="14"/>
        <rFont val="Tahoma"/>
        <family val="2"/>
        <charset val="204"/>
      </rPr>
      <t>M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>(</t>
    </r>
    <r>
      <rPr>
        <b/>
        <sz val="10"/>
        <rFont val="Tahoma"/>
        <family val="2"/>
        <charset val="204"/>
      </rPr>
      <t>Книга Excel с поддержкой макросов</t>
    </r>
    <r>
      <rPr>
        <sz val="10"/>
        <rFont val="Tahoma"/>
        <family val="2"/>
        <charset val="204"/>
      </rPr>
      <t>).</t>
    </r>
  </si>
  <si>
    <t>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системой.</t>
  </si>
  <si>
    <t xml:space="preserve">• В колонке «Статус» для каждого сообщения возможны 2 значения: ошибка и предупреждение. </t>
  </si>
  <si>
    <t>• Если какая-то ячейка не удовлетворяет условию проверки, на лист «Проверка» добавляется гиперссылка на данную ячейку и указывается причина ошибки.</t>
  </si>
  <si>
    <t xml:space="preserve">• При сохранении шаблона осуществляется проверка корректности данных, в том числе на наличие значений в ячейках, обязательных для заполнения. </t>
  </si>
  <si>
    <t>http://www.fstrf.ru/regions/region/showlist</t>
  </si>
  <si>
    <t>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</si>
  <si>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 xml:space="preserve">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443)). </t>
  </si>
  <si>
    <t>Если в предложенном Вам списке необходимая организация (МР/МО) отсутствует, обновите реестр с помощью кнопки «Обновить реестр организаций» («Обновить реестр МО»).</t>
  </si>
  <si>
    <t>Пояснение к заполнению на листе.</t>
  </si>
  <si>
    <t>справочников).</t>
  </si>
  <si>
    <t xml:space="preserve"> - ячейки с выбором значений до двойному клику (щелчку) (например, при выборе даты или данных из </t>
  </si>
  <si>
    <t xml:space="preserve"> - с формулами и константами или заполняемые автоматически (например, при выборе организации).</t>
  </si>
  <si>
    <t xml:space="preserve"> - предназначенные для заполнения;</t>
  </si>
  <si>
    <t xml:space="preserve"> - обязательные для заполнения;</t>
  </si>
  <si>
    <t>Типы ячеек:</t>
  </si>
  <si>
    <t>II. Стандарты раскрытия информации в сфере теплоснабжения и сфере оказания услуг по передаче тепловой энергии</t>
  </si>
  <si>
    <t>1.5.1</t>
  </si>
  <si>
    <t>1.5.2</t>
  </si>
  <si>
    <t>д) о наличии (отсутствии) технической возможности доступа к регулируемым товарам и услугам регулируемых организаций, а также о регистрации и ходе реализации заявок на подключение к системе теплоснабжения; </t>
  </si>
  <si>
    <t>е) об условиях, на которых осуществляется поставка регулируемых товаров и (или) оказание регулируемых услуг; </t>
  </si>
  <si>
    <t>ж) о порядке выполнения технологических, технических и других мероприятий, связанных с подключением к системе теплоснабжения. </t>
  </si>
  <si>
    <t>а) об утвержденных тарифах на тепловую энергию (мощность); </t>
  </si>
  <si>
    <t>12. Информация о ценах (тарифах) на регулируемые товары и услуги и надбавках к этим ценам (тарифам) содержит сведения: </t>
  </si>
  <si>
    <t>б) об утвержденных тарифах на передачу тепловой энергии (мощности); </t>
  </si>
  <si>
    <t>в) об утвержденных надбавках к ценам (тарифам) на тепловую энергию для потребителей; </t>
  </si>
  <si>
    <t>г) об утвержденных надбавках к тарифам регулируемых организаций на тепловую энергию и надбавках к тарифам регулируемых организаций на передачу тепловой энергии; </t>
  </si>
  <si>
    <t>д) об утвержденных тарифах на подключение создаваемых (реконструируемых) объектов недвижимости к системе теплоснабжения; </t>
  </si>
  <si>
    <t>е) об утвержденных тарифах регулируемых организаций на подключение к системе теплоснабжения. </t>
  </si>
  <si>
    <t>а) о виде регулируемой деятельности (производство, передача и сбыт тепловой энергии); </t>
  </si>
  <si>
    <t>в) о себестоимости производимых товаров (оказываемых услуг) по регулируемому виду деятельности (тыс. рублей), включающей: </t>
  </si>
  <si>
    <t>расходы на покупаемую тепловую энергию (мощность); </t>
  </si>
  <si>
    <t>расходы на топливо с указанием по каждому виду топлива стоимости (за единицу объема), объема и способа его приобретения; </t>
  </si>
  <si>
    <t>расходы на покупаемую электрическую энергию (мощность), потребляемую оборудованием, используемым в технологическом процессе, с указанием средневзвешенной стоимости 1 кВт х ч и об объеме приобретения электрической энергии; </t>
  </si>
  <si>
    <t>расходы на приобретение холодной воды, используемой в технологическом процессе; </t>
  </si>
  <si>
    <t>расходы на химреагенты, используемые в технологическом процессе; 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</si>
  <si>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</si>
  <si>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о) о протяженности магистральных сетей и тепловых вводов (в однотрубном исчислении) (км); </t>
  </si>
  <si>
    <t>п) о протяженности разводящих сетей (в однотрубном исчислении) (км); </t>
  </si>
  <si>
    <t>р) о количестве теплоэлектростанций (штук); </t>
  </si>
  <si>
    <t>с) о количестве тепловых станций и котельных (штук); </t>
  </si>
  <si>
    <t>т) о количестве тепловых пунктов (штук); </t>
  </si>
  <si>
    <t>у) о среднесписочной численности основного производственного персонала (человек); </t>
  </si>
  <si>
    <t>ф) об удельном расходе условного топлива на единицу тепловой энергии, отпускаемой в тепловую сеть (кг у. т./Гкал); </t>
  </si>
  <si>
    <t>Сфера регулирования:</t>
  </si>
  <si>
    <t>Подсфера:</t>
  </si>
  <si>
    <t>Тип информации в шаблоне:</t>
  </si>
  <si>
    <t>Состояние шаблона:</t>
  </si>
  <si>
    <t>Периодичность:</t>
  </si>
  <si>
    <t>"Геотип" шаблона:</t>
  </si>
  <si>
    <t>Тип шаблона:</t>
  </si>
  <si>
    <t>Заказчик:</t>
  </si>
  <si>
    <t>ps_sr</t>
  </si>
  <si>
    <t>ps_ti</t>
  </si>
  <si>
    <t>NETS</t>
  </si>
  <si>
    <t>водоотведение - очистка</t>
  </si>
  <si>
    <t>Статистический</t>
  </si>
  <si>
    <t>Проект</t>
  </si>
  <si>
    <t>Единовременный</t>
  </si>
  <si>
    <t>Региональный шаблон</t>
  </si>
  <si>
    <t>Атомарный</t>
  </si>
  <si>
    <t>РЭК</t>
  </si>
  <si>
    <t>Паспорт к шаблону</t>
  </si>
  <si>
    <t>ps_ssh</t>
  </si>
  <si>
    <t>Аэропорты</t>
  </si>
  <si>
    <t>водоотведение - передача</t>
  </si>
  <si>
    <t>Расчетный</t>
  </si>
  <si>
    <t>Утвержден</t>
  </si>
  <si>
    <t>Ежемесячный</t>
  </si>
  <si>
    <t>Муниципальный шаблон</t>
  </si>
  <si>
    <t>Сводный</t>
  </si>
  <si>
    <t>ФСТ</t>
  </si>
  <si>
    <t>ps_p</t>
  </si>
  <si>
    <t>Газ</t>
  </si>
  <si>
    <t>водоотведение - прием</t>
  </si>
  <si>
    <t>Обосновывающие материалы</t>
  </si>
  <si>
    <t>Ежеквартальный</t>
  </si>
  <si>
    <t>Шаблон от организации</t>
  </si>
  <si>
    <t>Экспертная организация</t>
  </si>
  <si>
    <t>1. Общие сведения</t>
  </si>
  <si>
    <t>ps_geo</t>
  </si>
  <si>
    <t>Железные дороги</t>
  </si>
  <si>
    <t>водоснабжение - очистка</t>
  </si>
  <si>
    <t>Ежегодный</t>
  </si>
  <si>
    <t>1.1</t>
  </si>
  <si>
    <t>ps_tsh</t>
  </si>
  <si>
    <t>ЖКХ</t>
  </si>
  <si>
    <t>водоснабжение - передача</t>
  </si>
  <si>
    <t>1.2</t>
  </si>
  <si>
    <t>Краткое наименование</t>
  </si>
  <si>
    <t>ps_psr</t>
  </si>
  <si>
    <t>Медицина</t>
  </si>
  <si>
    <t>водоснабжение - подъем</t>
  </si>
  <si>
    <t>1.3</t>
  </si>
  <si>
    <t>Полное наименование</t>
  </si>
  <si>
    <t>ps_z</t>
  </si>
  <si>
    <t>Порты</t>
  </si>
  <si>
    <t xml:space="preserve">выработка ТС  </t>
  </si>
  <si>
    <t>1.4</t>
  </si>
  <si>
    <t xml:space="preserve">Сфера регулирования </t>
  </si>
  <si>
    <t>Связь</t>
  </si>
  <si>
    <t>выработка ТС в режиме комбинированной выработки</t>
  </si>
  <si>
    <t>1.5</t>
  </si>
  <si>
    <t>Подсфера</t>
  </si>
  <si>
    <t>Транспорт</t>
  </si>
  <si>
    <t>выработка электрической энергии</t>
  </si>
  <si>
    <t>1.6</t>
  </si>
  <si>
    <t>Состояние шаблона (Утвержден/Проект)</t>
  </si>
  <si>
    <t>Электроэнергетика</t>
  </si>
  <si>
    <t>Согласно (приказ, постановление, письмо)</t>
  </si>
  <si>
    <t>4.2.1</t>
  </si>
  <si>
    <t>Мониторинг1</t>
  </si>
  <si>
    <t>Добавить мониторинг</t>
  </si>
  <si>
    <t>5. Состав шаблона</t>
  </si>
  <si>
    <t>Лист</t>
  </si>
  <si>
    <t>Последняя дата изменений эскиза</t>
  </si>
  <si>
    <t>Состояние листа</t>
  </si>
  <si>
    <t>Наименование витрины для листа</t>
  </si>
  <si>
    <t>Комментарии</t>
  </si>
  <si>
    <t>5.1.1</t>
  </si>
  <si>
    <t>Добавить лист</t>
  </si>
  <si>
    <t>6. Сроки и даты</t>
  </si>
  <si>
    <t>6.1.1</t>
  </si>
  <si>
    <t>Даты получения последних эскизов, от экспертов</t>
  </si>
  <si>
    <t>6.1.2</t>
  </si>
  <si>
    <t>2.1</t>
  </si>
  <si>
    <t>2.2</t>
  </si>
  <si>
    <t>2.3</t>
  </si>
  <si>
    <t>Код</t>
  </si>
  <si>
    <t>передача ТС</t>
  </si>
  <si>
    <t>1.8</t>
  </si>
  <si>
    <t>Отчитывается</t>
  </si>
  <si>
    <t>передача ЭЭ</t>
  </si>
  <si>
    <t>1.9</t>
  </si>
  <si>
    <t>Тип шаблона</t>
  </si>
  <si>
    <t>1/10/2013  9:09:17 AM</t>
  </si>
  <si>
    <t>Проверка доступных обновлений...</t>
  </si>
  <si>
    <t>Информация</t>
  </si>
  <si>
    <t>1/10/2013  9:09:23 AM</t>
  </si>
  <si>
    <t>Доступно обновление до версии 5.0.1</t>
  </si>
  <si>
    <t xml:space="preserve">Описание изменений: До версии 5.0.1:
1. скорректировано обновление реестра МР/МО.
</t>
  </si>
  <si>
    <t>Размер файла обновления: 412672 байт</t>
  </si>
  <si>
    <t>1/10/2013  9:09:32 AM</t>
  </si>
  <si>
    <t>Обновление отменено пользователем</t>
  </si>
  <si>
    <t>Предупреждение</t>
  </si>
  <si>
    <t>Агаповский муниципальный район</t>
  </si>
  <si>
    <t>Агаповское</t>
  </si>
  <si>
    <t>75603407</t>
  </si>
  <si>
    <t>ООО "ЖКХ Агаповское"</t>
  </si>
  <si>
    <t>7425756580</t>
  </si>
  <si>
    <t>742501001</t>
  </si>
  <si>
    <t>производство (некомбинированная выработка)+передача+сбыт</t>
  </si>
  <si>
    <t>ООО "Эффективная теплоэнергетика"</t>
  </si>
  <si>
    <t>8901021272</t>
  </si>
  <si>
    <t>668501001</t>
  </si>
  <si>
    <t>Буранное</t>
  </si>
  <si>
    <t>75603411</t>
  </si>
  <si>
    <t>МП "ЖКХ-Буранный"</t>
  </si>
  <si>
    <t>7425007598</t>
  </si>
  <si>
    <t>ООО "Тепловые электрические сети и системы"</t>
  </si>
  <si>
    <t>7450053485</t>
  </si>
  <si>
    <t>745001001</t>
  </si>
  <si>
    <t>Желтинское</t>
  </si>
  <si>
    <t>75603422</t>
  </si>
  <si>
    <t>МП ЖКХ "Желтинское"</t>
  </si>
  <si>
    <t>7425007936</t>
  </si>
  <si>
    <t>Магнитное</t>
  </si>
  <si>
    <t>75603433</t>
  </si>
  <si>
    <t>МП ЖКХ "Магнитное"</t>
  </si>
  <si>
    <t>7425007943</t>
  </si>
  <si>
    <t>Наровчатское</t>
  </si>
  <si>
    <t>75603436</t>
  </si>
  <si>
    <t>МП ЖКХ "Наровчатское"</t>
  </si>
  <si>
    <t>7425008136</t>
  </si>
  <si>
    <t>Первомайское</t>
  </si>
  <si>
    <t>75603444</t>
  </si>
  <si>
    <t>ГУНПО "Профессиональное училище №123"</t>
  </si>
  <si>
    <t>7425002663</t>
  </si>
  <si>
    <t>МУП "ЖКХ-Первомайский"</t>
  </si>
  <si>
    <t>7425007975</t>
  </si>
  <si>
    <t>Приморское</t>
  </si>
  <si>
    <t>75603455</t>
  </si>
  <si>
    <t>МУП "ЖКХ-Приморский"</t>
  </si>
  <si>
    <t>7425008231</t>
  </si>
  <si>
    <t>Светлогорское</t>
  </si>
  <si>
    <t>75603466</t>
  </si>
  <si>
    <t>ООО ЖКХ "Светлогорский"</t>
  </si>
  <si>
    <t>7425757978</t>
  </si>
  <si>
    <t>Черниговское</t>
  </si>
  <si>
    <t>75603472</t>
  </si>
  <si>
    <t>ООО "Черниговское"</t>
  </si>
  <si>
    <t>7425758097</t>
  </si>
  <si>
    <t>Янгельское</t>
  </si>
  <si>
    <t>75603477</t>
  </si>
  <si>
    <t>ООО "Сервис"</t>
  </si>
  <si>
    <t>7425756597</t>
  </si>
  <si>
    <t>Аргаяшский муниципальный район</t>
  </si>
  <si>
    <t>Акбашевское</t>
  </si>
  <si>
    <t>75606410</t>
  </si>
  <si>
    <t>МУ "Управление Акбашевского ЖКХ"</t>
  </si>
  <si>
    <t>7426007336</t>
  </si>
  <si>
    <t>742601001</t>
  </si>
  <si>
    <t>Аргаяшское</t>
  </si>
  <si>
    <t>75606412</t>
  </si>
  <si>
    <t>ООО "Теплоград"</t>
  </si>
  <si>
    <t>7438029670</t>
  </si>
  <si>
    <t>743801001</t>
  </si>
  <si>
    <t>Учреждение "Управление ЖКХ"</t>
  </si>
  <si>
    <t>7426007103</t>
  </si>
  <si>
    <t>Южно-Уральская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</si>
  <si>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</si>
  <si>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744945004</t>
  </si>
  <si>
    <t>Аязгуловское</t>
  </si>
  <si>
    <t>75606420</t>
  </si>
  <si>
    <t>МУ "Управление Аязгуловского ЖКХ"</t>
  </si>
  <si>
    <t>7426007417</t>
  </si>
  <si>
    <t>Байрамгуловское</t>
  </si>
  <si>
    <t>75606433</t>
  </si>
  <si>
    <t>МУ "Управление Байрамгуловского ЖКХ"</t>
  </si>
  <si>
    <t>7426007287</t>
  </si>
  <si>
    <t>Дербишевское</t>
  </si>
  <si>
    <t>75606440</t>
  </si>
  <si>
    <t>МУ "Управление Дербишевского ЖКХ"</t>
  </si>
  <si>
    <t>7426007488</t>
  </si>
  <si>
    <t>Ишалинское</t>
  </si>
  <si>
    <t>75606445</t>
  </si>
  <si>
    <t>МУ "Управление Ишалинского ЖКХ"</t>
  </si>
  <si>
    <t>7426007248</t>
  </si>
  <si>
    <t>Камышевское</t>
  </si>
  <si>
    <t>75606450</t>
  </si>
  <si>
    <t>МУ "Управление Камышевского ЖКХ"</t>
  </si>
  <si>
    <t>7426007449</t>
  </si>
  <si>
    <t>Кузнецкое</t>
  </si>
  <si>
    <t>75606460</t>
  </si>
  <si>
    <t>МУП "Управление Кузнецкого ЖКХ"</t>
  </si>
  <si>
    <t>7426007424</t>
  </si>
  <si>
    <t>ОАО МЦМиР "Курорт Увильды"</t>
  </si>
  <si>
    <t>7426005988</t>
  </si>
  <si>
    <t>Кулуевское</t>
  </si>
  <si>
    <t>75606470</t>
  </si>
  <si>
    <t>МУП "Кулуевское ЖКХ"</t>
  </si>
  <si>
    <t>7426006942</t>
  </si>
  <si>
    <t>Норкинское</t>
  </si>
  <si>
    <t>75606480</t>
  </si>
  <si>
    <t>МУ "Управление Норкинского ЖКХ"</t>
  </si>
  <si>
    <t>7426007456</t>
  </si>
  <si>
    <t>Худайбердинское</t>
  </si>
  <si>
    <t>75606490</t>
  </si>
  <si>
    <t>МУ "Управление Худайбердинского ЖКХ"</t>
  </si>
  <si>
    <t>7426007230</t>
  </si>
  <si>
    <t>Ашинский муниципальный район</t>
  </si>
  <si>
    <t>Город Аша</t>
  </si>
  <si>
    <t>75609101</t>
  </si>
  <si>
    <t>МУП "АШИНСКИЕ ТЕПЛОВЫЕ СЕТИ"</t>
  </si>
  <si>
    <t>7401008779</t>
  </si>
  <si>
    <t>740101001</t>
  </si>
  <si>
    <t>Передача+Сбыт</t>
  </si>
  <si>
    <t>ОАО "Ашинский металлургический завод"</t>
  </si>
  <si>
    <t>7401000473</t>
  </si>
  <si>
    <t>741450001</t>
  </si>
  <si>
    <t>производство (некомбинированная выработка)</t>
  </si>
  <si>
    <t>ОАО "Ашинский химический завод"</t>
  </si>
  <si>
    <t>7401000970</t>
  </si>
  <si>
    <t>ООО "Ремонт"</t>
  </si>
  <si>
    <t>7401008592</t>
  </si>
  <si>
    <t>Город Миньяр</t>
  </si>
  <si>
    <t>75609103</t>
  </si>
  <si>
    <t>ООО "Миньярская коммунальная компания"</t>
  </si>
  <si>
    <t>7401012408</t>
  </si>
  <si>
    <t>Город Сим</t>
  </si>
  <si>
    <t>75609105</t>
  </si>
  <si>
    <t>ООО "Горкомсети"</t>
  </si>
  <si>
    <t>7401012990</t>
  </si>
  <si>
    <t>ООО "Уральская Теплоэнергетическая Компания"</t>
  </si>
  <si>
    <t>7448151090</t>
  </si>
  <si>
    <t>744801001</t>
  </si>
  <si>
    <t>Поселок Кропачево</t>
  </si>
  <si>
    <t>75609153</t>
  </si>
  <si>
    <t>Укское</t>
  </si>
  <si>
    <t>75609477</t>
  </si>
  <si>
    <t>ООО "Теплоэнергетика"</t>
  </si>
  <si>
    <t>7401016000</t>
  </si>
  <si>
    <t>Брединский муниципальный район</t>
  </si>
  <si>
    <t>75612000</t>
  </si>
  <si>
    <t>Амурское</t>
  </si>
  <si>
    <t>75612406</t>
  </si>
  <si>
    <t>Открытое акционерное общество "Ремонтно-эксплуатационное управление" филиал "Екатеринбургский", г.Екатеринбург</t>
  </si>
  <si>
    <t>7714783092</t>
  </si>
  <si>
    <t>667243001</t>
  </si>
  <si>
    <t>Андреевское</t>
  </si>
  <si>
    <t>75612410</t>
  </si>
  <si>
    <t>Атамановское</t>
  </si>
  <si>
    <t>75612412</t>
  </si>
  <si>
    <t>Белокаменское</t>
  </si>
  <si>
    <t>75612420</t>
  </si>
  <si>
    <t>Боровское</t>
  </si>
  <si>
    <t>75612430</t>
  </si>
  <si>
    <t>Брединское</t>
  </si>
  <si>
    <t>75612432</t>
  </si>
  <si>
    <t>Калининское</t>
  </si>
  <si>
    <t>75612440</t>
  </si>
  <si>
    <t>Княженское</t>
  </si>
  <si>
    <t>75612450</t>
  </si>
  <si>
    <t>Комсомольское</t>
  </si>
  <si>
    <t>75612460</t>
  </si>
  <si>
    <t>Наследницкое</t>
  </si>
  <si>
    <t>75612470</t>
  </si>
  <si>
    <t>Павловское</t>
  </si>
  <si>
    <t>75612480</t>
  </si>
  <si>
    <t>Рымнинское</t>
  </si>
  <si>
    <t>75612490</t>
  </si>
  <si>
    <t>Варненский муниципальный район</t>
  </si>
  <si>
    <t>Аятское</t>
  </si>
  <si>
    <t>75614410</t>
  </si>
  <si>
    <t>ООО "СтройКомплекс"</t>
  </si>
  <si>
    <t>7443005963</t>
  </si>
  <si>
    <t>744301001</t>
  </si>
  <si>
    <t>Верхнеуральский муниципальный район</t>
  </si>
  <si>
    <t>Карагайское</t>
  </si>
  <si>
    <t>75617422</t>
  </si>
  <si>
    <t>ООО "Плюс Город"</t>
  </si>
  <si>
    <t>7455007651</t>
  </si>
  <si>
    <t>745501001</t>
  </si>
  <si>
    <t>Кирсинское</t>
  </si>
  <si>
    <t>75617433</t>
  </si>
  <si>
    <t>ООО "Грин Хит-Тепло"</t>
  </si>
  <si>
    <t>7447192873</t>
  </si>
  <si>
    <t>ООО "Коммунальный сервис плюс"</t>
  </si>
  <si>
    <t>7425759206</t>
  </si>
  <si>
    <t>Поселок Межозерный</t>
  </si>
  <si>
    <t>75617153</t>
  </si>
  <si>
    <t>ОАО "Учалинский горно-обогатительный комбинат"</t>
  </si>
  <si>
    <t>0270007455</t>
  </si>
  <si>
    <t>025250001</t>
  </si>
  <si>
    <t>ООО "Тепловодсервис"</t>
  </si>
  <si>
    <t>7425746359</t>
  </si>
  <si>
    <t>Спасское</t>
  </si>
  <si>
    <t>75617466</t>
  </si>
  <si>
    <t>ООО "Спасск-ЖКО"</t>
  </si>
  <si>
    <t>7455005260</t>
  </si>
  <si>
    <t>Степное</t>
  </si>
  <si>
    <t>75617477</t>
  </si>
  <si>
    <t>ООО "ВиТ"</t>
  </si>
  <si>
    <t>7425758643</t>
  </si>
  <si>
    <t>Сурменевское</t>
  </si>
  <si>
    <t>75617479</t>
  </si>
  <si>
    <t>ООО "Станица"</t>
  </si>
  <si>
    <t>7425758114</t>
  </si>
  <si>
    <t>Город Верхний Уфалей</t>
  </si>
  <si>
    <t>75706000</t>
  </si>
  <si>
    <t>Вагонное депо Верхний Уфалей - филиал ЗАО "Уралгоршахткомплект"</t>
  </si>
  <si>
    <t>6671115787</t>
  </si>
  <si>
    <t>740243001</t>
  </si>
  <si>
    <t>МУП "Энергетик"</t>
  </si>
  <si>
    <t>7402007009</t>
  </si>
  <si>
    <t>740201001</t>
  </si>
  <si>
    <t>ОАО "Завод Дормаш"</t>
  </si>
  <si>
    <t>7402000412</t>
  </si>
  <si>
    <t>ООО "Бриз"</t>
  </si>
  <si>
    <t>7451273885</t>
  </si>
  <si>
    <t>745101001</t>
  </si>
  <si>
    <t>ООО "Волна"</t>
  </si>
  <si>
    <t>7402000797</t>
  </si>
  <si>
    <t>ООО "Теплосети"</t>
  </si>
  <si>
    <t>7402008362</t>
  </si>
  <si>
    <t>ООО "УЗМИ"</t>
  </si>
  <si>
    <t>7402004819</t>
  </si>
  <si>
    <t>Город Златоуст</t>
  </si>
  <si>
    <t>75712000</t>
  </si>
  <si>
    <t>МУП "Коммунальные сети"</t>
  </si>
  <si>
    <t>7404056530</t>
  </si>
  <si>
    <t>740401001</t>
  </si>
  <si>
    <t>ОАО "Златоустовский машиностроительный завод"</t>
  </si>
  <si>
    <t>7404052938</t>
  </si>
  <si>
    <t>ООО "Антрацит"</t>
  </si>
  <si>
    <t>7404059394</t>
  </si>
  <si>
    <t>ООО "Вертикаль"</t>
  </si>
  <si>
    <t>7404059370</t>
  </si>
  <si>
    <t>ООО "ЗМЗ-Энерго"</t>
  </si>
  <si>
    <t>7404056636</t>
  </si>
  <si>
    <t>ООО "Златсеть"</t>
  </si>
  <si>
    <t>7404056121</t>
  </si>
  <si>
    <t>ООО "Специальное производственно-монтажное управление № 2М"</t>
  </si>
  <si>
    <t>7404038997</t>
  </si>
  <si>
    <t>ООО "Тепловик"</t>
  </si>
  <si>
    <t>7404059362</t>
  </si>
  <si>
    <t>ООО "Теплодар"</t>
  </si>
  <si>
    <t>7404059387</t>
  </si>
  <si>
    <t>ООО "Теплоэнергетик"</t>
  </si>
  <si>
    <t>7404054090</t>
  </si>
  <si>
    <t>ООО "Техметпром"</t>
  </si>
  <si>
    <t>7404051099</t>
  </si>
  <si>
    <t>ООО "Управляющая компания Комитет городского хозяйства"</t>
  </si>
  <si>
    <t>7404051772</t>
  </si>
  <si>
    <t>Путевая машинная станция № 173 Южно-Уральской дирекции по ремонту пути - структурного подразделения Центральной дирекции по ремонту пути - филиала ОАО "РЖД"</t>
  </si>
  <si>
    <t>740431030</t>
  </si>
  <si>
    <t>Челябинский филиал ООО "МЕЧЕЛ-ЭНЕРГО"</t>
  </si>
  <si>
    <t>7722245108</t>
  </si>
  <si>
    <t>745043001</t>
  </si>
  <si>
    <t>производство комбинированная выработка</t>
  </si>
  <si>
    <t>филиал ОАО "Росспиртпром" "Златоустовский ликероводочный завод" (переименован от филиал ФГУП "Росспиртпром" "Златоустовский ликероводочный завод")</t>
  </si>
  <si>
    <t>7730605160</t>
  </si>
  <si>
    <t>740443001</t>
  </si>
  <si>
    <t>Город Карабаш</t>
  </si>
  <si>
    <t>75715000</t>
  </si>
  <si>
    <t>"Карабашмедь"</t>
  </si>
  <si>
    <t>7406002523</t>
  </si>
  <si>
    <t>740001001</t>
  </si>
  <si>
    <t>"УК "ЖКХ" Карабашского городского округа</t>
  </si>
  <si>
    <t>7413012642</t>
  </si>
  <si>
    <t>741301001</t>
  </si>
  <si>
    <t>МАУ "Карабашские коммунальные системы"</t>
  </si>
  <si>
    <t>7413015347</t>
  </si>
  <si>
    <t>ООО "Котельная Красный Камень"</t>
  </si>
  <si>
    <t>7413016157</t>
  </si>
  <si>
    <t>ООО "Фортуна Плюс"</t>
  </si>
  <si>
    <t>7415064205</t>
  </si>
  <si>
    <t>741501001</t>
  </si>
  <si>
    <t>ФГУ "Карабашская КЭЧ Района"</t>
  </si>
  <si>
    <t>7406002604</t>
  </si>
  <si>
    <t>740601001</t>
  </si>
  <si>
    <t>Город Копейск</t>
  </si>
  <si>
    <t>75728000</t>
  </si>
  <si>
    <t>Копейское шахтоуправление - филиал ОАО по добыче угля "Челябинская угольная компания"</t>
  </si>
  <si>
    <t>7451105792</t>
  </si>
  <si>
    <t>741201001</t>
  </si>
  <si>
    <t>МУП "Водоканал" г. Копейска</t>
  </si>
  <si>
    <t>7411019064</t>
  </si>
  <si>
    <t>741101001</t>
  </si>
  <si>
    <t>МУП "Производственное объединение водоснабжения и водоотведения"</t>
  </si>
  <si>
    <t>7421000440</t>
  </si>
  <si>
    <t>742150001</t>
  </si>
  <si>
    <t>ОАО "Птицефабрика Челябинская"</t>
  </si>
  <si>
    <t>7430008205</t>
  </si>
  <si>
    <t>745450001</t>
  </si>
  <si>
    <t>ОАО Завод Пластмасс</t>
  </si>
  <si>
    <t>7411009901</t>
  </si>
  <si>
    <t>ООО "ИРМИ ЖКХ"</t>
  </si>
  <si>
    <t>7411019829</t>
  </si>
  <si>
    <t>ООО "Квартал-Сервис"</t>
  </si>
  <si>
    <t>7411042803</t>
  </si>
  <si>
    <t>ООО "Копейский кирпичный завод"</t>
  </si>
  <si>
    <t>7411015849</t>
  </si>
  <si>
    <t>ООО "Коркинский экскаваторо-вагоноремонтный завод"</t>
  </si>
  <si>
    <t>7412012791</t>
  </si>
  <si>
    <t>ООО "Тепло и Сервис"</t>
  </si>
  <si>
    <t>7411020454</t>
  </si>
  <si>
    <t>ФКУ ИК-11 ГУФСИН России по Челябинской области</t>
  </si>
  <si>
    <t>7411015937</t>
  </si>
  <si>
    <t>Город Кыштым</t>
  </si>
  <si>
    <t>75734000</t>
  </si>
  <si>
    <t>МУП "Санаторий "Дальняя Дача"</t>
  </si>
  <si>
    <t>7422012007</t>
  </si>
  <si>
    <t>Муниципальное производственное управление теплоснабжения</t>
  </si>
  <si>
    <t>7413000541</t>
  </si>
  <si>
    <t>ОАО "КСАНТА"</t>
  </si>
  <si>
    <t>7413012160</t>
  </si>
  <si>
    <t>ООО "Кыштымский огнеупорный завод"</t>
  </si>
  <si>
    <t>7413009880</t>
  </si>
  <si>
    <t>ООО "Сетевик"</t>
  </si>
  <si>
    <t>7413014921</t>
  </si>
  <si>
    <t>ФКУЗ "Санаторий "Лесное озеро" МВД России" (переименован из ГУ "Санаторий "Лесное озеро" МВД России)</t>
  </si>
  <si>
    <t>7413003260</t>
  </si>
  <si>
    <t>Город Магнитогорск</t>
  </si>
  <si>
    <t>75738000</t>
  </si>
  <si>
    <t>Вагонное рамонтное депо Магнитогорск - обособленное структурное подразделение Самарского филиала ОАО  "Вагонная ремонтная компания - 1"</t>
  </si>
  <si>
    <t>7708737490</t>
  </si>
  <si>
    <t>745645001</t>
  </si>
  <si>
    <t>ЗАО "Магнитогорский комбинат хлебопродуктов "Ситно"</t>
  </si>
  <si>
    <t>7414001724</t>
  </si>
  <si>
    <t>744501001</t>
  </si>
  <si>
    <t>МП трест "Теплофикация"</t>
  </si>
  <si>
    <t>7414000657</t>
  </si>
  <si>
    <t>ОАО "Магнитогорский металлургический комбинат"</t>
  </si>
  <si>
    <t>7414003633</t>
  </si>
  <si>
    <t>997550001</t>
  </si>
  <si>
    <t>ОАО "Магнитогорский метизно-калибровочный завод "ММК-Метиз"</t>
  </si>
  <si>
    <t>7414001428</t>
  </si>
  <si>
    <t>ООО "ЗЖБИ-500"</t>
  </si>
  <si>
    <t>7444039010</t>
  </si>
  <si>
    <t>744401001</t>
  </si>
  <si>
    <t>ООО "МагХолод"</t>
  </si>
  <si>
    <t>7446047168</t>
  </si>
  <si>
    <t>ООО "Магнитогорский завод пиво-безалкогольных напитков"</t>
  </si>
  <si>
    <t>7445037819</t>
  </si>
  <si>
    <t>ООО "Производственная компания "Макинтош"</t>
  </si>
  <si>
    <t>7444033025</t>
  </si>
  <si>
    <t>ООО "Фабрика кухонной мебели"</t>
  </si>
  <si>
    <t>7444050542</t>
  </si>
  <si>
    <t>ООО "Элеваторзернопродукт"</t>
  </si>
  <si>
    <t>7453062777</t>
  </si>
  <si>
    <t>744601001</t>
  </si>
  <si>
    <t>ФГУП "Магнитогорское авиапредприятие"</t>
  </si>
  <si>
    <t>7414001957</t>
  </si>
  <si>
    <t>ФКУ ИК-18 ГУФСИН России по Челябинской области</t>
  </si>
  <si>
    <t>7445016047</t>
  </si>
  <si>
    <t>Город Миасс</t>
  </si>
  <si>
    <t>75742000</t>
  </si>
  <si>
    <t>Государственное предприятие "Предприятие "Урал"</t>
  </si>
  <si>
    <t>7415010249</t>
  </si>
  <si>
    <t>ЗАО "Миассмебель"</t>
  </si>
  <si>
    <t>7415002713</t>
  </si>
  <si>
    <t>ОАО "Миасский машиностроительный завод"</t>
  </si>
  <si>
    <t>7415061758</t>
  </si>
  <si>
    <t>ОАО "Миассэлектроаппарат"</t>
  </si>
  <si>
    <t>7415028790</t>
  </si>
  <si>
    <t>ОАО "Первая нерудная компания" - филиал Хребетский щебеночный завод</t>
  </si>
  <si>
    <t>7708670326</t>
  </si>
  <si>
    <t>741502001</t>
  </si>
  <si>
    <t>ОАО "Тургоякское рудоуправление"</t>
  </si>
  <si>
    <t>7415004421</t>
  </si>
  <si>
    <t>ОАО "ЭнСер"</t>
  </si>
  <si>
    <t>7415036215</t>
  </si>
  <si>
    <t>ООО "ЖЭК"</t>
  </si>
  <si>
    <t>7415044632</t>
  </si>
  <si>
    <t>ООО "ИБК-Энерго"</t>
  </si>
  <si>
    <t>7415046510</t>
  </si>
  <si>
    <t>ООО "ПЭК "Теплоснабжение"</t>
  </si>
  <si>
    <t>7415040155</t>
  </si>
  <si>
    <t>ООО "ТК "Октябрь"</t>
  </si>
  <si>
    <t>7415049045</t>
  </si>
  <si>
    <t>ООО "ТеплоСтройСервис"</t>
  </si>
  <si>
    <t>7415061652</t>
  </si>
  <si>
    <t>ООО "Теплотех-Сервис"</t>
  </si>
  <si>
    <t>7415059974</t>
  </si>
  <si>
    <t>ООО "УралТеплоСтрой"</t>
  </si>
  <si>
    <t>7415050153</t>
  </si>
  <si>
    <t>ООО "Южная Теплоэнергетическая компания"</t>
  </si>
  <si>
    <t>7415043847</t>
  </si>
  <si>
    <t>ООО "Южный ТеплоЭнергетический комплекс"</t>
  </si>
  <si>
    <t>7415046220</t>
  </si>
  <si>
    <t>УК "Орион" поселок Ленинск</t>
  </si>
  <si>
    <t>7415048605</t>
  </si>
  <si>
    <t>Частное учреждение "Детский оздоровительный лагерь "Еланчик" ОАО "ЧТПЗ"</t>
  </si>
  <si>
    <t>7415033126</t>
  </si>
  <si>
    <t>Челябинское нефтепроводное управление - филиал ОАО "Уралсибнефтепровод"</t>
  </si>
  <si>
    <t>0278039018</t>
  </si>
  <si>
    <t>744902001</t>
  </si>
  <si>
    <t>Город Озерск (ЗАТО)</t>
  </si>
  <si>
    <t>75743000</t>
  </si>
  <si>
    <t>ММПКХ</t>
  </si>
  <si>
    <t>7422000570</t>
  </si>
  <si>
    <t>742201001</t>
  </si>
  <si>
    <t>ММУП ЖКХ пос. Новогорный</t>
  </si>
  <si>
    <t>7422015336</t>
  </si>
  <si>
    <t>ОАО "Фортум" (Аргаяшская ТЭЦ)</t>
  </si>
  <si>
    <t>7203162698</t>
  </si>
  <si>
    <t>742202001</t>
  </si>
  <si>
    <t>ООО "Управление энергоснабжения и связи"</t>
  </si>
  <si>
    <t>7422043968</t>
  </si>
  <si>
    <t>ФГУП "ПО "Маяк"</t>
  </si>
  <si>
    <t>7422000795</t>
  </si>
  <si>
    <t>Город Снежинск (ЗАТО)</t>
  </si>
  <si>
    <t>75746000</t>
  </si>
  <si>
    <t>Муниципальное предприятие муниципального образования ЗАТО г.Снежинск "Энергетик</t>
  </si>
  <si>
    <t>7423000075</t>
  </si>
  <si>
    <t>742301001</t>
  </si>
  <si>
    <t>ОАО "Трансэнерго"</t>
  </si>
  <si>
    <t>7423023178</t>
  </si>
  <si>
    <t>ООО "Дом"</t>
  </si>
  <si>
    <t>7423021406</t>
  </si>
  <si>
    <t>Город Трехгорный (ЗАТО)</t>
  </si>
  <si>
    <t>75707000</t>
  </si>
  <si>
    <t>МУП "Многоотраслевое производственное объединение энергосетей"</t>
  </si>
  <si>
    <t>7405000450</t>
  </si>
  <si>
    <t>740501001</t>
  </si>
  <si>
    <t>ФГУП  "Приборостроительный завод"</t>
  </si>
  <si>
    <t>7405000428</t>
  </si>
  <si>
    <t>Город Троицк</t>
  </si>
  <si>
    <t>75752000</t>
  </si>
  <si>
    <t>ГУЗ "Областная туберкулезная больница № 13"</t>
  </si>
  <si>
    <t>7418015703</t>
  </si>
  <si>
    <t>741801001</t>
  </si>
  <si>
    <t>ЗАО "Троицкие энергетические системы"</t>
  </si>
  <si>
    <t>7418014763</t>
  </si>
  <si>
    <t>Закрытое акционерное общество "Троицкая энергетическая компания"</t>
  </si>
  <si>
    <t>7418017355</t>
  </si>
  <si>
    <t>741801004</t>
  </si>
  <si>
    <t>МУП "Электротепловые сети"</t>
  </si>
  <si>
    <t>7418012452</t>
  </si>
  <si>
    <t>ОАО "Троицкий комбинат хлебопродуктов"</t>
  </si>
  <si>
    <t>7439000585</t>
  </si>
  <si>
    <t>ООО Теплоэнерго</t>
  </si>
  <si>
    <t>7418014072</t>
  </si>
  <si>
    <t>Троицкая ГРЭС филиал ОАО "ОГК-2"</t>
  </si>
  <si>
    <t>2607018122</t>
  </si>
  <si>
    <t>741802001</t>
  </si>
  <si>
    <t>Федеральное государственное казенное учреждение  "Пограничное управление ФСБ России по Челябинской области"</t>
  </si>
  <si>
    <t>7453145261</t>
  </si>
  <si>
    <t>745301001</t>
  </si>
  <si>
    <t>Город Усть-Катав</t>
  </si>
  <si>
    <t>75755000</t>
  </si>
  <si>
    <t>ООО "Коммунальные системы"</t>
  </si>
  <si>
    <t>7401016226</t>
  </si>
  <si>
    <t>ООО "Тепло"</t>
  </si>
  <si>
    <t>7401009684</t>
  </si>
  <si>
    <t>7401011316</t>
  </si>
  <si>
    <t>Город Чебаркуль</t>
  </si>
  <si>
    <t>75758000</t>
  </si>
  <si>
    <t>ГБОУ СПО (ССУЗ) "ЧАЛК"</t>
  </si>
  <si>
    <t>7420006181</t>
  </si>
  <si>
    <t>742001001</t>
  </si>
  <si>
    <t>ГУП "Санаторий Еловое"</t>
  </si>
  <si>
    <t>7420005117</t>
  </si>
  <si>
    <t>ГУП Санаторий "Сосновая горка"</t>
  </si>
  <si>
    <t>7420005163</t>
  </si>
  <si>
    <t>МУП "Теплоэнергоснабжение"</t>
  </si>
  <si>
    <t>7420003663</t>
  </si>
  <si>
    <t>ООО "АТИС"</t>
  </si>
  <si>
    <t>7420008301</t>
  </si>
  <si>
    <t>ООО "ЖЭУ-3"</t>
  </si>
  <si>
    <t>7420014778</t>
  </si>
  <si>
    <t>ООО "Санаторий "Кисегач"</t>
  </si>
  <si>
    <t>7420007450</t>
  </si>
  <si>
    <t>ООО "ТеплоРесурс"</t>
  </si>
  <si>
    <t>7420013929</t>
  </si>
  <si>
    <t>ООО "ТеплоЭнергоСервис"</t>
  </si>
  <si>
    <t>7420012682</t>
  </si>
  <si>
    <t>ООО "Уральская фанера"</t>
  </si>
  <si>
    <t>7420007964</t>
  </si>
  <si>
    <t>ООО "Чебаркульская птица"</t>
  </si>
  <si>
    <t>7420008157</t>
  </si>
  <si>
    <t>Обособленное подразделение ООО "МЕЧЕЛ-ЭНЕРГО" в г. Чебаркуль</t>
  </si>
  <si>
    <t>742032001</t>
  </si>
  <si>
    <t>ФГКУ "Чебаркульская КЭЧ Района"</t>
  </si>
  <si>
    <t>7420012996</t>
  </si>
  <si>
    <t>Город Южноуральск</t>
  </si>
  <si>
    <t>75764000</t>
  </si>
  <si>
    <t>ОАО "ОГК-3" - Южноуральская ГРЭС</t>
  </si>
  <si>
    <t>0326023099</t>
  </si>
  <si>
    <t>742402001</t>
  </si>
  <si>
    <t>ОАО "Южноуральская теплосбытовая компания"</t>
  </si>
  <si>
    <t>7424024520</t>
  </si>
  <si>
    <t>742401001</t>
  </si>
  <si>
    <t>ООО "ТеплоСервис"</t>
  </si>
  <si>
    <t>7424027295</t>
  </si>
  <si>
    <t>Филиал Южноуральская ГРЭС "ОАО "ИНТЕР РАО - Электрогенерация"</t>
  </si>
  <si>
    <t>7704784450</t>
  </si>
  <si>
    <t>742443001</t>
  </si>
  <si>
    <t>Городские округа Челябинской области</t>
  </si>
  <si>
    <t>75700000</t>
  </si>
  <si>
    <t>"Дирекция по эксплуатации и ремонту путевых машин – структурного подразделения Южно-Уральской дирекции инфраструктуры – структурного подразделения Центральной дирекции инфраструктуры – филиала ОАО «РЖД
новое наименование
"</t>
  </si>
  <si>
    <t>745145058</t>
  </si>
  <si>
    <t>производство (некомбинированная выработка)+сбыт</t>
  </si>
  <si>
    <t>Вагонное ремонтное депо Челябинск - обособленное структурное подразделение ОАО ""Вагонная ремонтная компания-2</t>
  </si>
  <si>
    <t>7708737517</t>
  </si>
  <si>
    <t>745145001</t>
  </si>
  <si>
    <t>МУП "ЖКХ" п.Жукатау</t>
  </si>
  <si>
    <t>7417013527</t>
  </si>
  <si>
    <t>741701001</t>
  </si>
  <si>
    <t>ОАО "Уфалейникель"</t>
  </si>
  <si>
    <t>7402001769</t>
  </si>
  <si>
    <t>ОАО "Фортум"  (Челябинская ТЭЦ-1)</t>
  </si>
  <si>
    <t>744943001</t>
  </si>
  <si>
    <t>ОАО "Фортум" (Челябинская ГРЭС)</t>
  </si>
  <si>
    <t>744702001</t>
  </si>
  <si>
    <t>ОАО "Фортум" (Челябинская ТЭЦ-2)</t>
  </si>
  <si>
    <t>745202002</t>
  </si>
  <si>
    <t>ОАО "Фортум" (Челябинская ТЭЦ-3)</t>
  </si>
  <si>
    <t>745202001</t>
  </si>
  <si>
    <t>ОАО "Энергопром-Челябинский Электродный завод"</t>
  </si>
  <si>
    <t>7450005001</t>
  </si>
  <si>
    <t>ОГУП "Областная казна"</t>
  </si>
  <si>
    <t>7448002282</t>
  </si>
  <si>
    <t>ООО "Тепловая котельная "Западная"</t>
  </si>
  <si>
    <t>7453203932</t>
  </si>
  <si>
    <t>ООО "Термогаз"</t>
  </si>
  <si>
    <t>7447194905</t>
  </si>
  <si>
    <t>744701001</t>
  </si>
  <si>
    <t>ООО "УК "Вертикаль"</t>
  </si>
  <si>
    <t>7452071810</t>
  </si>
  <si>
    <t>745201001</t>
  </si>
  <si>
    <t>ООО ГК "Уральская энергия"</t>
  </si>
  <si>
    <t>7453228790</t>
  </si>
  <si>
    <t>Общество с ограниченной ответственностью "Управляющая компания "Тополиная аллея"</t>
  </si>
  <si>
    <t>7447094851</t>
  </si>
  <si>
    <t>ТСЖ "Кумысное"</t>
  </si>
  <si>
    <t>7418017203</t>
  </si>
  <si>
    <t>Теплоэнергосбыт ООО</t>
  </si>
  <si>
    <t>7453174382</t>
  </si>
  <si>
    <t>ФГБУ "ФЦССХ" Минздрава России (г.Челябинск)</t>
  </si>
  <si>
    <t>7453215984</t>
  </si>
  <si>
    <t>город Челябинск</t>
  </si>
  <si>
    <t>"Инженерные сети"</t>
  </si>
  <si>
    <t>7453062551</t>
  </si>
  <si>
    <t>"Полет-Торг"</t>
  </si>
  <si>
    <t>7448065733</t>
  </si>
  <si>
    <t>"Уралспецстрой"</t>
  </si>
  <si>
    <t>7452020615</t>
  </si>
  <si>
    <t>Вагонное ремонтное депо Челябинск Южно-Уральской дирекции по ремонту грузовых вагонов - структурного подразделения Центральной дирекции по ремонту грузовых вагонов - филиала ОАО "РЖД"</t>
  </si>
  <si>
    <t>745131023</t>
  </si>
  <si>
    <t>ЖКС "ЖЭК-2"</t>
  </si>
  <si>
    <t>7448069858</t>
  </si>
  <si>
    <t>ЗАО "ЖБИ-2"</t>
  </si>
  <si>
    <t>7449010303</t>
  </si>
  <si>
    <t>744901001</t>
  </si>
  <si>
    <t>ЗАО "Предприятие службы быта "Станция технического обслуживания автомобилей"</t>
  </si>
  <si>
    <t>7451018388</t>
  </si>
  <si>
    <t>Куйбышевская железная дорога - филиал РЖД</t>
  </si>
  <si>
    <t>770901001</t>
  </si>
  <si>
    <t>МУП "Дорожное ремонтно-строительное управление"</t>
  </si>
  <si>
    <t>7453001245</t>
  </si>
  <si>
    <t>МУП "Челябинские коммунальные тепловые сети"</t>
  </si>
  <si>
    <t>7448005075</t>
  </si>
  <si>
    <t>ОАО "БетЭлТранс"</t>
  </si>
  <si>
    <t>7708669867</t>
  </si>
  <si>
    <t>745102001</t>
  </si>
  <si>
    <t>ОАО "Комбинат хлебопродуктов им. Григоровича"</t>
  </si>
  <si>
    <t>7453006500</t>
  </si>
  <si>
    <t>ОАО "Макфа"</t>
  </si>
  <si>
    <t>7438015885</t>
  </si>
  <si>
    <t>ОАО "Научно-исследовательский институт металлургии"</t>
  </si>
  <si>
    <t>7450001110</t>
  </si>
  <si>
    <t>ОАО "Росжелдорстрой" - филиал Завод ЖБК и СД СМТ "Стройиндустрия"</t>
  </si>
  <si>
    <t>7708587205</t>
  </si>
  <si>
    <t>745131002</t>
  </si>
  <si>
    <t>ОАО "Ростелеком" Челябинский филиал</t>
  </si>
  <si>
    <t>7707049388</t>
  </si>
  <si>
    <t>745343002</t>
  </si>
  <si>
    <t>ОАО "Сигнал"</t>
  </si>
  <si>
    <t>7449105883</t>
  </si>
  <si>
    <t>ОАО "Тепличный"</t>
  </si>
  <si>
    <t>7452001179</t>
  </si>
  <si>
    <t>ОАО "Трубодеталь"</t>
  </si>
  <si>
    <t>7451047011</t>
  </si>
  <si>
    <t>ОАО "Уралавтоприцеп"</t>
  </si>
  <si>
    <t>7450003445</t>
  </si>
  <si>
    <t>ОАО "Уральская теплосетевая компания"  филиал Челябинские тепловые сети</t>
  </si>
  <si>
    <t>7203203418</t>
  </si>
  <si>
    <t>745302002</t>
  </si>
  <si>
    <t>ОАО "Уральский электродный институт"</t>
  </si>
  <si>
    <t>7447001173</t>
  </si>
  <si>
    <t>ОАО "Фортум"</t>
  </si>
  <si>
    <t>997450001</t>
  </si>
  <si>
    <t>ОАО "ЧЗПСН-Профнастил"</t>
  </si>
  <si>
    <t>7447014976</t>
  </si>
  <si>
    <t>ОАО "Челябинскгипромез-недвижимость"</t>
  </si>
  <si>
    <t>7451272592</t>
  </si>
  <si>
    <t>ОАО "Челябинскгоргаз"</t>
  </si>
  <si>
    <t>7451046106</t>
  </si>
  <si>
    <t>ОАО "Челябинскгражданстрой"</t>
  </si>
  <si>
    <t>7453017809</t>
  </si>
  <si>
    <t>ОАО "Челябинское авиапредприятие"</t>
  </si>
  <si>
    <t>7450003519</t>
  </si>
  <si>
    <t>ОАО "Челябкоммунэнерго"</t>
  </si>
  <si>
    <t>7451194577</t>
  </si>
  <si>
    <t>ОАО "Челябспецтранс"</t>
  </si>
  <si>
    <t>7421000337</t>
  </si>
  <si>
    <t>ОАО "Электромашина"</t>
  </si>
  <si>
    <t>7449016055</t>
  </si>
  <si>
    <t>ОАО "Южуралкондитер"</t>
  </si>
  <si>
    <t>7451012266</t>
  </si>
  <si>
    <t>ООО "ВПК ЧелПром"</t>
  </si>
  <si>
    <t>7451079736</t>
  </si>
  <si>
    <t>ООО "Галион"</t>
  </si>
  <si>
    <t>7447074654</t>
  </si>
  <si>
    <t>ООО "Геоинвест"</t>
  </si>
  <si>
    <t>7453099671</t>
  </si>
  <si>
    <t>ООО "Жилстройсервис-плюс К"</t>
  </si>
  <si>
    <t>7447118767</t>
  </si>
  <si>
    <t>ООО "Малая генерация"</t>
  </si>
  <si>
    <t>7453192705</t>
  </si>
  <si>
    <t>ООО "Новосинеглазовский завод строительных материалов"</t>
  </si>
  <si>
    <t>7453091834</t>
  </si>
  <si>
    <t>ООО "ПЖРЭО Курчатовского района"</t>
  </si>
  <si>
    <t>7448061175</t>
  </si>
  <si>
    <t>ООО "ПлазаДевелопментСервис"</t>
  </si>
  <si>
    <t>7453140986</t>
  </si>
  <si>
    <t>ООО "СИТИ-ПАРК Энерго"</t>
  </si>
  <si>
    <t>7452091609</t>
  </si>
  <si>
    <t>ООО "Святогор"</t>
  </si>
  <si>
    <t>7447134600</t>
  </si>
  <si>
    <t>7452045754</t>
  </si>
  <si>
    <t>ООО "Теплосбыт"</t>
  </si>
  <si>
    <t>7448059271</t>
  </si>
  <si>
    <t>ООО "Теплоснабжающая организация"</t>
  </si>
  <si>
    <t>7447153747</t>
  </si>
  <si>
    <t>ООО "Терминал-Ч"</t>
  </si>
  <si>
    <t>7451249096</t>
  </si>
  <si>
    <t>ООО "Управляющая компания "РЭККОМ"</t>
  </si>
  <si>
    <t>7453136933</t>
  </si>
  <si>
    <t>ООО "Уральская фабрика "Комус-Упаковка"</t>
  </si>
  <si>
    <t>7447067992</t>
  </si>
  <si>
    <t>ООО "ЧТЗ-УРАЛТРАК" Переименована от (ООО "Энергия ЧТЗ")</t>
  </si>
  <si>
    <t>7452027843</t>
  </si>
  <si>
    <t>997850001</t>
  </si>
  <si>
    <t>ООО "Челябинский асфальтный завод"</t>
  </si>
  <si>
    <t>7451224983</t>
  </si>
  <si>
    <t>ООО "ЭВиК"</t>
  </si>
  <si>
    <t>7452045722</t>
  </si>
  <si>
    <t>ООО "Энергоснабжающая сетевая компания"</t>
  </si>
  <si>
    <t>7453161626</t>
  </si>
  <si>
    <t>ООО Компания "ПРАЙС"</t>
  </si>
  <si>
    <t>7451046917</t>
  </si>
  <si>
    <t>ООО РЭУ "Новострой"</t>
  </si>
  <si>
    <t>7453134541</t>
  </si>
  <si>
    <t>ООО УК "47-й микрорайон"</t>
  </si>
  <si>
    <t>7448078450</t>
  </si>
  <si>
    <t>Открытое акционерное общество Челябинский электрометаллургический комбинат</t>
  </si>
  <si>
    <t>7447010227</t>
  </si>
  <si>
    <t>ПК "Жилстройсервис-плюс"</t>
  </si>
  <si>
    <t>7451102840</t>
  </si>
  <si>
    <t>СК "Стройком"</t>
  </si>
  <si>
    <t>7448024401</t>
  </si>
  <si>
    <t>ТСЖ  "Стройком"</t>
  </si>
  <si>
    <t>7447040380</t>
  </si>
  <si>
    <t>ТСЖ "Меридиан"</t>
  </si>
  <si>
    <t>7449051540</t>
  </si>
  <si>
    <t>ТСЖ "НТМ-Сервис"</t>
  </si>
  <si>
    <t>7451080770</t>
  </si>
  <si>
    <t>УК "Жилищник-С"</t>
  </si>
  <si>
    <t>7448070123</t>
  </si>
  <si>
    <t>УК "Заречье"</t>
  </si>
  <si>
    <t>7448071582</t>
  </si>
  <si>
    <t>УК "Ремжилзаказчик"</t>
  </si>
  <si>
    <t>7451225578</t>
  </si>
  <si>
    <t>УК "Созвездие"</t>
  </si>
  <si>
    <t>7451205596</t>
  </si>
  <si>
    <t>ФГБОУ ВПО "Южно-Уральский государственный университет"(НИУ)</t>
  </si>
  <si>
    <t>7453019764</t>
  </si>
  <si>
    <t>ФГКЭУ "Челябинская КЭЧ района"</t>
  </si>
  <si>
    <t>7453195329</t>
  </si>
  <si>
    <t>ФГУП "Завод "Прибор"</t>
  </si>
  <si>
    <t>7448012587</t>
  </si>
  <si>
    <t>Челябинская дистанция гражданиских сооружений, водоснабжения и водоотведения ЮУЖД - филиала ОАО "РЖД"</t>
  </si>
  <si>
    <t>745132006</t>
  </si>
  <si>
    <t>Еманжелинский муниципальный район</t>
  </si>
  <si>
    <t>Город Еманжелинск</t>
  </si>
  <si>
    <t>75619101</t>
  </si>
  <si>
    <t>МП "Горводоканал"</t>
  </si>
  <si>
    <t>7412010931</t>
  </si>
  <si>
    <t>ООО "ИСК"</t>
  </si>
  <si>
    <t>7453193794</t>
  </si>
  <si>
    <t>745010001</t>
  </si>
  <si>
    <t>ООО "Тепловая компания"</t>
  </si>
  <si>
    <t>7412013570</t>
  </si>
  <si>
    <t>ООО "Уралсервис"</t>
  </si>
  <si>
    <t>7412013178</t>
  </si>
  <si>
    <t>Поселок Зауральский</t>
  </si>
  <si>
    <t>75619152</t>
  </si>
  <si>
    <t>ООО "ЖилКомСервис"</t>
  </si>
  <si>
    <t>7412009750</t>
  </si>
  <si>
    <t>Поселок Красногорский</t>
  </si>
  <si>
    <t>75619154</t>
  </si>
  <si>
    <t>Красногорское ЛПУ МГ - филиал ООО "Газпром трансгаз Екатеринбург"</t>
  </si>
  <si>
    <t>6608007434</t>
  </si>
  <si>
    <t>ООО "Коммунальная компания"</t>
  </si>
  <si>
    <t>7412011692</t>
  </si>
  <si>
    <t>ООО "Коммунальные сети"</t>
  </si>
  <si>
    <t>7412012382</t>
  </si>
  <si>
    <t>7412015175</t>
  </si>
  <si>
    <t>ООО "Корвет"</t>
  </si>
  <si>
    <t>7412015182</t>
  </si>
  <si>
    <t>Еткульский муниципальный район</t>
  </si>
  <si>
    <t>75620000</t>
  </si>
  <si>
    <t>Белоносовское</t>
  </si>
  <si>
    <t>75620410</t>
  </si>
  <si>
    <t>ООО "Еткульсервис ЖКХ"</t>
  </si>
  <si>
    <t>7430012642</t>
  </si>
  <si>
    <t>743001001</t>
  </si>
  <si>
    <t>Белоусовское</t>
  </si>
  <si>
    <t>75620412</t>
  </si>
  <si>
    <t>Еманжелинское</t>
  </si>
  <si>
    <t>75620420</t>
  </si>
  <si>
    <t>ЗАО "Еманжелинское ДРСУ"</t>
  </si>
  <si>
    <t>7430000781</t>
  </si>
  <si>
    <t>ООО "Сервис-ЧЕПФА"</t>
  </si>
  <si>
    <t>7430014103</t>
  </si>
  <si>
    <t>Еткульское</t>
  </si>
  <si>
    <t>75620430</t>
  </si>
  <si>
    <t>Каратабанское</t>
  </si>
  <si>
    <t>75620440</t>
  </si>
  <si>
    <t>Коелгинское</t>
  </si>
  <si>
    <t>75620450</t>
  </si>
  <si>
    <t>ЗАО "Коелгамрамор"</t>
  </si>
  <si>
    <t>7430000076</t>
  </si>
  <si>
    <t>ООО "Коелга - Комфорт"</t>
  </si>
  <si>
    <t>7430013188</t>
  </si>
  <si>
    <t>Лебедевское</t>
  </si>
  <si>
    <t>75620460</t>
  </si>
  <si>
    <t>Новобатуринское</t>
  </si>
  <si>
    <t>75620465</t>
  </si>
  <si>
    <t>ООО "Теплоэнергосистемы"</t>
  </si>
  <si>
    <t>7430013678</t>
  </si>
  <si>
    <t>Печенкинское</t>
  </si>
  <si>
    <t>75620470</t>
  </si>
  <si>
    <t>Селезянское</t>
  </si>
  <si>
    <t>75620490</t>
  </si>
  <si>
    <t>Карталинский муниципальный район</t>
  </si>
  <si>
    <t>Варшавское</t>
  </si>
  <si>
    <t>75623410</t>
  </si>
  <si>
    <t>ООО "ЖКХ "Партнер"</t>
  </si>
  <si>
    <t>7407009810</t>
  </si>
  <si>
    <t>740701001</t>
  </si>
  <si>
    <t>Город Карталы</t>
  </si>
  <si>
    <t>75623101</t>
  </si>
  <si>
    <t>ООО "Агрогазстройкомплекс"</t>
  </si>
  <si>
    <t>7407007010</t>
  </si>
  <si>
    <t>ООО "Карталинский элеватор"</t>
  </si>
  <si>
    <t>7407007651</t>
  </si>
  <si>
    <t>ФГКУ комбинат "Скала" Росрезерва</t>
  </si>
  <si>
    <t>7407000462</t>
  </si>
  <si>
    <t>Еленинское</t>
  </si>
  <si>
    <t>75623420</t>
  </si>
  <si>
    <t>МУП  "ЖКХ" Еленинского сельского поселения</t>
  </si>
  <si>
    <t>7407007972</t>
  </si>
  <si>
    <t>МУП "ЖКХ" Новокаолиновского сельского поселения</t>
  </si>
  <si>
    <t>7407007884</t>
  </si>
  <si>
    <t>ОАО "Новокаолиновый ГОК"</t>
  </si>
  <si>
    <t>7407000127</t>
  </si>
  <si>
    <t>Мичуринское</t>
  </si>
  <si>
    <t>75623425</t>
  </si>
  <si>
    <t>МУП "ЖКХ" Мичуринского сельского поселения</t>
  </si>
  <si>
    <t>7407007940</t>
  </si>
  <si>
    <t>Снежненское</t>
  </si>
  <si>
    <t>75623440</t>
  </si>
  <si>
    <t>ООО "ЖКХ "Гарант плюс"</t>
  </si>
  <si>
    <t>7407010975</t>
  </si>
  <si>
    <t>Каслинский муниципальный район</t>
  </si>
  <si>
    <t>Береговое</t>
  </si>
  <si>
    <t>75626410</t>
  </si>
  <si>
    <t>ООО "Простор"</t>
  </si>
  <si>
    <t>7402009060</t>
  </si>
  <si>
    <t>Булзинское</t>
  </si>
  <si>
    <t>75626415</t>
  </si>
  <si>
    <t>МУП "Булзинский ЭУЖКХ"</t>
  </si>
  <si>
    <t>7402009630</t>
  </si>
  <si>
    <t>Город Касли</t>
  </si>
  <si>
    <t>75626101</t>
  </si>
  <si>
    <t>МУП "Каслинский хлебозавод"</t>
  </si>
  <si>
    <t>7409004529</t>
  </si>
  <si>
    <t>740901001</t>
  </si>
  <si>
    <t>ОАО "Каслинское районное управление инженерной инфраструктуры и коммунального хозяйства"</t>
  </si>
  <si>
    <t>7402007440</t>
  </si>
  <si>
    <t>ФБУ ИК - 21 ГУФСИН России по Челябинской области</t>
  </si>
  <si>
    <t>7409001535</t>
  </si>
  <si>
    <t>Григорьевское сельское поселение</t>
  </si>
  <si>
    <t>75626425</t>
  </si>
  <si>
    <t>ООО "Полевская пивоварня"</t>
  </si>
  <si>
    <t>6626015526</t>
  </si>
  <si>
    <t>Поселок Вишневогорск</t>
  </si>
  <si>
    <t>75626153</t>
  </si>
  <si>
    <t>ОАО "Вишневогорский горно-обогатительный комбинат"</t>
  </si>
  <si>
    <t>7409000147</t>
  </si>
  <si>
    <t>Тюбукское</t>
  </si>
  <si>
    <t>75626440</t>
  </si>
  <si>
    <t>МУП "Жилищно-коммунальный трест"</t>
  </si>
  <si>
    <t>7402007866</t>
  </si>
  <si>
    <t>ООО "Жилкомсервис"</t>
  </si>
  <si>
    <t>7402009359</t>
  </si>
  <si>
    <t>ООО "Молочный вкус"</t>
  </si>
  <si>
    <t>7409001528</t>
  </si>
  <si>
    <t>Шабуровское</t>
  </si>
  <si>
    <t>75626445</t>
  </si>
  <si>
    <t>МУП Жилищно-коммунальнго хозяйства "Шабурово"</t>
  </si>
  <si>
    <t>7402012538</t>
  </si>
  <si>
    <t>Катав-Ивановский муниципальный район</t>
  </si>
  <si>
    <t>75629000</t>
  </si>
  <si>
    <t>Город Катав-Ивановск</t>
  </si>
  <si>
    <t>75629101</t>
  </si>
  <si>
    <t>ЗАО "Катавский цемент"</t>
  </si>
  <si>
    <t>7410005573</t>
  </si>
  <si>
    <t>741001001</t>
  </si>
  <si>
    <t>МУП "ТеплоЭнерго"</t>
  </si>
  <si>
    <t>7401011034</t>
  </si>
  <si>
    <t>Город Юрюзань</t>
  </si>
  <si>
    <t>75629116</t>
  </si>
  <si>
    <t>ООО "Энергосервис"</t>
  </si>
  <si>
    <t>7410006344</t>
  </si>
  <si>
    <t>Лесное</t>
  </si>
  <si>
    <t>75629430</t>
  </si>
  <si>
    <t>Кизильский муниципальный район</t>
  </si>
  <si>
    <t>75632000</t>
  </si>
  <si>
    <t>Гранитное</t>
  </si>
  <si>
    <t>ОАО "Челябоблкоммунэнерго"</t>
  </si>
  <si>
    <t>7447019075</t>
  </si>
  <si>
    <t>Измайловское</t>
  </si>
  <si>
    <t>75632440</t>
  </si>
  <si>
    <t>Карабулакское</t>
  </si>
  <si>
    <t>75632443</t>
  </si>
  <si>
    <t>Кацбахское</t>
  </si>
  <si>
    <t>75632446</t>
  </si>
  <si>
    <t>Кизильское</t>
  </si>
  <si>
    <t>75632450</t>
  </si>
  <si>
    <t>Обручевское</t>
  </si>
  <si>
    <t>75632460</t>
  </si>
  <si>
    <t>Полоцкое</t>
  </si>
  <si>
    <t>75632470</t>
  </si>
  <si>
    <t>Сыртинское</t>
  </si>
  <si>
    <t>75632490</t>
  </si>
  <si>
    <t>Уральское</t>
  </si>
  <si>
    <t>75632493</t>
  </si>
  <si>
    <t>Коркинский муниципальный район</t>
  </si>
  <si>
    <t>75633000</t>
  </si>
  <si>
    <t>Город Коркино</t>
  </si>
  <si>
    <t>75633101</t>
  </si>
  <si>
    <t>МУП "Тепловые системы"</t>
  </si>
  <si>
    <t>7412011220</t>
  </si>
  <si>
    <t>ООО "Тепловые сети "Дубровка"</t>
  </si>
  <si>
    <t>7412016972</t>
  </si>
  <si>
    <t>ООО "Теплосервис"</t>
  </si>
  <si>
    <t>7412016965</t>
  </si>
  <si>
    <t>ООО "Фабрика Южуралкартон"</t>
  </si>
  <si>
    <t>7452058834</t>
  </si>
  <si>
    <t>Поселок Первомайский</t>
  </si>
  <si>
    <t>75633154</t>
  </si>
  <si>
    <t>МУП "УЖКХ"</t>
  </si>
  <si>
    <t>7412002698</t>
  </si>
  <si>
    <t>ОАО "Асбестоцемент"</t>
  </si>
  <si>
    <t>7412000806</t>
  </si>
  <si>
    <t>Розинское</t>
  </si>
  <si>
    <t>75633156</t>
  </si>
  <si>
    <t>МУП "Розинские тепловые сети"</t>
  </si>
  <si>
    <t>7412011759</t>
  </si>
  <si>
    <t>Красноармейский муниципальный район</t>
  </si>
  <si>
    <t>Алабугское</t>
  </si>
  <si>
    <t>75634405</t>
  </si>
  <si>
    <t>ООО "Красноармейская энергосервисная компания"</t>
  </si>
  <si>
    <t>7430013090</t>
  </si>
  <si>
    <t>Березовское</t>
  </si>
  <si>
    <t>75634410</t>
  </si>
  <si>
    <t>МУП "ЖКХ Октябрьское"</t>
  </si>
  <si>
    <t>7430008893</t>
  </si>
  <si>
    <t>ООО "Октябрьское"</t>
  </si>
  <si>
    <t>7430014375</t>
  </si>
  <si>
    <t>Бродокалмакское</t>
  </si>
  <si>
    <t>75634415</t>
  </si>
  <si>
    <t>МУП "ЖКХ Бродокалмакское"</t>
  </si>
  <si>
    <t>7430008950</t>
  </si>
  <si>
    <t>Дубровское</t>
  </si>
  <si>
    <t>75634417</t>
  </si>
  <si>
    <t>ООО "Агрострой-М"</t>
  </si>
  <si>
    <t>7432010513</t>
  </si>
  <si>
    <t>743201001</t>
  </si>
  <si>
    <t>Канашевское</t>
  </si>
  <si>
    <t>75634420</t>
  </si>
  <si>
    <t>ООО "Комсервис"</t>
  </si>
  <si>
    <t>7430013893</t>
  </si>
  <si>
    <t>ООО "Теплосервис-Урал"</t>
  </si>
  <si>
    <t>7448107831</t>
  </si>
  <si>
    <t>Козыревское</t>
  </si>
  <si>
    <t>75634425</t>
  </si>
  <si>
    <t>ООО "Индустрия"</t>
  </si>
  <si>
    <t>7453172184</t>
  </si>
  <si>
    <t>Лазурненское</t>
  </si>
  <si>
    <t>75634430</t>
  </si>
  <si>
    <t>МУП "ЖКХ Лазурное"</t>
  </si>
  <si>
    <t>7430008935</t>
  </si>
  <si>
    <t>ООО "Бродокалмакское ЖКХ"</t>
  </si>
  <si>
    <t>7430014431</t>
  </si>
  <si>
    <t>ООО "Дом-Сервис"</t>
  </si>
  <si>
    <t>7430014390</t>
  </si>
  <si>
    <t>Луговское</t>
  </si>
  <si>
    <t>75634435</t>
  </si>
  <si>
    <t>ООО  "Луговское"</t>
  </si>
  <si>
    <t>7430014382</t>
  </si>
  <si>
    <t>Миасское</t>
  </si>
  <si>
    <t>75634440</t>
  </si>
  <si>
    <t>Озерное</t>
  </si>
  <si>
    <t>75634445</t>
  </si>
  <si>
    <t>Русско-Теченское</t>
  </si>
  <si>
    <t>75634450</t>
  </si>
  <si>
    <t>МУП ЖКХ "Русско-Теченское"</t>
  </si>
  <si>
    <t>7430008910</t>
  </si>
  <si>
    <t>ООО "Русско-Теченское"</t>
  </si>
  <si>
    <t>7430014424</t>
  </si>
  <si>
    <t>Сугоякское</t>
  </si>
  <si>
    <t>75634455</t>
  </si>
  <si>
    <t>МУП "ЖКХ Сугоякское"</t>
  </si>
  <si>
    <t>7430008928</t>
  </si>
  <si>
    <t>Теренкульское</t>
  </si>
  <si>
    <t>75634457</t>
  </si>
  <si>
    <t>МУП "ЖКХ Теренкульское"</t>
  </si>
  <si>
    <t>7430008942</t>
  </si>
  <si>
    <t>Шумовское</t>
  </si>
  <si>
    <t>75634460</t>
  </si>
  <si>
    <t>МУП ЖКХ "Шумовское"</t>
  </si>
  <si>
    <t>7430107220</t>
  </si>
  <si>
    <t>Кунашакский муниципальный район</t>
  </si>
  <si>
    <t>Буринское</t>
  </si>
  <si>
    <t>75636420</t>
  </si>
  <si>
    <t>ООО "Теплотрест"</t>
  </si>
  <si>
    <t>7438027256</t>
  </si>
  <si>
    <t>Кунашакское</t>
  </si>
  <si>
    <t>75636430</t>
  </si>
  <si>
    <t>МУП "Кунашак Сервис"</t>
  </si>
  <si>
    <t>7438018710</t>
  </si>
  <si>
    <t>ООО "Строймастер"</t>
  </si>
  <si>
    <t>7438020162</t>
  </si>
  <si>
    <t>Куяшское</t>
  </si>
  <si>
    <t>75636440</t>
  </si>
  <si>
    <t>Муслюмовское</t>
  </si>
  <si>
    <t>75636450</t>
  </si>
  <si>
    <t>ООО "Стрела"</t>
  </si>
  <si>
    <t>7438022321</t>
  </si>
  <si>
    <t>Халитовское</t>
  </si>
  <si>
    <t>75636490</t>
  </si>
  <si>
    <t>Кусинский муниципальный район</t>
  </si>
  <si>
    <t>75638000</t>
  </si>
  <si>
    <t>Город Куса</t>
  </si>
  <si>
    <t>75638101</t>
  </si>
  <si>
    <t>ООО "Тепловые сети"</t>
  </si>
  <si>
    <t>7417015891</t>
  </si>
  <si>
    <t>Злоказавское</t>
  </si>
  <si>
    <t>75638411</t>
  </si>
  <si>
    <t>Медведевское</t>
  </si>
  <si>
    <t>75638422</t>
  </si>
  <si>
    <t>Петропавловское</t>
  </si>
  <si>
    <t>75638433</t>
  </si>
  <si>
    <t>Поселок Магнитка</t>
  </si>
  <si>
    <t>75638153</t>
  </si>
  <si>
    <t>Нагайбакский муниципальный район</t>
  </si>
  <si>
    <t>Арсинское</t>
  </si>
  <si>
    <t>75642410</t>
  </si>
  <si>
    <t>МУП "Арсинское ЖКХ"</t>
  </si>
  <si>
    <t>7435008424</t>
  </si>
  <si>
    <t>743501001</t>
  </si>
  <si>
    <t>Кассельское</t>
  </si>
  <si>
    <t>75642430</t>
  </si>
  <si>
    <t>МУП "Кассельское ЖКХ"</t>
  </si>
  <si>
    <t>7435008400</t>
  </si>
  <si>
    <t>Куликовское</t>
  </si>
  <si>
    <t>75642440</t>
  </si>
  <si>
    <t>7443008435</t>
  </si>
  <si>
    <t>Парижское</t>
  </si>
  <si>
    <t>75642470</t>
  </si>
  <si>
    <t>ООО "Уральская энергия"</t>
  </si>
  <si>
    <t>7447214380</t>
  </si>
  <si>
    <t>744470100</t>
  </si>
  <si>
    <t>Поселок Южный</t>
  </si>
  <si>
    <t>75642154</t>
  </si>
  <si>
    <t>ООО "Коммунальный сервис"</t>
  </si>
  <si>
    <t>7443007583</t>
  </si>
  <si>
    <t>Нязепетровский муниципальный район</t>
  </si>
  <si>
    <t>75644000</t>
  </si>
  <si>
    <t>Город Нязепетровск</t>
  </si>
  <si>
    <t>75644101</t>
  </si>
  <si>
    <t>7459000872</t>
  </si>
  <si>
    <t>745901001</t>
  </si>
  <si>
    <t>7451211751</t>
  </si>
  <si>
    <t>Чебаркульское ОГУП ПРСД</t>
  </si>
  <si>
    <t>7442005431</t>
  </si>
  <si>
    <t>744201001</t>
  </si>
  <si>
    <t>Гривенское</t>
  </si>
  <si>
    <t>75644411</t>
  </si>
  <si>
    <t>Ункурдинское</t>
  </si>
  <si>
    <t>75644433</t>
  </si>
  <si>
    <t>Шемахинское</t>
  </si>
  <si>
    <t>75644444</t>
  </si>
  <si>
    <t>Октябрьский муниципальный район</t>
  </si>
  <si>
    <t>75647000</t>
  </si>
  <si>
    <t>Каракульское</t>
  </si>
  <si>
    <t>75647410</t>
  </si>
  <si>
    <t>МУП "Каракульский Жилкомсервис"</t>
  </si>
  <si>
    <t>7430013220</t>
  </si>
  <si>
    <t>Разделена от ("Копейский машиностроительный завод")</t>
  </si>
  <si>
    <t>7411005872</t>
  </si>
  <si>
    <t>Кочердыкское</t>
  </si>
  <si>
    <t>75647415</t>
  </si>
  <si>
    <t>МУП "Октябрьский жилкомцентр"</t>
  </si>
  <si>
    <t>7430012963</t>
  </si>
  <si>
    <t>Маякское</t>
  </si>
  <si>
    <t>75647430</t>
  </si>
  <si>
    <t>Октябрьское</t>
  </si>
  <si>
    <t>75647445</t>
  </si>
  <si>
    <t>Подовинное</t>
  </si>
  <si>
    <t>75647450</t>
  </si>
  <si>
    <t>Чудиновское</t>
  </si>
  <si>
    <t>75647465</t>
  </si>
  <si>
    <t>Пластовский муниципальный район</t>
  </si>
  <si>
    <t>Город Пласт</t>
  </si>
  <si>
    <t>75648101</t>
  </si>
  <si>
    <t>ОАО "Южуралзолото Группа Компаний"</t>
  </si>
  <si>
    <t>7424024375</t>
  </si>
  <si>
    <t>ООО "Районная управляющая компания"</t>
  </si>
  <si>
    <t>7424024826</t>
  </si>
  <si>
    <t>7424024424</t>
  </si>
  <si>
    <t>Поселок Локомотивный (ЗАТО)</t>
  </si>
  <si>
    <t>75759000</t>
  </si>
  <si>
    <t>ООО "ПромЭкоГрупп"</t>
  </si>
  <si>
    <t>7446042988</t>
  </si>
  <si>
    <t>Саткинский муниципальный район</t>
  </si>
  <si>
    <t>75649000</t>
  </si>
  <si>
    <t>Айлинское</t>
  </si>
  <si>
    <t>75649411</t>
  </si>
  <si>
    <t>ОАО "Энергосистемы"</t>
  </si>
  <si>
    <t>7417011223</t>
  </si>
  <si>
    <t>ООО "ЖилКоммунСервис" с. Айлино</t>
  </si>
  <si>
    <t>7417020620</t>
  </si>
  <si>
    <t>ООО "Реммонтаж Сервис"</t>
  </si>
  <si>
    <t>7417016937</t>
  </si>
  <si>
    <t>Город Бакал</t>
  </si>
  <si>
    <t>75649103</t>
  </si>
  <si>
    <t>ООО "Урал Энерго Девелопмент"</t>
  </si>
  <si>
    <t>7450075190</t>
  </si>
  <si>
    <t>Город Сатка</t>
  </si>
  <si>
    <t>75649101</t>
  </si>
  <si>
    <t>ЗАО "Саткинский чугуноплавильный завод"</t>
  </si>
  <si>
    <t>7417011047</t>
  </si>
  <si>
    <t>МАУ "Управление по городскому хозяйству"</t>
  </si>
  <si>
    <t>7417019504</t>
  </si>
  <si>
    <t>ООО "МАГ- Энерго"</t>
  </si>
  <si>
    <t>7715360149</t>
  </si>
  <si>
    <t>Товарищество собственников жилья "Западный"</t>
  </si>
  <si>
    <t>7417018645</t>
  </si>
  <si>
    <t>Поселок Бердяуш</t>
  </si>
  <si>
    <t>75649153</t>
  </si>
  <si>
    <t>ОАО "ВРК -3"</t>
  </si>
  <si>
    <t>7708737500</t>
  </si>
  <si>
    <t>770873750</t>
  </si>
  <si>
    <t>ООО "Коммунальщик"</t>
  </si>
  <si>
    <t>7417016849</t>
  </si>
  <si>
    <t>ООО "ПромЖилсервис"</t>
  </si>
  <si>
    <t>7417019293</t>
  </si>
  <si>
    <t>741702001</t>
  </si>
  <si>
    <t>Поселок Межевой</t>
  </si>
  <si>
    <t>75649158</t>
  </si>
  <si>
    <t>Д/И "Синегорье"</t>
  </si>
  <si>
    <t>7417005188</t>
  </si>
  <si>
    <t>ООО "Коммунальное обеспечение населения и сервис"</t>
  </si>
  <si>
    <t>7417010808</t>
  </si>
  <si>
    <t>Поселок Сулея</t>
  </si>
  <si>
    <t>75649162</t>
  </si>
  <si>
    <t>ООО "ЖКХ" п. Сулея</t>
  </si>
  <si>
    <t>7417018620</t>
  </si>
  <si>
    <t>Романовское сельское поселение</t>
  </si>
  <si>
    <t>75649433</t>
  </si>
  <si>
    <t>Государственное стационарное учреждение социального обслуживания системы социальной защиты населения "Саткинский психоневрологический интернат"</t>
  </si>
  <si>
    <t>7417002405</t>
  </si>
  <si>
    <t>Сосновский муниципальный район</t>
  </si>
  <si>
    <t>75652000</t>
  </si>
  <si>
    <t>Алишевское</t>
  </si>
  <si>
    <t>75652405</t>
  </si>
  <si>
    <t>ООО "Жилищно-эксплуатационная компания" п. Трубный</t>
  </si>
  <si>
    <t>7438021286</t>
  </si>
  <si>
    <t>Архангельское</t>
  </si>
  <si>
    <t>75652406</t>
  </si>
  <si>
    <t>7438021617</t>
  </si>
  <si>
    <t>ООО "Импульс"</t>
  </si>
  <si>
    <t>7438021913</t>
  </si>
  <si>
    <t>Вознесенское</t>
  </si>
  <si>
    <t>75652408</t>
  </si>
  <si>
    <t>ООО "Вознесенское ЖКХ+"</t>
  </si>
  <si>
    <t>7460003148</t>
  </si>
  <si>
    <t>746001001</t>
  </si>
  <si>
    <t>ООО "Инжиниринговая компания" Модернизация коммунальных систем"</t>
  </si>
  <si>
    <t>7460002183</t>
  </si>
  <si>
    <t>Долгодеревенское</t>
  </si>
  <si>
    <t>75652411</t>
  </si>
  <si>
    <t>Администрация сосновского муниципального района</t>
  </si>
  <si>
    <t>7438002100</t>
  </si>
  <si>
    <t>744002001</t>
  </si>
  <si>
    <t>Есаульское</t>
  </si>
  <si>
    <t>75652415</t>
  </si>
  <si>
    <t>ОАО "Есаульское ремонтно-техническое предприятие"</t>
  </si>
  <si>
    <t>7438001674</t>
  </si>
  <si>
    <t>Краснопольское</t>
  </si>
  <si>
    <t>75652420</t>
  </si>
  <si>
    <t>ООО УК "Красное поле"</t>
  </si>
  <si>
    <t>7438023413</t>
  </si>
  <si>
    <t>Кременкульское</t>
  </si>
  <si>
    <t>75652425</t>
  </si>
  <si>
    <t>МУП "Кременкульские коммунальные системы" п. Кременкуль, п. Садовый</t>
  </si>
  <si>
    <t>7438022709</t>
  </si>
  <si>
    <t>Мирненское</t>
  </si>
  <si>
    <t>75652430</t>
  </si>
  <si>
    <t>ООО "Жил-Сервис"</t>
  </si>
  <si>
    <t>7438022723</t>
  </si>
  <si>
    <t>Поселок Полетаево</t>
  </si>
  <si>
    <t>75652154</t>
  </si>
  <si>
    <t>"Дистанция инженерных сооруженией структурного подразделения Южно-Уральской дирекции инфраструктуры Центральной дирекции инфраструктуры - филиала ОАО ""РЖД""</t>
  </si>
  <si>
    <t>ООО "ТеплоЭнергоМастер"</t>
  </si>
  <si>
    <t>7438020109</t>
  </si>
  <si>
    <t>Рощинское</t>
  </si>
  <si>
    <t>75652435</t>
  </si>
  <si>
    <t>ЗАО "Инженерные сети"</t>
  </si>
  <si>
    <t>7438023149</t>
  </si>
  <si>
    <t>ООО "УралТехцентр"</t>
  </si>
  <si>
    <t>7447158181</t>
  </si>
  <si>
    <t>Саккуловское</t>
  </si>
  <si>
    <t>75652440</t>
  </si>
  <si>
    <t>"ООО ""Теплоэнергосервис" д. Смольное"</t>
  </si>
  <si>
    <t>7448106394</t>
  </si>
  <si>
    <t>ООО "Теченское ЖКХ"</t>
  </si>
  <si>
    <t>7438022681</t>
  </si>
  <si>
    <t>Саргазинское</t>
  </si>
  <si>
    <t>75652445</t>
  </si>
  <si>
    <t>ОАО "Челябинское" по племенной работе</t>
  </si>
  <si>
    <t>7438018244</t>
  </si>
  <si>
    <t>ООО УК "АККТиВ"</t>
  </si>
  <si>
    <t>7460003733</t>
  </si>
  <si>
    <t>Солнечное</t>
  </si>
  <si>
    <t>75652450</t>
  </si>
  <si>
    <t>ООО ПЖСК "Эк. Дом"</t>
  </si>
  <si>
    <t>7438029704</t>
  </si>
  <si>
    <t>Теченское</t>
  </si>
  <si>
    <t>75652452</t>
  </si>
  <si>
    <t>Томинское</t>
  </si>
  <si>
    <t>75652455</t>
  </si>
  <si>
    <t>ООО "Здоровый дух"</t>
  </si>
  <si>
    <t>7438017297</t>
  </si>
  <si>
    <t>Троицкий муниципальный район</t>
  </si>
  <si>
    <t>Белозерское</t>
  </si>
  <si>
    <t>75654405</t>
  </si>
  <si>
    <t>ООО "Белозерское ЖКХ № 2"</t>
  </si>
  <si>
    <t>7418019000</t>
  </si>
  <si>
    <t>Бобровское</t>
  </si>
  <si>
    <t>75654410</t>
  </si>
  <si>
    <t>ООО "Коммунальщик-Бобровка"</t>
  </si>
  <si>
    <t>7418018493</t>
  </si>
  <si>
    <t>Дробышевское</t>
  </si>
  <si>
    <t>75654415</t>
  </si>
  <si>
    <t>ООО "Строительство, монтаж, наладка, ремонт"</t>
  </si>
  <si>
    <t>7418020220</t>
  </si>
  <si>
    <t>Карсинское</t>
  </si>
  <si>
    <t>75654422</t>
  </si>
  <si>
    <t>ООО "Карсинское ЖКХ"</t>
  </si>
  <si>
    <t>7418019120</t>
  </si>
  <si>
    <t>Ключевское</t>
  </si>
  <si>
    <t>75654425</t>
  </si>
  <si>
    <t>ООО "Новые коммунальные системы - Троицк"</t>
  </si>
  <si>
    <t>7418013142</t>
  </si>
  <si>
    <t>Клястицкое</t>
  </si>
  <si>
    <t>75654430</t>
  </si>
  <si>
    <t>ФГКУ Комбинат "Уральский" Росрезерва</t>
  </si>
  <si>
    <t>7439004653</t>
  </si>
  <si>
    <t>743901001</t>
  </si>
  <si>
    <t>Кособродское</t>
  </si>
  <si>
    <t>75654435</t>
  </si>
  <si>
    <t>ООО "Целинное ЖКХ"</t>
  </si>
  <si>
    <t>7418018422</t>
  </si>
  <si>
    <t>Нижнесанарское</t>
  </si>
  <si>
    <t>75654440</t>
  </si>
  <si>
    <t>ООО "Роса"</t>
  </si>
  <si>
    <t>7418017080</t>
  </si>
  <si>
    <t>ООО "СПМК-17"</t>
  </si>
  <si>
    <t>7422043157</t>
  </si>
  <si>
    <t>ППиСП "Нижне-Санарское</t>
  </si>
  <si>
    <t>7439009242</t>
  </si>
  <si>
    <t>Песчанское</t>
  </si>
  <si>
    <t>75654445</t>
  </si>
  <si>
    <t>ООО "Песчановское ЖКХ"</t>
  </si>
  <si>
    <t>7418020397</t>
  </si>
  <si>
    <t>Родниковское</t>
  </si>
  <si>
    <t>75654450</t>
  </si>
  <si>
    <t>ООО "Родниковское ЖКХ"</t>
  </si>
  <si>
    <t>7418018430</t>
  </si>
  <si>
    <t>Троицко-Совхозное</t>
  </si>
  <si>
    <t>75654460</t>
  </si>
  <si>
    <t>МУП Скалистское ЖКХ "Троицко-совхозное сельское поселение"</t>
  </si>
  <si>
    <t>7418019930</t>
  </si>
  <si>
    <t>Яснополянское</t>
  </si>
  <si>
    <t>75654465</t>
  </si>
  <si>
    <t>МУП "ЖКХ п. Ясные Поляны"</t>
  </si>
  <si>
    <t>7418016383</t>
  </si>
  <si>
    <t>Увельский муниципальный район</t>
  </si>
  <si>
    <t>75655000</t>
  </si>
  <si>
    <t>Каменское</t>
  </si>
  <si>
    <t>75655411</t>
  </si>
  <si>
    <t>ООО "Каменское ЖКХ"</t>
  </si>
  <si>
    <t>7424028436</t>
  </si>
  <si>
    <t>Кичигинское</t>
  </si>
  <si>
    <t>75655422</t>
  </si>
  <si>
    <t>МУП "Кичигинское ЖКХ"</t>
  </si>
  <si>
    <t>7424025883</t>
  </si>
  <si>
    <t>ООО "Кичигинский горно-обогатительный комбинат "Кварц"</t>
  </si>
  <si>
    <t>7424028010</t>
  </si>
  <si>
    <t>Красносельское</t>
  </si>
  <si>
    <t>75655433</t>
  </si>
  <si>
    <t>ООО "Красносельское ЖКХ"</t>
  </si>
  <si>
    <t>7424028370</t>
  </si>
  <si>
    <t>Мордвиновское</t>
  </si>
  <si>
    <t>75655438</t>
  </si>
  <si>
    <t>ООО "Мордвиновское ЖКХ"</t>
  </si>
  <si>
    <t>7424028450</t>
  </si>
  <si>
    <t>Петровское</t>
  </si>
  <si>
    <t>75655444</t>
  </si>
  <si>
    <t>ООО "Петровское ЖКХ"</t>
  </si>
  <si>
    <t>7424028404</t>
  </si>
  <si>
    <t>Половинское</t>
  </si>
  <si>
    <t>75655455</t>
  </si>
  <si>
    <t>ООО "Половинское ЖКХ"</t>
  </si>
  <si>
    <t>7424028443</t>
  </si>
  <si>
    <t>Рождественское</t>
  </si>
  <si>
    <t>75655466</t>
  </si>
  <si>
    <t>ООО "Рождественское ЖКХ"</t>
  </si>
  <si>
    <t>7424028468</t>
  </si>
  <si>
    <t>Увельское</t>
  </si>
  <si>
    <t>75655472</t>
  </si>
  <si>
    <t>ЗАО КХП "Злак"</t>
  </si>
  <si>
    <t>7440000090</t>
  </si>
  <si>
    <t>744001001</t>
  </si>
  <si>
    <t>ЗАО работников "Народное предприятие "Челябинское рудоуправление"</t>
  </si>
  <si>
    <t>7440000163</t>
  </si>
  <si>
    <t>МУП "Коммунальные услуги"</t>
  </si>
  <si>
    <t>7424024135</t>
  </si>
  <si>
    <t>ООО "Пром-тепло"</t>
  </si>
  <si>
    <t>7424028429</t>
  </si>
  <si>
    <t>ООО "Теплоснаб"</t>
  </si>
  <si>
    <t>7424028387</t>
  </si>
  <si>
    <t>Хомутининское</t>
  </si>
  <si>
    <t>75655477</t>
  </si>
  <si>
    <t>ОАО "Санаторий Урал"</t>
  </si>
  <si>
    <t>7440001262</t>
  </si>
  <si>
    <t>ООО "Факел"</t>
  </si>
  <si>
    <t>7424028394</t>
  </si>
  <si>
    <t>Хуторское</t>
  </si>
  <si>
    <t>75655488</t>
  </si>
  <si>
    <t>ООО "Хуторское ЖКХ"</t>
  </si>
  <si>
    <t>7424028482</t>
  </si>
  <si>
    <t>Уйский муниципальный район</t>
  </si>
  <si>
    <t>75656000</t>
  </si>
  <si>
    <t>Аминевское</t>
  </si>
  <si>
    <t>75656411</t>
  </si>
  <si>
    <t>ООО "Перспектива"</t>
  </si>
  <si>
    <t>7420015443</t>
  </si>
  <si>
    <t>ООО "ЭкоТехнологии"</t>
  </si>
  <si>
    <t>7453060346</t>
  </si>
  <si>
    <t>Беловское</t>
  </si>
  <si>
    <t>75656422</t>
  </si>
  <si>
    <t>ООО "Ремонтник"</t>
  </si>
  <si>
    <t>7420012555</t>
  </si>
  <si>
    <t>Вандышевское</t>
  </si>
  <si>
    <t>75656433</t>
  </si>
  <si>
    <t>Кидышевское</t>
  </si>
  <si>
    <t>75656444</t>
  </si>
  <si>
    <t>МУП "Кидышевская котельная и тепловые сети"</t>
  </si>
  <si>
    <t>7420010780</t>
  </si>
  <si>
    <t>Кумлякское</t>
  </si>
  <si>
    <t>75656446</t>
  </si>
  <si>
    <t>Ларинское</t>
  </si>
  <si>
    <t>75656455</t>
  </si>
  <si>
    <t>Масловское</t>
  </si>
  <si>
    <t>75656460</t>
  </si>
  <si>
    <t>Нижнеуцелемовское</t>
  </si>
  <si>
    <t>75656466</t>
  </si>
  <si>
    <t>75656408</t>
  </si>
  <si>
    <t>Соколовское</t>
  </si>
  <si>
    <t>75656477</t>
  </si>
  <si>
    <t>Уйское</t>
  </si>
  <si>
    <t>75656488</t>
  </si>
  <si>
    <t>Чебаркульский муниципальный район</t>
  </si>
  <si>
    <t>Бишкильское</t>
  </si>
  <si>
    <t>75657411</t>
  </si>
  <si>
    <t>ООО "Жилкомус-Бишкиль"</t>
  </si>
  <si>
    <t>7420009136</t>
  </si>
  <si>
    <t>Варламовское</t>
  </si>
  <si>
    <t>75657415</t>
  </si>
  <si>
    <t>ООО "Варламовское"</t>
  </si>
  <si>
    <t>7420014048</t>
  </si>
  <si>
    <t>Кундравинское</t>
  </si>
  <si>
    <t>75657425</t>
  </si>
  <si>
    <t>ООО "Кундравинское"</t>
  </si>
  <si>
    <t>7420014721</t>
  </si>
  <si>
    <t>ООО "Сарафановское"</t>
  </si>
  <si>
    <t>7420014739</t>
  </si>
  <si>
    <t>Непряхинское</t>
  </si>
  <si>
    <t>75657440</t>
  </si>
  <si>
    <t>ООО "Жилищный сервис"</t>
  </si>
  <si>
    <t>7420002363</t>
  </si>
  <si>
    <t>Сарафановское</t>
  </si>
  <si>
    <t>75657450</t>
  </si>
  <si>
    <t>ООО "КвадроИнвест"</t>
  </si>
  <si>
    <t>7420010808</t>
  </si>
  <si>
    <t>Тимирязевское</t>
  </si>
  <si>
    <t>75657455</t>
  </si>
  <si>
    <t>ООО "Теплоком"</t>
  </si>
  <si>
    <t>7420009143</t>
  </si>
  <si>
    <t>Травниковское</t>
  </si>
  <si>
    <t>75657460</t>
  </si>
  <si>
    <t>ООО "Жилкомус-Травники"</t>
  </si>
  <si>
    <t>7420013799</t>
  </si>
  <si>
    <t>Филимоновское</t>
  </si>
  <si>
    <t>75657470</t>
  </si>
  <si>
    <t>ООО "Филимоново"</t>
  </si>
  <si>
    <t>7420016461</t>
  </si>
  <si>
    <t>Шахматовское</t>
  </si>
  <si>
    <t>75657490</t>
  </si>
  <si>
    <t>Чесменский муниципальный район</t>
  </si>
  <si>
    <t>Березиновское</t>
  </si>
  <si>
    <t>75659410</t>
  </si>
  <si>
    <t>ООО "Атлант"</t>
  </si>
  <si>
    <t>7443007840</t>
  </si>
  <si>
    <t>Калиновское</t>
  </si>
  <si>
    <t>75659430</t>
  </si>
  <si>
    <t>Новоукраинское</t>
  </si>
  <si>
    <t>75659440</t>
  </si>
  <si>
    <t>ООО "ПТФ "Компания Элва"</t>
  </si>
  <si>
    <t>7443006815</t>
  </si>
  <si>
    <t>Тарасовское</t>
  </si>
  <si>
    <t>75659445</t>
  </si>
  <si>
    <t>Тарутинское</t>
  </si>
  <si>
    <t>75659450</t>
  </si>
  <si>
    <t>Цвиллингское</t>
  </si>
  <si>
    <t>75659470</t>
  </si>
  <si>
    <t>Черноборское</t>
  </si>
  <si>
    <t>75659480</t>
  </si>
  <si>
    <t>Чесменское</t>
  </si>
  <si>
    <t>75659490</t>
  </si>
  <si>
    <t>75701000</t>
  </si>
  <si>
    <t>ОАО "ГТ-ТЭЦ Энерго"</t>
  </si>
  <si>
    <t>7703311228</t>
  </si>
  <si>
    <t>777030100</t>
  </si>
  <si>
    <t>770301001</t>
  </si>
  <si>
    <t>ООО "МЕЧЕЛ-ЭНЕРГО"</t>
  </si>
  <si>
    <t>771401001</t>
  </si>
  <si>
    <t>Общество с ограниченной ответственностью "Газпром трансгаз Екатеринбург", г.Екатеринбург</t>
  </si>
  <si>
    <t>997250001</t>
  </si>
  <si>
    <t>Общество с ограниченной ответственностью "Уралкотел", г.Екатеринбург</t>
  </si>
  <si>
    <t>6658369655</t>
  </si>
  <si>
    <t>665801001</t>
  </si>
  <si>
    <t>Дата последнего обновления реестра организаций: 10.01.2013 9:09:58</t>
  </si>
  <si>
    <t>Яраткуловское</t>
  </si>
  <si>
    <t>75606498</t>
  </si>
  <si>
    <t>Алексеевское</t>
  </si>
  <si>
    <t>75614405</t>
  </si>
  <si>
    <t>Бородиновское</t>
  </si>
  <si>
    <t>75614415</t>
  </si>
  <si>
    <t>Варненское</t>
  </si>
  <si>
    <t>75614420</t>
  </si>
  <si>
    <t>Казновское</t>
  </si>
  <si>
    <t>75614422</t>
  </si>
  <si>
    <t>Катенинское</t>
  </si>
  <si>
    <t>75614423</t>
  </si>
  <si>
    <t>Краснооктябрьское</t>
  </si>
  <si>
    <t>75614425</t>
  </si>
  <si>
    <t>Кулевчинское</t>
  </si>
  <si>
    <t>75614430</t>
  </si>
  <si>
    <t>Николаевское</t>
  </si>
  <si>
    <t>75614440</t>
  </si>
  <si>
    <t>Новоуральское</t>
  </si>
  <si>
    <t>75614445</t>
  </si>
  <si>
    <t>Покровское</t>
  </si>
  <si>
    <t>75614450</t>
  </si>
  <si>
    <t>Толстинское</t>
  </si>
  <si>
    <t>75614455</t>
  </si>
  <si>
    <t>Бабарыкинское</t>
  </si>
  <si>
    <t>75617411</t>
  </si>
  <si>
    <t>Город Верхнеуральск</t>
  </si>
  <si>
    <t>75617101</t>
  </si>
  <si>
    <t>Краснинское</t>
  </si>
  <si>
    <t>75617444</t>
  </si>
  <si>
    <t>75617455</t>
  </si>
  <si>
    <t>Форштадское</t>
  </si>
  <si>
    <t>75617488</t>
  </si>
  <si>
    <t>Анненское</t>
  </si>
  <si>
    <t>75623405</t>
  </si>
  <si>
    <t>Великопетровское</t>
  </si>
  <si>
    <t>75623415</t>
  </si>
  <si>
    <t>Неплюевское</t>
  </si>
  <si>
    <t>75623428</t>
  </si>
  <si>
    <t>Новокаолиновое</t>
  </si>
  <si>
    <t>75623430</t>
  </si>
  <si>
    <t>Полтавское</t>
  </si>
  <si>
    <t>75623435</t>
  </si>
  <si>
    <t>Сухореченское</t>
  </si>
  <si>
    <t>75623445</t>
  </si>
  <si>
    <t>Южно-Степное</t>
  </si>
  <si>
    <t>75623450</t>
  </si>
  <si>
    <t>Багарякское</t>
  </si>
  <si>
    <t>75626405</t>
  </si>
  <si>
    <t>Воздвиженское сельское поселение</t>
  </si>
  <si>
    <t>75626420</t>
  </si>
  <si>
    <t>Маукское</t>
  </si>
  <si>
    <t>75626430</t>
  </si>
  <si>
    <t>Путь Октября</t>
  </si>
  <si>
    <t>75632480</t>
  </si>
  <si>
    <t>Баландинское</t>
  </si>
  <si>
    <t>75634408</t>
  </si>
  <si>
    <t>Саринское</t>
  </si>
  <si>
    <t>75636460</t>
  </si>
  <si>
    <t>Урукульское</t>
  </si>
  <si>
    <t>75636470</t>
  </si>
  <si>
    <t>Усть-Багарякское</t>
  </si>
  <si>
    <t>75636480</t>
  </si>
  <si>
    <t>Балканское</t>
  </si>
  <si>
    <t>75642420</t>
  </si>
  <si>
    <t>Нагайбакское</t>
  </si>
  <si>
    <t>75642450</t>
  </si>
  <si>
    <t>Остроленское</t>
  </si>
  <si>
    <t>75642460</t>
  </si>
  <si>
    <t>Переселенческое</t>
  </si>
  <si>
    <t>75642480</t>
  </si>
  <si>
    <t>Фершампенуазское</t>
  </si>
  <si>
    <t>75642490</t>
  </si>
  <si>
    <t>Борисовское</t>
  </si>
  <si>
    <t>75648403</t>
  </si>
  <si>
    <t>Демаринское</t>
  </si>
  <si>
    <t>75648406</t>
  </si>
  <si>
    <t>Кочкарское</t>
  </si>
  <si>
    <t>75648409</t>
  </si>
  <si>
    <t>Степнинское</t>
  </si>
  <si>
    <t>75648420</t>
  </si>
  <si>
    <t>Новомирское</t>
  </si>
  <si>
    <t>75654443</t>
  </si>
  <si>
    <t>Чернореченское</t>
  </si>
  <si>
    <t>75654462</t>
  </si>
  <si>
    <t>Шантаринское</t>
  </si>
  <si>
    <t>75654463</t>
  </si>
  <si>
    <t>Светловское</t>
  </si>
  <si>
    <t>75659420</t>
  </si>
  <si>
    <t>Углицкое</t>
  </si>
  <si>
    <t>75659460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</si>
  <si>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</si>
  <si>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</si>
  <si>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</si>
  <si>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</si>
  <si>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</si>
  <si>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</si>
  <si>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</si>
  <si>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</si>
  <si>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</si>
  <si>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</si>
  <si>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</si>
  <si>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</si>
  <si>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</si>
  <si>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</si>
  <si>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</si>
  <si>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</si>
  <si>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</si>
  <si>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</si>
  <si>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</si>
  <si>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</si>
  <si>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</si>
  <si>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</si>
  <si>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</si>
  <si>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</si>
  <si>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</si>
  <si>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</si>
  <si>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</si>
  <si>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</si>
  <si>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</si>
  <si>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</si>
  <si>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</si>
  <si>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</si>
  <si>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</si>
  <si>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</si>
  <si>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</si>
  <si>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</si>
  <si>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MO_LIST_38</t>
  </si>
  <si>
    <t>MO_LIST_39</t>
  </si>
  <si>
    <t>MO_LIST_40</t>
  </si>
  <si>
    <t>MO_LIST_41</t>
  </si>
  <si>
    <t>MO_LIST_42</t>
  </si>
  <si>
    <t>MO_LIST_43</t>
  </si>
  <si>
    <t>MO_LIST_44</t>
  </si>
  <si>
    <t>MO_LIST_45</t>
  </si>
  <si>
    <t>Дата последнего обновления реестра МР/МО: 10.01.2013 9:09:59</t>
  </si>
  <si>
    <t>На сайте регулирующего органа</t>
  </si>
  <si>
    <t>01.01.2013</t>
  </si>
  <si>
    <t>Обособленное подразделение ООО "Мечел-Энерго" в г. Чебаркуль</t>
  </si>
  <si>
    <t>125993, Москва, ул. Красноармейская,1</t>
  </si>
  <si>
    <t>456400, Челябинчкая обл. г. Чебаркуль, ул. Дзержинского,7.</t>
  </si>
  <si>
    <t>Леванов Денис Геннадьевич</t>
  </si>
  <si>
    <t>8 351 68 9-24-74</t>
  </si>
  <si>
    <t>Гутова Раиса Викторовна</t>
  </si>
  <si>
    <t>8 351 68 9-22-43</t>
  </si>
  <si>
    <t>Куприянова Ольга Викторовна</t>
  </si>
  <si>
    <t>Экономист по учету энергоресурсов</t>
  </si>
  <si>
    <t>8 351 68 9-25-55</t>
  </si>
  <si>
    <t>okupriyanova@uralkuz.ru</t>
  </si>
  <si>
    <t>31.12.2013</t>
  </si>
  <si>
    <t>Ошибка</t>
  </si>
  <si>
    <t>Не указано значение на листе 'ТС показатели'!</t>
  </si>
  <si>
    <t>ТС показатели!H40</t>
  </si>
  <si>
    <t>ТС показатели!H58</t>
  </si>
  <si>
    <t>ТС показатели (2)!F16</t>
  </si>
  <si>
    <t>Не указано значение на листе 'ТС показатели (2)'!</t>
  </si>
  <si>
    <t>ТС показатели (2)!G17</t>
  </si>
  <si>
    <t>ТС показатели (2)!H17</t>
  </si>
  <si>
    <t>ТС показатели (2)!I17</t>
  </si>
  <si>
    <t>ТС показатели (2)!J17</t>
  </si>
  <si>
    <t>ТС показатели (2)!K17</t>
  </si>
  <si>
    <t>ТС показатели (2)!L17</t>
  </si>
  <si>
    <t>ТС показатели (2)!F23</t>
  </si>
  <si>
    <t>ТС показатели (2)!G24</t>
  </si>
  <si>
    <t>ТС показатели (2)!H24</t>
  </si>
  <si>
    <t>ТС показатели (2)!I24</t>
  </si>
  <si>
    <t>ТС показатели (2)!J24</t>
  </si>
  <si>
    <t>ТС показатели (2)!K24</t>
  </si>
  <si>
    <t>ТС показатели (2)!L24</t>
  </si>
  <si>
    <t>Ссылки на публикации!G43</t>
  </si>
  <si>
    <t>Не указано значение на листе 'Ссылки на публикации'!</t>
  </si>
  <si>
    <t>Ссылки на публикации!G44</t>
  </si>
  <si>
    <t>Ссылки на публикации!G45</t>
  </si>
  <si>
    <t>Ссылки на публикации!G46</t>
  </si>
  <si>
    <t>1/11/2013  8:36:17 AM</t>
  </si>
  <si>
    <t>1/11/2013  8:36:27 AM</t>
  </si>
  <si>
    <t>1/11/2013  8:36:28 AM</t>
  </si>
  <si>
    <t>ы</t>
  </si>
  <si>
    <t>3.14</t>
  </si>
  <si>
    <t>прочие расходы (ср-ва на страхование, охрана труда)</t>
  </si>
  <si>
    <t>ТС показатели!H69</t>
  </si>
  <si>
    <t>1/11/2013  11:57:17 AM</t>
  </si>
  <si>
    <t>1/11/2013  11:57:18 AM</t>
  </si>
  <si>
    <t>1/11/2013  11:57:20 AM</t>
  </si>
  <si>
    <t>a</t>
  </si>
  <si>
    <t>Титульный!F13</t>
  </si>
  <si>
    <t>Не указан источник информации: 'Печатное издание' на листе 'Титульный'!</t>
  </si>
  <si>
    <t>Ссылки на публикации!G19</t>
  </si>
  <si>
    <t>Ссылки на публикации!I19</t>
  </si>
  <si>
    <t>Ссылки на публикации!L19</t>
  </si>
  <si>
    <t>Ссылки на публикации!G22</t>
  </si>
  <si>
    <t>Ссылки на публикации!I22</t>
  </si>
  <si>
    <t>Ссылки на публикации!L22</t>
  </si>
  <si>
    <t>Ссылки на публикации!G25</t>
  </si>
  <si>
    <t>Ссылки на публикации!I25</t>
  </si>
  <si>
    <t>Ссылки на публикации!L25</t>
  </si>
  <si>
    <t>Ссылки на публикации!G28</t>
  </si>
  <si>
    <t>Ссылки на публикации!I28</t>
  </si>
  <si>
    <t>Ссылки на публикации!L28</t>
  </si>
  <si>
    <t>Ссылки на публикации!G31</t>
  </si>
  <si>
    <t>Ссылки на публикации!I31</t>
  </si>
  <si>
    <t>Ссылки на публикации!L31</t>
  </si>
  <si>
    <t>Ссылки на публикации!G35</t>
  </si>
  <si>
    <t>Ссылки на публикации!I35</t>
  </si>
  <si>
    <t>Ссылки на публикации!L35</t>
  </si>
  <si>
    <t>Ссылки на публикации!G38</t>
  </si>
  <si>
    <t>Ссылки на публикации!I38</t>
  </si>
  <si>
    <t>Ссылки на публикации!L38</t>
  </si>
  <si>
    <t>1/14/2013  9:03:49 AM</t>
  </si>
  <si>
    <t>1/14/2013  9:04:02 AM</t>
  </si>
  <si>
    <t>Нет доступных обновлений для шаблона с кодом JKH.OPEN.INFO.TARIFF.WARM!</t>
  </si>
  <si>
    <t>1/14/2013  10:27:34 AM</t>
  </si>
  <si>
    <t>1/14/2013  10:27:39 AM</t>
  </si>
  <si>
    <t>1/14/2013  10:27:41 AM</t>
  </si>
</sst>
</file>

<file path=xl/styles.xml><?xml version="1.0" encoding="utf-8"?>
<styleSheet xmlns="http://schemas.openxmlformats.org/spreadsheetml/2006/main">
  <numFmts count="3">
    <numFmt numFmtId="166" formatCode="&quot;$&quot;#,##0_);[Red]\(&quot;$&quot;#,##0\)"/>
    <numFmt numFmtId="171" formatCode="_-* #,##0.00[$€-1]_-;\-* #,##0.00[$€-1]_-;_-* &quot;-&quot;??[$€-1]_-"/>
    <numFmt numFmtId="179" formatCode="#,##0.0000"/>
  </numFmts>
  <fonts count="83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9"/>
      <color indexed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sz val="8"/>
      <name val="Verdana"/>
      <family val="2"/>
      <charset val="204"/>
    </font>
    <font>
      <sz val="10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62"/>
      <name val="Calibri"/>
      <family val="2"/>
      <charset val="204"/>
    </font>
    <font>
      <sz val="9"/>
      <color indexed="10"/>
      <name val="Tahoma"/>
      <family val="2"/>
      <charset val="204"/>
    </font>
    <font>
      <sz val="9"/>
      <name val="Tahoma"/>
      <family val="2"/>
      <charset val="204"/>
    </font>
    <font>
      <b/>
      <sz val="9"/>
      <color indexed="8"/>
      <name val="Tahoma"/>
      <family val="2"/>
      <charset val="204"/>
    </font>
    <font>
      <sz val="8"/>
      <name val="Calibri"/>
      <family val="2"/>
      <charset val="204"/>
    </font>
    <font>
      <u/>
      <sz val="9"/>
      <color indexed="12"/>
      <name val="Tahoma"/>
      <family val="2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b/>
      <sz val="9"/>
      <color indexed="22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b/>
      <u/>
      <sz val="9"/>
      <name val="Tahoma"/>
      <family val="2"/>
      <charset val="204"/>
    </font>
    <font>
      <b/>
      <u/>
      <sz val="10"/>
      <color indexed="12"/>
      <name val="Tahoma"/>
      <family val="2"/>
      <charset val="204"/>
    </font>
    <font>
      <sz val="10"/>
      <color indexed="9"/>
      <name val="Arial Cyr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b/>
      <sz val="9"/>
      <color indexed="10"/>
      <name val="Tahoma"/>
      <family val="2"/>
      <charset val="204"/>
    </font>
    <font>
      <b/>
      <sz val="9"/>
      <color indexed="9"/>
      <name val="Tahoma"/>
      <family val="2"/>
      <charset val="204"/>
    </font>
    <font>
      <sz val="12"/>
      <name val="Marlett"/>
      <charset val="2"/>
    </font>
    <font>
      <b/>
      <u/>
      <sz val="11"/>
      <color indexed="12"/>
      <name val="Tahoma"/>
      <family val="2"/>
      <charset val="204"/>
    </font>
    <font>
      <sz val="11"/>
      <color indexed="8"/>
      <name val="Tahoma"/>
      <family val="2"/>
      <charset val="204"/>
    </font>
    <font>
      <sz val="18"/>
      <color indexed="9"/>
      <name val="Trebuchet MS"/>
      <family val="2"/>
      <charset val="204"/>
    </font>
    <font>
      <sz val="11"/>
      <color indexed="8"/>
      <name val="Marlett"/>
      <charset val="2"/>
    </font>
    <font>
      <b/>
      <sz val="12"/>
      <color indexed="8"/>
      <name val="Tahoma"/>
      <family val="2"/>
      <charset val="204"/>
    </font>
    <font>
      <b/>
      <sz val="14"/>
      <name val="Tahoma"/>
      <family val="2"/>
      <charset val="204"/>
    </font>
    <font>
      <sz val="16"/>
      <color indexed="8"/>
      <name val="Tahoma"/>
      <family val="2"/>
      <charset val="204"/>
    </font>
    <font>
      <b/>
      <sz val="20"/>
      <color indexed="56"/>
      <name val="Trebuchet MS"/>
      <family val="2"/>
      <charset val="204"/>
    </font>
    <font>
      <b/>
      <sz val="20"/>
      <color indexed="56"/>
      <name val="Arial"/>
      <family val="2"/>
      <charset val="204"/>
    </font>
    <font>
      <sz val="20"/>
      <color indexed="56"/>
      <name val="Tahoma"/>
      <family val="2"/>
      <charset val="204"/>
    </font>
    <font>
      <u/>
      <sz val="20"/>
      <color indexed="56"/>
      <name val="Tahoma"/>
      <family val="2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9"/>
      <color indexed="48"/>
      <name val="Tahoma"/>
      <family val="2"/>
      <charset val="204"/>
    </font>
    <font>
      <sz val="13"/>
      <color indexed="9"/>
      <name val="Tahoma"/>
      <family val="2"/>
      <charset val="204"/>
    </font>
    <font>
      <sz val="13"/>
      <name val="Tahoma"/>
      <family val="2"/>
      <charset val="204"/>
    </font>
    <font>
      <i/>
      <sz val="9"/>
      <name val="Tahoma"/>
      <family val="2"/>
      <charset val="204"/>
    </font>
    <font>
      <b/>
      <sz val="17"/>
      <color indexed="9"/>
      <name val="Wingdings"/>
      <charset val="2"/>
    </font>
    <font>
      <b/>
      <sz val="17"/>
      <name val="Wingdings"/>
      <charset val="2"/>
    </font>
    <font>
      <sz val="11"/>
      <name val="Tahoma"/>
      <family val="2"/>
      <charset val="204"/>
    </font>
    <font>
      <b/>
      <u/>
      <sz val="11"/>
      <name val="Tahoma"/>
      <family val="2"/>
      <charset val="204"/>
    </font>
    <font>
      <b/>
      <sz val="9"/>
      <color indexed="8"/>
      <name val="Tahoma"/>
      <family val="2"/>
      <charset val="204"/>
    </font>
    <font>
      <sz val="9"/>
      <color indexed="9"/>
      <name val="Tahoma"/>
      <family val="2"/>
      <charset val="204"/>
    </font>
    <font>
      <sz val="10"/>
      <color indexed="10"/>
      <name val="Tahoma"/>
      <family val="2"/>
      <charset val="204"/>
    </font>
    <font>
      <sz val="10"/>
      <color indexed="9"/>
      <name val="Tahoma"/>
      <family val="2"/>
      <charset val="204"/>
    </font>
    <font>
      <sz val="10"/>
      <color indexed="8"/>
      <name val="Arial"/>
      <family val="2"/>
      <charset val="204"/>
    </font>
    <font>
      <b/>
      <sz val="17"/>
      <color indexed="12"/>
      <name val="Wingdings"/>
      <charset val="2"/>
    </font>
    <font>
      <sz val="12"/>
      <color indexed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lightDown">
        <fgColor indexed="22"/>
      </patternFill>
    </fill>
    <fill>
      <patternFill patternType="lightDown">
        <fgColor indexed="31"/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44"/>
      </right>
      <top style="thin">
        <color indexed="44"/>
      </top>
      <bottom style="medium">
        <color indexed="44"/>
      </bottom>
      <diagonal/>
    </border>
    <border>
      <left/>
      <right style="medium">
        <color indexed="44"/>
      </right>
      <top style="thin">
        <color indexed="44"/>
      </top>
      <bottom style="thin">
        <color indexed="44"/>
      </bottom>
      <diagonal/>
    </border>
    <border>
      <left/>
      <right style="medium">
        <color indexed="44"/>
      </right>
      <top/>
      <bottom style="thin">
        <color indexed="44"/>
      </bottom>
      <diagonal/>
    </border>
    <border>
      <left/>
      <right style="thick">
        <color indexed="22"/>
      </right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2"/>
      </top>
      <bottom/>
      <diagonal/>
    </border>
    <border>
      <left/>
      <right/>
      <top/>
      <bottom style="thick">
        <color indexed="22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medium">
        <color indexed="9"/>
      </right>
      <top/>
      <bottom/>
      <diagonal/>
    </border>
    <border>
      <left style="thin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dotted">
        <color indexed="55"/>
      </top>
      <bottom style="dotted">
        <color indexed="55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55"/>
      </left>
      <right style="dotted">
        <color indexed="55"/>
      </right>
      <top style="thin">
        <color indexed="55"/>
      </top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thin">
        <color indexed="55"/>
      </top>
      <bottom style="dotted">
        <color indexed="55"/>
      </bottom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dotted">
        <color indexed="55"/>
      </left>
      <right style="thin">
        <color indexed="55"/>
      </right>
      <top style="thin">
        <color indexed="55"/>
      </top>
      <bottom style="dotted">
        <color indexed="55"/>
      </bottom>
      <diagonal/>
    </border>
    <border>
      <left/>
      <right style="dotted">
        <color indexed="55"/>
      </right>
      <top/>
      <bottom/>
      <diagonal/>
    </border>
    <border>
      <left style="dotted">
        <color indexed="55"/>
      </left>
      <right/>
      <top/>
      <bottom/>
      <diagonal/>
    </border>
    <border>
      <left/>
      <right/>
      <top style="thin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/>
      <diagonal/>
    </border>
    <border>
      <left/>
      <right style="thin">
        <color indexed="55"/>
      </right>
      <top style="dotted">
        <color indexed="55"/>
      </top>
      <bottom/>
      <diagonal/>
    </border>
    <border>
      <left/>
      <right style="thin">
        <color indexed="55"/>
      </right>
      <top/>
      <bottom/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dotted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dotted">
        <color indexed="55"/>
      </bottom>
      <diagonal/>
    </border>
    <border>
      <left/>
      <right/>
      <top style="thin">
        <color indexed="55"/>
      </top>
      <bottom style="dotted">
        <color indexed="55"/>
      </bottom>
      <diagonal/>
    </border>
    <border>
      <left style="dashed">
        <color indexed="55"/>
      </left>
      <right style="dashed">
        <color indexed="55"/>
      </right>
      <top style="thin">
        <color indexed="55"/>
      </top>
      <bottom style="dotted">
        <color indexed="55"/>
      </bottom>
      <diagonal/>
    </border>
    <border>
      <left style="dashed">
        <color indexed="55"/>
      </left>
      <right style="thin">
        <color indexed="55"/>
      </right>
      <top style="thin">
        <color indexed="55"/>
      </top>
      <bottom style="dotted">
        <color indexed="55"/>
      </bottom>
      <diagonal/>
    </border>
    <border>
      <left style="thin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/>
      <right style="thin">
        <color indexed="55"/>
      </right>
      <top style="thin">
        <color indexed="55"/>
      </top>
      <bottom style="dotted">
        <color indexed="55"/>
      </bottom>
      <diagonal/>
    </border>
    <border>
      <left/>
      <right style="dashed">
        <color indexed="55"/>
      </right>
      <top style="thin">
        <color indexed="55"/>
      </top>
      <bottom style="dotted">
        <color indexed="55"/>
      </bottom>
      <diagonal/>
    </border>
    <border>
      <left style="dotted">
        <color indexed="55"/>
      </left>
      <right/>
      <top/>
      <bottom style="dotted">
        <color indexed="55"/>
      </bottom>
      <diagonal/>
    </border>
    <border>
      <left/>
      <right/>
      <top/>
      <bottom style="dotted">
        <color indexed="55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55"/>
      </left>
      <right style="thin">
        <color indexed="55"/>
      </right>
      <top style="dotted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tted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 style="dotted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tted">
        <color indexed="55"/>
      </left>
      <right style="medium">
        <color indexed="9"/>
      </right>
      <top/>
      <bottom/>
      <diagonal/>
    </border>
    <border>
      <left style="thin">
        <color indexed="9"/>
      </left>
      <right style="dotted">
        <color indexed="55"/>
      </right>
      <top/>
      <bottom/>
      <diagonal/>
    </border>
    <border>
      <left/>
      <right/>
      <top/>
      <bottom style="dashed">
        <color indexed="55"/>
      </bottom>
      <diagonal/>
    </border>
    <border>
      <left/>
      <right/>
      <top style="dashed">
        <color indexed="55"/>
      </top>
      <bottom style="thin">
        <color indexed="55"/>
      </bottom>
      <diagonal/>
    </border>
    <border>
      <left/>
      <right/>
      <top style="thin">
        <color indexed="9"/>
      </top>
      <bottom style="dotted">
        <color indexed="55"/>
      </bottom>
      <diagonal/>
    </border>
    <border>
      <left/>
      <right/>
      <top style="medium">
        <color indexed="55"/>
      </top>
      <bottom/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/>
      <top style="dotted">
        <color indexed="22"/>
      </top>
      <bottom/>
      <diagonal/>
    </border>
    <border>
      <left style="medium">
        <color indexed="4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 style="dotted">
        <color indexed="55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 style="dotted">
        <color indexed="55"/>
      </top>
      <bottom style="dotted">
        <color indexed="55"/>
      </bottom>
      <diagonal/>
    </border>
    <border>
      <left style="thin">
        <color indexed="55"/>
      </left>
      <right/>
      <top style="dotted">
        <color indexed="55"/>
      </top>
      <bottom style="thin">
        <color indexed="55"/>
      </bottom>
      <diagonal/>
    </border>
    <border>
      <left style="dotted">
        <color indexed="55"/>
      </left>
      <right style="dotted">
        <color indexed="55"/>
      </right>
      <top style="dashed">
        <color indexed="55"/>
      </top>
      <bottom style="dashed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49" fontId="0" fillId="0" borderId="0" applyBorder="0">
      <alignment vertical="top"/>
    </xf>
    <xf numFmtId="0" fontId="2" fillId="0" borderId="0"/>
    <xf numFmtId="166" fontId="3" fillId="0" borderId="0" applyFont="0" applyFill="0" applyBorder="0" applyAlignment="0" applyProtection="0"/>
    <xf numFmtId="0" fontId="34" fillId="0" borderId="0" applyFill="0" applyBorder="0" applyProtection="0">
      <alignment vertical="center"/>
    </xf>
    <xf numFmtId="0" fontId="35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34" fillId="0" borderId="0" applyFill="0" applyBorder="0" applyProtection="0">
      <alignment vertical="center"/>
    </xf>
    <xf numFmtId="0" fontId="34" fillId="0" borderId="0" applyFill="0" applyBorder="0" applyProtection="0">
      <alignment vertical="center"/>
    </xf>
    <xf numFmtId="0" fontId="18" fillId="2" borderId="1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71" fontId="9" fillId="0" borderId="0" applyNumberFormat="0" applyFill="0" applyBorder="0" applyAlignment="0" applyProtection="0">
      <alignment vertical="top"/>
      <protection locked="0"/>
    </xf>
    <xf numFmtId="49" fontId="5" fillId="0" borderId="0" applyBorder="0">
      <alignment vertical="top"/>
    </xf>
    <xf numFmtId="0" fontId="67" fillId="0" borderId="0"/>
    <xf numFmtId="0" fontId="17" fillId="0" borderId="0"/>
    <xf numFmtId="0" fontId="67" fillId="0" borderId="0"/>
    <xf numFmtId="49" fontId="5" fillId="0" borderId="0" applyBorder="0">
      <alignment vertical="top"/>
    </xf>
    <xf numFmtId="0" fontId="24" fillId="0" borderId="0"/>
    <xf numFmtId="0" fontId="14" fillId="0" borderId="0"/>
    <xf numFmtId="0" fontId="24" fillId="0" borderId="0"/>
    <xf numFmtId="0" fontId="14" fillId="0" borderId="0"/>
    <xf numFmtId="0" fontId="14" fillId="0" borderId="0"/>
    <xf numFmtId="49" fontId="5" fillId="0" borderId="0" applyBorder="0">
      <alignment vertical="top"/>
    </xf>
    <xf numFmtId="0" fontId="17" fillId="0" borderId="0"/>
    <xf numFmtId="49" fontId="5" fillId="0" borderId="0" applyBorder="0">
      <alignment vertical="top"/>
    </xf>
    <xf numFmtId="0" fontId="14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3" fillId="0" borderId="0"/>
    <xf numFmtId="0" fontId="13" fillId="0" borderId="0"/>
    <xf numFmtId="0" fontId="14" fillId="0" borderId="0"/>
    <xf numFmtId="0" fontId="17" fillId="0" borderId="0"/>
    <xf numFmtId="0" fontId="68" fillId="0" borderId="0" applyNumberFormat="0" applyFill="0" applyBorder="0" applyAlignment="0" applyProtection="0"/>
    <xf numFmtId="0" fontId="69" fillId="0" borderId="124" applyNumberFormat="0" applyFill="0" applyAlignment="0" applyProtection="0"/>
    <xf numFmtId="0" fontId="70" fillId="0" borderId="125" applyNumberFormat="0" applyFill="0" applyAlignment="0" applyProtection="0"/>
    <xf numFmtId="0" fontId="71" fillId="0" borderId="126" applyNumberFormat="0" applyFill="0" applyAlignment="0" applyProtection="0"/>
    <xf numFmtId="0" fontId="71" fillId="0" borderId="0" applyNumberFormat="0" applyFill="0" applyBorder="0" applyAlignment="0" applyProtection="0"/>
    <xf numFmtId="0" fontId="72" fillId="16" borderId="0" applyNumberFormat="0" applyBorder="0" applyAlignment="0" applyProtection="0"/>
    <xf numFmtId="0" fontId="73" fillId="17" borderId="0" applyNumberFormat="0" applyBorder="0" applyAlignment="0" applyProtection="0"/>
    <xf numFmtId="0" fontId="74" fillId="18" borderId="0" applyNumberFormat="0" applyBorder="0" applyAlignment="0" applyProtection="0"/>
    <xf numFmtId="0" fontId="75" fillId="19" borderId="127" applyNumberFormat="0" applyAlignment="0" applyProtection="0"/>
    <xf numFmtId="0" fontId="76" fillId="19" borderId="128" applyNumberFormat="0" applyAlignment="0" applyProtection="0"/>
    <xf numFmtId="0" fontId="77" fillId="0" borderId="129" applyNumberFormat="0" applyFill="0" applyAlignment="0" applyProtection="0"/>
    <xf numFmtId="0" fontId="78" fillId="20" borderId="130" applyNumberFormat="0" applyAlignment="0" applyProtection="0"/>
    <xf numFmtId="0" fontId="79" fillId="0" borderId="0" applyNumberFormat="0" applyFill="0" applyBorder="0" applyAlignment="0" applyProtection="0"/>
    <xf numFmtId="0" fontId="5" fillId="21" borderId="131" applyNumberFormat="0" applyFont="0" applyAlignment="0" applyProtection="0"/>
    <xf numFmtId="0" fontId="80" fillId="0" borderId="0" applyNumberFormat="0" applyFill="0" applyBorder="0" applyAlignment="0" applyProtection="0"/>
    <xf numFmtId="0" fontId="81" fillId="0" borderId="132" applyNumberFormat="0" applyFill="0" applyAlignment="0" applyProtection="0"/>
    <xf numFmtId="0" fontId="82" fillId="22" borderId="0" applyNumberFormat="0" applyBorder="0" applyAlignment="0" applyProtection="0"/>
    <xf numFmtId="0" fontId="67" fillId="23" borderId="0" applyNumberFormat="0" applyBorder="0" applyAlignment="0" applyProtection="0"/>
    <xf numFmtId="0" fontId="67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67" fillId="27" borderId="0" applyNumberFormat="0" applyBorder="0" applyAlignment="0" applyProtection="0"/>
    <xf numFmtId="0" fontId="67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67" fillId="31" borderId="0" applyNumberFormat="0" applyBorder="0" applyAlignment="0" applyProtection="0"/>
    <xf numFmtId="0" fontId="67" fillId="32" borderId="0" applyNumberFormat="0" applyBorder="0" applyAlignment="0" applyProtection="0"/>
    <xf numFmtId="0" fontId="82" fillId="33" borderId="0" applyNumberFormat="0" applyBorder="0" applyAlignment="0" applyProtection="0"/>
    <xf numFmtId="0" fontId="82" fillId="34" borderId="0" applyNumberFormat="0" applyBorder="0" applyAlignment="0" applyProtection="0"/>
    <xf numFmtId="0" fontId="67" fillId="35" borderId="0" applyNumberFormat="0" applyBorder="0" applyAlignment="0" applyProtection="0"/>
    <xf numFmtId="0" fontId="67" fillId="36" borderId="0" applyNumberFormat="0" applyBorder="0" applyAlignment="0" applyProtection="0"/>
    <xf numFmtId="0" fontId="82" fillId="37" borderId="0" applyNumberFormat="0" applyBorder="0" applyAlignment="0" applyProtection="0"/>
    <xf numFmtId="0" fontId="82" fillId="38" borderId="0" applyNumberFormat="0" applyBorder="0" applyAlignment="0" applyProtection="0"/>
    <xf numFmtId="0" fontId="67" fillId="39" borderId="0" applyNumberFormat="0" applyBorder="0" applyAlignment="0" applyProtection="0"/>
    <xf numFmtId="0" fontId="67" fillId="40" borderId="0" applyNumberFormat="0" applyBorder="0" applyAlignment="0" applyProtection="0"/>
    <xf numFmtId="0" fontId="82" fillId="41" borderId="0" applyNumberFormat="0" applyBorder="0" applyAlignment="0" applyProtection="0"/>
    <xf numFmtId="0" fontId="82" fillId="42" borderId="0" applyNumberFormat="0" applyBorder="0" applyAlignment="0" applyProtection="0"/>
    <xf numFmtId="0" fontId="67" fillId="43" borderId="0" applyNumberFormat="0" applyBorder="0" applyAlignment="0" applyProtection="0"/>
    <xf numFmtId="0" fontId="67" fillId="44" borderId="0" applyNumberFormat="0" applyBorder="0" applyAlignment="0" applyProtection="0"/>
    <xf numFmtId="0" fontId="82" fillId="45" borderId="0" applyNumberFormat="0" applyBorder="0" applyAlignment="0" applyProtection="0"/>
  </cellStyleXfs>
  <cellXfs count="713">
    <xf numFmtId="49" fontId="0" fillId="0" borderId="0" xfId="0">
      <alignment vertical="top"/>
    </xf>
    <xf numFmtId="49" fontId="15" fillId="3" borderId="2" xfId="11" applyNumberFormat="1" applyFont="1" applyFill="1" applyBorder="1" applyAlignment="1" applyProtection="1">
      <alignment horizontal="center" vertical="center"/>
    </xf>
    <xf numFmtId="49" fontId="16" fillId="0" borderId="0" xfId="0" applyFont="1" applyFill="1" applyBorder="1" applyAlignment="1" applyProtection="1">
      <alignment vertical="top"/>
    </xf>
    <xf numFmtId="49" fontId="10" fillId="4" borderId="3" xfId="28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28" applyNumberFormat="1" applyFont="1" applyAlignment="1" applyProtection="1">
      <alignment horizontal="center" vertical="center" wrapText="1"/>
    </xf>
    <xf numFmtId="49" fontId="16" fillId="0" borderId="0" xfId="28" applyNumberFormat="1" applyFont="1" applyAlignment="1" applyProtection="1">
      <alignment vertical="center" wrapText="1"/>
    </xf>
    <xf numFmtId="49" fontId="19" fillId="0" borderId="0" xfId="28" applyNumberFormat="1" applyFont="1" applyAlignment="1" applyProtection="1">
      <alignment horizontal="center" vertical="center" wrapText="1"/>
    </xf>
    <xf numFmtId="49" fontId="19" fillId="0" borderId="0" xfId="28" applyNumberFormat="1" applyFont="1" applyAlignment="1" applyProtection="1">
      <alignment vertical="center" wrapText="1"/>
    </xf>
    <xf numFmtId="49" fontId="20" fillId="0" borderId="0" xfId="28" applyNumberFormat="1" applyFont="1" applyAlignment="1" applyProtection="1">
      <alignment vertical="center" wrapText="1"/>
    </xf>
    <xf numFmtId="49" fontId="19" fillId="0" borderId="0" xfId="28" applyNumberFormat="1" applyFont="1" applyAlignment="1" applyProtection="1">
      <alignment horizontal="left" vertical="center" wrapText="1"/>
    </xf>
    <xf numFmtId="49" fontId="12" fillId="3" borderId="4" xfId="28" applyNumberFormat="1" applyFont="1" applyFill="1" applyBorder="1" applyAlignment="1" applyProtection="1">
      <alignment horizontal="center" vertical="center" wrapText="1"/>
    </xf>
    <xf numFmtId="49" fontId="16" fillId="3" borderId="5" xfId="28" applyNumberFormat="1" applyFont="1" applyFill="1" applyBorder="1" applyAlignment="1" applyProtection="1">
      <alignment vertical="center" wrapText="1"/>
    </xf>
    <xf numFmtId="49" fontId="16" fillId="3" borderId="6" xfId="28" applyNumberFormat="1" applyFont="1" applyFill="1" applyBorder="1" applyAlignment="1" applyProtection="1">
      <alignment vertical="center" wrapText="1"/>
    </xf>
    <xf numFmtId="49" fontId="12" fillId="3" borderId="2" xfId="28" applyNumberFormat="1" applyFont="1" applyFill="1" applyBorder="1" applyAlignment="1" applyProtection="1">
      <alignment horizontal="center" vertical="center" wrapText="1"/>
    </xf>
    <xf numFmtId="49" fontId="16" fillId="3" borderId="7" xfId="28" applyNumberFormat="1" applyFont="1" applyFill="1" applyBorder="1" applyAlignment="1" applyProtection="1">
      <alignment vertical="center" wrapText="1"/>
    </xf>
    <xf numFmtId="49" fontId="16" fillId="3" borderId="0" xfId="28" applyNumberFormat="1" applyFont="1" applyFill="1" applyBorder="1" applyAlignment="1" applyProtection="1">
      <alignment vertical="center" wrapText="1"/>
    </xf>
    <xf numFmtId="49" fontId="16" fillId="3" borderId="8" xfId="28" applyNumberFormat="1" applyFont="1" applyFill="1" applyBorder="1" applyAlignment="1" applyProtection="1">
      <alignment horizontal="center" vertical="center" wrapText="1"/>
    </xf>
    <xf numFmtId="49" fontId="16" fillId="3" borderId="9" xfId="28" applyNumberFormat="1" applyFont="1" applyFill="1" applyBorder="1" applyAlignment="1" applyProtection="1">
      <alignment vertical="center" wrapText="1"/>
    </xf>
    <xf numFmtId="49" fontId="10" fillId="3" borderId="9" xfId="28" applyNumberFormat="1" applyFont="1" applyFill="1" applyBorder="1" applyAlignment="1" applyProtection="1">
      <alignment vertical="center" wrapText="1"/>
    </xf>
    <xf numFmtId="49" fontId="10" fillId="0" borderId="0" xfId="28" applyNumberFormat="1" applyFont="1" applyAlignment="1" applyProtection="1">
      <alignment vertical="center" wrapText="1"/>
    </xf>
    <xf numFmtId="49" fontId="10" fillId="0" borderId="9" xfId="28" applyNumberFormat="1" applyFont="1" applyBorder="1" applyAlignment="1" applyProtection="1">
      <alignment horizontal="center" vertical="center" wrapText="1"/>
    </xf>
    <xf numFmtId="49" fontId="16" fillId="3" borderId="10" xfId="28" applyNumberFormat="1" applyFont="1" applyFill="1" applyBorder="1" applyAlignment="1" applyProtection="1">
      <alignment horizontal="center" vertical="center" wrapText="1"/>
    </xf>
    <xf numFmtId="49" fontId="16" fillId="3" borderId="11" xfId="28" applyNumberFormat="1" applyFont="1" applyFill="1" applyBorder="1" applyAlignment="1" applyProtection="1">
      <alignment vertical="center" wrapText="1"/>
    </xf>
    <xf numFmtId="49" fontId="10" fillId="0" borderId="9" xfId="28" applyNumberFormat="1" applyFont="1" applyBorder="1" applyAlignment="1" applyProtection="1">
      <alignment vertical="center" wrapText="1"/>
    </xf>
    <xf numFmtId="49" fontId="10" fillId="0" borderId="11" xfId="28" applyNumberFormat="1" applyFont="1" applyBorder="1" applyAlignment="1" applyProtection="1">
      <alignment vertical="center" wrapText="1"/>
    </xf>
    <xf numFmtId="49" fontId="16" fillId="0" borderId="0" xfId="28" applyNumberFormat="1" applyFont="1" applyBorder="1" applyAlignment="1" applyProtection="1">
      <alignment vertical="center" wrapText="1"/>
    </xf>
    <xf numFmtId="49" fontId="16" fillId="3" borderId="12" xfId="28" applyNumberFormat="1" applyFont="1" applyFill="1" applyBorder="1" applyAlignment="1" applyProtection="1">
      <alignment horizontal="center" vertical="center" wrapText="1"/>
    </xf>
    <xf numFmtId="49" fontId="10" fillId="0" borderId="13" xfId="28" applyNumberFormat="1" applyFont="1" applyBorder="1" applyAlignment="1" applyProtection="1">
      <alignment vertical="center" wrapText="1"/>
    </xf>
    <xf numFmtId="49" fontId="16" fillId="3" borderId="14" xfId="28" applyNumberFormat="1" applyFont="1" applyFill="1" applyBorder="1" applyAlignment="1" applyProtection="1">
      <alignment horizontal="center" vertical="center" wrapText="1"/>
    </xf>
    <xf numFmtId="49" fontId="21" fillId="0" borderId="15" xfId="28" applyNumberFormat="1" applyFont="1" applyBorder="1" applyAlignment="1" applyProtection="1">
      <alignment horizontal="center" vertical="center" wrapText="1"/>
    </xf>
    <xf numFmtId="49" fontId="7" fillId="0" borderId="15" xfId="28" applyNumberFormat="1" applyFont="1" applyBorder="1" applyAlignment="1" applyProtection="1">
      <alignment horizontal="center" vertical="center" wrapText="1"/>
    </xf>
    <xf numFmtId="49" fontId="10" fillId="0" borderId="8" xfId="28" applyNumberFormat="1" applyFont="1" applyBorder="1" applyAlignment="1" applyProtection="1">
      <alignment vertical="center" wrapText="1"/>
    </xf>
    <xf numFmtId="49" fontId="16" fillId="3" borderId="9" xfId="28" applyNumberFormat="1" applyFont="1" applyFill="1" applyBorder="1" applyAlignment="1" applyProtection="1">
      <alignment horizontal="center" vertical="center" wrapText="1"/>
    </xf>
    <xf numFmtId="49" fontId="12" fillId="3" borderId="16" xfId="28" applyNumberFormat="1" applyFont="1" applyFill="1" applyBorder="1" applyAlignment="1" applyProtection="1">
      <alignment horizontal="center" vertical="center" wrapText="1"/>
    </xf>
    <xf numFmtId="49" fontId="16" fillId="3" borderId="17" xfId="28" applyNumberFormat="1" applyFont="1" applyFill="1" applyBorder="1" applyAlignment="1" applyProtection="1">
      <alignment vertical="center" wrapText="1"/>
    </xf>
    <xf numFmtId="49" fontId="16" fillId="3" borderId="18" xfId="28" applyNumberFormat="1" applyFont="1" applyFill="1" applyBorder="1" applyAlignment="1" applyProtection="1">
      <alignment vertical="center" wrapText="1"/>
    </xf>
    <xf numFmtId="0" fontId="7" fillId="5" borderId="9" xfId="45" applyFont="1" applyFill="1" applyBorder="1" applyAlignment="1" applyProtection="1">
      <alignment horizontal="center" vertical="center"/>
    </xf>
    <xf numFmtId="49" fontId="5" fillId="4" borderId="9" xfId="28" applyNumberFormat="1" applyFont="1" applyFill="1" applyBorder="1" applyAlignment="1" applyProtection="1">
      <alignment horizontal="center" vertical="center" wrapText="1"/>
      <protection locked="0"/>
    </xf>
    <xf numFmtId="49" fontId="5" fillId="6" borderId="9" xfId="28" applyNumberFormat="1" applyFont="1" applyFill="1" applyBorder="1" applyAlignment="1" applyProtection="1">
      <alignment horizontal="center" vertical="center" wrapText="1"/>
      <protection locked="0"/>
    </xf>
    <xf numFmtId="49" fontId="5" fillId="4" borderId="9" xfId="28" applyNumberFormat="1" applyFont="1" applyFill="1" applyBorder="1" applyAlignment="1" applyProtection="1">
      <alignment vertical="center" wrapText="1"/>
      <protection locked="0"/>
    </xf>
    <xf numFmtId="0" fontId="12" fillId="0" borderId="0" xfId="0" applyNumberFormat="1" applyFont="1" applyFill="1" applyBorder="1" applyAlignment="1" applyProtection="1">
      <alignment vertical="top"/>
    </xf>
    <xf numFmtId="49" fontId="0" fillId="0" borderId="0" xfId="0" applyProtection="1">
      <alignment vertical="top"/>
    </xf>
    <xf numFmtId="49" fontId="12" fillId="0" borderId="0" xfId="0" applyFont="1" applyFill="1" applyBorder="1" applyAlignment="1" applyProtection="1">
      <alignment vertical="top"/>
    </xf>
    <xf numFmtId="49" fontId="5" fillId="0" borderId="0" xfId="27" applyNumberFormat="1" applyFont="1" applyProtection="1">
      <alignment vertical="top"/>
    </xf>
    <xf numFmtId="0" fontId="12" fillId="0" borderId="0" xfId="20" applyNumberFormat="1" applyFont="1" applyFill="1" applyBorder="1" applyProtection="1"/>
    <xf numFmtId="49" fontId="12" fillId="0" borderId="0" xfId="20" applyNumberFormat="1" applyFont="1" applyFill="1" applyBorder="1" applyProtection="1"/>
    <xf numFmtId="0" fontId="12" fillId="7" borderId="0" xfId="0" applyNumberFormat="1" applyFont="1" applyFill="1" applyBorder="1" applyAlignment="1" applyProtection="1">
      <alignment vertical="top"/>
      <protection locked="0"/>
    </xf>
    <xf numFmtId="49" fontId="12" fillId="7" borderId="0" xfId="0" applyFont="1" applyFill="1" applyBorder="1" applyAlignment="1" applyProtection="1">
      <alignment vertical="top"/>
      <protection locked="0"/>
    </xf>
    <xf numFmtId="0" fontId="23" fillId="3" borderId="2" xfId="11" applyFont="1" applyFill="1" applyBorder="1" applyAlignment="1" applyProtection="1">
      <alignment horizontal="center" vertical="center" wrapText="1"/>
    </xf>
    <xf numFmtId="0" fontId="12" fillId="0" borderId="0" xfId="22" applyFont="1" applyFill="1" applyAlignment="1" applyProtection="1">
      <alignment vertical="center" wrapText="1"/>
    </xf>
    <xf numFmtId="0" fontId="5" fillId="0" borderId="0" xfId="22" applyFont="1" applyAlignment="1" applyProtection="1">
      <alignment vertical="center" wrapText="1"/>
    </xf>
    <xf numFmtId="0" fontId="12" fillId="0" borderId="0" xfId="30" applyFont="1" applyFill="1" applyAlignment="1" applyProtection="1">
      <alignment vertical="center" wrapText="1"/>
    </xf>
    <xf numFmtId="0" fontId="12" fillId="0" borderId="0" xfId="30" applyFont="1" applyFill="1" applyAlignment="1" applyProtection="1">
      <alignment horizontal="left" vertical="center" wrapText="1"/>
    </xf>
    <xf numFmtId="0" fontId="12" fillId="0" borderId="0" xfId="30" applyFont="1" applyAlignment="1" applyProtection="1">
      <alignment vertical="center" wrapText="1"/>
    </xf>
    <xf numFmtId="0" fontId="12" fillId="0" borderId="0" xfId="30" applyFont="1" applyAlignment="1" applyProtection="1">
      <alignment horizontal="center" vertical="center" wrapText="1"/>
    </xf>
    <xf numFmtId="0" fontId="5" fillId="0" borderId="0" xfId="30" applyFont="1" applyAlignment="1" applyProtection="1">
      <alignment vertical="center" wrapText="1"/>
    </xf>
    <xf numFmtId="14" fontId="12" fillId="0" borderId="0" xfId="43" applyNumberFormat="1" applyFont="1" applyFill="1" applyBorder="1" applyAlignment="1" applyProtection="1">
      <alignment horizontal="center" vertical="center" wrapText="1"/>
    </xf>
    <xf numFmtId="0" fontId="12" fillId="3" borderId="0" xfId="43" applyNumberFormat="1" applyFont="1" applyFill="1" applyBorder="1" applyAlignment="1" applyProtection="1">
      <alignment horizontal="center" vertical="center" wrapText="1"/>
    </xf>
    <xf numFmtId="0" fontId="7" fillId="3" borderId="0" xfId="0" applyNumberFormat="1" applyFont="1" applyFill="1" applyBorder="1" applyAlignment="1" applyProtection="1">
      <alignment horizontal="center" wrapText="1"/>
    </xf>
    <xf numFmtId="0" fontId="5" fillId="3" borderId="0" xfId="0" applyNumberFormat="1" applyFont="1" applyFill="1" applyBorder="1" applyAlignment="1" applyProtection="1"/>
    <xf numFmtId="49" fontId="16" fillId="0" borderId="0" xfId="0" applyFont="1" applyFill="1" applyBorder="1" applyAlignment="1" applyProtection="1">
      <alignment vertical="center"/>
    </xf>
    <xf numFmtId="49" fontId="0" fillId="5" borderId="9" xfId="0" applyFill="1" applyBorder="1" applyAlignment="1" applyProtection="1">
      <alignment horizontal="center" vertical="top"/>
    </xf>
    <xf numFmtId="0" fontId="17" fillId="0" borderId="0" xfId="38" applyProtection="1"/>
    <xf numFmtId="49" fontId="5" fillId="7" borderId="0" xfId="0" applyFont="1" applyFill="1" applyBorder="1" applyAlignment="1" applyProtection="1">
      <alignment vertical="center"/>
      <protection locked="0"/>
    </xf>
    <xf numFmtId="49" fontId="5" fillId="7" borderId="0" xfId="0" applyFont="1" applyFill="1" applyBorder="1" applyAlignment="1" applyProtection="1">
      <alignment vertical="top"/>
      <protection locked="0"/>
    </xf>
    <xf numFmtId="49" fontId="5" fillId="7" borderId="0" xfId="0" applyFont="1" applyFill="1" applyBorder="1" applyAlignment="1" applyProtection="1">
      <alignment vertical="top"/>
    </xf>
    <xf numFmtId="49" fontId="5" fillId="0" borderId="0" xfId="0" applyFont="1" applyFill="1" applyBorder="1" applyAlignment="1" applyProtection="1">
      <alignment vertical="center"/>
    </xf>
    <xf numFmtId="49" fontId="5" fillId="0" borderId="0" xfId="0" applyFont="1" applyFill="1" applyBorder="1" applyAlignment="1" applyProtection="1">
      <alignment vertical="top"/>
    </xf>
    <xf numFmtId="0" fontId="5" fillId="8" borderId="0" xfId="30" applyFont="1" applyFill="1" applyBorder="1" applyAlignment="1" applyProtection="1">
      <alignment vertical="center" wrapText="1"/>
    </xf>
    <xf numFmtId="0" fontId="7" fillId="3" borderId="0" xfId="0" applyNumberFormat="1" applyFont="1" applyFill="1" applyBorder="1" applyAlignment="1" applyProtection="1">
      <alignment horizontal="center" vertical="center" wrapText="1"/>
    </xf>
    <xf numFmtId="0" fontId="5" fillId="3" borderId="0" xfId="30" applyFont="1" applyFill="1" applyBorder="1" applyAlignment="1" applyProtection="1">
      <alignment vertical="center" wrapText="1"/>
    </xf>
    <xf numFmtId="0" fontId="5" fillId="0" borderId="0" xfId="30" applyFont="1" applyBorder="1" applyAlignment="1" applyProtection="1">
      <alignment vertical="center" wrapText="1"/>
    </xf>
    <xf numFmtId="0" fontId="5" fillId="3" borderId="0" xfId="36" applyFont="1" applyFill="1" applyBorder="1" applyAlignment="1" applyProtection="1">
      <alignment vertical="center" wrapText="1"/>
    </xf>
    <xf numFmtId="0" fontId="5" fillId="3" borderId="0" xfId="36" applyFont="1" applyFill="1" applyBorder="1" applyAlignment="1" applyProtection="1">
      <alignment horizontal="center" vertical="center" wrapText="1"/>
    </xf>
    <xf numFmtId="0" fontId="5" fillId="3" borderId="0" xfId="43" applyNumberFormat="1" applyFont="1" applyFill="1" applyBorder="1" applyAlignment="1" applyProtection="1">
      <alignment horizontal="center" vertical="center" wrapText="1"/>
    </xf>
    <xf numFmtId="0" fontId="5" fillId="0" borderId="0" xfId="30" applyFont="1" applyFill="1" applyAlignment="1" applyProtection="1">
      <alignment vertical="center" wrapText="1"/>
    </xf>
    <xf numFmtId="49" fontId="12" fillId="0" borderId="0" xfId="43" applyNumberFormat="1" applyFont="1" applyAlignment="1" applyProtection="1">
      <alignment horizontal="center" vertical="center" wrapText="1"/>
    </xf>
    <xf numFmtId="49" fontId="12" fillId="0" borderId="0" xfId="43" applyNumberFormat="1" applyFont="1" applyAlignment="1" applyProtection="1">
      <alignment horizontal="center" vertical="center"/>
    </xf>
    <xf numFmtId="0" fontId="25" fillId="3" borderId="0" xfId="36" applyFont="1" applyFill="1" applyBorder="1" applyAlignment="1" applyProtection="1">
      <alignment vertical="center" wrapText="1"/>
    </xf>
    <xf numFmtId="0" fontId="5" fillId="0" borderId="0" xfId="30" applyFont="1" applyAlignment="1" applyProtection="1">
      <alignment horizontal="center" vertical="center" wrapText="1"/>
    </xf>
    <xf numFmtId="0" fontId="0" fillId="0" borderId="0" xfId="36" applyFont="1" applyAlignment="1" applyProtection="1">
      <alignment horizontal="center" vertical="center"/>
    </xf>
    <xf numFmtId="49" fontId="16" fillId="0" borderId="0" xfId="0" applyFont="1" applyFill="1" applyBorder="1" applyAlignment="1" applyProtection="1">
      <alignment horizontal="center" vertical="top"/>
    </xf>
    <xf numFmtId="49" fontId="5" fillId="7" borderId="0" xfId="0" applyFont="1" applyFill="1" applyBorder="1" applyAlignment="1" applyProtection="1">
      <alignment horizontal="center" vertical="top"/>
      <protection locked="0"/>
    </xf>
    <xf numFmtId="49" fontId="5" fillId="0" borderId="0" xfId="0" applyFont="1" applyFill="1" applyBorder="1" applyAlignment="1" applyProtection="1">
      <alignment horizontal="center" vertical="top"/>
    </xf>
    <xf numFmtId="49" fontId="12" fillId="0" borderId="0" xfId="29" applyFont="1" applyAlignment="1" applyProtection="1">
      <alignment horizontal="center" vertical="center" wrapText="1"/>
    </xf>
    <xf numFmtId="49" fontId="5" fillId="0" borderId="0" xfId="29" applyFont="1" applyAlignment="1" applyProtection="1">
      <alignment vertical="center" wrapText="1"/>
    </xf>
    <xf numFmtId="49" fontId="5" fillId="0" borderId="0" xfId="29" applyFont="1" applyAlignment="1" applyProtection="1">
      <alignment horizontal="left" vertical="center" wrapText="1"/>
    </xf>
    <xf numFmtId="49" fontId="12" fillId="0" borderId="0" xfId="29" applyFont="1" applyAlignment="1" applyProtection="1">
      <alignment vertical="center"/>
    </xf>
    <xf numFmtId="0" fontId="33" fillId="0" borderId="0" xfId="42" applyFont="1" applyProtection="1"/>
    <xf numFmtId="0" fontId="1" fillId="0" borderId="0" xfId="42" applyProtection="1"/>
    <xf numFmtId="0" fontId="1" fillId="0" borderId="0" xfId="42" applyFill="1" applyBorder="1" applyAlignment="1" applyProtection="1">
      <alignment horizontal="center" vertical="center"/>
    </xf>
    <xf numFmtId="0" fontId="1" fillId="0" borderId="0" xfId="42" applyFont="1" applyProtection="1"/>
    <xf numFmtId="0" fontId="1" fillId="0" borderId="0" xfId="42" applyFill="1" applyProtection="1"/>
    <xf numFmtId="0" fontId="5" fillId="0" borderId="0" xfId="24" applyFont="1" applyAlignment="1" applyProtection="1">
      <alignment vertical="center" wrapText="1"/>
    </xf>
    <xf numFmtId="0" fontId="12" fillId="0" borderId="0" xfId="24" applyFont="1" applyFill="1" applyAlignment="1" applyProtection="1">
      <alignment vertical="center" wrapText="1"/>
    </xf>
    <xf numFmtId="0" fontId="5" fillId="3" borderId="0" xfId="0" applyNumberFormat="1" applyFont="1" applyFill="1" applyBorder="1" applyAlignment="1" applyProtection="1">
      <alignment wrapText="1"/>
    </xf>
    <xf numFmtId="0" fontId="5" fillId="0" borderId="0" xfId="24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12" fillId="0" borderId="0" xfId="21" applyNumberFormat="1" applyFont="1" applyFill="1" applyAlignment="1" applyProtection="1">
      <alignment horizontal="center" vertical="center" wrapText="1"/>
    </xf>
    <xf numFmtId="49" fontId="12" fillId="0" borderId="0" xfId="21" applyNumberFormat="1" applyFont="1" applyFill="1" applyAlignment="1" applyProtection="1">
      <alignment horizontal="center" vertical="center" wrapText="1"/>
    </xf>
    <xf numFmtId="0" fontId="12" fillId="0" borderId="0" xfId="24" applyFont="1" applyAlignment="1" applyProtection="1">
      <alignment vertical="center" wrapText="1"/>
    </xf>
    <xf numFmtId="0" fontId="7" fillId="3" borderId="0" xfId="0" applyNumberFormat="1" applyFont="1" applyFill="1" applyBorder="1" applyAlignment="1" applyProtection="1">
      <alignment vertical="center" wrapText="1"/>
    </xf>
    <xf numFmtId="0" fontId="7" fillId="3" borderId="0" xfId="0" applyNumberFormat="1" applyFont="1" applyFill="1" applyBorder="1" applyAlignment="1" applyProtection="1">
      <alignment vertical="center"/>
    </xf>
    <xf numFmtId="0" fontId="5" fillId="0" borderId="0" xfId="24" applyFont="1" applyBorder="1" applyAlignment="1" applyProtection="1">
      <alignment vertical="center" wrapText="1"/>
    </xf>
    <xf numFmtId="0" fontId="37" fillId="0" borderId="0" xfId="0" applyNumberFormat="1" applyFont="1" applyFill="1" applyBorder="1" applyAlignment="1" applyProtection="1">
      <alignment horizontal="center" wrapText="1"/>
    </xf>
    <xf numFmtId="0" fontId="5" fillId="0" borderId="0" xfId="24" applyFont="1" applyBorder="1" applyAlignment="1" applyProtection="1">
      <alignment horizontal="left" vertical="center" wrapText="1" indent="1"/>
    </xf>
    <xf numFmtId="0" fontId="5" fillId="3" borderId="7" xfId="24" applyFont="1" applyFill="1" applyBorder="1" applyAlignment="1" applyProtection="1">
      <alignment horizontal="center" vertical="center" wrapText="1"/>
    </xf>
    <xf numFmtId="0" fontId="5" fillId="3" borderId="0" xfId="24" applyFont="1" applyFill="1" applyBorder="1" applyAlignment="1" applyProtection="1">
      <alignment horizontal="center" vertical="center" wrapText="1"/>
    </xf>
    <xf numFmtId="0" fontId="12" fillId="3" borderId="0" xfId="24" applyFont="1" applyFill="1" applyBorder="1" applyAlignment="1" applyProtection="1">
      <alignment horizontal="center" vertical="center" wrapText="1"/>
    </xf>
    <xf numFmtId="3" fontId="5" fillId="4" borderId="3" xfId="24" applyNumberFormat="1" applyFont="1" applyFill="1" applyBorder="1" applyAlignment="1" applyProtection="1">
      <alignment horizontal="center" vertical="center" wrapText="1"/>
      <protection locked="0"/>
    </xf>
    <xf numFmtId="3" fontId="5" fillId="4" borderId="19" xfId="24" applyNumberFormat="1" applyFont="1" applyFill="1" applyBorder="1" applyAlignment="1" applyProtection="1">
      <alignment horizontal="center" vertical="center" wrapText="1"/>
      <protection locked="0"/>
    </xf>
    <xf numFmtId="3" fontId="5" fillId="4" borderId="8" xfId="24" applyNumberFormat="1" applyFont="1" applyFill="1" applyBorder="1" applyAlignment="1" applyProtection="1">
      <alignment horizontal="center" vertical="center" wrapText="1"/>
      <protection locked="0"/>
    </xf>
    <xf numFmtId="0" fontId="5" fillId="4" borderId="20" xfId="24" applyFont="1" applyFill="1" applyBorder="1" applyAlignment="1" applyProtection="1">
      <alignment horizontal="left" vertical="center" wrapText="1"/>
      <protection locked="0"/>
    </xf>
    <xf numFmtId="0" fontId="12" fillId="0" borderId="0" xfId="24" applyNumberFormat="1" applyFont="1" applyAlignment="1" applyProtection="1">
      <alignment vertical="center" wrapText="1"/>
    </xf>
    <xf numFmtId="0" fontId="5" fillId="4" borderId="21" xfId="24" applyFont="1" applyFill="1" applyBorder="1" applyAlignment="1" applyProtection="1">
      <alignment horizontal="left" vertical="center" wrapText="1"/>
      <protection locked="0"/>
    </xf>
    <xf numFmtId="0" fontId="5" fillId="0" borderId="0" xfId="24" applyFont="1" applyAlignment="1" applyProtection="1">
      <alignment horizontal="center" vertical="center" wrapText="1"/>
    </xf>
    <xf numFmtId="0" fontId="19" fillId="0" borderId="0" xfId="24" applyFont="1" applyAlignment="1" applyProtection="1">
      <alignment horizontal="center" vertical="center" wrapText="1"/>
    </xf>
    <xf numFmtId="0" fontId="36" fillId="3" borderId="0" xfId="0" applyNumberFormat="1" applyFont="1" applyFill="1" applyBorder="1" applyAlignment="1" applyProtection="1">
      <alignment horizontal="center" wrapText="1"/>
    </xf>
    <xf numFmtId="0" fontId="7" fillId="5" borderId="9" xfId="36" applyFont="1" applyFill="1" applyBorder="1" applyAlignment="1" applyProtection="1">
      <alignment horizontal="center" vertical="center"/>
    </xf>
    <xf numFmtId="0" fontId="7" fillId="5" borderId="9" xfId="36" applyFont="1" applyFill="1" applyBorder="1" applyAlignment="1" applyProtection="1">
      <alignment horizontal="center" vertical="center" wrapText="1"/>
    </xf>
    <xf numFmtId="0" fontId="0" fillId="3" borderId="0" xfId="0" applyNumberFormat="1" applyFill="1" applyBorder="1" applyAlignment="1" applyProtection="1">
      <alignment vertical="center"/>
    </xf>
    <xf numFmtId="49" fontId="0" fillId="7" borderId="0" xfId="0" applyFill="1" applyBorder="1" applyAlignment="1" applyProtection="1">
      <alignment vertical="center"/>
      <protection locked="0"/>
    </xf>
    <xf numFmtId="49" fontId="0" fillId="0" borderId="0" xfId="0" applyFont="1" applyProtection="1">
      <alignment vertical="top"/>
    </xf>
    <xf numFmtId="0" fontId="5" fillId="0" borderId="0" xfId="24" applyFont="1" applyAlignment="1" applyProtection="1">
      <alignment horizontal="left" vertical="center" wrapText="1"/>
    </xf>
    <xf numFmtId="0" fontId="7" fillId="0" borderId="0" xfId="24" applyFont="1" applyAlignment="1" applyProtection="1">
      <alignment horizontal="center" vertical="center" wrapText="1"/>
    </xf>
    <xf numFmtId="0" fontId="0" fillId="0" borderId="0" xfId="23" applyFont="1" applyAlignment="1" applyProtection="1">
      <alignment horizontal="right" vertical="center" wrapText="1"/>
    </xf>
    <xf numFmtId="0" fontId="10" fillId="0" borderId="0" xfId="18" applyFont="1" applyProtection="1"/>
    <xf numFmtId="0" fontId="28" fillId="3" borderId="0" xfId="25" applyNumberFormat="1" applyFont="1" applyFill="1" applyBorder="1" applyAlignment="1" applyProtection="1">
      <alignment horizontal="center" vertical="center" wrapText="1"/>
    </xf>
    <xf numFmtId="49" fontId="0" fillId="0" borderId="0" xfId="0" applyBorder="1" applyProtection="1">
      <alignment vertical="top"/>
    </xf>
    <xf numFmtId="0" fontId="5" fillId="0" borderId="0" xfId="25" applyNumberFormat="1" applyFont="1" applyBorder="1" applyAlignment="1" applyProtection="1">
      <alignment horizontal="right" vertical="center" wrapText="1"/>
    </xf>
    <xf numFmtId="0" fontId="5" fillId="0" borderId="0" xfId="25" applyNumberFormat="1" applyFont="1" applyBorder="1" applyAlignment="1" applyProtection="1">
      <alignment vertical="center"/>
    </xf>
    <xf numFmtId="0" fontId="5" fillId="0" borderId="0" xfId="25" applyNumberFormat="1" applyFont="1" applyBorder="1" applyAlignment="1" applyProtection="1">
      <alignment vertical="center" wrapText="1"/>
    </xf>
    <xf numFmtId="0" fontId="0" fillId="0" borderId="0" xfId="36" applyFont="1" applyAlignment="1" applyProtection="1">
      <alignment vertical="center" wrapText="1"/>
    </xf>
    <xf numFmtId="49" fontId="5" fillId="0" borderId="0" xfId="29" applyNumberFormat="1" applyFont="1" applyProtection="1">
      <alignment vertical="top"/>
    </xf>
    <xf numFmtId="49" fontId="0" fillId="0" borderId="0" xfId="0" applyNumberFormat="1" applyProtection="1">
      <alignment vertical="top"/>
    </xf>
    <xf numFmtId="0" fontId="12" fillId="0" borderId="0" xfId="30" applyFont="1" applyBorder="1" applyAlignment="1" applyProtection="1">
      <alignment vertical="center" wrapText="1"/>
    </xf>
    <xf numFmtId="0" fontId="19" fillId="0" borderId="0" xfId="30" applyFont="1" applyBorder="1" applyAlignment="1" applyProtection="1">
      <alignment vertical="center" wrapText="1"/>
    </xf>
    <xf numFmtId="0" fontId="0" fillId="0" borderId="0" xfId="36" applyFont="1" applyAlignment="1" applyProtection="1">
      <alignment vertical="center"/>
    </xf>
    <xf numFmtId="0" fontId="16" fillId="0" borderId="0" xfId="36" applyFont="1" applyAlignment="1" applyProtection="1">
      <alignment vertical="center"/>
    </xf>
    <xf numFmtId="49" fontId="5" fillId="0" borderId="0" xfId="36" applyNumberFormat="1" applyFont="1" applyAlignment="1" applyProtection="1">
      <alignment vertical="center"/>
    </xf>
    <xf numFmtId="0" fontId="16" fillId="0" borderId="0" xfId="36" applyFont="1" applyAlignment="1" applyProtection="1">
      <alignment horizontal="center" vertical="center"/>
    </xf>
    <xf numFmtId="0" fontId="25" fillId="0" borderId="0" xfId="20" applyFont="1" applyAlignment="1" applyProtection="1">
      <alignment vertical="center"/>
    </xf>
    <xf numFmtId="0" fontId="16" fillId="0" borderId="0" xfId="45" applyFont="1" applyAlignment="1" applyProtection="1">
      <alignment horizontal="right" vertical="center"/>
    </xf>
    <xf numFmtId="0" fontId="16" fillId="0" borderId="0" xfId="20" applyFont="1" applyAlignment="1" applyProtection="1">
      <alignment vertical="center"/>
    </xf>
    <xf numFmtId="49" fontId="16" fillId="0" borderId="0" xfId="36" applyNumberFormat="1" applyFont="1" applyAlignment="1" applyProtection="1">
      <alignment vertical="center"/>
    </xf>
    <xf numFmtId="0" fontId="5" fillId="0" borderId="0" xfId="42" applyFont="1" applyAlignment="1" applyProtection="1">
      <alignment vertical="center" wrapText="1"/>
    </xf>
    <xf numFmtId="0" fontId="5" fillId="0" borderId="0" xfId="33" applyFont="1" applyAlignment="1" applyProtection="1">
      <alignment vertical="center" wrapText="1"/>
    </xf>
    <xf numFmtId="0" fontId="17" fillId="0" borderId="0" xfId="34" applyAlignment="1" applyProtection="1">
      <alignment vertical="center" wrapText="1"/>
    </xf>
    <xf numFmtId="0" fontId="17" fillId="0" borderId="0" xfId="34" applyFont="1" applyAlignment="1" applyProtection="1">
      <alignment vertical="center" wrapText="1"/>
    </xf>
    <xf numFmtId="0" fontId="5" fillId="0" borderId="0" xfId="36" applyFont="1" applyAlignment="1" applyProtection="1">
      <alignment vertical="center"/>
    </xf>
    <xf numFmtId="0" fontId="16" fillId="0" borderId="0" xfId="45" applyFont="1" applyAlignment="1" applyProtection="1">
      <alignment vertical="center"/>
    </xf>
    <xf numFmtId="0" fontId="0" fillId="0" borderId="0" xfId="45" applyFont="1" applyAlignment="1" applyProtection="1">
      <alignment vertical="center"/>
    </xf>
    <xf numFmtId="49" fontId="12" fillId="9" borderId="0" xfId="0" applyFont="1" applyFill="1" applyAlignment="1">
      <alignment horizontal="center" vertical="center"/>
    </xf>
    <xf numFmtId="0" fontId="0" fillId="10" borderId="0" xfId="0" applyNumberFormat="1" applyFill="1" applyAlignment="1">
      <alignment horizontal="right" vertical="center"/>
    </xf>
    <xf numFmtId="49" fontId="5" fillId="0" borderId="0" xfId="29" applyFont="1" applyAlignment="1" applyProtection="1">
      <alignment vertical="center"/>
    </xf>
    <xf numFmtId="0" fontId="40" fillId="0" borderId="0" xfId="17" applyFont="1" applyAlignment="1" applyProtection="1">
      <alignment wrapText="1"/>
    </xf>
    <xf numFmtId="0" fontId="40" fillId="0" borderId="0" xfId="17" applyFont="1" applyAlignment="1" applyProtection="1">
      <alignment vertical="center" wrapText="1"/>
    </xf>
    <xf numFmtId="0" fontId="40" fillId="0" borderId="0" xfId="17" applyFont="1" applyBorder="1" applyAlignment="1" applyProtection="1">
      <alignment vertical="center" wrapText="1"/>
    </xf>
    <xf numFmtId="0" fontId="40" fillId="0" borderId="0" xfId="17" applyFont="1" applyBorder="1" applyAlignment="1" applyProtection="1">
      <alignment wrapText="1"/>
    </xf>
    <xf numFmtId="0" fontId="40" fillId="0" borderId="22" xfId="17" applyFont="1" applyBorder="1" applyAlignment="1" applyProtection="1">
      <alignment vertical="center" wrapText="1"/>
    </xf>
    <xf numFmtId="0" fontId="40" fillId="0" borderId="23" xfId="17" applyFont="1" applyBorder="1" applyAlignment="1" applyProtection="1">
      <alignment wrapText="1"/>
    </xf>
    <xf numFmtId="0" fontId="40" fillId="0" borderId="0" xfId="17" applyFont="1" applyAlignment="1">
      <alignment wrapText="1"/>
    </xf>
    <xf numFmtId="0" fontId="42" fillId="0" borderId="24" xfId="17" applyFont="1" applyBorder="1" applyAlignment="1" applyProtection="1">
      <alignment vertical="center" wrapText="1"/>
    </xf>
    <xf numFmtId="0" fontId="5" fillId="0" borderId="0" xfId="17" applyNumberFormat="1" applyFont="1" applyFill="1" applyBorder="1" applyAlignment="1" applyProtection="1">
      <alignment horizontal="left" vertical="center" wrapText="1"/>
    </xf>
    <xf numFmtId="0" fontId="25" fillId="0" borderId="0" xfId="41" applyFont="1" applyFill="1" applyBorder="1" applyAlignment="1" applyProtection="1">
      <alignment horizontal="right" vertical="center" indent="1"/>
    </xf>
    <xf numFmtId="0" fontId="25" fillId="0" borderId="0" xfId="41" applyFont="1" applyFill="1" applyBorder="1" applyAlignment="1" applyProtection="1">
      <alignment vertical="center" wrapText="1"/>
    </xf>
    <xf numFmtId="0" fontId="40" fillId="0" borderId="25" xfId="17" applyFont="1" applyBorder="1" applyAlignment="1" applyProtection="1">
      <alignment wrapText="1"/>
    </xf>
    <xf numFmtId="0" fontId="15" fillId="0" borderId="0" xfId="11" applyNumberFormat="1" applyFont="1" applyFill="1" applyBorder="1" applyAlignment="1" applyProtection="1">
      <alignment horizontal="left" vertical="center" wrapText="1"/>
    </xf>
    <xf numFmtId="0" fontId="5" fillId="0" borderId="0" xfId="32" applyNumberFormat="1" applyFont="1" applyFill="1" applyBorder="1" applyAlignment="1" applyProtection="1">
      <alignment horizontal="left" vertical="center" wrapText="1"/>
    </xf>
    <xf numFmtId="0" fontId="40" fillId="0" borderId="24" xfId="17" applyFont="1" applyBorder="1" applyAlignment="1" applyProtection="1">
      <alignment vertical="center" wrapText="1"/>
    </xf>
    <xf numFmtId="0" fontId="40" fillId="0" borderId="0" xfId="17" applyFont="1" applyFill="1" applyAlignment="1" applyProtection="1">
      <alignment wrapText="1"/>
    </xf>
    <xf numFmtId="0" fontId="40" fillId="0" borderId="0" xfId="17" applyFont="1" applyFill="1" applyAlignment="1">
      <alignment wrapText="1"/>
    </xf>
    <xf numFmtId="0" fontId="42" fillId="0" borderId="24" xfId="17" applyFont="1" applyBorder="1" applyAlignment="1">
      <alignment vertical="center" wrapText="1"/>
    </xf>
    <xf numFmtId="0" fontId="5" fillId="0" borderId="0" xfId="15" applyNumberFormat="1" applyFont="1" applyFill="1" applyBorder="1" applyAlignment="1" applyProtection="1">
      <alignment horizontal="left" vertical="center" wrapText="1"/>
    </xf>
    <xf numFmtId="0" fontId="25" fillId="0" borderId="0" xfId="41" applyFont="1" applyFill="1" applyBorder="1" applyAlignment="1" applyProtection="1">
      <alignment vertical="top" wrapText="1"/>
    </xf>
    <xf numFmtId="0" fontId="25" fillId="0" borderId="0" xfId="41" applyFont="1" applyFill="1" applyBorder="1" applyAlignment="1" applyProtection="1">
      <alignment horizontal="right" vertical="top" indent="1"/>
    </xf>
    <xf numFmtId="49" fontId="40" fillId="0" borderId="0" xfId="19" applyFont="1" applyAlignment="1" applyProtection="1">
      <alignment wrapText="1"/>
    </xf>
    <xf numFmtId="49" fontId="40" fillId="0" borderId="0" xfId="19" applyFont="1" applyBorder="1" applyAlignment="1" applyProtection="1">
      <alignment wrapText="1"/>
    </xf>
    <xf numFmtId="49" fontId="42" fillId="0" borderId="24" xfId="19" applyFont="1" applyBorder="1" applyAlignment="1" applyProtection="1">
      <alignment vertical="center" wrapText="1"/>
    </xf>
    <xf numFmtId="49" fontId="40" fillId="0" borderId="25" xfId="19" applyFont="1" applyBorder="1" applyAlignment="1" applyProtection="1">
      <alignment wrapText="1"/>
    </xf>
    <xf numFmtId="49" fontId="40" fillId="0" borderId="0" xfId="16" applyNumberFormat="1" applyFont="1" applyAlignment="1" applyProtection="1">
      <alignment wrapText="1"/>
    </xf>
    <xf numFmtId="49" fontId="40" fillId="0" borderId="0" xfId="16" applyNumberFormat="1" applyFont="1" applyBorder="1" applyAlignment="1" applyProtection="1">
      <alignment wrapText="1"/>
    </xf>
    <xf numFmtId="49" fontId="42" fillId="0" borderId="24" xfId="16" applyNumberFormat="1" applyFont="1" applyBorder="1" applyAlignment="1" applyProtection="1">
      <alignment vertical="center" wrapText="1"/>
    </xf>
    <xf numFmtId="49" fontId="40" fillId="0" borderId="25" xfId="16" applyNumberFormat="1" applyFont="1" applyBorder="1" applyAlignment="1" applyProtection="1">
      <alignment wrapText="1"/>
    </xf>
    <xf numFmtId="49" fontId="29" fillId="3" borderId="0" xfId="19" quotePrefix="1" applyNumberFormat="1" applyFont="1" applyFill="1" applyBorder="1" applyAlignment="1" applyProtection="1">
      <alignment horizontal="left" vertical="center" wrapText="1"/>
    </xf>
    <xf numFmtId="49" fontId="29" fillId="3" borderId="0" xfId="19" applyNumberFormat="1" applyFont="1" applyFill="1" applyBorder="1" applyAlignment="1" applyProtection="1">
      <alignment horizontal="left" vertical="center" wrapText="1" indent="1"/>
    </xf>
    <xf numFmtId="49" fontId="29" fillId="11" borderId="26" xfId="19" applyFont="1" applyFill="1" applyBorder="1" applyAlignment="1" applyProtection="1">
      <alignment horizontal="center" vertical="center" wrapText="1"/>
    </xf>
    <xf numFmtId="49" fontId="29" fillId="5" borderId="26" xfId="19" applyFont="1" applyFill="1" applyBorder="1" applyAlignment="1" applyProtection="1">
      <alignment horizontal="center" vertical="center" wrapText="1"/>
    </xf>
    <xf numFmtId="49" fontId="29" fillId="4" borderId="27" xfId="19" applyFont="1" applyFill="1" applyBorder="1" applyAlignment="1" applyProtection="1">
      <alignment horizontal="center" vertical="center" wrapText="1"/>
    </xf>
    <xf numFmtId="49" fontId="29" fillId="6" borderId="28" xfId="19" applyFont="1" applyFill="1" applyBorder="1" applyAlignment="1" applyProtection="1">
      <alignment horizontal="center" vertical="center" wrapText="1"/>
    </xf>
    <xf numFmtId="49" fontId="45" fillId="0" borderId="0" xfId="19" applyFont="1" applyBorder="1" applyAlignment="1" applyProtection="1">
      <alignment horizontal="left" vertical="center" wrapText="1"/>
    </xf>
    <xf numFmtId="0" fontId="46" fillId="0" borderId="0" xfId="17" applyFont="1" applyFill="1" applyBorder="1" applyAlignment="1" applyProtection="1">
      <alignment wrapText="1"/>
    </xf>
    <xf numFmtId="0" fontId="42" fillId="0" borderId="29" xfId="17" applyFont="1" applyBorder="1" applyAlignment="1" applyProtection="1">
      <alignment vertical="center" wrapText="1"/>
    </xf>
    <xf numFmtId="0" fontId="40" fillId="0" borderId="30" xfId="17" applyFont="1" applyBorder="1" applyAlignment="1" applyProtection="1">
      <alignment wrapText="1"/>
    </xf>
    <xf numFmtId="49" fontId="5" fillId="0" borderId="0" xfId="19" applyFont="1" applyAlignment="1">
      <alignment vertical="top" wrapText="1"/>
    </xf>
    <xf numFmtId="0" fontId="47" fillId="0" borderId="0" xfId="17" applyFont="1" applyFill="1" applyBorder="1" applyAlignment="1" applyProtection="1">
      <alignment wrapText="1"/>
    </xf>
    <xf numFmtId="49" fontId="5" fillId="0" borderId="0" xfId="19" applyFont="1" applyFill="1" applyAlignment="1">
      <alignment vertical="top" wrapText="1"/>
    </xf>
    <xf numFmtId="49" fontId="5" fillId="0" borderId="0" xfId="19" applyFont="1" applyAlignment="1">
      <alignment vertical="center" wrapText="1"/>
    </xf>
    <xf numFmtId="0" fontId="48" fillId="0" borderId="0" xfId="17" applyFont="1" applyBorder="1" applyAlignment="1" applyProtection="1">
      <alignment wrapText="1"/>
    </xf>
    <xf numFmtId="0" fontId="41" fillId="0" borderId="0" xfId="17" applyFont="1" applyFill="1" applyBorder="1" applyAlignment="1" applyProtection="1">
      <alignment wrapText="1"/>
    </xf>
    <xf numFmtId="0" fontId="41" fillId="0" borderId="0" xfId="17" applyFont="1" applyFill="1" applyBorder="1" applyAlignment="1" applyProtection="1">
      <alignment vertical="center" wrapText="1"/>
    </xf>
    <xf numFmtId="0" fontId="41" fillId="0" borderId="0" xfId="17" applyFont="1" applyFill="1" applyBorder="1" applyAlignment="1" applyProtection="1">
      <alignment horizontal="left" vertical="center" wrapText="1"/>
    </xf>
    <xf numFmtId="0" fontId="48" fillId="0" borderId="0" xfId="17" applyFont="1" applyFill="1" applyBorder="1" applyAlignment="1" applyProtection="1">
      <alignment wrapText="1"/>
    </xf>
    <xf numFmtId="0" fontId="49" fillId="0" borderId="0" xfId="17" applyFont="1" applyBorder="1" applyAlignment="1" applyProtection="1">
      <alignment wrapText="1"/>
    </xf>
    <xf numFmtId="0" fontId="39" fillId="0" borderId="0" xfId="14" applyNumberFormat="1" applyFont="1" applyAlignment="1" applyProtection="1">
      <alignment wrapText="1"/>
    </xf>
    <xf numFmtId="0" fontId="5" fillId="3" borderId="0" xfId="30" applyFont="1" applyFill="1" applyBorder="1" applyAlignment="1" applyProtection="1">
      <alignment horizontal="center" vertical="center" wrapText="1"/>
    </xf>
    <xf numFmtId="49" fontId="5" fillId="0" borderId="0" xfId="29" applyFont="1" applyAlignment="1" applyProtection="1">
      <alignment horizontal="left" vertical="center" wrapText="1" indent="2"/>
    </xf>
    <xf numFmtId="49" fontId="5" fillId="0" borderId="0" xfId="29" applyFont="1" applyAlignment="1" applyProtection="1">
      <alignment horizontal="right" vertical="center" wrapText="1" indent="2"/>
    </xf>
    <xf numFmtId="0" fontId="26" fillId="0" borderId="2" xfId="37" applyFont="1" applyFill="1" applyBorder="1" applyAlignment="1" applyProtection="1">
      <alignment horizontal="left" vertical="center" wrapText="1" indent="2"/>
    </xf>
    <xf numFmtId="0" fontId="26" fillId="0" borderId="31" xfId="37" applyFont="1" applyFill="1" applyBorder="1" applyAlignment="1" applyProtection="1">
      <alignment horizontal="center" vertical="center" wrapText="1"/>
    </xf>
    <xf numFmtId="0" fontId="26" fillId="0" borderId="7" xfId="37" applyFont="1" applyFill="1" applyBorder="1" applyAlignment="1" applyProtection="1">
      <alignment horizontal="right" vertical="center" wrapText="1" indent="2"/>
    </xf>
    <xf numFmtId="0" fontId="10" fillId="0" borderId="30" xfId="17" applyFont="1" applyBorder="1" applyAlignment="1" applyProtection="1">
      <alignment wrapText="1"/>
    </xf>
    <xf numFmtId="0" fontId="21" fillId="0" borderId="32" xfId="17" applyFont="1" applyBorder="1" applyAlignment="1" applyProtection="1">
      <alignment vertical="center" wrapText="1"/>
    </xf>
    <xf numFmtId="0" fontId="10" fillId="0" borderId="0" xfId="17" applyFont="1" applyAlignment="1" applyProtection="1">
      <alignment wrapText="1"/>
    </xf>
    <xf numFmtId="0" fontId="10" fillId="0" borderId="29" xfId="17" applyFont="1" applyBorder="1" applyAlignment="1" applyProtection="1">
      <alignment vertical="center" wrapText="1"/>
    </xf>
    <xf numFmtId="0" fontId="50" fillId="0" borderId="0" xfId="17" applyFont="1" applyFill="1" applyBorder="1" applyAlignment="1" applyProtection="1">
      <alignment wrapText="1"/>
    </xf>
    <xf numFmtId="0" fontId="15" fillId="0" borderId="0" xfId="14" applyNumberFormat="1" applyFont="1" applyAlignment="1" applyProtection="1">
      <alignment wrapText="1"/>
    </xf>
    <xf numFmtId="0" fontId="10" fillId="0" borderId="0" xfId="17" applyFont="1" applyAlignment="1" applyProtection="1">
      <alignment vertical="center" wrapText="1"/>
    </xf>
    <xf numFmtId="0" fontId="10" fillId="0" borderId="0" xfId="17" applyFont="1" applyBorder="1" applyAlignment="1" applyProtection="1">
      <alignment vertical="center" wrapText="1"/>
    </xf>
    <xf numFmtId="0" fontId="10" fillId="0" borderId="0" xfId="17" applyFont="1" applyAlignment="1">
      <alignment wrapText="1"/>
    </xf>
    <xf numFmtId="0" fontId="12" fillId="0" borderId="0" xfId="17" applyFont="1" applyFill="1" applyBorder="1" applyAlignment="1" applyProtection="1">
      <alignment horizontal="left" vertical="center" wrapText="1"/>
    </xf>
    <xf numFmtId="0" fontId="12" fillId="0" borderId="0" xfId="17" applyFont="1" applyFill="1" applyBorder="1" applyAlignment="1" applyProtection="1">
      <alignment vertical="center" wrapText="1"/>
    </xf>
    <xf numFmtId="0" fontId="12" fillId="0" borderId="0" xfId="17" applyFont="1" applyFill="1" applyBorder="1" applyAlignment="1" applyProtection="1">
      <alignment wrapText="1"/>
    </xf>
    <xf numFmtId="0" fontId="51" fillId="0" borderId="0" xfId="17" applyFont="1" applyBorder="1" applyAlignment="1" applyProtection="1">
      <alignment wrapText="1"/>
    </xf>
    <xf numFmtId="0" fontId="10" fillId="0" borderId="24" xfId="17" applyFont="1" applyBorder="1" applyAlignment="1" applyProtection="1">
      <alignment vertical="center" wrapText="1"/>
    </xf>
    <xf numFmtId="0" fontId="10" fillId="0" borderId="23" xfId="17" applyFont="1" applyBorder="1" applyAlignment="1" applyProtection="1">
      <alignment wrapText="1"/>
    </xf>
    <xf numFmtId="0" fontId="10" fillId="0" borderId="33" xfId="26" applyFont="1" applyBorder="1" applyAlignment="1">
      <alignment wrapText="1"/>
    </xf>
    <xf numFmtId="0" fontId="10" fillId="0" borderId="22" xfId="17" applyFont="1" applyBorder="1" applyAlignment="1" applyProtection="1">
      <alignment vertical="center" wrapText="1"/>
    </xf>
    <xf numFmtId="0" fontId="10" fillId="0" borderId="25" xfId="17" applyFont="1" applyBorder="1" applyAlignment="1" applyProtection="1">
      <alignment vertical="center" wrapText="1"/>
    </xf>
    <xf numFmtId="0" fontId="60" fillId="0" borderId="0" xfId="0" applyNumberFormat="1" applyFont="1" applyAlignment="1">
      <alignment horizontal="left" vertical="center" wrapText="1"/>
    </xf>
    <xf numFmtId="49" fontId="5" fillId="3" borderId="0" xfId="43" applyNumberFormat="1" applyFont="1" applyFill="1" applyBorder="1" applyAlignment="1" applyProtection="1">
      <alignment horizontal="center" vertical="center" wrapText="1"/>
    </xf>
    <xf numFmtId="49" fontId="25" fillId="3" borderId="0" xfId="44" applyNumberFormat="1" applyFont="1" applyFill="1" applyBorder="1" applyAlignment="1" applyProtection="1">
      <alignment vertical="center" wrapText="1"/>
    </xf>
    <xf numFmtId="49" fontId="5" fillId="3" borderId="0" xfId="43" applyNumberFormat="1" applyFont="1" applyFill="1" applyBorder="1" applyAlignment="1" applyProtection="1">
      <alignment horizontal="right" vertical="center" wrapText="1" indent="1"/>
    </xf>
    <xf numFmtId="0" fontId="5" fillId="0" borderId="0" xfId="30" applyFont="1" applyBorder="1" applyAlignment="1" applyProtection="1">
      <alignment horizontal="right" vertical="center" wrapText="1" indent="2"/>
    </xf>
    <xf numFmtId="0" fontId="25" fillId="3" borderId="0" xfId="36" applyFont="1" applyFill="1" applyBorder="1" applyAlignment="1" applyProtection="1">
      <alignment horizontal="right" vertical="center" wrapText="1" indent="1"/>
    </xf>
    <xf numFmtId="49" fontId="5" fillId="3" borderId="0" xfId="43" applyNumberFormat="1" applyFont="1" applyFill="1" applyBorder="1" applyAlignment="1" applyProtection="1">
      <alignment horizontal="right" vertical="center" wrapText="1" indent="2"/>
    </xf>
    <xf numFmtId="0" fontId="5" fillId="3" borderId="0" xfId="43" applyNumberFormat="1" applyFont="1" applyFill="1" applyBorder="1" applyAlignment="1" applyProtection="1">
      <alignment horizontal="right" vertical="center" wrapText="1" indent="1"/>
    </xf>
    <xf numFmtId="49" fontId="25" fillId="3" borderId="0" xfId="44" applyNumberFormat="1" applyFont="1" applyFill="1" applyBorder="1" applyAlignment="1" applyProtection="1">
      <alignment horizontal="right" vertical="center" wrapText="1" indent="1"/>
    </xf>
    <xf numFmtId="0" fontId="7" fillId="3" borderId="0" xfId="36" applyFont="1" applyFill="1" applyBorder="1" applyAlignment="1" applyProtection="1">
      <alignment horizontal="right" vertical="center" wrapText="1" indent="1"/>
    </xf>
    <xf numFmtId="0" fontId="53" fillId="0" borderId="0" xfId="30" applyFont="1" applyFill="1" applyAlignment="1" applyProtection="1">
      <alignment vertical="center" wrapText="1"/>
    </xf>
    <xf numFmtId="0" fontId="53" fillId="0" borderId="0" xfId="30" applyFont="1" applyFill="1" applyAlignment="1" applyProtection="1">
      <alignment horizontal="left" vertical="center" wrapText="1"/>
    </xf>
    <xf numFmtId="0" fontId="53" fillId="0" borderId="0" xfId="30" applyFont="1" applyBorder="1" applyAlignment="1" applyProtection="1">
      <alignment vertical="center" wrapText="1"/>
    </xf>
    <xf numFmtId="49" fontId="54" fillId="3" borderId="0" xfId="43" applyNumberFormat="1" applyFont="1" applyFill="1" applyBorder="1" applyAlignment="1" applyProtection="1">
      <alignment horizontal="center" vertical="center" wrapText="1"/>
    </xf>
    <xf numFmtId="0" fontId="54" fillId="8" borderId="0" xfId="30" applyFont="1" applyFill="1" applyBorder="1" applyAlignment="1" applyProtection="1">
      <alignment vertical="center" wrapText="1"/>
    </xf>
    <xf numFmtId="0" fontId="54" fillId="0" borderId="0" xfId="30" applyFont="1" applyAlignment="1" applyProtection="1">
      <alignment vertical="center" wrapText="1"/>
    </xf>
    <xf numFmtId="0" fontId="54" fillId="3" borderId="0" xfId="30" applyFont="1" applyFill="1" applyBorder="1" applyAlignment="1" applyProtection="1">
      <alignment vertical="center" wrapText="1"/>
    </xf>
    <xf numFmtId="0" fontId="54" fillId="3" borderId="0" xfId="36" applyFont="1" applyFill="1" applyBorder="1" applyAlignment="1" applyProtection="1">
      <alignment vertical="center" wrapText="1"/>
    </xf>
    <xf numFmtId="0" fontId="25" fillId="0" borderId="34" xfId="17" applyFont="1" applyBorder="1" applyAlignment="1" applyProtection="1">
      <alignment horizontal="justify" vertical="top" wrapText="1"/>
    </xf>
    <xf numFmtId="0" fontId="29" fillId="0" borderId="0" xfId="26" applyFont="1" applyBorder="1" applyAlignment="1">
      <alignment horizontal="right" vertical="top" wrapText="1"/>
    </xf>
    <xf numFmtId="0" fontId="5" fillId="0" borderId="0" xfId="30" applyFont="1" applyBorder="1" applyAlignment="1" applyProtection="1">
      <alignment horizontal="center" vertical="center" wrapText="1"/>
    </xf>
    <xf numFmtId="0" fontId="5" fillId="3" borderId="35" xfId="36" applyFont="1" applyFill="1" applyBorder="1" applyAlignment="1" applyProtection="1">
      <alignment vertical="center" wrapText="1"/>
    </xf>
    <xf numFmtId="0" fontId="61" fillId="0" borderId="36" xfId="11" applyFont="1" applyBorder="1" applyAlignment="1" applyProtection="1">
      <alignment horizontal="left" vertical="center" wrapText="1" indent="1"/>
    </xf>
    <xf numFmtId="0" fontId="5" fillId="0" borderId="37" xfId="30" applyFont="1" applyBorder="1" applyAlignment="1" applyProtection="1">
      <alignment vertical="center" wrapText="1"/>
    </xf>
    <xf numFmtId="0" fontId="5" fillId="3" borderId="38" xfId="36" applyFont="1" applyFill="1" applyBorder="1" applyAlignment="1" applyProtection="1">
      <alignment vertical="center" wrapText="1"/>
    </xf>
    <xf numFmtId="0" fontId="5" fillId="0" borderId="39" xfId="30" applyFont="1" applyBorder="1" applyAlignment="1" applyProtection="1">
      <alignment vertical="center" wrapText="1"/>
    </xf>
    <xf numFmtId="0" fontId="12" fillId="3" borderId="38" xfId="43" applyNumberFormat="1" applyFont="1" applyFill="1" applyBorder="1" applyAlignment="1" applyProtection="1">
      <alignment horizontal="center" vertical="center" wrapText="1"/>
    </xf>
    <xf numFmtId="0" fontId="5" fillId="8" borderId="39" xfId="30" applyFont="1" applyFill="1" applyBorder="1" applyAlignment="1" applyProtection="1">
      <alignment vertical="center" wrapText="1"/>
    </xf>
    <xf numFmtId="0" fontId="5" fillId="0" borderId="38" xfId="30" applyFont="1" applyBorder="1" applyAlignment="1" applyProtection="1">
      <alignment vertical="center" wrapText="1"/>
    </xf>
    <xf numFmtId="0" fontId="5" fillId="3" borderId="39" xfId="30" applyFont="1" applyFill="1" applyBorder="1" applyAlignment="1" applyProtection="1">
      <alignment vertical="center" wrapText="1"/>
    </xf>
    <xf numFmtId="0" fontId="52" fillId="3" borderId="39" xfId="43" applyNumberFormat="1" applyFont="1" applyFill="1" applyBorder="1" applyAlignment="1" applyProtection="1">
      <alignment horizontal="center" vertical="top" wrapText="1"/>
    </xf>
    <xf numFmtId="0" fontId="5" fillId="3" borderId="39" xfId="43" applyNumberFormat="1" applyFont="1" applyFill="1" applyBorder="1" applyAlignment="1" applyProtection="1">
      <alignment horizontal="center" vertical="center" wrapText="1"/>
    </xf>
    <xf numFmtId="0" fontId="53" fillId="3" borderId="38" xfId="43" applyNumberFormat="1" applyFont="1" applyFill="1" applyBorder="1" applyAlignment="1" applyProtection="1">
      <alignment horizontal="center" vertical="center" wrapText="1"/>
    </xf>
    <xf numFmtId="0" fontId="54" fillId="3" borderId="39" xfId="43" applyNumberFormat="1" applyFont="1" applyFill="1" applyBorder="1" applyAlignment="1" applyProtection="1">
      <alignment horizontal="center" vertical="center" wrapText="1"/>
    </xf>
    <xf numFmtId="0" fontId="54" fillId="3" borderId="39" xfId="30" applyFont="1" applyFill="1" applyBorder="1" applyAlignment="1" applyProtection="1">
      <alignment vertical="center" wrapText="1"/>
    </xf>
    <xf numFmtId="0" fontId="5" fillId="3" borderId="40" xfId="36" applyFont="1" applyFill="1" applyBorder="1" applyAlignment="1" applyProtection="1">
      <alignment vertical="center" wrapText="1"/>
    </xf>
    <xf numFmtId="0" fontId="5" fillId="3" borderId="41" xfId="36" applyFont="1" applyFill="1" applyBorder="1" applyAlignment="1" applyProtection="1">
      <alignment vertical="center" wrapText="1"/>
    </xf>
    <xf numFmtId="0" fontId="5" fillId="3" borderId="41" xfId="36" applyFont="1" applyFill="1" applyBorder="1" applyAlignment="1" applyProtection="1">
      <alignment horizontal="center" vertical="center" wrapText="1"/>
    </xf>
    <xf numFmtId="0" fontId="5" fillId="3" borderId="42" xfId="3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49" fontId="58" fillId="0" borderId="0" xfId="0" applyFont="1">
      <alignment vertical="top"/>
    </xf>
    <xf numFmtId="49" fontId="59" fillId="0" borderId="0" xfId="0" applyFont="1" applyAlignment="1">
      <alignment vertical="top" wrapText="1"/>
    </xf>
    <xf numFmtId="0" fontId="5" fillId="3" borderId="0" xfId="0" applyNumberFormat="1" applyFont="1" applyFill="1" applyBorder="1" applyAlignment="1" applyProtection="1">
      <alignment horizontal="right" vertical="top"/>
    </xf>
    <xf numFmtId="0" fontId="15" fillId="3" borderId="0" xfId="11" applyNumberFormat="1" applyFont="1" applyFill="1" applyBorder="1" applyAlignment="1" applyProtection="1">
      <alignment horizontal="center" vertical="center" wrapText="1"/>
    </xf>
    <xf numFmtId="0" fontId="36" fillId="3" borderId="0" xfId="0" applyNumberFormat="1" applyFont="1" applyFill="1" applyBorder="1" applyAlignment="1" applyProtection="1">
      <alignment horizontal="left" vertical="center" wrapText="1"/>
    </xf>
    <xf numFmtId="49" fontId="28" fillId="3" borderId="0" xfId="0" applyNumberFormat="1" applyFont="1" applyFill="1" applyBorder="1" applyAlignment="1" applyProtection="1">
      <alignment horizontal="center" vertical="center" wrapText="1"/>
    </xf>
    <xf numFmtId="0" fontId="7" fillId="3" borderId="0" xfId="0" applyNumberFormat="1" applyFont="1" applyFill="1" applyBorder="1" applyAlignment="1" applyProtection="1"/>
    <xf numFmtId="49" fontId="7" fillId="3" borderId="43" xfId="0" applyNumberFormat="1" applyFont="1" applyFill="1" applyBorder="1" applyAlignment="1" applyProtection="1">
      <alignment horizontal="center" vertical="center"/>
    </xf>
    <xf numFmtId="49" fontId="5" fillId="3" borderId="43" xfId="0" applyNumberFormat="1" applyFont="1" applyFill="1" applyBorder="1" applyAlignment="1" applyProtection="1">
      <alignment horizontal="center" vertical="center"/>
    </xf>
    <xf numFmtId="49" fontId="5" fillId="0" borderId="43" xfId="0" applyNumberFormat="1" applyFont="1" applyFill="1" applyBorder="1" applyAlignment="1" applyProtection="1">
      <alignment horizontal="center" vertical="center"/>
    </xf>
    <xf numFmtId="49" fontId="0" fillId="0" borderId="43" xfId="0" applyBorder="1" applyAlignment="1" applyProtection="1">
      <alignment horizontal="center" vertical="center" wrapText="1"/>
    </xf>
    <xf numFmtId="0" fontId="7" fillId="0" borderId="43" xfId="0" applyNumberFormat="1" applyFont="1" applyFill="1" applyBorder="1" applyAlignment="1" applyProtection="1">
      <alignment horizontal="center" vertical="center" wrapText="1"/>
    </xf>
    <xf numFmtId="49" fontId="21" fillId="12" borderId="44" xfId="39" applyNumberFormat="1" applyFont="1" applyFill="1" applyBorder="1" applyAlignment="1" applyProtection="1">
      <alignment horizontal="center"/>
    </xf>
    <xf numFmtId="0" fontId="15" fillId="12" borderId="45" xfId="11" applyFont="1" applyFill="1" applyBorder="1" applyAlignment="1" applyProtection="1">
      <alignment vertical="center"/>
    </xf>
    <xf numFmtId="0" fontId="10" fillId="12" borderId="45" xfId="39" applyFont="1" applyFill="1" applyBorder="1" applyAlignment="1" applyProtection="1">
      <alignment horizontal="center"/>
    </xf>
    <xf numFmtId="0" fontId="7" fillId="3" borderId="44" xfId="0" applyNumberFormat="1" applyFont="1" applyFill="1" applyBorder="1" applyAlignment="1" applyProtection="1">
      <alignment horizontal="center"/>
    </xf>
    <xf numFmtId="0" fontId="5" fillId="3" borderId="45" xfId="0" applyNumberFormat="1" applyFont="1" applyFill="1" applyBorder="1" applyAlignment="1" applyProtection="1"/>
    <xf numFmtId="0" fontId="10" fillId="12" borderId="46" xfId="39" applyFont="1" applyFill="1" applyBorder="1" applyAlignment="1" applyProtection="1">
      <alignment horizontal="center"/>
    </xf>
    <xf numFmtId="0" fontId="5" fillId="0" borderId="47" xfId="24" applyFont="1" applyBorder="1" applyAlignment="1" applyProtection="1">
      <alignment vertical="center" wrapText="1"/>
    </xf>
    <xf numFmtId="0" fontId="5" fillId="0" borderId="48" xfId="24" applyFont="1" applyBorder="1" applyAlignment="1" applyProtection="1">
      <alignment vertical="center" wrapText="1"/>
    </xf>
    <xf numFmtId="49" fontId="5" fillId="0" borderId="49" xfId="0" applyNumberFormat="1" applyFont="1" applyFill="1" applyBorder="1" applyAlignment="1" applyProtection="1">
      <alignment horizontal="center" vertical="center"/>
    </xf>
    <xf numFmtId="2" fontId="7" fillId="5" borderId="49" xfId="0" applyNumberFormat="1" applyFont="1" applyFill="1" applyBorder="1" applyAlignment="1" applyProtection="1">
      <alignment horizontal="center" vertical="center"/>
    </xf>
    <xf numFmtId="2" fontId="5" fillId="6" borderId="49" xfId="0" applyNumberFormat="1" applyFont="1" applyFill="1" applyBorder="1" applyAlignment="1" applyProtection="1">
      <alignment horizontal="center" vertical="center"/>
      <protection locked="0"/>
    </xf>
    <xf numFmtId="0" fontId="5" fillId="0" borderId="50" xfId="24" applyFont="1" applyBorder="1" applyAlignment="1" applyProtection="1">
      <alignment vertical="center" wrapText="1"/>
    </xf>
    <xf numFmtId="0" fontId="7" fillId="6" borderId="51" xfId="0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51" xfId="0" applyNumberFormat="1" applyFont="1" applyFill="1" applyBorder="1" applyAlignment="1" applyProtection="1">
      <alignment horizontal="center" vertical="center"/>
    </xf>
    <xf numFmtId="49" fontId="28" fillId="3" borderId="45" xfId="0" applyNumberFormat="1" applyFont="1" applyFill="1" applyBorder="1" applyAlignment="1" applyProtection="1">
      <alignment horizontal="center" vertical="center" wrapText="1"/>
    </xf>
    <xf numFmtId="49" fontId="7" fillId="6" borderId="52" xfId="0" applyNumberFormat="1" applyFont="1" applyFill="1" applyBorder="1" applyAlignment="1" applyProtection="1">
      <alignment horizontal="center" vertical="center" wrapText="1" shrinkToFit="1"/>
      <protection locked="0"/>
    </xf>
    <xf numFmtId="0" fontId="15" fillId="3" borderId="45" xfId="11" applyFont="1" applyFill="1" applyBorder="1" applyAlignment="1" applyProtection="1">
      <alignment horizontal="center" vertical="center"/>
    </xf>
    <xf numFmtId="49" fontId="7" fillId="6" borderId="53" xfId="0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54" xfId="24" applyFont="1" applyFill="1" applyBorder="1" applyAlignment="1" applyProtection="1">
      <alignment vertical="center" wrapText="1"/>
    </xf>
    <xf numFmtId="0" fontId="15" fillId="3" borderId="55" xfId="11" applyFont="1" applyFill="1" applyBorder="1" applyAlignment="1" applyProtection="1">
      <alignment horizontal="center" vertical="center" wrapText="1"/>
    </xf>
    <xf numFmtId="0" fontId="12" fillId="0" borderId="54" xfId="21" applyNumberFormat="1" applyFont="1" applyFill="1" applyBorder="1" applyAlignment="1" applyProtection="1">
      <alignment horizontal="center" vertical="center" wrapText="1"/>
    </xf>
    <xf numFmtId="0" fontId="12" fillId="0" borderId="0" xfId="21" applyNumberFormat="1" applyFont="1" applyFill="1" applyBorder="1" applyAlignment="1" applyProtection="1">
      <alignment horizontal="center" vertical="center" wrapText="1"/>
    </xf>
    <xf numFmtId="0" fontId="5" fillId="3" borderId="55" xfId="0" applyNumberFormat="1" applyFont="1" applyFill="1" applyBorder="1" applyAlignment="1" applyProtection="1">
      <alignment horizontal="right" vertical="top"/>
    </xf>
    <xf numFmtId="0" fontId="5" fillId="0" borderId="56" xfId="24" applyFont="1" applyBorder="1" applyAlignment="1" applyProtection="1">
      <alignment vertical="center" wrapText="1"/>
    </xf>
    <xf numFmtId="0" fontId="5" fillId="0" borderId="57" xfId="24" applyFont="1" applyBorder="1" applyAlignment="1" applyProtection="1">
      <alignment vertical="center" wrapText="1"/>
    </xf>
    <xf numFmtId="0" fontId="5" fillId="0" borderId="58" xfId="24" applyFont="1" applyBorder="1" applyAlignment="1" applyProtection="1">
      <alignment vertical="center" wrapText="1"/>
    </xf>
    <xf numFmtId="0" fontId="5" fillId="0" borderId="59" xfId="24" applyFont="1" applyBorder="1" applyAlignment="1" applyProtection="1">
      <alignment vertical="center" wrapText="1"/>
    </xf>
    <xf numFmtId="0" fontId="5" fillId="0" borderId="60" xfId="24" applyFont="1" applyBorder="1" applyAlignment="1" applyProtection="1">
      <alignment vertical="center" wrapText="1"/>
    </xf>
    <xf numFmtId="2" fontId="5" fillId="6" borderId="51" xfId="0" applyNumberFormat="1" applyFont="1" applyFill="1" applyBorder="1" applyAlignment="1" applyProtection="1">
      <alignment horizontal="center" vertical="center"/>
      <protection locked="0"/>
    </xf>
    <xf numFmtId="2" fontId="7" fillId="6" borderId="51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Border="1">
      <alignment vertical="top"/>
    </xf>
    <xf numFmtId="49" fontId="28" fillId="3" borderId="61" xfId="0" applyNumberFormat="1" applyFont="1" applyFill="1" applyBorder="1" applyAlignment="1" applyProtection="1">
      <alignment horizontal="center" vertical="center" wrapText="1"/>
    </xf>
    <xf numFmtId="49" fontId="7" fillId="0" borderId="43" xfId="0" applyFont="1" applyBorder="1" applyAlignment="1" applyProtection="1">
      <alignment horizontal="center" vertical="center" wrapText="1"/>
    </xf>
    <xf numFmtId="49" fontId="0" fillId="6" borderId="43" xfId="0" applyNumberFormat="1" applyFill="1" applyBorder="1" applyAlignment="1" applyProtection="1">
      <alignment horizontal="left" vertical="center" wrapText="1" indent="1"/>
      <protection locked="0"/>
    </xf>
    <xf numFmtId="0" fontId="7" fillId="0" borderId="0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vertical="top" wrapText="1"/>
    </xf>
    <xf numFmtId="49" fontId="0" fillId="0" borderId="0" xfId="0" applyFont="1" applyBorder="1" applyProtection="1">
      <alignment vertical="top"/>
    </xf>
    <xf numFmtId="0" fontId="19" fillId="3" borderId="0" xfId="0" applyNumberFormat="1" applyFont="1" applyFill="1" applyBorder="1" applyAlignment="1" applyProtection="1"/>
    <xf numFmtId="0" fontId="7" fillId="3" borderId="43" xfId="0" applyNumberFormat="1" applyFont="1" applyFill="1" applyBorder="1" applyAlignment="1" applyProtection="1">
      <alignment horizontal="center" vertical="center" wrapText="1"/>
    </xf>
    <xf numFmtId="4" fontId="7" fillId="5" borderId="43" xfId="0" applyNumberFormat="1" applyFont="1" applyFill="1" applyBorder="1" applyAlignment="1" applyProtection="1">
      <alignment horizontal="center" vertical="center"/>
    </xf>
    <xf numFmtId="9" fontId="7" fillId="3" borderId="43" xfId="0" applyNumberFormat="1" applyFont="1" applyFill="1" applyBorder="1" applyAlignment="1" applyProtection="1">
      <alignment horizontal="center" vertical="center" wrapText="1"/>
    </xf>
    <xf numFmtId="49" fontId="5" fillId="3" borderId="43" xfId="0" applyNumberFormat="1" applyFont="1" applyFill="1" applyBorder="1" applyAlignment="1" applyProtection="1">
      <alignment horizontal="center" vertical="center" wrapText="1"/>
    </xf>
    <xf numFmtId="49" fontId="0" fillId="4" borderId="49" xfId="0" applyNumberFormat="1" applyFont="1" applyFill="1" applyBorder="1" applyAlignment="1" applyProtection="1">
      <alignment horizontal="left" vertical="center" wrapText="1" indent="1"/>
      <protection locked="0"/>
    </xf>
    <xf numFmtId="2" fontId="5" fillId="4" borderId="49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49" xfId="0" applyNumberFormat="1" applyFont="1" applyFill="1" applyBorder="1" applyAlignment="1" applyProtection="1">
      <alignment horizontal="center" vertical="center" wrapText="1"/>
      <protection locked="0"/>
    </xf>
    <xf numFmtId="9" fontId="7" fillId="3" borderId="50" xfId="0" applyNumberFormat="1" applyFont="1" applyFill="1" applyBorder="1" applyAlignment="1" applyProtection="1">
      <alignment horizontal="center" vertical="center" wrapText="1"/>
    </xf>
    <xf numFmtId="4" fontId="5" fillId="3" borderId="45" xfId="0" applyNumberFormat="1" applyFont="1" applyFill="1" applyBorder="1" applyAlignment="1" applyProtection="1">
      <alignment vertical="center"/>
    </xf>
    <xf numFmtId="4" fontId="5" fillId="3" borderId="56" xfId="0" applyNumberFormat="1" applyFont="1" applyFill="1" applyBorder="1" applyAlignment="1" applyProtection="1">
      <alignment vertical="center"/>
    </xf>
    <xf numFmtId="49" fontId="5" fillId="12" borderId="44" xfId="0" applyNumberFormat="1" applyFont="1" applyFill="1" applyBorder="1" applyAlignment="1" applyProtection="1">
      <alignment horizontal="center" vertical="center"/>
    </xf>
    <xf numFmtId="0" fontId="15" fillId="12" borderId="62" xfId="11" applyFont="1" applyFill="1" applyBorder="1" applyAlignment="1" applyProtection="1">
      <alignment vertical="center"/>
    </xf>
    <xf numFmtId="0" fontId="10" fillId="12" borderId="63" xfId="39" applyFont="1" applyFill="1" applyBorder="1" applyProtection="1"/>
    <xf numFmtId="0" fontId="10" fillId="12" borderId="63" xfId="39" applyFont="1" applyFill="1" applyBorder="1" applyAlignment="1" applyProtection="1"/>
    <xf numFmtId="0" fontId="10" fillId="12" borderId="64" xfId="39" applyFont="1" applyFill="1" applyBorder="1" applyAlignment="1" applyProtection="1"/>
    <xf numFmtId="0" fontId="10" fillId="12" borderId="0" xfId="39" applyFont="1" applyFill="1" applyBorder="1" applyProtection="1"/>
    <xf numFmtId="0" fontId="10" fillId="12" borderId="65" xfId="39" applyFont="1" applyFill="1" applyBorder="1" applyProtection="1"/>
    <xf numFmtId="0" fontId="15" fillId="12" borderId="57" xfId="11" applyFont="1" applyFill="1" applyBorder="1" applyAlignment="1" applyProtection="1">
      <alignment vertical="center"/>
    </xf>
    <xf numFmtId="0" fontId="10" fillId="12" borderId="57" xfId="39" applyFont="1" applyFill="1" applyBorder="1" applyProtection="1"/>
    <xf numFmtId="0" fontId="10" fillId="12" borderId="57" xfId="39" applyFont="1" applyFill="1" applyBorder="1" applyAlignment="1" applyProtection="1">
      <alignment horizontal="center"/>
    </xf>
    <xf numFmtId="0" fontId="10" fillId="12" borderId="66" xfId="39" applyFont="1" applyFill="1" applyBorder="1" applyProtection="1"/>
    <xf numFmtId="0" fontId="15" fillId="12" borderId="67" xfId="11" applyFont="1" applyFill="1" applyBorder="1" applyAlignment="1" applyProtection="1">
      <alignment vertical="center"/>
    </xf>
    <xf numFmtId="0" fontId="15" fillId="12" borderId="63" xfId="11" applyFont="1" applyFill="1" applyBorder="1" applyAlignment="1" applyProtection="1">
      <alignment vertical="center"/>
    </xf>
    <xf numFmtId="0" fontId="7" fillId="3" borderId="68" xfId="0" applyNumberFormat="1" applyFont="1" applyFill="1" applyBorder="1" applyAlignment="1" applyProtection="1">
      <alignment horizontal="left" vertical="center" wrapText="1" indent="1"/>
    </xf>
    <xf numFmtId="49" fontId="0" fillId="0" borderId="69" xfId="0" applyFont="1" applyBorder="1" applyProtection="1">
      <alignment vertical="top"/>
    </xf>
    <xf numFmtId="0" fontId="7" fillId="3" borderId="69" xfId="0" applyNumberFormat="1" applyFont="1" applyFill="1" applyBorder="1" applyAlignment="1" applyProtection="1">
      <alignment horizontal="left" vertical="center" wrapText="1" indent="1"/>
    </xf>
    <xf numFmtId="4" fontId="5" fillId="3" borderId="69" xfId="0" applyNumberFormat="1" applyFont="1" applyFill="1" applyBorder="1" applyAlignment="1" applyProtection="1">
      <alignment vertical="center"/>
    </xf>
    <xf numFmtId="4" fontId="7" fillId="5" borderId="70" xfId="0" applyNumberFormat="1" applyFont="1" applyFill="1" applyBorder="1" applyAlignment="1" applyProtection="1">
      <alignment horizontal="center" vertical="center"/>
    </xf>
    <xf numFmtId="4" fontId="7" fillId="5" borderId="71" xfId="0" applyNumberFormat="1" applyFont="1" applyFill="1" applyBorder="1" applyAlignment="1" applyProtection="1">
      <alignment horizontal="center" vertical="center"/>
    </xf>
    <xf numFmtId="0" fontId="10" fillId="0" borderId="0" xfId="18" applyFont="1" applyBorder="1" applyProtection="1"/>
    <xf numFmtId="0" fontId="0" fillId="0" borderId="0" xfId="23" applyFont="1" applyBorder="1" applyAlignment="1" applyProtection="1">
      <alignment horizontal="right" vertical="center" wrapText="1"/>
    </xf>
    <xf numFmtId="49" fontId="0" fillId="0" borderId="0" xfId="0" applyBorder="1" applyAlignment="1" applyProtection="1">
      <alignment vertical="center"/>
    </xf>
    <xf numFmtId="0" fontId="55" fillId="0" borderId="60" xfId="0" applyNumberFormat="1" applyFont="1" applyFill="1" applyBorder="1" applyAlignment="1" applyProtection="1">
      <alignment vertical="center" wrapText="1"/>
    </xf>
    <xf numFmtId="0" fontId="7" fillId="3" borderId="43" xfId="25" applyNumberFormat="1" applyFont="1" applyFill="1" applyBorder="1" applyAlignment="1" applyProtection="1">
      <alignment horizontal="center" vertical="center" wrapText="1"/>
    </xf>
    <xf numFmtId="49" fontId="5" fillId="3" borderId="43" xfId="25" applyNumberFormat="1" applyFont="1" applyFill="1" applyBorder="1" applyAlignment="1" applyProtection="1">
      <alignment horizontal="center" vertical="center" wrapText="1"/>
    </xf>
    <xf numFmtId="0" fontId="5" fillId="3" borderId="43" xfId="25" applyNumberFormat="1" applyFont="1" applyFill="1" applyBorder="1" applyAlignment="1" applyProtection="1">
      <alignment horizontal="left" vertical="center" wrapText="1" indent="1"/>
    </xf>
    <xf numFmtId="0" fontId="5" fillId="3" borderId="43" xfId="36" applyFont="1" applyFill="1" applyBorder="1" applyAlignment="1" applyProtection="1">
      <alignment horizontal="center" vertical="center" wrapText="1"/>
    </xf>
    <xf numFmtId="49" fontId="5" fillId="3" borderId="43" xfId="25" applyNumberFormat="1" applyFont="1" applyFill="1" applyBorder="1" applyAlignment="1" applyProtection="1">
      <alignment vertical="center" wrapText="1"/>
    </xf>
    <xf numFmtId="0" fontId="5" fillId="3" borderId="44" xfId="25" applyNumberFormat="1" applyFont="1" applyFill="1" applyBorder="1" applyAlignment="1" applyProtection="1">
      <alignment vertical="center"/>
    </xf>
    <xf numFmtId="0" fontId="5" fillId="6" borderId="51" xfId="36" applyNumberFormat="1" applyFont="1" applyFill="1" applyBorder="1" applyAlignment="1" applyProtection="1">
      <alignment horizontal="center" vertical="center" wrapText="1"/>
      <protection locked="0"/>
    </xf>
    <xf numFmtId="14" fontId="5" fillId="11" borderId="49" xfId="36" applyNumberFormat="1" applyFont="1" applyFill="1" applyBorder="1" applyAlignment="1" applyProtection="1">
      <alignment horizontal="center" vertical="center" wrapText="1"/>
    </xf>
    <xf numFmtId="49" fontId="5" fillId="6" borderId="49" xfId="25" applyNumberFormat="1" applyFont="1" applyFill="1" applyBorder="1" applyAlignment="1" applyProtection="1">
      <alignment horizontal="center" vertical="center" wrapText="1"/>
      <protection locked="0"/>
    </xf>
    <xf numFmtId="49" fontId="5" fillId="6" borderId="49" xfId="36" applyNumberFormat="1" applyFont="1" applyFill="1" applyBorder="1" applyAlignment="1" applyProtection="1">
      <alignment horizontal="center" vertical="center" wrapText="1"/>
      <protection locked="0"/>
    </xf>
    <xf numFmtId="14" fontId="5" fillId="0" borderId="50" xfId="36" applyNumberFormat="1" applyFont="1" applyFill="1" applyBorder="1" applyAlignment="1" applyProtection="1">
      <alignment horizontal="center" vertical="center" wrapText="1"/>
    </xf>
    <xf numFmtId="0" fontId="5" fillId="12" borderId="44" xfId="25" applyNumberFormat="1" applyFont="1" applyFill="1" applyBorder="1" applyAlignment="1" applyProtection="1">
      <alignment horizontal="center" wrapText="1"/>
    </xf>
    <xf numFmtId="0" fontId="15" fillId="12" borderId="45" xfId="13" applyFont="1" applyFill="1" applyBorder="1" applyAlignment="1" applyProtection="1">
      <alignment horizontal="left" vertical="center" wrapText="1" indent="1"/>
    </xf>
    <xf numFmtId="0" fontId="5" fillId="12" borderId="56" xfId="25" applyNumberFormat="1" applyFont="1" applyFill="1" applyBorder="1" applyAlignment="1" applyProtection="1">
      <alignment wrapText="1"/>
    </xf>
    <xf numFmtId="49" fontId="5" fillId="6" borderId="43" xfId="25" applyNumberFormat="1" applyFont="1" applyFill="1" applyBorder="1" applyAlignment="1" applyProtection="1">
      <alignment horizontal="left" vertical="center" wrapText="1" indent="1"/>
      <protection locked="0"/>
    </xf>
    <xf numFmtId="14" fontId="5" fillId="0" borderId="49" xfId="36" applyNumberFormat="1" applyFont="1" applyFill="1" applyBorder="1" applyAlignment="1" applyProtection="1">
      <alignment horizontal="center" vertical="center" wrapText="1"/>
    </xf>
    <xf numFmtId="0" fontId="5" fillId="4" borderId="51" xfId="36" applyNumberFormat="1" applyFont="1" applyFill="1" applyBorder="1" applyAlignment="1" applyProtection="1">
      <alignment horizontal="center" vertical="center" wrapText="1"/>
      <protection locked="0"/>
    </xf>
    <xf numFmtId="49" fontId="5" fillId="4" borderId="49" xfId="25" applyNumberFormat="1" applyFont="1" applyFill="1" applyBorder="1" applyAlignment="1" applyProtection="1">
      <alignment horizontal="center" vertical="center" wrapText="1"/>
      <protection locked="0"/>
    </xf>
    <xf numFmtId="49" fontId="5" fillId="4" borderId="49" xfId="36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20" applyFont="1" applyBorder="1" applyProtection="1"/>
    <xf numFmtId="0" fontId="12" fillId="0" borderId="0" xfId="20" applyNumberFormat="1" applyFont="1" applyBorder="1" applyProtection="1"/>
    <xf numFmtId="0" fontId="5" fillId="0" borderId="0" xfId="30" applyFont="1" applyBorder="1" applyAlignment="1" applyProtection="1">
      <alignment vertical="center"/>
    </xf>
    <xf numFmtId="49" fontId="5" fillId="4" borderId="72" xfId="25" applyNumberFormat="1" applyFont="1" applyFill="1" applyBorder="1" applyAlignment="1" applyProtection="1">
      <alignment horizontal="center" vertical="center" wrapText="1"/>
      <protection locked="0"/>
    </xf>
    <xf numFmtId="0" fontId="5" fillId="0" borderId="43" xfId="20" applyFont="1" applyBorder="1" applyAlignment="1" applyProtection="1">
      <alignment horizontal="center" vertical="center"/>
    </xf>
    <xf numFmtId="0" fontId="0" fillId="0" borderId="69" xfId="0" applyNumberFormat="1" applyFill="1" applyBorder="1" applyAlignment="1" applyProtection="1"/>
    <xf numFmtId="0" fontId="0" fillId="0" borderId="73" xfId="0" applyNumberFormat="1" applyFill="1" applyBorder="1" applyAlignment="1" applyProtection="1"/>
    <xf numFmtId="49" fontId="5" fillId="6" borderId="50" xfId="25" applyNumberFormat="1" applyFont="1" applyFill="1" applyBorder="1" applyAlignment="1" applyProtection="1">
      <alignment horizontal="center" vertical="center" wrapText="1"/>
      <protection locked="0"/>
    </xf>
    <xf numFmtId="49" fontId="5" fillId="0" borderId="57" xfId="0" applyFont="1" applyFill="1" applyBorder="1" applyAlignment="1" applyProtection="1">
      <alignment vertical="top"/>
    </xf>
    <xf numFmtId="0" fontId="12" fillId="0" borderId="57" xfId="0" applyNumberFormat="1" applyFont="1" applyFill="1" applyBorder="1" applyAlignment="1" applyProtection="1">
      <alignment vertical="top"/>
    </xf>
    <xf numFmtId="4" fontId="5" fillId="3" borderId="74" xfId="0" applyNumberFormat="1" applyFont="1" applyFill="1" applyBorder="1" applyAlignment="1" applyProtection="1">
      <alignment vertical="center"/>
    </xf>
    <xf numFmtId="49" fontId="0" fillId="6" borderId="49" xfId="0" applyFont="1" applyFill="1" applyBorder="1" applyAlignment="1" applyProtection="1">
      <alignment horizontal="center" vertical="center" wrapText="1"/>
      <protection locked="0"/>
    </xf>
    <xf numFmtId="49" fontId="0" fillId="5" borderId="49" xfId="0" applyFont="1" applyFill="1" applyBorder="1" applyAlignment="1" applyProtection="1">
      <alignment horizontal="center" vertical="center"/>
    </xf>
    <xf numFmtId="49" fontId="0" fillId="13" borderId="59" xfId="0" applyFont="1" applyFill="1" applyBorder="1" applyAlignment="1" applyProtection="1">
      <alignment horizontal="center" vertical="top"/>
    </xf>
    <xf numFmtId="49" fontId="15" fillId="13" borderId="75" xfId="11" applyNumberFormat="1" applyFont="1" applyFill="1" applyBorder="1" applyAlignment="1" applyProtection="1">
      <alignment horizontal="left" vertical="center" indent="1"/>
    </xf>
    <xf numFmtId="49" fontId="0" fillId="13" borderId="76" xfId="0" applyFont="1" applyFill="1" applyBorder="1" applyAlignment="1" applyProtection="1">
      <alignment horizontal="center" vertical="top"/>
    </xf>
    <xf numFmtId="49" fontId="0" fillId="13" borderId="77" xfId="0" applyFont="1" applyFill="1" applyBorder="1" applyAlignment="1" applyProtection="1">
      <alignment horizontal="center" vertical="top"/>
    </xf>
    <xf numFmtId="0" fontId="55" fillId="3" borderId="49" xfId="30" applyFont="1" applyFill="1" applyBorder="1" applyAlignment="1" applyProtection="1">
      <alignment horizontal="center" vertical="center" wrapText="1"/>
    </xf>
    <xf numFmtId="49" fontId="0" fillId="13" borderId="78" xfId="0" applyFont="1" applyFill="1" applyBorder="1" applyAlignment="1" applyProtection="1">
      <alignment horizontal="center" vertical="top"/>
    </xf>
    <xf numFmtId="49" fontId="43" fillId="0" borderId="0" xfId="16" applyNumberFormat="1" applyFont="1" applyBorder="1" applyAlignment="1" applyProtection="1">
      <alignment horizontal="left" vertical="center" wrapText="1"/>
    </xf>
    <xf numFmtId="49" fontId="29" fillId="0" borderId="0" xfId="16" applyNumberFormat="1" applyFont="1" applyBorder="1" applyAlignment="1">
      <alignment horizontal="left" vertical="top" wrapText="1"/>
    </xf>
    <xf numFmtId="49" fontId="10" fillId="0" borderId="0" xfId="16" applyNumberFormat="1" applyFont="1" applyBorder="1" applyAlignment="1">
      <alignment horizontal="left" vertical="center" wrapText="1"/>
    </xf>
    <xf numFmtId="49" fontId="10" fillId="0" borderId="0" xfId="16" applyNumberFormat="1" applyFont="1" applyAlignment="1" applyProtection="1">
      <alignment vertical="center" wrapText="1"/>
    </xf>
    <xf numFmtId="0" fontId="26" fillId="0" borderId="0" xfId="17" applyFont="1" applyAlignment="1" applyProtection="1">
      <alignment horizontal="left" vertical="center"/>
    </xf>
    <xf numFmtId="49" fontId="5" fillId="0" borderId="0" xfId="0" applyFont="1" applyAlignment="1" applyProtection="1">
      <alignment vertical="center" wrapText="1"/>
    </xf>
    <xf numFmtId="49" fontId="5" fillId="0" borderId="0" xfId="0" applyFont="1" applyAlignment="1" applyProtection="1">
      <alignment horizontal="center" vertical="center" wrapText="1"/>
    </xf>
    <xf numFmtId="49" fontId="5" fillId="0" borderId="0" xfId="0" applyFont="1" applyAlignment="1" applyProtection="1">
      <alignment horizontal="left" vertical="center" wrapText="1"/>
    </xf>
    <xf numFmtId="49" fontId="5" fillId="0" borderId="0" xfId="0" applyFont="1" applyBorder="1" applyAlignment="1" applyProtection="1">
      <alignment vertical="center" wrapText="1"/>
    </xf>
    <xf numFmtId="49" fontId="10" fillId="0" borderId="0" xfId="0" applyFont="1" applyBorder="1" applyAlignment="1" applyProtection="1">
      <alignment horizontal="center" vertical="center"/>
    </xf>
    <xf numFmtId="49" fontId="10" fillId="0" borderId="0" xfId="0" applyFont="1" applyBorder="1" applyAlignment="1" applyProtection="1">
      <alignment horizontal="left" vertical="center"/>
    </xf>
    <xf numFmtId="49" fontId="0" fillId="0" borderId="0" xfId="0" applyAlignment="1">
      <alignment vertical="center"/>
    </xf>
    <xf numFmtId="0" fontId="25" fillId="0" borderId="0" xfId="31" applyFont="1" applyAlignment="1" applyProtection="1">
      <alignment vertical="center" wrapText="1"/>
    </xf>
    <xf numFmtId="0" fontId="62" fillId="0" borderId="0" xfId="31" applyFont="1" applyAlignment="1" applyProtection="1">
      <alignment vertical="center"/>
    </xf>
    <xf numFmtId="0" fontId="63" fillId="0" borderId="0" xfId="31" applyFont="1" applyFill="1" applyAlignment="1" applyProtection="1">
      <alignment horizontal="left" vertical="center"/>
    </xf>
    <xf numFmtId="0" fontId="63" fillId="0" borderId="0" xfId="31" applyFont="1" applyFill="1" applyAlignment="1" applyProtection="1">
      <alignment vertical="center"/>
    </xf>
    <xf numFmtId="49" fontId="5" fillId="0" borderId="0" xfId="0" applyFont="1" applyBorder="1" applyAlignment="1" applyProtection="1">
      <alignment horizontal="center" vertical="center" wrapText="1"/>
    </xf>
    <xf numFmtId="49" fontId="5" fillId="0" borderId="0" xfId="0" applyFont="1" applyBorder="1" applyAlignment="1" applyProtection="1">
      <alignment horizontal="left" vertical="center" wrapText="1"/>
    </xf>
    <xf numFmtId="49" fontId="32" fillId="0" borderId="0" xfId="12" applyNumberFormat="1" applyFont="1" applyBorder="1" applyAlignment="1" applyProtection="1">
      <alignment horizontal="center" vertical="center"/>
    </xf>
    <xf numFmtId="0" fontId="7" fillId="3" borderId="0" xfId="25" applyNumberFormat="1" applyFont="1" applyFill="1" applyBorder="1" applyAlignment="1" applyProtection="1">
      <alignment horizontal="center" vertical="center" wrapText="1"/>
    </xf>
    <xf numFmtId="49" fontId="5" fillId="0" borderId="79" xfId="36" applyNumberFormat="1" applyFont="1" applyFill="1" applyBorder="1" applyAlignment="1" applyProtection="1">
      <alignment horizontal="center" vertical="center" wrapText="1"/>
    </xf>
    <xf numFmtId="49" fontId="0" fillId="0" borderId="0" xfId="0" applyFill="1" applyBorder="1" applyProtection="1">
      <alignment vertical="top"/>
    </xf>
    <xf numFmtId="49" fontId="5" fillId="11" borderId="51" xfId="36" applyNumberFormat="1" applyFont="1" applyFill="1" applyBorder="1" applyAlignment="1" applyProtection="1">
      <alignment horizontal="center" vertical="center" wrapText="1"/>
    </xf>
    <xf numFmtId="49" fontId="5" fillId="11" borderId="49" xfId="36" applyNumberFormat="1" applyFont="1" applyFill="1" applyBorder="1" applyAlignment="1" applyProtection="1">
      <alignment horizontal="center" vertical="center" wrapText="1"/>
    </xf>
    <xf numFmtId="49" fontId="15" fillId="13" borderId="62" xfId="11" applyNumberFormat="1" applyFont="1" applyFill="1" applyBorder="1" applyAlignment="1" applyProtection="1">
      <alignment horizontal="left" vertical="center" indent="1"/>
    </xf>
    <xf numFmtId="0" fontId="64" fillId="0" borderId="0" xfId="0" applyNumberFormat="1" applyFont="1" applyAlignment="1">
      <alignment wrapText="1"/>
    </xf>
    <xf numFmtId="49" fontId="0" fillId="0" borderId="0" xfId="36" applyNumberFormat="1" applyFont="1" applyAlignment="1" applyProtection="1">
      <alignment vertical="center" wrapText="1"/>
    </xf>
    <xf numFmtId="49" fontId="16" fillId="0" borderId="0" xfId="36" applyNumberFormat="1" applyFont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49" fontId="5" fillId="4" borderId="80" xfId="0" applyNumberFormat="1" applyFont="1" applyFill="1" applyBorder="1" applyAlignment="1" applyProtection="1">
      <alignment horizontal="center" vertical="center" wrapText="1"/>
      <protection locked="0"/>
    </xf>
    <xf numFmtId="0" fontId="10" fillId="12" borderId="76" xfId="39" applyFont="1" applyFill="1" applyBorder="1" applyAlignment="1" applyProtection="1">
      <alignment horizontal="center"/>
    </xf>
    <xf numFmtId="2" fontId="5" fillId="4" borderId="51" xfId="0" applyNumberFormat="1" applyFont="1" applyFill="1" applyBorder="1" applyAlignment="1" applyProtection="1">
      <alignment horizontal="center" vertical="center"/>
      <protection locked="0"/>
    </xf>
    <xf numFmtId="1" fontId="5" fillId="4" borderId="51" xfId="0" applyNumberFormat="1" applyFont="1" applyFill="1" applyBorder="1" applyAlignment="1" applyProtection="1">
      <alignment horizontal="center" vertical="center"/>
      <protection locked="0"/>
    </xf>
    <xf numFmtId="2" fontId="5" fillId="4" borderId="49" xfId="0" applyNumberFormat="1" applyFont="1" applyFill="1" applyBorder="1" applyAlignment="1" applyProtection="1">
      <alignment horizontal="center" vertical="center"/>
      <protection locked="0"/>
    </xf>
    <xf numFmtId="1" fontId="5" fillId="4" borderId="49" xfId="0" applyNumberFormat="1" applyFont="1" applyFill="1" applyBorder="1" applyAlignment="1" applyProtection="1">
      <alignment horizontal="center" vertical="center"/>
      <protection locked="0"/>
    </xf>
    <xf numFmtId="49" fontId="5" fillId="3" borderId="43" xfId="0" applyFont="1" applyFill="1" applyBorder="1" applyAlignment="1" applyProtection="1">
      <alignment horizontal="center" vertical="center" wrapText="1"/>
    </xf>
    <xf numFmtId="49" fontId="5" fillId="3" borderId="43" xfId="35" applyNumberFormat="1" applyFont="1" applyFill="1" applyBorder="1" applyAlignment="1" applyProtection="1">
      <alignment horizontal="center" vertical="center"/>
    </xf>
    <xf numFmtId="0" fontId="5" fillId="0" borderId="43" xfId="0" applyNumberFormat="1" applyFont="1" applyFill="1" applyBorder="1" applyAlignment="1" applyProtection="1">
      <alignment horizontal="center" vertical="center" wrapText="1"/>
    </xf>
    <xf numFmtId="0" fontId="5" fillId="5" borderId="81" xfId="36" applyFont="1" applyFill="1" applyBorder="1" applyAlignment="1" applyProtection="1">
      <alignment horizontal="center" vertical="center" wrapText="1"/>
    </xf>
    <xf numFmtId="4" fontId="5" fillId="6" borderId="72" xfId="0" applyNumberFormat="1" applyFont="1" applyFill="1" applyBorder="1" applyAlignment="1" applyProtection="1">
      <alignment horizontal="center" vertical="center"/>
      <protection locked="0"/>
    </xf>
    <xf numFmtId="4" fontId="5" fillId="5" borderId="72" xfId="0" applyNumberFormat="1" applyFont="1" applyFill="1" applyBorder="1" applyAlignment="1" applyProtection="1">
      <alignment horizontal="center" vertical="center"/>
    </xf>
    <xf numFmtId="49" fontId="5" fillId="6" borderId="72" xfId="0" applyNumberFormat="1" applyFont="1" applyFill="1" applyBorder="1" applyAlignment="1" applyProtection="1">
      <alignment horizontal="center" vertical="center" wrapText="1"/>
      <protection locked="0"/>
    </xf>
    <xf numFmtId="179" fontId="5" fillId="6" borderId="72" xfId="0" applyNumberFormat="1" applyFont="1" applyFill="1" applyBorder="1" applyAlignment="1" applyProtection="1">
      <alignment horizontal="center" vertical="center"/>
      <protection locked="0"/>
    </xf>
    <xf numFmtId="4" fontId="5" fillId="4" borderId="72" xfId="0" applyNumberFormat="1" applyFont="1" applyFill="1" applyBorder="1" applyAlignment="1" applyProtection="1">
      <alignment horizontal="center" vertical="center"/>
      <protection locked="0"/>
    </xf>
    <xf numFmtId="179" fontId="5" fillId="5" borderId="72" xfId="0" applyNumberFormat="1" applyFont="1" applyFill="1" applyBorder="1" applyAlignment="1" applyProtection="1">
      <alignment horizontal="center" vertical="center"/>
    </xf>
    <xf numFmtId="3" fontId="5" fillId="6" borderId="72" xfId="0" applyNumberFormat="1" applyFont="1" applyFill="1" applyBorder="1" applyAlignment="1" applyProtection="1">
      <alignment horizontal="center" vertical="center"/>
      <protection locked="0"/>
    </xf>
    <xf numFmtId="0" fontId="15" fillId="12" borderId="44" xfId="13" applyFont="1" applyFill="1" applyBorder="1" applyAlignment="1" applyProtection="1">
      <alignment horizontal="center" vertical="center" wrapText="1"/>
    </xf>
    <xf numFmtId="0" fontId="15" fillId="12" borderId="45" xfId="11" applyFont="1" applyFill="1" applyBorder="1" applyAlignment="1" applyProtection="1">
      <alignment vertical="center" wrapText="1"/>
    </xf>
    <xf numFmtId="0" fontId="15" fillId="12" borderId="45" xfId="13" applyFont="1" applyFill="1" applyBorder="1" applyAlignment="1" applyProtection="1">
      <alignment vertical="center" wrapText="1"/>
    </xf>
    <xf numFmtId="0" fontId="15" fillId="12" borderId="48" xfId="13" applyFont="1" applyFill="1" applyBorder="1" applyAlignment="1" applyProtection="1">
      <alignment vertical="center" wrapText="1"/>
    </xf>
    <xf numFmtId="4" fontId="5" fillId="6" borderId="48" xfId="0" applyNumberFormat="1" applyFont="1" applyFill="1" applyBorder="1" applyAlignment="1" applyProtection="1">
      <alignment horizontal="center" vertical="center"/>
      <protection locked="0"/>
    </xf>
    <xf numFmtId="49" fontId="5" fillId="3" borderId="44" xfId="0" applyFont="1" applyFill="1" applyBorder="1" applyAlignment="1" applyProtection="1">
      <alignment vertical="center" wrapText="1"/>
    </xf>
    <xf numFmtId="49" fontId="0" fillId="3" borderId="44" xfId="0" applyFill="1" applyBorder="1" applyAlignment="1" applyProtection="1">
      <alignment vertical="center" wrapText="1"/>
    </xf>
    <xf numFmtId="49" fontId="5" fillId="3" borderId="44" xfId="0" applyFont="1" applyFill="1" applyBorder="1" applyAlignment="1" applyProtection="1">
      <alignment horizontal="left" vertical="center" wrapText="1" indent="1"/>
    </xf>
    <xf numFmtId="49" fontId="5" fillId="6" borderId="82" xfId="0" applyFont="1" applyFill="1" applyBorder="1" applyAlignment="1" applyProtection="1">
      <alignment horizontal="left" vertical="center" wrapText="1" indent="2"/>
      <protection locked="0"/>
    </xf>
    <xf numFmtId="49" fontId="5" fillId="3" borderId="43" xfId="0" applyFont="1" applyFill="1" applyBorder="1" applyAlignment="1" applyProtection="1">
      <alignment horizontal="left" vertical="center" wrapText="1" indent="3"/>
    </xf>
    <xf numFmtId="49" fontId="0" fillId="3" borderId="44" xfId="0" applyFill="1" applyBorder="1" applyAlignment="1" applyProtection="1">
      <alignment horizontal="left" vertical="center" wrapText="1" indent="1"/>
    </xf>
    <xf numFmtId="49" fontId="0" fillId="3" borderId="44" xfId="0" applyFill="1" applyBorder="1" applyAlignment="1" applyProtection="1">
      <alignment horizontal="left" vertical="center" wrapText="1" indent="2"/>
    </xf>
    <xf numFmtId="49" fontId="5" fillId="3" borderId="44" xfId="0" applyFont="1" applyFill="1" applyBorder="1" applyAlignment="1" applyProtection="1">
      <alignment horizontal="left" vertical="center" wrapText="1" indent="2"/>
    </xf>
    <xf numFmtId="0" fontId="5" fillId="3" borderId="44" xfId="46" applyFont="1" applyFill="1" applyBorder="1" applyAlignment="1" applyProtection="1">
      <alignment horizontal="left" vertical="center" wrapText="1" indent="2"/>
    </xf>
    <xf numFmtId="179" fontId="5" fillId="4" borderId="72" xfId="0" applyNumberFormat="1" applyFont="1" applyFill="1" applyBorder="1" applyAlignment="1" applyProtection="1">
      <alignment horizontal="center" vertical="center"/>
      <protection locked="0"/>
    </xf>
    <xf numFmtId="0" fontId="0" fillId="0" borderId="76" xfId="0" applyNumberFormat="1" applyFill="1" applyBorder="1" applyAlignment="1" applyProtection="1"/>
    <xf numFmtId="0" fontId="0" fillId="0" borderId="83" xfId="0" applyNumberFormat="1" applyFill="1" applyBorder="1" applyAlignment="1" applyProtection="1"/>
    <xf numFmtId="0" fontId="5" fillId="3" borderId="84" xfId="25" applyNumberFormat="1" applyFont="1" applyFill="1" applyBorder="1" applyAlignment="1" applyProtection="1">
      <alignment vertical="center"/>
    </xf>
    <xf numFmtId="0" fontId="0" fillId="0" borderId="61" xfId="0" applyNumberFormat="1" applyFill="1" applyBorder="1" applyAlignment="1" applyProtection="1"/>
    <xf numFmtId="0" fontId="0" fillId="0" borderId="85" xfId="0" applyNumberFormat="1" applyFill="1" applyBorder="1" applyAlignment="1" applyProtection="1"/>
    <xf numFmtId="0" fontId="5" fillId="3" borderId="86" xfId="25" applyNumberFormat="1" applyFont="1" applyFill="1" applyBorder="1" applyAlignment="1" applyProtection="1">
      <alignment vertical="center"/>
    </xf>
    <xf numFmtId="0" fontId="0" fillId="0" borderId="0" xfId="0" applyNumberFormat="1">
      <alignment vertical="top"/>
    </xf>
    <xf numFmtId="0" fontId="5" fillId="0" borderId="51" xfId="36" applyNumberFormat="1" applyFont="1" applyFill="1" applyBorder="1" applyAlignment="1" applyProtection="1">
      <alignment horizontal="center" vertical="center" wrapText="1"/>
    </xf>
    <xf numFmtId="49" fontId="5" fillId="0" borderId="49" xfId="25" applyNumberFormat="1" applyFont="1" applyFill="1" applyBorder="1" applyAlignment="1" applyProtection="1">
      <alignment horizontal="center" vertical="center" wrapText="1"/>
    </xf>
    <xf numFmtId="49" fontId="5" fillId="0" borderId="49" xfId="36" applyNumberFormat="1" applyFont="1" applyFill="1" applyBorder="1" applyAlignment="1" applyProtection="1">
      <alignment horizontal="center" vertical="center" wrapText="1"/>
    </xf>
    <xf numFmtId="0" fontId="5" fillId="0" borderId="0" xfId="36" applyFont="1" applyProtection="1"/>
    <xf numFmtId="49" fontId="5" fillId="6" borderId="43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36" applyNumberFormat="1" applyFont="1" applyAlignment="1" applyProtection="1">
      <alignment vertical="center"/>
    </xf>
    <xf numFmtId="0" fontId="5" fillId="3" borderId="44" xfId="0" applyNumberFormat="1" applyFont="1" applyFill="1" applyBorder="1" applyAlignment="1" applyProtection="1">
      <alignment vertical="center" wrapText="1"/>
    </xf>
    <xf numFmtId="0" fontId="7" fillId="5" borderId="19" xfId="36" applyFont="1" applyFill="1" applyBorder="1" applyAlignment="1" applyProtection="1">
      <alignment horizontal="center" vertical="center" wrapText="1"/>
    </xf>
    <xf numFmtId="49" fontId="5" fillId="3" borderId="82" xfId="25" applyNumberFormat="1" applyFont="1" applyFill="1" applyBorder="1" applyAlignment="1" applyProtection="1">
      <alignment horizontal="center" vertical="center" wrapText="1"/>
    </xf>
    <xf numFmtId="49" fontId="5" fillId="3" borderId="87" xfId="25" applyNumberFormat="1" applyFont="1" applyFill="1" applyBorder="1" applyAlignment="1" applyProtection="1">
      <alignment horizontal="center" vertical="center" wrapText="1"/>
    </xf>
    <xf numFmtId="0" fontId="7" fillId="3" borderId="0" xfId="0" applyNumberFormat="1" applyFont="1" applyFill="1" applyBorder="1" applyAlignment="1" applyProtection="1">
      <alignment horizontal="right" vertical="center"/>
    </xf>
    <xf numFmtId="0" fontId="7" fillId="5" borderId="88" xfId="36" applyFont="1" applyFill="1" applyBorder="1" applyAlignment="1" applyProtection="1">
      <alignment horizontal="center" vertical="center" wrapText="1"/>
    </xf>
    <xf numFmtId="0" fontId="0" fillId="0" borderId="0" xfId="36" applyFont="1" applyAlignment="1" applyProtection="1">
      <alignment wrapText="1"/>
    </xf>
    <xf numFmtId="49" fontId="66" fillId="0" borderId="0" xfId="16" applyNumberFormat="1" applyFont="1" applyBorder="1" applyAlignment="1" applyProtection="1">
      <alignment horizontal="center" vertical="center" wrapText="1"/>
    </xf>
    <xf numFmtId="0" fontId="5" fillId="3" borderId="89" xfId="30" applyFont="1" applyFill="1" applyBorder="1" applyAlignment="1" applyProtection="1">
      <alignment vertical="center" wrapText="1"/>
    </xf>
    <xf numFmtId="0" fontId="57" fillId="0" borderId="89" xfId="30" applyFont="1" applyBorder="1" applyAlignment="1" applyProtection="1">
      <alignment vertical="center" wrapText="1"/>
    </xf>
    <xf numFmtId="0" fontId="57" fillId="3" borderId="89" xfId="36" applyFont="1" applyFill="1" applyBorder="1" applyAlignment="1" applyProtection="1">
      <alignment vertical="center" wrapText="1"/>
    </xf>
    <xf numFmtId="0" fontId="57" fillId="3" borderId="89" xfId="30" applyFont="1" applyFill="1" applyBorder="1" applyAlignment="1" applyProtection="1">
      <alignment vertical="center" wrapText="1"/>
    </xf>
    <xf numFmtId="0" fontId="56" fillId="3" borderId="90" xfId="43" applyNumberFormat="1" applyFont="1" applyFill="1" applyBorder="1" applyAlignment="1" applyProtection="1">
      <alignment horizontal="center" vertical="center" wrapText="1"/>
    </xf>
    <xf numFmtId="0" fontId="5" fillId="0" borderId="89" xfId="30" applyFont="1" applyBorder="1" applyAlignment="1" applyProtection="1">
      <alignment vertical="center" wrapText="1"/>
    </xf>
    <xf numFmtId="0" fontId="52" fillId="3" borderId="89" xfId="43" applyNumberFormat="1" applyFont="1" applyFill="1" applyBorder="1" applyAlignment="1" applyProtection="1">
      <alignment horizontal="center" vertical="top" wrapText="1"/>
    </xf>
    <xf numFmtId="0" fontId="5" fillId="3" borderId="89" xfId="43" applyNumberFormat="1" applyFont="1" applyFill="1" applyBorder="1" applyAlignment="1" applyProtection="1">
      <alignment horizontal="center" vertical="center" wrapText="1"/>
    </xf>
    <xf numFmtId="49" fontId="5" fillId="3" borderId="63" xfId="43" applyNumberFormat="1" applyFont="1" applyFill="1" applyBorder="1" applyAlignment="1" applyProtection="1">
      <alignment horizontal="center" vertical="center" wrapText="1"/>
    </xf>
    <xf numFmtId="0" fontId="5" fillId="3" borderId="63" xfId="36" applyFont="1" applyFill="1" applyBorder="1" applyAlignment="1" applyProtection="1">
      <alignment vertical="center" wrapText="1"/>
    </xf>
    <xf numFmtId="14" fontId="5" fillId="3" borderId="63" xfId="43" applyNumberFormat="1" applyFont="1" applyFill="1" applyBorder="1" applyAlignment="1" applyProtection="1">
      <alignment horizontal="center" vertical="center" wrapText="1"/>
    </xf>
    <xf numFmtId="0" fontId="7" fillId="3" borderId="61" xfId="0" applyNumberFormat="1" applyFont="1" applyFill="1" applyBorder="1" applyAlignment="1" applyProtection="1">
      <alignment horizontal="right" vertical="center"/>
    </xf>
    <xf numFmtId="0" fontId="0" fillId="3" borderId="61" xfId="0" applyNumberFormat="1" applyFill="1" applyBorder="1" applyAlignment="1" applyProtection="1">
      <alignment vertical="center"/>
    </xf>
    <xf numFmtId="0" fontId="5" fillId="3" borderId="61" xfId="0" applyNumberFormat="1" applyFont="1" applyFill="1" applyBorder="1" applyAlignment="1" applyProtection="1"/>
    <xf numFmtId="0" fontId="7" fillId="3" borderId="61" xfId="0" applyNumberFormat="1" applyFont="1" applyFill="1" applyBorder="1" applyAlignment="1" applyProtection="1">
      <alignment horizontal="right" vertical="top" wrapText="1"/>
    </xf>
    <xf numFmtId="0" fontId="0" fillId="3" borderId="61" xfId="0" applyNumberFormat="1" applyFont="1" applyFill="1" applyBorder="1" applyAlignment="1" applyProtection="1">
      <alignment horizontal="right" vertical="center" wrapText="1"/>
    </xf>
    <xf numFmtId="0" fontId="7" fillId="3" borderId="61" xfId="0" applyNumberFormat="1" applyFont="1" applyFill="1" applyBorder="1" applyAlignment="1" applyProtection="1">
      <alignment vertical="center"/>
    </xf>
    <xf numFmtId="49" fontId="16" fillId="0" borderId="63" xfId="0" applyFont="1" applyFill="1" applyBorder="1" applyAlignment="1" applyProtection="1">
      <alignment vertical="top"/>
    </xf>
    <xf numFmtId="0" fontId="7" fillId="3" borderId="57" xfId="0" applyNumberFormat="1" applyFont="1" applyFill="1" applyBorder="1" applyAlignment="1" applyProtection="1">
      <alignment horizontal="center" wrapText="1"/>
    </xf>
    <xf numFmtId="0" fontId="37" fillId="0" borderId="57" xfId="0" applyNumberFormat="1" applyFont="1" applyFill="1" applyBorder="1" applyAlignment="1" applyProtection="1">
      <alignment horizontal="center" wrapText="1"/>
    </xf>
    <xf numFmtId="0" fontId="5" fillId="3" borderId="65" xfId="0" applyNumberFormat="1" applyFont="1" applyFill="1" applyBorder="1" applyAlignment="1" applyProtection="1">
      <alignment wrapText="1"/>
    </xf>
    <xf numFmtId="0" fontId="7" fillId="3" borderId="65" xfId="0" applyNumberFormat="1" applyFont="1" applyFill="1" applyBorder="1" applyAlignment="1" applyProtection="1">
      <alignment horizontal="right" vertical="top"/>
    </xf>
    <xf numFmtId="0" fontId="5" fillId="3" borderId="65" xfId="0" applyNumberFormat="1" applyFont="1" applyFill="1" applyBorder="1" applyAlignment="1" applyProtection="1">
      <alignment horizontal="right" vertical="top"/>
    </xf>
    <xf numFmtId="0" fontId="15" fillId="3" borderId="65" xfId="11" applyFont="1" applyFill="1" applyBorder="1" applyAlignment="1" applyProtection="1">
      <alignment horizontal="center" vertical="center" wrapText="1"/>
    </xf>
    <xf numFmtId="0" fontId="65" fillId="3" borderId="65" xfId="11" applyNumberFormat="1" applyFont="1" applyFill="1" applyBorder="1" applyAlignment="1" applyProtection="1">
      <alignment horizontal="center" vertical="center" wrapText="1"/>
    </xf>
    <xf numFmtId="0" fontId="5" fillId="3" borderId="65" xfId="0" applyNumberFormat="1" applyFont="1" applyFill="1" applyBorder="1" applyAlignment="1" applyProtection="1"/>
    <xf numFmtId="49" fontId="0" fillId="0" borderId="65" xfId="0" applyBorder="1">
      <alignment vertical="top"/>
    </xf>
    <xf numFmtId="0" fontId="5" fillId="0" borderId="65" xfId="24" applyFont="1" applyBorder="1" applyAlignment="1" applyProtection="1">
      <alignment vertical="center" wrapText="1"/>
    </xf>
    <xf numFmtId="49" fontId="0" fillId="0" borderId="47" xfId="0" applyBorder="1">
      <alignment vertical="top"/>
    </xf>
    <xf numFmtId="0" fontId="36" fillId="3" borderId="47" xfId="0" applyNumberFormat="1" applyFont="1" applyFill="1" applyBorder="1" applyAlignment="1" applyProtection="1">
      <alignment horizontal="center" wrapText="1"/>
    </xf>
    <xf numFmtId="0" fontId="5" fillId="3" borderId="47" xfId="0" applyNumberFormat="1" applyFont="1" applyFill="1" applyBorder="1" applyAlignment="1" applyProtection="1"/>
    <xf numFmtId="0" fontId="19" fillId="3" borderId="47" xfId="0" applyNumberFormat="1" applyFont="1" applyFill="1" applyBorder="1" applyAlignment="1" applyProtection="1"/>
    <xf numFmtId="0" fontId="7" fillId="3" borderId="65" xfId="0" applyNumberFormat="1" applyFont="1" applyFill="1" applyBorder="1" applyAlignment="1" applyProtection="1">
      <alignment wrapText="1"/>
    </xf>
    <xf numFmtId="0" fontId="5" fillId="3" borderId="59" xfId="0" applyNumberFormat="1" applyFont="1" applyFill="1" applyBorder="1" applyAlignment="1" applyProtection="1"/>
    <xf numFmtId="49" fontId="0" fillId="0" borderId="65" xfId="0" applyBorder="1" applyProtection="1">
      <alignment vertical="top"/>
    </xf>
    <xf numFmtId="49" fontId="0" fillId="0" borderId="47" xfId="0" applyBorder="1" applyProtection="1">
      <alignment vertical="top"/>
    </xf>
    <xf numFmtId="49" fontId="0" fillId="0" borderId="47" xfId="0" applyFill="1" applyBorder="1" applyProtection="1">
      <alignment vertical="top"/>
    </xf>
    <xf numFmtId="0" fontId="5" fillId="0" borderId="61" xfId="25" applyNumberFormat="1" applyFont="1" applyBorder="1" applyAlignment="1" applyProtection="1">
      <alignment horizontal="right" vertical="center" wrapText="1"/>
    </xf>
    <xf numFmtId="0" fontId="5" fillId="0" borderId="61" xfId="25" applyNumberFormat="1" applyFont="1" applyBorder="1" applyAlignment="1" applyProtection="1">
      <alignment vertical="center"/>
    </xf>
    <xf numFmtId="0" fontId="5" fillId="0" borderId="61" xfId="25" applyNumberFormat="1" applyFont="1" applyBorder="1" applyAlignment="1" applyProtection="1">
      <alignment vertical="center" wrapText="1"/>
    </xf>
    <xf numFmtId="0" fontId="5" fillId="3" borderId="91" xfId="0" applyNumberFormat="1" applyFont="1" applyFill="1" applyBorder="1" applyAlignment="1" applyProtection="1"/>
    <xf numFmtId="0" fontId="15" fillId="3" borderId="91" xfId="11" applyNumberFormat="1" applyFont="1" applyFill="1" applyBorder="1" applyAlignment="1" applyProtection="1">
      <alignment horizontal="left" wrapText="1"/>
    </xf>
    <xf numFmtId="0" fontId="7" fillId="3" borderId="92" xfId="0" applyNumberFormat="1" applyFont="1" applyFill="1" applyBorder="1" applyAlignment="1" applyProtection="1">
      <alignment horizontal="center" vertical="center" wrapText="1"/>
    </xf>
    <xf numFmtId="49" fontId="0" fillId="0" borderId="92" xfId="0" applyBorder="1" applyProtection="1">
      <alignment vertical="top"/>
    </xf>
    <xf numFmtId="49" fontId="12" fillId="0" borderId="92" xfId="0" applyFont="1" applyBorder="1" applyAlignment="1" applyProtection="1">
      <alignment horizontal="center" vertical="center"/>
    </xf>
    <xf numFmtId="49" fontId="5" fillId="4" borderId="43" xfId="25" applyNumberFormat="1" applyFont="1" applyFill="1" applyBorder="1" applyAlignment="1" applyProtection="1">
      <alignment horizontal="center" vertical="center" wrapText="1"/>
      <protection locked="0"/>
    </xf>
    <xf numFmtId="0" fontId="15" fillId="12" borderId="56" xfId="13" applyFont="1" applyFill="1" applyBorder="1" applyAlignment="1" applyProtection="1">
      <alignment horizontal="left" vertical="center" wrapText="1" indent="1"/>
    </xf>
    <xf numFmtId="0" fontId="5" fillId="3" borderId="57" xfId="20" applyFont="1" applyFill="1" applyBorder="1" applyProtection="1"/>
    <xf numFmtId="0" fontId="5" fillId="0" borderId="57" xfId="20" applyFont="1" applyBorder="1" applyProtection="1"/>
    <xf numFmtId="0" fontId="28" fillId="3" borderId="45" xfId="25" applyNumberFormat="1" applyFont="1" applyFill="1" applyBorder="1" applyAlignment="1" applyProtection="1">
      <alignment horizontal="center" vertical="center" wrapText="1"/>
    </xf>
    <xf numFmtId="0" fontId="5" fillId="0" borderId="61" xfId="20" applyFont="1" applyBorder="1" applyProtection="1"/>
    <xf numFmtId="0" fontId="12" fillId="3" borderId="90" xfId="43" applyNumberFormat="1" applyFont="1" applyFill="1" applyBorder="1" applyAlignment="1" applyProtection="1">
      <alignment horizontal="center" vertical="center" wrapText="1"/>
    </xf>
    <xf numFmtId="49" fontId="54" fillId="3" borderId="76" xfId="43" applyNumberFormat="1" applyFont="1" applyFill="1" applyBorder="1" applyAlignment="1" applyProtection="1">
      <alignment horizontal="center" vertical="center" wrapText="1"/>
    </xf>
    <xf numFmtId="0" fontId="54" fillId="0" borderId="63" xfId="30" applyFont="1" applyBorder="1" applyAlignment="1" applyProtection="1">
      <alignment vertical="center" wrapText="1"/>
    </xf>
    <xf numFmtId="0" fontId="5" fillId="0" borderId="93" xfId="30" applyFont="1" applyBorder="1" applyAlignment="1" applyProtection="1">
      <alignment vertical="center" wrapText="1"/>
    </xf>
    <xf numFmtId="0" fontId="5" fillId="0" borderId="93" xfId="36" applyFont="1" applyFill="1" applyBorder="1" applyAlignment="1" applyProtection="1">
      <alignment horizontal="center" vertical="center" wrapText="1"/>
    </xf>
    <xf numFmtId="0" fontId="5" fillId="0" borderId="46" xfId="30" applyFont="1" applyBorder="1" applyAlignment="1" applyProtection="1">
      <alignment vertical="center" wrapText="1"/>
    </xf>
    <xf numFmtId="0" fontId="5" fillId="0" borderId="46" xfId="30" applyFont="1" applyBorder="1" applyAlignment="1" applyProtection="1">
      <alignment horizontal="center" vertical="center" wrapText="1"/>
    </xf>
    <xf numFmtId="0" fontId="5" fillId="3" borderId="63" xfId="30" applyFont="1" applyFill="1" applyBorder="1" applyAlignment="1" applyProtection="1">
      <alignment vertical="center" wrapText="1"/>
    </xf>
    <xf numFmtId="0" fontId="5" fillId="0" borderId="63" xfId="30" applyFont="1" applyBorder="1" applyAlignment="1" applyProtection="1">
      <alignment vertical="center" wrapText="1"/>
    </xf>
    <xf numFmtId="0" fontId="5" fillId="3" borderId="63" xfId="43" applyNumberFormat="1" applyFont="1" applyFill="1" applyBorder="1" applyAlignment="1" applyProtection="1">
      <alignment horizontal="center" vertical="center" wrapText="1"/>
    </xf>
    <xf numFmtId="0" fontId="5" fillId="3" borderId="46" xfId="36" applyFont="1" applyFill="1" applyBorder="1" applyAlignment="1" applyProtection="1">
      <alignment horizontal="center" vertical="center" wrapText="1"/>
    </xf>
    <xf numFmtId="49" fontId="54" fillId="3" borderId="63" xfId="43" applyNumberFormat="1" applyFont="1" applyFill="1" applyBorder="1" applyAlignment="1" applyProtection="1">
      <alignment horizontal="center" vertical="center" wrapText="1"/>
    </xf>
    <xf numFmtId="0" fontId="7" fillId="3" borderId="47" xfId="0" applyNumberFormat="1" applyFont="1" applyFill="1" applyBorder="1" applyAlignment="1" applyProtection="1">
      <alignment horizontal="center" wrapText="1"/>
    </xf>
    <xf numFmtId="0" fontId="57" fillId="0" borderId="60" xfId="30" applyFont="1" applyBorder="1" applyAlignment="1" applyProtection="1">
      <alignment vertical="center" wrapText="1"/>
    </xf>
    <xf numFmtId="0" fontId="57" fillId="3" borderId="60" xfId="36" applyFont="1" applyFill="1" applyBorder="1" applyAlignment="1" applyProtection="1">
      <alignment vertical="center" wrapText="1"/>
    </xf>
    <xf numFmtId="0" fontId="56" fillId="3" borderId="59" xfId="43" applyNumberFormat="1" applyFont="1" applyFill="1" applyBorder="1" applyAlignment="1" applyProtection="1">
      <alignment horizontal="center" vertical="center" wrapText="1"/>
    </xf>
    <xf numFmtId="0" fontId="5" fillId="0" borderId="65" xfId="20" applyFont="1" applyBorder="1" applyProtection="1"/>
    <xf numFmtId="0" fontId="5" fillId="0" borderId="47" xfId="20" applyFont="1" applyBorder="1" applyProtection="1"/>
    <xf numFmtId="14" fontId="5" fillId="4" borderId="50" xfId="36" applyNumberFormat="1" applyFont="1" applyFill="1" applyBorder="1" applyAlignment="1" applyProtection="1">
      <alignment horizontal="center" vertical="center" wrapText="1"/>
      <protection locked="0"/>
    </xf>
    <xf numFmtId="0" fontId="10" fillId="0" borderId="76" xfId="17" applyFont="1" applyBorder="1" applyAlignment="1" applyProtection="1">
      <alignment horizontal="justify" vertical="center" wrapText="1"/>
    </xf>
    <xf numFmtId="0" fontId="0" fillId="0" borderId="46" xfId="17" applyFont="1" applyBorder="1" applyAlignment="1" applyProtection="1">
      <alignment horizontal="left" vertical="center" wrapText="1" indent="2"/>
    </xf>
    <xf numFmtId="0" fontId="10" fillId="0" borderId="46" xfId="17" applyFont="1" applyBorder="1" applyAlignment="1" applyProtection="1">
      <alignment horizontal="justify" vertical="center" wrapText="1"/>
    </xf>
    <xf numFmtId="0" fontId="0" fillId="0" borderId="46" xfId="17" applyFont="1" applyBorder="1" applyAlignment="1" applyProtection="1">
      <alignment horizontal="left" vertical="center" wrapText="1" indent="3"/>
    </xf>
    <xf numFmtId="0" fontId="10" fillId="0" borderId="63" xfId="17" applyFont="1" applyBorder="1" applyAlignment="1" applyProtection="1">
      <alignment horizontal="justify" vertical="center" wrapText="1"/>
    </xf>
    <xf numFmtId="4" fontId="5" fillId="4" borderId="51" xfId="0" applyNumberFormat="1" applyFont="1" applyFill="1" applyBorder="1" applyAlignment="1" applyProtection="1">
      <alignment horizontal="center" vertical="center"/>
      <protection locked="0"/>
    </xf>
    <xf numFmtId="4" fontId="5" fillId="4" borderId="49" xfId="0" applyNumberFormat="1" applyFont="1" applyFill="1" applyBorder="1" applyAlignment="1" applyProtection="1">
      <alignment horizontal="center" vertical="center"/>
      <protection locked="0"/>
    </xf>
    <xf numFmtId="49" fontId="5" fillId="0" borderId="0" xfId="29" applyNumberFormat="1" applyFont="1" applyAlignment="1" applyProtection="1">
      <alignment vertical="top" wrapText="1"/>
    </xf>
    <xf numFmtId="49" fontId="5" fillId="0" borderId="0" xfId="27" applyNumberFormat="1" applyFont="1" applyAlignment="1" applyProtection="1">
      <alignment vertical="top" wrapText="1"/>
    </xf>
    <xf numFmtId="0" fontId="7" fillId="3" borderId="82" xfId="25" applyNumberFormat="1" applyFont="1" applyFill="1" applyBorder="1" applyAlignment="1" applyProtection="1">
      <alignment horizontal="center" vertical="center" wrapText="1"/>
    </xf>
    <xf numFmtId="49" fontId="32" fillId="0" borderId="94" xfId="11" applyNumberFormat="1" applyFont="1" applyBorder="1" applyAlignment="1" applyProtection="1">
      <alignment horizontal="center" vertical="center"/>
    </xf>
    <xf numFmtId="49" fontId="5" fillId="0" borderId="94" xfId="0" applyFont="1" applyBorder="1" applyAlignment="1" applyProtection="1">
      <alignment horizontal="center" vertical="center" wrapText="1"/>
    </xf>
    <xf numFmtId="49" fontId="5" fillId="0" borderId="94" xfId="0" applyFont="1" applyBorder="1" applyAlignment="1" applyProtection="1">
      <alignment horizontal="left" vertical="center" wrapText="1"/>
    </xf>
    <xf numFmtId="49" fontId="32" fillId="0" borderId="95" xfId="11" applyNumberFormat="1" applyFont="1" applyBorder="1" applyAlignment="1" applyProtection="1">
      <alignment horizontal="center" vertical="center"/>
    </xf>
    <xf numFmtId="49" fontId="5" fillId="0" borderId="95" xfId="0" applyFont="1" applyBorder="1" applyAlignment="1" applyProtection="1">
      <alignment horizontal="center" vertical="center" wrapText="1"/>
    </xf>
    <xf numFmtId="49" fontId="5" fillId="0" borderId="95" xfId="0" applyFont="1" applyBorder="1" applyAlignment="1" applyProtection="1">
      <alignment horizontal="left" vertical="center" wrapText="1"/>
    </xf>
    <xf numFmtId="49" fontId="32" fillId="0" borderId="96" xfId="11" applyNumberFormat="1" applyFont="1" applyBorder="1" applyAlignment="1" applyProtection="1">
      <alignment horizontal="center" vertical="center"/>
    </xf>
    <xf numFmtId="49" fontId="5" fillId="0" borderId="96" xfId="0" applyFont="1" applyBorder="1" applyAlignment="1" applyProtection="1">
      <alignment horizontal="center" vertical="center" wrapText="1"/>
    </xf>
    <xf numFmtId="49" fontId="5" fillId="0" borderId="96" xfId="0" applyFont="1" applyBorder="1" applyAlignment="1" applyProtection="1">
      <alignment horizontal="left" vertical="center" wrapText="1"/>
    </xf>
    <xf numFmtId="49" fontId="0" fillId="0" borderId="43" xfId="0" applyNumberFormat="1" applyBorder="1" applyAlignment="1" applyProtection="1">
      <alignment horizontal="center" vertical="center" wrapText="1"/>
    </xf>
    <xf numFmtId="49" fontId="5" fillId="3" borderId="79" xfId="36" applyNumberFormat="1" applyFont="1" applyFill="1" applyBorder="1" applyAlignment="1" applyProtection="1">
      <alignment horizontal="center" vertical="center" wrapText="1"/>
    </xf>
    <xf numFmtId="0" fontId="25" fillId="0" borderId="46" xfId="17" applyFont="1" applyBorder="1" applyAlignment="1" applyProtection="1">
      <alignment horizontal="justify" vertical="top" wrapText="1"/>
    </xf>
    <xf numFmtId="0" fontId="41" fillId="0" borderId="0" xfId="17" applyFont="1" applyFill="1" applyBorder="1" applyAlignment="1" applyProtection="1">
      <alignment horizontal="left" wrapText="1"/>
    </xf>
    <xf numFmtId="0" fontId="29" fillId="0" borderId="46" xfId="17" applyFont="1" applyBorder="1" applyAlignment="1" applyProtection="1">
      <alignment horizontal="justify" vertical="center" wrapText="1"/>
    </xf>
    <xf numFmtId="0" fontId="29" fillId="0" borderId="33" xfId="26" applyFont="1" applyBorder="1" applyAlignment="1">
      <alignment horizontal="center" wrapText="1"/>
    </xf>
    <xf numFmtId="0" fontId="43" fillId="0" borderId="0" xfId="17" applyFont="1" applyBorder="1" applyAlignment="1" applyProtection="1">
      <alignment horizontal="left" vertical="center" wrapText="1"/>
    </xf>
    <xf numFmtId="0" fontId="29" fillId="0" borderId="63" xfId="17" applyFont="1" applyBorder="1" applyAlignment="1" applyProtection="1">
      <alignment horizontal="justify" vertical="center" wrapText="1"/>
    </xf>
    <xf numFmtId="49" fontId="29" fillId="0" borderId="0" xfId="19" applyFont="1" applyBorder="1" applyAlignment="1">
      <alignment horizontal="justify" vertical="top" wrapText="1"/>
    </xf>
    <xf numFmtId="0" fontId="25" fillId="0" borderId="0" xfId="19" applyNumberFormat="1" applyFont="1" applyAlignment="1">
      <alignment horizontal="justify" vertical="top"/>
    </xf>
    <xf numFmtId="0" fontId="25" fillId="0" borderId="0" xfId="19" applyNumberFormat="1" applyFont="1" applyAlignment="1">
      <alignment horizontal="justify" vertical="center"/>
    </xf>
    <xf numFmtId="0" fontId="29" fillId="0" borderId="0" xfId="26" applyFont="1" applyBorder="1" applyAlignment="1">
      <alignment horizontal="justify" vertical="top" wrapText="1"/>
    </xf>
    <xf numFmtId="0" fontId="5" fillId="0" borderId="0" xfId="19" applyNumberFormat="1" applyFont="1" applyAlignment="1">
      <alignment horizontal="justify" vertical="center"/>
    </xf>
    <xf numFmtId="0" fontId="26" fillId="0" borderId="0" xfId="19" applyNumberFormat="1" applyFont="1" applyAlignment="1">
      <alignment horizontal="justify" vertical="center"/>
    </xf>
    <xf numFmtId="0" fontId="29" fillId="0" borderId="76" xfId="17" applyFont="1" applyBorder="1" applyAlignment="1" applyProtection="1">
      <alignment horizontal="justify" vertical="top" wrapText="1"/>
    </xf>
    <xf numFmtId="49" fontId="29" fillId="0" borderId="0" xfId="16" applyNumberFormat="1" applyFont="1" applyBorder="1" applyAlignment="1">
      <alignment horizontal="left" vertical="top" wrapText="1"/>
    </xf>
    <xf numFmtId="49" fontId="30" fillId="0" borderId="0" xfId="16" applyNumberFormat="1" applyFont="1" applyAlignment="1" applyProtection="1">
      <alignment horizontal="left" vertical="center" wrapText="1"/>
    </xf>
    <xf numFmtId="49" fontId="15" fillId="0" borderId="0" xfId="16" applyNumberFormat="1" applyFont="1" applyBorder="1" applyAlignment="1" applyProtection="1">
      <alignment horizontal="left" vertical="center" wrapText="1"/>
    </xf>
    <xf numFmtId="49" fontId="29" fillId="0" borderId="0" xfId="16" applyNumberFormat="1" applyFont="1" applyBorder="1" applyAlignment="1">
      <alignment horizontal="left" vertical="center" wrapText="1"/>
    </xf>
    <xf numFmtId="49" fontId="43" fillId="0" borderId="0" xfId="16" applyNumberFormat="1" applyFont="1" applyBorder="1" applyAlignment="1" applyProtection="1">
      <alignment horizontal="left" vertical="center" wrapText="1"/>
    </xf>
    <xf numFmtId="49" fontId="29" fillId="3" borderId="97" xfId="19" applyNumberFormat="1" applyFont="1" applyFill="1" applyBorder="1" applyAlignment="1" applyProtection="1">
      <alignment horizontal="left" vertical="center" wrapText="1"/>
    </xf>
    <xf numFmtId="49" fontId="29" fillId="3" borderId="0" xfId="19" quotePrefix="1" applyNumberFormat="1" applyFont="1" applyFill="1" applyBorder="1" applyAlignment="1" applyProtection="1">
      <alignment horizontal="left" vertical="center" wrapText="1"/>
    </xf>
    <xf numFmtId="0" fontId="15" fillId="0" borderId="0" xfId="11" applyFont="1" applyBorder="1" applyAlignment="1" applyProtection="1">
      <alignment horizontal="left" vertical="center" wrapText="1" indent="1"/>
    </xf>
    <xf numFmtId="49" fontId="29" fillId="3" borderId="0" xfId="19" applyNumberFormat="1" applyFont="1" applyFill="1" applyBorder="1" applyAlignment="1" applyProtection="1">
      <alignment horizontal="left" vertical="center" wrapText="1"/>
    </xf>
    <xf numFmtId="49" fontId="29" fillId="0" borderId="0" xfId="19" applyFont="1" applyBorder="1" applyAlignment="1" applyProtection="1">
      <alignment horizontal="left" vertical="center" wrapText="1"/>
    </xf>
    <xf numFmtId="0" fontId="29" fillId="0" borderId="0" xfId="26" applyFont="1" applyBorder="1" applyAlignment="1">
      <alignment horizontal="left" vertical="top" wrapText="1"/>
    </xf>
    <xf numFmtId="49" fontId="25" fillId="3" borderId="0" xfId="19" applyFont="1" applyFill="1" applyBorder="1" applyAlignment="1" applyProtection="1">
      <alignment vertical="center" wrapText="1"/>
    </xf>
    <xf numFmtId="0" fontId="29" fillId="0" borderId="0" xfId="26" applyFont="1" applyBorder="1" applyAlignment="1">
      <alignment horizontal="justify" wrapText="1"/>
    </xf>
    <xf numFmtId="0" fontId="10" fillId="0" borderId="0" xfId="26" applyFont="1" applyBorder="1" applyAlignment="1">
      <alignment horizontal="justify" wrapText="1"/>
    </xf>
    <xf numFmtId="0" fontId="26" fillId="0" borderId="0" xfId="17" applyFont="1" applyAlignment="1" applyProtection="1">
      <alignment vertical="center" wrapText="1"/>
    </xf>
    <xf numFmtId="0" fontId="43" fillId="0" borderId="32" xfId="17" applyFont="1" applyBorder="1" applyAlignment="1" applyProtection="1">
      <alignment horizontal="left" vertical="center" wrapText="1"/>
    </xf>
    <xf numFmtId="49" fontId="0" fillId="0" borderId="0" xfId="0">
      <alignment vertical="top"/>
    </xf>
    <xf numFmtId="0" fontId="12" fillId="0" borderId="0" xfId="17" applyFont="1" applyFill="1" applyBorder="1" applyAlignment="1" applyProtection="1">
      <alignment horizontal="left" wrapText="1"/>
    </xf>
    <xf numFmtId="49" fontId="5" fillId="5" borderId="98" xfId="40" applyNumberFormat="1" applyFont="1" applyFill="1" applyBorder="1" applyAlignment="1" applyProtection="1">
      <alignment horizontal="center" vertical="center" wrapText="1"/>
    </xf>
    <xf numFmtId="49" fontId="5" fillId="6" borderId="99" xfId="40" applyNumberFormat="1" applyFont="1" applyFill="1" applyBorder="1" applyAlignment="1" applyProtection="1">
      <alignment horizontal="center" vertical="center" wrapText="1"/>
    </xf>
    <xf numFmtId="49" fontId="5" fillId="6" borderId="100" xfId="40" applyNumberFormat="1" applyFont="1" applyFill="1" applyBorder="1" applyAlignment="1" applyProtection="1">
      <alignment horizontal="center" vertical="center" wrapText="1"/>
    </xf>
    <xf numFmtId="49" fontId="5" fillId="6" borderId="101" xfId="40" applyNumberFormat="1" applyFont="1" applyFill="1" applyBorder="1" applyAlignment="1" applyProtection="1">
      <alignment horizontal="center" vertical="center" wrapText="1"/>
    </xf>
    <xf numFmtId="49" fontId="5" fillId="6" borderId="102" xfId="40" applyNumberFormat="1" applyFont="1" applyFill="1" applyBorder="1" applyAlignment="1" applyProtection="1">
      <alignment horizontal="center" vertical="center" wrapText="1"/>
    </xf>
    <xf numFmtId="49" fontId="5" fillId="6" borderId="103" xfId="40" applyNumberFormat="1" applyFont="1" applyFill="1" applyBorder="1" applyAlignment="1" applyProtection="1">
      <alignment horizontal="center" vertical="center" wrapText="1"/>
    </xf>
    <xf numFmtId="0" fontId="19" fillId="0" borderId="0" xfId="30" applyFont="1" applyBorder="1" applyAlignment="1" applyProtection="1">
      <alignment horizontal="center" vertical="center" wrapText="1"/>
    </xf>
    <xf numFmtId="49" fontId="0" fillId="6" borderId="104" xfId="0" applyFont="1" applyFill="1" applyBorder="1" applyAlignment="1" applyProtection="1">
      <alignment horizontal="center" vertical="center" wrapText="1"/>
      <protection locked="0"/>
    </xf>
    <xf numFmtId="49" fontId="0" fillId="6" borderId="105" xfId="0" applyFont="1" applyFill="1" applyBorder="1" applyAlignment="1" applyProtection="1">
      <alignment horizontal="center" vertical="center" wrapText="1"/>
      <protection locked="0"/>
    </xf>
    <xf numFmtId="0" fontId="5" fillId="3" borderId="0" xfId="36" applyFont="1" applyFill="1" applyBorder="1" applyAlignment="1" applyProtection="1">
      <alignment horizontal="center" vertical="center" wrapText="1"/>
    </xf>
    <xf numFmtId="49" fontId="25" fillId="6" borderId="49" xfId="36" applyNumberFormat="1" applyFont="1" applyFill="1" applyBorder="1" applyAlignment="1" applyProtection="1">
      <alignment horizontal="center" vertical="center" wrapText="1"/>
      <protection locked="0"/>
    </xf>
    <xf numFmtId="0" fontId="25" fillId="3" borderId="0" xfId="36" applyFont="1" applyFill="1" applyBorder="1" applyAlignment="1" applyProtection="1">
      <alignment horizontal="center" vertical="center" wrapText="1"/>
    </xf>
    <xf numFmtId="0" fontId="5" fillId="6" borderId="49" xfId="36" applyFont="1" applyFill="1" applyBorder="1" applyAlignment="1" applyProtection="1">
      <alignment horizontal="center" vertical="center" wrapText="1"/>
      <protection locked="0"/>
    </xf>
    <xf numFmtId="0" fontId="5" fillId="0" borderId="49" xfId="36" applyFont="1" applyFill="1" applyBorder="1" applyAlignment="1" applyProtection="1">
      <alignment horizontal="center" vertical="center" wrapText="1"/>
      <protection locked="0"/>
    </xf>
    <xf numFmtId="0" fontId="25" fillId="6" borderId="49" xfId="36" applyNumberFormat="1" applyFont="1" applyFill="1" applyBorder="1" applyAlignment="1" applyProtection="1">
      <alignment horizontal="center" vertical="center" wrapText="1"/>
      <protection locked="0"/>
    </xf>
    <xf numFmtId="49" fontId="38" fillId="11" borderId="49" xfId="36" applyNumberFormat="1" applyFont="1" applyFill="1" applyBorder="1" applyAlignment="1" applyProtection="1">
      <alignment horizontal="center" vertical="center" wrapText="1"/>
    </xf>
    <xf numFmtId="49" fontId="5" fillId="11" borderId="49" xfId="36" applyNumberFormat="1" applyFont="1" applyFill="1" applyBorder="1" applyAlignment="1" applyProtection="1">
      <alignment horizontal="center" vertical="center" wrapText="1"/>
    </xf>
    <xf numFmtId="0" fontId="5" fillId="5" borderId="49" xfId="36" applyFont="1" applyFill="1" applyBorder="1" applyAlignment="1" applyProtection="1">
      <alignment horizontal="center" vertical="center" wrapText="1"/>
      <protection locked="0"/>
    </xf>
    <xf numFmtId="0" fontId="5" fillId="0" borderId="0" xfId="30" applyNumberFormat="1" applyFont="1" applyAlignment="1" applyProtection="1">
      <alignment horizontal="right" vertical="center"/>
    </xf>
    <xf numFmtId="0" fontId="5" fillId="3" borderId="0" xfId="36" applyFont="1" applyFill="1" applyBorder="1" applyAlignment="1" applyProtection="1">
      <alignment horizontal="right" vertical="center" wrapText="1"/>
    </xf>
    <xf numFmtId="0" fontId="25" fillId="3" borderId="76" xfId="36" applyFont="1" applyFill="1" applyBorder="1" applyAlignment="1" applyProtection="1">
      <alignment horizontal="center" vertical="center" wrapText="1"/>
    </xf>
    <xf numFmtId="49" fontId="5" fillId="3" borderId="76" xfId="43" applyNumberFormat="1" applyFont="1" applyFill="1" applyBorder="1" applyAlignment="1" applyProtection="1">
      <alignment horizontal="center" vertical="center" wrapText="1"/>
    </xf>
    <xf numFmtId="0" fontId="7" fillId="0" borderId="0" xfId="36" applyFont="1" applyFill="1" applyBorder="1" applyAlignment="1" applyProtection="1">
      <alignment horizontal="center" vertical="center" wrapText="1"/>
    </xf>
    <xf numFmtId="0" fontId="7" fillId="5" borderId="49" xfId="37" applyFont="1" applyFill="1" applyBorder="1" applyAlignment="1" applyProtection="1">
      <alignment horizontal="center" vertical="center" wrapText="1"/>
    </xf>
    <xf numFmtId="0" fontId="5" fillId="6" borderId="49" xfId="36" applyNumberFormat="1" applyFont="1" applyFill="1" applyBorder="1" applyAlignment="1" applyProtection="1">
      <alignment horizontal="center" vertical="center" wrapText="1"/>
      <protection locked="0"/>
    </xf>
    <xf numFmtId="0" fontId="5" fillId="5" borderId="49" xfId="43" applyNumberFormat="1" applyFont="1" applyFill="1" applyBorder="1" applyAlignment="1" applyProtection="1">
      <alignment horizontal="center" vertical="center" wrapText="1"/>
    </xf>
    <xf numFmtId="49" fontId="5" fillId="5" borderId="49" xfId="43" applyNumberFormat="1" applyFont="1" applyFill="1" applyBorder="1" applyAlignment="1" applyProtection="1">
      <alignment horizontal="center" vertical="center" wrapText="1"/>
    </xf>
    <xf numFmtId="49" fontId="0" fillId="3" borderId="43" xfId="0" applyNumberFormat="1" applyFill="1" applyBorder="1" applyAlignment="1" applyProtection="1">
      <alignment horizontal="center" vertical="center"/>
    </xf>
    <xf numFmtId="49" fontId="5" fillId="3" borderId="43" xfId="0" applyNumberFormat="1" applyFont="1" applyFill="1" applyBorder="1" applyAlignment="1" applyProtection="1">
      <alignment horizontal="center" vertical="center"/>
    </xf>
    <xf numFmtId="49" fontId="5" fillId="0" borderId="43" xfId="0" applyFont="1" applyFill="1" applyBorder="1" applyAlignment="1" applyProtection="1">
      <alignment horizontal="left" vertical="center" wrapText="1" indent="1"/>
    </xf>
    <xf numFmtId="49" fontId="0" fillId="3" borderId="82" xfId="0" applyNumberFormat="1" applyFill="1" applyBorder="1" applyAlignment="1" applyProtection="1">
      <alignment horizontal="center" vertical="center"/>
    </xf>
    <xf numFmtId="49" fontId="0" fillId="3" borderId="87" xfId="0" applyNumberFormat="1" applyFill="1" applyBorder="1" applyAlignment="1" applyProtection="1">
      <alignment horizontal="center" vertical="center"/>
    </xf>
    <xf numFmtId="49" fontId="5" fillId="0" borderId="43" xfId="0" applyFont="1" applyFill="1" applyBorder="1" applyAlignment="1" applyProtection="1">
      <alignment horizontal="left" vertical="center" wrapText="1" indent="2"/>
    </xf>
    <xf numFmtId="49" fontId="0" fillId="0" borderId="43" xfId="0" applyFill="1" applyBorder="1" applyAlignment="1" applyProtection="1">
      <alignment horizontal="left" vertical="center" wrapText="1" indent="1"/>
    </xf>
    <xf numFmtId="0" fontId="5" fillId="6" borderId="43" xfId="0" applyNumberFormat="1" applyFont="1" applyFill="1" applyBorder="1" applyAlignment="1" applyProtection="1">
      <alignment horizontal="left" vertical="center" wrapText="1" indent="1"/>
      <protection locked="0"/>
    </xf>
    <xf numFmtId="0" fontId="5" fillId="0" borderId="43" xfId="0" applyNumberFormat="1" applyFont="1" applyFill="1" applyBorder="1" applyAlignment="1" applyProtection="1">
      <alignment horizontal="left" vertical="center" wrapText="1"/>
    </xf>
    <xf numFmtId="49" fontId="5" fillId="6" borderId="43" xfId="0" applyNumberFormat="1" applyFont="1" applyFill="1" applyBorder="1" applyAlignment="1" applyProtection="1">
      <alignment horizontal="left" vertical="center" wrapText="1" indent="1"/>
      <protection locked="0"/>
    </xf>
    <xf numFmtId="0" fontId="7" fillId="0" borderId="43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7" fillId="0" borderId="43" xfId="0" applyNumberFormat="1" applyFont="1" applyFill="1" applyBorder="1" applyAlignment="1" applyProtection="1">
      <alignment horizontal="center" vertical="center" wrapText="1"/>
    </xf>
    <xf numFmtId="0" fontId="0" fillId="0" borderId="82" xfId="0" applyNumberFormat="1" applyFill="1" applyBorder="1" applyAlignment="1" applyProtection="1">
      <alignment horizontal="left" vertical="center" wrapText="1" indent="1"/>
    </xf>
    <xf numFmtId="0" fontId="0" fillId="0" borderId="87" xfId="0" applyNumberFormat="1" applyFill="1" applyBorder="1" applyAlignment="1" applyProtection="1">
      <alignment horizontal="left" vertical="center" wrapText="1" indent="1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15" fillId="0" borderId="0" xfId="11" applyFont="1" applyFill="1" applyBorder="1" applyAlignment="1" applyProtection="1">
      <alignment horizontal="center" vertical="center" wrapText="1"/>
    </xf>
    <xf numFmtId="0" fontId="7" fillId="3" borderId="43" xfId="0" applyNumberFormat="1" applyFont="1" applyFill="1" applyBorder="1" applyAlignment="1" applyProtection="1">
      <alignment vertical="center" wrapText="1"/>
    </xf>
    <xf numFmtId="49" fontId="28" fillId="3" borderId="0" xfId="0" applyNumberFormat="1" applyFont="1" applyFill="1" applyBorder="1" applyAlignment="1" applyProtection="1">
      <alignment horizontal="center" vertical="center" wrapText="1"/>
    </xf>
    <xf numFmtId="0" fontId="0" fillId="3" borderId="61" xfId="0" applyNumberFormat="1" applyFill="1" applyBorder="1" applyAlignment="1" applyProtection="1">
      <alignment horizontal="left" vertical="center" wrapText="1"/>
    </xf>
    <xf numFmtId="0" fontId="7" fillId="3" borderId="43" xfId="0" applyNumberFormat="1" applyFont="1" applyFill="1" applyBorder="1" applyAlignment="1" applyProtection="1">
      <alignment horizontal="left" vertical="center" wrapText="1"/>
    </xf>
    <xf numFmtId="0" fontId="5" fillId="3" borderId="44" xfId="0" applyNumberFormat="1" applyFont="1" applyFill="1" applyBorder="1" applyAlignment="1" applyProtection="1">
      <alignment horizontal="left" vertical="center" wrapText="1" indent="1"/>
    </xf>
    <xf numFmtId="49" fontId="0" fillId="0" borderId="45" xfId="0" applyBorder="1">
      <alignment vertical="top"/>
    </xf>
    <xf numFmtId="49" fontId="5" fillId="4" borderId="68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107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108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51" xfId="0" applyNumberFormat="1" applyFont="1" applyFill="1" applyBorder="1" applyAlignment="1" applyProtection="1">
      <alignment horizontal="center" vertical="center" wrapText="1"/>
      <protection locked="0"/>
    </xf>
    <xf numFmtId="49" fontId="0" fillId="4" borderId="49" xfId="0" applyNumberFormat="1" applyFill="1" applyBorder="1" applyAlignment="1" applyProtection="1">
      <alignment horizontal="center" vertical="center" wrapText="1"/>
      <protection locked="0"/>
    </xf>
    <xf numFmtId="49" fontId="0" fillId="4" borderId="82" xfId="0" applyNumberFormat="1" applyFill="1" applyBorder="1" applyAlignment="1" applyProtection="1">
      <alignment horizontal="center" vertical="center" wrapText="1"/>
      <protection locked="0"/>
    </xf>
    <xf numFmtId="49" fontId="0" fillId="4" borderId="106" xfId="0" applyNumberFormat="1" applyFill="1" applyBorder="1" applyAlignment="1" applyProtection="1">
      <alignment horizontal="center" vertical="center" wrapText="1"/>
      <protection locked="0"/>
    </xf>
    <xf numFmtId="49" fontId="0" fillId="4" borderId="87" xfId="0" applyNumberFormat="1" applyFill="1" applyBorder="1" applyAlignment="1" applyProtection="1">
      <alignment horizontal="center" vertical="center" wrapText="1"/>
      <protection locked="0"/>
    </xf>
    <xf numFmtId="0" fontId="5" fillId="0" borderId="0" xfId="31" applyFont="1" applyAlignment="1" applyProtection="1">
      <alignment horizontal="left" vertical="center" indent="1"/>
    </xf>
    <xf numFmtId="49" fontId="5" fillId="4" borderId="72" xfId="36" applyNumberFormat="1" applyFont="1" applyFill="1" applyBorder="1" applyAlignment="1" applyProtection="1">
      <alignment horizontal="center" vertical="center" wrapText="1"/>
      <protection locked="0"/>
    </xf>
    <xf numFmtId="49" fontId="5" fillId="4" borderId="80" xfId="36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31" applyFont="1" applyBorder="1" applyAlignment="1" applyProtection="1">
      <alignment horizontal="left" vertical="center" indent="1"/>
    </xf>
    <xf numFmtId="0" fontId="55" fillId="0" borderId="109" xfId="0" applyNumberFormat="1" applyFont="1" applyFill="1" applyBorder="1" applyAlignment="1" applyProtection="1">
      <alignment horizontal="center" vertical="center" wrapText="1"/>
    </xf>
    <xf numFmtId="0" fontId="7" fillId="0" borderId="0" xfId="20" applyFont="1" applyFill="1" applyBorder="1" applyAlignment="1" applyProtection="1">
      <alignment horizontal="center" vertical="center" wrapText="1"/>
    </xf>
    <xf numFmtId="0" fontId="5" fillId="0" borderId="0" xfId="20" applyFont="1" applyFill="1" applyBorder="1" applyAlignment="1" applyProtection="1">
      <alignment horizontal="center" vertical="top" wrapText="1"/>
    </xf>
    <xf numFmtId="0" fontId="26" fillId="0" borderId="0" xfId="36" applyFont="1" applyFill="1" applyBorder="1" applyAlignment="1" applyProtection="1">
      <alignment horizontal="center" vertical="center" wrapText="1"/>
    </xf>
    <xf numFmtId="0" fontId="7" fillId="5" borderId="19" xfId="36" applyFont="1" applyFill="1" applyBorder="1" applyAlignment="1" applyProtection="1">
      <alignment horizontal="center" vertical="center" wrapText="1"/>
    </xf>
    <xf numFmtId="0" fontId="7" fillId="5" borderId="110" xfId="36" applyFont="1" applyFill="1" applyBorder="1" applyAlignment="1" applyProtection="1">
      <alignment horizontal="center" vertical="center"/>
    </xf>
    <xf numFmtId="49" fontId="0" fillId="6" borderId="111" xfId="0" applyFont="1" applyFill="1" applyBorder="1" applyAlignment="1" applyProtection="1">
      <alignment horizontal="center" vertical="center" wrapText="1"/>
      <protection locked="0"/>
    </xf>
    <xf numFmtId="49" fontId="0" fillId="6" borderId="112" xfId="0" applyFont="1" applyFill="1" applyBorder="1" applyAlignment="1" applyProtection="1">
      <alignment horizontal="center" vertical="center" wrapText="1"/>
      <protection locked="0"/>
    </xf>
    <xf numFmtId="49" fontId="15" fillId="15" borderId="10" xfId="11" applyNumberFormat="1" applyFont="1" applyFill="1" applyBorder="1" applyAlignment="1" applyProtection="1">
      <alignment horizontal="center" vertical="center" wrapText="1"/>
    </xf>
    <xf numFmtId="49" fontId="15" fillId="15" borderId="11" xfId="11" applyNumberFormat="1" applyFont="1" applyFill="1" applyBorder="1" applyAlignment="1" applyProtection="1">
      <alignment horizontal="center" vertical="center" wrapText="1"/>
    </xf>
    <xf numFmtId="49" fontId="15" fillId="15" borderId="116" xfId="11" applyNumberFormat="1" applyFont="1" applyFill="1" applyBorder="1" applyAlignment="1" applyProtection="1">
      <alignment horizontal="center" vertical="center" wrapText="1"/>
    </xf>
    <xf numFmtId="49" fontId="10" fillId="5" borderId="14" xfId="28" applyNumberFormat="1" applyFont="1" applyFill="1" applyBorder="1" applyAlignment="1" applyProtection="1">
      <alignment horizontal="center" vertical="center" wrapText="1"/>
    </xf>
    <xf numFmtId="49" fontId="10" fillId="5" borderId="15" xfId="28" applyNumberFormat="1" applyFont="1" applyFill="1" applyBorder="1" applyAlignment="1" applyProtection="1">
      <alignment horizontal="center" vertical="center" wrapText="1"/>
    </xf>
    <xf numFmtId="49" fontId="10" fillId="5" borderId="115" xfId="28" applyNumberFormat="1" applyFont="1" applyFill="1" applyBorder="1" applyAlignment="1" applyProtection="1">
      <alignment horizontal="center" vertical="center" wrapText="1"/>
    </xf>
    <xf numFmtId="49" fontId="5" fillId="4" borderId="19" xfId="28" applyNumberFormat="1" applyFont="1" applyFill="1" applyBorder="1" applyAlignment="1" applyProtection="1">
      <alignment horizontal="center" vertical="center" wrapText="1"/>
      <protection locked="0"/>
    </xf>
    <xf numFmtId="49" fontId="5" fillId="4" borderId="113" xfId="28" applyNumberFormat="1" applyFont="1" applyFill="1" applyBorder="1" applyAlignment="1" applyProtection="1">
      <alignment horizontal="center" vertical="center" wrapText="1"/>
      <protection locked="0"/>
    </xf>
    <xf numFmtId="49" fontId="5" fillId="4" borderId="114" xfId="28" applyNumberFormat="1" applyFont="1" applyFill="1" applyBorder="1" applyAlignment="1" applyProtection="1">
      <alignment horizontal="center" vertical="center" wrapText="1"/>
      <protection locked="0"/>
    </xf>
    <xf numFmtId="49" fontId="5" fillId="4" borderId="11" xfId="28" applyNumberFormat="1" applyFont="1" applyFill="1" applyBorder="1" applyAlignment="1" applyProtection="1">
      <alignment horizontal="center" vertical="center" wrapText="1"/>
      <protection locked="0"/>
    </xf>
    <xf numFmtId="49" fontId="5" fillId="4" borderId="116" xfId="28" applyNumberFormat="1" applyFont="1" applyFill="1" applyBorder="1" applyAlignment="1" applyProtection="1">
      <alignment horizontal="center" vertical="center" wrapText="1"/>
      <protection locked="0"/>
    </xf>
    <xf numFmtId="49" fontId="5" fillId="4" borderId="9" xfId="28" applyNumberFormat="1" applyFont="1" applyFill="1" applyBorder="1" applyAlignment="1" applyProtection="1">
      <alignment horizontal="center" vertical="center" wrapText="1"/>
      <protection locked="0"/>
    </xf>
    <xf numFmtId="49" fontId="5" fillId="4" borderId="3" xfId="28" applyNumberFormat="1" applyFont="1" applyFill="1" applyBorder="1" applyAlignment="1" applyProtection="1">
      <alignment horizontal="center" vertical="center" wrapText="1"/>
      <protection locked="0"/>
    </xf>
    <xf numFmtId="0" fontId="10" fillId="4" borderId="19" xfId="28" applyNumberFormat="1" applyFont="1" applyFill="1" applyBorder="1" applyAlignment="1" applyProtection="1">
      <alignment horizontal="left" vertical="center" wrapText="1"/>
      <protection locked="0"/>
    </xf>
    <xf numFmtId="0" fontId="10" fillId="4" borderId="113" xfId="28" applyNumberFormat="1" applyFont="1" applyFill="1" applyBorder="1" applyAlignment="1" applyProtection="1">
      <alignment horizontal="left" vertical="center" wrapText="1"/>
      <protection locked="0"/>
    </xf>
    <xf numFmtId="0" fontId="10" fillId="4" borderId="114" xfId="28" applyNumberFormat="1" applyFont="1" applyFill="1" applyBorder="1" applyAlignment="1" applyProtection="1">
      <alignment horizontal="left" vertical="center" wrapText="1"/>
      <protection locked="0"/>
    </xf>
    <xf numFmtId="49" fontId="10" fillId="4" borderId="9" xfId="28" applyNumberFormat="1" applyFont="1" applyFill="1" applyBorder="1" applyAlignment="1" applyProtection="1">
      <alignment horizontal="center" vertical="center" wrapText="1"/>
      <protection locked="0"/>
    </xf>
    <xf numFmtId="49" fontId="10" fillId="4" borderId="3" xfId="28" applyNumberFormat="1" applyFont="1" applyFill="1" applyBorder="1" applyAlignment="1" applyProtection="1">
      <alignment horizontal="center" vertical="center" wrapText="1"/>
      <protection locked="0"/>
    </xf>
    <xf numFmtId="49" fontId="10" fillId="5" borderId="118" xfId="28" applyNumberFormat="1" applyFont="1" applyFill="1" applyBorder="1" applyAlignment="1" applyProtection="1">
      <alignment horizontal="center" vertical="center" wrapText="1"/>
    </xf>
    <xf numFmtId="49" fontId="10" fillId="5" borderId="119" xfId="28" applyNumberFormat="1" applyFont="1" applyFill="1" applyBorder="1" applyAlignment="1" applyProtection="1">
      <alignment horizontal="center" vertical="center" wrapText="1"/>
    </xf>
    <xf numFmtId="49" fontId="10" fillId="5" borderId="120" xfId="28" applyNumberFormat="1" applyFont="1" applyFill="1" applyBorder="1" applyAlignment="1" applyProtection="1">
      <alignment horizontal="center" vertical="center" wrapText="1"/>
    </xf>
    <xf numFmtId="49" fontId="16" fillId="3" borderId="9" xfId="28" applyNumberFormat="1" applyFont="1" applyFill="1" applyBorder="1" applyAlignment="1" applyProtection="1">
      <alignment horizontal="center" vertical="center" wrapText="1"/>
    </xf>
    <xf numFmtId="49" fontId="16" fillId="3" borderId="3" xfId="28" applyNumberFormat="1" applyFont="1" applyFill="1" applyBorder="1" applyAlignment="1" applyProtection="1">
      <alignment horizontal="center" vertical="center" wrapText="1"/>
    </xf>
    <xf numFmtId="49" fontId="10" fillId="4" borderId="19" xfId="28" applyNumberFormat="1" applyFont="1" applyFill="1" applyBorder="1" applyAlignment="1" applyProtection="1">
      <alignment horizontal="center" vertical="center" wrapText="1"/>
      <protection locked="0"/>
    </xf>
    <xf numFmtId="49" fontId="10" fillId="4" borderId="113" xfId="28" applyNumberFormat="1" applyFont="1" applyFill="1" applyBorder="1" applyAlignment="1" applyProtection="1">
      <alignment horizontal="center" vertical="center" wrapText="1"/>
      <protection locked="0"/>
    </xf>
    <xf numFmtId="49" fontId="10" fillId="4" borderId="114" xfId="28" applyNumberFormat="1" applyFont="1" applyFill="1" applyBorder="1" applyAlignment="1" applyProtection="1">
      <alignment horizontal="center" vertical="center" wrapText="1"/>
      <protection locked="0"/>
    </xf>
    <xf numFmtId="49" fontId="10" fillId="0" borderId="19" xfId="28" applyNumberFormat="1" applyFont="1" applyBorder="1" applyAlignment="1" applyProtection="1">
      <alignment horizontal="center" vertical="center" wrapText="1"/>
    </xf>
    <xf numFmtId="49" fontId="10" fillId="0" borderId="113" xfId="28" applyNumberFormat="1" applyFont="1" applyBorder="1" applyAlignment="1" applyProtection="1">
      <alignment horizontal="center" vertical="center" wrapText="1"/>
    </xf>
    <xf numFmtId="49" fontId="10" fillId="0" borderId="114" xfId="28" applyNumberFormat="1" applyFont="1" applyBorder="1" applyAlignment="1" applyProtection="1">
      <alignment horizontal="center" vertical="center" wrapText="1"/>
    </xf>
    <xf numFmtId="0" fontId="5" fillId="4" borderId="19" xfId="28" applyNumberFormat="1" applyFont="1" applyFill="1" applyBorder="1" applyAlignment="1" applyProtection="1">
      <alignment horizontal="center" vertical="center" wrapText="1"/>
      <protection locked="0"/>
    </xf>
    <xf numFmtId="0" fontId="5" fillId="4" borderId="113" xfId="28" applyNumberFormat="1" applyFont="1" applyFill="1" applyBorder="1" applyAlignment="1" applyProtection="1">
      <alignment horizontal="center" vertical="center" wrapText="1"/>
      <protection locked="0"/>
    </xf>
    <xf numFmtId="0" fontId="5" fillId="4" borderId="114" xfId="28" applyNumberFormat="1" applyFont="1" applyFill="1" applyBorder="1" applyAlignment="1" applyProtection="1">
      <alignment horizontal="center" vertical="center" wrapText="1"/>
      <protection locked="0"/>
    </xf>
    <xf numFmtId="49" fontId="5" fillId="4" borderId="121" xfId="28" applyNumberFormat="1" applyFont="1" applyFill="1" applyBorder="1" applyAlignment="1" applyProtection="1">
      <alignment horizontal="center" vertical="center" wrapText="1"/>
      <protection locked="0"/>
    </xf>
    <xf numFmtId="49" fontId="5" fillId="4" borderId="122" xfId="28" applyNumberFormat="1" applyFont="1" applyFill="1" applyBorder="1" applyAlignment="1" applyProtection="1">
      <alignment horizontal="center" vertical="center" wrapText="1"/>
      <protection locked="0"/>
    </xf>
    <xf numFmtId="49" fontId="5" fillId="4" borderId="123" xfId="28" applyNumberFormat="1" applyFont="1" applyFill="1" applyBorder="1" applyAlignment="1" applyProtection="1">
      <alignment horizontal="center" vertical="center" wrapText="1"/>
      <protection locked="0"/>
    </xf>
    <xf numFmtId="49" fontId="5" fillId="6" borderId="13" xfId="28" applyNumberFormat="1" applyFont="1" applyFill="1" applyBorder="1" applyAlignment="1" applyProtection="1">
      <alignment horizontal="center" vertical="center" wrapText="1"/>
      <protection locked="0"/>
    </xf>
    <xf numFmtId="49" fontId="5" fillId="6" borderId="117" xfId="28" applyNumberFormat="1" applyFont="1" applyFill="1" applyBorder="1" applyAlignment="1" applyProtection="1">
      <alignment horizontal="center" vertical="center" wrapText="1"/>
      <protection locked="0"/>
    </xf>
    <xf numFmtId="49" fontId="7" fillId="0" borderId="15" xfId="28" applyNumberFormat="1" applyFont="1" applyBorder="1" applyAlignment="1" applyProtection="1">
      <alignment horizontal="center" vertical="center" wrapText="1"/>
    </xf>
    <xf numFmtId="49" fontId="7" fillId="0" borderId="115" xfId="28" applyNumberFormat="1" applyFont="1" applyBorder="1" applyAlignment="1" applyProtection="1">
      <alignment horizontal="center" vertical="center" wrapText="1"/>
    </xf>
    <xf numFmtId="49" fontId="10" fillId="0" borderId="9" xfId="28" applyNumberFormat="1" applyFont="1" applyBorder="1" applyAlignment="1" applyProtection="1">
      <alignment horizontal="center" vertical="center" wrapText="1"/>
    </xf>
    <xf numFmtId="49" fontId="16" fillId="5" borderId="14" xfId="28" applyNumberFormat="1" applyFont="1" applyFill="1" applyBorder="1" applyAlignment="1" applyProtection="1">
      <alignment horizontal="center" vertical="center" wrapText="1"/>
    </xf>
    <xf numFmtId="49" fontId="16" fillId="5" borderId="15" xfId="28" applyNumberFormat="1" applyFont="1" applyFill="1" applyBorder="1" applyAlignment="1" applyProtection="1">
      <alignment horizontal="center" vertical="center" wrapText="1"/>
    </xf>
    <xf numFmtId="49" fontId="16" fillId="5" borderId="115" xfId="28" applyNumberFormat="1" applyFont="1" applyFill="1" applyBorder="1" applyAlignment="1" applyProtection="1">
      <alignment horizontal="center" vertical="center" wrapText="1"/>
    </xf>
    <xf numFmtId="49" fontId="5" fillId="6" borderId="9" xfId="28" applyNumberFormat="1" applyFont="1" applyFill="1" applyBorder="1" applyAlignment="1" applyProtection="1">
      <alignment horizontal="center" vertical="center" wrapText="1"/>
      <protection locked="0"/>
    </xf>
    <xf numFmtId="49" fontId="5" fillId="6" borderId="3" xfId="28" applyNumberFormat="1" applyFont="1" applyFill="1" applyBorder="1" applyAlignment="1" applyProtection="1">
      <alignment horizontal="center" vertical="center" wrapText="1"/>
      <protection locked="0"/>
    </xf>
    <xf numFmtId="49" fontId="7" fillId="14" borderId="19" xfId="28" applyNumberFormat="1" applyFont="1" applyFill="1" applyBorder="1" applyAlignment="1" applyProtection="1">
      <alignment horizontal="center" vertical="center" wrapText="1"/>
    </xf>
    <xf numFmtId="49" fontId="7" fillId="14" borderId="113" xfId="28" applyNumberFormat="1" applyFont="1" applyFill="1" applyBorder="1" applyAlignment="1" applyProtection="1">
      <alignment horizontal="center" vertical="center" wrapText="1"/>
    </xf>
    <xf numFmtId="49" fontId="7" fillId="14" borderId="110" xfId="28" applyNumberFormat="1" applyFont="1" applyFill="1" applyBorder="1" applyAlignment="1" applyProtection="1">
      <alignment horizontal="center" vertical="center" wrapText="1"/>
    </xf>
  </cellXfs>
  <cellStyles count="87">
    <cellStyle name=" 1" xfId="1"/>
    <cellStyle name="20% - Акцент1" xfId="64" builtinId="30" hidden="1"/>
    <cellStyle name="20% - Акцент2" xfId="68" builtinId="34" hidden="1"/>
    <cellStyle name="20% - Акцент3" xfId="72" builtinId="38" hidden="1"/>
    <cellStyle name="20% - Акцент4" xfId="76" builtinId="42" hidden="1"/>
    <cellStyle name="20% - Акцент5" xfId="80" builtinId="46" hidden="1"/>
    <cellStyle name="20% - Акцент6" xfId="84" builtinId="50" hidden="1"/>
    <cellStyle name="40% - Акцент1" xfId="65" builtinId="31" hidden="1"/>
    <cellStyle name="40% - Акцент2" xfId="69" builtinId="35" hidden="1"/>
    <cellStyle name="40% - Акцент3" xfId="73" builtinId="39" hidden="1"/>
    <cellStyle name="40% - Акцент4" xfId="77" builtinId="43" hidden="1"/>
    <cellStyle name="40% - Акцент5" xfId="81" builtinId="47" hidden="1"/>
    <cellStyle name="40% - Акцент6" xfId="85" builtinId="51" hidden="1"/>
    <cellStyle name="60% - Акцент1" xfId="66" builtinId="32" hidden="1"/>
    <cellStyle name="60% - Акцент2" xfId="70" builtinId="36" hidden="1"/>
    <cellStyle name="60% - Акцент3" xfId="74" builtinId="40" hidden="1"/>
    <cellStyle name="60% - Акцент4" xfId="78" builtinId="44" hidden="1"/>
    <cellStyle name="60% - Акцент5" xfId="82" builtinId="48" hidden="1"/>
    <cellStyle name="60% - Акцент6" xfId="86" builtinId="52" hidden="1"/>
    <cellStyle name="Currency [0]" xfId="2"/>
    <cellStyle name="Currency2" xfId="3"/>
    <cellStyle name="Followed Hyperlink" xfId="4"/>
    <cellStyle name="Hyperlink" xfId="5"/>
    <cellStyle name="normal" xfId="6"/>
    <cellStyle name="Normal1" xfId="7"/>
    <cellStyle name="Normal2" xfId="8"/>
    <cellStyle name="Percent1" xfId="9"/>
    <cellStyle name="Акцент1" xfId="63" builtinId="29" hidden="1"/>
    <cellStyle name="Акцент2" xfId="67" builtinId="33" hidden="1"/>
    <cellStyle name="Акцент3" xfId="71" builtinId="37" hidden="1"/>
    <cellStyle name="Акцент4" xfId="75" builtinId="41" hidden="1"/>
    <cellStyle name="Акцент5" xfId="79" builtinId="45" hidden="1"/>
    <cellStyle name="Акцент6" xfId="83" builtinId="49" hidden="1"/>
    <cellStyle name="Ввод " xfId="10" builtinId="20" customBuiltin="1"/>
    <cellStyle name="Вывод" xfId="55" builtinId="21" hidden="1"/>
    <cellStyle name="Вычисление" xfId="56" builtinId="22" hidden="1"/>
    <cellStyle name="Гиперссылка" xfId="11" builtinId="8"/>
    <cellStyle name="Гиперссылка 2" xfId="12"/>
    <cellStyle name="Гиперссылка 3" xfId="13"/>
    <cellStyle name="Гиперссылка_Новая инструкция1_фст" xfId="14"/>
    <cellStyle name="Заголовок 1" xfId="48" builtinId="16" hidden="1"/>
    <cellStyle name="Заголовок 2" xfId="49" builtinId="17" hidden="1"/>
    <cellStyle name="Заголовок 3" xfId="50" builtinId="18" hidden="1"/>
    <cellStyle name="Заголовок 4" xfId="51" builtinId="19" hidden="1"/>
    <cellStyle name="Итог" xfId="62" builtinId="25" hidden="1"/>
    <cellStyle name="Контрольная ячейка" xfId="58" builtinId="23" hidden="1"/>
    <cellStyle name="Название" xfId="47" builtinId="15" hidden="1"/>
    <cellStyle name="Нейтральный" xfId="54" builtinId="28" hidden="1"/>
    <cellStyle name="Обычный" xfId="0" builtinId="0"/>
    <cellStyle name="Обычный 10" xfId="15"/>
    <cellStyle name="Обычный 12" xfId="16"/>
    <cellStyle name="Обычный 12 2" xfId="17"/>
    <cellStyle name="Обычный 14" xfId="18"/>
    <cellStyle name="Обычный 2_Новая инструкция1_фст" xfId="19"/>
    <cellStyle name="Обычный_Forma_1" xfId="20"/>
    <cellStyle name="Обычный_Forma_3_Книга2" xfId="21"/>
    <cellStyle name="Обычный_Forma_5" xfId="22"/>
    <cellStyle name="Обычный_Forma_5 2" xfId="23"/>
    <cellStyle name="Обычный_Forma_5_Книга2" xfId="24"/>
    <cellStyle name="Обычный_JKH.OPEN.INFO.PRICE.VO_v4.0(10.02.11)" xfId="25"/>
    <cellStyle name="Обычный_KRU.TARIFF.TE.FACT(v0.5)_import_02.02 2" xfId="26"/>
    <cellStyle name="Обычный_OREP.JKH.POD.2010YEAR(v1.0)" xfId="27"/>
    <cellStyle name="Обычный_POTR.EE(+PASPORT)" xfId="28"/>
    <cellStyle name="Обычный_PREDEL.JKH.2010(v1.3)" xfId="29"/>
    <cellStyle name="Обычный_PRIL1.ELECTR" xfId="30"/>
    <cellStyle name="Обычный_PRIL1.ELECTR 2" xfId="31"/>
    <cellStyle name="Обычный_PRIL4.JKU.7.28(04.03.2009)" xfId="32"/>
    <cellStyle name="Обычный_reest_org" xfId="33"/>
    <cellStyle name="Обычный_TEHSHEET" xfId="34"/>
    <cellStyle name="Обычный_ВО показатели" xfId="35"/>
    <cellStyle name="Обычный_ЖКУ_проект3" xfId="36"/>
    <cellStyle name="Обычный_ЖКУ_проект3 2" xfId="37"/>
    <cellStyle name="Обычный_Книга2" xfId="38"/>
    <cellStyle name="Обычный_Котёл Сбыты" xfId="39"/>
    <cellStyle name="Обычный_Мониторинг ФОТ" xfId="40"/>
    <cellStyle name="Обычный_Новая инструкция1_фст" xfId="41"/>
    <cellStyle name="Обычный_Новая карта_рабочая версия" xfId="42"/>
    <cellStyle name="Обычный_форма 1 водопровод для орг" xfId="43"/>
    <cellStyle name="Обычный_форма 1 водопровод для орг_CALC.KV.4.78(v1.0)" xfId="44"/>
    <cellStyle name="Обычный_Форма 22 ЖКХ" xfId="45"/>
    <cellStyle name="Обычный_ХВС показатели" xfId="46"/>
    <cellStyle name="Плохой" xfId="53" builtinId="27" hidden="1"/>
    <cellStyle name="Пояснение" xfId="61" builtinId="53" hidden="1"/>
    <cellStyle name="Примечание" xfId="60" builtinId="10" hidden="1"/>
    <cellStyle name="Связанная ячейка" xfId="57" builtinId="24" hidden="1"/>
    <cellStyle name="Текст предупреждения" xfId="59" builtinId="11" hidden="1"/>
    <cellStyle name="Хороший" xfId="52" builtinId="26" hidde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4.jpeg"/><Relationship Id="rId1" Type="http://schemas.openxmlformats.org/officeDocument/2006/relationships/image" Target="../media/image19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jpeg"/><Relationship Id="rId1" Type="http://schemas.openxmlformats.org/officeDocument/2006/relationships/image" Target="../media/image104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jpeg"/><Relationship Id="rId1" Type="http://schemas.openxmlformats.org/officeDocument/2006/relationships/image" Target="../media/image10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jpeg"/><Relationship Id="rId1" Type="http://schemas.openxmlformats.org/officeDocument/2006/relationships/image" Target="../media/image18.jpeg"/></Relationships>
</file>

<file path=xl/drawings/_rels/drawing4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energotarif.samregion.ru/" TargetMode="External"/><Relationship Id="rId117" Type="http://schemas.openxmlformats.org/officeDocument/2006/relationships/hyperlink" Target="http://www.kt.tambov.gov.ru/" TargetMode="External"/><Relationship Id="rId21" Type="http://schemas.openxmlformats.org/officeDocument/2006/relationships/hyperlink" Target="http://www.admoblkaluga.ru/sub/competitive/" TargetMode="External"/><Relationship Id="rId42" Type="http://schemas.openxmlformats.org/officeDocument/2006/relationships/hyperlink" Target="http://energy48.ru/" TargetMode="External"/><Relationship Id="rId47" Type="http://schemas.openxmlformats.org/officeDocument/2006/relationships/image" Target="../media/image43.png"/><Relationship Id="rId63" Type="http://schemas.openxmlformats.org/officeDocument/2006/relationships/image" Target="../media/image51.png"/><Relationship Id="rId68" Type="http://schemas.openxmlformats.org/officeDocument/2006/relationships/hyperlink" Target="http://sti.irkobl.ru/" TargetMode="External"/><Relationship Id="rId84" Type="http://schemas.openxmlformats.org/officeDocument/2006/relationships/hyperlink" Target="http://www.adm-nao.ru/?show=statics&amp;id=30#19 " TargetMode="External"/><Relationship Id="rId89" Type="http://schemas.openxmlformats.org/officeDocument/2006/relationships/image" Target="../media/image64.png"/><Relationship Id="rId112" Type="http://schemas.openxmlformats.org/officeDocument/2006/relationships/image" Target="../media/image76.png"/><Relationship Id="rId133" Type="http://schemas.openxmlformats.org/officeDocument/2006/relationships/hyperlink" Target="http://rst.govrb.ru/" TargetMode="External"/><Relationship Id="rId138" Type="http://schemas.openxmlformats.org/officeDocument/2006/relationships/image" Target="../media/image89.png"/><Relationship Id="rId154" Type="http://schemas.openxmlformats.org/officeDocument/2006/relationships/hyperlink" Target="http://rek.sakhanet.ru/" TargetMode="External"/><Relationship Id="rId159" Type="http://schemas.openxmlformats.org/officeDocument/2006/relationships/image" Target="../media/image100.png"/><Relationship Id="rId16" Type="http://schemas.openxmlformats.org/officeDocument/2006/relationships/image" Target="../media/image27.png"/><Relationship Id="rId107" Type="http://schemas.openxmlformats.org/officeDocument/2006/relationships/hyperlink" Target="http://www.tarif.kalmregion.ru/" TargetMode="External"/><Relationship Id="rId11" Type="http://schemas.openxmlformats.org/officeDocument/2006/relationships/hyperlink" Target="http://rstalania.ru/" TargetMode="External"/><Relationship Id="rId32" Type="http://schemas.openxmlformats.org/officeDocument/2006/relationships/hyperlink" Target="http://tarif.pskov.ru/" TargetMode="External"/><Relationship Id="rId37" Type="http://schemas.openxmlformats.org/officeDocument/2006/relationships/image" Target="../media/image38.png"/><Relationship Id="rId53" Type="http://schemas.openxmlformats.org/officeDocument/2006/relationships/image" Target="../media/image46.png"/><Relationship Id="rId58" Type="http://schemas.openxmlformats.org/officeDocument/2006/relationships/hyperlink" Target="http://www.rstno.ru/" TargetMode="External"/><Relationship Id="rId74" Type="http://schemas.openxmlformats.org/officeDocument/2006/relationships/hyperlink" Target="http://www.saratov.gov.ru/government/structure/reguprptar/" TargetMode="External"/><Relationship Id="rId79" Type="http://schemas.openxmlformats.org/officeDocument/2006/relationships/image" Target="../media/image59.png"/><Relationship Id="rId102" Type="http://schemas.openxmlformats.org/officeDocument/2006/relationships/image" Target="../media/image71.png"/><Relationship Id="rId123" Type="http://schemas.openxmlformats.org/officeDocument/2006/relationships/hyperlink" Target="http://dtek.avo.ru/" TargetMode="External"/><Relationship Id="rId128" Type="http://schemas.openxmlformats.org/officeDocument/2006/relationships/image" Target="../media/image84.png"/><Relationship Id="rId144" Type="http://schemas.openxmlformats.org/officeDocument/2006/relationships/hyperlink" Target="http://www.tarif.ulgov.ru/" TargetMode="External"/><Relationship Id="rId149" Type="http://schemas.openxmlformats.org/officeDocument/2006/relationships/image" Target="../media/image95.png"/><Relationship Id="rId5" Type="http://schemas.openxmlformats.org/officeDocument/2006/relationships/hyperlink" Target="http://orel-region.ru/index.php?head=6&amp;part=73&amp;unit=9&amp;op=1" TargetMode="External"/><Relationship Id="rId90" Type="http://schemas.openxmlformats.org/officeDocument/2006/relationships/hyperlink" Target="http://rec.tomsk.gov.ru/" TargetMode="External"/><Relationship Id="rId95" Type="http://schemas.openxmlformats.org/officeDocument/2006/relationships/hyperlink" Target="http://www.altaitarif22.ru/" TargetMode="External"/><Relationship Id="rId160" Type="http://schemas.openxmlformats.org/officeDocument/2006/relationships/hyperlink" Target="http://www.rek-yamal.ru/" TargetMode="External"/><Relationship Id="rId165" Type="http://schemas.openxmlformats.org/officeDocument/2006/relationships/image" Target="../media/image103.png"/><Relationship Id="rId22" Type="http://schemas.openxmlformats.org/officeDocument/2006/relationships/image" Target="../media/image30.png"/><Relationship Id="rId27" Type="http://schemas.openxmlformats.org/officeDocument/2006/relationships/image" Target="../media/image33.png"/><Relationship Id="rId43" Type="http://schemas.openxmlformats.org/officeDocument/2006/relationships/image" Target="../media/image41.png"/><Relationship Id="rId48" Type="http://schemas.openxmlformats.org/officeDocument/2006/relationships/hyperlink" Target="http://tarifra.ru/" TargetMode="External"/><Relationship Id="rId64" Type="http://schemas.openxmlformats.org/officeDocument/2006/relationships/hyperlink" Target="http://rek.permkrai.ru/%20&#1057;&#1090;&#1072;&#1088;&#1099;&#1081;%20&#1089;&#1072;&#1081;&#1090;:%20http:/www.rekperm.ru" TargetMode="External"/><Relationship Id="rId69" Type="http://schemas.openxmlformats.org/officeDocument/2006/relationships/image" Target="../media/image54.png"/><Relationship Id="rId113" Type="http://schemas.openxmlformats.org/officeDocument/2006/relationships/hyperlink" Target="http://www.rstrd.ru/" TargetMode="External"/><Relationship Id="rId118" Type="http://schemas.openxmlformats.org/officeDocument/2006/relationships/image" Target="../media/image79.png"/><Relationship Id="rId134" Type="http://schemas.openxmlformats.org/officeDocument/2006/relationships/image" Target="../media/image87.png"/><Relationship Id="rId139" Type="http://schemas.openxmlformats.org/officeDocument/2006/relationships/hyperlink" Target="http://www.rectmn.ru/" TargetMode="External"/><Relationship Id="rId80" Type="http://schemas.openxmlformats.org/officeDocument/2006/relationships/hyperlink" Target="http://www.tektarif.ru/" TargetMode="External"/><Relationship Id="rId85" Type="http://schemas.openxmlformats.org/officeDocument/2006/relationships/image" Target="../media/image62.png"/><Relationship Id="rId150" Type="http://schemas.openxmlformats.org/officeDocument/2006/relationships/hyperlink" Target="http://www.kamchatka.gov.ru/index.php?cont=oiv_din&amp;menu=4&amp;menu2=0&amp;id=190" TargetMode="External"/><Relationship Id="rId155" Type="http://schemas.openxmlformats.org/officeDocument/2006/relationships/image" Target="../media/image98.png"/><Relationship Id="rId12" Type="http://schemas.openxmlformats.org/officeDocument/2006/relationships/image" Target="../media/image25.png"/><Relationship Id="rId17" Type="http://schemas.openxmlformats.org/officeDocument/2006/relationships/hyperlink" Target="http://admin.smolensk.ru/~rek/index.htm" TargetMode="External"/><Relationship Id="rId33" Type="http://schemas.openxmlformats.org/officeDocument/2006/relationships/image" Target="../media/image36.png"/><Relationship Id="rId38" Type="http://schemas.openxmlformats.org/officeDocument/2006/relationships/hyperlink" Target="http://portal.mari.ru/tarif/default.aspx" TargetMode="External"/><Relationship Id="rId59" Type="http://schemas.openxmlformats.org/officeDocument/2006/relationships/image" Target="../media/image49.png"/><Relationship Id="rId103" Type="http://schemas.openxmlformats.org/officeDocument/2006/relationships/hyperlink" Target="http://www.astrtarif.ru/" TargetMode="External"/><Relationship Id="rId108" Type="http://schemas.openxmlformats.org/officeDocument/2006/relationships/image" Target="../media/image74.png"/><Relationship Id="rId124" Type="http://schemas.openxmlformats.org/officeDocument/2006/relationships/image" Target="../media/image82.png"/><Relationship Id="rId129" Type="http://schemas.openxmlformats.org/officeDocument/2006/relationships/hyperlink" Target="http://lenobl.ru/gov/committee/tariff" TargetMode="External"/><Relationship Id="rId54" Type="http://schemas.openxmlformats.org/officeDocument/2006/relationships/hyperlink" Target="http://ivrst.ru/" TargetMode="External"/><Relationship Id="rId70" Type="http://schemas.openxmlformats.org/officeDocument/2006/relationships/hyperlink" Target="http://www.bashtarif.ru/" TargetMode="External"/><Relationship Id="rId75" Type="http://schemas.openxmlformats.org/officeDocument/2006/relationships/image" Target="../media/image57.png"/><Relationship Id="rId91" Type="http://schemas.openxmlformats.org/officeDocument/2006/relationships/image" Target="../media/image65.png"/><Relationship Id="rId96" Type="http://schemas.openxmlformats.org/officeDocument/2006/relationships/image" Target="../media/image68.png"/><Relationship Id="rId140" Type="http://schemas.openxmlformats.org/officeDocument/2006/relationships/image" Target="../media/image90.png"/><Relationship Id="rId145" Type="http://schemas.openxmlformats.org/officeDocument/2006/relationships/image" Target="../media/image93.png"/><Relationship Id="rId161" Type="http://schemas.openxmlformats.org/officeDocument/2006/relationships/image" Target="../media/image101.png"/><Relationship Id="rId1" Type="http://schemas.openxmlformats.org/officeDocument/2006/relationships/hyperlink" Target="http://e-mordovia.ru/powerbody/view/19" TargetMode="External"/><Relationship Id="rId6" Type="http://schemas.openxmlformats.org/officeDocument/2006/relationships/image" Target="../media/image22.png"/><Relationship Id="rId15" Type="http://schemas.openxmlformats.org/officeDocument/2006/relationships/hyperlink" Target="http://kgrct.ru/" TargetMode="External"/><Relationship Id="rId23" Type="http://schemas.openxmlformats.org/officeDocument/2006/relationships/hyperlink" Target="http://www.tarif56.ru/" TargetMode="External"/><Relationship Id="rId28" Type="http://schemas.openxmlformats.org/officeDocument/2006/relationships/hyperlink" Target="http://www.r-19.ru/mainpage/authority/comitets/energy.html" TargetMode="External"/><Relationship Id="rId36" Type="http://schemas.openxmlformats.org/officeDocument/2006/relationships/hyperlink" Target="http://kt.tatar.ru/" TargetMode="External"/><Relationship Id="rId49" Type="http://schemas.openxmlformats.org/officeDocument/2006/relationships/image" Target="../media/image44.png"/><Relationship Id="rId57" Type="http://schemas.openxmlformats.org/officeDocument/2006/relationships/image" Target="../media/image48.png"/><Relationship Id="rId106" Type="http://schemas.openxmlformats.org/officeDocument/2006/relationships/image" Target="../media/image73.png"/><Relationship Id="rId114" Type="http://schemas.openxmlformats.org/officeDocument/2006/relationships/image" Target="../media/image77.png"/><Relationship Id="rId119" Type="http://schemas.openxmlformats.org/officeDocument/2006/relationships/hyperlink" Target="http://www.rek.mos.ru/" TargetMode="External"/><Relationship Id="rId127" Type="http://schemas.openxmlformats.org/officeDocument/2006/relationships/hyperlink" Target="http://www.tarifspb.ru/" TargetMode="External"/><Relationship Id="rId10" Type="http://schemas.openxmlformats.org/officeDocument/2006/relationships/image" Target="../media/image24.png"/><Relationship Id="rId31" Type="http://schemas.openxmlformats.org/officeDocument/2006/relationships/image" Target="../media/image35.png"/><Relationship Id="rId44" Type="http://schemas.openxmlformats.org/officeDocument/2006/relationships/hyperlink" Target="http://www.tarif74.ru/" TargetMode="External"/><Relationship Id="rId52" Type="http://schemas.openxmlformats.org/officeDocument/2006/relationships/hyperlink" Target="http://gov39.ru/index.php?option=com_content&amp;id=102&amp;Itemid=388" TargetMode="External"/><Relationship Id="rId60" Type="http://schemas.openxmlformats.org/officeDocument/2006/relationships/hyperlink" Target="http://www.rectver.ru/" TargetMode="External"/><Relationship Id="rId65" Type="http://schemas.openxmlformats.org/officeDocument/2006/relationships/image" Target="../media/image52.png"/><Relationship Id="rId73" Type="http://schemas.openxmlformats.org/officeDocument/2006/relationships/image" Target="../media/image56.png"/><Relationship Id="rId78" Type="http://schemas.openxmlformats.org/officeDocument/2006/relationships/hyperlink" Target="http://www.yarregion.ru/depts/dtert/default.aspx" TargetMode="External"/><Relationship Id="rId81" Type="http://schemas.openxmlformats.org/officeDocument/2006/relationships/image" Target="../media/image60.png"/><Relationship Id="rId86" Type="http://schemas.openxmlformats.org/officeDocument/2006/relationships/hyperlink" Target="http://gov.khabkrai.ru/invest2.nsf/pages/ru/geninfo/kct.htm" TargetMode="External"/><Relationship Id="rId94" Type="http://schemas.openxmlformats.org/officeDocument/2006/relationships/image" Target="../media/image67.png"/><Relationship Id="rId99" Type="http://schemas.openxmlformats.org/officeDocument/2006/relationships/hyperlink" Target="http://www.tarif-tuva.ru/" TargetMode="External"/><Relationship Id="rId101" Type="http://schemas.openxmlformats.org/officeDocument/2006/relationships/hyperlink" Target="http://www.volganet.ru/irj/avo.html" TargetMode="External"/><Relationship Id="rId122" Type="http://schemas.openxmlformats.org/officeDocument/2006/relationships/image" Target="../media/image81.png"/><Relationship Id="rId130" Type="http://schemas.openxmlformats.org/officeDocument/2006/relationships/image" Target="../media/image85.png"/><Relationship Id="rId135" Type="http://schemas.openxmlformats.org/officeDocument/2006/relationships/hyperlink" Target="http://rst.e-zab.ru/" TargetMode="External"/><Relationship Id="rId143" Type="http://schemas.openxmlformats.org/officeDocument/2006/relationships/image" Target="../media/image92.png"/><Relationship Id="rId148" Type="http://schemas.openxmlformats.org/officeDocument/2006/relationships/hyperlink" Target="http://&#1095;&#1091;&#1082;&#1086;&#1090;&#1082;&#1072;.&#1088;&#1092;/ru/authority/administrative_setting/kom_cen_tarifov/" TargetMode="External"/><Relationship Id="rId151" Type="http://schemas.openxmlformats.org/officeDocument/2006/relationships/image" Target="../media/image96.png"/><Relationship Id="rId156" Type="http://schemas.openxmlformats.org/officeDocument/2006/relationships/hyperlink" Target="http://www.krasrec.ru/" TargetMode="External"/><Relationship Id="rId164" Type="http://schemas.openxmlformats.org/officeDocument/2006/relationships/hyperlink" Target="http://utr.gov-murman.ru/" TargetMode="External"/><Relationship Id="rId4" Type="http://schemas.openxmlformats.org/officeDocument/2006/relationships/image" Target="../media/image21.png"/><Relationship Id="rId9" Type="http://schemas.openxmlformats.org/officeDocument/2006/relationships/hyperlink" Target="http://www.tarifkchr.ru/" TargetMode="External"/><Relationship Id="rId13" Type="http://schemas.openxmlformats.org/officeDocument/2006/relationships/hyperlink" Target="http://tarif.kurganobl.ru/" TargetMode="External"/><Relationship Id="rId18" Type="http://schemas.openxmlformats.org/officeDocument/2006/relationships/image" Target="../media/image28.png"/><Relationship Id="rId39" Type="http://schemas.openxmlformats.org/officeDocument/2006/relationships/image" Target="../media/image39.png"/><Relationship Id="rId109" Type="http://schemas.openxmlformats.org/officeDocument/2006/relationships/hyperlink" Target="http://www.tarif26.ru/" TargetMode="External"/><Relationship Id="rId34" Type="http://schemas.openxmlformats.org/officeDocument/2006/relationships/hyperlink" Target="http://tarif53.ru/" TargetMode="External"/><Relationship Id="rId50" Type="http://schemas.openxmlformats.org/officeDocument/2006/relationships/hyperlink" Target="http://gut.vrn.ru/rek/" TargetMode="External"/><Relationship Id="rId55" Type="http://schemas.openxmlformats.org/officeDocument/2006/relationships/image" Target="../media/image47.png"/><Relationship Id="rId76" Type="http://schemas.openxmlformats.org/officeDocument/2006/relationships/hyperlink" Target="http://www.tula.eias.ru/" TargetMode="External"/><Relationship Id="rId97" Type="http://schemas.openxmlformats.org/officeDocument/2006/relationships/hyperlink" Target="http://www.altai-republic.ru/" TargetMode="External"/><Relationship Id="rId104" Type="http://schemas.openxmlformats.org/officeDocument/2006/relationships/image" Target="../media/image72.png"/><Relationship Id="rId120" Type="http://schemas.openxmlformats.org/officeDocument/2006/relationships/image" Target="../media/image80.png"/><Relationship Id="rId125" Type="http://schemas.openxmlformats.org/officeDocument/2006/relationships/hyperlink" Target="http://me.mosreg.ru/" TargetMode="External"/><Relationship Id="rId141" Type="http://schemas.openxmlformats.org/officeDocument/2006/relationships/hyperlink" Target="http://rek.midural.ru/" TargetMode="External"/><Relationship Id="rId146" Type="http://schemas.openxmlformats.org/officeDocument/2006/relationships/hyperlink" Target="http://www.rstkirov.ru/" TargetMode="External"/><Relationship Id="rId7" Type="http://schemas.openxmlformats.org/officeDocument/2006/relationships/hyperlink" Target="http://www.tarif-penza.ru/" TargetMode="External"/><Relationship Id="rId71" Type="http://schemas.openxmlformats.org/officeDocument/2006/relationships/image" Target="../media/image55.png"/><Relationship Id="rId92" Type="http://schemas.openxmlformats.org/officeDocument/2006/relationships/hyperlink" Target="http://www.tarif-nso.ru/" TargetMode="External"/><Relationship Id="rId162" Type="http://schemas.openxmlformats.org/officeDocument/2006/relationships/hyperlink" Target="http://www.tarif29.ru/" TargetMode="External"/><Relationship Id="rId2" Type="http://schemas.openxmlformats.org/officeDocument/2006/relationships/image" Target="../media/image20.png"/><Relationship Id="rId29" Type="http://schemas.openxmlformats.org/officeDocument/2006/relationships/image" Target="../media/image34.png"/><Relationship Id="rId24" Type="http://schemas.openxmlformats.org/officeDocument/2006/relationships/image" Target="../media/image31.png"/><Relationship Id="rId40" Type="http://schemas.openxmlformats.org/officeDocument/2006/relationships/hyperlink" Target="http://rek-udm.ru/" TargetMode="External"/><Relationship Id="rId45" Type="http://schemas.openxmlformats.org/officeDocument/2006/relationships/image" Target="../media/image42.png"/><Relationship Id="rId66" Type="http://schemas.openxmlformats.org/officeDocument/2006/relationships/hyperlink" Target="http://www.primorsky.ru/departments/?s=19" TargetMode="External"/><Relationship Id="rId87" Type="http://schemas.openxmlformats.org/officeDocument/2006/relationships/image" Target="../media/image63.png"/><Relationship Id="rId110" Type="http://schemas.openxmlformats.org/officeDocument/2006/relationships/image" Target="../media/image75.png"/><Relationship Id="rId115" Type="http://schemas.openxmlformats.org/officeDocument/2006/relationships/hyperlink" Target="http://www.reckbr.ru/" TargetMode="External"/><Relationship Id="rId131" Type="http://schemas.openxmlformats.org/officeDocument/2006/relationships/hyperlink" Target="http://www.recko.ru/" TargetMode="External"/><Relationship Id="rId136" Type="http://schemas.openxmlformats.org/officeDocument/2006/relationships/image" Target="../media/image88.png"/><Relationship Id="rId157" Type="http://schemas.openxmlformats.org/officeDocument/2006/relationships/image" Target="../media/image99.png"/><Relationship Id="rId61" Type="http://schemas.openxmlformats.org/officeDocument/2006/relationships/image" Target="../media/image50.png"/><Relationship Id="rId82" Type="http://schemas.openxmlformats.org/officeDocument/2006/relationships/hyperlink" Target="http://gov.karelia.ru/gov/Power/Committee/Price/index.html" TargetMode="External"/><Relationship Id="rId152" Type="http://schemas.openxmlformats.org/officeDocument/2006/relationships/hyperlink" Target="http://rec.admsakhalin.ru/" TargetMode="External"/><Relationship Id="rId19" Type="http://schemas.openxmlformats.org/officeDocument/2006/relationships/hyperlink" Target="http://rekri.ru/" TargetMode="External"/><Relationship Id="rId14" Type="http://schemas.openxmlformats.org/officeDocument/2006/relationships/image" Target="../media/image26.png"/><Relationship Id="rId30" Type="http://schemas.openxmlformats.org/officeDocument/2006/relationships/hyperlink" Target="http://www.eao.ru/?p=163" TargetMode="External"/><Relationship Id="rId35" Type="http://schemas.openxmlformats.org/officeDocument/2006/relationships/image" Target="../media/image37.png"/><Relationship Id="rId56" Type="http://schemas.openxmlformats.org/officeDocument/2006/relationships/hyperlink" Target="http://www.gov.cap.ru/" TargetMode="External"/><Relationship Id="rId77" Type="http://schemas.openxmlformats.org/officeDocument/2006/relationships/image" Target="../media/image58.png"/><Relationship Id="rId100" Type="http://schemas.openxmlformats.org/officeDocument/2006/relationships/image" Target="../media/image70.png"/><Relationship Id="rId105" Type="http://schemas.openxmlformats.org/officeDocument/2006/relationships/hyperlink" Target="http://rst.donland.ru/" TargetMode="External"/><Relationship Id="rId126" Type="http://schemas.openxmlformats.org/officeDocument/2006/relationships/image" Target="../media/image83.png"/><Relationship Id="rId147" Type="http://schemas.openxmlformats.org/officeDocument/2006/relationships/image" Target="../media/image94.png"/><Relationship Id="rId8" Type="http://schemas.openxmlformats.org/officeDocument/2006/relationships/image" Target="../media/image23.png"/><Relationship Id="rId51" Type="http://schemas.openxmlformats.org/officeDocument/2006/relationships/image" Target="../media/image45.png"/><Relationship Id="rId72" Type="http://schemas.openxmlformats.org/officeDocument/2006/relationships/hyperlink" Target="http://www.fstrf.ru/regions/region/baykonur" TargetMode="External"/><Relationship Id="rId93" Type="http://schemas.openxmlformats.org/officeDocument/2006/relationships/image" Target="../media/image66.png"/><Relationship Id="rId98" Type="http://schemas.openxmlformats.org/officeDocument/2006/relationships/image" Target="../media/image69.png"/><Relationship Id="rId121" Type="http://schemas.openxmlformats.org/officeDocument/2006/relationships/hyperlink" Target="http://www.rek-rzn.ru/" TargetMode="External"/><Relationship Id="rId142" Type="http://schemas.openxmlformats.org/officeDocument/2006/relationships/image" Target="../media/image91.png"/><Relationship Id="rId163" Type="http://schemas.openxmlformats.org/officeDocument/2006/relationships/image" Target="../media/image102.png"/><Relationship Id="rId3" Type="http://schemas.openxmlformats.org/officeDocument/2006/relationships/hyperlink" Target="http://www.bryansk.eias.ru/" TargetMode="External"/><Relationship Id="rId25" Type="http://schemas.openxmlformats.org/officeDocument/2006/relationships/image" Target="../media/image32.png"/><Relationship Id="rId46" Type="http://schemas.openxmlformats.org/officeDocument/2006/relationships/hyperlink" Target="http://www.rek23.ru/" TargetMode="External"/><Relationship Id="rId67" Type="http://schemas.openxmlformats.org/officeDocument/2006/relationships/image" Target="../media/image53.png"/><Relationship Id="rId116" Type="http://schemas.openxmlformats.org/officeDocument/2006/relationships/image" Target="../media/image78.png"/><Relationship Id="rId137" Type="http://schemas.openxmlformats.org/officeDocument/2006/relationships/hyperlink" Target="http://www.magadan.ru/ru/oiv/2-44-28.html" TargetMode="External"/><Relationship Id="rId158" Type="http://schemas.openxmlformats.org/officeDocument/2006/relationships/hyperlink" Target="http://www.komirec.ru/" TargetMode="External"/><Relationship Id="rId20" Type="http://schemas.openxmlformats.org/officeDocument/2006/relationships/image" Target="../media/image29.png"/><Relationship Id="rId41" Type="http://schemas.openxmlformats.org/officeDocument/2006/relationships/image" Target="../media/image40.png"/><Relationship Id="rId62" Type="http://schemas.openxmlformats.org/officeDocument/2006/relationships/hyperlink" Target="http://www.vologdarec.ru/" TargetMode="External"/><Relationship Id="rId83" Type="http://schemas.openxmlformats.org/officeDocument/2006/relationships/image" Target="../media/image61.png"/><Relationship Id="rId88" Type="http://schemas.openxmlformats.org/officeDocument/2006/relationships/hyperlink" Target="http://www.tarifamur.ru/" TargetMode="External"/><Relationship Id="rId111" Type="http://schemas.openxmlformats.org/officeDocument/2006/relationships/hyperlink" Target="http://goskomcenchr.ru/" TargetMode="External"/><Relationship Id="rId132" Type="http://schemas.openxmlformats.org/officeDocument/2006/relationships/image" Target="../media/image86.png"/><Relationship Id="rId153" Type="http://schemas.openxmlformats.org/officeDocument/2006/relationships/image" Target="../media/image9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5.png"/><Relationship Id="rId2" Type="http://schemas.openxmlformats.org/officeDocument/2006/relationships/image" Target="../media/image104.jpeg"/><Relationship Id="rId1" Type="http://schemas.openxmlformats.org/officeDocument/2006/relationships/image" Target="../media/image19.jpeg"/><Relationship Id="rId4" Type="http://schemas.openxmlformats.org/officeDocument/2006/relationships/image" Target="../media/image106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4.jpeg"/><Relationship Id="rId1" Type="http://schemas.openxmlformats.org/officeDocument/2006/relationships/image" Target="../media/image19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4.jpeg"/><Relationship Id="rId1" Type="http://schemas.openxmlformats.org/officeDocument/2006/relationships/image" Target="../media/image19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4.jpeg"/><Relationship Id="rId2" Type="http://schemas.openxmlformats.org/officeDocument/2006/relationships/image" Target="../media/image19.jpeg"/><Relationship Id="rId1" Type="http://schemas.openxmlformats.org/officeDocument/2006/relationships/image" Target="../media/image105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4.jpeg"/><Relationship Id="rId2" Type="http://schemas.openxmlformats.org/officeDocument/2006/relationships/image" Target="../media/image19.jpeg"/><Relationship Id="rId1" Type="http://schemas.openxmlformats.org/officeDocument/2006/relationships/image" Target="../media/image105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4</xdr:col>
      <xdr:colOff>3648075</xdr:colOff>
      <xdr:row>4</xdr:row>
      <xdr:rowOff>0</xdr:rowOff>
    </xdr:to>
    <xdr:pic>
      <xdr:nvPicPr>
        <xdr:cNvPr id="340847" name="Рисунок 18" descr="инструкция2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628650"/>
          <a:ext cx="62579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266700</xdr:colOff>
      <xdr:row>5</xdr:row>
      <xdr:rowOff>19050</xdr:rowOff>
    </xdr:from>
    <xdr:to>
      <xdr:col>1</xdr:col>
      <xdr:colOff>733425</xdr:colOff>
      <xdr:row>6</xdr:row>
      <xdr:rowOff>47625</xdr:rowOff>
    </xdr:to>
    <xdr:pic macro="[0]!Instruction.ImageClick">
      <xdr:nvPicPr>
        <xdr:cNvPr id="340848" name="InstrImage_1" descr="AllDay.ru_Settings1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7675" y="1066800"/>
          <a:ext cx="4667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352425</xdr:colOff>
      <xdr:row>37</xdr:row>
      <xdr:rowOff>76200</xdr:rowOff>
    </xdr:from>
    <xdr:to>
      <xdr:col>1</xdr:col>
      <xdr:colOff>647700</xdr:colOff>
      <xdr:row>37</xdr:row>
      <xdr:rowOff>361950</xdr:rowOff>
    </xdr:to>
    <xdr:pic macro="[0]!Instruction.ImageClick">
      <xdr:nvPicPr>
        <xdr:cNvPr id="340849" name="InstrImage_4" descr="AllDay.ru_Tasks.pn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33400" y="4457700"/>
          <a:ext cx="2952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323850</xdr:colOff>
      <xdr:row>55</xdr:row>
      <xdr:rowOff>66675</xdr:rowOff>
    </xdr:from>
    <xdr:to>
      <xdr:col>1</xdr:col>
      <xdr:colOff>676275</xdr:colOff>
      <xdr:row>55</xdr:row>
      <xdr:rowOff>428625</xdr:rowOff>
    </xdr:to>
    <xdr:pic macro="[0]!Instruction.ImageClick">
      <xdr:nvPicPr>
        <xdr:cNvPr id="340850" name="InstrImage_6" descr="AllDay.ru_Spreadsheet.pn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04825" y="6667500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323850</xdr:colOff>
      <xdr:row>70</xdr:row>
      <xdr:rowOff>19050</xdr:rowOff>
    </xdr:from>
    <xdr:to>
      <xdr:col>1</xdr:col>
      <xdr:colOff>676275</xdr:colOff>
      <xdr:row>70</xdr:row>
      <xdr:rowOff>371475</xdr:rowOff>
    </xdr:to>
    <xdr:pic macro="[0]!Instruction.ImageClick">
      <xdr:nvPicPr>
        <xdr:cNvPr id="340851" name="InstrImage_7" descr="AllDay.ru_Mail4.pn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04825" y="12487275"/>
          <a:ext cx="3524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323850</xdr:colOff>
      <xdr:row>47</xdr:row>
      <xdr:rowOff>76200</xdr:rowOff>
    </xdr:from>
    <xdr:to>
      <xdr:col>1</xdr:col>
      <xdr:colOff>676275</xdr:colOff>
      <xdr:row>47</xdr:row>
      <xdr:rowOff>428625</xdr:rowOff>
    </xdr:to>
    <xdr:pic macro="[0]!Instruction.ImageClick">
      <xdr:nvPicPr>
        <xdr:cNvPr id="340852" name="InstrImage_5" descr="AllDay.ru_Forum.pn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04825" y="4895850"/>
          <a:ext cx="3524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18</xdr:row>
      <xdr:rowOff>66675</xdr:rowOff>
    </xdr:from>
    <xdr:to>
      <xdr:col>1</xdr:col>
      <xdr:colOff>676275</xdr:colOff>
      <xdr:row>18</xdr:row>
      <xdr:rowOff>428625</xdr:rowOff>
    </xdr:to>
    <xdr:pic macro="[0]!Instruction.ImageClick">
      <xdr:nvPicPr>
        <xdr:cNvPr id="340853" name="InstrImage_2" descr="AllDay.ru_App2.png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95300" y="3133725"/>
          <a:ext cx="3619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323850</xdr:colOff>
      <xdr:row>26</xdr:row>
      <xdr:rowOff>57150</xdr:rowOff>
    </xdr:from>
    <xdr:to>
      <xdr:col>1</xdr:col>
      <xdr:colOff>676275</xdr:colOff>
      <xdr:row>26</xdr:row>
      <xdr:rowOff>409575</xdr:rowOff>
    </xdr:to>
    <xdr:pic macro="[0]!Instruction.ImageClick">
      <xdr:nvPicPr>
        <xdr:cNvPr id="340854" name="InstrImage_3" descr="AllDay.ru_Workspace2.png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04825" y="3562350"/>
          <a:ext cx="3524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828675</xdr:colOff>
      <xdr:row>70</xdr:row>
      <xdr:rowOff>390525</xdr:rowOff>
    </xdr:from>
    <xdr:to>
      <xdr:col>3</xdr:col>
      <xdr:colOff>47625</xdr:colOff>
      <xdr:row>77</xdr:row>
      <xdr:rowOff>114300</xdr:rowOff>
    </xdr:to>
    <xdr:pic macro="[0]!Instruction.ImageForChangeClick">
      <xdr:nvPicPr>
        <xdr:cNvPr id="340855" name="InstrImageChange_2" descr="userinfo_1169.png" hidden="1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009650" y="12858750"/>
          <a:ext cx="4000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828675</xdr:colOff>
      <xdr:row>47</xdr:row>
      <xdr:rowOff>400050</xdr:rowOff>
    </xdr:from>
    <xdr:to>
      <xdr:col>3</xdr:col>
      <xdr:colOff>47625</xdr:colOff>
      <xdr:row>49</xdr:row>
      <xdr:rowOff>123825</xdr:rowOff>
    </xdr:to>
    <xdr:pic macro="[0]!Instruction.ImageForChangeClick">
      <xdr:nvPicPr>
        <xdr:cNvPr id="340856" name="InstrImageChange_1" descr="userinfo_1169.pn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009650" y="5219700"/>
          <a:ext cx="4000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3</xdr:col>
      <xdr:colOff>9525</xdr:colOff>
      <xdr:row>26</xdr:row>
      <xdr:rowOff>0</xdr:rowOff>
    </xdr:to>
    <xdr:pic>
      <xdr:nvPicPr>
        <xdr:cNvPr id="340857" name="Help" descr="help.png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047750" y="35052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11</xdr:row>
      <xdr:rowOff>66675</xdr:rowOff>
    </xdr:from>
    <xdr:to>
      <xdr:col>1</xdr:col>
      <xdr:colOff>771525</xdr:colOff>
      <xdr:row>11</xdr:row>
      <xdr:rowOff>419100</xdr:rowOff>
    </xdr:to>
    <xdr:pic macro="[0]!Instruction.ImageClick">
      <xdr:nvPicPr>
        <xdr:cNvPr id="340858" name="InstrImage_8" descr="http://www.sanfk.ru/fck_editor_files/image/icon_law.jp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71475" y="2695575"/>
          <a:ext cx="5810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323850</xdr:colOff>
      <xdr:row>31</xdr:row>
      <xdr:rowOff>66675</xdr:rowOff>
    </xdr:from>
    <xdr:to>
      <xdr:col>1</xdr:col>
      <xdr:colOff>685800</xdr:colOff>
      <xdr:row>31</xdr:row>
      <xdr:rowOff>428625</xdr:rowOff>
    </xdr:to>
    <xdr:pic macro="[0]!Instruction.ImageClick">
      <xdr:nvPicPr>
        <xdr:cNvPr id="340859" name="InstrImage_9" descr="software-update.gif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04825" y="4010025"/>
          <a:ext cx="3619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904875</xdr:colOff>
      <xdr:row>35</xdr:row>
      <xdr:rowOff>9525</xdr:rowOff>
    </xdr:from>
    <xdr:to>
      <xdr:col>3</xdr:col>
      <xdr:colOff>1333500</xdr:colOff>
      <xdr:row>37</xdr:row>
      <xdr:rowOff>428625</xdr:rowOff>
    </xdr:to>
    <xdr:pic macro="[0]!Instruction.cmdGetUpdate_Click">
      <xdr:nvPicPr>
        <xdr:cNvPr id="340860" name="cmdGetUpdate" descr="software-update.gif" hidden="1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266950" y="4381500"/>
          <a:ext cx="4286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933450</xdr:colOff>
      <xdr:row>36</xdr:row>
      <xdr:rowOff>9525</xdr:rowOff>
    </xdr:from>
    <xdr:to>
      <xdr:col>3</xdr:col>
      <xdr:colOff>1362075</xdr:colOff>
      <xdr:row>37</xdr:row>
      <xdr:rowOff>428625</xdr:rowOff>
    </xdr:to>
    <xdr:pic macro="[0]!Instruction.cmdShowHideUpdateLog_Click">
      <xdr:nvPicPr>
        <xdr:cNvPr id="340861" name="cmdShowHideUpdateLog" descr="update_8236.gif" hidden="1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2295525" y="4381500"/>
          <a:ext cx="4286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104775</xdr:colOff>
      <xdr:row>33</xdr:row>
      <xdr:rowOff>114300</xdr:rowOff>
    </xdr:from>
    <xdr:to>
      <xdr:col>2</xdr:col>
      <xdr:colOff>257175</xdr:colOff>
      <xdr:row>37</xdr:row>
      <xdr:rowOff>152400</xdr:rowOff>
    </xdr:to>
    <xdr:pic macro="[0]!Instruction.chkUpdates_Click">
      <xdr:nvPicPr>
        <xdr:cNvPr id="340862" name="chkGetUpdatesFalse" descr="check_no.jpg" hidden="1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152525" y="4381500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114300</xdr:colOff>
      <xdr:row>33</xdr:row>
      <xdr:rowOff>114300</xdr:rowOff>
    </xdr:from>
    <xdr:to>
      <xdr:col>2</xdr:col>
      <xdr:colOff>266700</xdr:colOff>
      <xdr:row>37</xdr:row>
      <xdr:rowOff>152400</xdr:rowOff>
    </xdr:to>
    <xdr:pic>
      <xdr:nvPicPr>
        <xdr:cNvPr id="340863" name="chkGet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162050" y="4381500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104775</xdr:colOff>
      <xdr:row>34</xdr:row>
      <xdr:rowOff>104775</xdr:rowOff>
    </xdr:from>
    <xdr:to>
      <xdr:col>2</xdr:col>
      <xdr:colOff>257175</xdr:colOff>
      <xdr:row>37</xdr:row>
      <xdr:rowOff>152400</xdr:rowOff>
    </xdr:to>
    <xdr:pic macro="[0]!Instruction.chkUpdates_Click">
      <xdr:nvPicPr>
        <xdr:cNvPr id="340864" name="chkNo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152525" y="4381500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114300</xdr:colOff>
      <xdr:row>34</xdr:row>
      <xdr:rowOff>104775</xdr:rowOff>
    </xdr:from>
    <xdr:to>
      <xdr:col>2</xdr:col>
      <xdr:colOff>266700</xdr:colOff>
      <xdr:row>37</xdr:row>
      <xdr:rowOff>152400</xdr:rowOff>
    </xdr:to>
    <xdr:pic>
      <xdr:nvPicPr>
        <xdr:cNvPr id="340865" name="chkNoUpdatesTrue" descr="check_yes.png" hidden="1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162050" y="4381500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6</xdr:row>
      <xdr:rowOff>0</xdr:rowOff>
    </xdr:from>
    <xdr:to>
      <xdr:col>7</xdr:col>
      <xdr:colOff>0</xdr:colOff>
      <xdr:row>6</xdr:row>
      <xdr:rowOff>85725</xdr:rowOff>
    </xdr:to>
    <xdr:pic>
      <xdr:nvPicPr>
        <xdr:cNvPr id="343115" name="pictBorderTop"/>
        <xdr:cNvPicPr>
          <a:picLocks/>
        </xdr:cNvPicPr>
      </xdr:nvPicPr>
      <xdr:blipFill>
        <a:blip xmlns:r="http://schemas.openxmlformats.org/officeDocument/2006/relationships" r:embed="rId1" cstate="print"/>
        <a:srcRect t="31250"/>
        <a:stretch>
          <a:fillRect/>
        </a:stretch>
      </xdr:blipFill>
      <xdr:spPr bwMode="auto">
        <a:xfrm>
          <a:off x="142875" y="333375"/>
          <a:ext cx="6524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142875</xdr:colOff>
      <xdr:row>7</xdr:row>
      <xdr:rowOff>219075</xdr:rowOff>
    </xdr:from>
    <xdr:to>
      <xdr:col>7</xdr:col>
      <xdr:colOff>0</xdr:colOff>
      <xdr:row>7</xdr:row>
      <xdr:rowOff>304800</xdr:rowOff>
    </xdr:to>
    <xdr:pic>
      <xdr:nvPicPr>
        <xdr:cNvPr id="343116" name="pictBorderDown"/>
        <xdr:cNvPicPr>
          <a:picLocks/>
        </xdr:cNvPicPr>
      </xdr:nvPicPr>
      <xdr:blipFill>
        <a:blip xmlns:r="http://schemas.openxmlformats.org/officeDocument/2006/relationships" r:embed="rId2" cstate="print"/>
        <a:srcRect b="31250"/>
        <a:stretch>
          <a:fillRect/>
        </a:stretch>
      </xdr:blipFill>
      <xdr:spPr bwMode="auto">
        <a:xfrm>
          <a:off x="142875" y="933450"/>
          <a:ext cx="6524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7</xdr:row>
      <xdr:rowOff>342900</xdr:rowOff>
    </xdr:from>
    <xdr:to>
      <xdr:col>8</xdr:col>
      <xdr:colOff>19050</xdr:colOff>
      <xdr:row>8</xdr:row>
      <xdr:rowOff>57150</xdr:rowOff>
    </xdr:to>
    <xdr:pic>
      <xdr:nvPicPr>
        <xdr:cNvPr id="348197" name="Рисунок 1"/>
        <xdr:cNvPicPr>
          <a:picLocks/>
        </xdr:cNvPicPr>
      </xdr:nvPicPr>
      <xdr:blipFill>
        <a:blip xmlns:r="http://schemas.openxmlformats.org/officeDocument/2006/relationships" r:embed="rId1" cstate="print"/>
        <a:srcRect b="31250"/>
        <a:stretch>
          <a:fillRect/>
        </a:stretch>
      </xdr:blipFill>
      <xdr:spPr bwMode="auto">
        <a:xfrm>
          <a:off x="371475" y="485775"/>
          <a:ext cx="98679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19050</xdr:colOff>
      <xdr:row>6</xdr:row>
      <xdr:rowOff>104775</xdr:rowOff>
    </xdr:from>
    <xdr:to>
      <xdr:col>8</xdr:col>
      <xdr:colOff>28575</xdr:colOff>
      <xdr:row>7</xdr:row>
      <xdr:rowOff>57150</xdr:rowOff>
    </xdr:to>
    <xdr:pic>
      <xdr:nvPicPr>
        <xdr:cNvPr id="348198" name="Рисунок 1"/>
        <xdr:cNvPicPr>
          <a:picLocks/>
        </xdr:cNvPicPr>
      </xdr:nvPicPr>
      <xdr:blipFill>
        <a:blip xmlns:r="http://schemas.openxmlformats.org/officeDocument/2006/relationships" r:embed="rId2" cstate="print"/>
        <a:srcRect t="31250"/>
        <a:stretch>
          <a:fillRect/>
        </a:stretch>
      </xdr:blipFill>
      <xdr:spPr bwMode="auto">
        <a:xfrm>
          <a:off x="381000" y="104775"/>
          <a:ext cx="98679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7</xdr:row>
      <xdr:rowOff>342900</xdr:rowOff>
    </xdr:from>
    <xdr:to>
      <xdr:col>8</xdr:col>
      <xdr:colOff>19050</xdr:colOff>
      <xdr:row>8</xdr:row>
      <xdr:rowOff>57150</xdr:rowOff>
    </xdr:to>
    <xdr:pic>
      <xdr:nvPicPr>
        <xdr:cNvPr id="349217" name="Рисунок 1"/>
        <xdr:cNvPicPr>
          <a:picLocks/>
        </xdr:cNvPicPr>
      </xdr:nvPicPr>
      <xdr:blipFill>
        <a:blip xmlns:r="http://schemas.openxmlformats.org/officeDocument/2006/relationships" r:embed="rId1" cstate="print"/>
        <a:srcRect b="31250"/>
        <a:stretch>
          <a:fillRect/>
        </a:stretch>
      </xdr:blipFill>
      <xdr:spPr bwMode="auto">
        <a:xfrm>
          <a:off x="371475" y="485775"/>
          <a:ext cx="98679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19050</xdr:colOff>
      <xdr:row>6</xdr:row>
      <xdr:rowOff>104775</xdr:rowOff>
    </xdr:from>
    <xdr:to>
      <xdr:col>8</xdr:col>
      <xdr:colOff>28575</xdr:colOff>
      <xdr:row>7</xdr:row>
      <xdr:rowOff>57150</xdr:rowOff>
    </xdr:to>
    <xdr:pic>
      <xdr:nvPicPr>
        <xdr:cNvPr id="349218" name="Рисунок 1"/>
        <xdr:cNvPicPr>
          <a:picLocks/>
        </xdr:cNvPicPr>
      </xdr:nvPicPr>
      <xdr:blipFill>
        <a:blip xmlns:r="http://schemas.openxmlformats.org/officeDocument/2006/relationships" r:embed="rId2" cstate="print"/>
        <a:srcRect t="31250"/>
        <a:stretch>
          <a:fillRect/>
        </a:stretch>
      </xdr:blipFill>
      <xdr:spPr bwMode="auto">
        <a:xfrm>
          <a:off x="381000" y="104775"/>
          <a:ext cx="98679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38100</xdr:rowOff>
    </xdr:from>
    <xdr:to>
      <xdr:col>2</xdr:col>
      <xdr:colOff>5715000</xdr:colOff>
      <xdr:row>2</xdr:row>
      <xdr:rowOff>371475</xdr:rowOff>
    </xdr:to>
    <xdr:pic>
      <xdr:nvPicPr>
        <xdr:cNvPr id="319296" name="Рисунок 7" descr="Справочная-информация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381000"/>
          <a:ext cx="62293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295275</xdr:rowOff>
    </xdr:from>
    <xdr:to>
      <xdr:col>3</xdr:col>
      <xdr:colOff>1647825</xdr:colOff>
      <xdr:row>2</xdr:row>
      <xdr:rowOff>38100</xdr:rowOff>
    </xdr:to>
    <xdr:pic>
      <xdr:nvPicPr>
        <xdr:cNvPr id="310921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56250"/>
        <a:stretch>
          <a:fillRect/>
        </a:stretch>
      </xdr:blipFill>
      <xdr:spPr bwMode="auto">
        <a:xfrm>
          <a:off x="228600" y="438150"/>
          <a:ext cx="97631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0</xdr:row>
      <xdr:rowOff>95250</xdr:rowOff>
    </xdr:from>
    <xdr:to>
      <xdr:col>3</xdr:col>
      <xdr:colOff>1104900</xdr:colOff>
      <xdr:row>1</xdr:row>
      <xdr:rowOff>0</xdr:rowOff>
    </xdr:to>
    <xdr:pic>
      <xdr:nvPicPr>
        <xdr:cNvPr id="310922" name="Рисунок 1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61208"/>
        <a:stretch>
          <a:fillRect/>
        </a:stretch>
      </xdr:blipFill>
      <xdr:spPr bwMode="auto">
        <a:xfrm>
          <a:off x="123825" y="95250"/>
          <a:ext cx="93249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287655</xdr:colOff>
      <xdr:row>0</xdr:row>
      <xdr:rowOff>106680</xdr:rowOff>
    </xdr:from>
    <xdr:to>
      <xdr:col>6</xdr:col>
      <xdr:colOff>240030</xdr:colOff>
      <xdr:row>1</xdr:row>
      <xdr:rowOff>289560</xdr:rowOff>
    </xdr:to>
    <xdr:sp macro="[0]!modUpdTemplLogger.cmdClearLog_Click" textlink="">
      <xdr:nvSpPr>
        <xdr:cNvPr id="4" name="cmdClearLog"/>
        <xdr:cNvSpPr/>
      </xdr:nvSpPr>
      <xdr:spPr>
        <a:xfrm>
          <a:off x="3030855" y="106680"/>
          <a:ext cx="1323975" cy="278130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историю </a:t>
          </a:r>
        </a:p>
      </xdr:txBody>
    </xdr:sp>
    <xdr:clientData/>
  </xdr:twoCellAnchor>
  <xdr:twoCellAnchor editAs="oneCell">
    <xdr:from>
      <xdr:col>1</xdr:col>
      <xdr:colOff>228600</xdr:colOff>
      <xdr:row>1</xdr:row>
      <xdr:rowOff>295275</xdr:rowOff>
    </xdr:from>
    <xdr:to>
      <xdr:col>3</xdr:col>
      <xdr:colOff>1647825</xdr:colOff>
      <xdr:row>2</xdr:row>
      <xdr:rowOff>38100</xdr:rowOff>
    </xdr:to>
    <xdr:pic>
      <xdr:nvPicPr>
        <xdr:cNvPr id="310924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56250"/>
        <a:stretch>
          <a:fillRect/>
        </a:stretch>
      </xdr:blipFill>
      <xdr:spPr bwMode="auto">
        <a:xfrm>
          <a:off x="228600" y="438150"/>
          <a:ext cx="97631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18</xdr:row>
      <xdr:rowOff>0</xdr:rowOff>
    </xdr:from>
    <xdr:to>
      <xdr:col>3</xdr:col>
      <xdr:colOff>161925</xdr:colOff>
      <xdr:row>19</xdr:row>
      <xdr:rowOff>142875</xdr:rowOff>
    </xdr:to>
    <xdr:sp macro="modRegionSelect.Region_Click" textlink="">
      <xdr:nvSpPr>
        <xdr:cNvPr id="353068" name="ShapeReg_36"/>
        <xdr:cNvSpPr>
          <a:spLocks/>
        </xdr:cNvSpPr>
      </xdr:nvSpPr>
      <xdr:spPr bwMode="auto">
        <a:xfrm>
          <a:off x="1123950" y="3038475"/>
          <a:ext cx="466725" cy="304800"/>
        </a:xfrm>
        <a:custGeom>
          <a:avLst/>
          <a:gdLst>
            <a:gd name="T0" fmla="*/ 0 w 49"/>
            <a:gd name="T1" fmla="*/ 2147483647 h 32"/>
            <a:gd name="T2" fmla="*/ 0 w 49"/>
            <a:gd name="T3" fmla="*/ 2147483647 h 32"/>
            <a:gd name="T4" fmla="*/ 2147483647 w 49"/>
            <a:gd name="T5" fmla="*/ 2147483647 h 32"/>
            <a:gd name="T6" fmla="*/ 2147483647 w 49"/>
            <a:gd name="T7" fmla="*/ 2147483647 h 32"/>
            <a:gd name="T8" fmla="*/ 2147483647 w 49"/>
            <a:gd name="T9" fmla="*/ 2147483647 h 32"/>
            <a:gd name="T10" fmla="*/ 2147483647 w 49"/>
            <a:gd name="T11" fmla="*/ 2147483647 h 32"/>
            <a:gd name="T12" fmla="*/ 2147483647 w 49"/>
            <a:gd name="T13" fmla="*/ 2147483647 h 32"/>
            <a:gd name="T14" fmla="*/ 2147483647 w 49"/>
            <a:gd name="T15" fmla="*/ 2147483647 h 32"/>
            <a:gd name="T16" fmla="*/ 2147483647 w 49"/>
            <a:gd name="T17" fmla="*/ 2147483647 h 32"/>
            <a:gd name="T18" fmla="*/ 2147483647 w 49"/>
            <a:gd name="T19" fmla="*/ 2147483647 h 32"/>
            <a:gd name="T20" fmla="*/ 2147483647 w 49"/>
            <a:gd name="T21" fmla="*/ 2147483647 h 32"/>
            <a:gd name="T22" fmla="*/ 2147483647 w 49"/>
            <a:gd name="T23" fmla="*/ 2147483647 h 32"/>
            <a:gd name="T24" fmla="*/ 2147483647 w 49"/>
            <a:gd name="T25" fmla="*/ 2147483647 h 32"/>
            <a:gd name="T26" fmla="*/ 2147483647 w 49"/>
            <a:gd name="T27" fmla="*/ 2147483647 h 32"/>
            <a:gd name="T28" fmla="*/ 2147483647 w 49"/>
            <a:gd name="T29" fmla="*/ 2147483647 h 32"/>
            <a:gd name="T30" fmla="*/ 2147483647 w 49"/>
            <a:gd name="T31" fmla="*/ 2147483647 h 32"/>
            <a:gd name="T32" fmla="*/ 2147483647 w 49"/>
            <a:gd name="T33" fmla="*/ 2147483647 h 32"/>
            <a:gd name="T34" fmla="*/ 2147483647 w 49"/>
            <a:gd name="T35" fmla="*/ 0 h 32"/>
            <a:gd name="T36" fmla="*/ 2147483647 w 49"/>
            <a:gd name="T37" fmla="*/ 0 h 32"/>
            <a:gd name="T38" fmla="*/ 2147483647 w 49"/>
            <a:gd name="T39" fmla="*/ 2147483647 h 32"/>
            <a:gd name="T40" fmla="*/ 2147483647 w 49"/>
            <a:gd name="T41" fmla="*/ 2147483647 h 32"/>
            <a:gd name="T42" fmla="*/ 2147483647 w 49"/>
            <a:gd name="T43" fmla="*/ 2147483647 h 32"/>
            <a:gd name="T44" fmla="*/ 2147483647 w 49"/>
            <a:gd name="T45" fmla="*/ 2147483647 h 32"/>
            <a:gd name="T46" fmla="*/ 2147483647 w 49"/>
            <a:gd name="T47" fmla="*/ 2147483647 h 32"/>
            <a:gd name="T48" fmla="*/ 2147483647 w 49"/>
            <a:gd name="T49" fmla="*/ 2147483647 h 32"/>
            <a:gd name="T50" fmla="*/ 2147483647 w 49"/>
            <a:gd name="T51" fmla="*/ 2147483647 h 32"/>
            <a:gd name="T52" fmla="*/ 2147483647 w 49"/>
            <a:gd name="T53" fmla="*/ 2147483647 h 32"/>
            <a:gd name="T54" fmla="*/ 2147483647 w 49"/>
            <a:gd name="T55" fmla="*/ 2147483647 h 32"/>
            <a:gd name="T56" fmla="*/ 2147483647 w 49"/>
            <a:gd name="T57" fmla="*/ 2147483647 h 32"/>
            <a:gd name="T58" fmla="*/ 2147483647 w 49"/>
            <a:gd name="T59" fmla="*/ 2147483647 h 32"/>
            <a:gd name="T60" fmla="*/ 2147483647 w 49"/>
            <a:gd name="T61" fmla="*/ 2147483647 h 32"/>
            <a:gd name="T62" fmla="*/ 2147483647 w 49"/>
            <a:gd name="T63" fmla="*/ 2147483647 h 32"/>
            <a:gd name="T64" fmla="*/ 2147483647 w 49"/>
            <a:gd name="T65" fmla="*/ 2147483647 h 32"/>
            <a:gd name="T66" fmla="*/ 2147483647 w 49"/>
            <a:gd name="T67" fmla="*/ 2147483647 h 32"/>
            <a:gd name="T68" fmla="*/ 2147483647 w 49"/>
            <a:gd name="T69" fmla="*/ 2147483647 h 32"/>
            <a:gd name="T70" fmla="*/ 2147483647 w 49"/>
            <a:gd name="T71" fmla="*/ 2147483647 h 32"/>
            <a:gd name="T72" fmla="*/ 2147483647 w 49"/>
            <a:gd name="T73" fmla="*/ 2147483647 h 32"/>
            <a:gd name="T74" fmla="*/ 2147483647 w 49"/>
            <a:gd name="T75" fmla="*/ 2147483647 h 32"/>
            <a:gd name="T76" fmla="*/ 2147483647 w 49"/>
            <a:gd name="T77" fmla="*/ 2147483647 h 32"/>
            <a:gd name="T78" fmla="*/ 2147483647 w 49"/>
            <a:gd name="T79" fmla="*/ 2147483647 h 32"/>
            <a:gd name="T80" fmla="*/ 2147483647 w 49"/>
            <a:gd name="T81" fmla="*/ 2147483647 h 32"/>
            <a:gd name="T82" fmla="*/ 2147483647 w 49"/>
            <a:gd name="T83" fmla="*/ 2147483647 h 32"/>
            <a:gd name="T84" fmla="*/ 2147483647 w 49"/>
            <a:gd name="T85" fmla="*/ 2147483647 h 32"/>
            <a:gd name="T86" fmla="*/ 2147483647 w 49"/>
            <a:gd name="T87" fmla="*/ 2147483647 h 32"/>
            <a:gd name="T88" fmla="*/ 2147483647 w 49"/>
            <a:gd name="T89" fmla="*/ 2147483647 h 32"/>
            <a:gd name="T90" fmla="*/ 2147483647 w 49"/>
            <a:gd name="T91" fmla="*/ 2147483647 h 32"/>
            <a:gd name="T92" fmla="*/ 2147483647 w 49"/>
            <a:gd name="T93" fmla="*/ 2147483647 h 32"/>
            <a:gd name="T94" fmla="*/ 2147483647 w 49"/>
            <a:gd name="T95" fmla="*/ 2147483647 h 32"/>
            <a:gd name="T96" fmla="*/ 2147483647 w 49"/>
            <a:gd name="T97" fmla="*/ 2147483647 h 32"/>
            <a:gd name="T98" fmla="*/ 2147483647 w 49"/>
            <a:gd name="T99" fmla="*/ 2147483647 h 32"/>
            <a:gd name="T100" fmla="*/ 2147483647 w 49"/>
            <a:gd name="T101" fmla="*/ 2147483647 h 32"/>
            <a:gd name="T102" fmla="*/ 2147483647 w 49"/>
            <a:gd name="T103" fmla="*/ 2147483647 h 32"/>
            <a:gd name="T104" fmla="*/ 2147483647 w 49"/>
            <a:gd name="T105" fmla="*/ 2147483647 h 32"/>
            <a:gd name="T106" fmla="*/ 2147483647 w 49"/>
            <a:gd name="T107" fmla="*/ 2147483647 h 32"/>
            <a:gd name="T108" fmla="*/ 2147483647 w 49"/>
            <a:gd name="T109" fmla="*/ 2147483647 h 32"/>
            <a:gd name="T110" fmla="*/ 2147483647 w 49"/>
            <a:gd name="T111" fmla="*/ 2147483647 h 32"/>
            <a:gd name="T112" fmla="*/ 2147483647 w 49"/>
            <a:gd name="T113" fmla="*/ 2147483647 h 32"/>
            <a:gd name="T114" fmla="*/ 2147483647 w 49"/>
            <a:gd name="T115" fmla="*/ 2147483647 h 32"/>
            <a:gd name="T116" fmla="*/ 0 w 49"/>
            <a:gd name="T117" fmla="*/ 2147483647 h 32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9"/>
            <a:gd name="T178" fmla="*/ 0 h 32"/>
            <a:gd name="T179" fmla="*/ 49 w 49"/>
            <a:gd name="T180" fmla="*/ 32 h 32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9" h="32">
              <a:moveTo>
                <a:pt x="0" y="16"/>
              </a:moveTo>
              <a:lnTo>
                <a:pt x="0" y="14"/>
              </a:lnTo>
              <a:lnTo>
                <a:pt x="1" y="12"/>
              </a:lnTo>
              <a:lnTo>
                <a:pt x="3" y="12"/>
              </a:lnTo>
              <a:lnTo>
                <a:pt x="5" y="10"/>
              </a:lnTo>
              <a:lnTo>
                <a:pt x="8" y="10"/>
              </a:lnTo>
              <a:lnTo>
                <a:pt x="11" y="9"/>
              </a:lnTo>
              <a:lnTo>
                <a:pt x="14" y="8"/>
              </a:lnTo>
              <a:lnTo>
                <a:pt x="16" y="7"/>
              </a:lnTo>
              <a:lnTo>
                <a:pt x="16" y="4"/>
              </a:lnTo>
              <a:lnTo>
                <a:pt x="18" y="2"/>
              </a:lnTo>
              <a:lnTo>
                <a:pt x="20" y="4"/>
              </a:lnTo>
              <a:lnTo>
                <a:pt x="22" y="4"/>
              </a:lnTo>
              <a:lnTo>
                <a:pt x="24" y="1"/>
              </a:lnTo>
              <a:lnTo>
                <a:pt x="26" y="1"/>
              </a:lnTo>
              <a:lnTo>
                <a:pt x="29" y="2"/>
              </a:lnTo>
              <a:lnTo>
                <a:pt x="33" y="1"/>
              </a:lnTo>
              <a:lnTo>
                <a:pt x="35" y="0"/>
              </a:lnTo>
              <a:lnTo>
                <a:pt x="37" y="0"/>
              </a:lnTo>
              <a:lnTo>
                <a:pt x="38" y="2"/>
              </a:lnTo>
              <a:lnTo>
                <a:pt x="40" y="3"/>
              </a:lnTo>
              <a:lnTo>
                <a:pt x="42" y="3"/>
              </a:lnTo>
              <a:lnTo>
                <a:pt x="43" y="4"/>
              </a:lnTo>
              <a:lnTo>
                <a:pt x="46" y="6"/>
              </a:lnTo>
              <a:lnTo>
                <a:pt x="49" y="10"/>
              </a:lnTo>
              <a:lnTo>
                <a:pt x="47" y="12"/>
              </a:lnTo>
              <a:lnTo>
                <a:pt x="46" y="13"/>
              </a:lnTo>
              <a:lnTo>
                <a:pt x="43" y="12"/>
              </a:lnTo>
              <a:lnTo>
                <a:pt x="41" y="12"/>
              </a:lnTo>
              <a:lnTo>
                <a:pt x="39" y="14"/>
              </a:lnTo>
              <a:lnTo>
                <a:pt x="37" y="17"/>
              </a:lnTo>
              <a:lnTo>
                <a:pt x="33" y="14"/>
              </a:lnTo>
              <a:lnTo>
                <a:pt x="32" y="16"/>
              </a:lnTo>
              <a:lnTo>
                <a:pt x="29" y="16"/>
              </a:lnTo>
              <a:lnTo>
                <a:pt x="29" y="19"/>
              </a:lnTo>
              <a:lnTo>
                <a:pt x="28" y="20"/>
              </a:lnTo>
              <a:lnTo>
                <a:pt x="29" y="23"/>
              </a:lnTo>
              <a:lnTo>
                <a:pt x="25" y="25"/>
              </a:lnTo>
              <a:lnTo>
                <a:pt x="25" y="28"/>
              </a:lnTo>
              <a:lnTo>
                <a:pt x="23" y="30"/>
              </a:lnTo>
              <a:lnTo>
                <a:pt x="22" y="32"/>
              </a:lnTo>
              <a:lnTo>
                <a:pt x="20" y="32"/>
              </a:lnTo>
              <a:lnTo>
                <a:pt x="19" y="31"/>
              </a:lnTo>
              <a:lnTo>
                <a:pt x="20" y="29"/>
              </a:lnTo>
              <a:lnTo>
                <a:pt x="17" y="30"/>
              </a:lnTo>
              <a:lnTo>
                <a:pt x="14" y="30"/>
              </a:lnTo>
              <a:lnTo>
                <a:pt x="13" y="32"/>
              </a:lnTo>
              <a:lnTo>
                <a:pt x="10" y="31"/>
              </a:lnTo>
              <a:lnTo>
                <a:pt x="10" y="29"/>
              </a:lnTo>
              <a:lnTo>
                <a:pt x="8" y="28"/>
              </a:lnTo>
              <a:lnTo>
                <a:pt x="8" y="25"/>
              </a:lnTo>
              <a:lnTo>
                <a:pt x="7" y="24"/>
              </a:lnTo>
              <a:lnTo>
                <a:pt x="6" y="22"/>
              </a:lnTo>
              <a:lnTo>
                <a:pt x="4" y="22"/>
              </a:lnTo>
              <a:lnTo>
                <a:pt x="2" y="20"/>
              </a:lnTo>
              <a:lnTo>
                <a:pt x="2" y="19"/>
              </a:lnTo>
              <a:lnTo>
                <a:pt x="2" y="18"/>
              </a:lnTo>
              <a:lnTo>
                <a:pt x="0" y="16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123825</xdr:colOff>
      <xdr:row>10</xdr:row>
      <xdr:rowOff>142875</xdr:rowOff>
    </xdr:from>
    <xdr:to>
      <xdr:col>8</xdr:col>
      <xdr:colOff>180975</xdr:colOff>
      <xdr:row>11</xdr:row>
      <xdr:rowOff>28575</xdr:rowOff>
    </xdr:to>
    <xdr:sp macro="modRegionSelect.Region_Click" textlink="">
      <xdr:nvSpPr>
        <xdr:cNvPr id="353069" name="Freeform 1368"/>
        <xdr:cNvSpPr>
          <a:spLocks/>
        </xdr:cNvSpPr>
      </xdr:nvSpPr>
      <xdr:spPr bwMode="auto">
        <a:xfrm>
          <a:off x="4600575" y="1885950"/>
          <a:ext cx="57150" cy="47625"/>
        </a:xfrm>
        <a:custGeom>
          <a:avLst/>
          <a:gdLst>
            <a:gd name="T0" fmla="*/ 2147483647 w 6"/>
            <a:gd name="T1" fmla="*/ 0 h 5"/>
            <a:gd name="T2" fmla="*/ 0 w 6"/>
            <a:gd name="T3" fmla="*/ 2147483647 h 5"/>
            <a:gd name="T4" fmla="*/ 0 w 6"/>
            <a:gd name="T5" fmla="*/ 2147483647 h 5"/>
            <a:gd name="T6" fmla="*/ 2147483647 w 6"/>
            <a:gd name="T7" fmla="*/ 2147483647 h 5"/>
            <a:gd name="T8" fmla="*/ 2147483647 w 6"/>
            <a:gd name="T9" fmla="*/ 2147483647 h 5"/>
            <a:gd name="T10" fmla="*/ 2147483647 w 6"/>
            <a:gd name="T11" fmla="*/ 2147483647 h 5"/>
            <a:gd name="T12" fmla="*/ 2147483647 w 6"/>
            <a:gd name="T13" fmla="*/ 2147483647 h 5"/>
            <a:gd name="T14" fmla="*/ 2147483647 w 6"/>
            <a:gd name="T15" fmla="*/ 0 h 5"/>
            <a:gd name="T16" fmla="*/ 2147483647 w 6"/>
            <a:gd name="T17" fmla="*/ 0 h 5"/>
            <a:gd name="T18" fmla="*/ 2147483647 w 6"/>
            <a:gd name="T19" fmla="*/ 0 h 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w 6"/>
            <a:gd name="T31" fmla="*/ 0 h 5"/>
            <a:gd name="T32" fmla="*/ 6 w 6"/>
            <a:gd name="T33" fmla="*/ 5 h 5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T30" t="T31" r="T32" b="T33"/>
          <a:pathLst>
            <a:path w="6" h="5">
              <a:moveTo>
                <a:pt x="2" y="0"/>
              </a:moveTo>
              <a:lnTo>
                <a:pt x="0" y="2"/>
              </a:lnTo>
              <a:lnTo>
                <a:pt x="0" y="4"/>
              </a:lnTo>
              <a:lnTo>
                <a:pt x="2" y="4"/>
              </a:lnTo>
              <a:lnTo>
                <a:pt x="2" y="5"/>
              </a:lnTo>
              <a:lnTo>
                <a:pt x="4" y="4"/>
              </a:lnTo>
              <a:lnTo>
                <a:pt x="6" y="3"/>
              </a:lnTo>
              <a:lnTo>
                <a:pt x="6" y="0"/>
              </a:lnTo>
              <a:lnTo>
                <a:pt x="3" y="0"/>
              </a:lnTo>
              <a:lnTo>
                <a:pt x="2" y="0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9</xdr:row>
      <xdr:rowOff>19050</xdr:rowOff>
    </xdr:from>
    <xdr:to>
      <xdr:col>3</xdr:col>
      <xdr:colOff>552450</xdr:colOff>
      <xdr:row>12</xdr:row>
      <xdr:rowOff>104775</xdr:rowOff>
    </xdr:to>
    <xdr:sp macro="modRegionSelect.Region_Click" textlink="">
      <xdr:nvSpPr>
        <xdr:cNvPr id="353070" name="ShapeReg_34"/>
        <xdr:cNvSpPr>
          <a:spLocks/>
        </xdr:cNvSpPr>
      </xdr:nvSpPr>
      <xdr:spPr bwMode="auto">
        <a:xfrm>
          <a:off x="1533525" y="1600200"/>
          <a:ext cx="447675" cy="571500"/>
        </a:xfrm>
        <a:custGeom>
          <a:avLst/>
          <a:gdLst>
            <a:gd name="T0" fmla="*/ 2147483647 w 47"/>
            <a:gd name="T1" fmla="*/ 0 h 60"/>
            <a:gd name="T2" fmla="*/ 2147483647 w 47"/>
            <a:gd name="T3" fmla="*/ 2147483647 h 60"/>
            <a:gd name="T4" fmla="*/ 2147483647 w 47"/>
            <a:gd name="T5" fmla="*/ 2147483647 h 60"/>
            <a:gd name="T6" fmla="*/ 2147483647 w 47"/>
            <a:gd name="T7" fmla="*/ 2147483647 h 60"/>
            <a:gd name="T8" fmla="*/ 2147483647 w 47"/>
            <a:gd name="T9" fmla="*/ 2147483647 h 60"/>
            <a:gd name="T10" fmla="*/ 2147483647 w 47"/>
            <a:gd name="T11" fmla="*/ 2147483647 h 60"/>
            <a:gd name="T12" fmla="*/ 0 w 47"/>
            <a:gd name="T13" fmla="*/ 2147483647 h 60"/>
            <a:gd name="T14" fmla="*/ 0 w 47"/>
            <a:gd name="T15" fmla="*/ 2147483647 h 60"/>
            <a:gd name="T16" fmla="*/ 2147483647 w 47"/>
            <a:gd name="T17" fmla="*/ 2147483647 h 60"/>
            <a:gd name="T18" fmla="*/ 2147483647 w 47"/>
            <a:gd name="T19" fmla="*/ 2147483647 h 60"/>
            <a:gd name="T20" fmla="*/ 2147483647 w 47"/>
            <a:gd name="T21" fmla="*/ 2147483647 h 60"/>
            <a:gd name="T22" fmla="*/ 2147483647 w 47"/>
            <a:gd name="T23" fmla="*/ 2147483647 h 60"/>
            <a:gd name="T24" fmla="*/ 2147483647 w 47"/>
            <a:gd name="T25" fmla="*/ 2147483647 h 60"/>
            <a:gd name="T26" fmla="*/ 2147483647 w 47"/>
            <a:gd name="T27" fmla="*/ 2147483647 h 60"/>
            <a:gd name="T28" fmla="*/ 2147483647 w 47"/>
            <a:gd name="T29" fmla="*/ 2147483647 h 60"/>
            <a:gd name="T30" fmla="*/ 2147483647 w 47"/>
            <a:gd name="T31" fmla="*/ 2147483647 h 60"/>
            <a:gd name="T32" fmla="*/ 2147483647 w 47"/>
            <a:gd name="T33" fmla="*/ 2147483647 h 60"/>
            <a:gd name="T34" fmla="*/ 2147483647 w 47"/>
            <a:gd name="T35" fmla="*/ 2147483647 h 60"/>
            <a:gd name="T36" fmla="*/ 2147483647 w 47"/>
            <a:gd name="T37" fmla="*/ 2147483647 h 60"/>
            <a:gd name="T38" fmla="*/ 2147483647 w 47"/>
            <a:gd name="T39" fmla="*/ 2147483647 h 60"/>
            <a:gd name="T40" fmla="*/ 2147483647 w 47"/>
            <a:gd name="T41" fmla="*/ 2147483647 h 60"/>
            <a:gd name="T42" fmla="*/ 2147483647 w 47"/>
            <a:gd name="T43" fmla="*/ 2147483647 h 60"/>
            <a:gd name="T44" fmla="*/ 2147483647 w 47"/>
            <a:gd name="T45" fmla="*/ 2147483647 h 60"/>
            <a:gd name="T46" fmla="*/ 2147483647 w 47"/>
            <a:gd name="T47" fmla="*/ 2147483647 h 60"/>
            <a:gd name="T48" fmla="*/ 2147483647 w 47"/>
            <a:gd name="T49" fmla="*/ 2147483647 h 60"/>
            <a:gd name="T50" fmla="*/ 2147483647 w 47"/>
            <a:gd name="T51" fmla="*/ 2147483647 h 60"/>
            <a:gd name="T52" fmla="*/ 2147483647 w 47"/>
            <a:gd name="T53" fmla="*/ 2147483647 h 60"/>
            <a:gd name="T54" fmla="*/ 2147483647 w 47"/>
            <a:gd name="T55" fmla="*/ 2147483647 h 60"/>
            <a:gd name="T56" fmla="*/ 2147483647 w 47"/>
            <a:gd name="T57" fmla="*/ 2147483647 h 60"/>
            <a:gd name="T58" fmla="*/ 2147483647 w 47"/>
            <a:gd name="T59" fmla="*/ 2147483647 h 60"/>
            <a:gd name="T60" fmla="*/ 2147483647 w 47"/>
            <a:gd name="T61" fmla="*/ 2147483647 h 60"/>
            <a:gd name="T62" fmla="*/ 2147483647 w 47"/>
            <a:gd name="T63" fmla="*/ 2147483647 h 60"/>
            <a:gd name="T64" fmla="*/ 2147483647 w 47"/>
            <a:gd name="T65" fmla="*/ 2147483647 h 60"/>
            <a:gd name="T66" fmla="*/ 2147483647 w 47"/>
            <a:gd name="T67" fmla="*/ 2147483647 h 60"/>
            <a:gd name="T68" fmla="*/ 2147483647 w 47"/>
            <a:gd name="T69" fmla="*/ 2147483647 h 60"/>
            <a:gd name="T70" fmla="*/ 2147483647 w 47"/>
            <a:gd name="T71" fmla="*/ 2147483647 h 60"/>
            <a:gd name="T72" fmla="*/ 2147483647 w 47"/>
            <a:gd name="T73" fmla="*/ 2147483647 h 60"/>
            <a:gd name="T74" fmla="*/ 2147483647 w 47"/>
            <a:gd name="T75" fmla="*/ 2147483647 h 60"/>
            <a:gd name="T76" fmla="*/ 2147483647 w 47"/>
            <a:gd name="T77" fmla="*/ 2147483647 h 60"/>
            <a:gd name="T78" fmla="*/ 2147483647 w 47"/>
            <a:gd name="T79" fmla="*/ 2147483647 h 60"/>
            <a:gd name="T80" fmla="*/ 2147483647 w 47"/>
            <a:gd name="T81" fmla="*/ 2147483647 h 60"/>
            <a:gd name="T82" fmla="*/ 2147483647 w 47"/>
            <a:gd name="T83" fmla="*/ 2147483647 h 60"/>
            <a:gd name="T84" fmla="*/ 2147483647 w 47"/>
            <a:gd name="T85" fmla="*/ 2147483647 h 60"/>
            <a:gd name="T86" fmla="*/ 2147483647 w 47"/>
            <a:gd name="T87" fmla="*/ 2147483647 h 60"/>
            <a:gd name="T88" fmla="*/ 2147483647 w 47"/>
            <a:gd name="T89" fmla="*/ 2147483647 h 60"/>
            <a:gd name="T90" fmla="*/ 2147483647 w 47"/>
            <a:gd name="T91" fmla="*/ 2147483647 h 60"/>
            <a:gd name="T92" fmla="*/ 2147483647 w 47"/>
            <a:gd name="T93" fmla="*/ 2147483647 h 60"/>
            <a:gd name="T94" fmla="*/ 2147483647 w 47"/>
            <a:gd name="T95" fmla="*/ 2147483647 h 60"/>
            <a:gd name="T96" fmla="*/ 2147483647 w 47"/>
            <a:gd name="T97" fmla="*/ 2147483647 h 60"/>
            <a:gd name="T98" fmla="*/ 2147483647 w 47"/>
            <a:gd name="T99" fmla="*/ 2147483647 h 60"/>
            <a:gd name="T100" fmla="*/ 2147483647 w 47"/>
            <a:gd name="T101" fmla="*/ 2147483647 h 60"/>
            <a:gd name="T102" fmla="*/ 2147483647 w 47"/>
            <a:gd name="T103" fmla="*/ 2147483647 h 60"/>
            <a:gd name="T104" fmla="*/ 2147483647 w 47"/>
            <a:gd name="T105" fmla="*/ 2147483647 h 60"/>
            <a:gd name="T106" fmla="*/ 2147483647 w 47"/>
            <a:gd name="T107" fmla="*/ 2147483647 h 60"/>
            <a:gd name="T108" fmla="*/ 2147483647 w 47"/>
            <a:gd name="T109" fmla="*/ 2147483647 h 60"/>
            <a:gd name="T110" fmla="*/ 2147483647 w 47"/>
            <a:gd name="T111" fmla="*/ 2147483647 h 60"/>
            <a:gd name="T112" fmla="*/ 2147483647 w 47"/>
            <a:gd name="T113" fmla="*/ 2147483647 h 60"/>
            <a:gd name="T114" fmla="*/ 2147483647 w 47"/>
            <a:gd name="T115" fmla="*/ 2147483647 h 60"/>
            <a:gd name="T116" fmla="*/ 2147483647 w 47"/>
            <a:gd name="T117" fmla="*/ 2147483647 h 60"/>
            <a:gd name="T118" fmla="*/ 2147483647 w 47"/>
            <a:gd name="T119" fmla="*/ 2147483647 h 60"/>
            <a:gd name="T120" fmla="*/ 2147483647 w 47"/>
            <a:gd name="T121" fmla="*/ 2147483647 h 60"/>
            <a:gd name="T122" fmla="*/ 2147483647 w 47"/>
            <a:gd name="T123" fmla="*/ 2147483647 h 60"/>
            <a:gd name="T124" fmla="*/ 2147483647 w 47"/>
            <a:gd name="T125" fmla="*/ 0 h 60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47"/>
            <a:gd name="T190" fmla="*/ 0 h 60"/>
            <a:gd name="T191" fmla="*/ 47 w 47"/>
            <a:gd name="T192" fmla="*/ 60 h 60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47" h="60">
              <a:moveTo>
                <a:pt x="23" y="0"/>
              </a:moveTo>
              <a:lnTo>
                <a:pt x="17" y="3"/>
              </a:lnTo>
              <a:lnTo>
                <a:pt x="13" y="5"/>
              </a:lnTo>
              <a:lnTo>
                <a:pt x="13" y="12"/>
              </a:lnTo>
              <a:lnTo>
                <a:pt x="11" y="16"/>
              </a:lnTo>
              <a:lnTo>
                <a:pt x="4" y="16"/>
              </a:lnTo>
              <a:lnTo>
                <a:pt x="0" y="20"/>
              </a:lnTo>
              <a:lnTo>
                <a:pt x="0" y="22"/>
              </a:lnTo>
              <a:lnTo>
                <a:pt x="6" y="28"/>
              </a:lnTo>
              <a:lnTo>
                <a:pt x="6" y="30"/>
              </a:lnTo>
              <a:lnTo>
                <a:pt x="5" y="32"/>
              </a:lnTo>
              <a:lnTo>
                <a:pt x="7" y="34"/>
              </a:lnTo>
              <a:lnTo>
                <a:pt x="9" y="33"/>
              </a:lnTo>
              <a:lnTo>
                <a:pt x="10" y="34"/>
              </a:lnTo>
              <a:lnTo>
                <a:pt x="12" y="34"/>
              </a:lnTo>
              <a:lnTo>
                <a:pt x="11" y="31"/>
              </a:lnTo>
              <a:lnTo>
                <a:pt x="13" y="30"/>
              </a:lnTo>
              <a:lnTo>
                <a:pt x="14" y="27"/>
              </a:lnTo>
              <a:lnTo>
                <a:pt x="15" y="29"/>
              </a:lnTo>
              <a:lnTo>
                <a:pt x="14" y="31"/>
              </a:lnTo>
              <a:lnTo>
                <a:pt x="13" y="34"/>
              </a:lnTo>
              <a:lnTo>
                <a:pt x="15" y="35"/>
              </a:lnTo>
              <a:lnTo>
                <a:pt x="16" y="40"/>
              </a:lnTo>
              <a:lnTo>
                <a:pt x="18" y="42"/>
              </a:lnTo>
              <a:lnTo>
                <a:pt x="19" y="45"/>
              </a:lnTo>
              <a:lnTo>
                <a:pt x="20" y="48"/>
              </a:lnTo>
              <a:lnTo>
                <a:pt x="22" y="50"/>
              </a:lnTo>
              <a:lnTo>
                <a:pt x="22" y="54"/>
              </a:lnTo>
              <a:lnTo>
                <a:pt x="25" y="56"/>
              </a:lnTo>
              <a:lnTo>
                <a:pt x="29" y="59"/>
              </a:lnTo>
              <a:lnTo>
                <a:pt x="32" y="60"/>
              </a:lnTo>
              <a:lnTo>
                <a:pt x="37" y="59"/>
              </a:lnTo>
              <a:lnTo>
                <a:pt x="40" y="59"/>
              </a:lnTo>
              <a:lnTo>
                <a:pt x="44" y="56"/>
              </a:lnTo>
              <a:lnTo>
                <a:pt x="46" y="52"/>
              </a:lnTo>
              <a:lnTo>
                <a:pt x="47" y="47"/>
              </a:lnTo>
              <a:lnTo>
                <a:pt x="47" y="44"/>
              </a:lnTo>
              <a:lnTo>
                <a:pt x="45" y="42"/>
              </a:lnTo>
              <a:lnTo>
                <a:pt x="44" y="38"/>
              </a:lnTo>
              <a:lnTo>
                <a:pt x="44" y="36"/>
              </a:lnTo>
              <a:lnTo>
                <a:pt x="44" y="32"/>
              </a:lnTo>
              <a:lnTo>
                <a:pt x="44" y="28"/>
              </a:lnTo>
              <a:lnTo>
                <a:pt x="43" y="25"/>
              </a:lnTo>
              <a:lnTo>
                <a:pt x="41" y="23"/>
              </a:lnTo>
              <a:lnTo>
                <a:pt x="41" y="19"/>
              </a:lnTo>
              <a:lnTo>
                <a:pt x="39" y="18"/>
              </a:lnTo>
              <a:lnTo>
                <a:pt x="39" y="16"/>
              </a:lnTo>
              <a:lnTo>
                <a:pt x="37" y="14"/>
              </a:lnTo>
              <a:lnTo>
                <a:pt x="35" y="13"/>
              </a:lnTo>
              <a:lnTo>
                <a:pt x="35" y="10"/>
              </a:lnTo>
              <a:lnTo>
                <a:pt x="34" y="8"/>
              </a:lnTo>
              <a:lnTo>
                <a:pt x="36" y="6"/>
              </a:lnTo>
              <a:lnTo>
                <a:pt x="37" y="8"/>
              </a:lnTo>
              <a:lnTo>
                <a:pt x="39" y="9"/>
              </a:lnTo>
              <a:lnTo>
                <a:pt x="38" y="6"/>
              </a:lnTo>
              <a:lnTo>
                <a:pt x="38" y="4"/>
              </a:lnTo>
              <a:lnTo>
                <a:pt x="35" y="4"/>
              </a:lnTo>
              <a:lnTo>
                <a:pt x="33" y="4"/>
              </a:lnTo>
              <a:lnTo>
                <a:pt x="33" y="2"/>
              </a:lnTo>
              <a:lnTo>
                <a:pt x="31" y="3"/>
              </a:lnTo>
              <a:lnTo>
                <a:pt x="29" y="1"/>
              </a:lnTo>
              <a:lnTo>
                <a:pt x="27" y="1"/>
              </a:lnTo>
              <a:lnTo>
                <a:pt x="23" y="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3</xdr:col>
      <xdr:colOff>171450</xdr:colOff>
      <xdr:row>11</xdr:row>
      <xdr:rowOff>152400</xdr:rowOff>
    </xdr:from>
    <xdr:to>
      <xdr:col>3</xdr:col>
      <xdr:colOff>200025</xdr:colOff>
      <xdr:row>12</xdr:row>
      <xdr:rowOff>0</xdr:rowOff>
    </xdr:to>
    <xdr:sp macro="modRegionSelect.Region_Click" textlink="">
      <xdr:nvSpPr>
        <xdr:cNvPr id="353071" name="Freeform 1419"/>
        <xdr:cNvSpPr>
          <a:spLocks/>
        </xdr:cNvSpPr>
      </xdr:nvSpPr>
      <xdr:spPr bwMode="auto">
        <a:xfrm>
          <a:off x="1600200" y="2057400"/>
          <a:ext cx="28575" cy="9525"/>
        </a:xfrm>
        <a:custGeom>
          <a:avLst/>
          <a:gdLst>
            <a:gd name="T0" fmla="*/ 2147483647 w 3"/>
            <a:gd name="T1" fmla="*/ 0 h 1"/>
            <a:gd name="T2" fmla="*/ 0 w 3"/>
            <a:gd name="T3" fmla="*/ 2147483647 h 1"/>
            <a:gd name="T4" fmla="*/ 0 w 3"/>
            <a:gd name="T5" fmla="*/ 2147483647 h 1"/>
            <a:gd name="T6" fmla="*/ 2147483647 w 3"/>
            <a:gd name="T7" fmla="*/ 0 h 1"/>
            <a:gd name="T8" fmla="*/ 2147483647 w 3"/>
            <a:gd name="T9" fmla="*/ 0 h 1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3"/>
            <a:gd name="T16" fmla="*/ 0 h 1"/>
            <a:gd name="T17" fmla="*/ 3 w 3"/>
            <a:gd name="T18" fmla="*/ 1 h 1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3" h="1">
              <a:moveTo>
                <a:pt x="3" y="0"/>
              </a:moveTo>
              <a:lnTo>
                <a:pt x="0" y="1"/>
              </a:lnTo>
              <a:lnTo>
                <a:pt x="3" y="0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18</xdr:row>
      <xdr:rowOff>9525</xdr:rowOff>
    </xdr:from>
    <xdr:to>
      <xdr:col>13</xdr:col>
      <xdr:colOff>114300</xdr:colOff>
      <xdr:row>22</xdr:row>
      <xdr:rowOff>76200</xdr:rowOff>
    </xdr:to>
    <xdr:sp macro="modRegionSelect.Region_Click" textlink="">
      <xdr:nvSpPr>
        <xdr:cNvPr id="353072" name="Freeform 1421"/>
        <xdr:cNvSpPr>
          <a:spLocks/>
        </xdr:cNvSpPr>
      </xdr:nvSpPr>
      <xdr:spPr bwMode="auto">
        <a:xfrm>
          <a:off x="6981825" y="3048000"/>
          <a:ext cx="657225" cy="714375"/>
        </a:xfrm>
        <a:custGeom>
          <a:avLst/>
          <a:gdLst>
            <a:gd name="T0" fmla="*/ 2147483647 w 2455"/>
            <a:gd name="T1" fmla="*/ 2147483647 h 2682"/>
            <a:gd name="T2" fmla="*/ 0 w 2455"/>
            <a:gd name="T3" fmla="*/ 0 h 2682"/>
            <a:gd name="T4" fmla="*/ 2147483647 w 2455"/>
            <a:gd name="T5" fmla="*/ 2147483647 h 2682"/>
            <a:gd name="T6" fmla="*/ 2147483647 w 2455"/>
            <a:gd name="T7" fmla="*/ 2147483647 h 2682"/>
            <a:gd name="T8" fmla="*/ 2147483647 w 2455"/>
            <a:gd name="T9" fmla="*/ 2147483647 h 2682"/>
            <a:gd name="T10" fmla="*/ 2147483647 w 2455"/>
            <a:gd name="T11" fmla="*/ 2147483647 h 2682"/>
            <a:gd name="T12" fmla="*/ 2147483647 w 2455"/>
            <a:gd name="T13" fmla="*/ 2147483647 h 2682"/>
            <a:gd name="T14" fmla="*/ 2147483647 w 2455"/>
            <a:gd name="T15" fmla="*/ 2147483647 h 2682"/>
            <a:gd name="T16" fmla="*/ 2147483647 w 2455"/>
            <a:gd name="T17" fmla="*/ 2147483647 h 2682"/>
            <a:gd name="T18" fmla="*/ 2147483647 w 2455"/>
            <a:gd name="T19" fmla="*/ 2147483647 h 2682"/>
            <a:gd name="T20" fmla="*/ 2147483647 w 2455"/>
            <a:gd name="T21" fmla="*/ 2147483647 h 2682"/>
            <a:gd name="T22" fmla="*/ 2147483647 w 2455"/>
            <a:gd name="T23" fmla="*/ 2147483647 h 2682"/>
            <a:gd name="T24" fmla="*/ 2147483647 w 2455"/>
            <a:gd name="T25" fmla="*/ 2147483647 h 2682"/>
            <a:gd name="T26" fmla="*/ 2147483647 w 2455"/>
            <a:gd name="T27" fmla="*/ 2147483647 h 2682"/>
            <a:gd name="T28" fmla="*/ 2147483647 w 2455"/>
            <a:gd name="T29" fmla="*/ 2147483647 h 2682"/>
            <a:gd name="T30" fmla="*/ 2147483647 w 2455"/>
            <a:gd name="T31" fmla="*/ 2147483647 h 2682"/>
            <a:gd name="T32" fmla="*/ 2147483647 w 2455"/>
            <a:gd name="T33" fmla="*/ 2147483647 h 2682"/>
            <a:gd name="T34" fmla="*/ 2147483647 w 2455"/>
            <a:gd name="T35" fmla="*/ 2147483647 h 2682"/>
            <a:gd name="T36" fmla="*/ 2147483647 w 2455"/>
            <a:gd name="T37" fmla="*/ 2147483647 h 2682"/>
            <a:gd name="T38" fmla="*/ 2147483647 w 2455"/>
            <a:gd name="T39" fmla="*/ 2147483647 h 2682"/>
            <a:gd name="T40" fmla="*/ 2147483647 w 2455"/>
            <a:gd name="T41" fmla="*/ 2147483647 h 2682"/>
            <a:gd name="T42" fmla="*/ 2147483647 w 2455"/>
            <a:gd name="T43" fmla="*/ 2147483647 h 2682"/>
            <a:gd name="T44" fmla="*/ 2147483647 w 2455"/>
            <a:gd name="T45" fmla="*/ 2147483647 h 2682"/>
            <a:gd name="T46" fmla="*/ 2147483647 w 2455"/>
            <a:gd name="T47" fmla="*/ 2147483647 h 2682"/>
            <a:gd name="T48" fmla="*/ 2147483647 w 2455"/>
            <a:gd name="T49" fmla="*/ 2147483647 h 2682"/>
            <a:gd name="T50" fmla="*/ 2147483647 w 2455"/>
            <a:gd name="T51" fmla="*/ 2147483647 h 2682"/>
            <a:gd name="T52" fmla="*/ 2147483647 w 2455"/>
            <a:gd name="T53" fmla="*/ 2147483647 h 2682"/>
            <a:gd name="T54" fmla="*/ 2147483647 w 2455"/>
            <a:gd name="T55" fmla="*/ 2147483647 h 2682"/>
            <a:gd name="T56" fmla="*/ 2147483647 w 2455"/>
            <a:gd name="T57" fmla="*/ 2147483647 h 2682"/>
            <a:gd name="T58" fmla="*/ 2147483647 w 2455"/>
            <a:gd name="T59" fmla="*/ 2147483647 h 2682"/>
            <a:gd name="T60" fmla="*/ 2147483647 w 2455"/>
            <a:gd name="T61" fmla="*/ 2147483647 h 2682"/>
            <a:gd name="T62" fmla="*/ 2147483647 w 2455"/>
            <a:gd name="T63" fmla="*/ 2147483647 h 2682"/>
            <a:gd name="T64" fmla="*/ 2147483647 w 2455"/>
            <a:gd name="T65" fmla="*/ 2147483647 h 2682"/>
            <a:gd name="T66" fmla="*/ 2147483647 w 2455"/>
            <a:gd name="T67" fmla="*/ 2147483647 h 2682"/>
            <a:gd name="T68" fmla="*/ 2147483647 w 2455"/>
            <a:gd name="T69" fmla="*/ 2147483647 h 2682"/>
            <a:gd name="T70" fmla="*/ 2147483647 w 2455"/>
            <a:gd name="T71" fmla="*/ 2147483647 h 2682"/>
            <a:gd name="T72" fmla="*/ 2147483647 w 2455"/>
            <a:gd name="T73" fmla="*/ 2147483647 h 2682"/>
            <a:gd name="T74" fmla="*/ 2147483647 w 2455"/>
            <a:gd name="T75" fmla="*/ 2147483647 h 2682"/>
            <a:gd name="T76" fmla="*/ 2147483647 w 2455"/>
            <a:gd name="T77" fmla="*/ 2147483647 h 2682"/>
            <a:gd name="T78" fmla="*/ 2147483647 w 2455"/>
            <a:gd name="T79" fmla="*/ 2147483647 h 2682"/>
            <a:gd name="T80" fmla="*/ 2147483647 w 2455"/>
            <a:gd name="T81" fmla="*/ 2147483647 h 2682"/>
            <a:gd name="T82" fmla="*/ 2147483647 w 2455"/>
            <a:gd name="T83" fmla="*/ 2147483647 h 2682"/>
            <a:gd name="T84" fmla="*/ 2147483647 w 2455"/>
            <a:gd name="T85" fmla="*/ 2147483647 h 2682"/>
            <a:gd name="T86" fmla="*/ 2147483647 w 2455"/>
            <a:gd name="T87" fmla="*/ 2147483647 h 2682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455"/>
            <a:gd name="T133" fmla="*/ 0 h 2682"/>
            <a:gd name="T134" fmla="*/ 2455 w 2455"/>
            <a:gd name="T135" fmla="*/ 2682 h 2682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455" h="2682">
              <a:moveTo>
                <a:pt x="57" y="122"/>
              </a:moveTo>
              <a:lnTo>
                <a:pt x="25" y="130"/>
              </a:lnTo>
              <a:lnTo>
                <a:pt x="0" y="61"/>
              </a:lnTo>
              <a:lnTo>
                <a:pt x="0" y="0"/>
              </a:lnTo>
              <a:lnTo>
                <a:pt x="106" y="29"/>
              </a:lnTo>
              <a:lnTo>
                <a:pt x="159" y="53"/>
              </a:lnTo>
              <a:lnTo>
                <a:pt x="188" y="118"/>
              </a:lnTo>
              <a:lnTo>
                <a:pt x="245" y="175"/>
              </a:lnTo>
              <a:lnTo>
                <a:pt x="346" y="196"/>
              </a:lnTo>
              <a:lnTo>
                <a:pt x="371" y="261"/>
              </a:lnTo>
              <a:lnTo>
                <a:pt x="485" y="334"/>
              </a:lnTo>
              <a:lnTo>
                <a:pt x="546" y="334"/>
              </a:lnTo>
              <a:lnTo>
                <a:pt x="595" y="403"/>
              </a:lnTo>
              <a:lnTo>
                <a:pt x="635" y="513"/>
              </a:lnTo>
              <a:lnTo>
                <a:pt x="698" y="576"/>
              </a:lnTo>
              <a:lnTo>
                <a:pt x="818" y="700"/>
              </a:lnTo>
              <a:lnTo>
                <a:pt x="896" y="721"/>
              </a:lnTo>
              <a:lnTo>
                <a:pt x="1002" y="761"/>
              </a:lnTo>
              <a:lnTo>
                <a:pt x="1103" y="851"/>
              </a:lnTo>
              <a:lnTo>
                <a:pt x="1242" y="928"/>
              </a:lnTo>
              <a:lnTo>
                <a:pt x="1331" y="1005"/>
              </a:lnTo>
              <a:lnTo>
                <a:pt x="1449" y="1066"/>
              </a:lnTo>
              <a:lnTo>
                <a:pt x="1551" y="1127"/>
              </a:lnTo>
              <a:lnTo>
                <a:pt x="1616" y="1180"/>
              </a:lnTo>
              <a:lnTo>
                <a:pt x="1730" y="1225"/>
              </a:lnTo>
              <a:lnTo>
                <a:pt x="1714" y="1278"/>
              </a:lnTo>
              <a:lnTo>
                <a:pt x="1673" y="1319"/>
              </a:lnTo>
              <a:lnTo>
                <a:pt x="1596" y="1343"/>
              </a:lnTo>
              <a:lnTo>
                <a:pt x="1535" y="1343"/>
              </a:lnTo>
              <a:lnTo>
                <a:pt x="1551" y="1429"/>
              </a:lnTo>
              <a:lnTo>
                <a:pt x="1535" y="1490"/>
              </a:lnTo>
              <a:lnTo>
                <a:pt x="1535" y="1538"/>
              </a:lnTo>
              <a:lnTo>
                <a:pt x="1604" y="1644"/>
              </a:lnTo>
              <a:cubicBezTo>
                <a:pt x="1604" y="1644"/>
                <a:pt x="1669" y="1718"/>
                <a:pt x="1657" y="1730"/>
              </a:cubicBezTo>
              <a:cubicBezTo>
                <a:pt x="1645" y="1742"/>
                <a:pt x="1661" y="1856"/>
                <a:pt x="1661" y="1856"/>
              </a:cubicBezTo>
              <a:lnTo>
                <a:pt x="1714" y="1909"/>
              </a:lnTo>
              <a:lnTo>
                <a:pt x="1795" y="1990"/>
              </a:lnTo>
              <a:lnTo>
                <a:pt x="1864" y="2035"/>
              </a:lnTo>
              <a:lnTo>
                <a:pt x="1970" y="2035"/>
              </a:lnTo>
              <a:lnTo>
                <a:pt x="2031" y="2096"/>
              </a:lnTo>
              <a:lnTo>
                <a:pt x="2100" y="2096"/>
              </a:lnTo>
              <a:lnTo>
                <a:pt x="2137" y="2173"/>
              </a:lnTo>
              <a:lnTo>
                <a:pt x="2227" y="2177"/>
              </a:lnTo>
              <a:lnTo>
                <a:pt x="2282" y="2122"/>
              </a:lnTo>
              <a:lnTo>
                <a:pt x="2377" y="2177"/>
              </a:lnTo>
              <a:lnTo>
                <a:pt x="2434" y="2251"/>
              </a:lnTo>
              <a:cubicBezTo>
                <a:pt x="2434" y="2251"/>
                <a:pt x="2455" y="2300"/>
                <a:pt x="2434" y="2300"/>
              </a:cubicBezTo>
              <a:cubicBezTo>
                <a:pt x="2414" y="2300"/>
                <a:pt x="2304" y="2247"/>
                <a:pt x="2304" y="2247"/>
              </a:cubicBezTo>
              <a:lnTo>
                <a:pt x="2257" y="2293"/>
              </a:lnTo>
              <a:lnTo>
                <a:pt x="2153" y="2293"/>
              </a:lnTo>
              <a:lnTo>
                <a:pt x="2121" y="2377"/>
              </a:lnTo>
              <a:lnTo>
                <a:pt x="2141" y="2458"/>
              </a:lnTo>
              <a:lnTo>
                <a:pt x="2206" y="2523"/>
              </a:lnTo>
              <a:lnTo>
                <a:pt x="2255" y="2629"/>
              </a:lnTo>
              <a:lnTo>
                <a:pt x="2190" y="2682"/>
              </a:lnTo>
              <a:lnTo>
                <a:pt x="2137" y="2617"/>
              </a:lnTo>
              <a:lnTo>
                <a:pt x="2068" y="2548"/>
              </a:lnTo>
              <a:lnTo>
                <a:pt x="1946" y="2434"/>
              </a:lnTo>
              <a:lnTo>
                <a:pt x="1946" y="2356"/>
              </a:lnTo>
              <a:lnTo>
                <a:pt x="1864" y="2275"/>
              </a:lnTo>
              <a:lnTo>
                <a:pt x="1787" y="2198"/>
              </a:lnTo>
              <a:lnTo>
                <a:pt x="1734" y="2129"/>
              </a:lnTo>
              <a:lnTo>
                <a:pt x="1669" y="2002"/>
              </a:lnTo>
              <a:lnTo>
                <a:pt x="1588" y="1925"/>
              </a:lnTo>
              <a:lnTo>
                <a:pt x="1502" y="1876"/>
              </a:lnTo>
              <a:lnTo>
                <a:pt x="1421" y="1852"/>
              </a:lnTo>
              <a:lnTo>
                <a:pt x="1352" y="1705"/>
              </a:lnTo>
              <a:lnTo>
                <a:pt x="1201" y="1498"/>
              </a:lnTo>
              <a:lnTo>
                <a:pt x="1079" y="1376"/>
              </a:lnTo>
              <a:lnTo>
                <a:pt x="977" y="1274"/>
              </a:lnTo>
              <a:lnTo>
                <a:pt x="888" y="1152"/>
              </a:lnTo>
              <a:lnTo>
                <a:pt x="831" y="1058"/>
              </a:lnTo>
              <a:lnTo>
                <a:pt x="676" y="989"/>
              </a:lnTo>
              <a:lnTo>
                <a:pt x="554" y="936"/>
              </a:lnTo>
              <a:lnTo>
                <a:pt x="481" y="928"/>
              </a:lnTo>
              <a:lnTo>
                <a:pt x="383" y="794"/>
              </a:lnTo>
              <a:lnTo>
                <a:pt x="383" y="733"/>
              </a:lnTo>
              <a:lnTo>
                <a:pt x="277" y="627"/>
              </a:lnTo>
              <a:lnTo>
                <a:pt x="220" y="521"/>
              </a:lnTo>
              <a:lnTo>
                <a:pt x="106" y="484"/>
              </a:lnTo>
              <a:lnTo>
                <a:pt x="135" y="403"/>
              </a:lnTo>
              <a:lnTo>
                <a:pt x="135" y="342"/>
              </a:lnTo>
              <a:lnTo>
                <a:pt x="228" y="371"/>
              </a:lnTo>
              <a:lnTo>
                <a:pt x="245" y="289"/>
              </a:lnTo>
              <a:lnTo>
                <a:pt x="190" y="234"/>
              </a:lnTo>
              <a:lnTo>
                <a:pt x="190" y="204"/>
              </a:lnTo>
              <a:lnTo>
                <a:pt x="136" y="150"/>
              </a:lnTo>
              <a:lnTo>
                <a:pt x="57" y="122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19050</xdr:colOff>
      <xdr:row>1</xdr:row>
      <xdr:rowOff>47625</xdr:rowOff>
    </xdr:from>
    <xdr:to>
      <xdr:col>12</xdr:col>
      <xdr:colOff>438150</xdr:colOff>
      <xdr:row>9</xdr:row>
      <xdr:rowOff>0</xdr:rowOff>
    </xdr:to>
    <xdr:grpSp>
      <xdr:nvGrpSpPr>
        <xdr:cNvPr id="353073" name="ShapeReg_82"/>
        <xdr:cNvGrpSpPr>
          <a:grpSpLocks/>
        </xdr:cNvGrpSpPr>
      </xdr:nvGrpSpPr>
      <xdr:grpSpPr bwMode="auto">
        <a:xfrm>
          <a:off x="6324600" y="209550"/>
          <a:ext cx="1028700" cy="1371600"/>
          <a:chOff x="670" y="22"/>
          <a:chExt cx="108" cy="144"/>
        </a:xfrm>
      </xdr:grpSpPr>
      <xdr:sp macro="modRegionSelect.Region_Click" textlink="">
        <xdr:nvSpPr>
          <xdr:cNvPr id="353265" name="ShapeReg_82"/>
          <xdr:cNvSpPr>
            <a:spLocks/>
          </xdr:cNvSpPr>
        </xdr:nvSpPr>
        <xdr:spPr bwMode="auto">
          <a:xfrm>
            <a:off x="670" y="22"/>
            <a:ext cx="108" cy="144"/>
          </a:xfrm>
          <a:custGeom>
            <a:avLst/>
            <a:gdLst>
              <a:gd name="T0" fmla="*/ 0 w 3819"/>
              <a:gd name="T1" fmla="*/ 0 h 4958"/>
              <a:gd name="T2" fmla="*/ 0 w 3819"/>
              <a:gd name="T3" fmla="*/ 0 h 4958"/>
              <a:gd name="T4" fmla="*/ 0 w 3819"/>
              <a:gd name="T5" fmla="*/ 0 h 4958"/>
              <a:gd name="T6" fmla="*/ 0 w 3819"/>
              <a:gd name="T7" fmla="*/ 0 h 4958"/>
              <a:gd name="T8" fmla="*/ 0 w 3819"/>
              <a:gd name="T9" fmla="*/ 0 h 4958"/>
              <a:gd name="T10" fmla="*/ 0 w 3819"/>
              <a:gd name="T11" fmla="*/ 0 h 4958"/>
              <a:gd name="T12" fmla="*/ 0 w 3819"/>
              <a:gd name="T13" fmla="*/ 0 h 4958"/>
              <a:gd name="T14" fmla="*/ 0 w 3819"/>
              <a:gd name="T15" fmla="*/ 0 h 4958"/>
              <a:gd name="T16" fmla="*/ 0 w 3819"/>
              <a:gd name="T17" fmla="*/ 0 h 4958"/>
              <a:gd name="T18" fmla="*/ 0 w 3819"/>
              <a:gd name="T19" fmla="*/ 0 h 4958"/>
              <a:gd name="T20" fmla="*/ 0 w 3819"/>
              <a:gd name="T21" fmla="*/ 0 h 4958"/>
              <a:gd name="T22" fmla="*/ 0 w 3819"/>
              <a:gd name="T23" fmla="*/ 0 h 4958"/>
              <a:gd name="T24" fmla="*/ 0 w 3819"/>
              <a:gd name="T25" fmla="*/ 0 h 4958"/>
              <a:gd name="T26" fmla="*/ 0 w 3819"/>
              <a:gd name="T27" fmla="*/ 0 h 4958"/>
              <a:gd name="T28" fmla="*/ 0 w 3819"/>
              <a:gd name="T29" fmla="*/ 0 h 4958"/>
              <a:gd name="T30" fmla="*/ 0 w 3819"/>
              <a:gd name="T31" fmla="*/ 0 h 4958"/>
              <a:gd name="T32" fmla="*/ 0 w 3819"/>
              <a:gd name="T33" fmla="*/ 0 h 4958"/>
              <a:gd name="T34" fmla="*/ 0 w 3819"/>
              <a:gd name="T35" fmla="*/ 0 h 4958"/>
              <a:gd name="T36" fmla="*/ 0 w 3819"/>
              <a:gd name="T37" fmla="*/ 0 h 4958"/>
              <a:gd name="T38" fmla="*/ 0 w 3819"/>
              <a:gd name="T39" fmla="*/ 0 h 4958"/>
              <a:gd name="T40" fmla="*/ 0 w 3819"/>
              <a:gd name="T41" fmla="*/ 0 h 4958"/>
              <a:gd name="T42" fmla="*/ 0 w 3819"/>
              <a:gd name="T43" fmla="*/ 0 h 4958"/>
              <a:gd name="T44" fmla="*/ 0 w 3819"/>
              <a:gd name="T45" fmla="*/ 0 h 4958"/>
              <a:gd name="T46" fmla="*/ 0 w 3819"/>
              <a:gd name="T47" fmla="*/ 0 h 4958"/>
              <a:gd name="T48" fmla="*/ 0 w 3819"/>
              <a:gd name="T49" fmla="*/ 0 h 4958"/>
              <a:gd name="T50" fmla="*/ 0 w 3819"/>
              <a:gd name="T51" fmla="*/ 0 h 4958"/>
              <a:gd name="T52" fmla="*/ 0 w 3819"/>
              <a:gd name="T53" fmla="*/ 0 h 4958"/>
              <a:gd name="T54" fmla="*/ 0 w 3819"/>
              <a:gd name="T55" fmla="*/ 0 h 4958"/>
              <a:gd name="T56" fmla="*/ 0 w 3819"/>
              <a:gd name="T57" fmla="*/ 0 h 4958"/>
              <a:gd name="T58" fmla="*/ 0 w 3819"/>
              <a:gd name="T59" fmla="*/ 0 h 4958"/>
              <a:gd name="T60" fmla="*/ 0 w 3819"/>
              <a:gd name="T61" fmla="*/ 0 h 4958"/>
              <a:gd name="T62" fmla="*/ 0 w 3819"/>
              <a:gd name="T63" fmla="*/ 0 h 4958"/>
              <a:gd name="T64" fmla="*/ 0 w 3819"/>
              <a:gd name="T65" fmla="*/ 0 h 4958"/>
              <a:gd name="T66" fmla="*/ 0 w 3819"/>
              <a:gd name="T67" fmla="*/ 0 h 4958"/>
              <a:gd name="T68" fmla="*/ 0 w 3819"/>
              <a:gd name="T69" fmla="*/ 0 h 4958"/>
              <a:gd name="T70" fmla="*/ 0 w 3819"/>
              <a:gd name="T71" fmla="*/ 0 h 4958"/>
              <a:gd name="T72" fmla="*/ 0 w 3819"/>
              <a:gd name="T73" fmla="*/ 0 h 4958"/>
              <a:gd name="T74" fmla="*/ 0 w 3819"/>
              <a:gd name="T75" fmla="*/ 0 h 4958"/>
              <a:gd name="T76" fmla="*/ 0 w 3819"/>
              <a:gd name="T77" fmla="*/ 0 h 4958"/>
              <a:gd name="T78" fmla="*/ 0 w 3819"/>
              <a:gd name="T79" fmla="*/ 0 h 4958"/>
              <a:gd name="T80" fmla="*/ 0 w 3819"/>
              <a:gd name="T81" fmla="*/ 0 h 4958"/>
              <a:gd name="T82" fmla="*/ 0 w 3819"/>
              <a:gd name="T83" fmla="*/ 0 h 4958"/>
              <a:gd name="T84" fmla="*/ 0 w 3819"/>
              <a:gd name="T85" fmla="*/ 0 h 4958"/>
              <a:gd name="T86" fmla="*/ 0 w 3819"/>
              <a:gd name="T87" fmla="*/ 0 h 4958"/>
              <a:gd name="T88" fmla="*/ 0 w 3819"/>
              <a:gd name="T89" fmla="*/ 0 h 4958"/>
              <a:gd name="T90" fmla="*/ 0 w 3819"/>
              <a:gd name="T91" fmla="*/ 0 h 4958"/>
              <a:gd name="T92" fmla="*/ 0 w 3819"/>
              <a:gd name="T93" fmla="*/ 0 h 4958"/>
              <a:gd name="T94" fmla="*/ 0 w 3819"/>
              <a:gd name="T95" fmla="*/ 0 h 4958"/>
              <a:gd name="T96" fmla="*/ 0 w 3819"/>
              <a:gd name="T97" fmla="*/ 0 h 4958"/>
              <a:gd name="T98" fmla="*/ 0 w 3819"/>
              <a:gd name="T99" fmla="*/ 0 h 4958"/>
              <a:gd name="T100" fmla="*/ 0 w 3819"/>
              <a:gd name="T101" fmla="*/ 0 h 4958"/>
              <a:gd name="T102" fmla="*/ 0 w 3819"/>
              <a:gd name="T103" fmla="*/ 0 h 4958"/>
              <a:gd name="T104" fmla="*/ 0 w 3819"/>
              <a:gd name="T105" fmla="*/ 0 h 4958"/>
              <a:gd name="T106" fmla="*/ 0 w 3819"/>
              <a:gd name="T107" fmla="*/ 0 h 4958"/>
              <a:gd name="T108" fmla="*/ 0 w 3819"/>
              <a:gd name="T109" fmla="*/ 0 h 4958"/>
              <a:gd name="T110" fmla="*/ 0 w 3819"/>
              <a:gd name="T111" fmla="*/ 0 h 4958"/>
              <a:gd name="T112" fmla="*/ 0 w 3819"/>
              <a:gd name="T113" fmla="*/ 0 h 4958"/>
              <a:gd name="T114" fmla="*/ 0 w 3819"/>
              <a:gd name="T115" fmla="*/ 0 h 4958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w 3819"/>
              <a:gd name="T175" fmla="*/ 0 h 4958"/>
              <a:gd name="T176" fmla="*/ 3819 w 3819"/>
              <a:gd name="T177" fmla="*/ 4958 h 4958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T174" t="T175" r="T176" b="T177"/>
            <a:pathLst>
              <a:path w="3819" h="4958">
                <a:moveTo>
                  <a:pt x="3725" y="3151"/>
                </a:moveTo>
                <a:lnTo>
                  <a:pt x="3725" y="2982"/>
                </a:lnTo>
                <a:lnTo>
                  <a:pt x="3692" y="2832"/>
                </a:lnTo>
                <a:lnTo>
                  <a:pt x="3612" y="2709"/>
                </a:lnTo>
                <a:lnTo>
                  <a:pt x="3648" y="2674"/>
                </a:lnTo>
                <a:lnTo>
                  <a:pt x="3537" y="2601"/>
                </a:lnTo>
                <a:lnTo>
                  <a:pt x="3565" y="2559"/>
                </a:lnTo>
                <a:lnTo>
                  <a:pt x="3664" y="2559"/>
                </a:lnTo>
                <a:lnTo>
                  <a:pt x="3725" y="2427"/>
                </a:lnTo>
                <a:lnTo>
                  <a:pt x="3819" y="2389"/>
                </a:lnTo>
                <a:lnTo>
                  <a:pt x="3819" y="2291"/>
                </a:lnTo>
                <a:lnTo>
                  <a:pt x="3751" y="2222"/>
                </a:lnTo>
                <a:lnTo>
                  <a:pt x="3716" y="2140"/>
                </a:lnTo>
                <a:lnTo>
                  <a:pt x="3640" y="2197"/>
                </a:lnTo>
                <a:lnTo>
                  <a:pt x="3589" y="2154"/>
                </a:lnTo>
                <a:lnTo>
                  <a:pt x="3528" y="2164"/>
                </a:lnTo>
                <a:lnTo>
                  <a:pt x="3478" y="2213"/>
                </a:lnTo>
                <a:lnTo>
                  <a:pt x="3396" y="2213"/>
                </a:lnTo>
                <a:lnTo>
                  <a:pt x="3372" y="2258"/>
                </a:lnTo>
                <a:lnTo>
                  <a:pt x="3288" y="2258"/>
                </a:lnTo>
                <a:lnTo>
                  <a:pt x="3288" y="2192"/>
                </a:lnTo>
                <a:lnTo>
                  <a:pt x="3184" y="2197"/>
                </a:lnTo>
                <a:lnTo>
                  <a:pt x="3128" y="2206"/>
                </a:lnTo>
                <a:lnTo>
                  <a:pt x="3057" y="2201"/>
                </a:lnTo>
                <a:lnTo>
                  <a:pt x="3029" y="2248"/>
                </a:lnTo>
                <a:lnTo>
                  <a:pt x="2970" y="2307"/>
                </a:lnTo>
                <a:lnTo>
                  <a:pt x="2869" y="2309"/>
                </a:lnTo>
                <a:lnTo>
                  <a:pt x="2813" y="2352"/>
                </a:lnTo>
                <a:lnTo>
                  <a:pt x="2813" y="2441"/>
                </a:lnTo>
                <a:lnTo>
                  <a:pt x="2751" y="2465"/>
                </a:lnTo>
                <a:lnTo>
                  <a:pt x="2704" y="2418"/>
                </a:lnTo>
                <a:lnTo>
                  <a:pt x="2780" y="2328"/>
                </a:lnTo>
                <a:lnTo>
                  <a:pt x="2728" y="2328"/>
                </a:lnTo>
                <a:lnTo>
                  <a:pt x="2648" y="2361"/>
                </a:lnTo>
                <a:lnTo>
                  <a:pt x="2681" y="2286"/>
                </a:lnTo>
                <a:lnTo>
                  <a:pt x="2780" y="2244"/>
                </a:lnTo>
                <a:lnTo>
                  <a:pt x="2850" y="2244"/>
                </a:lnTo>
                <a:lnTo>
                  <a:pt x="2926" y="2121"/>
                </a:lnTo>
                <a:lnTo>
                  <a:pt x="2907" y="2013"/>
                </a:lnTo>
                <a:lnTo>
                  <a:pt x="2869" y="1877"/>
                </a:lnTo>
                <a:lnTo>
                  <a:pt x="2791" y="1799"/>
                </a:lnTo>
                <a:lnTo>
                  <a:pt x="2719" y="1726"/>
                </a:lnTo>
                <a:lnTo>
                  <a:pt x="2676" y="1769"/>
                </a:lnTo>
                <a:lnTo>
                  <a:pt x="2672" y="1679"/>
                </a:lnTo>
                <a:lnTo>
                  <a:pt x="2601" y="1679"/>
                </a:lnTo>
                <a:lnTo>
                  <a:pt x="2497" y="1707"/>
                </a:lnTo>
                <a:lnTo>
                  <a:pt x="2434" y="1644"/>
                </a:lnTo>
                <a:lnTo>
                  <a:pt x="2434" y="1580"/>
                </a:lnTo>
                <a:lnTo>
                  <a:pt x="2352" y="1566"/>
                </a:lnTo>
                <a:lnTo>
                  <a:pt x="2380" y="1538"/>
                </a:lnTo>
                <a:lnTo>
                  <a:pt x="2422" y="1519"/>
                </a:lnTo>
                <a:lnTo>
                  <a:pt x="2387" y="1484"/>
                </a:lnTo>
                <a:lnTo>
                  <a:pt x="2394" y="1439"/>
                </a:lnTo>
                <a:lnTo>
                  <a:pt x="2441" y="1467"/>
                </a:lnTo>
                <a:lnTo>
                  <a:pt x="2493" y="1510"/>
                </a:lnTo>
                <a:lnTo>
                  <a:pt x="2582" y="1510"/>
                </a:lnTo>
                <a:lnTo>
                  <a:pt x="2643" y="1463"/>
                </a:lnTo>
                <a:lnTo>
                  <a:pt x="2704" y="1510"/>
                </a:lnTo>
                <a:lnTo>
                  <a:pt x="2782" y="1432"/>
                </a:lnTo>
                <a:lnTo>
                  <a:pt x="2782" y="1312"/>
                </a:lnTo>
                <a:lnTo>
                  <a:pt x="2747" y="1242"/>
                </a:lnTo>
                <a:lnTo>
                  <a:pt x="2827" y="1124"/>
                </a:lnTo>
                <a:lnTo>
                  <a:pt x="2916" y="1124"/>
                </a:lnTo>
                <a:lnTo>
                  <a:pt x="2987" y="1152"/>
                </a:lnTo>
                <a:lnTo>
                  <a:pt x="3085" y="1119"/>
                </a:lnTo>
                <a:lnTo>
                  <a:pt x="3137" y="1007"/>
                </a:lnTo>
                <a:lnTo>
                  <a:pt x="3236" y="898"/>
                </a:lnTo>
                <a:lnTo>
                  <a:pt x="3344" y="889"/>
                </a:lnTo>
                <a:lnTo>
                  <a:pt x="3386" y="767"/>
                </a:lnTo>
                <a:lnTo>
                  <a:pt x="3307" y="743"/>
                </a:lnTo>
                <a:lnTo>
                  <a:pt x="3307" y="706"/>
                </a:lnTo>
                <a:lnTo>
                  <a:pt x="3405" y="706"/>
                </a:lnTo>
                <a:lnTo>
                  <a:pt x="3372" y="630"/>
                </a:lnTo>
                <a:lnTo>
                  <a:pt x="3372" y="569"/>
                </a:lnTo>
                <a:lnTo>
                  <a:pt x="3321" y="635"/>
                </a:lnTo>
                <a:lnTo>
                  <a:pt x="3269" y="649"/>
                </a:lnTo>
                <a:lnTo>
                  <a:pt x="3208" y="555"/>
                </a:lnTo>
                <a:lnTo>
                  <a:pt x="3121" y="468"/>
                </a:lnTo>
                <a:lnTo>
                  <a:pt x="3121" y="517"/>
                </a:lnTo>
                <a:lnTo>
                  <a:pt x="3010" y="475"/>
                </a:lnTo>
                <a:lnTo>
                  <a:pt x="2958" y="527"/>
                </a:lnTo>
                <a:lnTo>
                  <a:pt x="2874" y="513"/>
                </a:lnTo>
                <a:lnTo>
                  <a:pt x="2982" y="442"/>
                </a:lnTo>
                <a:lnTo>
                  <a:pt x="2982" y="343"/>
                </a:lnTo>
                <a:cubicBezTo>
                  <a:pt x="2982" y="343"/>
                  <a:pt x="3010" y="259"/>
                  <a:pt x="2982" y="287"/>
                </a:cubicBezTo>
                <a:cubicBezTo>
                  <a:pt x="2954" y="315"/>
                  <a:pt x="2883" y="315"/>
                  <a:pt x="2883" y="315"/>
                </a:cubicBezTo>
                <a:lnTo>
                  <a:pt x="2935" y="207"/>
                </a:lnTo>
                <a:lnTo>
                  <a:pt x="2888" y="160"/>
                </a:lnTo>
                <a:lnTo>
                  <a:pt x="2827" y="108"/>
                </a:lnTo>
                <a:cubicBezTo>
                  <a:pt x="2827" y="108"/>
                  <a:pt x="2855" y="0"/>
                  <a:pt x="2827" y="28"/>
                </a:cubicBezTo>
                <a:cubicBezTo>
                  <a:pt x="2799" y="56"/>
                  <a:pt x="2719" y="80"/>
                  <a:pt x="2719" y="80"/>
                </a:cubicBezTo>
                <a:lnTo>
                  <a:pt x="2634" y="198"/>
                </a:lnTo>
                <a:lnTo>
                  <a:pt x="2601" y="198"/>
                </a:lnTo>
                <a:lnTo>
                  <a:pt x="2488" y="240"/>
                </a:lnTo>
                <a:lnTo>
                  <a:pt x="2422" y="306"/>
                </a:lnTo>
                <a:lnTo>
                  <a:pt x="2375" y="372"/>
                </a:lnTo>
                <a:lnTo>
                  <a:pt x="2366" y="456"/>
                </a:lnTo>
                <a:lnTo>
                  <a:pt x="2314" y="451"/>
                </a:lnTo>
                <a:lnTo>
                  <a:pt x="2314" y="494"/>
                </a:lnTo>
                <a:lnTo>
                  <a:pt x="2389" y="513"/>
                </a:lnTo>
                <a:lnTo>
                  <a:pt x="2300" y="574"/>
                </a:lnTo>
                <a:lnTo>
                  <a:pt x="2272" y="658"/>
                </a:lnTo>
                <a:lnTo>
                  <a:pt x="2356" y="682"/>
                </a:lnTo>
                <a:lnTo>
                  <a:pt x="2488" y="691"/>
                </a:lnTo>
                <a:lnTo>
                  <a:pt x="2601" y="668"/>
                </a:lnTo>
                <a:lnTo>
                  <a:pt x="2601" y="724"/>
                </a:lnTo>
                <a:lnTo>
                  <a:pt x="2488" y="785"/>
                </a:lnTo>
                <a:lnTo>
                  <a:pt x="2425" y="849"/>
                </a:lnTo>
                <a:lnTo>
                  <a:pt x="2328" y="776"/>
                </a:lnTo>
                <a:lnTo>
                  <a:pt x="2220" y="809"/>
                </a:lnTo>
                <a:lnTo>
                  <a:pt x="2145" y="734"/>
                </a:lnTo>
                <a:lnTo>
                  <a:pt x="2079" y="771"/>
                </a:lnTo>
                <a:lnTo>
                  <a:pt x="1975" y="818"/>
                </a:lnTo>
                <a:lnTo>
                  <a:pt x="1891" y="908"/>
                </a:lnTo>
                <a:lnTo>
                  <a:pt x="1731" y="955"/>
                </a:lnTo>
                <a:lnTo>
                  <a:pt x="1646" y="1077"/>
                </a:lnTo>
                <a:lnTo>
                  <a:pt x="1529" y="1124"/>
                </a:lnTo>
                <a:lnTo>
                  <a:pt x="1432" y="1221"/>
                </a:lnTo>
                <a:lnTo>
                  <a:pt x="1338" y="1315"/>
                </a:lnTo>
                <a:lnTo>
                  <a:pt x="1237" y="1373"/>
                </a:lnTo>
                <a:lnTo>
                  <a:pt x="1096" y="1435"/>
                </a:lnTo>
                <a:lnTo>
                  <a:pt x="1023" y="1508"/>
                </a:lnTo>
                <a:lnTo>
                  <a:pt x="863" y="1667"/>
                </a:lnTo>
                <a:lnTo>
                  <a:pt x="719" y="1806"/>
                </a:lnTo>
                <a:lnTo>
                  <a:pt x="682" y="1943"/>
                </a:lnTo>
                <a:lnTo>
                  <a:pt x="602" y="2060"/>
                </a:lnTo>
                <a:lnTo>
                  <a:pt x="574" y="2145"/>
                </a:lnTo>
                <a:lnTo>
                  <a:pt x="602" y="2225"/>
                </a:lnTo>
                <a:lnTo>
                  <a:pt x="536" y="2225"/>
                </a:lnTo>
                <a:lnTo>
                  <a:pt x="461" y="2267"/>
                </a:lnTo>
                <a:lnTo>
                  <a:pt x="451" y="2366"/>
                </a:lnTo>
                <a:lnTo>
                  <a:pt x="367" y="2408"/>
                </a:lnTo>
                <a:lnTo>
                  <a:pt x="343" y="2498"/>
                </a:lnTo>
                <a:lnTo>
                  <a:pt x="343" y="2549"/>
                </a:lnTo>
                <a:lnTo>
                  <a:pt x="437" y="2549"/>
                </a:lnTo>
                <a:lnTo>
                  <a:pt x="465" y="2615"/>
                </a:lnTo>
                <a:lnTo>
                  <a:pt x="583" y="2596"/>
                </a:lnTo>
                <a:lnTo>
                  <a:pt x="743" y="2667"/>
                </a:lnTo>
                <a:lnTo>
                  <a:pt x="795" y="2676"/>
                </a:lnTo>
                <a:lnTo>
                  <a:pt x="823" y="2752"/>
                </a:lnTo>
                <a:lnTo>
                  <a:pt x="799" y="2827"/>
                </a:lnTo>
                <a:lnTo>
                  <a:pt x="705" y="2850"/>
                </a:lnTo>
                <a:lnTo>
                  <a:pt x="602" y="2897"/>
                </a:lnTo>
                <a:lnTo>
                  <a:pt x="527" y="2926"/>
                </a:lnTo>
                <a:lnTo>
                  <a:pt x="418" y="2926"/>
                </a:lnTo>
                <a:lnTo>
                  <a:pt x="348" y="2855"/>
                </a:lnTo>
                <a:lnTo>
                  <a:pt x="416" y="2787"/>
                </a:lnTo>
                <a:lnTo>
                  <a:pt x="327" y="2698"/>
                </a:lnTo>
                <a:lnTo>
                  <a:pt x="277" y="2747"/>
                </a:lnTo>
                <a:lnTo>
                  <a:pt x="226" y="2841"/>
                </a:lnTo>
                <a:lnTo>
                  <a:pt x="291" y="2935"/>
                </a:lnTo>
                <a:lnTo>
                  <a:pt x="273" y="2991"/>
                </a:lnTo>
                <a:lnTo>
                  <a:pt x="320" y="3039"/>
                </a:lnTo>
                <a:lnTo>
                  <a:pt x="291" y="3151"/>
                </a:lnTo>
                <a:lnTo>
                  <a:pt x="174" y="3236"/>
                </a:lnTo>
                <a:lnTo>
                  <a:pt x="174" y="3330"/>
                </a:lnTo>
                <a:lnTo>
                  <a:pt x="113" y="3391"/>
                </a:lnTo>
                <a:lnTo>
                  <a:pt x="42" y="3391"/>
                </a:lnTo>
                <a:lnTo>
                  <a:pt x="0" y="3471"/>
                </a:lnTo>
                <a:lnTo>
                  <a:pt x="0" y="3626"/>
                </a:lnTo>
                <a:lnTo>
                  <a:pt x="37" y="3680"/>
                </a:lnTo>
                <a:lnTo>
                  <a:pt x="149" y="3718"/>
                </a:lnTo>
                <a:lnTo>
                  <a:pt x="243" y="3730"/>
                </a:lnTo>
                <a:lnTo>
                  <a:pt x="266" y="3789"/>
                </a:lnTo>
                <a:lnTo>
                  <a:pt x="351" y="3821"/>
                </a:lnTo>
                <a:lnTo>
                  <a:pt x="425" y="3944"/>
                </a:lnTo>
                <a:lnTo>
                  <a:pt x="328" y="4018"/>
                </a:lnTo>
                <a:lnTo>
                  <a:pt x="284" y="4130"/>
                </a:lnTo>
                <a:lnTo>
                  <a:pt x="284" y="4224"/>
                </a:lnTo>
                <a:lnTo>
                  <a:pt x="219" y="4268"/>
                </a:lnTo>
                <a:lnTo>
                  <a:pt x="219" y="4365"/>
                </a:lnTo>
                <a:lnTo>
                  <a:pt x="163" y="4453"/>
                </a:lnTo>
                <a:lnTo>
                  <a:pt x="201" y="4547"/>
                </a:lnTo>
                <a:lnTo>
                  <a:pt x="275" y="4588"/>
                </a:lnTo>
                <a:lnTo>
                  <a:pt x="275" y="4697"/>
                </a:lnTo>
                <a:lnTo>
                  <a:pt x="369" y="4711"/>
                </a:lnTo>
                <a:lnTo>
                  <a:pt x="457" y="4749"/>
                </a:lnTo>
                <a:lnTo>
                  <a:pt x="554" y="4717"/>
                </a:lnTo>
                <a:lnTo>
                  <a:pt x="630" y="4717"/>
                </a:lnTo>
                <a:lnTo>
                  <a:pt x="686" y="4773"/>
                </a:lnTo>
                <a:lnTo>
                  <a:pt x="736" y="4873"/>
                </a:lnTo>
                <a:lnTo>
                  <a:pt x="789" y="4873"/>
                </a:lnTo>
                <a:lnTo>
                  <a:pt x="895" y="4829"/>
                </a:lnTo>
                <a:lnTo>
                  <a:pt x="943" y="4877"/>
                </a:lnTo>
                <a:lnTo>
                  <a:pt x="1001" y="4958"/>
                </a:lnTo>
                <a:lnTo>
                  <a:pt x="1080" y="4958"/>
                </a:lnTo>
                <a:lnTo>
                  <a:pt x="1174" y="4923"/>
                </a:lnTo>
                <a:lnTo>
                  <a:pt x="1203" y="4864"/>
                </a:lnTo>
                <a:lnTo>
                  <a:pt x="1300" y="4885"/>
                </a:lnTo>
                <a:lnTo>
                  <a:pt x="1412" y="4873"/>
                </a:lnTo>
                <a:lnTo>
                  <a:pt x="1512" y="4735"/>
                </a:lnTo>
                <a:lnTo>
                  <a:pt x="1662" y="4758"/>
                </a:lnTo>
                <a:lnTo>
                  <a:pt x="1728" y="4692"/>
                </a:lnTo>
                <a:lnTo>
                  <a:pt x="1817" y="4576"/>
                </a:lnTo>
                <a:lnTo>
                  <a:pt x="1782" y="4538"/>
                </a:lnTo>
                <a:lnTo>
                  <a:pt x="1782" y="4456"/>
                </a:lnTo>
                <a:lnTo>
                  <a:pt x="1823" y="4370"/>
                </a:lnTo>
                <a:lnTo>
                  <a:pt x="1900" y="4329"/>
                </a:lnTo>
                <a:lnTo>
                  <a:pt x="1947" y="4282"/>
                </a:lnTo>
                <a:lnTo>
                  <a:pt x="1911" y="4247"/>
                </a:lnTo>
                <a:lnTo>
                  <a:pt x="1935" y="4223"/>
                </a:lnTo>
                <a:lnTo>
                  <a:pt x="2005" y="4176"/>
                </a:lnTo>
                <a:lnTo>
                  <a:pt x="2085" y="4182"/>
                </a:lnTo>
                <a:lnTo>
                  <a:pt x="2105" y="4094"/>
                </a:lnTo>
                <a:lnTo>
                  <a:pt x="2167" y="4047"/>
                </a:lnTo>
                <a:lnTo>
                  <a:pt x="2167" y="3965"/>
                </a:lnTo>
                <a:lnTo>
                  <a:pt x="2279" y="3930"/>
                </a:lnTo>
                <a:lnTo>
                  <a:pt x="2329" y="3944"/>
                </a:lnTo>
                <a:lnTo>
                  <a:pt x="2367" y="3889"/>
                </a:lnTo>
                <a:lnTo>
                  <a:pt x="2343" y="3818"/>
                </a:lnTo>
                <a:lnTo>
                  <a:pt x="2455" y="3800"/>
                </a:lnTo>
                <a:lnTo>
                  <a:pt x="2522" y="3830"/>
                </a:lnTo>
                <a:lnTo>
                  <a:pt x="2571" y="3781"/>
                </a:lnTo>
                <a:lnTo>
                  <a:pt x="2652" y="3724"/>
                </a:lnTo>
                <a:lnTo>
                  <a:pt x="2711" y="3742"/>
                </a:lnTo>
                <a:lnTo>
                  <a:pt x="2737" y="3839"/>
                </a:lnTo>
                <a:lnTo>
                  <a:pt x="2775" y="3912"/>
                </a:lnTo>
                <a:lnTo>
                  <a:pt x="2805" y="3991"/>
                </a:lnTo>
                <a:lnTo>
                  <a:pt x="2862" y="4049"/>
                </a:lnTo>
                <a:lnTo>
                  <a:pt x="2934" y="3953"/>
                </a:lnTo>
                <a:lnTo>
                  <a:pt x="3016" y="3938"/>
                </a:lnTo>
                <a:lnTo>
                  <a:pt x="3081" y="3874"/>
                </a:lnTo>
                <a:lnTo>
                  <a:pt x="3151" y="3850"/>
                </a:lnTo>
                <a:lnTo>
                  <a:pt x="3204" y="3903"/>
                </a:lnTo>
                <a:lnTo>
                  <a:pt x="3283" y="3856"/>
                </a:lnTo>
                <a:lnTo>
                  <a:pt x="3330" y="3750"/>
                </a:lnTo>
                <a:lnTo>
                  <a:pt x="3377" y="3606"/>
                </a:lnTo>
                <a:lnTo>
                  <a:pt x="3336" y="3545"/>
                </a:lnTo>
                <a:lnTo>
                  <a:pt x="3407" y="3436"/>
                </a:lnTo>
                <a:lnTo>
                  <a:pt x="3442" y="3316"/>
                </a:lnTo>
                <a:lnTo>
                  <a:pt x="3463" y="3195"/>
                </a:lnTo>
                <a:lnTo>
                  <a:pt x="3533" y="3172"/>
                </a:lnTo>
                <a:lnTo>
                  <a:pt x="3592" y="3230"/>
                </a:lnTo>
                <a:lnTo>
                  <a:pt x="3674" y="3224"/>
                </a:lnTo>
                <a:lnTo>
                  <a:pt x="3725" y="3151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353266" name="Groupp82_1"/>
          <xdr:cNvSpPr>
            <a:spLocks/>
          </xdr:cNvSpPr>
        </xdr:nvSpPr>
        <xdr:spPr bwMode="auto">
          <a:xfrm>
            <a:off x="676" y="34"/>
            <a:ext cx="8" cy="15"/>
          </a:xfrm>
          <a:custGeom>
            <a:avLst/>
            <a:gdLst>
              <a:gd name="T0" fmla="*/ 2147194368 w 8"/>
              <a:gd name="T1" fmla="*/ 0 h 15"/>
              <a:gd name="T2" fmla="*/ 2147194368 w 8"/>
              <a:gd name="T3" fmla="*/ 0 h 15"/>
              <a:gd name="T4" fmla="*/ 2147194368 w 8"/>
              <a:gd name="T5" fmla="*/ 2147194846 h 15"/>
              <a:gd name="T6" fmla="*/ 2147194368 w 8"/>
              <a:gd name="T7" fmla="*/ 2147194846 h 15"/>
              <a:gd name="T8" fmla="*/ 0 w 8"/>
              <a:gd name="T9" fmla="*/ 2147194846 h 15"/>
              <a:gd name="T10" fmla="*/ 2147194368 w 8"/>
              <a:gd name="T11" fmla="*/ 2147194846 h 15"/>
              <a:gd name="T12" fmla="*/ 0 w 8"/>
              <a:gd name="T13" fmla="*/ 2147194846 h 15"/>
              <a:gd name="T14" fmla="*/ 0 w 8"/>
              <a:gd name="T15" fmla="*/ 2147194846 h 15"/>
              <a:gd name="T16" fmla="*/ 2147194368 w 8"/>
              <a:gd name="T17" fmla="*/ 2147194846 h 15"/>
              <a:gd name="T18" fmla="*/ 2147194368 w 8"/>
              <a:gd name="T19" fmla="*/ 2147194846 h 15"/>
              <a:gd name="T20" fmla="*/ 2147194368 w 8"/>
              <a:gd name="T21" fmla="*/ 2147194846 h 15"/>
              <a:gd name="T22" fmla="*/ 2147194368 w 8"/>
              <a:gd name="T23" fmla="*/ 2147194846 h 15"/>
              <a:gd name="T24" fmla="*/ 2147194368 w 8"/>
              <a:gd name="T25" fmla="*/ 2147194846 h 15"/>
              <a:gd name="T26" fmla="*/ 2147194368 w 8"/>
              <a:gd name="T27" fmla="*/ 2147194846 h 15"/>
              <a:gd name="T28" fmla="*/ 2147194368 w 8"/>
              <a:gd name="T29" fmla="*/ 2147194846 h 15"/>
              <a:gd name="T30" fmla="*/ 2147194368 w 8"/>
              <a:gd name="T31" fmla="*/ 2147194846 h 15"/>
              <a:gd name="T32" fmla="*/ 2147194368 w 8"/>
              <a:gd name="T33" fmla="*/ 2147194846 h 15"/>
              <a:gd name="T34" fmla="*/ 2147194368 w 8"/>
              <a:gd name="T35" fmla="*/ 0 h 15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8"/>
              <a:gd name="T55" fmla="*/ 0 h 15"/>
              <a:gd name="T56" fmla="*/ 8 w 8"/>
              <a:gd name="T57" fmla="*/ 15 h 15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8" h="15">
                <a:moveTo>
                  <a:pt x="6" y="0"/>
                </a:moveTo>
                <a:lnTo>
                  <a:pt x="5" y="0"/>
                </a:lnTo>
                <a:lnTo>
                  <a:pt x="4" y="1"/>
                </a:lnTo>
                <a:lnTo>
                  <a:pt x="2" y="2"/>
                </a:lnTo>
                <a:lnTo>
                  <a:pt x="0" y="4"/>
                </a:lnTo>
                <a:lnTo>
                  <a:pt x="1" y="7"/>
                </a:lnTo>
                <a:lnTo>
                  <a:pt x="0" y="7"/>
                </a:lnTo>
                <a:lnTo>
                  <a:pt x="0" y="9"/>
                </a:lnTo>
                <a:lnTo>
                  <a:pt x="2" y="11"/>
                </a:lnTo>
                <a:lnTo>
                  <a:pt x="3" y="15"/>
                </a:lnTo>
                <a:lnTo>
                  <a:pt x="5" y="15"/>
                </a:lnTo>
                <a:lnTo>
                  <a:pt x="6" y="14"/>
                </a:lnTo>
                <a:lnTo>
                  <a:pt x="8" y="12"/>
                </a:lnTo>
                <a:lnTo>
                  <a:pt x="6" y="10"/>
                </a:lnTo>
                <a:lnTo>
                  <a:pt x="8" y="8"/>
                </a:lnTo>
                <a:lnTo>
                  <a:pt x="8" y="5"/>
                </a:lnTo>
                <a:lnTo>
                  <a:pt x="8" y="2"/>
                </a:lnTo>
                <a:lnTo>
                  <a:pt x="6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0</xdr:col>
      <xdr:colOff>142875</xdr:colOff>
      <xdr:row>12</xdr:row>
      <xdr:rowOff>104775</xdr:rowOff>
    </xdr:from>
    <xdr:to>
      <xdr:col>1</xdr:col>
      <xdr:colOff>85725</xdr:colOff>
      <xdr:row>13</xdr:row>
      <xdr:rowOff>114300</xdr:rowOff>
    </xdr:to>
    <xdr:sp macro="modRegionSelect.Region_Click" textlink="">
      <xdr:nvSpPr>
        <xdr:cNvPr id="353074" name="Freeform 1434"/>
        <xdr:cNvSpPr>
          <a:spLocks/>
        </xdr:cNvSpPr>
      </xdr:nvSpPr>
      <xdr:spPr bwMode="auto">
        <a:xfrm>
          <a:off x="142875" y="2171700"/>
          <a:ext cx="152400" cy="171450"/>
        </a:xfrm>
        <a:custGeom>
          <a:avLst/>
          <a:gdLst>
            <a:gd name="T0" fmla="*/ 0 w 16"/>
            <a:gd name="T1" fmla="*/ 2147483647 h 18"/>
            <a:gd name="T2" fmla="*/ 2147483647 w 16"/>
            <a:gd name="T3" fmla="*/ 2147483647 h 18"/>
            <a:gd name="T4" fmla="*/ 2147483647 w 16"/>
            <a:gd name="T5" fmla="*/ 2147483647 h 18"/>
            <a:gd name="T6" fmla="*/ 2147483647 w 16"/>
            <a:gd name="T7" fmla="*/ 0 h 18"/>
            <a:gd name="T8" fmla="*/ 2147483647 w 16"/>
            <a:gd name="T9" fmla="*/ 0 h 18"/>
            <a:gd name="T10" fmla="*/ 2147483647 w 16"/>
            <a:gd name="T11" fmla="*/ 2147483647 h 18"/>
            <a:gd name="T12" fmla="*/ 2147483647 w 16"/>
            <a:gd name="T13" fmla="*/ 2147483647 h 18"/>
            <a:gd name="T14" fmla="*/ 2147483647 w 16"/>
            <a:gd name="T15" fmla="*/ 2147483647 h 18"/>
            <a:gd name="T16" fmla="*/ 2147483647 w 16"/>
            <a:gd name="T17" fmla="*/ 2147483647 h 18"/>
            <a:gd name="T18" fmla="*/ 2147483647 w 16"/>
            <a:gd name="T19" fmla="*/ 2147483647 h 18"/>
            <a:gd name="T20" fmla="*/ 2147483647 w 16"/>
            <a:gd name="T21" fmla="*/ 2147483647 h 18"/>
            <a:gd name="T22" fmla="*/ 2147483647 w 16"/>
            <a:gd name="T23" fmla="*/ 2147483647 h 18"/>
            <a:gd name="T24" fmla="*/ 2147483647 w 16"/>
            <a:gd name="T25" fmla="*/ 2147483647 h 18"/>
            <a:gd name="T26" fmla="*/ 2147483647 w 16"/>
            <a:gd name="T27" fmla="*/ 2147483647 h 18"/>
            <a:gd name="T28" fmla="*/ 2147483647 w 16"/>
            <a:gd name="T29" fmla="*/ 2147483647 h 18"/>
            <a:gd name="T30" fmla="*/ 2147483647 w 16"/>
            <a:gd name="T31" fmla="*/ 2147483647 h 18"/>
            <a:gd name="T32" fmla="*/ 2147483647 w 16"/>
            <a:gd name="T33" fmla="*/ 2147483647 h 18"/>
            <a:gd name="T34" fmla="*/ 2147483647 w 16"/>
            <a:gd name="T35" fmla="*/ 2147483647 h 18"/>
            <a:gd name="T36" fmla="*/ 2147483647 w 16"/>
            <a:gd name="T37" fmla="*/ 2147483647 h 18"/>
            <a:gd name="T38" fmla="*/ 2147483647 w 16"/>
            <a:gd name="T39" fmla="*/ 2147483647 h 18"/>
            <a:gd name="T40" fmla="*/ 2147483647 w 16"/>
            <a:gd name="T41" fmla="*/ 2147483647 h 18"/>
            <a:gd name="T42" fmla="*/ 2147483647 w 16"/>
            <a:gd name="T43" fmla="*/ 2147483647 h 18"/>
            <a:gd name="T44" fmla="*/ 2147483647 w 16"/>
            <a:gd name="T45" fmla="*/ 2147483647 h 18"/>
            <a:gd name="T46" fmla="*/ 0 w 16"/>
            <a:gd name="T47" fmla="*/ 2147483647 h 18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w 16"/>
            <a:gd name="T73" fmla="*/ 0 h 18"/>
            <a:gd name="T74" fmla="*/ 16 w 16"/>
            <a:gd name="T75" fmla="*/ 18 h 18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T72" t="T73" r="T74" b="T75"/>
          <a:pathLst>
            <a:path w="16" h="18">
              <a:moveTo>
                <a:pt x="0" y="1"/>
              </a:move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6" y="0"/>
              </a:lnTo>
              <a:lnTo>
                <a:pt x="8" y="1"/>
              </a:lnTo>
              <a:lnTo>
                <a:pt x="8" y="4"/>
              </a:lnTo>
              <a:lnTo>
                <a:pt x="9" y="4"/>
              </a:lnTo>
              <a:lnTo>
                <a:pt x="9" y="6"/>
              </a:lnTo>
              <a:lnTo>
                <a:pt x="11" y="6"/>
              </a:lnTo>
              <a:lnTo>
                <a:pt x="12" y="4"/>
              </a:lnTo>
              <a:lnTo>
                <a:pt x="11" y="3"/>
              </a:lnTo>
              <a:lnTo>
                <a:pt x="12" y="2"/>
              </a:lnTo>
              <a:lnTo>
                <a:pt x="12" y="3"/>
              </a:lnTo>
              <a:lnTo>
                <a:pt x="14" y="4"/>
              </a:lnTo>
              <a:lnTo>
                <a:pt x="14" y="7"/>
              </a:lnTo>
              <a:lnTo>
                <a:pt x="14" y="9"/>
              </a:lnTo>
              <a:lnTo>
                <a:pt x="15" y="10"/>
              </a:lnTo>
              <a:lnTo>
                <a:pt x="16" y="11"/>
              </a:lnTo>
              <a:lnTo>
                <a:pt x="16" y="14"/>
              </a:lnTo>
              <a:lnTo>
                <a:pt x="15" y="16"/>
              </a:lnTo>
              <a:lnTo>
                <a:pt x="11" y="18"/>
              </a:lnTo>
              <a:lnTo>
                <a:pt x="4" y="10"/>
              </a:lnTo>
              <a:lnTo>
                <a:pt x="0" y="1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257175</xdr:colOff>
      <xdr:row>10</xdr:row>
      <xdr:rowOff>66675</xdr:rowOff>
    </xdr:from>
    <xdr:to>
      <xdr:col>3</xdr:col>
      <xdr:colOff>219075</xdr:colOff>
      <xdr:row>14</xdr:row>
      <xdr:rowOff>104775</xdr:rowOff>
    </xdr:to>
    <xdr:sp macro="modRegionSelect.Region_Click" textlink="">
      <xdr:nvSpPr>
        <xdr:cNvPr id="353075" name="ShapeReg_53"/>
        <xdr:cNvSpPr>
          <a:spLocks/>
        </xdr:cNvSpPr>
      </xdr:nvSpPr>
      <xdr:spPr bwMode="auto">
        <a:xfrm>
          <a:off x="1076325" y="1809750"/>
          <a:ext cx="571500" cy="685800"/>
        </a:xfrm>
        <a:custGeom>
          <a:avLst/>
          <a:gdLst>
            <a:gd name="T0" fmla="*/ 2147483647 w 2123"/>
            <a:gd name="T1" fmla="*/ 2147483647 h 2536"/>
            <a:gd name="T2" fmla="*/ 2147483647 w 2123"/>
            <a:gd name="T3" fmla="*/ 2147483647 h 2536"/>
            <a:gd name="T4" fmla="*/ 2147483647 w 2123"/>
            <a:gd name="T5" fmla="*/ 2147483647 h 2536"/>
            <a:gd name="T6" fmla="*/ 2147483647 w 2123"/>
            <a:gd name="T7" fmla="*/ 2147483647 h 2536"/>
            <a:gd name="T8" fmla="*/ 2147483647 w 2123"/>
            <a:gd name="T9" fmla="*/ 2147483647 h 2536"/>
            <a:gd name="T10" fmla="*/ 2147483647 w 2123"/>
            <a:gd name="T11" fmla="*/ 2147483647 h 2536"/>
            <a:gd name="T12" fmla="*/ 2147483647 w 2123"/>
            <a:gd name="T13" fmla="*/ 2147483647 h 2536"/>
            <a:gd name="T14" fmla="*/ 2147483647 w 2123"/>
            <a:gd name="T15" fmla="*/ 2147483647 h 2536"/>
            <a:gd name="T16" fmla="*/ 2147483647 w 2123"/>
            <a:gd name="T17" fmla="*/ 2147483647 h 2536"/>
            <a:gd name="T18" fmla="*/ 2147483647 w 2123"/>
            <a:gd name="T19" fmla="*/ 2147483647 h 2536"/>
            <a:gd name="T20" fmla="*/ 2147483647 w 2123"/>
            <a:gd name="T21" fmla="*/ 2147483647 h 2536"/>
            <a:gd name="T22" fmla="*/ 2147483647 w 2123"/>
            <a:gd name="T23" fmla="*/ 2147483647 h 2536"/>
            <a:gd name="T24" fmla="*/ 2147483647 w 2123"/>
            <a:gd name="T25" fmla="*/ 2147483647 h 2536"/>
            <a:gd name="T26" fmla="*/ 2147483647 w 2123"/>
            <a:gd name="T27" fmla="*/ 2147483647 h 2536"/>
            <a:gd name="T28" fmla="*/ 2147483647 w 2123"/>
            <a:gd name="T29" fmla="*/ 2147483647 h 2536"/>
            <a:gd name="T30" fmla="*/ 2147483647 w 2123"/>
            <a:gd name="T31" fmla="*/ 2147483647 h 2536"/>
            <a:gd name="T32" fmla="*/ 2147483647 w 2123"/>
            <a:gd name="T33" fmla="*/ 2147483647 h 2536"/>
            <a:gd name="T34" fmla="*/ 2147483647 w 2123"/>
            <a:gd name="T35" fmla="*/ 2147483647 h 2536"/>
            <a:gd name="T36" fmla="*/ 2147483647 w 2123"/>
            <a:gd name="T37" fmla="*/ 2147483647 h 2536"/>
            <a:gd name="T38" fmla="*/ 2147483647 w 2123"/>
            <a:gd name="T39" fmla="*/ 2147483647 h 2536"/>
            <a:gd name="T40" fmla="*/ 2147483647 w 2123"/>
            <a:gd name="T41" fmla="*/ 2147483647 h 2536"/>
            <a:gd name="T42" fmla="*/ 2147483647 w 2123"/>
            <a:gd name="T43" fmla="*/ 0 h 2536"/>
            <a:gd name="T44" fmla="*/ 2147483647 w 2123"/>
            <a:gd name="T45" fmla="*/ 2147483647 h 2536"/>
            <a:gd name="T46" fmla="*/ 2147483647 w 2123"/>
            <a:gd name="T47" fmla="*/ 2147483647 h 2536"/>
            <a:gd name="T48" fmla="*/ 2147483647 w 2123"/>
            <a:gd name="T49" fmla="*/ 2147483647 h 2536"/>
            <a:gd name="T50" fmla="*/ 2147483647 w 2123"/>
            <a:gd name="T51" fmla="*/ 2147483647 h 2536"/>
            <a:gd name="T52" fmla="*/ 2147483647 w 2123"/>
            <a:gd name="T53" fmla="*/ 2147483647 h 2536"/>
            <a:gd name="T54" fmla="*/ 2147483647 w 2123"/>
            <a:gd name="T55" fmla="*/ 2147483647 h 2536"/>
            <a:gd name="T56" fmla="*/ 0 w 2123"/>
            <a:gd name="T57" fmla="*/ 2147483647 h 2536"/>
            <a:gd name="T58" fmla="*/ 2147483647 w 2123"/>
            <a:gd name="T59" fmla="*/ 2147483647 h 2536"/>
            <a:gd name="T60" fmla="*/ 2147483647 w 2123"/>
            <a:gd name="T61" fmla="*/ 2147483647 h 2536"/>
            <a:gd name="T62" fmla="*/ 2147483647 w 2123"/>
            <a:gd name="T63" fmla="*/ 2147483647 h 2536"/>
            <a:gd name="T64" fmla="*/ 2147483647 w 2123"/>
            <a:gd name="T65" fmla="*/ 2147483647 h 2536"/>
            <a:gd name="T66" fmla="*/ 2147483647 w 2123"/>
            <a:gd name="T67" fmla="*/ 2147483647 h 2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2123"/>
            <a:gd name="T103" fmla="*/ 0 h 2536"/>
            <a:gd name="T104" fmla="*/ 2123 w 2123"/>
            <a:gd name="T105" fmla="*/ 2536 h 2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2123" h="2536">
              <a:moveTo>
                <a:pt x="773" y="2357"/>
              </a:moveTo>
              <a:lnTo>
                <a:pt x="851" y="2331"/>
              </a:lnTo>
              <a:lnTo>
                <a:pt x="928" y="2345"/>
              </a:lnTo>
              <a:lnTo>
                <a:pt x="997" y="2376"/>
              </a:lnTo>
              <a:lnTo>
                <a:pt x="1074" y="2359"/>
              </a:lnTo>
              <a:lnTo>
                <a:pt x="1135" y="2397"/>
              </a:lnTo>
              <a:lnTo>
                <a:pt x="1140" y="2439"/>
              </a:lnTo>
              <a:lnTo>
                <a:pt x="1206" y="2512"/>
              </a:lnTo>
              <a:lnTo>
                <a:pt x="1241" y="2472"/>
              </a:lnTo>
              <a:lnTo>
                <a:pt x="1275" y="2464"/>
              </a:lnTo>
              <a:lnTo>
                <a:pt x="1368" y="2371"/>
              </a:lnTo>
              <a:lnTo>
                <a:pt x="1385" y="2296"/>
              </a:lnTo>
              <a:lnTo>
                <a:pt x="1375" y="2232"/>
              </a:lnTo>
              <a:lnTo>
                <a:pt x="1453" y="2209"/>
              </a:lnTo>
              <a:lnTo>
                <a:pt x="1489" y="2114"/>
              </a:lnTo>
              <a:lnTo>
                <a:pt x="1399" y="2023"/>
              </a:lnTo>
              <a:lnTo>
                <a:pt x="1411" y="1905"/>
              </a:lnTo>
              <a:lnTo>
                <a:pt x="1434" y="1854"/>
              </a:lnTo>
              <a:lnTo>
                <a:pt x="1493" y="1823"/>
              </a:lnTo>
              <a:lnTo>
                <a:pt x="1521" y="1757"/>
              </a:lnTo>
              <a:lnTo>
                <a:pt x="1516" y="1684"/>
              </a:lnTo>
              <a:lnTo>
                <a:pt x="1545" y="1651"/>
              </a:lnTo>
              <a:lnTo>
                <a:pt x="1580" y="1699"/>
              </a:lnTo>
              <a:lnTo>
                <a:pt x="1601" y="1677"/>
              </a:lnTo>
              <a:lnTo>
                <a:pt x="1650" y="1710"/>
              </a:lnTo>
              <a:lnTo>
                <a:pt x="1712" y="1626"/>
              </a:lnTo>
              <a:lnTo>
                <a:pt x="1780" y="1506"/>
              </a:lnTo>
              <a:lnTo>
                <a:pt x="1709" y="1285"/>
              </a:lnTo>
              <a:lnTo>
                <a:pt x="1796" y="1198"/>
              </a:lnTo>
              <a:lnTo>
                <a:pt x="1832" y="1031"/>
              </a:lnTo>
              <a:lnTo>
                <a:pt x="1923" y="939"/>
              </a:lnTo>
              <a:lnTo>
                <a:pt x="2039" y="904"/>
              </a:lnTo>
              <a:lnTo>
                <a:pt x="2104" y="758"/>
              </a:lnTo>
              <a:lnTo>
                <a:pt x="2123" y="654"/>
              </a:lnTo>
              <a:lnTo>
                <a:pt x="2055" y="586"/>
              </a:lnTo>
              <a:lnTo>
                <a:pt x="2107" y="534"/>
              </a:lnTo>
              <a:lnTo>
                <a:pt x="2104" y="414"/>
              </a:lnTo>
              <a:lnTo>
                <a:pt x="2046" y="419"/>
              </a:lnTo>
              <a:lnTo>
                <a:pt x="1996" y="390"/>
              </a:lnTo>
              <a:lnTo>
                <a:pt x="1917" y="409"/>
              </a:lnTo>
              <a:lnTo>
                <a:pt x="1867" y="358"/>
              </a:lnTo>
              <a:lnTo>
                <a:pt x="1892" y="289"/>
              </a:lnTo>
              <a:lnTo>
                <a:pt x="1902" y="204"/>
              </a:lnTo>
              <a:lnTo>
                <a:pt x="1676" y="0"/>
              </a:lnTo>
              <a:lnTo>
                <a:pt x="1502" y="325"/>
              </a:lnTo>
              <a:lnTo>
                <a:pt x="1422" y="287"/>
              </a:lnTo>
              <a:lnTo>
                <a:pt x="1258" y="419"/>
              </a:lnTo>
              <a:lnTo>
                <a:pt x="1182" y="424"/>
              </a:lnTo>
              <a:lnTo>
                <a:pt x="1182" y="584"/>
              </a:lnTo>
              <a:lnTo>
                <a:pt x="1098" y="617"/>
              </a:lnTo>
              <a:lnTo>
                <a:pt x="1098" y="739"/>
              </a:lnTo>
              <a:lnTo>
                <a:pt x="985" y="828"/>
              </a:lnTo>
              <a:lnTo>
                <a:pt x="853" y="828"/>
              </a:lnTo>
              <a:lnTo>
                <a:pt x="820" y="1139"/>
              </a:lnTo>
              <a:lnTo>
                <a:pt x="820" y="1261"/>
              </a:lnTo>
              <a:lnTo>
                <a:pt x="623" y="1332"/>
              </a:lnTo>
              <a:lnTo>
                <a:pt x="0" y="1336"/>
              </a:lnTo>
              <a:lnTo>
                <a:pt x="0" y="1475"/>
              </a:lnTo>
              <a:lnTo>
                <a:pt x="51" y="1650"/>
              </a:lnTo>
              <a:lnTo>
                <a:pt x="228" y="2164"/>
              </a:lnTo>
              <a:lnTo>
                <a:pt x="340" y="2214"/>
              </a:lnTo>
              <a:lnTo>
                <a:pt x="406" y="2339"/>
              </a:lnTo>
              <a:lnTo>
                <a:pt x="458" y="2536"/>
              </a:lnTo>
              <a:lnTo>
                <a:pt x="564" y="2477"/>
              </a:lnTo>
              <a:lnTo>
                <a:pt x="634" y="2376"/>
              </a:lnTo>
              <a:lnTo>
                <a:pt x="686" y="2404"/>
              </a:lnTo>
              <a:lnTo>
                <a:pt x="773" y="2357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13</xdr:row>
      <xdr:rowOff>47625</xdr:rowOff>
    </xdr:from>
    <xdr:to>
      <xdr:col>2</xdr:col>
      <xdr:colOff>38100</xdr:colOff>
      <xdr:row>15</xdr:row>
      <xdr:rowOff>133350</xdr:rowOff>
    </xdr:to>
    <xdr:sp macro="modRegionSelect.Region_Click" textlink="">
      <xdr:nvSpPr>
        <xdr:cNvPr id="353076" name="ShapeReg_45"/>
        <xdr:cNvSpPr>
          <a:spLocks/>
        </xdr:cNvSpPr>
      </xdr:nvSpPr>
      <xdr:spPr bwMode="auto">
        <a:xfrm>
          <a:off x="600075" y="2276475"/>
          <a:ext cx="257175" cy="409575"/>
        </a:xfrm>
        <a:custGeom>
          <a:avLst/>
          <a:gdLst>
            <a:gd name="T0" fmla="*/ 2147483647 w 27"/>
            <a:gd name="T1" fmla="*/ 2147483647 h 43"/>
            <a:gd name="T2" fmla="*/ 2147483647 w 27"/>
            <a:gd name="T3" fmla="*/ 2147483647 h 43"/>
            <a:gd name="T4" fmla="*/ 2147483647 w 27"/>
            <a:gd name="T5" fmla="*/ 2147483647 h 43"/>
            <a:gd name="T6" fmla="*/ 2147483647 w 27"/>
            <a:gd name="T7" fmla="*/ 2147483647 h 43"/>
            <a:gd name="T8" fmla="*/ 2147483647 w 27"/>
            <a:gd name="T9" fmla="*/ 2147483647 h 43"/>
            <a:gd name="T10" fmla="*/ 2147483647 w 27"/>
            <a:gd name="T11" fmla="*/ 2147483647 h 43"/>
            <a:gd name="T12" fmla="*/ 2147483647 w 27"/>
            <a:gd name="T13" fmla="*/ 2147483647 h 43"/>
            <a:gd name="T14" fmla="*/ 2147483647 w 27"/>
            <a:gd name="T15" fmla="*/ 2147483647 h 43"/>
            <a:gd name="T16" fmla="*/ 2147483647 w 27"/>
            <a:gd name="T17" fmla="*/ 2147483647 h 43"/>
            <a:gd name="T18" fmla="*/ 2147483647 w 27"/>
            <a:gd name="T19" fmla="*/ 2147483647 h 43"/>
            <a:gd name="T20" fmla="*/ 2147483647 w 27"/>
            <a:gd name="T21" fmla="*/ 2147483647 h 43"/>
            <a:gd name="T22" fmla="*/ 2147483647 w 27"/>
            <a:gd name="T23" fmla="*/ 2147483647 h 43"/>
            <a:gd name="T24" fmla="*/ 2147483647 w 27"/>
            <a:gd name="T25" fmla="*/ 2147483647 h 43"/>
            <a:gd name="T26" fmla="*/ 2147483647 w 27"/>
            <a:gd name="T27" fmla="*/ 2147483647 h 43"/>
            <a:gd name="T28" fmla="*/ 2147483647 w 27"/>
            <a:gd name="T29" fmla="*/ 2147483647 h 43"/>
            <a:gd name="T30" fmla="*/ 2147483647 w 27"/>
            <a:gd name="T31" fmla="*/ 2147483647 h 43"/>
            <a:gd name="T32" fmla="*/ 2147483647 w 27"/>
            <a:gd name="T33" fmla="*/ 2147483647 h 43"/>
            <a:gd name="T34" fmla="*/ 2147483647 w 27"/>
            <a:gd name="T35" fmla="*/ 2147483647 h 43"/>
            <a:gd name="T36" fmla="*/ 2147483647 w 27"/>
            <a:gd name="T37" fmla="*/ 2147483647 h 43"/>
            <a:gd name="T38" fmla="*/ 2147483647 w 27"/>
            <a:gd name="T39" fmla="*/ 2147483647 h 43"/>
            <a:gd name="T40" fmla="*/ 2147483647 w 27"/>
            <a:gd name="T41" fmla="*/ 2147483647 h 43"/>
            <a:gd name="T42" fmla="*/ 2147483647 w 27"/>
            <a:gd name="T43" fmla="*/ 2147483647 h 43"/>
            <a:gd name="T44" fmla="*/ 2147483647 w 27"/>
            <a:gd name="T45" fmla="*/ 2147483647 h 43"/>
            <a:gd name="T46" fmla="*/ 2147483647 w 27"/>
            <a:gd name="T47" fmla="*/ 2147483647 h 43"/>
            <a:gd name="T48" fmla="*/ 2147483647 w 27"/>
            <a:gd name="T49" fmla="*/ 2147483647 h 43"/>
            <a:gd name="T50" fmla="*/ 2147483647 w 27"/>
            <a:gd name="T51" fmla="*/ 2147483647 h 43"/>
            <a:gd name="T52" fmla="*/ 2147483647 w 27"/>
            <a:gd name="T53" fmla="*/ 2147483647 h 43"/>
            <a:gd name="T54" fmla="*/ 2147483647 w 27"/>
            <a:gd name="T55" fmla="*/ 2147483647 h 43"/>
            <a:gd name="T56" fmla="*/ 2147483647 w 27"/>
            <a:gd name="T57" fmla="*/ 2147483647 h 43"/>
            <a:gd name="T58" fmla="*/ 2147483647 w 27"/>
            <a:gd name="T59" fmla="*/ 2147483647 h 43"/>
            <a:gd name="T60" fmla="*/ 2147483647 w 27"/>
            <a:gd name="T61" fmla="*/ 0 h 43"/>
            <a:gd name="T62" fmla="*/ 2147483647 w 27"/>
            <a:gd name="T63" fmla="*/ 0 h 43"/>
            <a:gd name="T64" fmla="*/ 2147483647 w 27"/>
            <a:gd name="T65" fmla="*/ 2147483647 h 43"/>
            <a:gd name="T66" fmla="*/ 2147483647 w 27"/>
            <a:gd name="T67" fmla="*/ 2147483647 h 43"/>
            <a:gd name="T68" fmla="*/ 2147483647 w 27"/>
            <a:gd name="T69" fmla="*/ 2147483647 h 43"/>
            <a:gd name="T70" fmla="*/ 2147483647 w 27"/>
            <a:gd name="T71" fmla="*/ 2147483647 h 43"/>
            <a:gd name="T72" fmla="*/ 2147483647 w 27"/>
            <a:gd name="T73" fmla="*/ 2147483647 h 43"/>
            <a:gd name="T74" fmla="*/ 2147483647 w 27"/>
            <a:gd name="T75" fmla="*/ 2147483647 h 43"/>
            <a:gd name="T76" fmla="*/ 2147483647 w 27"/>
            <a:gd name="T77" fmla="*/ 2147483647 h 43"/>
            <a:gd name="T78" fmla="*/ 2147483647 w 27"/>
            <a:gd name="T79" fmla="*/ 2147483647 h 43"/>
            <a:gd name="T80" fmla="*/ 2147483647 w 27"/>
            <a:gd name="T81" fmla="*/ 2147483647 h 43"/>
            <a:gd name="T82" fmla="*/ 2147483647 w 27"/>
            <a:gd name="T83" fmla="*/ 2147483647 h 43"/>
            <a:gd name="T84" fmla="*/ 2147483647 w 27"/>
            <a:gd name="T85" fmla="*/ 2147483647 h 43"/>
            <a:gd name="T86" fmla="*/ 2147483647 w 27"/>
            <a:gd name="T87" fmla="*/ 2147483647 h 43"/>
            <a:gd name="T88" fmla="*/ 0 w 27"/>
            <a:gd name="T89" fmla="*/ 2147483647 h 43"/>
            <a:gd name="T90" fmla="*/ 2147483647 w 27"/>
            <a:gd name="T91" fmla="*/ 2147483647 h 43"/>
            <a:gd name="T92" fmla="*/ 2147483647 w 27"/>
            <a:gd name="T93" fmla="*/ 2147483647 h 43"/>
            <a:gd name="T94" fmla="*/ 2147483647 w 27"/>
            <a:gd name="T95" fmla="*/ 2147483647 h 43"/>
            <a:gd name="T96" fmla="*/ 2147483647 w 27"/>
            <a:gd name="T97" fmla="*/ 2147483647 h 43"/>
            <a:gd name="T98" fmla="*/ 2147483647 w 27"/>
            <a:gd name="T99" fmla="*/ 2147483647 h 43"/>
            <a:gd name="T100" fmla="*/ 2147483647 w 27"/>
            <a:gd name="T101" fmla="*/ 2147483647 h 43"/>
            <a:gd name="T102" fmla="*/ 2147483647 w 27"/>
            <a:gd name="T103" fmla="*/ 2147483647 h 43"/>
            <a:gd name="T104" fmla="*/ 2147483647 w 27"/>
            <a:gd name="T105" fmla="*/ 2147483647 h 43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27"/>
            <a:gd name="T160" fmla="*/ 0 h 43"/>
            <a:gd name="T161" fmla="*/ 27 w 27"/>
            <a:gd name="T162" fmla="*/ 43 h 43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27" h="43">
              <a:moveTo>
                <a:pt x="9" y="40"/>
              </a:moveTo>
              <a:lnTo>
                <a:pt x="11" y="43"/>
              </a:lnTo>
              <a:lnTo>
                <a:pt x="12" y="40"/>
              </a:lnTo>
              <a:lnTo>
                <a:pt x="14" y="40"/>
              </a:lnTo>
              <a:lnTo>
                <a:pt x="14" y="39"/>
              </a:lnTo>
              <a:lnTo>
                <a:pt x="15" y="37"/>
              </a:lnTo>
              <a:lnTo>
                <a:pt x="15" y="35"/>
              </a:lnTo>
              <a:lnTo>
                <a:pt x="17" y="33"/>
              </a:lnTo>
              <a:lnTo>
                <a:pt x="17" y="32"/>
              </a:lnTo>
              <a:lnTo>
                <a:pt x="19" y="30"/>
              </a:lnTo>
              <a:lnTo>
                <a:pt x="18" y="29"/>
              </a:lnTo>
              <a:lnTo>
                <a:pt x="19" y="28"/>
              </a:lnTo>
              <a:lnTo>
                <a:pt x="20" y="27"/>
              </a:lnTo>
              <a:lnTo>
                <a:pt x="20" y="25"/>
              </a:lnTo>
              <a:lnTo>
                <a:pt x="21" y="25"/>
              </a:lnTo>
              <a:lnTo>
                <a:pt x="22" y="23"/>
              </a:lnTo>
              <a:lnTo>
                <a:pt x="24" y="23"/>
              </a:lnTo>
              <a:lnTo>
                <a:pt x="25" y="21"/>
              </a:lnTo>
              <a:lnTo>
                <a:pt x="23" y="20"/>
              </a:lnTo>
              <a:lnTo>
                <a:pt x="23" y="19"/>
              </a:lnTo>
              <a:lnTo>
                <a:pt x="24" y="18"/>
              </a:lnTo>
              <a:lnTo>
                <a:pt x="24" y="16"/>
              </a:lnTo>
              <a:lnTo>
                <a:pt x="25" y="15"/>
              </a:lnTo>
              <a:lnTo>
                <a:pt x="27" y="15"/>
              </a:lnTo>
              <a:lnTo>
                <a:pt x="27" y="12"/>
              </a:lnTo>
              <a:lnTo>
                <a:pt x="27" y="10"/>
              </a:lnTo>
              <a:lnTo>
                <a:pt x="26" y="8"/>
              </a:lnTo>
              <a:lnTo>
                <a:pt x="26" y="6"/>
              </a:lnTo>
              <a:lnTo>
                <a:pt x="25" y="4"/>
              </a:lnTo>
              <a:lnTo>
                <a:pt x="25" y="2"/>
              </a:lnTo>
              <a:lnTo>
                <a:pt x="24" y="0"/>
              </a:lnTo>
              <a:lnTo>
                <a:pt x="21" y="0"/>
              </a:lnTo>
              <a:lnTo>
                <a:pt x="19" y="3"/>
              </a:lnTo>
              <a:lnTo>
                <a:pt x="16" y="4"/>
              </a:lnTo>
              <a:lnTo>
                <a:pt x="16" y="6"/>
              </a:lnTo>
              <a:lnTo>
                <a:pt x="14" y="8"/>
              </a:lnTo>
              <a:lnTo>
                <a:pt x="11" y="8"/>
              </a:lnTo>
              <a:lnTo>
                <a:pt x="9" y="10"/>
              </a:lnTo>
              <a:lnTo>
                <a:pt x="9" y="13"/>
              </a:lnTo>
              <a:lnTo>
                <a:pt x="6" y="15"/>
              </a:lnTo>
              <a:lnTo>
                <a:pt x="4" y="15"/>
              </a:lnTo>
              <a:lnTo>
                <a:pt x="5" y="18"/>
              </a:lnTo>
              <a:lnTo>
                <a:pt x="3" y="20"/>
              </a:lnTo>
              <a:lnTo>
                <a:pt x="1" y="23"/>
              </a:lnTo>
              <a:lnTo>
                <a:pt x="0" y="25"/>
              </a:lnTo>
              <a:lnTo>
                <a:pt x="2" y="27"/>
              </a:lnTo>
              <a:lnTo>
                <a:pt x="3" y="29"/>
              </a:lnTo>
              <a:lnTo>
                <a:pt x="3" y="31"/>
              </a:lnTo>
              <a:lnTo>
                <a:pt x="2" y="33"/>
              </a:lnTo>
              <a:lnTo>
                <a:pt x="5" y="34"/>
              </a:lnTo>
              <a:lnTo>
                <a:pt x="7" y="36"/>
              </a:lnTo>
              <a:lnTo>
                <a:pt x="7" y="41"/>
              </a:lnTo>
              <a:lnTo>
                <a:pt x="9" y="4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352425</xdr:colOff>
      <xdr:row>15</xdr:row>
      <xdr:rowOff>104775</xdr:rowOff>
    </xdr:from>
    <xdr:to>
      <xdr:col>2</xdr:col>
      <xdr:colOff>57150</xdr:colOff>
      <xdr:row>17</xdr:row>
      <xdr:rowOff>57150</xdr:rowOff>
    </xdr:to>
    <xdr:sp macro="modRegionSelect.Region_Click" textlink="">
      <xdr:nvSpPr>
        <xdr:cNvPr id="353077" name="ShapeReg_68"/>
        <xdr:cNvSpPr>
          <a:spLocks/>
        </xdr:cNvSpPr>
      </xdr:nvSpPr>
      <xdr:spPr bwMode="auto">
        <a:xfrm>
          <a:off x="561975" y="2657475"/>
          <a:ext cx="314325" cy="276225"/>
        </a:xfrm>
        <a:custGeom>
          <a:avLst/>
          <a:gdLst>
            <a:gd name="T0" fmla="*/ 2147483647 w 33"/>
            <a:gd name="T1" fmla="*/ 2147483647 h 29"/>
            <a:gd name="T2" fmla="*/ 2147483647 w 33"/>
            <a:gd name="T3" fmla="*/ 2147483647 h 29"/>
            <a:gd name="T4" fmla="*/ 2147483647 w 33"/>
            <a:gd name="T5" fmla="*/ 2147483647 h 29"/>
            <a:gd name="T6" fmla="*/ 2147483647 w 33"/>
            <a:gd name="T7" fmla="*/ 2147483647 h 29"/>
            <a:gd name="T8" fmla="*/ 2147483647 w 33"/>
            <a:gd name="T9" fmla="*/ 2147483647 h 29"/>
            <a:gd name="T10" fmla="*/ 2147483647 w 33"/>
            <a:gd name="T11" fmla="*/ 2147483647 h 29"/>
            <a:gd name="T12" fmla="*/ 2147483647 w 33"/>
            <a:gd name="T13" fmla="*/ 2147483647 h 29"/>
            <a:gd name="T14" fmla="*/ 0 w 33"/>
            <a:gd name="T15" fmla="*/ 2147483647 h 29"/>
            <a:gd name="T16" fmla="*/ 2147483647 w 33"/>
            <a:gd name="T17" fmla="*/ 2147483647 h 29"/>
            <a:gd name="T18" fmla="*/ 2147483647 w 33"/>
            <a:gd name="T19" fmla="*/ 2147483647 h 29"/>
            <a:gd name="T20" fmla="*/ 2147483647 w 33"/>
            <a:gd name="T21" fmla="*/ 2147483647 h 29"/>
            <a:gd name="T22" fmla="*/ 2147483647 w 33"/>
            <a:gd name="T23" fmla="*/ 2147483647 h 29"/>
            <a:gd name="T24" fmla="*/ 2147483647 w 33"/>
            <a:gd name="T25" fmla="*/ 2147483647 h 29"/>
            <a:gd name="T26" fmla="*/ 2147483647 w 33"/>
            <a:gd name="T27" fmla="*/ 2147483647 h 29"/>
            <a:gd name="T28" fmla="*/ 2147483647 w 33"/>
            <a:gd name="T29" fmla="*/ 2147483647 h 29"/>
            <a:gd name="T30" fmla="*/ 2147483647 w 33"/>
            <a:gd name="T31" fmla="*/ 2147483647 h 29"/>
            <a:gd name="T32" fmla="*/ 2147483647 w 33"/>
            <a:gd name="T33" fmla="*/ 2147483647 h 29"/>
            <a:gd name="T34" fmla="*/ 2147483647 w 33"/>
            <a:gd name="T35" fmla="*/ 2147483647 h 29"/>
            <a:gd name="T36" fmla="*/ 2147483647 w 33"/>
            <a:gd name="T37" fmla="*/ 2147483647 h 29"/>
            <a:gd name="T38" fmla="*/ 2147483647 w 33"/>
            <a:gd name="T39" fmla="*/ 2147483647 h 29"/>
            <a:gd name="T40" fmla="*/ 2147483647 w 33"/>
            <a:gd name="T41" fmla="*/ 2147483647 h 29"/>
            <a:gd name="T42" fmla="*/ 2147483647 w 33"/>
            <a:gd name="T43" fmla="*/ 2147483647 h 29"/>
            <a:gd name="T44" fmla="*/ 2147483647 w 33"/>
            <a:gd name="T45" fmla="*/ 2147483647 h 29"/>
            <a:gd name="T46" fmla="*/ 2147483647 w 33"/>
            <a:gd name="T47" fmla="*/ 2147483647 h 29"/>
            <a:gd name="T48" fmla="*/ 2147483647 w 33"/>
            <a:gd name="T49" fmla="*/ 2147483647 h 29"/>
            <a:gd name="T50" fmla="*/ 2147483647 w 33"/>
            <a:gd name="T51" fmla="*/ 2147483647 h 29"/>
            <a:gd name="T52" fmla="*/ 2147483647 w 33"/>
            <a:gd name="T53" fmla="*/ 2147483647 h 29"/>
            <a:gd name="T54" fmla="*/ 2147483647 w 33"/>
            <a:gd name="T55" fmla="*/ 2147483647 h 29"/>
            <a:gd name="T56" fmla="*/ 2147483647 w 33"/>
            <a:gd name="T57" fmla="*/ 2147483647 h 29"/>
            <a:gd name="T58" fmla="*/ 2147483647 w 33"/>
            <a:gd name="T59" fmla="*/ 2147483647 h 29"/>
            <a:gd name="T60" fmla="*/ 2147483647 w 33"/>
            <a:gd name="T61" fmla="*/ 2147483647 h 29"/>
            <a:gd name="T62" fmla="*/ 2147483647 w 33"/>
            <a:gd name="T63" fmla="*/ 2147483647 h 29"/>
            <a:gd name="T64" fmla="*/ 2147483647 w 33"/>
            <a:gd name="T65" fmla="*/ 2147483647 h 29"/>
            <a:gd name="T66" fmla="*/ 2147483647 w 33"/>
            <a:gd name="T67" fmla="*/ 2147483647 h 29"/>
            <a:gd name="T68" fmla="*/ 2147483647 w 33"/>
            <a:gd name="T69" fmla="*/ 2147483647 h 29"/>
            <a:gd name="T70" fmla="*/ 2147483647 w 33"/>
            <a:gd name="T71" fmla="*/ 2147483647 h 29"/>
            <a:gd name="T72" fmla="*/ 2147483647 w 33"/>
            <a:gd name="T73" fmla="*/ 2147483647 h 29"/>
            <a:gd name="T74" fmla="*/ 2147483647 w 33"/>
            <a:gd name="T75" fmla="*/ 2147483647 h 29"/>
            <a:gd name="T76" fmla="*/ 2147483647 w 33"/>
            <a:gd name="T77" fmla="*/ 2147483647 h 29"/>
            <a:gd name="T78" fmla="*/ 2147483647 w 33"/>
            <a:gd name="T79" fmla="*/ 2147483647 h 29"/>
            <a:gd name="T80" fmla="*/ 2147483647 w 33"/>
            <a:gd name="T81" fmla="*/ 2147483647 h 29"/>
            <a:gd name="T82" fmla="*/ 2147483647 w 33"/>
            <a:gd name="T83" fmla="*/ 2147483647 h 29"/>
            <a:gd name="T84" fmla="*/ 2147483647 w 33"/>
            <a:gd name="T85" fmla="*/ 2147483647 h 29"/>
            <a:gd name="T86" fmla="*/ 2147483647 w 33"/>
            <a:gd name="T87" fmla="*/ 2147483647 h 29"/>
            <a:gd name="T88" fmla="*/ 2147483647 w 33"/>
            <a:gd name="T89" fmla="*/ 2147483647 h 29"/>
            <a:gd name="T90" fmla="*/ 2147483647 w 33"/>
            <a:gd name="T91" fmla="*/ 2147483647 h 29"/>
            <a:gd name="T92" fmla="*/ 2147483647 w 33"/>
            <a:gd name="T93" fmla="*/ 2147483647 h 29"/>
            <a:gd name="T94" fmla="*/ 2147483647 w 33"/>
            <a:gd name="T95" fmla="*/ 0 h 29"/>
            <a:gd name="T96" fmla="*/ 2147483647 w 33"/>
            <a:gd name="T97" fmla="*/ 2147483647 h 29"/>
            <a:gd name="T98" fmla="*/ 2147483647 w 33"/>
            <a:gd name="T99" fmla="*/ 2147483647 h 29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33"/>
            <a:gd name="T151" fmla="*/ 0 h 29"/>
            <a:gd name="T152" fmla="*/ 33 w 33"/>
            <a:gd name="T153" fmla="*/ 29 h 29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33" h="29">
              <a:moveTo>
                <a:pt x="8" y="3"/>
              </a:moveTo>
              <a:lnTo>
                <a:pt x="7" y="5"/>
              </a:lnTo>
              <a:lnTo>
                <a:pt x="5" y="6"/>
              </a:lnTo>
              <a:lnTo>
                <a:pt x="4" y="8"/>
              </a:lnTo>
              <a:lnTo>
                <a:pt x="2" y="12"/>
              </a:lnTo>
              <a:lnTo>
                <a:pt x="1" y="15"/>
              </a:lnTo>
              <a:lnTo>
                <a:pt x="1" y="17"/>
              </a:lnTo>
              <a:lnTo>
                <a:pt x="0" y="18"/>
              </a:lnTo>
              <a:lnTo>
                <a:pt x="2" y="20"/>
              </a:lnTo>
              <a:lnTo>
                <a:pt x="1" y="23"/>
              </a:lnTo>
              <a:lnTo>
                <a:pt x="1" y="26"/>
              </a:lnTo>
              <a:lnTo>
                <a:pt x="3" y="27"/>
              </a:lnTo>
              <a:lnTo>
                <a:pt x="3" y="29"/>
              </a:lnTo>
              <a:lnTo>
                <a:pt x="4" y="28"/>
              </a:lnTo>
              <a:lnTo>
                <a:pt x="5" y="26"/>
              </a:lnTo>
              <a:lnTo>
                <a:pt x="7" y="26"/>
              </a:lnTo>
              <a:lnTo>
                <a:pt x="9" y="25"/>
              </a:lnTo>
              <a:lnTo>
                <a:pt x="11" y="25"/>
              </a:lnTo>
              <a:lnTo>
                <a:pt x="13" y="23"/>
              </a:lnTo>
              <a:lnTo>
                <a:pt x="15" y="23"/>
              </a:lnTo>
              <a:lnTo>
                <a:pt x="16" y="24"/>
              </a:lnTo>
              <a:lnTo>
                <a:pt x="16" y="26"/>
              </a:lnTo>
              <a:lnTo>
                <a:pt x="18" y="26"/>
              </a:lnTo>
              <a:lnTo>
                <a:pt x="19" y="25"/>
              </a:lnTo>
              <a:lnTo>
                <a:pt x="20" y="25"/>
              </a:lnTo>
              <a:lnTo>
                <a:pt x="22" y="27"/>
              </a:lnTo>
              <a:lnTo>
                <a:pt x="23" y="26"/>
              </a:lnTo>
              <a:lnTo>
                <a:pt x="25" y="26"/>
              </a:lnTo>
              <a:lnTo>
                <a:pt x="28" y="25"/>
              </a:lnTo>
              <a:lnTo>
                <a:pt x="29" y="24"/>
              </a:lnTo>
              <a:lnTo>
                <a:pt x="30" y="22"/>
              </a:lnTo>
              <a:lnTo>
                <a:pt x="33" y="21"/>
              </a:lnTo>
              <a:lnTo>
                <a:pt x="33" y="19"/>
              </a:lnTo>
              <a:lnTo>
                <a:pt x="33" y="17"/>
              </a:lnTo>
              <a:lnTo>
                <a:pt x="31" y="16"/>
              </a:lnTo>
              <a:lnTo>
                <a:pt x="30" y="14"/>
              </a:lnTo>
              <a:lnTo>
                <a:pt x="29" y="13"/>
              </a:lnTo>
              <a:lnTo>
                <a:pt x="29" y="12"/>
              </a:lnTo>
              <a:lnTo>
                <a:pt x="27" y="11"/>
              </a:lnTo>
              <a:lnTo>
                <a:pt x="25" y="12"/>
              </a:lnTo>
              <a:lnTo>
                <a:pt x="22" y="11"/>
              </a:lnTo>
              <a:lnTo>
                <a:pt x="21" y="10"/>
              </a:lnTo>
              <a:lnTo>
                <a:pt x="19" y="9"/>
              </a:lnTo>
              <a:lnTo>
                <a:pt x="17" y="7"/>
              </a:lnTo>
              <a:lnTo>
                <a:pt x="17" y="4"/>
              </a:lnTo>
              <a:lnTo>
                <a:pt x="15" y="3"/>
              </a:lnTo>
              <a:lnTo>
                <a:pt x="13" y="0"/>
              </a:lnTo>
              <a:lnTo>
                <a:pt x="11" y="1"/>
              </a:lnTo>
              <a:lnTo>
                <a:pt x="8" y="3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209550</xdr:colOff>
      <xdr:row>16</xdr:row>
      <xdr:rowOff>152400</xdr:rowOff>
    </xdr:from>
    <xdr:to>
      <xdr:col>1</xdr:col>
      <xdr:colOff>457200</xdr:colOff>
      <xdr:row>18</xdr:row>
      <xdr:rowOff>66675</xdr:rowOff>
    </xdr:to>
    <xdr:sp macro="modRegionSelect.Region_Click" textlink="">
      <xdr:nvSpPr>
        <xdr:cNvPr id="353078" name="ShapeReg_6"/>
        <xdr:cNvSpPr>
          <a:spLocks/>
        </xdr:cNvSpPr>
      </xdr:nvSpPr>
      <xdr:spPr bwMode="auto">
        <a:xfrm>
          <a:off x="419100" y="2867025"/>
          <a:ext cx="247650" cy="238125"/>
        </a:xfrm>
        <a:custGeom>
          <a:avLst/>
          <a:gdLst>
            <a:gd name="T0" fmla="*/ 2147483647 w 26"/>
            <a:gd name="T1" fmla="*/ 2147483647 h 25"/>
            <a:gd name="T2" fmla="*/ 2147483647 w 26"/>
            <a:gd name="T3" fmla="*/ 2147483647 h 25"/>
            <a:gd name="T4" fmla="*/ 2147483647 w 26"/>
            <a:gd name="T5" fmla="*/ 2147483647 h 25"/>
            <a:gd name="T6" fmla="*/ 2147483647 w 26"/>
            <a:gd name="T7" fmla="*/ 0 h 25"/>
            <a:gd name="T8" fmla="*/ 2147483647 w 26"/>
            <a:gd name="T9" fmla="*/ 0 h 25"/>
            <a:gd name="T10" fmla="*/ 2147483647 w 26"/>
            <a:gd name="T11" fmla="*/ 2147483647 h 25"/>
            <a:gd name="T12" fmla="*/ 2147483647 w 26"/>
            <a:gd name="T13" fmla="*/ 2147483647 h 25"/>
            <a:gd name="T14" fmla="*/ 2147483647 w 26"/>
            <a:gd name="T15" fmla="*/ 2147483647 h 25"/>
            <a:gd name="T16" fmla="*/ 0 w 26"/>
            <a:gd name="T17" fmla="*/ 2147483647 h 25"/>
            <a:gd name="T18" fmla="*/ 2147483647 w 26"/>
            <a:gd name="T19" fmla="*/ 2147483647 h 25"/>
            <a:gd name="T20" fmla="*/ 2147483647 w 26"/>
            <a:gd name="T21" fmla="*/ 2147483647 h 25"/>
            <a:gd name="T22" fmla="*/ 2147483647 w 26"/>
            <a:gd name="T23" fmla="*/ 2147483647 h 25"/>
            <a:gd name="T24" fmla="*/ 2147483647 w 26"/>
            <a:gd name="T25" fmla="*/ 2147483647 h 25"/>
            <a:gd name="T26" fmla="*/ 2147483647 w 26"/>
            <a:gd name="T27" fmla="*/ 2147483647 h 25"/>
            <a:gd name="T28" fmla="*/ 2147483647 w 26"/>
            <a:gd name="T29" fmla="*/ 2147483647 h 25"/>
            <a:gd name="T30" fmla="*/ 2147483647 w 26"/>
            <a:gd name="T31" fmla="*/ 2147483647 h 25"/>
            <a:gd name="T32" fmla="*/ 2147483647 w 26"/>
            <a:gd name="T33" fmla="*/ 2147483647 h 25"/>
            <a:gd name="T34" fmla="*/ 2147483647 w 26"/>
            <a:gd name="T35" fmla="*/ 2147483647 h 25"/>
            <a:gd name="T36" fmla="*/ 2147483647 w 26"/>
            <a:gd name="T37" fmla="*/ 2147483647 h 25"/>
            <a:gd name="T38" fmla="*/ 2147483647 w 26"/>
            <a:gd name="T39" fmla="*/ 2147483647 h 25"/>
            <a:gd name="T40" fmla="*/ 2147483647 w 26"/>
            <a:gd name="T41" fmla="*/ 2147483647 h 25"/>
            <a:gd name="T42" fmla="*/ 2147483647 w 26"/>
            <a:gd name="T43" fmla="*/ 2147483647 h 25"/>
            <a:gd name="T44" fmla="*/ 2147483647 w 26"/>
            <a:gd name="T45" fmla="*/ 2147483647 h 25"/>
            <a:gd name="T46" fmla="*/ 2147483647 w 26"/>
            <a:gd name="T47" fmla="*/ 2147483647 h 25"/>
            <a:gd name="T48" fmla="*/ 2147483647 w 26"/>
            <a:gd name="T49" fmla="*/ 2147483647 h 25"/>
            <a:gd name="T50" fmla="*/ 2147483647 w 26"/>
            <a:gd name="T51" fmla="*/ 2147483647 h 25"/>
            <a:gd name="T52" fmla="*/ 2147483647 w 26"/>
            <a:gd name="T53" fmla="*/ 2147483647 h 25"/>
            <a:gd name="T54" fmla="*/ 2147483647 w 26"/>
            <a:gd name="T55" fmla="*/ 2147483647 h 25"/>
            <a:gd name="T56" fmla="*/ 2147483647 w 26"/>
            <a:gd name="T57" fmla="*/ 2147483647 h 25"/>
            <a:gd name="T58" fmla="*/ 2147483647 w 26"/>
            <a:gd name="T59" fmla="*/ 2147483647 h 25"/>
            <a:gd name="T60" fmla="*/ 2147483647 w 26"/>
            <a:gd name="T61" fmla="*/ 2147483647 h 25"/>
            <a:gd name="T62" fmla="*/ 2147483647 w 26"/>
            <a:gd name="T63" fmla="*/ 2147483647 h 25"/>
            <a:gd name="T64" fmla="*/ 2147483647 w 26"/>
            <a:gd name="T65" fmla="*/ 2147483647 h 25"/>
            <a:gd name="T66" fmla="*/ 2147483647 w 26"/>
            <a:gd name="T67" fmla="*/ 2147483647 h 25"/>
            <a:gd name="T68" fmla="*/ 2147483647 w 26"/>
            <a:gd name="T69" fmla="*/ 2147483647 h 25"/>
            <a:gd name="T70" fmla="*/ 2147483647 w 26"/>
            <a:gd name="T71" fmla="*/ 2147483647 h 25"/>
            <a:gd name="T72" fmla="*/ 2147483647 w 26"/>
            <a:gd name="T73" fmla="*/ 2147483647 h 25"/>
            <a:gd name="T74" fmla="*/ 2147483647 w 26"/>
            <a:gd name="T75" fmla="*/ 2147483647 h 25"/>
            <a:gd name="T76" fmla="*/ 2147483647 w 26"/>
            <a:gd name="T77" fmla="*/ 2147483647 h 25"/>
            <a:gd name="T78" fmla="*/ 2147483647 w 26"/>
            <a:gd name="T79" fmla="*/ 2147483647 h 25"/>
            <a:gd name="T80" fmla="*/ 2147483647 w 26"/>
            <a:gd name="T81" fmla="*/ 2147483647 h 25"/>
            <a:gd name="T82" fmla="*/ 2147483647 w 26"/>
            <a:gd name="T83" fmla="*/ 2147483647 h 25"/>
            <a:gd name="T84" fmla="*/ 2147483647 w 26"/>
            <a:gd name="T85" fmla="*/ 2147483647 h 25"/>
            <a:gd name="T86" fmla="*/ 2147483647 w 26"/>
            <a:gd name="T87" fmla="*/ 2147483647 h 25"/>
            <a:gd name="T88" fmla="*/ 2147483647 w 26"/>
            <a:gd name="T89" fmla="*/ 2147483647 h 25"/>
            <a:gd name="T90" fmla="*/ 2147483647 w 26"/>
            <a:gd name="T91" fmla="*/ 2147483647 h 25"/>
            <a:gd name="T92" fmla="*/ 2147483647 w 26"/>
            <a:gd name="T93" fmla="*/ 2147483647 h 25"/>
            <a:gd name="T94" fmla="*/ 2147483647 w 26"/>
            <a:gd name="T95" fmla="*/ 2147483647 h 25"/>
            <a:gd name="T96" fmla="*/ 2147483647 w 26"/>
            <a:gd name="T97" fmla="*/ 2147483647 h 25"/>
            <a:gd name="T98" fmla="*/ 2147483647 w 26"/>
            <a:gd name="T99" fmla="*/ 2147483647 h 25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26"/>
            <a:gd name="T151" fmla="*/ 0 h 25"/>
            <a:gd name="T152" fmla="*/ 26 w 26"/>
            <a:gd name="T153" fmla="*/ 25 h 25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26" h="25">
              <a:moveTo>
                <a:pt x="13" y="5"/>
              </a:moveTo>
              <a:lnTo>
                <a:pt x="10" y="4"/>
              </a:lnTo>
              <a:lnTo>
                <a:pt x="10" y="2"/>
              </a:lnTo>
              <a:lnTo>
                <a:pt x="8" y="0"/>
              </a:lnTo>
              <a:lnTo>
                <a:pt x="6" y="0"/>
              </a:lnTo>
              <a:lnTo>
                <a:pt x="6" y="3"/>
              </a:lnTo>
              <a:lnTo>
                <a:pt x="4" y="5"/>
              </a:lnTo>
              <a:lnTo>
                <a:pt x="1" y="7"/>
              </a:lnTo>
              <a:lnTo>
                <a:pt x="0" y="9"/>
              </a:lnTo>
              <a:lnTo>
                <a:pt x="1" y="11"/>
              </a:lnTo>
              <a:lnTo>
                <a:pt x="3" y="13"/>
              </a:lnTo>
              <a:lnTo>
                <a:pt x="5" y="11"/>
              </a:lnTo>
              <a:lnTo>
                <a:pt x="6" y="13"/>
              </a:lnTo>
              <a:lnTo>
                <a:pt x="7" y="15"/>
              </a:lnTo>
              <a:lnTo>
                <a:pt x="9" y="15"/>
              </a:lnTo>
              <a:lnTo>
                <a:pt x="11" y="16"/>
              </a:lnTo>
              <a:lnTo>
                <a:pt x="12" y="19"/>
              </a:lnTo>
              <a:lnTo>
                <a:pt x="11" y="21"/>
              </a:lnTo>
              <a:lnTo>
                <a:pt x="10" y="25"/>
              </a:lnTo>
              <a:lnTo>
                <a:pt x="12" y="25"/>
              </a:lnTo>
              <a:lnTo>
                <a:pt x="13" y="23"/>
              </a:lnTo>
              <a:lnTo>
                <a:pt x="15" y="23"/>
              </a:lnTo>
              <a:lnTo>
                <a:pt x="16" y="24"/>
              </a:lnTo>
              <a:lnTo>
                <a:pt x="18" y="24"/>
              </a:lnTo>
              <a:lnTo>
                <a:pt x="19" y="22"/>
              </a:lnTo>
              <a:lnTo>
                <a:pt x="20" y="22"/>
              </a:lnTo>
              <a:lnTo>
                <a:pt x="21" y="21"/>
              </a:lnTo>
              <a:lnTo>
                <a:pt x="20" y="20"/>
              </a:lnTo>
              <a:lnTo>
                <a:pt x="22" y="19"/>
              </a:lnTo>
              <a:lnTo>
                <a:pt x="23" y="19"/>
              </a:lnTo>
              <a:lnTo>
                <a:pt x="24" y="20"/>
              </a:lnTo>
              <a:lnTo>
                <a:pt x="25" y="20"/>
              </a:lnTo>
              <a:lnTo>
                <a:pt x="25" y="18"/>
              </a:lnTo>
              <a:lnTo>
                <a:pt x="26" y="17"/>
              </a:lnTo>
              <a:lnTo>
                <a:pt x="26" y="15"/>
              </a:lnTo>
              <a:lnTo>
                <a:pt x="25" y="14"/>
              </a:lnTo>
              <a:lnTo>
                <a:pt x="25" y="12"/>
              </a:lnTo>
              <a:lnTo>
                <a:pt x="26" y="11"/>
              </a:lnTo>
              <a:lnTo>
                <a:pt x="26" y="9"/>
              </a:lnTo>
              <a:lnTo>
                <a:pt x="26" y="7"/>
              </a:lnTo>
              <a:lnTo>
                <a:pt x="25" y="6"/>
              </a:lnTo>
              <a:lnTo>
                <a:pt x="25" y="5"/>
              </a:lnTo>
              <a:lnTo>
                <a:pt x="24" y="3"/>
              </a:lnTo>
              <a:lnTo>
                <a:pt x="22" y="4"/>
              </a:lnTo>
              <a:lnTo>
                <a:pt x="20" y="4"/>
              </a:lnTo>
              <a:lnTo>
                <a:pt x="19" y="6"/>
              </a:lnTo>
              <a:lnTo>
                <a:pt x="18" y="7"/>
              </a:lnTo>
              <a:lnTo>
                <a:pt x="18" y="5"/>
              </a:lnTo>
              <a:lnTo>
                <a:pt x="16" y="4"/>
              </a:lnTo>
              <a:lnTo>
                <a:pt x="13" y="5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266700</xdr:colOff>
      <xdr:row>18</xdr:row>
      <xdr:rowOff>47625</xdr:rowOff>
    </xdr:from>
    <xdr:to>
      <xdr:col>1</xdr:col>
      <xdr:colOff>523875</xdr:colOff>
      <xdr:row>19</xdr:row>
      <xdr:rowOff>133350</xdr:rowOff>
    </xdr:to>
    <xdr:sp macro="modRegionSelect.Region_Click" textlink="">
      <xdr:nvSpPr>
        <xdr:cNvPr id="353079" name="ShapeReg_29"/>
        <xdr:cNvSpPr>
          <a:spLocks/>
        </xdr:cNvSpPr>
      </xdr:nvSpPr>
      <xdr:spPr bwMode="auto">
        <a:xfrm>
          <a:off x="476250" y="3086100"/>
          <a:ext cx="257175" cy="247650"/>
        </a:xfrm>
        <a:custGeom>
          <a:avLst/>
          <a:gdLst>
            <a:gd name="T0" fmla="*/ 2147483647 w 27"/>
            <a:gd name="T1" fmla="*/ 2147483647 h 26"/>
            <a:gd name="T2" fmla="*/ 2147483647 w 27"/>
            <a:gd name="T3" fmla="*/ 2147483647 h 26"/>
            <a:gd name="T4" fmla="*/ 2147483647 w 27"/>
            <a:gd name="T5" fmla="*/ 2147483647 h 26"/>
            <a:gd name="T6" fmla="*/ 0 w 27"/>
            <a:gd name="T7" fmla="*/ 2147483647 h 26"/>
            <a:gd name="T8" fmla="*/ 2147483647 w 27"/>
            <a:gd name="T9" fmla="*/ 2147483647 h 26"/>
            <a:gd name="T10" fmla="*/ 2147483647 w 27"/>
            <a:gd name="T11" fmla="*/ 2147483647 h 26"/>
            <a:gd name="T12" fmla="*/ 2147483647 w 27"/>
            <a:gd name="T13" fmla="*/ 2147483647 h 26"/>
            <a:gd name="T14" fmla="*/ 2147483647 w 27"/>
            <a:gd name="T15" fmla="*/ 2147483647 h 26"/>
            <a:gd name="T16" fmla="*/ 2147483647 w 27"/>
            <a:gd name="T17" fmla="*/ 2147483647 h 26"/>
            <a:gd name="T18" fmla="*/ 2147483647 w 27"/>
            <a:gd name="T19" fmla="*/ 0 h 26"/>
            <a:gd name="T20" fmla="*/ 2147483647 w 27"/>
            <a:gd name="T21" fmla="*/ 0 h 26"/>
            <a:gd name="T22" fmla="*/ 2147483647 w 27"/>
            <a:gd name="T23" fmla="*/ 2147483647 h 26"/>
            <a:gd name="T24" fmla="*/ 2147483647 w 27"/>
            <a:gd name="T25" fmla="*/ 2147483647 h 26"/>
            <a:gd name="T26" fmla="*/ 2147483647 w 27"/>
            <a:gd name="T27" fmla="*/ 2147483647 h 26"/>
            <a:gd name="T28" fmla="*/ 2147483647 w 27"/>
            <a:gd name="T29" fmla="*/ 2147483647 h 26"/>
            <a:gd name="T30" fmla="*/ 2147483647 w 27"/>
            <a:gd name="T31" fmla="*/ 2147483647 h 26"/>
            <a:gd name="T32" fmla="*/ 2147483647 w 27"/>
            <a:gd name="T33" fmla="*/ 2147483647 h 26"/>
            <a:gd name="T34" fmla="*/ 2147483647 w 27"/>
            <a:gd name="T35" fmla="*/ 2147483647 h 26"/>
            <a:gd name="T36" fmla="*/ 2147483647 w 27"/>
            <a:gd name="T37" fmla="*/ 2147483647 h 26"/>
            <a:gd name="T38" fmla="*/ 2147483647 w 27"/>
            <a:gd name="T39" fmla="*/ 2147483647 h 26"/>
            <a:gd name="T40" fmla="*/ 2147483647 w 27"/>
            <a:gd name="T41" fmla="*/ 2147483647 h 26"/>
            <a:gd name="T42" fmla="*/ 2147483647 w 27"/>
            <a:gd name="T43" fmla="*/ 2147483647 h 26"/>
            <a:gd name="T44" fmla="*/ 2147483647 w 27"/>
            <a:gd name="T45" fmla="*/ 2147483647 h 26"/>
            <a:gd name="T46" fmla="*/ 2147483647 w 27"/>
            <a:gd name="T47" fmla="*/ 2147483647 h 26"/>
            <a:gd name="T48" fmla="*/ 2147483647 w 27"/>
            <a:gd name="T49" fmla="*/ 2147483647 h 26"/>
            <a:gd name="T50" fmla="*/ 2147483647 w 27"/>
            <a:gd name="T51" fmla="*/ 2147483647 h 26"/>
            <a:gd name="T52" fmla="*/ 2147483647 w 27"/>
            <a:gd name="T53" fmla="*/ 2147483647 h 26"/>
            <a:gd name="T54" fmla="*/ 2147483647 w 27"/>
            <a:gd name="T55" fmla="*/ 2147483647 h 26"/>
            <a:gd name="T56" fmla="*/ 2147483647 w 27"/>
            <a:gd name="T57" fmla="*/ 2147483647 h 26"/>
            <a:gd name="T58" fmla="*/ 2147483647 w 27"/>
            <a:gd name="T59" fmla="*/ 2147483647 h 26"/>
            <a:gd name="T60" fmla="*/ 2147483647 w 27"/>
            <a:gd name="T61" fmla="*/ 2147483647 h 26"/>
            <a:gd name="T62" fmla="*/ 2147483647 w 27"/>
            <a:gd name="T63" fmla="*/ 2147483647 h 26"/>
            <a:gd name="T64" fmla="*/ 2147483647 w 27"/>
            <a:gd name="T65" fmla="*/ 2147483647 h 26"/>
            <a:gd name="T66" fmla="*/ 2147483647 w 27"/>
            <a:gd name="T67" fmla="*/ 2147483647 h 26"/>
            <a:gd name="T68" fmla="*/ 2147483647 w 27"/>
            <a:gd name="T69" fmla="*/ 2147483647 h 26"/>
            <a:gd name="T70" fmla="*/ 2147483647 w 27"/>
            <a:gd name="T71" fmla="*/ 2147483647 h 26"/>
            <a:gd name="T72" fmla="*/ 2147483647 w 27"/>
            <a:gd name="T73" fmla="*/ 2147483647 h 26"/>
            <a:gd name="T74" fmla="*/ 2147483647 w 27"/>
            <a:gd name="T75" fmla="*/ 2147483647 h 26"/>
            <a:gd name="T76" fmla="*/ 2147483647 w 27"/>
            <a:gd name="T77" fmla="*/ 2147483647 h 26"/>
            <a:gd name="T78" fmla="*/ 2147483647 w 27"/>
            <a:gd name="T79" fmla="*/ 2147483647 h 26"/>
            <a:gd name="T80" fmla="*/ 2147483647 w 27"/>
            <a:gd name="T81" fmla="*/ 2147483647 h 26"/>
            <a:gd name="T82" fmla="*/ 2147483647 w 27"/>
            <a:gd name="T83" fmla="*/ 2147483647 h 26"/>
            <a:gd name="T84" fmla="*/ 2147483647 w 27"/>
            <a:gd name="T85" fmla="*/ 2147483647 h 26"/>
            <a:gd name="T86" fmla="*/ 2147483647 w 27"/>
            <a:gd name="T87" fmla="*/ 2147483647 h 2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7"/>
            <a:gd name="T133" fmla="*/ 0 h 26"/>
            <a:gd name="T134" fmla="*/ 27 w 27"/>
            <a:gd name="T135" fmla="*/ 26 h 26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7" h="26">
              <a:moveTo>
                <a:pt x="3" y="13"/>
              </a:moveTo>
              <a:lnTo>
                <a:pt x="3" y="11"/>
              </a:lnTo>
              <a:lnTo>
                <a:pt x="1" y="8"/>
              </a:lnTo>
              <a:lnTo>
                <a:pt x="0" y="6"/>
              </a:lnTo>
              <a:lnTo>
                <a:pt x="1" y="5"/>
              </a:lnTo>
              <a:lnTo>
                <a:pt x="2" y="3"/>
              </a:lnTo>
              <a:lnTo>
                <a:pt x="3" y="3"/>
              </a:lnTo>
              <a:lnTo>
                <a:pt x="4" y="2"/>
              </a:lnTo>
              <a:lnTo>
                <a:pt x="6" y="2"/>
              </a:lnTo>
              <a:lnTo>
                <a:pt x="7" y="0"/>
              </a:lnTo>
              <a:lnTo>
                <a:pt x="9" y="0"/>
              </a:lnTo>
              <a:lnTo>
                <a:pt x="10" y="1"/>
              </a:lnTo>
              <a:lnTo>
                <a:pt x="12" y="1"/>
              </a:lnTo>
              <a:lnTo>
                <a:pt x="12" y="2"/>
              </a:lnTo>
              <a:lnTo>
                <a:pt x="14" y="2"/>
              </a:lnTo>
              <a:lnTo>
                <a:pt x="15" y="3"/>
              </a:lnTo>
              <a:lnTo>
                <a:pt x="15" y="5"/>
              </a:lnTo>
              <a:lnTo>
                <a:pt x="16" y="6"/>
              </a:lnTo>
              <a:lnTo>
                <a:pt x="17" y="7"/>
              </a:lnTo>
              <a:lnTo>
                <a:pt x="18" y="8"/>
              </a:lnTo>
              <a:lnTo>
                <a:pt x="18" y="10"/>
              </a:lnTo>
              <a:lnTo>
                <a:pt x="20" y="13"/>
              </a:lnTo>
              <a:lnTo>
                <a:pt x="20" y="16"/>
              </a:lnTo>
              <a:lnTo>
                <a:pt x="22" y="16"/>
              </a:lnTo>
              <a:lnTo>
                <a:pt x="23" y="17"/>
              </a:lnTo>
              <a:lnTo>
                <a:pt x="23" y="20"/>
              </a:lnTo>
              <a:lnTo>
                <a:pt x="25" y="20"/>
              </a:lnTo>
              <a:lnTo>
                <a:pt x="27" y="21"/>
              </a:lnTo>
              <a:lnTo>
                <a:pt x="25" y="23"/>
              </a:lnTo>
              <a:lnTo>
                <a:pt x="23" y="22"/>
              </a:lnTo>
              <a:lnTo>
                <a:pt x="22" y="23"/>
              </a:lnTo>
              <a:lnTo>
                <a:pt x="22" y="25"/>
              </a:lnTo>
              <a:lnTo>
                <a:pt x="20" y="26"/>
              </a:lnTo>
              <a:lnTo>
                <a:pt x="20" y="24"/>
              </a:lnTo>
              <a:lnTo>
                <a:pt x="18" y="22"/>
              </a:lnTo>
              <a:lnTo>
                <a:pt x="15" y="20"/>
              </a:lnTo>
              <a:lnTo>
                <a:pt x="13" y="20"/>
              </a:lnTo>
              <a:lnTo>
                <a:pt x="9" y="20"/>
              </a:lnTo>
              <a:lnTo>
                <a:pt x="9" y="18"/>
              </a:lnTo>
              <a:lnTo>
                <a:pt x="7" y="16"/>
              </a:lnTo>
              <a:lnTo>
                <a:pt x="6" y="17"/>
              </a:lnTo>
              <a:lnTo>
                <a:pt x="4" y="17"/>
              </a:lnTo>
              <a:lnTo>
                <a:pt x="1" y="16"/>
              </a:lnTo>
              <a:lnTo>
                <a:pt x="3" y="13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19</xdr:row>
      <xdr:rowOff>38100</xdr:rowOff>
    </xdr:from>
    <xdr:to>
      <xdr:col>1</xdr:col>
      <xdr:colOff>466725</xdr:colOff>
      <xdr:row>20</xdr:row>
      <xdr:rowOff>133350</xdr:rowOff>
    </xdr:to>
    <xdr:sp macro="modRegionSelect.Region_Click" textlink="">
      <xdr:nvSpPr>
        <xdr:cNvPr id="353080" name="ShapeReg_5"/>
        <xdr:cNvSpPr>
          <a:spLocks/>
        </xdr:cNvSpPr>
      </xdr:nvSpPr>
      <xdr:spPr bwMode="auto">
        <a:xfrm>
          <a:off x="466725" y="3238500"/>
          <a:ext cx="209550" cy="257175"/>
        </a:xfrm>
        <a:custGeom>
          <a:avLst/>
          <a:gdLst>
            <a:gd name="T0" fmla="*/ 2147483647 w 22"/>
            <a:gd name="T1" fmla="*/ 2147483647 h 27"/>
            <a:gd name="T2" fmla="*/ 2147483647 w 22"/>
            <a:gd name="T3" fmla="*/ 2147483647 h 27"/>
            <a:gd name="T4" fmla="*/ 2147483647 w 22"/>
            <a:gd name="T5" fmla="*/ 2147483647 h 27"/>
            <a:gd name="T6" fmla="*/ 2147483647 w 22"/>
            <a:gd name="T7" fmla="*/ 2147483647 h 27"/>
            <a:gd name="T8" fmla="*/ 2147483647 w 22"/>
            <a:gd name="T9" fmla="*/ 2147483647 h 27"/>
            <a:gd name="T10" fmla="*/ 2147483647 w 22"/>
            <a:gd name="T11" fmla="*/ 2147483647 h 27"/>
            <a:gd name="T12" fmla="*/ 2147483647 w 22"/>
            <a:gd name="T13" fmla="*/ 2147483647 h 27"/>
            <a:gd name="T14" fmla="*/ 2147483647 w 22"/>
            <a:gd name="T15" fmla="*/ 2147483647 h 27"/>
            <a:gd name="T16" fmla="*/ 2147483647 w 22"/>
            <a:gd name="T17" fmla="*/ 2147483647 h 27"/>
            <a:gd name="T18" fmla="*/ 2147483647 w 22"/>
            <a:gd name="T19" fmla="*/ 2147483647 h 27"/>
            <a:gd name="T20" fmla="*/ 0 w 22"/>
            <a:gd name="T21" fmla="*/ 2147483647 h 27"/>
            <a:gd name="T22" fmla="*/ 2147483647 w 22"/>
            <a:gd name="T23" fmla="*/ 0 h 27"/>
            <a:gd name="T24" fmla="*/ 2147483647 w 22"/>
            <a:gd name="T25" fmla="*/ 2147483647 h 27"/>
            <a:gd name="T26" fmla="*/ 2147483647 w 22"/>
            <a:gd name="T27" fmla="*/ 2147483647 h 27"/>
            <a:gd name="T28" fmla="*/ 2147483647 w 22"/>
            <a:gd name="T29" fmla="*/ 0 h 27"/>
            <a:gd name="T30" fmla="*/ 2147483647 w 22"/>
            <a:gd name="T31" fmla="*/ 2147483647 h 27"/>
            <a:gd name="T32" fmla="*/ 2147483647 w 22"/>
            <a:gd name="T33" fmla="*/ 2147483647 h 27"/>
            <a:gd name="T34" fmla="*/ 2147483647 w 22"/>
            <a:gd name="T35" fmla="*/ 2147483647 h 27"/>
            <a:gd name="T36" fmla="*/ 2147483647 w 22"/>
            <a:gd name="T37" fmla="*/ 2147483647 h 27"/>
            <a:gd name="T38" fmla="*/ 2147483647 w 22"/>
            <a:gd name="T39" fmla="*/ 2147483647 h 27"/>
            <a:gd name="T40" fmla="*/ 2147483647 w 22"/>
            <a:gd name="T41" fmla="*/ 2147483647 h 27"/>
            <a:gd name="T42" fmla="*/ 2147483647 w 22"/>
            <a:gd name="T43" fmla="*/ 2147483647 h 27"/>
            <a:gd name="T44" fmla="*/ 2147483647 w 22"/>
            <a:gd name="T45" fmla="*/ 2147483647 h 27"/>
            <a:gd name="T46" fmla="*/ 2147483647 w 22"/>
            <a:gd name="T47" fmla="*/ 2147483647 h 27"/>
            <a:gd name="T48" fmla="*/ 2147483647 w 22"/>
            <a:gd name="T49" fmla="*/ 2147483647 h 27"/>
            <a:gd name="T50" fmla="*/ 2147483647 w 22"/>
            <a:gd name="T51" fmla="*/ 2147483647 h 27"/>
            <a:gd name="T52" fmla="*/ 2147483647 w 22"/>
            <a:gd name="T53" fmla="*/ 2147483647 h 27"/>
            <a:gd name="T54" fmla="*/ 2147483647 w 22"/>
            <a:gd name="T55" fmla="*/ 2147483647 h 27"/>
            <a:gd name="T56" fmla="*/ 2147483647 w 22"/>
            <a:gd name="T57" fmla="*/ 2147483647 h 27"/>
            <a:gd name="T58" fmla="*/ 2147483647 w 22"/>
            <a:gd name="T59" fmla="*/ 2147483647 h 27"/>
            <a:gd name="T60" fmla="*/ 2147483647 w 22"/>
            <a:gd name="T61" fmla="*/ 2147483647 h 27"/>
            <a:gd name="T62" fmla="*/ 2147483647 w 22"/>
            <a:gd name="T63" fmla="*/ 2147483647 h 27"/>
            <a:gd name="T64" fmla="*/ 2147483647 w 22"/>
            <a:gd name="T65" fmla="*/ 2147483647 h 27"/>
            <a:gd name="T66" fmla="*/ 2147483647 w 22"/>
            <a:gd name="T67" fmla="*/ 2147483647 h 27"/>
            <a:gd name="T68" fmla="*/ 2147483647 w 22"/>
            <a:gd name="T69" fmla="*/ 2147483647 h 27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22"/>
            <a:gd name="T106" fmla="*/ 0 h 27"/>
            <a:gd name="T107" fmla="*/ 22 w 22"/>
            <a:gd name="T108" fmla="*/ 27 h 27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22" h="27">
              <a:moveTo>
                <a:pt x="14" y="27"/>
              </a:moveTo>
              <a:lnTo>
                <a:pt x="14" y="24"/>
              </a:lnTo>
              <a:lnTo>
                <a:pt x="12" y="22"/>
              </a:lnTo>
              <a:lnTo>
                <a:pt x="9" y="20"/>
              </a:lnTo>
              <a:lnTo>
                <a:pt x="10" y="17"/>
              </a:lnTo>
              <a:lnTo>
                <a:pt x="9" y="13"/>
              </a:lnTo>
              <a:lnTo>
                <a:pt x="7" y="11"/>
              </a:lnTo>
              <a:lnTo>
                <a:pt x="4" y="9"/>
              </a:lnTo>
              <a:lnTo>
                <a:pt x="3" y="6"/>
              </a:lnTo>
              <a:lnTo>
                <a:pt x="1" y="4"/>
              </a:lnTo>
              <a:lnTo>
                <a:pt x="0" y="2"/>
              </a:lnTo>
              <a:lnTo>
                <a:pt x="2" y="0"/>
              </a:lnTo>
              <a:lnTo>
                <a:pt x="5" y="1"/>
              </a:lnTo>
              <a:lnTo>
                <a:pt x="7" y="1"/>
              </a:lnTo>
              <a:lnTo>
                <a:pt x="8" y="0"/>
              </a:lnTo>
              <a:lnTo>
                <a:pt x="10" y="2"/>
              </a:lnTo>
              <a:lnTo>
                <a:pt x="10" y="4"/>
              </a:lnTo>
              <a:lnTo>
                <a:pt x="14" y="4"/>
              </a:lnTo>
              <a:lnTo>
                <a:pt x="16" y="4"/>
              </a:lnTo>
              <a:lnTo>
                <a:pt x="19" y="6"/>
              </a:lnTo>
              <a:lnTo>
                <a:pt x="21" y="8"/>
              </a:lnTo>
              <a:lnTo>
                <a:pt x="21" y="10"/>
              </a:lnTo>
              <a:lnTo>
                <a:pt x="22" y="12"/>
              </a:lnTo>
              <a:lnTo>
                <a:pt x="21" y="13"/>
              </a:lnTo>
              <a:lnTo>
                <a:pt x="22" y="14"/>
              </a:lnTo>
              <a:lnTo>
                <a:pt x="21" y="16"/>
              </a:lnTo>
              <a:lnTo>
                <a:pt x="20" y="16"/>
              </a:lnTo>
              <a:lnTo>
                <a:pt x="20" y="19"/>
              </a:lnTo>
              <a:lnTo>
                <a:pt x="20" y="21"/>
              </a:lnTo>
              <a:lnTo>
                <a:pt x="18" y="22"/>
              </a:lnTo>
              <a:lnTo>
                <a:pt x="18" y="24"/>
              </a:lnTo>
              <a:lnTo>
                <a:pt x="17" y="24"/>
              </a:lnTo>
              <a:lnTo>
                <a:pt x="17" y="26"/>
              </a:lnTo>
              <a:lnTo>
                <a:pt x="15" y="27"/>
              </a:lnTo>
              <a:lnTo>
                <a:pt x="14" y="27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400050</xdr:colOff>
      <xdr:row>19</xdr:row>
      <xdr:rowOff>85725</xdr:rowOff>
    </xdr:from>
    <xdr:to>
      <xdr:col>2</xdr:col>
      <xdr:colOff>95250</xdr:colOff>
      <xdr:row>21</xdr:row>
      <xdr:rowOff>66675</xdr:rowOff>
    </xdr:to>
    <xdr:sp macro="modRegionSelect.Region_Click" textlink="">
      <xdr:nvSpPr>
        <xdr:cNvPr id="353081" name="ShapeReg_10"/>
        <xdr:cNvSpPr>
          <a:spLocks/>
        </xdr:cNvSpPr>
      </xdr:nvSpPr>
      <xdr:spPr bwMode="auto">
        <a:xfrm>
          <a:off x="609600" y="3286125"/>
          <a:ext cx="304800" cy="304800"/>
        </a:xfrm>
        <a:custGeom>
          <a:avLst/>
          <a:gdLst>
            <a:gd name="T0" fmla="*/ 0 w 32"/>
            <a:gd name="T1" fmla="*/ 2147483647 h 32"/>
            <a:gd name="T2" fmla="*/ 2147483647 w 32"/>
            <a:gd name="T3" fmla="*/ 2147483647 h 32"/>
            <a:gd name="T4" fmla="*/ 2147483647 w 32"/>
            <a:gd name="T5" fmla="*/ 2147483647 h 32"/>
            <a:gd name="T6" fmla="*/ 2147483647 w 32"/>
            <a:gd name="T7" fmla="*/ 2147483647 h 32"/>
            <a:gd name="T8" fmla="*/ 2147483647 w 32"/>
            <a:gd name="T9" fmla="*/ 2147483647 h 32"/>
            <a:gd name="T10" fmla="*/ 2147483647 w 32"/>
            <a:gd name="T11" fmla="*/ 2147483647 h 32"/>
            <a:gd name="T12" fmla="*/ 2147483647 w 32"/>
            <a:gd name="T13" fmla="*/ 2147483647 h 32"/>
            <a:gd name="T14" fmla="*/ 2147483647 w 32"/>
            <a:gd name="T15" fmla="*/ 2147483647 h 32"/>
            <a:gd name="T16" fmla="*/ 2147483647 w 32"/>
            <a:gd name="T17" fmla="*/ 2147483647 h 32"/>
            <a:gd name="T18" fmla="*/ 2147483647 w 32"/>
            <a:gd name="T19" fmla="*/ 2147483647 h 32"/>
            <a:gd name="T20" fmla="*/ 2147483647 w 32"/>
            <a:gd name="T21" fmla="*/ 2147483647 h 32"/>
            <a:gd name="T22" fmla="*/ 2147483647 w 32"/>
            <a:gd name="T23" fmla="*/ 2147483647 h 32"/>
            <a:gd name="T24" fmla="*/ 2147483647 w 32"/>
            <a:gd name="T25" fmla="*/ 2147483647 h 32"/>
            <a:gd name="T26" fmla="*/ 2147483647 w 32"/>
            <a:gd name="T27" fmla="*/ 2147483647 h 32"/>
            <a:gd name="T28" fmla="*/ 2147483647 w 32"/>
            <a:gd name="T29" fmla="*/ 2147483647 h 32"/>
            <a:gd name="T30" fmla="*/ 2147483647 w 32"/>
            <a:gd name="T31" fmla="*/ 2147483647 h 32"/>
            <a:gd name="T32" fmla="*/ 2147483647 w 32"/>
            <a:gd name="T33" fmla="*/ 2147483647 h 32"/>
            <a:gd name="T34" fmla="*/ 2147483647 w 32"/>
            <a:gd name="T35" fmla="*/ 2147483647 h 32"/>
            <a:gd name="T36" fmla="*/ 2147483647 w 32"/>
            <a:gd name="T37" fmla="*/ 0 h 32"/>
            <a:gd name="T38" fmla="*/ 2147483647 w 32"/>
            <a:gd name="T39" fmla="*/ 0 h 32"/>
            <a:gd name="T40" fmla="*/ 2147483647 w 32"/>
            <a:gd name="T41" fmla="*/ 2147483647 h 32"/>
            <a:gd name="T42" fmla="*/ 2147483647 w 32"/>
            <a:gd name="T43" fmla="*/ 2147483647 h 32"/>
            <a:gd name="T44" fmla="*/ 2147483647 w 32"/>
            <a:gd name="T45" fmla="*/ 2147483647 h 32"/>
            <a:gd name="T46" fmla="*/ 2147483647 w 32"/>
            <a:gd name="T47" fmla="*/ 2147483647 h 32"/>
            <a:gd name="T48" fmla="*/ 2147483647 w 32"/>
            <a:gd name="T49" fmla="*/ 2147483647 h 32"/>
            <a:gd name="T50" fmla="*/ 2147483647 w 32"/>
            <a:gd name="T51" fmla="*/ 2147483647 h 32"/>
            <a:gd name="T52" fmla="*/ 2147483647 w 32"/>
            <a:gd name="T53" fmla="*/ 2147483647 h 32"/>
            <a:gd name="T54" fmla="*/ 2147483647 w 32"/>
            <a:gd name="T55" fmla="*/ 2147483647 h 32"/>
            <a:gd name="T56" fmla="*/ 2147483647 w 32"/>
            <a:gd name="T57" fmla="*/ 2147483647 h 32"/>
            <a:gd name="T58" fmla="*/ 2147483647 w 32"/>
            <a:gd name="T59" fmla="*/ 2147483647 h 32"/>
            <a:gd name="T60" fmla="*/ 2147483647 w 32"/>
            <a:gd name="T61" fmla="*/ 2147483647 h 32"/>
            <a:gd name="T62" fmla="*/ 2147483647 w 32"/>
            <a:gd name="T63" fmla="*/ 2147483647 h 32"/>
            <a:gd name="T64" fmla="*/ 2147483647 w 32"/>
            <a:gd name="T65" fmla="*/ 2147483647 h 32"/>
            <a:gd name="T66" fmla="*/ 2147483647 w 32"/>
            <a:gd name="T67" fmla="*/ 2147483647 h 32"/>
            <a:gd name="T68" fmla="*/ 2147483647 w 32"/>
            <a:gd name="T69" fmla="*/ 2147483647 h 32"/>
            <a:gd name="T70" fmla="*/ 2147483647 w 32"/>
            <a:gd name="T71" fmla="*/ 2147483647 h 32"/>
            <a:gd name="T72" fmla="*/ 2147483647 w 32"/>
            <a:gd name="T73" fmla="*/ 2147483647 h 32"/>
            <a:gd name="T74" fmla="*/ 2147483647 w 32"/>
            <a:gd name="T75" fmla="*/ 2147483647 h 32"/>
            <a:gd name="T76" fmla="*/ 2147483647 w 32"/>
            <a:gd name="T77" fmla="*/ 2147483647 h 32"/>
            <a:gd name="T78" fmla="*/ 2147483647 w 32"/>
            <a:gd name="T79" fmla="*/ 2147483647 h 32"/>
            <a:gd name="T80" fmla="*/ 2147483647 w 32"/>
            <a:gd name="T81" fmla="*/ 2147483647 h 32"/>
            <a:gd name="T82" fmla="*/ 2147483647 w 32"/>
            <a:gd name="T83" fmla="*/ 2147483647 h 32"/>
            <a:gd name="T84" fmla="*/ 2147483647 w 32"/>
            <a:gd name="T85" fmla="*/ 2147483647 h 32"/>
            <a:gd name="T86" fmla="*/ 2147483647 w 32"/>
            <a:gd name="T87" fmla="*/ 2147483647 h 32"/>
            <a:gd name="T88" fmla="*/ 2147483647 w 32"/>
            <a:gd name="T89" fmla="*/ 2147483647 h 32"/>
            <a:gd name="T90" fmla="*/ 2147483647 w 32"/>
            <a:gd name="T91" fmla="*/ 2147483647 h 32"/>
            <a:gd name="T92" fmla="*/ 2147483647 w 32"/>
            <a:gd name="T93" fmla="*/ 2147483647 h 32"/>
            <a:gd name="T94" fmla="*/ 2147483647 w 32"/>
            <a:gd name="T95" fmla="*/ 2147483647 h 32"/>
            <a:gd name="T96" fmla="*/ 2147483647 w 32"/>
            <a:gd name="T97" fmla="*/ 2147483647 h 32"/>
            <a:gd name="T98" fmla="*/ 2147483647 w 32"/>
            <a:gd name="T99" fmla="*/ 2147483647 h 32"/>
            <a:gd name="T100" fmla="*/ 2147483647 w 32"/>
            <a:gd name="T101" fmla="*/ 2147483647 h 32"/>
            <a:gd name="T102" fmla="*/ 2147483647 w 32"/>
            <a:gd name="T103" fmla="*/ 2147483647 h 32"/>
            <a:gd name="T104" fmla="*/ 0 w 32"/>
            <a:gd name="T105" fmla="*/ 2147483647 h 32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32"/>
            <a:gd name="T160" fmla="*/ 0 h 32"/>
            <a:gd name="T161" fmla="*/ 32 w 32"/>
            <a:gd name="T162" fmla="*/ 32 h 32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32" h="32">
              <a:moveTo>
                <a:pt x="0" y="22"/>
              </a:moveTo>
              <a:lnTo>
                <a:pt x="2" y="21"/>
              </a:lnTo>
              <a:lnTo>
                <a:pt x="2" y="19"/>
              </a:lnTo>
              <a:lnTo>
                <a:pt x="3" y="19"/>
              </a:lnTo>
              <a:lnTo>
                <a:pt x="3" y="17"/>
              </a:lnTo>
              <a:lnTo>
                <a:pt x="5" y="16"/>
              </a:lnTo>
              <a:lnTo>
                <a:pt x="5" y="14"/>
              </a:lnTo>
              <a:lnTo>
                <a:pt x="5" y="11"/>
              </a:lnTo>
              <a:lnTo>
                <a:pt x="6" y="11"/>
              </a:lnTo>
              <a:lnTo>
                <a:pt x="7" y="9"/>
              </a:lnTo>
              <a:lnTo>
                <a:pt x="6" y="8"/>
              </a:lnTo>
              <a:lnTo>
                <a:pt x="7" y="7"/>
              </a:lnTo>
              <a:lnTo>
                <a:pt x="6" y="5"/>
              </a:lnTo>
              <a:lnTo>
                <a:pt x="8" y="4"/>
              </a:lnTo>
              <a:lnTo>
                <a:pt x="8" y="2"/>
              </a:lnTo>
              <a:lnTo>
                <a:pt x="9" y="1"/>
              </a:lnTo>
              <a:lnTo>
                <a:pt x="11" y="2"/>
              </a:lnTo>
              <a:lnTo>
                <a:pt x="13" y="0"/>
              </a:lnTo>
              <a:lnTo>
                <a:pt x="15" y="0"/>
              </a:lnTo>
              <a:lnTo>
                <a:pt x="16" y="2"/>
              </a:lnTo>
              <a:lnTo>
                <a:pt x="18" y="3"/>
              </a:lnTo>
              <a:lnTo>
                <a:pt x="18" y="6"/>
              </a:lnTo>
              <a:lnTo>
                <a:pt x="19" y="7"/>
              </a:lnTo>
              <a:lnTo>
                <a:pt x="21" y="7"/>
              </a:lnTo>
              <a:lnTo>
                <a:pt x="23" y="10"/>
              </a:lnTo>
              <a:lnTo>
                <a:pt x="25" y="11"/>
              </a:lnTo>
              <a:lnTo>
                <a:pt x="24" y="14"/>
              </a:lnTo>
              <a:lnTo>
                <a:pt x="26" y="15"/>
              </a:lnTo>
              <a:lnTo>
                <a:pt x="28" y="16"/>
              </a:lnTo>
              <a:lnTo>
                <a:pt x="29" y="18"/>
              </a:lnTo>
              <a:lnTo>
                <a:pt x="31" y="19"/>
              </a:lnTo>
              <a:lnTo>
                <a:pt x="31" y="22"/>
              </a:lnTo>
              <a:lnTo>
                <a:pt x="32" y="25"/>
              </a:lnTo>
              <a:lnTo>
                <a:pt x="31" y="26"/>
              </a:lnTo>
              <a:lnTo>
                <a:pt x="29" y="26"/>
              </a:lnTo>
              <a:lnTo>
                <a:pt x="27" y="25"/>
              </a:lnTo>
              <a:lnTo>
                <a:pt x="26" y="23"/>
              </a:lnTo>
              <a:lnTo>
                <a:pt x="24" y="23"/>
              </a:lnTo>
              <a:lnTo>
                <a:pt x="22" y="24"/>
              </a:lnTo>
              <a:lnTo>
                <a:pt x="19" y="24"/>
              </a:lnTo>
              <a:lnTo>
                <a:pt x="18" y="28"/>
              </a:lnTo>
              <a:lnTo>
                <a:pt x="15" y="31"/>
              </a:lnTo>
              <a:lnTo>
                <a:pt x="11" y="31"/>
              </a:lnTo>
              <a:lnTo>
                <a:pt x="10" y="32"/>
              </a:lnTo>
              <a:lnTo>
                <a:pt x="8" y="32"/>
              </a:lnTo>
              <a:lnTo>
                <a:pt x="7" y="31"/>
              </a:lnTo>
              <a:lnTo>
                <a:pt x="5" y="31"/>
              </a:lnTo>
              <a:lnTo>
                <a:pt x="5" y="29"/>
              </a:lnTo>
              <a:lnTo>
                <a:pt x="4" y="28"/>
              </a:lnTo>
              <a:lnTo>
                <a:pt x="2" y="27"/>
              </a:lnTo>
              <a:lnTo>
                <a:pt x="2" y="24"/>
              </a:lnTo>
              <a:lnTo>
                <a:pt x="0" y="2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38100</xdr:colOff>
      <xdr:row>24</xdr:row>
      <xdr:rowOff>47625</xdr:rowOff>
    </xdr:from>
    <xdr:to>
      <xdr:col>1</xdr:col>
      <xdr:colOff>200025</xdr:colOff>
      <xdr:row>25</xdr:row>
      <xdr:rowOff>38100</xdr:rowOff>
    </xdr:to>
    <xdr:sp macro="modRegionSelect.Region_Click" textlink="">
      <xdr:nvSpPr>
        <xdr:cNvPr id="353082" name="ShapeReg_22"/>
        <xdr:cNvSpPr>
          <a:spLocks/>
        </xdr:cNvSpPr>
      </xdr:nvSpPr>
      <xdr:spPr bwMode="auto">
        <a:xfrm>
          <a:off x="247650" y="4057650"/>
          <a:ext cx="161925" cy="152400"/>
        </a:xfrm>
        <a:custGeom>
          <a:avLst/>
          <a:gdLst>
            <a:gd name="T0" fmla="*/ 2147483647 w 17"/>
            <a:gd name="T1" fmla="*/ 2147483647 h 16"/>
            <a:gd name="T2" fmla="*/ 2147483647 w 17"/>
            <a:gd name="T3" fmla="*/ 2147483647 h 16"/>
            <a:gd name="T4" fmla="*/ 2147483647 w 17"/>
            <a:gd name="T5" fmla="*/ 2147483647 h 16"/>
            <a:gd name="T6" fmla="*/ 2147483647 w 17"/>
            <a:gd name="T7" fmla="*/ 2147483647 h 16"/>
            <a:gd name="T8" fmla="*/ 0 w 17"/>
            <a:gd name="T9" fmla="*/ 2147483647 h 16"/>
            <a:gd name="T10" fmla="*/ 0 w 17"/>
            <a:gd name="T11" fmla="*/ 2147483647 h 16"/>
            <a:gd name="T12" fmla="*/ 2147483647 w 17"/>
            <a:gd name="T13" fmla="*/ 2147483647 h 16"/>
            <a:gd name="T14" fmla="*/ 2147483647 w 17"/>
            <a:gd name="T15" fmla="*/ 2147483647 h 16"/>
            <a:gd name="T16" fmla="*/ 2147483647 w 17"/>
            <a:gd name="T17" fmla="*/ 0 h 16"/>
            <a:gd name="T18" fmla="*/ 2147483647 w 17"/>
            <a:gd name="T19" fmla="*/ 0 h 16"/>
            <a:gd name="T20" fmla="*/ 2147483647 w 17"/>
            <a:gd name="T21" fmla="*/ 2147483647 h 16"/>
            <a:gd name="T22" fmla="*/ 2147483647 w 17"/>
            <a:gd name="T23" fmla="*/ 2147483647 h 16"/>
            <a:gd name="T24" fmla="*/ 2147483647 w 17"/>
            <a:gd name="T25" fmla="*/ 2147483647 h 16"/>
            <a:gd name="T26" fmla="*/ 2147483647 w 17"/>
            <a:gd name="T27" fmla="*/ 2147483647 h 16"/>
            <a:gd name="T28" fmla="*/ 2147483647 w 17"/>
            <a:gd name="T29" fmla="*/ 2147483647 h 16"/>
            <a:gd name="T30" fmla="*/ 2147483647 w 17"/>
            <a:gd name="T31" fmla="*/ 2147483647 h 16"/>
            <a:gd name="T32" fmla="*/ 2147483647 w 17"/>
            <a:gd name="T33" fmla="*/ 2147483647 h 16"/>
            <a:gd name="T34" fmla="*/ 2147483647 w 17"/>
            <a:gd name="T35" fmla="*/ 2147483647 h 16"/>
            <a:gd name="T36" fmla="*/ 2147483647 w 17"/>
            <a:gd name="T37" fmla="*/ 2147483647 h 16"/>
            <a:gd name="T38" fmla="*/ 2147483647 w 17"/>
            <a:gd name="T39" fmla="*/ 2147483647 h 16"/>
            <a:gd name="T40" fmla="*/ 2147483647 w 17"/>
            <a:gd name="T41" fmla="*/ 2147483647 h 16"/>
            <a:gd name="T42" fmla="*/ 2147483647 w 17"/>
            <a:gd name="T43" fmla="*/ 2147483647 h 16"/>
            <a:gd name="T44" fmla="*/ 2147483647 w 17"/>
            <a:gd name="T45" fmla="*/ 2147483647 h 16"/>
            <a:gd name="T46" fmla="*/ 2147483647 w 17"/>
            <a:gd name="T47" fmla="*/ 2147483647 h 16"/>
            <a:gd name="T48" fmla="*/ 2147483647 w 17"/>
            <a:gd name="T49" fmla="*/ 2147483647 h 16"/>
            <a:gd name="T50" fmla="*/ 2147483647 w 17"/>
            <a:gd name="T51" fmla="*/ 2147483647 h 16"/>
            <a:gd name="T52" fmla="*/ 2147483647 w 17"/>
            <a:gd name="T53" fmla="*/ 2147483647 h 16"/>
            <a:gd name="T54" fmla="*/ 2147483647 w 17"/>
            <a:gd name="T55" fmla="*/ 2147483647 h 1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w 17"/>
            <a:gd name="T85" fmla="*/ 0 h 16"/>
            <a:gd name="T86" fmla="*/ 17 w 17"/>
            <a:gd name="T87" fmla="*/ 16 h 16"/>
          </a:gdLst>
          <a:ahLst/>
          <a:cxnLst>
            <a:cxn ang="T56">
              <a:pos x="T0" y="T1"/>
            </a:cxn>
            <a:cxn ang="T57">
              <a:pos x="T2" y="T3"/>
            </a:cxn>
            <a:cxn ang="T58">
              <a:pos x="T4" y="T5"/>
            </a:cxn>
            <a:cxn ang="T59">
              <a:pos x="T6" y="T7"/>
            </a:cxn>
            <a:cxn ang="T60">
              <a:pos x="T8" y="T9"/>
            </a:cxn>
            <a:cxn ang="T61">
              <a:pos x="T10" y="T11"/>
            </a:cxn>
            <a:cxn ang="T62">
              <a:pos x="T12" y="T13"/>
            </a:cxn>
            <a:cxn ang="T63">
              <a:pos x="T14" y="T15"/>
            </a:cxn>
            <a:cxn ang="T64">
              <a:pos x="T16" y="T17"/>
            </a:cxn>
            <a:cxn ang="T65">
              <a:pos x="T18" y="T19"/>
            </a:cxn>
            <a:cxn ang="T66">
              <a:pos x="T20" y="T21"/>
            </a:cxn>
            <a:cxn ang="T67">
              <a:pos x="T22" y="T23"/>
            </a:cxn>
            <a:cxn ang="T68">
              <a:pos x="T24" y="T25"/>
            </a:cxn>
            <a:cxn ang="T69">
              <a:pos x="T26" y="T27"/>
            </a:cxn>
            <a:cxn ang="T70">
              <a:pos x="T28" y="T29"/>
            </a:cxn>
            <a:cxn ang="T71">
              <a:pos x="T30" y="T31"/>
            </a:cxn>
            <a:cxn ang="T72">
              <a:pos x="T32" y="T33"/>
            </a:cxn>
            <a:cxn ang="T73">
              <a:pos x="T34" y="T35"/>
            </a:cxn>
            <a:cxn ang="T74">
              <a:pos x="T36" y="T37"/>
            </a:cxn>
            <a:cxn ang="T75">
              <a:pos x="T38" y="T39"/>
            </a:cxn>
            <a:cxn ang="T76">
              <a:pos x="T40" y="T41"/>
            </a:cxn>
            <a:cxn ang="T77">
              <a:pos x="T42" y="T43"/>
            </a:cxn>
            <a:cxn ang="T78">
              <a:pos x="T44" y="T45"/>
            </a:cxn>
            <a:cxn ang="T79">
              <a:pos x="T46" y="T47"/>
            </a:cxn>
            <a:cxn ang="T80">
              <a:pos x="T48" y="T49"/>
            </a:cxn>
            <a:cxn ang="T81">
              <a:pos x="T50" y="T51"/>
            </a:cxn>
            <a:cxn ang="T82">
              <a:pos x="T52" y="T53"/>
            </a:cxn>
            <a:cxn ang="T83">
              <a:pos x="T54" y="T55"/>
            </a:cxn>
          </a:cxnLst>
          <a:rect l="T84" t="T85" r="T86" b="T87"/>
          <a:pathLst>
            <a:path w="17" h="16">
              <a:moveTo>
                <a:pt x="8" y="16"/>
              </a:moveTo>
              <a:lnTo>
                <a:pt x="6" y="15"/>
              </a:lnTo>
              <a:lnTo>
                <a:pt x="3" y="13"/>
              </a:lnTo>
              <a:lnTo>
                <a:pt x="2" y="9"/>
              </a:lnTo>
              <a:lnTo>
                <a:pt x="0" y="6"/>
              </a:lnTo>
              <a:lnTo>
                <a:pt x="0" y="4"/>
              </a:lnTo>
              <a:lnTo>
                <a:pt x="1" y="2"/>
              </a:lnTo>
              <a:lnTo>
                <a:pt x="3" y="2"/>
              </a:lnTo>
              <a:lnTo>
                <a:pt x="5" y="0"/>
              </a:lnTo>
              <a:lnTo>
                <a:pt x="6" y="0"/>
              </a:lnTo>
              <a:lnTo>
                <a:pt x="7" y="2"/>
              </a:lnTo>
              <a:lnTo>
                <a:pt x="8" y="4"/>
              </a:lnTo>
              <a:lnTo>
                <a:pt x="10" y="4"/>
              </a:lnTo>
              <a:lnTo>
                <a:pt x="12" y="1"/>
              </a:lnTo>
              <a:lnTo>
                <a:pt x="14" y="2"/>
              </a:lnTo>
              <a:lnTo>
                <a:pt x="14" y="4"/>
              </a:lnTo>
              <a:lnTo>
                <a:pt x="15" y="5"/>
              </a:lnTo>
              <a:lnTo>
                <a:pt x="16" y="6"/>
              </a:lnTo>
              <a:lnTo>
                <a:pt x="17" y="8"/>
              </a:lnTo>
              <a:lnTo>
                <a:pt x="14" y="8"/>
              </a:lnTo>
              <a:lnTo>
                <a:pt x="14" y="9"/>
              </a:lnTo>
              <a:lnTo>
                <a:pt x="15" y="10"/>
              </a:lnTo>
              <a:lnTo>
                <a:pt x="15" y="11"/>
              </a:lnTo>
              <a:lnTo>
                <a:pt x="15" y="13"/>
              </a:lnTo>
              <a:lnTo>
                <a:pt x="13" y="13"/>
              </a:lnTo>
              <a:lnTo>
                <a:pt x="11" y="13"/>
              </a:lnTo>
              <a:lnTo>
                <a:pt x="10" y="15"/>
              </a:lnTo>
              <a:lnTo>
                <a:pt x="8" y="16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161925</xdr:colOff>
      <xdr:row>25</xdr:row>
      <xdr:rowOff>76200</xdr:rowOff>
    </xdr:from>
    <xdr:to>
      <xdr:col>1</xdr:col>
      <xdr:colOff>304800</xdr:colOff>
      <xdr:row>26</xdr:row>
      <xdr:rowOff>47625</xdr:rowOff>
    </xdr:to>
    <xdr:sp macro="modRegionSelect.Region_Click" textlink="">
      <xdr:nvSpPr>
        <xdr:cNvPr id="353083" name="ShapeReg_58"/>
        <xdr:cNvSpPr>
          <a:spLocks/>
        </xdr:cNvSpPr>
      </xdr:nvSpPr>
      <xdr:spPr bwMode="auto">
        <a:xfrm>
          <a:off x="371475" y="4248150"/>
          <a:ext cx="142875" cy="133350"/>
        </a:xfrm>
        <a:custGeom>
          <a:avLst/>
          <a:gdLst>
            <a:gd name="T0" fmla="*/ 0 w 15"/>
            <a:gd name="T1" fmla="*/ 2147483647 h 14"/>
            <a:gd name="T2" fmla="*/ 2147483647 w 15"/>
            <a:gd name="T3" fmla="*/ 2147483647 h 14"/>
            <a:gd name="T4" fmla="*/ 2147483647 w 15"/>
            <a:gd name="T5" fmla="*/ 2147483647 h 14"/>
            <a:gd name="T6" fmla="*/ 2147483647 w 15"/>
            <a:gd name="T7" fmla="*/ 2147483647 h 14"/>
            <a:gd name="T8" fmla="*/ 2147483647 w 15"/>
            <a:gd name="T9" fmla="*/ 2147483647 h 14"/>
            <a:gd name="T10" fmla="*/ 2147483647 w 15"/>
            <a:gd name="T11" fmla="*/ 2147483647 h 14"/>
            <a:gd name="T12" fmla="*/ 2147483647 w 15"/>
            <a:gd name="T13" fmla="*/ 2147483647 h 14"/>
            <a:gd name="T14" fmla="*/ 2147483647 w 15"/>
            <a:gd name="T15" fmla="*/ 2147483647 h 14"/>
            <a:gd name="T16" fmla="*/ 2147483647 w 15"/>
            <a:gd name="T17" fmla="*/ 2147483647 h 14"/>
            <a:gd name="T18" fmla="*/ 2147483647 w 15"/>
            <a:gd name="T19" fmla="*/ 2147483647 h 14"/>
            <a:gd name="T20" fmla="*/ 2147483647 w 15"/>
            <a:gd name="T21" fmla="*/ 2147483647 h 14"/>
            <a:gd name="T22" fmla="*/ 2147483647 w 15"/>
            <a:gd name="T23" fmla="*/ 2147483647 h 14"/>
            <a:gd name="T24" fmla="*/ 2147483647 w 15"/>
            <a:gd name="T25" fmla="*/ 2147483647 h 14"/>
            <a:gd name="T26" fmla="*/ 2147483647 w 15"/>
            <a:gd name="T27" fmla="*/ 2147483647 h 14"/>
            <a:gd name="T28" fmla="*/ 2147483647 w 15"/>
            <a:gd name="T29" fmla="*/ 0 h 14"/>
            <a:gd name="T30" fmla="*/ 2147483647 w 15"/>
            <a:gd name="T31" fmla="*/ 2147483647 h 14"/>
            <a:gd name="T32" fmla="*/ 2147483647 w 15"/>
            <a:gd name="T33" fmla="*/ 2147483647 h 14"/>
            <a:gd name="T34" fmla="*/ 2147483647 w 15"/>
            <a:gd name="T35" fmla="*/ 2147483647 h 14"/>
            <a:gd name="T36" fmla="*/ 2147483647 w 15"/>
            <a:gd name="T37" fmla="*/ 2147483647 h 14"/>
            <a:gd name="T38" fmla="*/ 2147483647 w 15"/>
            <a:gd name="T39" fmla="*/ 2147483647 h 14"/>
            <a:gd name="T40" fmla="*/ 2147483647 w 15"/>
            <a:gd name="T41" fmla="*/ 2147483647 h 14"/>
            <a:gd name="T42" fmla="*/ 2147483647 w 15"/>
            <a:gd name="T43" fmla="*/ 2147483647 h 14"/>
            <a:gd name="T44" fmla="*/ 2147483647 w 15"/>
            <a:gd name="T45" fmla="*/ 2147483647 h 14"/>
            <a:gd name="T46" fmla="*/ 2147483647 w 15"/>
            <a:gd name="T47" fmla="*/ 2147483647 h 14"/>
            <a:gd name="T48" fmla="*/ 0 w 15"/>
            <a:gd name="T49" fmla="*/ 2147483647 h 14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w 15"/>
            <a:gd name="T76" fmla="*/ 0 h 14"/>
            <a:gd name="T77" fmla="*/ 15 w 15"/>
            <a:gd name="T78" fmla="*/ 14 h 14"/>
          </a:gdLst>
          <a:ahLst/>
          <a:cxnLst>
            <a:cxn ang="T50">
              <a:pos x="T0" y="T1"/>
            </a:cxn>
            <a:cxn ang="T51">
              <a:pos x="T2" y="T3"/>
            </a:cxn>
            <a:cxn ang="T52">
              <a:pos x="T4" y="T5"/>
            </a:cxn>
            <a:cxn ang="T53">
              <a:pos x="T6" y="T7"/>
            </a:cxn>
            <a:cxn ang="T54">
              <a:pos x="T8" y="T9"/>
            </a:cxn>
            <a:cxn ang="T55">
              <a:pos x="T10" y="T11"/>
            </a:cxn>
            <a:cxn ang="T56">
              <a:pos x="T12" y="T13"/>
            </a:cxn>
            <a:cxn ang="T57">
              <a:pos x="T14" y="T15"/>
            </a:cxn>
            <a:cxn ang="T58">
              <a:pos x="T16" y="T17"/>
            </a:cxn>
            <a:cxn ang="T59">
              <a:pos x="T18" y="T19"/>
            </a:cxn>
            <a:cxn ang="T60">
              <a:pos x="T20" y="T21"/>
            </a:cxn>
            <a:cxn ang="T61">
              <a:pos x="T22" y="T23"/>
            </a:cxn>
            <a:cxn ang="T62">
              <a:pos x="T24" y="T25"/>
            </a:cxn>
            <a:cxn ang="T63">
              <a:pos x="T26" y="T27"/>
            </a:cxn>
            <a:cxn ang="T64">
              <a:pos x="T28" y="T29"/>
            </a:cxn>
            <a:cxn ang="T65">
              <a:pos x="T30" y="T31"/>
            </a:cxn>
            <a:cxn ang="T66">
              <a:pos x="T32" y="T33"/>
            </a:cxn>
            <a:cxn ang="T67">
              <a:pos x="T34" y="T35"/>
            </a:cxn>
            <a:cxn ang="T68">
              <a:pos x="T36" y="T37"/>
            </a:cxn>
            <a:cxn ang="T69">
              <a:pos x="T38" y="T39"/>
            </a:cxn>
            <a:cxn ang="T70">
              <a:pos x="T40" y="T41"/>
            </a:cxn>
            <a:cxn ang="T71">
              <a:pos x="T42" y="T43"/>
            </a:cxn>
            <a:cxn ang="T72">
              <a:pos x="T44" y="T45"/>
            </a:cxn>
            <a:cxn ang="T73">
              <a:pos x="T46" y="T47"/>
            </a:cxn>
            <a:cxn ang="T74">
              <a:pos x="T48" y="T49"/>
            </a:cxn>
          </a:cxnLst>
          <a:rect l="T75" t="T76" r="T77" b="T78"/>
          <a:pathLst>
            <a:path w="15" h="14">
              <a:moveTo>
                <a:pt x="0" y="5"/>
              </a:moveTo>
              <a:lnTo>
                <a:pt x="1" y="9"/>
              </a:lnTo>
              <a:lnTo>
                <a:pt x="2" y="11"/>
              </a:lnTo>
              <a:lnTo>
                <a:pt x="5" y="11"/>
              </a:lnTo>
              <a:lnTo>
                <a:pt x="7" y="13"/>
              </a:lnTo>
              <a:lnTo>
                <a:pt x="7" y="14"/>
              </a:lnTo>
              <a:lnTo>
                <a:pt x="9" y="12"/>
              </a:lnTo>
              <a:lnTo>
                <a:pt x="11" y="12"/>
              </a:lnTo>
              <a:lnTo>
                <a:pt x="11" y="11"/>
              </a:lnTo>
              <a:lnTo>
                <a:pt x="10" y="9"/>
              </a:lnTo>
              <a:lnTo>
                <a:pt x="11" y="6"/>
              </a:lnTo>
              <a:lnTo>
                <a:pt x="13" y="5"/>
              </a:lnTo>
              <a:lnTo>
                <a:pt x="15" y="5"/>
              </a:lnTo>
              <a:lnTo>
                <a:pt x="15" y="3"/>
              </a:lnTo>
              <a:lnTo>
                <a:pt x="12" y="0"/>
              </a:lnTo>
              <a:lnTo>
                <a:pt x="11" y="1"/>
              </a:lnTo>
              <a:lnTo>
                <a:pt x="11" y="3"/>
              </a:lnTo>
              <a:lnTo>
                <a:pt x="10" y="4"/>
              </a:lnTo>
              <a:lnTo>
                <a:pt x="8" y="4"/>
              </a:lnTo>
              <a:lnTo>
                <a:pt x="7" y="5"/>
              </a:lnTo>
              <a:lnTo>
                <a:pt x="6" y="4"/>
              </a:lnTo>
              <a:lnTo>
                <a:pt x="4" y="4"/>
              </a:lnTo>
              <a:lnTo>
                <a:pt x="3" y="4"/>
              </a:lnTo>
              <a:lnTo>
                <a:pt x="2" y="4"/>
              </a:lnTo>
              <a:lnTo>
                <a:pt x="0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228600</xdr:colOff>
      <xdr:row>25</xdr:row>
      <xdr:rowOff>123825</xdr:rowOff>
    </xdr:from>
    <xdr:to>
      <xdr:col>1</xdr:col>
      <xdr:colOff>314325</xdr:colOff>
      <xdr:row>26</xdr:row>
      <xdr:rowOff>76200</xdr:rowOff>
    </xdr:to>
    <xdr:sp macro="modRegionSelect.Region_Click" textlink="">
      <xdr:nvSpPr>
        <xdr:cNvPr id="353084" name="ShapeReg_51"/>
        <xdr:cNvSpPr>
          <a:spLocks/>
        </xdr:cNvSpPr>
      </xdr:nvSpPr>
      <xdr:spPr bwMode="auto">
        <a:xfrm>
          <a:off x="438150" y="4295775"/>
          <a:ext cx="85725" cy="114300"/>
        </a:xfrm>
        <a:custGeom>
          <a:avLst/>
          <a:gdLst>
            <a:gd name="T0" fmla="*/ 2147483647 w 9"/>
            <a:gd name="T1" fmla="*/ 2147483647 h 12"/>
            <a:gd name="T2" fmla="*/ 2147483647 w 9"/>
            <a:gd name="T3" fmla="*/ 2147483647 h 12"/>
            <a:gd name="T4" fmla="*/ 2147483647 w 9"/>
            <a:gd name="T5" fmla="*/ 2147483647 h 12"/>
            <a:gd name="T6" fmla="*/ 2147483647 w 9"/>
            <a:gd name="T7" fmla="*/ 2147483647 h 12"/>
            <a:gd name="T8" fmla="*/ 2147483647 w 9"/>
            <a:gd name="T9" fmla="*/ 2147483647 h 12"/>
            <a:gd name="T10" fmla="*/ 0 w 9"/>
            <a:gd name="T11" fmla="*/ 2147483647 h 12"/>
            <a:gd name="T12" fmla="*/ 2147483647 w 9"/>
            <a:gd name="T13" fmla="*/ 2147483647 h 12"/>
            <a:gd name="T14" fmla="*/ 2147483647 w 9"/>
            <a:gd name="T15" fmla="*/ 2147483647 h 12"/>
            <a:gd name="T16" fmla="*/ 2147483647 w 9"/>
            <a:gd name="T17" fmla="*/ 2147483647 h 12"/>
            <a:gd name="T18" fmla="*/ 2147483647 w 9"/>
            <a:gd name="T19" fmla="*/ 2147483647 h 12"/>
            <a:gd name="T20" fmla="*/ 2147483647 w 9"/>
            <a:gd name="T21" fmla="*/ 2147483647 h 12"/>
            <a:gd name="T22" fmla="*/ 2147483647 w 9"/>
            <a:gd name="T23" fmla="*/ 0 h 12"/>
            <a:gd name="T24" fmla="*/ 2147483647 w 9"/>
            <a:gd name="T25" fmla="*/ 2147483647 h 12"/>
            <a:gd name="T26" fmla="*/ 2147483647 w 9"/>
            <a:gd name="T27" fmla="*/ 2147483647 h 12"/>
            <a:gd name="T28" fmla="*/ 2147483647 w 9"/>
            <a:gd name="T29" fmla="*/ 2147483647 h 12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w 9"/>
            <a:gd name="T46" fmla="*/ 0 h 12"/>
            <a:gd name="T47" fmla="*/ 9 w 9"/>
            <a:gd name="T48" fmla="*/ 12 h 12"/>
          </a:gdLst>
          <a:ahLst/>
          <a:cxnLst>
            <a:cxn ang="T30">
              <a:pos x="T0" y="T1"/>
            </a:cxn>
            <a:cxn ang="T31">
              <a:pos x="T2" y="T3"/>
            </a:cxn>
            <a:cxn ang="T32">
              <a:pos x="T4" y="T5"/>
            </a:cxn>
            <a:cxn ang="T33">
              <a:pos x="T6" y="T7"/>
            </a:cxn>
            <a:cxn ang="T34">
              <a:pos x="T8" y="T9"/>
            </a:cxn>
            <a:cxn ang="T35">
              <a:pos x="T10" y="T11"/>
            </a:cxn>
            <a:cxn ang="T36">
              <a:pos x="T12" y="T13"/>
            </a:cxn>
            <a:cxn ang="T37">
              <a:pos x="T14" y="T15"/>
            </a:cxn>
            <a:cxn ang="T38">
              <a:pos x="T16" y="T17"/>
            </a:cxn>
            <a:cxn ang="T39">
              <a:pos x="T18" y="T19"/>
            </a:cxn>
            <a:cxn ang="T40">
              <a:pos x="T20" y="T21"/>
            </a:cxn>
            <a:cxn ang="T41">
              <a:pos x="T22" y="T23"/>
            </a:cxn>
            <a:cxn ang="T42">
              <a:pos x="T24" y="T25"/>
            </a:cxn>
            <a:cxn ang="T43">
              <a:pos x="T26" y="T27"/>
            </a:cxn>
            <a:cxn ang="T44">
              <a:pos x="T28" y="T29"/>
            </a:cxn>
          </a:cxnLst>
          <a:rect l="T45" t="T46" r="T47" b="T48"/>
          <a:pathLst>
            <a:path w="9" h="12">
              <a:moveTo>
                <a:pt x="8" y="5"/>
              </a:moveTo>
              <a:lnTo>
                <a:pt x="7" y="8"/>
              </a:lnTo>
              <a:lnTo>
                <a:pt x="5" y="11"/>
              </a:lnTo>
              <a:lnTo>
                <a:pt x="3" y="12"/>
              </a:lnTo>
              <a:lnTo>
                <a:pt x="3" y="10"/>
              </a:lnTo>
              <a:lnTo>
                <a:pt x="0" y="9"/>
              </a:lnTo>
              <a:lnTo>
                <a:pt x="2" y="7"/>
              </a:lnTo>
              <a:lnTo>
                <a:pt x="4" y="7"/>
              </a:lnTo>
              <a:lnTo>
                <a:pt x="4" y="6"/>
              </a:lnTo>
              <a:lnTo>
                <a:pt x="3" y="4"/>
              </a:lnTo>
              <a:lnTo>
                <a:pt x="4" y="1"/>
              </a:lnTo>
              <a:lnTo>
                <a:pt x="6" y="0"/>
              </a:lnTo>
              <a:lnTo>
                <a:pt x="7" y="2"/>
              </a:lnTo>
              <a:lnTo>
                <a:pt x="9" y="3"/>
              </a:lnTo>
              <a:lnTo>
                <a:pt x="8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25</xdr:row>
      <xdr:rowOff>47625</xdr:rowOff>
    </xdr:from>
    <xdr:to>
      <xdr:col>1</xdr:col>
      <xdr:colOff>495300</xdr:colOff>
      <xdr:row>28</xdr:row>
      <xdr:rowOff>0</xdr:rowOff>
    </xdr:to>
    <xdr:sp macro="modRegionSelect.Region_Click" textlink="">
      <xdr:nvSpPr>
        <xdr:cNvPr id="353085" name="ShapeReg_50"/>
        <xdr:cNvSpPr>
          <a:spLocks/>
        </xdr:cNvSpPr>
      </xdr:nvSpPr>
      <xdr:spPr bwMode="auto">
        <a:xfrm>
          <a:off x="466725" y="4219575"/>
          <a:ext cx="238125" cy="438150"/>
        </a:xfrm>
        <a:custGeom>
          <a:avLst/>
          <a:gdLst>
            <a:gd name="T0" fmla="*/ 2147483647 w 25"/>
            <a:gd name="T1" fmla="*/ 2147483647 h 46"/>
            <a:gd name="T2" fmla="*/ 2147483647 w 25"/>
            <a:gd name="T3" fmla="*/ 2147483647 h 46"/>
            <a:gd name="T4" fmla="*/ 2147483647 w 25"/>
            <a:gd name="T5" fmla="*/ 2147483647 h 46"/>
            <a:gd name="T6" fmla="*/ 2147483647 w 25"/>
            <a:gd name="T7" fmla="*/ 2147483647 h 46"/>
            <a:gd name="T8" fmla="*/ 2147483647 w 25"/>
            <a:gd name="T9" fmla="*/ 2147483647 h 46"/>
            <a:gd name="T10" fmla="*/ 2147483647 w 25"/>
            <a:gd name="T11" fmla="*/ 2147483647 h 46"/>
            <a:gd name="T12" fmla="*/ 2147483647 w 25"/>
            <a:gd name="T13" fmla="*/ 2147483647 h 46"/>
            <a:gd name="T14" fmla="*/ 2147483647 w 25"/>
            <a:gd name="T15" fmla="*/ 2147483647 h 46"/>
            <a:gd name="T16" fmla="*/ 2147483647 w 25"/>
            <a:gd name="T17" fmla="*/ 2147483647 h 46"/>
            <a:gd name="T18" fmla="*/ 2147483647 w 25"/>
            <a:gd name="T19" fmla="*/ 2147483647 h 46"/>
            <a:gd name="T20" fmla="*/ 2147483647 w 25"/>
            <a:gd name="T21" fmla="*/ 2147483647 h 46"/>
            <a:gd name="T22" fmla="*/ 2147483647 w 25"/>
            <a:gd name="T23" fmla="*/ 2147483647 h 46"/>
            <a:gd name="T24" fmla="*/ 2147483647 w 25"/>
            <a:gd name="T25" fmla="*/ 2147483647 h 46"/>
            <a:gd name="T26" fmla="*/ 2147483647 w 25"/>
            <a:gd name="T27" fmla="*/ 2147483647 h 46"/>
            <a:gd name="T28" fmla="*/ 2147483647 w 25"/>
            <a:gd name="T29" fmla="*/ 2147483647 h 46"/>
            <a:gd name="T30" fmla="*/ 2147483647 w 25"/>
            <a:gd name="T31" fmla="*/ 2147483647 h 46"/>
            <a:gd name="T32" fmla="*/ 2147483647 w 25"/>
            <a:gd name="T33" fmla="*/ 2147483647 h 46"/>
            <a:gd name="T34" fmla="*/ 2147483647 w 25"/>
            <a:gd name="T35" fmla="*/ 2147483647 h 46"/>
            <a:gd name="T36" fmla="*/ 2147483647 w 25"/>
            <a:gd name="T37" fmla="*/ 2147483647 h 46"/>
            <a:gd name="T38" fmla="*/ 2147483647 w 25"/>
            <a:gd name="T39" fmla="*/ 2147483647 h 46"/>
            <a:gd name="T40" fmla="*/ 2147483647 w 25"/>
            <a:gd name="T41" fmla="*/ 2147483647 h 46"/>
            <a:gd name="T42" fmla="*/ 2147483647 w 25"/>
            <a:gd name="T43" fmla="*/ 2147483647 h 46"/>
            <a:gd name="T44" fmla="*/ 2147483647 w 25"/>
            <a:gd name="T45" fmla="*/ 2147483647 h 46"/>
            <a:gd name="T46" fmla="*/ 2147483647 w 25"/>
            <a:gd name="T47" fmla="*/ 2147483647 h 46"/>
            <a:gd name="T48" fmla="*/ 2147483647 w 25"/>
            <a:gd name="T49" fmla="*/ 2147483647 h 46"/>
            <a:gd name="T50" fmla="*/ 0 w 25"/>
            <a:gd name="T51" fmla="*/ 2147483647 h 46"/>
            <a:gd name="T52" fmla="*/ 2147483647 w 25"/>
            <a:gd name="T53" fmla="*/ 2147483647 h 46"/>
            <a:gd name="T54" fmla="*/ 2147483647 w 25"/>
            <a:gd name="T55" fmla="*/ 2147483647 h 46"/>
            <a:gd name="T56" fmla="*/ 2147483647 w 25"/>
            <a:gd name="T57" fmla="*/ 2147483647 h 46"/>
            <a:gd name="T58" fmla="*/ 2147483647 w 25"/>
            <a:gd name="T59" fmla="*/ 2147483647 h 46"/>
            <a:gd name="T60" fmla="*/ 2147483647 w 25"/>
            <a:gd name="T61" fmla="*/ 2147483647 h 46"/>
            <a:gd name="T62" fmla="*/ 2147483647 w 25"/>
            <a:gd name="T63" fmla="*/ 2147483647 h 46"/>
            <a:gd name="T64" fmla="*/ 2147483647 w 25"/>
            <a:gd name="T65" fmla="*/ 2147483647 h 46"/>
            <a:gd name="T66" fmla="*/ 2147483647 w 25"/>
            <a:gd name="T67" fmla="*/ 2147483647 h 46"/>
            <a:gd name="T68" fmla="*/ 2147483647 w 25"/>
            <a:gd name="T69" fmla="*/ 2147483647 h 46"/>
            <a:gd name="T70" fmla="*/ 2147483647 w 25"/>
            <a:gd name="T71" fmla="*/ 2147483647 h 46"/>
            <a:gd name="T72" fmla="*/ 2147483647 w 25"/>
            <a:gd name="T73" fmla="*/ 2147483647 h 46"/>
            <a:gd name="T74" fmla="*/ 2147483647 w 25"/>
            <a:gd name="T75" fmla="*/ 2147483647 h 46"/>
            <a:gd name="T76" fmla="*/ 2147483647 w 25"/>
            <a:gd name="T77" fmla="*/ 2147483647 h 46"/>
            <a:gd name="T78" fmla="*/ 2147483647 w 25"/>
            <a:gd name="T79" fmla="*/ 2147483647 h 46"/>
            <a:gd name="T80" fmla="*/ 2147483647 w 25"/>
            <a:gd name="T81" fmla="*/ 2147483647 h 46"/>
            <a:gd name="T82" fmla="*/ 2147483647 w 25"/>
            <a:gd name="T83" fmla="*/ 2147483647 h 46"/>
            <a:gd name="T84" fmla="*/ 2147483647 w 25"/>
            <a:gd name="T85" fmla="*/ 2147483647 h 46"/>
            <a:gd name="T86" fmla="*/ 2147483647 w 25"/>
            <a:gd name="T87" fmla="*/ 2147483647 h 46"/>
            <a:gd name="T88" fmla="*/ 2147483647 w 25"/>
            <a:gd name="T89" fmla="*/ 2147483647 h 46"/>
            <a:gd name="T90" fmla="*/ 2147483647 w 25"/>
            <a:gd name="T91" fmla="*/ 2147483647 h 46"/>
            <a:gd name="T92" fmla="*/ 2147483647 w 25"/>
            <a:gd name="T93" fmla="*/ 2147483647 h 46"/>
            <a:gd name="T94" fmla="*/ 2147483647 w 25"/>
            <a:gd name="T95" fmla="*/ 2147483647 h 46"/>
            <a:gd name="T96" fmla="*/ 2147483647 w 25"/>
            <a:gd name="T97" fmla="*/ 2147483647 h 46"/>
            <a:gd name="T98" fmla="*/ 2147483647 w 25"/>
            <a:gd name="T99" fmla="*/ 0 h 46"/>
            <a:gd name="T100" fmla="*/ 2147483647 w 25"/>
            <a:gd name="T101" fmla="*/ 2147483647 h 46"/>
            <a:gd name="T102" fmla="*/ 2147483647 w 25"/>
            <a:gd name="T103" fmla="*/ 2147483647 h 46"/>
            <a:gd name="T104" fmla="*/ 2147483647 w 25"/>
            <a:gd name="T105" fmla="*/ 2147483647 h 46"/>
            <a:gd name="T106" fmla="*/ 2147483647 w 25"/>
            <a:gd name="T107" fmla="*/ 2147483647 h 46"/>
            <a:gd name="T108" fmla="*/ 2147483647 w 25"/>
            <a:gd name="T109" fmla="*/ 2147483647 h 4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w 25"/>
            <a:gd name="T166" fmla="*/ 0 h 46"/>
            <a:gd name="T167" fmla="*/ 25 w 25"/>
            <a:gd name="T168" fmla="*/ 46 h 46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T165" t="T166" r="T167" b="T168"/>
          <a:pathLst>
            <a:path w="25" h="46">
              <a:moveTo>
                <a:pt x="25" y="7"/>
              </a:moveTo>
              <a:lnTo>
                <a:pt x="23" y="9"/>
              </a:lnTo>
              <a:lnTo>
                <a:pt x="23" y="11"/>
              </a:lnTo>
              <a:lnTo>
                <a:pt x="25" y="12"/>
              </a:lnTo>
              <a:lnTo>
                <a:pt x="25" y="15"/>
              </a:lnTo>
              <a:lnTo>
                <a:pt x="25" y="17"/>
              </a:lnTo>
              <a:lnTo>
                <a:pt x="24" y="20"/>
              </a:lnTo>
              <a:lnTo>
                <a:pt x="23" y="21"/>
              </a:lnTo>
              <a:lnTo>
                <a:pt x="23" y="22"/>
              </a:lnTo>
              <a:lnTo>
                <a:pt x="21" y="23"/>
              </a:lnTo>
              <a:lnTo>
                <a:pt x="18" y="28"/>
              </a:lnTo>
              <a:lnTo>
                <a:pt x="18" y="32"/>
              </a:lnTo>
              <a:lnTo>
                <a:pt x="19" y="36"/>
              </a:lnTo>
              <a:lnTo>
                <a:pt x="19" y="40"/>
              </a:lnTo>
              <a:lnTo>
                <a:pt x="19" y="44"/>
              </a:lnTo>
              <a:lnTo>
                <a:pt x="16" y="45"/>
              </a:lnTo>
              <a:lnTo>
                <a:pt x="14" y="45"/>
              </a:lnTo>
              <a:lnTo>
                <a:pt x="11" y="46"/>
              </a:lnTo>
              <a:lnTo>
                <a:pt x="8" y="45"/>
              </a:lnTo>
              <a:lnTo>
                <a:pt x="7" y="42"/>
              </a:lnTo>
              <a:lnTo>
                <a:pt x="6" y="38"/>
              </a:lnTo>
              <a:lnTo>
                <a:pt x="5" y="35"/>
              </a:lnTo>
              <a:lnTo>
                <a:pt x="3" y="33"/>
              </a:lnTo>
              <a:lnTo>
                <a:pt x="3" y="32"/>
              </a:lnTo>
              <a:lnTo>
                <a:pt x="2" y="29"/>
              </a:lnTo>
              <a:lnTo>
                <a:pt x="0" y="26"/>
              </a:lnTo>
              <a:lnTo>
                <a:pt x="2" y="24"/>
              </a:lnTo>
              <a:lnTo>
                <a:pt x="4" y="24"/>
              </a:lnTo>
              <a:lnTo>
                <a:pt x="5" y="23"/>
              </a:lnTo>
              <a:lnTo>
                <a:pt x="8" y="23"/>
              </a:lnTo>
              <a:lnTo>
                <a:pt x="9" y="22"/>
              </a:lnTo>
              <a:lnTo>
                <a:pt x="11" y="23"/>
              </a:lnTo>
              <a:lnTo>
                <a:pt x="12" y="20"/>
              </a:lnTo>
              <a:lnTo>
                <a:pt x="14" y="18"/>
              </a:lnTo>
              <a:lnTo>
                <a:pt x="17" y="16"/>
              </a:lnTo>
              <a:lnTo>
                <a:pt x="18" y="16"/>
              </a:lnTo>
              <a:lnTo>
                <a:pt x="18" y="13"/>
              </a:lnTo>
              <a:lnTo>
                <a:pt x="15" y="12"/>
              </a:lnTo>
              <a:lnTo>
                <a:pt x="14" y="10"/>
              </a:lnTo>
              <a:lnTo>
                <a:pt x="12" y="8"/>
              </a:lnTo>
              <a:lnTo>
                <a:pt x="13" y="6"/>
              </a:lnTo>
              <a:lnTo>
                <a:pt x="11" y="6"/>
              </a:lnTo>
              <a:lnTo>
                <a:pt x="11" y="4"/>
              </a:lnTo>
              <a:lnTo>
                <a:pt x="13" y="4"/>
              </a:lnTo>
              <a:lnTo>
                <a:pt x="14" y="4"/>
              </a:lnTo>
              <a:lnTo>
                <a:pt x="13" y="2"/>
              </a:lnTo>
              <a:lnTo>
                <a:pt x="14" y="1"/>
              </a:lnTo>
              <a:lnTo>
                <a:pt x="16" y="2"/>
              </a:lnTo>
              <a:lnTo>
                <a:pt x="18" y="1"/>
              </a:lnTo>
              <a:lnTo>
                <a:pt x="20" y="0"/>
              </a:lnTo>
              <a:lnTo>
                <a:pt x="22" y="1"/>
              </a:lnTo>
              <a:lnTo>
                <a:pt x="23" y="3"/>
              </a:lnTo>
              <a:lnTo>
                <a:pt x="24" y="3"/>
              </a:lnTo>
              <a:lnTo>
                <a:pt x="25" y="5"/>
              </a:lnTo>
              <a:lnTo>
                <a:pt x="25" y="7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23</xdr:row>
      <xdr:rowOff>19050</xdr:rowOff>
    </xdr:from>
    <xdr:to>
      <xdr:col>2</xdr:col>
      <xdr:colOff>66675</xdr:colOff>
      <xdr:row>25</xdr:row>
      <xdr:rowOff>123825</xdr:rowOff>
    </xdr:to>
    <xdr:sp macro="modRegionSelect.Region_Click" textlink="">
      <xdr:nvSpPr>
        <xdr:cNvPr id="353086" name="ShapeReg_52"/>
        <xdr:cNvSpPr>
          <a:spLocks/>
        </xdr:cNvSpPr>
      </xdr:nvSpPr>
      <xdr:spPr bwMode="auto">
        <a:xfrm>
          <a:off x="466725" y="3867150"/>
          <a:ext cx="419100" cy="428625"/>
        </a:xfrm>
        <a:custGeom>
          <a:avLst/>
          <a:gdLst>
            <a:gd name="T0" fmla="*/ 2147483647 w 44"/>
            <a:gd name="T1" fmla="*/ 2147483647 h 45"/>
            <a:gd name="T2" fmla="*/ 2147483647 w 44"/>
            <a:gd name="T3" fmla="*/ 2147483647 h 45"/>
            <a:gd name="T4" fmla="*/ 2147483647 w 44"/>
            <a:gd name="T5" fmla="*/ 2147483647 h 45"/>
            <a:gd name="T6" fmla="*/ 2147483647 w 44"/>
            <a:gd name="T7" fmla="*/ 2147483647 h 45"/>
            <a:gd name="T8" fmla="*/ 2147483647 w 44"/>
            <a:gd name="T9" fmla="*/ 2147483647 h 45"/>
            <a:gd name="T10" fmla="*/ 2147483647 w 44"/>
            <a:gd name="T11" fmla="*/ 2147483647 h 45"/>
            <a:gd name="T12" fmla="*/ 2147483647 w 44"/>
            <a:gd name="T13" fmla="*/ 2147483647 h 45"/>
            <a:gd name="T14" fmla="*/ 2147483647 w 44"/>
            <a:gd name="T15" fmla="*/ 2147483647 h 45"/>
            <a:gd name="T16" fmla="*/ 2147483647 w 44"/>
            <a:gd name="T17" fmla="*/ 2147483647 h 45"/>
            <a:gd name="T18" fmla="*/ 2147483647 w 44"/>
            <a:gd name="T19" fmla="*/ 2147483647 h 45"/>
            <a:gd name="T20" fmla="*/ 2147483647 w 44"/>
            <a:gd name="T21" fmla="*/ 2147483647 h 45"/>
            <a:gd name="T22" fmla="*/ 2147483647 w 44"/>
            <a:gd name="T23" fmla="*/ 2147483647 h 45"/>
            <a:gd name="T24" fmla="*/ 2147483647 w 44"/>
            <a:gd name="T25" fmla="*/ 2147483647 h 45"/>
            <a:gd name="T26" fmla="*/ 2147483647 w 44"/>
            <a:gd name="T27" fmla="*/ 2147483647 h 45"/>
            <a:gd name="T28" fmla="*/ 2147483647 w 44"/>
            <a:gd name="T29" fmla="*/ 2147483647 h 45"/>
            <a:gd name="T30" fmla="*/ 2147483647 w 44"/>
            <a:gd name="T31" fmla="*/ 2147483647 h 45"/>
            <a:gd name="T32" fmla="*/ 2147483647 w 44"/>
            <a:gd name="T33" fmla="*/ 2147483647 h 45"/>
            <a:gd name="T34" fmla="*/ 2147483647 w 44"/>
            <a:gd name="T35" fmla="*/ 2147483647 h 45"/>
            <a:gd name="T36" fmla="*/ 2147483647 w 44"/>
            <a:gd name="T37" fmla="*/ 2147483647 h 45"/>
            <a:gd name="T38" fmla="*/ 2147483647 w 44"/>
            <a:gd name="T39" fmla="*/ 2147483647 h 45"/>
            <a:gd name="T40" fmla="*/ 2147483647 w 44"/>
            <a:gd name="T41" fmla="*/ 2147483647 h 45"/>
            <a:gd name="T42" fmla="*/ 2147483647 w 44"/>
            <a:gd name="T43" fmla="*/ 2147483647 h 45"/>
            <a:gd name="T44" fmla="*/ 2147483647 w 44"/>
            <a:gd name="T45" fmla="*/ 2147483647 h 45"/>
            <a:gd name="T46" fmla="*/ 2147483647 w 44"/>
            <a:gd name="T47" fmla="*/ 2147483647 h 45"/>
            <a:gd name="T48" fmla="*/ 2147483647 w 44"/>
            <a:gd name="T49" fmla="*/ 2147483647 h 45"/>
            <a:gd name="T50" fmla="*/ 2147483647 w 44"/>
            <a:gd name="T51" fmla="*/ 2147483647 h 45"/>
            <a:gd name="T52" fmla="*/ 2147483647 w 44"/>
            <a:gd name="T53" fmla="*/ 2147483647 h 45"/>
            <a:gd name="T54" fmla="*/ 2147483647 w 44"/>
            <a:gd name="T55" fmla="*/ 2147483647 h 45"/>
            <a:gd name="T56" fmla="*/ 2147483647 w 44"/>
            <a:gd name="T57" fmla="*/ 2147483647 h 45"/>
            <a:gd name="T58" fmla="*/ 2147483647 w 44"/>
            <a:gd name="T59" fmla="*/ 2147483647 h 45"/>
            <a:gd name="T60" fmla="*/ 2147483647 w 44"/>
            <a:gd name="T61" fmla="*/ 2147483647 h 45"/>
            <a:gd name="T62" fmla="*/ 2147483647 w 44"/>
            <a:gd name="T63" fmla="*/ 2147483647 h 45"/>
            <a:gd name="T64" fmla="*/ 0 w 44"/>
            <a:gd name="T65" fmla="*/ 2147483647 h 45"/>
            <a:gd name="T66" fmla="*/ 2147483647 w 44"/>
            <a:gd name="T67" fmla="*/ 2147483647 h 45"/>
            <a:gd name="T68" fmla="*/ 2147483647 w 44"/>
            <a:gd name="T69" fmla="*/ 2147483647 h 45"/>
            <a:gd name="T70" fmla="*/ 2147483647 w 44"/>
            <a:gd name="T71" fmla="*/ 2147483647 h 45"/>
            <a:gd name="T72" fmla="*/ 2147483647 w 44"/>
            <a:gd name="T73" fmla="*/ 2147483647 h 45"/>
            <a:gd name="T74" fmla="*/ 2147483647 w 44"/>
            <a:gd name="T75" fmla="*/ 2147483647 h 45"/>
            <a:gd name="T76" fmla="*/ 2147483647 w 44"/>
            <a:gd name="T77" fmla="*/ 2147483647 h 45"/>
            <a:gd name="T78" fmla="*/ 2147483647 w 44"/>
            <a:gd name="T79" fmla="*/ 2147483647 h 45"/>
            <a:gd name="T80" fmla="*/ 2147483647 w 44"/>
            <a:gd name="T81" fmla="*/ 2147483647 h 45"/>
            <a:gd name="T82" fmla="*/ 2147483647 w 44"/>
            <a:gd name="T83" fmla="*/ 2147483647 h 45"/>
            <a:gd name="T84" fmla="*/ 2147483647 w 44"/>
            <a:gd name="T85" fmla="*/ 2147483647 h 45"/>
            <a:gd name="T86" fmla="*/ 2147483647 w 44"/>
            <a:gd name="T87" fmla="*/ 2147483647 h 45"/>
            <a:gd name="T88" fmla="*/ 2147483647 w 44"/>
            <a:gd name="T89" fmla="*/ 2147483647 h 45"/>
            <a:gd name="T90" fmla="*/ 2147483647 w 44"/>
            <a:gd name="T91" fmla="*/ 2147483647 h 45"/>
            <a:gd name="T92" fmla="*/ 2147483647 w 44"/>
            <a:gd name="T93" fmla="*/ 2147483647 h 45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w 44"/>
            <a:gd name="T142" fmla="*/ 0 h 45"/>
            <a:gd name="T143" fmla="*/ 44 w 44"/>
            <a:gd name="T144" fmla="*/ 45 h 45"/>
          </a:gdLst>
          <a:ahLst/>
          <a:cxnLst>
            <a:cxn ang="T94">
              <a:pos x="T0" y="T1"/>
            </a:cxn>
            <a:cxn ang="T95">
              <a:pos x="T2" y="T3"/>
            </a:cxn>
            <a:cxn ang="T96">
              <a:pos x="T4" y="T5"/>
            </a:cxn>
            <a:cxn ang="T97">
              <a:pos x="T6" y="T7"/>
            </a:cxn>
            <a:cxn ang="T98">
              <a:pos x="T8" y="T9"/>
            </a:cxn>
            <a:cxn ang="T99">
              <a:pos x="T10" y="T11"/>
            </a:cxn>
            <a:cxn ang="T100">
              <a:pos x="T12" y="T13"/>
            </a:cxn>
            <a:cxn ang="T101">
              <a:pos x="T14" y="T15"/>
            </a:cxn>
            <a:cxn ang="T102">
              <a:pos x="T16" y="T17"/>
            </a:cxn>
            <a:cxn ang="T103">
              <a:pos x="T18" y="T19"/>
            </a:cxn>
            <a:cxn ang="T104">
              <a:pos x="T20" y="T21"/>
            </a:cxn>
            <a:cxn ang="T105">
              <a:pos x="T22" y="T23"/>
            </a:cxn>
            <a:cxn ang="T106">
              <a:pos x="T24" y="T25"/>
            </a:cxn>
            <a:cxn ang="T107">
              <a:pos x="T26" y="T27"/>
            </a:cxn>
            <a:cxn ang="T108">
              <a:pos x="T28" y="T29"/>
            </a:cxn>
            <a:cxn ang="T109">
              <a:pos x="T30" y="T31"/>
            </a:cxn>
            <a:cxn ang="T110">
              <a:pos x="T32" y="T33"/>
            </a:cxn>
            <a:cxn ang="T111">
              <a:pos x="T34" y="T35"/>
            </a:cxn>
            <a:cxn ang="T112">
              <a:pos x="T36" y="T37"/>
            </a:cxn>
            <a:cxn ang="T113">
              <a:pos x="T38" y="T39"/>
            </a:cxn>
            <a:cxn ang="T114">
              <a:pos x="T40" y="T41"/>
            </a:cxn>
            <a:cxn ang="T115">
              <a:pos x="T42" y="T43"/>
            </a:cxn>
            <a:cxn ang="T116">
              <a:pos x="T44" y="T45"/>
            </a:cxn>
            <a:cxn ang="T117">
              <a:pos x="T46" y="T47"/>
            </a:cxn>
            <a:cxn ang="T118">
              <a:pos x="T48" y="T49"/>
            </a:cxn>
            <a:cxn ang="T119">
              <a:pos x="T50" y="T51"/>
            </a:cxn>
            <a:cxn ang="T120">
              <a:pos x="T52" y="T53"/>
            </a:cxn>
            <a:cxn ang="T121">
              <a:pos x="T54" y="T55"/>
            </a:cxn>
            <a:cxn ang="T122">
              <a:pos x="T56" y="T57"/>
            </a:cxn>
            <a:cxn ang="T123">
              <a:pos x="T58" y="T59"/>
            </a:cxn>
            <a:cxn ang="T124">
              <a:pos x="T60" y="T61"/>
            </a:cxn>
            <a:cxn ang="T125">
              <a:pos x="T62" y="T63"/>
            </a:cxn>
            <a:cxn ang="T126">
              <a:pos x="T64" y="T65"/>
            </a:cxn>
            <a:cxn ang="T127">
              <a:pos x="T66" y="T67"/>
            </a:cxn>
            <a:cxn ang="T128">
              <a:pos x="T68" y="T69"/>
            </a:cxn>
            <a:cxn ang="T129">
              <a:pos x="T70" y="T71"/>
            </a:cxn>
            <a:cxn ang="T130">
              <a:pos x="T72" y="T73"/>
            </a:cxn>
            <a:cxn ang="T131">
              <a:pos x="T74" y="T75"/>
            </a:cxn>
            <a:cxn ang="T132">
              <a:pos x="T76" y="T77"/>
            </a:cxn>
            <a:cxn ang="T133">
              <a:pos x="T78" y="T79"/>
            </a:cxn>
            <a:cxn ang="T134">
              <a:pos x="T80" y="T81"/>
            </a:cxn>
            <a:cxn ang="T135">
              <a:pos x="T82" y="T83"/>
            </a:cxn>
            <a:cxn ang="T136">
              <a:pos x="T84" y="T85"/>
            </a:cxn>
            <a:cxn ang="T137">
              <a:pos x="T86" y="T87"/>
            </a:cxn>
            <a:cxn ang="T138">
              <a:pos x="T88" y="T89"/>
            </a:cxn>
            <a:cxn ang="T139">
              <a:pos x="T90" y="T91"/>
            </a:cxn>
            <a:cxn ang="T140">
              <a:pos x="T92" y="T93"/>
            </a:cxn>
          </a:cxnLst>
          <a:rect l="T141" t="T142" r="T143" b="T144"/>
          <a:pathLst>
            <a:path w="44" h="45">
              <a:moveTo>
                <a:pt x="26" y="45"/>
              </a:moveTo>
              <a:lnTo>
                <a:pt x="29" y="44"/>
              </a:lnTo>
              <a:lnTo>
                <a:pt x="32" y="44"/>
              </a:lnTo>
              <a:lnTo>
                <a:pt x="34" y="41"/>
              </a:lnTo>
              <a:lnTo>
                <a:pt x="36" y="40"/>
              </a:lnTo>
              <a:lnTo>
                <a:pt x="36" y="39"/>
              </a:lnTo>
              <a:lnTo>
                <a:pt x="34" y="38"/>
              </a:lnTo>
              <a:lnTo>
                <a:pt x="32" y="38"/>
              </a:lnTo>
              <a:lnTo>
                <a:pt x="32" y="36"/>
              </a:lnTo>
              <a:lnTo>
                <a:pt x="36" y="33"/>
              </a:lnTo>
              <a:lnTo>
                <a:pt x="36" y="32"/>
              </a:lnTo>
              <a:lnTo>
                <a:pt x="36" y="31"/>
              </a:lnTo>
              <a:lnTo>
                <a:pt x="36" y="30"/>
              </a:lnTo>
              <a:lnTo>
                <a:pt x="35" y="28"/>
              </a:lnTo>
              <a:lnTo>
                <a:pt x="36" y="27"/>
              </a:lnTo>
              <a:lnTo>
                <a:pt x="37" y="28"/>
              </a:lnTo>
              <a:lnTo>
                <a:pt x="37" y="29"/>
              </a:lnTo>
              <a:lnTo>
                <a:pt x="38" y="29"/>
              </a:lnTo>
              <a:lnTo>
                <a:pt x="39" y="27"/>
              </a:lnTo>
              <a:lnTo>
                <a:pt x="41" y="28"/>
              </a:lnTo>
              <a:lnTo>
                <a:pt x="42" y="25"/>
              </a:lnTo>
              <a:lnTo>
                <a:pt x="41" y="24"/>
              </a:lnTo>
              <a:lnTo>
                <a:pt x="42" y="21"/>
              </a:lnTo>
              <a:lnTo>
                <a:pt x="43" y="20"/>
              </a:lnTo>
              <a:lnTo>
                <a:pt x="44" y="18"/>
              </a:lnTo>
              <a:lnTo>
                <a:pt x="44" y="17"/>
              </a:lnTo>
              <a:lnTo>
                <a:pt x="41" y="17"/>
              </a:lnTo>
              <a:lnTo>
                <a:pt x="40" y="15"/>
              </a:lnTo>
              <a:lnTo>
                <a:pt x="40" y="12"/>
              </a:lnTo>
              <a:lnTo>
                <a:pt x="40" y="10"/>
              </a:lnTo>
              <a:lnTo>
                <a:pt x="40" y="8"/>
              </a:lnTo>
              <a:lnTo>
                <a:pt x="39" y="7"/>
              </a:lnTo>
              <a:lnTo>
                <a:pt x="38" y="4"/>
              </a:lnTo>
              <a:lnTo>
                <a:pt x="36" y="4"/>
              </a:lnTo>
              <a:lnTo>
                <a:pt x="34" y="2"/>
              </a:lnTo>
              <a:lnTo>
                <a:pt x="34" y="1"/>
              </a:lnTo>
              <a:lnTo>
                <a:pt x="33" y="0"/>
              </a:lnTo>
              <a:lnTo>
                <a:pt x="32" y="3"/>
              </a:lnTo>
              <a:lnTo>
                <a:pt x="31" y="3"/>
              </a:lnTo>
              <a:lnTo>
                <a:pt x="29" y="2"/>
              </a:lnTo>
              <a:lnTo>
                <a:pt x="28" y="3"/>
              </a:lnTo>
              <a:lnTo>
                <a:pt x="26" y="1"/>
              </a:lnTo>
              <a:lnTo>
                <a:pt x="24" y="3"/>
              </a:lnTo>
              <a:lnTo>
                <a:pt x="24" y="6"/>
              </a:lnTo>
              <a:lnTo>
                <a:pt x="26" y="6"/>
              </a:lnTo>
              <a:lnTo>
                <a:pt x="28" y="5"/>
              </a:lnTo>
              <a:lnTo>
                <a:pt x="28" y="7"/>
              </a:lnTo>
              <a:lnTo>
                <a:pt x="26" y="10"/>
              </a:lnTo>
              <a:lnTo>
                <a:pt x="23" y="12"/>
              </a:lnTo>
              <a:lnTo>
                <a:pt x="20" y="12"/>
              </a:lnTo>
              <a:lnTo>
                <a:pt x="18" y="15"/>
              </a:lnTo>
              <a:lnTo>
                <a:pt x="16" y="15"/>
              </a:lnTo>
              <a:lnTo>
                <a:pt x="15" y="15"/>
              </a:lnTo>
              <a:lnTo>
                <a:pt x="14" y="15"/>
              </a:lnTo>
              <a:lnTo>
                <a:pt x="13" y="14"/>
              </a:lnTo>
              <a:lnTo>
                <a:pt x="12" y="10"/>
              </a:lnTo>
              <a:lnTo>
                <a:pt x="10" y="9"/>
              </a:lnTo>
              <a:lnTo>
                <a:pt x="9" y="8"/>
              </a:lnTo>
              <a:lnTo>
                <a:pt x="9" y="6"/>
              </a:lnTo>
              <a:lnTo>
                <a:pt x="8" y="4"/>
              </a:lnTo>
              <a:lnTo>
                <a:pt x="7" y="4"/>
              </a:lnTo>
              <a:lnTo>
                <a:pt x="7" y="6"/>
              </a:lnTo>
              <a:lnTo>
                <a:pt x="6" y="7"/>
              </a:lnTo>
              <a:lnTo>
                <a:pt x="3" y="7"/>
              </a:lnTo>
              <a:lnTo>
                <a:pt x="2" y="6"/>
              </a:lnTo>
              <a:lnTo>
                <a:pt x="0" y="7"/>
              </a:lnTo>
              <a:lnTo>
                <a:pt x="2" y="8"/>
              </a:lnTo>
              <a:lnTo>
                <a:pt x="3" y="10"/>
              </a:lnTo>
              <a:lnTo>
                <a:pt x="4" y="10"/>
              </a:lnTo>
              <a:lnTo>
                <a:pt x="5" y="9"/>
              </a:lnTo>
              <a:lnTo>
                <a:pt x="6" y="11"/>
              </a:lnTo>
              <a:lnTo>
                <a:pt x="7" y="12"/>
              </a:lnTo>
              <a:lnTo>
                <a:pt x="9" y="12"/>
              </a:lnTo>
              <a:lnTo>
                <a:pt x="11" y="12"/>
              </a:lnTo>
              <a:lnTo>
                <a:pt x="11" y="14"/>
              </a:lnTo>
              <a:lnTo>
                <a:pt x="12" y="16"/>
              </a:lnTo>
              <a:lnTo>
                <a:pt x="12" y="17"/>
              </a:lnTo>
              <a:lnTo>
                <a:pt x="14" y="18"/>
              </a:lnTo>
              <a:lnTo>
                <a:pt x="15" y="21"/>
              </a:lnTo>
              <a:lnTo>
                <a:pt x="14" y="23"/>
              </a:lnTo>
              <a:lnTo>
                <a:pt x="15" y="25"/>
              </a:lnTo>
              <a:lnTo>
                <a:pt x="16" y="26"/>
              </a:lnTo>
              <a:lnTo>
                <a:pt x="17" y="27"/>
              </a:lnTo>
              <a:lnTo>
                <a:pt x="17" y="29"/>
              </a:lnTo>
              <a:lnTo>
                <a:pt x="19" y="30"/>
              </a:lnTo>
              <a:lnTo>
                <a:pt x="19" y="32"/>
              </a:lnTo>
              <a:lnTo>
                <a:pt x="20" y="34"/>
              </a:lnTo>
              <a:lnTo>
                <a:pt x="20" y="37"/>
              </a:lnTo>
              <a:lnTo>
                <a:pt x="22" y="38"/>
              </a:lnTo>
              <a:lnTo>
                <a:pt x="23" y="40"/>
              </a:lnTo>
              <a:lnTo>
                <a:pt x="24" y="40"/>
              </a:lnTo>
              <a:lnTo>
                <a:pt x="25" y="42"/>
              </a:lnTo>
              <a:lnTo>
                <a:pt x="25" y="44"/>
              </a:lnTo>
              <a:lnTo>
                <a:pt x="26" y="45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571500</xdr:colOff>
      <xdr:row>21</xdr:row>
      <xdr:rowOff>95250</xdr:rowOff>
    </xdr:from>
    <xdr:to>
      <xdr:col>3</xdr:col>
      <xdr:colOff>590550</xdr:colOff>
      <xdr:row>25</xdr:row>
      <xdr:rowOff>66675</xdr:rowOff>
    </xdr:to>
    <xdr:sp macro="modRegionSelect.Region_Click" textlink="">
      <xdr:nvSpPr>
        <xdr:cNvPr id="353087" name="ShapeReg_40"/>
        <xdr:cNvSpPr>
          <a:spLocks/>
        </xdr:cNvSpPr>
      </xdr:nvSpPr>
      <xdr:spPr bwMode="auto">
        <a:xfrm>
          <a:off x="1390650" y="3619500"/>
          <a:ext cx="628650" cy="619125"/>
        </a:xfrm>
        <a:custGeom>
          <a:avLst/>
          <a:gdLst>
            <a:gd name="T0" fmla="*/ 2147483647 w 66"/>
            <a:gd name="T1" fmla="*/ 2147483647 h 65"/>
            <a:gd name="T2" fmla="*/ 2147483647 w 66"/>
            <a:gd name="T3" fmla="*/ 2147483647 h 65"/>
            <a:gd name="T4" fmla="*/ 2147483647 w 66"/>
            <a:gd name="T5" fmla="*/ 2147483647 h 65"/>
            <a:gd name="T6" fmla="*/ 2147483647 w 66"/>
            <a:gd name="T7" fmla="*/ 2147483647 h 65"/>
            <a:gd name="T8" fmla="*/ 2147483647 w 66"/>
            <a:gd name="T9" fmla="*/ 2147483647 h 65"/>
            <a:gd name="T10" fmla="*/ 2147483647 w 66"/>
            <a:gd name="T11" fmla="*/ 2147483647 h 65"/>
            <a:gd name="T12" fmla="*/ 2147483647 w 66"/>
            <a:gd name="T13" fmla="*/ 2147483647 h 65"/>
            <a:gd name="T14" fmla="*/ 2147483647 w 66"/>
            <a:gd name="T15" fmla="*/ 2147483647 h 65"/>
            <a:gd name="T16" fmla="*/ 2147483647 w 66"/>
            <a:gd name="T17" fmla="*/ 2147483647 h 65"/>
            <a:gd name="T18" fmla="*/ 2147483647 w 66"/>
            <a:gd name="T19" fmla="*/ 2147483647 h 65"/>
            <a:gd name="T20" fmla="*/ 2147483647 w 66"/>
            <a:gd name="T21" fmla="*/ 2147483647 h 65"/>
            <a:gd name="T22" fmla="*/ 2147483647 w 66"/>
            <a:gd name="T23" fmla="*/ 2147483647 h 65"/>
            <a:gd name="T24" fmla="*/ 2147483647 w 66"/>
            <a:gd name="T25" fmla="*/ 2147483647 h 65"/>
            <a:gd name="T26" fmla="*/ 2147483647 w 66"/>
            <a:gd name="T27" fmla="*/ 2147483647 h 65"/>
            <a:gd name="T28" fmla="*/ 2147483647 w 66"/>
            <a:gd name="T29" fmla="*/ 2147483647 h 65"/>
            <a:gd name="T30" fmla="*/ 2147483647 w 66"/>
            <a:gd name="T31" fmla="*/ 2147483647 h 65"/>
            <a:gd name="T32" fmla="*/ 2147483647 w 66"/>
            <a:gd name="T33" fmla="*/ 2147483647 h 65"/>
            <a:gd name="T34" fmla="*/ 2147483647 w 66"/>
            <a:gd name="T35" fmla="*/ 2147483647 h 65"/>
            <a:gd name="T36" fmla="*/ 2147483647 w 66"/>
            <a:gd name="T37" fmla="*/ 2147483647 h 65"/>
            <a:gd name="T38" fmla="*/ 2147483647 w 66"/>
            <a:gd name="T39" fmla="*/ 2147483647 h 65"/>
            <a:gd name="T40" fmla="*/ 2147483647 w 66"/>
            <a:gd name="T41" fmla="*/ 2147483647 h 65"/>
            <a:gd name="T42" fmla="*/ 2147483647 w 66"/>
            <a:gd name="T43" fmla="*/ 2147483647 h 65"/>
            <a:gd name="T44" fmla="*/ 2147483647 w 66"/>
            <a:gd name="T45" fmla="*/ 2147483647 h 65"/>
            <a:gd name="T46" fmla="*/ 2147483647 w 66"/>
            <a:gd name="T47" fmla="*/ 2147483647 h 65"/>
            <a:gd name="T48" fmla="*/ 2147483647 w 66"/>
            <a:gd name="T49" fmla="*/ 2147483647 h 65"/>
            <a:gd name="T50" fmla="*/ 2147483647 w 66"/>
            <a:gd name="T51" fmla="*/ 2147483647 h 65"/>
            <a:gd name="T52" fmla="*/ 2147483647 w 66"/>
            <a:gd name="T53" fmla="*/ 2147483647 h 65"/>
            <a:gd name="T54" fmla="*/ 2147483647 w 66"/>
            <a:gd name="T55" fmla="*/ 0 h 65"/>
            <a:gd name="T56" fmla="*/ 2147483647 w 66"/>
            <a:gd name="T57" fmla="*/ 2147483647 h 65"/>
            <a:gd name="T58" fmla="*/ 2147483647 w 66"/>
            <a:gd name="T59" fmla="*/ 2147483647 h 65"/>
            <a:gd name="T60" fmla="*/ 2147483647 w 66"/>
            <a:gd name="T61" fmla="*/ 2147483647 h 65"/>
            <a:gd name="T62" fmla="*/ 2147483647 w 66"/>
            <a:gd name="T63" fmla="*/ 2147483647 h 65"/>
            <a:gd name="T64" fmla="*/ 2147483647 w 66"/>
            <a:gd name="T65" fmla="*/ 2147483647 h 65"/>
            <a:gd name="T66" fmla="*/ 2147483647 w 66"/>
            <a:gd name="T67" fmla="*/ 2147483647 h 65"/>
            <a:gd name="T68" fmla="*/ 2147483647 w 66"/>
            <a:gd name="T69" fmla="*/ 2147483647 h 65"/>
            <a:gd name="T70" fmla="*/ 2147483647 w 66"/>
            <a:gd name="T71" fmla="*/ 2147483647 h 65"/>
            <a:gd name="T72" fmla="*/ 2147483647 w 66"/>
            <a:gd name="T73" fmla="*/ 2147483647 h 65"/>
            <a:gd name="T74" fmla="*/ 2147483647 w 66"/>
            <a:gd name="T75" fmla="*/ 2147483647 h 65"/>
            <a:gd name="T76" fmla="*/ 2147483647 w 66"/>
            <a:gd name="T77" fmla="*/ 2147483647 h 65"/>
            <a:gd name="T78" fmla="*/ 2147483647 w 66"/>
            <a:gd name="T79" fmla="*/ 2147483647 h 65"/>
            <a:gd name="T80" fmla="*/ 2147483647 w 66"/>
            <a:gd name="T81" fmla="*/ 2147483647 h 65"/>
            <a:gd name="T82" fmla="*/ 2147483647 w 66"/>
            <a:gd name="T83" fmla="*/ 2147483647 h 65"/>
            <a:gd name="T84" fmla="*/ 2147483647 w 66"/>
            <a:gd name="T85" fmla="*/ 2147483647 h 65"/>
            <a:gd name="T86" fmla="*/ 2147483647 w 66"/>
            <a:gd name="T87" fmla="*/ 2147483647 h 65"/>
            <a:gd name="T88" fmla="*/ 2147483647 w 66"/>
            <a:gd name="T89" fmla="*/ 2147483647 h 65"/>
            <a:gd name="T90" fmla="*/ 2147483647 w 66"/>
            <a:gd name="T91" fmla="*/ 2147483647 h 65"/>
            <a:gd name="T92" fmla="*/ 2147483647 w 66"/>
            <a:gd name="T93" fmla="*/ 2147483647 h 65"/>
            <a:gd name="T94" fmla="*/ 2147483647 w 66"/>
            <a:gd name="T95" fmla="*/ 2147483647 h 65"/>
            <a:gd name="T96" fmla="*/ 2147483647 w 66"/>
            <a:gd name="T97" fmla="*/ 2147483647 h 65"/>
            <a:gd name="T98" fmla="*/ 2147483647 w 66"/>
            <a:gd name="T99" fmla="*/ 2147483647 h 65"/>
            <a:gd name="T100" fmla="*/ 2147483647 w 66"/>
            <a:gd name="T101" fmla="*/ 2147483647 h 65"/>
            <a:gd name="T102" fmla="*/ 2147483647 w 66"/>
            <a:gd name="T103" fmla="*/ 2147483647 h 65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66"/>
            <a:gd name="T157" fmla="*/ 0 h 65"/>
            <a:gd name="T158" fmla="*/ 66 w 66"/>
            <a:gd name="T159" fmla="*/ 65 h 65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66" h="65">
              <a:moveTo>
                <a:pt x="60" y="51"/>
              </a:moveTo>
              <a:lnTo>
                <a:pt x="61" y="53"/>
              </a:lnTo>
              <a:lnTo>
                <a:pt x="63" y="55"/>
              </a:lnTo>
              <a:lnTo>
                <a:pt x="64" y="56"/>
              </a:lnTo>
              <a:lnTo>
                <a:pt x="64" y="58"/>
              </a:lnTo>
              <a:lnTo>
                <a:pt x="66" y="60"/>
              </a:lnTo>
              <a:lnTo>
                <a:pt x="64" y="63"/>
              </a:lnTo>
              <a:lnTo>
                <a:pt x="63" y="64"/>
              </a:lnTo>
              <a:lnTo>
                <a:pt x="60" y="64"/>
              </a:lnTo>
              <a:lnTo>
                <a:pt x="57" y="65"/>
              </a:lnTo>
              <a:lnTo>
                <a:pt x="55" y="63"/>
              </a:lnTo>
              <a:lnTo>
                <a:pt x="54" y="61"/>
              </a:lnTo>
              <a:lnTo>
                <a:pt x="53" y="61"/>
              </a:lnTo>
              <a:lnTo>
                <a:pt x="51" y="62"/>
              </a:lnTo>
              <a:lnTo>
                <a:pt x="49" y="62"/>
              </a:lnTo>
              <a:lnTo>
                <a:pt x="46" y="60"/>
              </a:lnTo>
              <a:lnTo>
                <a:pt x="46" y="58"/>
              </a:lnTo>
              <a:lnTo>
                <a:pt x="44" y="56"/>
              </a:lnTo>
              <a:lnTo>
                <a:pt x="44" y="53"/>
              </a:lnTo>
              <a:lnTo>
                <a:pt x="42" y="51"/>
              </a:lnTo>
              <a:lnTo>
                <a:pt x="39" y="51"/>
              </a:lnTo>
              <a:lnTo>
                <a:pt x="37" y="52"/>
              </a:lnTo>
              <a:lnTo>
                <a:pt x="36" y="50"/>
              </a:lnTo>
              <a:lnTo>
                <a:pt x="33" y="48"/>
              </a:lnTo>
              <a:lnTo>
                <a:pt x="31" y="47"/>
              </a:lnTo>
              <a:lnTo>
                <a:pt x="28" y="48"/>
              </a:lnTo>
              <a:lnTo>
                <a:pt x="25" y="49"/>
              </a:lnTo>
              <a:lnTo>
                <a:pt x="23" y="48"/>
              </a:lnTo>
              <a:lnTo>
                <a:pt x="21" y="45"/>
              </a:lnTo>
              <a:lnTo>
                <a:pt x="19" y="43"/>
              </a:lnTo>
              <a:lnTo>
                <a:pt x="17" y="46"/>
              </a:lnTo>
              <a:lnTo>
                <a:pt x="16" y="46"/>
              </a:lnTo>
              <a:lnTo>
                <a:pt x="16" y="44"/>
              </a:lnTo>
              <a:lnTo>
                <a:pt x="17" y="42"/>
              </a:lnTo>
              <a:lnTo>
                <a:pt x="16" y="40"/>
              </a:lnTo>
              <a:lnTo>
                <a:pt x="15" y="36"/>
              </a:lnTo>
              <a:lnTo>
                <a:pt x="14" y="33"/>
              </a:lnTo>
              <a:lnTo>
                <a:pt x="12" y="30"/>
              </a:lnTo>
              <a:lnTo>
                <a:pt x="9" y="29"/>
              </a:lnTo>
              <a:lnTo>
                <a:pt x="8" y="27"/>
              </a:lnTo>
              <a:lnTo>
                <a:pt x="6" y="25"/>
              </a:lnTo>
              <a:lnTo>
                <a:pt x="3" y="26"/>
              </a:lnTo>
              <a:lnTo>
                <a:pt x="1" y="26"/>
              </a:lnTo>
              <a:lnTo>
                <a:pt x="1" y="23"/>
              </a:lnTo>
              <a:lnTo>
                <a:pt x="0" y="20"/>
              </a:lnTo>
              <a:lnTo>
                <a:pt x="1" y="19"/>
              </a:lnTo>
              <a:lnTo>
                <a:pt x="5" y="19"/>
              </a:lnTo>
              <a:lnTo>
                <a:pt x="7" y="16"/>
              </a:lnTo>
              <a:lnTo>
                <a:pt x="9" y="14"/>
              </a:lnTo>
              <a:lnTo>
                <a:pt x="11" y="15"/>
              </a:lnTo>
              <a:lnTo>
                <a:pt x="11" y="13"/>
              </a:lnTo>
              <a:lnTo>
                <a:pt x="15" y="12"/>
              </a:lnTo>
              <a:lnTo>
                <a:pt x="17" y="8"/>
              </a:lnTo>
              <a:lnTo>
                <a:pt x="20" y="6"/>
              </a:lnTo>
              <a:lnTo>
                <a:pt x="22" y="4"/>
              </a:lnTo>
              <a:lnTo>
                <a:pt x="23" y="0"/>
              </a:lnTo>
              <a:lnTo>
                <a:pt x="25" y="0"/>
              </a:lnTo>
              <a:lnTo>
                <a:pt x="28" y="3"/>
              </a:lnTo>
              <a:lnTo>
                <a:pt x="26" y="4"/>
              </a:lnTo>
              <a:lnTo>
                <a:pt x="27" y="5"/>
              </a:lnTo>
              <a:lnTo>
                <a:pt x="28" y="7"/>
              </a:lnTo>
              <a:lnTo>
                <a:pt x="28" y="10"/>
              </a:lnTo>
              <a:lnTo>
                <a:pt x="29" y="11"/>
              </a:lnTo>
              <a:lnTo>
                <a:pt x="28" y="15"/>
              </a:lnTo>
              <a:lnTo>
                <a:pt x="30" y="16"/>
              </a:lnTo>
              <a:lnTo>
                <a:pt x="32" y="18"/>
              </a:lnTo>
              <a:lnTo>
                <a:pt x="33" y="21"/>
              </a:lnTo>
              <a:lnTo>
                <a:pt x="33" y="24"/>
              </a:lnTo>
              <a:lnTo>
                <a:pt x="34" y="25"/>
              </a:lnTo>
              <a:lnTo>
                <a:pt x="33" y="27"/>
              </a:lnTo>
              <a:lnTo>
                <a:pt x="33" y="30"/>
              </a:lnTo>
              <a:lnTo>
                <a:pt x="32" y="31"/>
              </a:lnTo>
              <a:lnTo>
                <a:pt x="34" y="32"/>
              </a:lnTo>
              <a:lnTo>
                <a:pt x="35" y="31"/>
              </a:lnTo>
              <a:lnTo>
                <a:pt x="38" y="31"/>
              </a:lnTo>
              <a:lnTo>
                <a:pt x="38" y="32"/>
              </a:lnTo>
              <a:lnTo>
                <a:pt x="38" y="34"/>
              </a:lnTo>
              <a:lnTo>
                <a:pt x="35" y="35"/>
              </a:lnTo>
              <a:lnTo>
                <a:pt x="36" y="36"/>
              </a:lnTo>
              <a:lnTo>
                <a:pt x="37" y="36"/>
              </a:lnTo>
              <a:lnTo>
                <a:pt x="37" y="39"/>
              </a:lnTo>
              <a:lnTo>
                <a:pt x="36" y="40"/>
              </a:lnTo>
              <a:lnTo>
                <a:pt x="36" y="42"/>
              </a:lnTo>
              <a:lnTo>
                <a:pt x="38" y="42"/>
              </a:lnTo>
              <a:lnTo>
                <a:pt x="38" y="43"/>
              </a:lnTo>
              <a:lnTo>
                <a:pt x="40" y="44"/>
              </a:lnTo>
              <a:lnTo>
                <a:pt x="41" y="44"/>
              </a:lnTo>
              <a:lnTo>
                <a:pt x="42" y="43"/>
              </a:lnTo>
              <a:lnTo>
                <a:pt x="44" y="43"/>
              </a:lnTo>
              <a:lnTo>
                <a:pt x="44" y="45"/>
              </a:lnTo>
              <a:lnTo>
                <a:pt x="46" y="46"/>
              </a:lnTo>
              <a:lnTo>
                <a:pt x="47" y="46"/>
              </a:lnTo>
              <a:lnTo>
                <a:pt x="49" y="45"/>
              </a:lnTo>
              <a:lnTo>
                <a:pt x="50" y="42"/>
              </a:lnTo>
              <a:lnTo>
                <a:pt x="52" y="42"/>
              </a:lnTo>
              <a:lnTo>
                <a:pt x="55" y="42"/>
              </a:lnTo>
              <a:lnTo>
                <a:pt x="57" y="42"/>
              </a:lnTo>
              <a:lnTo>
                <a:pt x="59" y="43"/>
              </a:lnTo>
              <a:lnTo>
                <a:pt x="60" y="43"/>
              </a:lnTo>
              <a:lnTo>
                <a:pt x="61" y="44"/>
              </a:lnTo>
              <a:lnTo>
                <a:pt x="60" y="46"/>
              </a:lnTo>
              <a:lnTo>
                <a:pt x="58" y="47"/>
              </a:lnTo>
              <a:lnTo>
                <a:pt x="58" y="49"/>
              </a:lnTo>
              <a:lnTo>
                <a:pt x="59" y="49"/>
              </a:lnTo>
              <a:lnTo>
                <a:pt x="60" y="51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438150</xdr:colOff>
      <xdr:row>21</xdr:row>
      <xdr:rowOff>104775</xdr:rowOff>
    </xdr:from>
    <xdr:to>
      <xdr:col>4</xdr:col>
      <xdr:colOff>219075</xdr:colOff>
      <xdr:row>24</xdr:row>
      <xdr:rowOff>95250</xdr:rowOff>
    </xdr:to>
    <xdr:sp macro="modRegionSelect.Region_Click" textlink="">
      <xdr:nvSpPr>
        <xdr:cNvPr id="353088" name="ShapeReg_79"/>
        <xdr:cNvSpPr>
          <a:spLocks/>
        </xdr:cNvSpPr>
      </xdr:nvSpPr>
      <xdr:spPr bwMode="auto">
        <a:xfrm>
          <a:off x="1866900" y="3629025"/>
          <a:ext cx="390525" cy="476250"/>
        </a:xfrm>
        <a:custGeom>
          <a:avLst/>
          <a:gdLst>
            <a:gd name="T0" fmla="*/ 2147483647 w 41"/>
            <a:gd name="T1" fmla="*/ 2147483647 h 50"/>
            <a:gd name="T2" fmla="*/ 2147483647 w 41"/>
            <a:gd name="T3" fmla="*/ 2147483647 h 50"/>
            <a:gd name="T4" fmla="*/ 2147483647 w 41"/>
            <a:gd name="T5" fmla="*/ 2147483647 h 50"/>
            <a:gd name="T6" fmla="*/ 2147483647 w 41"/>
            <a:gd name="T7" fmla="*/ 2147483647 h 50"/>
            <a:gd name="T8" fmla="*/ 2147483647 w 41"/>
            <a:gd name="T9" fmla="*/ 2147483647 h 50"/>
            <a:gd name="T10" fmla="*/ 2147483647 w 41"/>
            <a:gd name="T11" fmla="*/ 2147483647 h 50"/>
            <a:gd name="T12" fmla="*/ 2147483647 w 41"/>
            <a:gd name="T13" fmla="*/ 2147483647 h 50"/>
            <a:gd name="T14" fmla="*/ 2147483647 w 41"/>
            <a:gd name="T15" fmla="*/ 2147483647 h 50"/>
            <a:gd name="T16" fmla="*/ 2147483647 w 41"/>
            <a:gd name="T17" fmla="*/ 2147483647 h 50"/>
            <a:gd name="T18" fmla="*/ 2147483647 w 41"/>
            <a:gd name="T19" fmla="*/ 2147483647 h 50"/>
            <a:gd name="T20" fmla="*/ 2147483647 w 41"/>
            <a:gd name="T21" fmla="*/ 2147483647 h 50"/>
            <a:gd name="T22" fmla="*/ 2147483647 w 41"/>
            <a:gd name="T23" fmla="*/ 2147483647 h 50"/>
            <a:gd name="T24" fmla="*/ 2147483647 w 41"/>
            <a:gd name="T25" fmla="*/ 2147483647 h 50"/>
            <a:gd name="T26" fmla="*/ 2147483647 w 41"/>
            <a:gd name="T27" fmla="*/ 2147483647 h 50"/>
            <a:gd name="T28" fmla="*/ 2147483647 w 41"/>
            <a:gd name="T29" fmla="*/ 2147483647 h 50"/>
            <a:gd name="T30" fmla="*/ 0 w 41"/>
            <a:gd name="T31" fmla="*/ 2147483647 h 50"/>
            <a:gd name="T32" fmla="*/ 2147483647 w 41"/>
            <a:gd name="T33" fmla="*/ 2147483647 h 50"/>
            <a:gd name="T34" fmla="*/ 2147483647 w 41"/>
            <a:gd name="T35" fmla="*/ 2147483647 h 50"/>
            <a:gd name="T36" fmla="*/ 2147483647 w 41"/>
            <a:gd name="T37" fmla="*/ 2147483647 h 50"/>
            <a:gd name="T38" fmla="*/ 2147483647 w 41"/>
            <a:gd name="T39" fmla="*/ 2147483647 h 50"/>
            <a:gd name="T40" fmla="*/ 2147483647 w 41"/>
            <a:gd name="T41" fmla="*/ 2147483647 h 50"/>
            <a:gd name="T42" fmla="*/ 2147483647 w 41"/>
            <a:gd name="T43" fmla="*/ 2147483647 h 50"/>
            <a:gd name="T44" fmla="*/ 2147483647 w 41"/>
            <a:gd name="T45" fmla="*/ 2147483647 h 50"/>
            <a:gd name="T46" fmla="*/ 2147483647 w 41"/>
            <a:gd name="T47" fmla="*/ 2147483647 h 50"/>
            <a:gd name="T48" fmla="*/ 2147483647 w 41"/>
            <a:gd name="T49" fmla="*/ 2147483647 h 50"/>
            <a:gd name="T50" fmla="*/ 2147483647 w 41"/>
            <a:gd name="T51" fmla="*/ 2147483647 h 50"/>
            <a:gd name="T52" fmla="*/ 2147483647 w 41"/>
            <a:gd name="T53" fmla="*/ 2147483647 h 50"/>
            <a:gd name="T54" fmla="*/ 2147483647 w 41"/>
            <a:gd name="T55" fmla="*/ 2147483647 h 50"/>
            <a:gd name="T56" fmla="*/ 2147483647 w 41"/>
            <a:gd name="T57" fmla="*/ 2147483647 h 50"/>
            <a:gd name="T58" fmla="*/ 2147483647 w 41"/>
            <a:gd name="T59" fmla="*/ 2147483647 h 50"/>
            <a:gd name="T60" fmla="*/ 2147483647 w 41"/>
            <a:gd name="T61" fmla="*/ 2147483647 h 50"/>
            <a:gd name="T62" fmla="*/ 2147483647 w 41"/>
            <a:gd name="T63" fmla="*/ 2147483647 h 50"/>
            <a:gd name="T64" fmla="*/ 2147483647 w 41"/>
            <a:gd name="T65" fmla="*/ 2147483647 h 50"/>
            <a:gd name="T66" fmla="*/ 2147483647 w 41"/>
            <a:gd name="T67" fmla="*/ 0 h 50"/>
            <a:gd name="T68" fmla="*/ 2147483647 w 41"/>
            <a:gd name="T69" fmla="*/ 2147483647 h 50"/>
            <a:gd name="T70" fmla="*/ 2147483647 w 41"/>
            <a:gd name="T71" fmla="*/ 2147483647 h 50"/>
            <a:gd name="T72" fmla="*/ 2147483647 w 41"/>
            <a:gd name="T73" fmla="*/ 2147483647 h 50"/>
            <a:gd name="T74" fmla="*/ 2147483647 w 41"/>
            <a:gd name="T75" fmla="*/ 2147483647 h 50"/>
            <a:gd name="T76" fmla="*/ 2147483647 w 41"/>
            <a:gd name="T77" fmla="*/ 2147483647 h 50"/>
            <a:gd name="T78" fmla="*/ 2147483647 w 41"/>
            <a:gd name="T79" fmla="*/ 2147483647 h 50"/>
            <a:gd name="T80" fmla="*/ 2147483647 w 41"/>
            <a:gd name="T81" fmla="*/ 2147483647 h 50"/>
            <a:gd name="T82" fmla="*/ 2147483647 w 41"/>
            <a:gd name="T83" fmla="*/ 2147483647 h 50"/>
            <a:gd name="T84" fmla="*/ 2147483647 w 41"/>
            <a:gd name="T85" fmla="*/ 2147483647 h 50"/>
            <a:gd name="T86" fmla="*/ 2147483647 w 41"/>
            <a:gd name="T87" fmla="*/ 2147483647 h 50"/>
            <a:gd name="T88" fmla="*/ 2147483647 w 41"/>
            <a:gd name="T89" fmla="*/ 2147483647 h 50"/>
            <a:gd name="T90" fmla="*/ 2147483647 w 41"/>
            <a:gd name="T91" fmla="*/ 2147483647 h 50"/>
            <a:gd name="T92" fmla="*/ 2147483647 w 41"/>
            <a:gd name="T93" fmla="*/ 2147483647 h 50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w 41"/>
            <a:gd name="T142" fmla="*/ 0 h 50"/>
            <a:gd name="T143" fmla="*/ 41 w 41"/>
            <a:gd name="T144" fmla="*/ 50 h 50"/>
          </a:gdLst>
          <a:ahLst/>
          <a:cxnLst>
            <a:cxn ang="T94">
              <a:pos x="T0" y="T1"/>
            </a:cxn>
            <a:cxn ang="T95">
              <a:pos x="T2" y="T3"/>
            </a:cxn>
            <a:cxn ang="T96">
              <a:pos x="T4" y="T5"/>
            </a:cxn>
            <a:cxn ang="T97">
              <a:pos x="T6" y="T7"/>
            </a:cxn>
            <a:cxn ang="T98">
              <a:pos x="T8" y="T9"/>
            </a:cxn>
            <a:cxn ang="T99">
              <a:pos x="T10" y="T11"/>
            </a:cxn>
            <a:cxn ang="T100">
              <a:pos x="T12" y="T13"/>
            </a:cxn>
            <a:cxn ang="T101">
              <a:pos x="T14" y="T15"/>
            </a:cxn>
            <a:cxn ang="T102">
              <a:pos x="T16" y="T17"/>
            </a:cxn>
            <a:cxn ang="T103">
              <a:pos x="T18" y="T19"/>
            </a:cxn>
            <a:cxn ang="T104">
              <a:pos x="T20" y="T21"/>
            </a:cxn>
            <a:cxn ang="T105">
              <a:pos x="T22" y="T23"/>
            </a:cxn>
            <a:cxn ang="T106">
              <a:pos x="T24" y="T25"/>
            </a:cxn>
            <a:cxn ang="T107">
              <a:pos x="T26" y="T27"/>
            </a:cxn>
            <a:cxn ang="T108">
              <a:pos x="T28" y="T29"/>
            </a:cxn>
            <a:cxn ang="T109">
              <a:pos x="T30" y="T31"/>
            </a:cxn>
            <a:cxn ang="T110">
              <a:pos x="T32" y="T33"/>
            </a:cxn>
            <a:cxn ang="T111">
              <a:pos x="T34" y="T35"/>
            </a:cxn>
            <a:cxn ang="T112">
              <a:pos x="T36" y="T37"/>
            </a:cxn>
            <a:cxn ang="T113">
              <a:pos x="T38" y="T39"/>
            </a:cxn>
            <a:cxn ang="T114">
              <a:pos x="T40" y="T41"/>
            </a:cxn>
            <a:cxn ang="T115">
              <a:pos x="T42" y="T43"/>
            </a:cxn>
            <a:cxn ang="T116">
              <a:pos x="T44" y="T45"/>
            </a:cxn>
            <a:cxn ang="T117">
              <a:pos x="T46" y="T47"/>
            </a:cxn>
            <a:cxn ang="T118">
              <a:pos x="T48" y="T49"/>
            </a:cxn>
            <a:cxn ang="T119">
              <a:pos x="T50" y="T51"/>
            </a:cxn>
            <a:cxn ang="T120">
              <a:pos x="T52" y="T53"/>
            </a:cxn>
            <a:cxn ang="T121">
              <a:pos x="T54" y="T55"/>
            </a:cxn>
            <a:cxn ang="T122">
              <a:pos x="T56" y="T57"/>
            </a:cxn>
            <a:cxn ang="T123">
              <a:pos x="T58" y="T59"/>
            </a:cxn>
            <a:cxn ang="T124">
              <a:pos x="T60" y="T61"/>
            </a:cxn>
            <a:cxn ang="T125">
              <a:pos x="T62" y="T63"/>
            </a:cxn>
            <a:cxn ang="T126">
              <a:pos x="T64" y="T65"/>
            </a:cxn>
            <a:cxn ang="T127">
              <a:pos x="T66" y="T67"/>
            </a:cxn>
            <a:cxn ang="T128">
              <a:pos x="T68" y="T69"/>
            </a:cxn>
            <a:cxn ang="T129">
              <a:pos x="T70" y="T71"/>
            </a:cxn>
            <a:cxn ang="T130">
              <a:pos x="T72" y="T73"/>
            </a:cxn>
            <a:cxn ang="T131">
              <a:pos x="T74" y="T75"/>
            </a:cxn>
            <a:cxn ang="T132">
              <a:pos x="T76" y="T77"/>
            </a:cxn>
            <a:cxn ang="T133">
              <a:pos x="T78" y="T79"/>
            </a:cxn>
            <a:cxn ang="T134">
              <a:pos x="T80" y="T81"/>
            </a:cxn>
            <a:cxn ang="T135">
              <a:pos x="T82" y="T83"/>
            </a:cxn>
            <a:cxn ang="T136">
              <a:pos x="T84" y="T85"/>
            </a:cxn>
            <a:cxn ang="T137">
              <a:pos x="T86" y="T87"/>
            </a:cxn>
            <a:cxn ang="T138">
              <a:pos x="T88" y="T89"/>
            </a:cxn>
            <a:cxn ang="T139">
              <a:pos x="T90" y="T91"/>
            </a:cxn>
            <a:cxn ang="T140">
              <a:pos x="T92" y="T93"/>
            </a:cxn>
          </a:cxnLst>
          <a:rect l="T141" t="T142" r="T143" b="T144"/>
          <a:pathLst>
            <a:path w="41" h="50">
              <a:moveTo>
                <a:pt x="38" y="33"/>
              </a:moveTo>
              <a:lnTo>
                <a:pt x="35" y="33"/>
              </a:lnTo>
              <a:lnTo>
                <a:pt x="32" y="33"/>
              </a:lnTo>
              <a:lnTo>
                <a:pt x="30" y="32"/>
              </a:lnTo>
              <a:lnTo>
                <a:pt x="27" y="30"/>
              </a:lnTo>
              <a:lnTo>
                <a:pt x="25" y="30"/>
              </a:lnTo>
              <a:lnTo>
                <a:pt x="24" y="33"/>
              </a:lnTo>
              <a:lnTo>
                <a:pt x="25" y="35"/>
              </a:lnTo>
              <a:lnTo>
                <a:pt x="23" y="37"/>
              </a:lnTo>
              <a:lnTo>
                <a:pt x="24" y="38"/>
              </a:lnTo>
              <a:lnTo>
                <a:pt x="26" y="39"/>
              </a:lnTo>
              <a:lnTo>
                <a:pt x="27" y="41"/>
              </a:lnTo>
              <a:lnTo>
                <a:pt x="26" y="43"/>
              </a:lnTo>
              <a:lnTo>
                <a:pt x="24" y="43"/>
              </a:lnTo>
              <a:lnTo>
                <a:pt x="22" y="40"/>
              </a:lnTo>
              <a:lnTo>
                <a:pt x="18" y="40"/>
              </a:lnTo>
              <a:lnTo>
                <a:pt x="16" y="41"/>
              </a:lnTo>
              <a:lnTo>
                <a:pt x="17" y="45"/>
              </a:lnTo>
              <a:lnTo>
                <a:pt x="16" y="47"/>
              </a:lnTo>
              <a:lnTo>
                <a:pt x="14" y="48"/>
              </a:lnTo>
              <a:lnTo>
                <a:pt x="11" y="47"/>
              </a:lnTo>
              <a:lnTo>
                <a:pt x="10" y="50"/>
              </a:lnTo>
              <a:lnTo>
                <a:pt x="9" y="48"/>
              </a:lnTo>
              <a:lnTo>
                <a:pt x="8" y="48"/>
              </a:lnTo>
              <a:lnTo>
                <a:pt x="8" y="46"/>
              </a:lnTo>
              <a:lnTo>
                <a:pt x="10" y="45"/>
              </a:lnTo>
              <a:lnTo>
                <a:pt x="11" y="43"/>
              </a:lnTo>
              <a:lnTo>
                <a:pt x="10" y="42"/>
              </a:lnTo>
              <a:lnTo>
                <a:pt x="9" y="42"/>
              </a:lnTo>
              <a:lnTo>
                <a:pt x="7" y="41"/>
              </a:lnTo>
              <a:lnTo>
                <a:pt x="5" y="41"/>
              </a:lnTo>
              <a:lnTo>
                <a:pt x="0" y="41"/>
              </a:lnTo>
              <a:lnTo>
                <a:pt x="1" y="40"/>
              </a:lnTo>
              <a:lnTo>
                <a:pt x="3" y="39"/>
              </a:lnTo>
              <a:lnTo>
                <a:pt x="4" y="37"/>
              </a:lnTo>
              <a:lnTo>
                <a:pt x="5" y="34"/>
              </a:lnTo>
              <a:lnTo>
                <a:pt x="7" y="34"/>
              </a:lnTo>
              <a:lnTo>
                <a:pt x="7" y="31"/>
              </a:lnTo>
              <a:lnTo>
                <a:pt x="9" y="29"/>
              </a:lnTo>
              <a:lnTo>
                <a:pt x="9" y="27"/>
              </a:lnTo>
              <a:lnTo>
                <a:pt x="11" y="25"/>
              </a:lnTo>
              <a:lnTo>
                <a:pt x="13" y="24"/>
              </a:lnTo>
              <a:lnTo>
                <a:pt x="13" y="23"/>
              </a:lnTo>
              <a:lnTo>
                <a:pt x="16" y="23"/>
              </a:lnTo>
              <a:lnTo>
                <a:pt x="16" y="24"/>
              </a:lnTo>
              <a:lnTo>
                <a:pt x="18" y="24"/>
              </a:lnTo>
              <a:lnTo>
                <a:pt x="18" y="22"/>
              </a:lnTo>
              <a:lnTo>
                <a:pt x="17" y="19"/>
              </a:lnTo>
              <a:lnTo>
                <a:pt x="14" y="18"/>
              </a:lnTo>
              <a:lnTo>
                <a:pt x="12" y="19"/>
              </a:lnTo>
              <a:lnTo>
                <a:pt x="9" y="18"/>
              </a:lnTo>
              <a:lnTo>
                <a:pt x="7" y="16"/>
              </a:lnTo>
              <a:lnTo>
                <a:pt x="7" y="12"/>
              </a:lnTo>
              <a:lnTo>
                <a:pt x="6" y="11"/>
              </a:lnTo>
              <a:lnTo>
                <a:pt x="5" y="8"/>
              </a:lnTo>
              <a:lnTo>
                <a:pt x="8" y="6"/>
              </a:lnTo>
              <a:lnTo>
                <a:pt x="10" y="7"/>
              </a:lnTo>
              <a:lnTo>
                <a:pt x="12" y="8"/>
              </a:lnTo>
              <a:lnTo>
                <a:pt x="14" y="9"/>
              </a:lnTo>
              <a:lnTo>
                <a:pt x="14" y="11"/>
              </a:lnTo>
              <a:lnTo>
                <a:pt x="17" y="12"/>
              </a:lnTo>
              <a:lnTo>
                <a:pt x="18" y="10"/>
              </a:lnTo>
              <a:lnTo>
                <a:pt x="21" y="9"/>
              </a:lnTo>
              <a:lnTo>
                <a:pt x="21" y="8"/>
              </a:lnTo>
              <a:lnTo>
                <a:pt x="23" y="5"/>
              </a:lnTo>
              <a:lnTo>
                <a:pt x="24" y="3"/>
              </a:lnTo>
              <a:lnTo>
                <a:pt x="23" y="1"/>
              </a:lnTo>
              <a:lnTo>
                <a:pt x="25" y="0"/>
              </a:lnTo>
              <a:lnTo>
                <a:pt x="27" y="1"/>
              </a:lnTo>
              <a:lnTo>
                <a:pt x="28" y="3"/>
              </a:lnTo>
              <a:lnTo>
                <a:pt x="30" y="4"/>
              </a:lnTo>
              <a:lnTo>
                <a:pt x="31" y="5"/>
              </a:lnTo>
              <a:lnTo>
                <a:pt x="32" y="5"/>
              </a:lnTo>
              <a:lnTo>
                <a:pt x="34" y="7"/>
              </a:lnTo>
              <a:lnTo>
                <a:pt x="36" y="5"/>
              </a:lnTo>
              <a:lnTo>
                <a:pt x="38" y="6"/>
              </a:lnTo>
              <a:lnTo>
                <a:pt x="39" y="7"/>
              </a:lnTo>
              <a:lnTo>
                <a:pt x="41" y="9"/>
              </a:lnTo>
              <a:lnTo>
                <a:pt x="41" y="12"/>
              </a:lnTo>
              <a:lnTo>
                <a:pt x="41" y="15"/>
              </a:lnTo>
              <a:lnTo>
                <a:pt x="40" y="17"/>
              </a:lnTo>
              <a:lnTo>
                <a:pt x="38" y="17"/>
              </a:lnTo>
              <a:lnTo>
                <a:pt x="36" y="18"/>
              </a:lnTo>
              <a:lnTo>
                <a:pt x="37" y="21"/>
              </a:lnTo>
              <a:lnTo>
                <a:pt x="36" y="22"/>
              </a:lnTo>
              <a:lnTo>
                <a:pt x="34" y="22"/>
              </a:lnTo>
              <a:lnTo>
                <a:pt x="34" y="24"/>
              </a:lnTo>
              <a:lnTo>
                <a:pt x="35" y="26"/>
              </a:lnTo>
              <a:lnTo>
                <a:pt x="37" y="26"/>
              </a:lnTo>
              <a:lnTo>
                <a:pt x="37" y="27"/>
              </a:lnTo>
              <a:lnTo>
                <a:pt x="40" y="27"/>
              </a:lnTo>
              <a:lnTo>
                <a:pt x="41" y="29"/>
              </a:lnTo>
              <a:lnTo>
                <a:pt x="39" y="31"/>
              </a:lnTo>
              <a:lnTo>
                <a:pt x="38" y="33"/>
              </a:lnTo>
              <a:close/>
            </a:path>
          </a:pathLst>
        </a:custGeom>
        <a:solidFill>
          <a:srgbClr val="81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21</xdr:row>
      <xdr:rowOff>123825</xdr:rowOff>
    </xdr:from>
    <xdr:to>
      <xdr:col>5</xdr:col>
      <xdr:colOff>447675</xdr:colOff>
      <xdr:row>25</xdr:row>
      <xdr:rowOff>57150</xdr:rowOff>
    </xdr:to>
    <xdr:sp macro="modRegionSelect.Region_Click" textlink="">
      <xdr:nvSpPr>
        <xdr:cNvPr id="353089" name="ShapeReg_39"/>
        <xdr:cNvSpPr>
          <a:spLocks/>
        </xdr:cNvSpPr>
      </xdr:nvSpPr>
      <xdr:spPr bwMode="auto">
        <a:xfrm>
          <a:off x="2714625" y="3648075"/>
          <a:ext cx="381000" cy="581025"/>
        </a:xfrm>
        <a:custGeom>
          <a:avLst/>
          <a:gdLst>
            <a:gd name="T0" fmla="*/ 2147483647 w 40"/>
            <a:gd name="T1" fmla="*/ 2147483647 h 61"/>
            <a:gd name="T2" fmla="*/ 2147483647 w 40"/>
            <a:gd name="T3" fmla="*/ 2147483647 h 61"/>
            <a:gd name="T4" fmla="*/ 2147483647 w 40"/>
            <a:gd name="T5" fmla="*/ 2147483647 h 61"/>
            <a:gd name="T6" fmla="*/ 2147483647 w 40"/>
            <a:gd name="T7" fmla="*/ 2147483647 h 61"/>
            <a:gd name="T8" fmla="*/ 2147483647 w 40"/>
            <a:gd name="T9" fmla="*/ 2147483647 h 61"/>
            <a:gd name="T10" fmla="*/ 2147483647 w 40"/>
            <a:gd name="T11" fmla="*/ 2147483647 h 61"/>
            <a:gd name="T12" fmla="*/ 2147483647 w 40"/>
            <a:gd name="T13" fmla="*/ 2147483647 h 61"/>
            <a:gd name="T14" fmla="*/ 2147483647 w 40"/>
            <a:gd name="T15" fmla="*/ 2147483647 h 61"/>
            <a:gd name="T16" fmla="*/ 2147483647 w 40"/>
            <a:gd name="T17" fmla="*/ 2147483647 h 61"/>
            <a:gd name="T18" fmla="*/ 2147483647 w 40"/>
            <a:gd name="T19" fmla="*/ 2147483647 h 61"/>
            <a:gd name="T20" fmla="*/ 2147483647 w 40"/>
            <a:gd name="T21" fmla="*/ 2147483647 h 61"/>
            <a:gd name="T22" fmla="*/ 0 w 40"/>
            <a:gd name="T23" fmla="*/ 2147483647 h 61"/>
            <a:gd name="T24" fmla="*/ 2147483647 w 40"/>
            <a:gd name="T25" fmla="*/ 2147483647 h 61"/>
            <a:gd name="T26" fmla="*/ 2147483647 w 40"/>
            <a:gd name="T27" fmla="*/ 2147483647 h 61"/>
            <a:gd name="T28" fmla="*/ 2147483647 w 40"/>
            <a:gd name="T29" fmla="*/ 2147483647 h 61"/>
            <a:gd name="T30" fmla="*/ 2147483647 w 40"/>
            <a:gd name="T31" fmla="*/ 2147483647 h 61"/>
            <a:gd name="T32" fmla="*/ 2147483647 w 40"/>
            <a:gd name="T33" fmla="*/ 2147483647 h 61"/>
            <a:gd name="T34" fmla="*/ 2147483647 w 40"/>
            <a:gd name="T35" fmla="*/ 2147483647 h 61"/>
            <a:gd name="T36" fmla="*/ 2147483647 w 40"/>
            <a:gd name="T37" fmla="*/ 2147483647 h 61"/>
            <a:gd name="T38" fmla="*/ 2147483647 w 40"/>
            <a:gd name="T39" fmla="*/ 2147483647 h 61"/>
            <a:gd name="T40" fmla="*/ 2147483647 w 40"/>
            <a:gd name="T41" fmla="*/ 2147483647 h 61"/>
            <a:gd name="T42" fmla="*/ 2147483647 w 40"/>
            <a:gd name="T43" fmla="*/ 2147483647 h 61"/>
            <a:gd name="T44" fmla="*/ 2147483647 w 40"/>
            <a:gd name="T45" fmla="*/ 2147483647 h 61"/>
            <a:gd name="T46" fmla="*/ 2147483647 w 40"/>
            <a:gd name="T47" fmla="*/ 2147483647 h 61"/>
            <a:gd name="T48" fmla="*/ 2147483647 w 40"/>
            <a:gd name="T49" fmla="*/ 2147483647 h 61"/>
            <a:gd name="T50" fmla="*/ 2147483647 w 40"/>
            <a:gd name="T51" fmla="*/ 2147483647 h 61"/>
            <a:gd name="T52" fmla="*/ 2147483647 w 40"/>
            <a:gd name="T53" fmla="*/ 2147483647 h 61"/>
            <a:gd name="T54" fmla="*/ 2147483647 w 40"/>
            <a:gd name="T55" fmla="*/ 2147483647 h 61"/>
            <a:gd name="T56" fmla="*/ 2147483647 w 40"/>
            <a:gd name="T57" fmla="*/ 2147483647 h 61"/>
            <a:gd name="T58" fmla="*/ 2147483647 w 40"/>
            <a:gd name="T59" fmla="*/ 2147483647 h 61"/>
            <a:gd name="T60" fmla="*/ 2147483647 w 40"/>
            <a:gd name="T61" fmla="*/ 2147483647 h 61"/>
            <a:gd name="T62" fmla="*/ 2147483647 w 40"/>
            <a:gd name="T63" fmla="*/ 2147483647 h 61"/>
            <a:gd name="T64" fmla="*/ 2147483647 w 40"/>
            <a:gd name="T65" fmla="*/ 2147483647 h 61"/>
            <a:gd name="T66" fmla="*/ 2147483647 w 40"/>
            <a:gd name="T67" fmla="*/ 2147483647 h 61"/>
            <a:gd name="T68" fmla="*/ 2147483647 w 40"/>
            <a:gd name="T69" fmla="*/ 2147483647 h 61"/>
            <a:gd name="T70" fmla="*/ 2147483647 w 40"/>
            <a:gd name="T71" fmla="*/ 2147483647 h 61"/>
            <a:gd name="T72" fmla="*/ 2147483647 w 40"/>
            <a:gd name="T73" fmla="*/ 2147483647 h 61"/>
            <a:gd name="T74" fmla="*/ 2147483647 w 40"/>
            <a:gd name="T75" fmla="*/ 2147483647 h 61"/>
            <a:gd name="T76" fmla="*/ 2147483647 w 40"/>
            <a:gd name="T77" fmla="*/ 2147483647 h 61"/>
            <a:gd name="T78" fmla="*/ 2147483647 w 40"/>
            <a:gd name="T79" fmla="*/ 2147483647 h 61"/>
            <a:gd name="T80" fmla="*/ 2147483647 w 40"/>
            <a:gd name="T81" fmla="*/ 2147483647 h 61"/>
            <a:gd name="T82" fmla="*/ 2147483647 w 40"/>
            <a:gd name="T83" fmla="*/ 2147483647 h 61"/>
            <a:gd name="T84" fmla="*/ 2147483647 w 40"/>
            <a:gd name="T85" fmla="*/ 2147483647 h 61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40"/>
            <a:gd name="T130" fmla="*/ 0 h 61"/>
            <a:gd name="T131" fmla="*/ 40 w 40"/>
            <a:gd name="T132" fmla="*/ 61 h 61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40" h="61">
              <a:moveTo>
                <a:pt x="29" y="56"/>
              </a:moveTo>
              <a:lnTo>
                <a:pt x="27" y="58"/>
              </a:lnTo>
              <a:lnTo>
                <a:pt x="23" y="59"/>
              </a:lnTo>
              <a:lnTo>
                <a:pt x="20" y="61"/>
              </a:lnTo>
              <a:lnTo>
                <a:pt x="18" y="59"/>
              </a:lnTo>
              <a:lnTo>
                <a:pt x="16" y="60"/>
              </a:lnTo>
              <a:lnTo>
                <a:pt x="13" y="60"/>
              </a:lnTo>
              <a:lnTo>
                <a:pt x="14" y="56"/>
              </a:lnTo>
              <a:lnTo>
                <a:pt x="17" y="55"/>
              </a:lnTo>
              <a:lnTo>
                <a:pt x="17" y="53"/>
              </a:lnTo>
              <a:lnTo>
                <a:pt x="15" y="53"/>
              </a:lnTo>
              <a:lnTo>
                <a:pt x="12" y="51"/>
              </a:lnTo>
              <a:lnTo>
                <a:pt x="11" y="53"/>
              </a:lnTo>
              <a:lnTo>
                <a:pt x="8" y="52"/>
              </a:lnTo>
              <a:lnTo>
                <a:pt x="9" y="49"/>
              </a:lnTo>
              <a:lnTo>
                <a:pt x="7" y="47"/>
              </a:lnTo>
              <a:lnTo>
                <a:pt x="4" y="49"/>
              </a:lnTo>
              <a:lnTo>
                <a:pt x="1" y="48"/>
              </a:lnTo>
              <a:lnTo>
                <a:pt x="1" y="46"/>
              </a:lnTo>
              <a:lnTo>
                <a:pt x="2" y="44"/>
              </a:lnTo>
              <a:lnTo>
                <a:pt x="2" y="41"/>
              </a:lnTo>
              <a:lnTo>
                <a:pt x="3" y="40"/>
              </a:lnTo>
              <a:lnTo>
                <a:pt x="2" y="36"/>
              </a:lnTo>
              <a:lnTo>
                <a:pt x="0" y="35"/>
              </a:lnTo>
              <a:lnTo>
                <a:pt x="0" y="34"/>
              </a:lnTo>
              <a:lnTo>
                <a:pt x="1" y="32"/>
              </a:lnTo>
              <a:lnTo>
                <a:pt x="2" y="31"/>
              </a:lnTo>
              <a:lnTo>
                <a:pt x="2" y="29"/>
              </a:lnTo>
              <a:lnTo>
                <a:pt x="3" y="29"/>
              </a:lnTo>
              <a:lnTo>
                <a:pt x="5" y="27"/>
              </a:lnTo>
              <a:lnTo>
                <a:pt x="5" y="26"/>
              </a:lnTo>
              <a:lnTo>
                <a:pt x="5" y="24"/>
              </a:lnTo>
              <a:lnTo>
                <a:pt x="9" y="20"/>
              </a:lnTo>
              <a:lnTo>
                <a:pt x="11" y="20"/>
              </a:lnTo>
              <a:lnTo>
                <a:pt x="12" y="19"/>
              </a:lnTo>
              <a:lnTo>
                <a:pt x="12" y="17"/>
              </a:lnTo>
              <a:lnTo>
                <a:pt x="10" y="16"/>
              </a:lnTo>
              <a:lnTo>
                <a:pt x="9" y="14"/>
              </a:lnTo>
              <a:lnTo>
                <a:pt x="8" y="13"/>
              </a:lnTo>
              <a:lnTo>
                <a:pt x="6" y="12"/>
              </a:lnTo>
              <a:lnTo>
                <a:pt x="6" y="11"/>
              </a:lnTo>
              <a:lnTo>
                <a:pt x="8" y="10"/>
              </a:lnTo>
              <a:lnTo>
                <a:pt x="7" y="7"/>
              </a:lnTo>
              <a:lnTo>
                <a:pt x="8" y="5"/>
              </a:lnTo>
              <a:lnTo>
                <a:pt x="10" y="3"/>
              </a:lnTo>
              <a:lnTo>
                <a:pt x="10" y="1"/>
              </a:lnTo>
              <a:lnTo>
                <a:pt x="12" y="0"/>
              </a:lnTo>
              <a:lnTo>
                <a:pt x="15" y="2"/>
              </a:lnTo>
              <a:lnTo>
                <a:pt x="13" y="3"/>
              </a:lnTo>
              <a:lnTo>
                <a:pt x="13" y="5"/>
              </a:lnTo>
              <a:lnTo>
                <a:pt x="15" y="6"/>
              </a:lnTo>
              <a:lnTo>
                <a:pt x="17" y="6"/>
              </a:lnTo>
              <a:lnTo>
                <a:pt x="19" y="7"/>
              </a:lnTo>
              <a:lnTo>
                <a:pt x="21" y="8"/>
              </a:lnTo>
              <a:lnTo>
                <a:pt x="23" y="8"/>
              </a:lnTo>
              <a:lnTo>
                <a:pt x="24" y="7"/>
              </a:lnTo>
              <a:lnTo>
                <a:pt x="26" y="8"/>
              </a:lnTo>
              <a:lnTo>
                <a:pt x="28" y="9"/>
              </a:lnTo>
              <a:lnTo>
                <a:pt x="32" y="9"/>
              </a:lnTo>
              <a:lnTo>
                <a:pt x="34" y="7"/>
              </a:lnTo>
              <a:lnTo>
                <a:pt x="36" y="5"/>
              </a:lnTo>
              <a:lnTo>
                <a:pt x="38" y="4"/>
              </a:lnTo>
              <a:lnTo>
                <a:pt x="38" y="5"/>
              </a:lnTo>
              <a:lnTo>
                <a:pt x="37" y="7"/>
              </a:lnTo>
              <a:lnTo>
                <a:pt x="37" y="8"/>
              </a:lnTo>
              <a:lnTo>
                <a:pt x="37" y="11"/>
              </a:lnTo>
              <a:lnTo>
                <a:pt x="38" y="13"/>
              </a:lnTo>
              <a:lnTo>
                <a:pt x="38" y="16"/>
              </a:lnTo>
              <a:lnTo>
                <a:pt x="39" y="19"/>
              </a:lnTo>
              <a:lnTo>
                <a:pt x="40" y="21"/>
              </a:lnTo>
              <a:lnTo>
                <a:pt x="40" y="25"/>
              </a:lnTo>
              <a:lnTo>
                <a:pt x="40" y="28"/>
              </a:lnTo>
              <a:lnTo>
                <a:pt x="38" y="30"/>
              </a:lnTo>
              <a:lnTo>
                <a:pt x="38" y="31"/>
              </a:lnTo>
              <a:lnTo>
                <a:pt x="38" y="33"/>
              </a:lnTo>
              <a:lnTo>
                <a:pt x="37" y="34"/>
              </a:lnTo>
              <a:lnTo>
                <a:pt x="35" y="33"/>
              </a:lnTo>
              <a:lnTo>
                <a:pt x="34" y="34"/>
              </a:lnTo>
              <a:lnTo>
                <a:pt x="31" y="37"/>
              </a:lnTo>
              <a:lnTo>
                <a:pt x="30" y="41"/>
              </a:lnTo>
              <a:lnTo>
                <a:pt x="30" y="45"/>
              </a:lnTo>
              <a:lnTo>
                <a:pt x="30" y="48"/>
              </a:lnTo>
              <a:lnTo>
                <a:pt x="32" y="49"/>
              </a:lnTo>
              <a:lnTo>
                <a:pt x="32" y="51"/>
              </a:lnTo>
              <a:lnTo>
                <a:pt x="30" y="52"/>
              </a:lnTo>
              <a:lnTo>
                <a:pt x="29" y="56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342900</xdr:colOff>
      <xdr:row>23</xdr:row>
      <xdr:rowOff>0</xdr:rowOff>
    </xdr:from>
    <xdr:to>
      <xdr:col>6</xdr:col>
      <xdr:colOff>352425</xdr:colOff>
      <xdr:row>25</xdr:row>
      <xdr:rowOff>142875</xdr:rowOff>
    </xdr:to>
    <xdr:sp macro="modRegionSelect.Region_Click" textlink="">
      <xdr:nvSpPr>
        <xdr:cNvPr id="353090" name="ShapeReg_38"/>
        <xdr:cNvSpPr>
          <a:spLocks/>
        </xdr:cNvSpPr>
      </xdr:nvSpPr>
      <xdr:spPr bwMode="auto">
        <a:xfrm>
          <a:off x="2990850" y="3848100"/>
          <a:ext cx="619125" cy="466725"/>
        </a:xfrm>
        <a:custGeom>
          <a:avLst/>
          <a:gdLst>
            <a:gd name="T0" fmla="*/ 2147483647 w 65"/>
            <a:gd name="T1" fmla="*/ 2147483647 h 49"/>
            <a:gd name="T2" fmla="*/ 2147483647 w 65"/>
            <a:gd name="T3" fmla="*/ 2147483647 h 49"/>
            <a:gd name="T4" fmla="*/ 2147483647 w 65"/>
            <a:gd name="T5" fmla="*/ 2147483647 h 49"/>
            <a:gd name="T6" fmla="*/ 2147483647 w 65"/>
            <a:gd name="T7" fmla="*/ 2147483647 h 49"/>
            <a:gd name="T8" fmla="*/ 2147483647 w 65"/>
            <a:gd name="T9" fmla="*/ 2147483647 h 49"/>
            <a:gd name="T10" fmla="*/ 2147483647 w 65"/>
            <a:gd name="T11" fmla="*/ 2147483647 h 49"/>
            <a:gd name="T12" fmla="*/ 2147483647 w 65"/>
            <a:gd name="T13" fmla="*/ 2147483647 h 49"/>
            <a:gd name="T14" fmla="*/ 2147483647 w 65"/>
            <a:gd name="T15" fmla="*/ 2147483647 h 49"/>
            <a:gd name="T16" fmla="*/ 2147483647 w 65"/>
            <a:gd name="T17" fmla="*/ 2147483647 h 49"/>
            <a:gd name="T18" fmla="*/ 2147483647 w 65"/>
            <a:gd name="T19" fmla="*/ 2147483647 h 49"/>
            <a:gd name="T20" fmla="*/ 2147483647 w 65"/>
            <a:gd name="T21" fmla="*/ 2147483647 h 49"/>
            <a:gd name="T22" fmla="*/ 2147483647 w 65"/>
            <a:gd name="T23" fmla="*/ 2147483647 h 49"/>
            <a:gd name="T24" fmla="*/ 2147483647 w 65"/>
            <a:gd name="T25" fmla="*/ 2147483647 h 49"/>
            <a:gd name="T26" fmla="*/ 2147483647 w 65"/>
            <a:gd name="T27" fmla="*/ 0 h 49"/>
            <a:gd name="T28" fmla="*/ 2147483647 w 65"/>
            <a:gd name="T29" fmla="*/ 2147483647 h 49"/>
            <a:gd name="T30" fmla="*/ 2147483647 w 65"/>
            <a:gd name="T31" fmla="*/ 2147483647 h 49"/>
            <a:gd name="T32" fmla="*/ 2147483647 w 65"/>
            <a:gd name="T33" fmla="*/ 2147483647 h 49"/>
            <a:gd name="T34" fmla="*/ 2147483647 w 65"/>
            <a:gd name="T35" fmla="*/ 2147483647 h 49"/>
            <a:gd name="T36" fmla="*/ 2147483647 w 65"/>
            <a:gd name="T37" fmla="*/ 2147483647 h 49"/>
            <a:gd name="T38" fmla="*/ 2147483647 w 65"/>
            <a:gd name="T39" fmla="*/ 2147483647 h 49"/>
            <a:gd name="T40" fmla="*/ 2147483647 w 65"/>
            <a:gd name="T41" fmla="*/ 2147483647 h 49"/>
            <a:gd name="T42" fmla="*/ 2147483647 w 65"/>
            <a:gd name="T43" fmla="*/ 2147483647 h 49"/>
            <a:gd name="T44" fmla="*/ 2147483647 w 65"/>
            <a:gd name="T45" fmla="*/ 2147483647 h 49"/>
            <a:gd name="T46" fmla="*/ 2147483647 w 65"/>
            <a:gd name="T47" fmla="*/ 2147483647 h 49"/>
            <a:gd name="T48" fmla="*/ 2147483647 w 65"/>
            <a:gd name="T49" fmla="*/ 2147483647 h 49"/>
            <a:gd name="T50" fmla="*/ 2147483647 w 65"/>
            <a:gd name="T51" fmla="*/ 2147483647 h 49"/>
            <a:gd name="T52" fmla="*/ 2147483647 w 65"/>
            <a:gd name="T53" fmla="*/ 2147483647 h 49"/>
            <a:gd name="T54" fmla="*/ 2147483647 w 65"/>
            <a:gd name="T55" fmla="*/ 2147483647 h 49"/>
            <a:gd name="T56" fmla="*/ 2147483647 w 65"/>
            <a:gd name="T57" fmla="*/ 2147483647 h 49"/>
            <a:gd name="T58" fmla="*/ 2147483647 w 65"/>
            <a:gd name="T59" fmla="*/ 2147483647 h 49"/>
            <a:gd name="T60" fmla="*/ 2147483647 w 65"/>
            <a:gd name="T61" fmla="*/ 2147483647 h 49"/>
            <a:gd name="T62" fmla="*/ 2147483647 w 65"/>
            <a:gd name="T63" fmla="*/ 2147483647 h 49"/>
            <a:gd name="T64" fmla="*/ 2147483647 w 65"/>
            <a:gd name="T65" fmla="*/ 2147483647 h 49"/>
            <a:gd name="T66" fmla="*/ 2147483647 w 65"/>
            <a:gd name="T67" fmla="*/ 2147483647 h 49"/>
            <a:gd name="T68" fmla="*/ 2147483647 w 65"/>
            <a:gd name="T69" fmla="*/ 2147483647 h 49"/>
            <a:gd name="T70" fmla="*/ 2147483647 w 65"/>
            <a:gd name="T71" fmla="*/ 2147483647 h 49"/>
            <a:gd name="T72" fmla="*/ 2147483647 w 65"/>
            <a:gd name="T73" fmla="*/ 2147483647 h 49"/>
            <a:gd name="T74" fmla="*/ 2147483647 w 65"/>
            <a:gd name="T75" fmla="*/ 2147483647 h 49"/>
            <a:gd name="T76" fmla="*/ 2147483647 w 65"/>
            <a:gd name="T77" fmla="*/ 2147483647 h 49"/>
            <a:gd name="T78" fmla="*/ 2147483647 w 65"/>
            <a:gd name="T79" fmla="*/ 2147483647 h 49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w 65"/>
            <a:gd name="T121" fmla="*/ 0 h 49"/>
            <a:gd name="T122" fmla="*/ 65 w 65"/>
            <a:gd name="T123" fmla="*/ 49 h 49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T120" t="T121" r="T122" b="T123"/>
          <a:pathLst>
            <a:path w="65" h="49">
              <a:moveTo>
                <a:pt x="13" y="46"/>
              </a:moveTo>
              <a:lnTo>
                <a:pt x="12" y="45"/>
              </a:lnTo>
              <a:lnTo>
                <a:pt x="10" y="41"/>
              </a:lnTo>
              <a:lnTo>
                <a:pt x="9" y="40"/>
              </a:lnTo>
              <a:lnTo>
                <a:pt x="6" y="39"/>
              </a:lnTo>
              <a:lnTo>
                <a:pt x="6" y="36"/>
              </a:lnTo>
              <a:lnTo>
                <a:pt x="8" y="36"/>
              </a:lnTo>
              <a:lnTo>
                <a:pt x="10" y="34"/>
              </a:lnTo>
              <a:lnTo>
                <a:pt x="9" y="32"/>
              </a:lnTo>
              <a:lnTo>
                <a:pt x="7" y="32"/>
              </a:lnTo>
              <a:lnTo>
                <a:pt x="5" y="34"/>
              </a:lnTo>
              <a:lnTo>
                <a:pt x="2" y="35"/>
              </a:lnTo>
              <a:lnTo>
                <a:pt x="0" y="35"/>
              </a:lnTo>
              <a:lnTo>
                <a:pt x="1" y="31"/>
              </a:lnTo>
              <a:lnTo>
                <a:pt x="3" y="30"/>
              </a:lnTo>
              <a:lnTo>
                <a:pt x="3" y="28"/>
              </a:lnTo>
              <a:lnTo>
                <a:pt x="1" y="27"/>
              </a:lnTo>
              <a:lnTo>
                <a:pt x="1" y="24"/>
              </a:lnTo>
              <a:lnTo>
                <a:pt x="1" y="20"/>
              </a:lnTo>
              <a:lnTo>
                <a:pt x="2" y="16"/>
              </a:lnTo>
              <a:lnTo>
                <a:pt x="5" y="13"/>
              </a:lnTo>
              <a:lnTo>
                <a:pt x="6" y="12"/>
              </a:lnTo>
              <a:lnTo>
                <a:pt x="8" y="13"/>
              </a:lnTo>
              <a:lnTo>
                <a:pt x="9" y="12"/>
              </a:lnTo>
              <a:lnTo>
                <a:pt x="9" y="10"/>
              </a:lnTo>
              <a:lnTo>
                <a:pt x="9" y="9"/>
              </a:lnTo>
              <a:lnTo>
                <a:pt x="11" y="7"/>
              </a:lnTo>
              <a:lnTo>
                <a:pt x="11" y="0"/>
              </a:lnTo>
              <a:lnTo>
                <a:pt x="14" y="1"/>
              </a:lnTo>
              <a:lnTo>
                <a:pt x="15" y="2"/>
              </a:lnTo>
              <a:lnTo>
                <a:pt x="19" y="2"/>
              </a:lnTo>
              <a:lnTo>
                <a:pt x="22" y="3"/>
              </a:lnTo>
              <a:lnTo>
                <a:pt x="25" y="5"/>
              </a:lnTo>
              <a:lnTo>
                <a:pt x="29" y="6"/>
              </a:lnTo>
              <a:lnTo>
                <a:pt x="31" y="8"/>
              </a:lnTo>
              <a:lnTo>
                <a:pt x="33" y="10"/>
              </a:lnTo>
              <a:lnTo>
                <a:pt x="36" y="14"/>
              </a:lnTo>
              <a:lnTo>
                <a:pt x="41" y="14"/>
              </a:lnTo>
              <a:lnTo>
                <a:pt x="44" y="17"/>
              </a:lnTo>
              <a:lnTo>
                <a:pt x="46" y="17"/>
              </a:lnTo>
              <a:lnTo>
                <a:pt x="50" y="16"/>
              </a:lnTo>
              <a:lnTo>
                <a:pt x="52" y="14"/>
              </a:lnTo>
              <a:lnTo>
                <a:pt x="53" y="15"/>
              </a:lnTo>
              <a:lnTo>
                <a:pt x="54" y="18"/>
              </a:lnTo>
              <a:lnTo>
                <a:pt x="54" y="21"/>
              </a:lnTo>
              <a:lnTo>
                <a:pt x="55" y="22"/>
              </a:lnTo>
              <a:lnTo>
                <a:pt x="54" y="23"/>
              </a:lnTo>
              <a:lnTo>
                <a:pt x="55" y="25"/>
              </a:lnTo>
              <a:lnTo>
                <a:pt x="57" y="23"/>
              </a:lnTo>
              <a:lnTo>
                <a:pt x="58" y="21"/>
              </a:lnTo>
              <a:lnTo>
                <a:pt x="62" y="21"/>
              </a:lnTo>
              <a:lnTo>
                <a:pt x="62" y="26"/>
              </a:lnTo>
              <a:lnTo>
                <a:pt x="63" y="28"/>
              </a:lnTo>
              <a:lnTo>
                <a:pt x="64" y="31"/>
              </a:lnTo>
              <a:lnTo>
                <a:pt x="63" y="37"/>
              </a:lnTo>
              <a:lnTo>
                <a:pt x="65" y="40"/>
              </a:lnTo>
              <a:lnTo>
                <a:pt x="61" y="42"/>
              </a:lnTo>
              <a:lnTo>
                <a:pt x="58" y="42"/>
              </a:lnTo>
              <a:lnTo>
                <a:pt x="56" y="44"/>
              </a:lnTo>
              <a:lnTo>
                <a:pt x="54" y="43"/>
              </a:lnTo>
              <a:lnTo>
                <a:pt x="53" y="44"/>
              </a:lnTo>
              <a:lnTo>
                <a:pt x="51" y="43"/>
              </a:lnTo>
              <a:lnTo>
                <a:pt x="49" y="45"/>
              </a:lnTo>
              <a:lnTo>
                <a:pt x="47" y="48"/>
              </a:lnTo>
              <a:lnTo>
                <a:pt x="46" y="49"/>
              </a:lnTo>
              <a:lnTo>
                <a:pt x="44" y="47"/>
              </a:lnTo>
              <a:lnTo>
                <a:pt x="42" y="47"/>
              </a:lnTo>
              <a:lnTo>
                <a:pt x="41" y="45"/>
              </a:lnTo>
              <a:lnTo>
                <a:pt x="41" y="43"/>
              </a:lnTo>
              <a:lnTo>
                <a:pt x="39" y="40"/>
              </a:lnTo>
              <a:lnTo>
                <a:pt x="37" y="39"/>
              </a:lnTo>
              <a:lnTo>
                <a:pt x="35" y="39"/>
              </a:lnTo>
              <a:lnTo>
                <a:pt x="31" y="41"/>
              </a:lnTo>
              <a:lnTo>
                <a:pt x="27" y="44"/>
              </a:lnTo>
              <a:lnTo>
                <a:pt x="22" y="44"/>
              </a:lnTo>
              <a:lnTo>
                <a:pt x="20" y="45"/>
              </a:lnTo>
              <a:lnTo>
                <a:pt x="18" y="45"/>
              </a:lnTo>
              <a:lnTo>
                <a:pt x="16" y="44"/>
              </a:lnTo>
              <a:lnTo>
                <a:pt x="15" y="45"/>
              </a:lnTo>
              <a:lnTo>
                <a:pt x="13" y="46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466725</xdr:colOff>
      <xdr:row>25</xdr:row>
      <xdr:rowOff>47625</xdr:rowOff>
    </xdr:from>
    <xdr:to>
      <xdr:col>6</xdr:col>
      <xdr:colOff>466725</xdr:colOff>
      <xdr:row>27</xdr:row>
      <xdr:rowOff>142875</xdr:rowOff>
    </xdr:to>
    <xdr:sp macro="modRegionSelect.Region_Click" textlink="">
      <xdr:nvSpPr>
        <xdr:cNvPr id="353091" name="ShapeReg_1"/>
        <xdr:cNvSpPr>
          <a:spLocks/>
        </xdr:cNvSpPr>
      </xdr:nvSpPr>
      <xdr:spPr bwMode="auto">
        <a:xfrm>
          <a:off x="3114675" y="4219575"/>
          <a:ext cx="609600" cy="419100"/>
        </a:xfrm>
        <a:custGeom>
          <a:avLst/>
          <a:gdLst>
            <a:gd name="T0" fmla="*/ 2147483647 w 64"/>
            <a:gd name="T1" fmla="*/ 2147483647 h 44"/>
            <a:gd name="T2" fmla="*/ 2147483647 w 64"/>
            <a:gd name="T3" fmla="*/ 2147483647 h 44"/>
            <a:gd name="T4" fmla="*/ 2147483647 w 64"/>
            <a:gd name="T5" fmla="*/ 2147483647 h 44"/>
            <a:gd name="T6" fmla="*/ 2147483647 w 64"/>
            <a:gd name="T7" fmla="*/ 2147483647 h 44"/>
            <a:gd name="T8" fmla="*/ 2147483647 w 64"/>
            <a:gd name="T9" fmla="*/ 2147483647 h 44"/>
            <a:gd name="T10" fmla="*/ 2147483647 w 64"/>
            <a:gd name="T11" fmla="*/ 2147483647 h 44"/>
            <a:gd name="T12" fmla="*/ 2147483647 w 64"/>
            <a:gd name="T13" fmla="*/ 2147483647 h 44"/>
            <a:gd name="T14" fmla="*/ 2147483647 w 64"/>
            <a:gd name="T15" fmla="*/ 2147483647 h 44"/>
            <a:gd name="T16" fmla="*/ 2147483647 w 64"/>
            <a:gd name="T17" fmla="*/ 2147483647 h 44"/>
            <a:gd name="T18" fmla="*/ 2147483647 w 64"/>
            <a:gd name="T19" fmla="*/ 2147483647 h 44"/>
            <a:gd name="T20" fmla="*/ 2147483647 w 64"/>
            <a:gd name="T21" fmla="*/ 2147483647 h 44"/>
            <a:gd name="T22" fmla="*/ 2147483647 w 64"/>
            <a:gd name="T23" fmla="*/ 2147483647 h 44"/>
            <a:gd name="T24" fmla="*/ 2147483647 w 64"/>
            <a:gd name="T25" fmla="*/ 2147483647 h 44"/>
            <a:gd name="T26" fmla="*/ 2147483647 w 64"/>
            <a:gd name="T27" fmla="*/ 2147483647 h 44"/>
            <a:gd name="T28" fmla="*/ 2147483647 w 64"/>
            <a:gd name="T29" fmla="*/ 2147483647 h 44"/>
            <a:gd name="T30" fmla="*/ 2147483647 w 64"/>
            <a:gd name="T31" fmla="*/ 0 h 44"/>
            <a:gd name="T32" fmla="*/ 2147483647 w 64"/>
            <a:gd name="T33" fmla="*/ 2147483647 h 44"/>
            <a:gd name="T34" fmla="*/ 2147483647 w 64"/>
            <a:gd name="T35" fmla="*/ 2147483647 h 44"/>
            <a:gd name="T36" fmla="*/ 2147483647 w 64"/>
            <a:gd name="T37" fmla="*/ 2147483647 h 44"/>
            <a:gd name="T38" fmla="*/ 2147483647 w 64"/>
            <a:gd name="T39" fmla="*/ 2147483647 h 44"/>
            <a:gd name="T40" fmla="*/ 2147483647 w 64"/>
            <a:gd name="T41" fmla="*/ 2147483647 h 44"/>
            <a:gd name="T42" fmla="*/ 2147483647 w 64"/>
            <a:gd name="T43" fmla="*/ 2147483647 h 44"/>
            <a:gd name="T44" fmla="*/ 2147483647 w 64"/>
            <a:gd name="T45" fmla="*/ 2147483647 h 44"/>
            <a:gd name="T46" fmla="*/ 2147483647 w 64"/>
            <a:gd name="T47" fmla="*/ 2147483647 h 44"/>
            <a:gd name="T48" fmla="*/ 2147483647 w 64"/>
            <a:gd name="T49" fmla="*/ 2147483647 h 44"/>
            <a:gd name="T50" fmla="*/ 2147483647 w 64"/>
            <a:gd name="T51" fmla="*/ 2147483647 h 44"/>
            <a:gd name="T52" fmla="*/ 2147483647 w 64"/>
            <a:gd name="T53" fmla="*/ 2147483647 h 44"/>
            <a:gd name="T54" fmla="*/ 2147483647 w 64"/>
            <a:gd name="T55" fmla="*/ 2147483647 h 44"/>
            <a:gd name="T56" fmla="*/ 2147483647 w 64"/>
            <a:gd name="T57" fmla="*/ 2147483647 h 44"/>
            <a:gd name="T58" fmla="*/ 2147483647 w 64"/>
            <a:gd name="T59" fmla="*/ 2147483647 h 44"/>
            <a:gd name="T60" fmla="*/ 2147483647 w 64"/>
            <a:gd name="T61" fmla="*/ 2147483647 h 44"/>
            <a:gd name="T62" fmla="*/ 2147483647 w 64"/>
            <a:gd name="T63" fmla="*/ 2147483647 h 44"/>
            <a:gd name="T64" fmla="*/ 2147483647 w 64"/>
            <a:gd name="T65" fmla="*/ 2147483647 h 44"/>
            <a:gd name="T66" fmla="*/ 2147483647 w 64"/>
            <a:gd name="T67" fmla="*/ 2147483647 h 44"/>
            <a:gd name="T68" fmla="*/ 2147483647 w 64"/>
            <a:gd name="T69" fmla="*/ 2147483647 h 44"/>
            <a:gd name="T70" fmla="*/ 2147483647 w 64"/>
            <a:gd name="T71" fmla="*/ 2147483647 h 44"/>
            <a:gd name="T72" fmla="*/ 2147483647 w 64"/>
            <a:gd name="T73" fmla="*/ 2147483647 h 44"/>
            <a:gd name="T74" fmla="*/ 2147483647 w 64"/>
            <a:gd name="T75" fmla="*/ 2147483647 h 44"/>
            <a:gd name="T76" fmla="*/ 2147483647 w 64"/>
            <a:gd name="T77" fmla="*/ 2147483647 h 44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64"/>
            <a:gd name="T118" fmla="*/ 0 h 44"/>
            <a:gd name="T119" fmla="*/ 64 w 64"/>
            <a:gd name="T120" fmla="*/ 44 h 44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64" h="44">
              <a:moveTo>
                <a:pt x="42" y="44"/>
              </a:moveTo>
              <a:lnTo>
                <a:pt x="40" y="42"/>
              </a:lnTo>
              <a:lnTo>
                <a:pt x="37" y="41"/>
              </a:lnTo>
              <a:lnTo>
                <a:pt x="36" y="39"/>
              </a:lnTo>
              <a:lnTo>
                <a:pt x="32" y="39"/>
              </a:lnTo>
              <a:lnTo>
                <a:pt x="31" y="41"/>
              </a:lnTo>
              <a:lnTo>
                <a:pt x="27" y="42"/>
              </a:lnTo>
              <a:lnTo>
                <a:pt x="26" y="40"/>
              </a:lnTo>
              <a:lnTo>
                <a:pt x="23" y="41"/>
              </a:lnTo>
              <a:lnTo>
                <a:pt x="21" y="39"/>
              </a:lnTo>
              <a:lnTo>
                <a:pt x="20" y="38"/>
              </a:lnTo>
              <a:lnTo>
                <a:pt x="20" y="36"/>
              </a:lnTo>
              <a:lnTo>
                <a:pt x="18" y="34"/>
              </a:lnTo>
              <a:lnTo>
                <a:pt x="16" y="35"/>
              </a:lnTo>
              <a:lnTo>
                <a:pt x="15" y="38"/>
              </a:lnTo>
              <a:lnTo>
                <a:pt x="12" y="38"/>
              </a:lnTo>
              <a:lnTo>
                <a:pt x="10" y="35"/>
              </a:lnTo>
              <a:lnTo>
                <a:pt x="9" y="32"/>
              </a:lnTo>
              <a:lnTo>
                <a:pt x="9" y="28"/>
              </a:lnTo>
              <a:lnTo>
                <a:pt x="6" y="24"/>
              </a:lnTo>
              <a:lnTo>
                <a:pt x="6" y="21"/>
              </a:lnTo>
              <a:lnTo>
                <a:pt x="4" y="19"/>
              </a:lnTo>
              <a:lnTo>
                <a:pt x="4" y="15"/>
              </a:lnTo>
              <a:lnTo>
                <a:pt x="3" y="9"/>
              </a:lnTo>
              <a:lnTo>
                <a:pt x="0" y="7"/>
              </a:lnTo>
              <a:lnTo>
                <a:pt x="2" y="6"/>
              </a:lnTo>
              <a:lnTo>
                <a:pt x="3" y="5"/>
              </a:lnTo>
              <a:lnTo>
                <a:pt x="5" y="6"/>
              </a:lnTo>
              <a:lnTo>
                <a:pt x="9" y="5"/>
              </a:lnTo>
              <a:lnTo>
                <a:pt x="14" y="5"/>
              </a:lnTo>
              <a:lnTo>
                <a:pt x="18" y="2"/>
              </a:lnTo>
              <a:lnTo>
                <a:pt x="22" y="0"/>
              </a:lnTo>
              <a:lnTo>
                <a:pt x="24" y="0"/>
              </a:lnTo>
              <a:lnTo>
                <a:pt x="28" y="4"/>
              </a:lnTo>
              <a:lnTo>
                <a:pt x="28" y="6"/>
              </a:lnTo>
              <a:lnTo>
                <a:pt x="29" y="8"/>
              </a:lnTo>
              <a:lnTo>
                <a:pt x="31" y="8"/>
              </a:lnTo>
              <a:lnTo>
                <a:pt x="33" y="10"/>
              </a:lnTo>
              <a:lnTo>
                <a:pt x="34" y="9"/>
              </a:lnTo>
              <a:lnTo>
                <a:pt x="36" y="6"/>
              </a:lnTo>
              <a:lnTo>
                <a:pt x="38" y="4"/>
              </a:lnTo>
              <a:lnTo>
                <a:pt x="40" y="5"/>
              </a:lnTo>
              <a:lnTo>
                <a:pt x="41" y="4"/>
              </a:lnTo>
              <a:lnTo>
                <a:pt x="43" y="5"/>
              </a:lnTo>
              <a:lnTo>
                <a:pt x="45" y="3"/>
              </a:lnTo>
              <a:lnTo>
                <a:pt x="48" y="3"/>
              </a:lnTo>
              <a:lnTo>
                <a:pt x="52" y="1"/>
              </a:lnTo>
              <a:lnTo>
                <a:pt x="54" y="4"/>
              </a:lnTo>
              <a:lnTo>
                <a:pt x="56" y="4"/>
              </a:lnTo>
              <a:lnTo>
                <a:pt x="58" y="7"/>
              </a:lnTo>
              <a:lnTo>
                <a:pt x="59" y="9"/>
              </a:lnTo>
              <a:lnTo>
                <a:pt x="60" y="11"/>
              </a:lnTo>
              <a:lnTo>
                <a:pt x="62" y="12"/>
              </a:lnTo>
              <a:lnTo>
                <a:pt x="64" y="12"/>
              </a:lnTo>
              <a:lnTo>
                <a:pt x="64" y="14"/>
              </a:lnTo>
              <a:lnTo>
                <a:pt x="62" y="15"/>
              </a:lnTo>
              <a:lnTo>
                <a:pt x="63" y="18"/>
              </a:lnTo>
              <a:lnTo>
                <a:pt x="63" y="20"/>
              </a:lnTo>
              <a:lnTo>
                <a:pt x="64" y="22"/>
              </a:lnTo>
              <a:lnTo>
                <a:pt x="62" y="23"/>
              </a:lnTo>
              <a:lnTo>
                <a:pt x="61" y="25"/>
              </a:lnTo>
              <a:lnTo>
                <a:pt x="62" y="26"/>
              </a:lnTo>
              <a:lnTo>
                <a:pt x="61" y="28"/>
              </a:lnTo>
              <a:lnTo>
                <a:pt x="60" y="28"/>
              </a:lnTo>
              <a:lnTo>
                <a:pt x="59" y="30"/>
              </a:lnTo>
              <a:lnTo>
                <a:pt x="56" y="28"/>
              </a:lnTo>
              <a:lnTo>
                <a:pt x="54" y="30"/>
              </a:lnTo>
              <a:lnTo>
                <a:pt x="54" y="32"/>
              </a:lnTo>
              <a:lnTo>
                <a:pt x="53" y="33"/>
              </a:lnTo>
              <a:lnTo>
                <a:pt x="51" y="35"/>
              </a:lnTo>
              <a:lnTo>
                <a:pt x="49" y="35"/>
              </a:lnTo>
              <a:lnTo>
                <a:pt x="45" y="36"/>
              </a:lnTo>
              <a:lnTo>
                <a:pt x="43" y="37"/>
              </a:lnTo>
              <a:lnTo>
                <a:pt x="41" y="38"/>
              </a:lnTo>
              <a:lnTo>
                <a:pt x="43" y="40"/>
              </a:lnTo>
              <a:lnTo>
                <a:pt x="44" y="41"/>
              </a:lnTo>
              <a:lnTo>
                <a:pt x="44" y="44"/>
              </a:lnTo>
              <a:lnTo>
                <a:pt x="42" y="44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247650</xdr:colOff>
      <xdr:row>26</xdr:row>
      <xdr:rowOff>95250</xdr:rowOff>
    </xdr:from>
    <xdr:to>
      <xdr:col>7</xdr:col>
      <xdr:colOff>38100</xdr:colOff>
      <xdr:row>29</xdr:row>
      <xdr:rowOff>0</xdr:rowOff>
    </xdr:to>
    <xdr:sp macro="modRegionSelect.Region_Click" textlink="">
      <xdr:nvSpPr>
        <xdr:cNvPr id="353092" name="ShapeReg_47"/>
        <xdr:cNvSpPr>
          <a:spLocks/>
        </xdr:cNvSpPr>
      </xdr:nvSpPr>
      <xdr:spPr bwMode="auto">
        <a:xfrm>
          <a:off x="3505200" y="4429125"/>
          <a:ext cx="400050" cy="390525"/>
        </a:xfrm>
        <a:custGeom>
          <a:avLst/>
          <a:gdLst>
            <a:gd name="T0" fmla="*/ 2147483647 w 42"/>
            <a:gd name="T1" fmla="*/ 2147483647 h 41"/>
            <a:gd name="T2" fmla="*/ 2147483647 w 42"/>
            <a:gd name="T3" fmla="*/ 2147483647 h 41"/>
            <a:gd name="T4" fmla="*/ 2147483647 w 42"/>
            <a:gd name="T5" fmla="*/ 2147483647 h 41"/>
            <a:gd name="T6" fmla="*/ 2147483647 w 42"/>
            <a:gd name="T7" fmla="*/ 2147483647 h 41"/>
            <a:gd name="T8" fmla="*/ 2147483647 w 42"/>
            <a:gd name="T9" fmla="*/ 2147483647 h 41"/>
            <a:gd name="T10" fmla="*/ 2147483647 w 42"/>
            <a:gd name="T11" fmla="*/ 2147483647 h 41"/>
            <a:gd name="T12" fmla="*/ 2147483647 w 42"/>
            <a:gd name="T13" fmla="*/ 2147483647 h 41"/>
            <a:gd name="T14" fmla="*/ 2147483647 w 42"/>
            <a:gd name="T15" fmla="*/ 2147483647 h 41"/>
            <a:gd name="T16" fmla="*/ 2147483647 w 42"/>
            <a:gd name="T17" fmla="*/ 2147483647 h 41"/>
            <a:gd name="T18" fmla="*/ 2147483647 w 42"/>
            <a:gd name="T19" fmla="*/ 2147483647 h 41"/>
            <a:gd name="T20" fmla="*/ 2147483647 w 42"/>
            <a:gd name="T21" fmla="*/ 2147483647 h 41"/>
            <a:gd name="T22" fmla="*/ 2147483647 w 42"/>
            <a:gd name="T23" fmla="*/ 2147483647 h 41"/>
            <a:gd name="T24" fmla="*/ 2147483647 w 42"/>
            <a:gd name="T25" fmla="*/ 2147483647 h 41"/>
            <a:gd name="T26" fmla="*/ 2147483647 w 42"/>
            <a:gd name="T27" fmla="*/ 2147483647 h 41"/>
            <a:gd name="T28" fmla="*/ 2147483647 w 42"/>
            <a:gd name="T29" fmla="*/ 2147483647 h 41"/>
            <a:gd name="T30" fmla="*/ 2147483647 w 42"/>
            <a:gd name="T31" fmla="*/ 2147483647 h 41"/>
            <a:gd name="T32" fmla="*/ 2147483647 w 42"/>
            <a:gd name="T33" fmla="*/ 2147483647 h 41"/>
            <a:gd name="T34" fmla="*/ 2147483647 w 42"/>
            <a:gd name="T35" fmla="*/ 2147483647 h 41"/>
            <a:gd name="T36" fmla="*/ 2147483647 w 42"/>
            <a:gd name="T37" fmla="*/ 2147483647 h 41"/>
            <a:gd name="T38" fmla="*/ 2147483647 w 42"/>
            <a:gd name="T39" fmla="*/ 2147483647 h 41"/>
            <a:gd name="T40" fmla="*/ 2147483647 w 42"/>
            <a:gd name="T41" fmla="*/ 2147483647 h 41"/>
            <a:gd name="T42" fmla="*/ 2147483647 w 42"/>
            <a:gd name="T43" fmla="*/ 2147483647 h 41"/>
            <a:gd name="T44" fmla="*/ 0 w 42"/>
            <a:gd name="T45" fmla="*/ 2147483647 h 41"/>
            <a:gd name="T46" fmla="*/ 2147483647 w 42"/>
            <a:gd name="T47" fmla="*/ 2147483647 h 41"/>
            <a:gd name="T48" fmla="*/ 2147483647 w 42"/>
            <a:gd name="T49" fmla="*/ 2147483647 h 41"/>
            <a:gd name="T50" fmla="*/ 2147483647 w 42"/>
            <a:gd name="T51" fmla="*/ 2147483647 h 41"/>
            <a:gd name="T52" fmla="*/ 2147483647 w 42"/>
            <a:gd name="T53" fmla="*/ 2147483647 h 41"/>
            <a:gd name="T54" fmla="*/ 2147483647 w 42"/>
            <a:gd name="T55" fmla="*/ 2147483647 h 41"/>
            <a:gd name="T56" fmla="*/ 2147483647 w 42"/>
            <a:gd name="T57" fmla="*/ 2147483647 h 41"/>
            <a:gd name="T58" fmla="*/ 2147483647 w 42"/>
            <a:gd name="T59" fmla="*/ 2147483647 h 41"/>
            <a:gd name="T60" fmla="*/ 2147483647 w 42"/>
            <a:gd name="T61" fmla="*/ 2147483647 h 41"/>
            <a:gd name="T62" fmla="*/ 2147483647 w 42"/>
            <a:gd name="T63" fmla="*/ 2147483647 h 41"/>
            <a:gd name="T64" fmla="*/ 2147483647 w 42"/>
            <a:gd name="T65" fmla="*/ 2147483647 h 41"/>
            <a:gd name="T66" fmla="*/ 2147483647 w 42"/>
            <a:gd name="T67" fmla="*/ 2147483647 h 41"/>
            <a:gd name="T68" fmla="*/ 2147483647 w 42"/>
            <a:gd name="T69" fmla="*/ 2147483647 h 41"/>
            <a:gd name="T70" fmla="*/ 2147483647 w 42"/>
            <a:gd name="T71" fmla="*/ 2147483647 h 41"/>
            <a:gd name="T72" fmla="*/ 2147483647 w 42"/>
            <a:gd name="T73" fmla="*/ 0 h 41"/>
            <a:gd name="T74" fmla="*/ 2147483647 w 42"/>
            <a:gd name="T75" fmla="*/ 2147483647 h 41"/>
            <a:gd name="T76" fmla="*/ 2147483647 w 42"/>
            <a:gd name="T77" fmla="*/ 2147483647 h 41"/>
            <a:gd name="T78" fmla="*/ 2147483647 w 42"/>
            <a:gd name="T79" fmla="*/ 2147483647 h 41"/>
            <a:gd name="T80" fmla="*/ 2147483647 w 42"/>
            <a:gd name="T81" fmla="*/ 2147483647 h 41"/>
            <a:gd name="T82" fmla="*/ 2147483647 w 42"/>
            <a:gd name="T83" fmla="*/ 2147483647 h 41"/>
            <a:gd name="T84" fmla="*/ 2147483647 w 42"/>
            <a:gd name="T85" fmla="*/ 2147483647 h 41"/>
            <a:gd name="T86" fmla="*/ 2147483647 w 42"/>
            <a:gd name="T87" fmla="*/ 2147483647 h 41"/>
            <a:gd name="T88" fmla="*/ 2147483647 w 42"/>
            <a:gd name="T89" fmla="*/ 2147483647 h 41"/>
            <a:gd name="T90" fmla="*/ 2147483647 w 42"/>
            <a:gd name="T91" fmla="*/ 2147483647 h 41"/>
            <a:gd name="T92" fmla="*/ 2147483647 w 42"/>
            <a:gd name="T93" fmla="*/ 2147483647 h 41"/>
            <a:gd name="T94" fmla="*/ 2147483647 w 42"/>
            <a:gd name="T95" fmla="*/ 2147483647 h 41"/>
            <a:gd name="T96" fmla="*/ 2147483647 w 42"/>
            <a:gd name="T97" fmla="*/ 2147483647 h 41"/>
            <a:gd name="T98" fmla="*/ 2147483647 w 42"/>
            <a:gd name="T99" fmla="*/ 2147483647 h 41"/>
            <a:gd name="T100" fmla="*/ 2147483647 w 42"/>
            <a:gd name="T101" fmla="*/ 2147483647 h 41"/>
            <a:gd name="T102" fmla="*/ 2147483647 w 42"/>
            <a:gd name="T103" fmla="*/ 2147483647 h 41"/>
            <a:gd name="T104" fmla="*/ 2147483647 w 42"/>
            <a:gd name="T105" fmla="*/ 2147483647 h 41"/>
            <a:gd name="T106" fmla="*/ 2147483647 w 42"/>
            <a:gd name="T107" fmla="*/ 2147483647 h 41"/>
            <a:gd name="T108" fmla="*/ 2147483647 w 42"/>
            <a:gd name="T109" fmla="*/ 2147483647 h 41"/>
            <a:gd name="T110" fmla="*/ 2147483647 w 42"/>
            <a:gd name="T111" fmla="*/ 2147483647 h 41"/>
            <a:gd name="T112" fmla="*/ 2147483647 w 42"/>
            <a:gd name="T113" fmla="*/ 2147483647 h 41"/>
            <a:gd name="T114" fmla="*/ 2147483647 w 42"/>
            <a:gd name="T115" fmla="*/ 2147483647 h 41"/>
            <a:gd name="T116" fmla="*/ 2147483647 w 42"/>
            <a:gd name="T117" fmla="*/ 2147483647 h 41"/>
            <a:gd name="T118" fmla="*/ 2147483647 w 42"/>
            <a:gd name="T119" fmla="*/ 2147483647 h 41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42"/>
            <a:gd name="T181" fmla="*/ 0 h 41"/>
            <a:gd name="T182" fmla="*/ 42 w 42"/>
            <a:gd name="T183" fmla="*/ 41 h 41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42" h="41">
              <a:moveTo>
                <a:pt x="41" y="34"/>
              </a:moveTo>
              <a:lnTo>
                <a:pt x="38" y="35"/>
              </a:lnTo>
              <a:lnTo>
                <a:pt x="36" y="37"/>
              </a:lnTo>
              <a:lnTo>
                <a:pt x="32" y="37"/>
              </a:lnTo>
              <a:lnTo>
                <a:pt x="29" y="39"/>
              </a:lnTo>
              <a:lnTo>
                <a:pt x="27" y="41"/>
              </a:lnTo>
              <a:lnTo>
                <a:pt x="23" y="40"/>
              </a:lnTo>
              <a:lnTo>
                <a:pt x="22" y="38"/>
              </a:lnTo>
              <a:lnTo>
                <a:pt x="20" y="35"/>
              </a:lnTo>
              <a:lnTo>
                <a:pt x="20" y="32"/>
              </a:lnTo>
              <a:lnTo>
                <a:pt x="18" y="35"/>
              </a:lnTo>
              <a:lnTo>
                <a:pt x="14" y="36"/>
              </a:lnTo>
              <a:lnTo>
                <a:pt x="11" y="35"/>
              </a:lnTo>
              <a:lnTo>
                <a:pt x="7" y="34"/>
              </a:lnTo>
              <a:lnTo>
                <a:pt x="7" y="31"/>
              </a:lnTo>
              <a:lnTo>
                <a:pt x="5" y="29"/>
              </a:lnTo>
              <a:lnTo>
                <a:pt x="3" y="27"/>
              </a:lnTo>
              <a:lnTo>
                <a:pt x="1" y="25"/>
              </a:lnTo>
              <a:lnTo>
                <a:pt x="1" y="22"/>
              </a:lnTo>
              <a:lnTo>
                <a:pt x="3" y="22"/>
              </a:lnTo>
              <a:lnTo>
                <a:pt x="3" y="19"/>
              </a:lnTo>
              <a:lnTo>
                <a:pt x="2" y="18"/>
              </a:lnTo>
              <a:lnTo>
                <a:pt x="0" y="16"/>
              </a:lnTo>
              <a:lnTo>
                <a:pt x="2" y="15"/>
              </a:lnTo>
              <a:lnTo>
                <a:pt x="4" y="14"/>
              </a:lnTo>
              <a:lnTo>
                <a:pt x="8" y="13"/>
              </a:lnTo>
              <a:lnTo>
                <a:pt x="10" y="13"/>
              </a:lnTo>
              <a:lnTo>
                <a:pt x="13" y="10"/>
              </a:lnTo>
              <a:lnTo>
                <a:pt x="13" y="8"/>
              </a:lnTo>
              <a:lnTo>
                <a:pt x="15" y="6"/>
              </a:lnTo>
              <a:lnTo>
                <a:pt x="18" y="8"/>
              </a:lnTo>
              <a:lnTo>
                <a:pt x="19" y="6"/>
              </a:lnTo>
              <a:lnTo>
                <a:pt x="20" y="6"/>
              </a:lnTo>
              <a:lnTo>
                <a:pt x="21" y="4"/>
              </a:lnTo>
              <a:lnTo>
                <a:pt x="20" y="3"/>
              </a:lnTo>
              <a:lnTo>
                <a:pt x="21" y="1"/>
              </a:lnTo>
              <a:lnTo>
                <a:pt x="23" y="0"/>
              </a:lnTo>
              <a:lnTo>
                <a:pt x="26" y="2"/>
              </a:lnTo>
              <a:lnTo>
                <a:pt x="28" y="2"/>
              </a:lnTo>
              <a:lnTo>
                <a:pt x="31" y="3"/>
              </a:lnTo>
              <a:lnTo>
                <a:pt x="32" y="3"/>
              </a:lnTo>
              <a:lnTo>
                <a:pt x="32" y="6"/>
              </a:lnTo>
              <a:lnTo>
                <a:pt x="30" y="7"/>
              </a:lnTo>
              <a:lnTo>
                <a:pt x="28" y="9"/>
              </a:lnTo>
              <a:lnTo>
                <a:pt x="29" y="12"/>
              </a:lnTo>
              <a:lnTo>
                <a:pt x="28" y="13"/>
              </a:lnTo>
              <a:lnTo>
                <a:pt x="30" y="16"/>
              </a:lnTo>
              <a:lnTo>
                <a:pt x="33" y="16"/>
              </a:lnTo>
              <a:lnTo>
                <a:pt x="34" y="13"/>
              </a:lnTo>
              <a:lnTo>
                <a:pt x="35" y="13"/>
              </a:lnTo>
              <a:lnTo>
                <a:pt x="36" y="16"/>
              </a:lnTo>
              <a:lnTo>
                <a:pt x="37" y="19"/>
              </a:lnTo>
              <a:lnTo>
                <a:pt x="40" y="22"/>
              </a:lnTo>
              <a:lnTo>
                <a:pt x="42" y="25"/>
              </a:lnTo>
              <a:lnTo>
                <a:pt x="42" y="27"/>
              </a:lnTo>
              <a:lnTo>
                <a:pt x="39" y="27"/>
              </a:lnTo>
              <a:lnTo>
                <a:pt x="38" y="28"/>
              </a:lnTo>
              <a:lnTo>
                <a:pt x="40" y="30"/>
              </a:lnTo>
              <a:lnTo>
                <a:pt x="40" y="32"/>
              </a:lnTo>
              <a:lnTo>
                <a:pt x="41" y="34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581025</xdr:colOff>
      <xdr:row>25</xdr:row>
      <xdr:rowOff>133350</xdr:rowOff>
    </xdr:from>
    <xdr:to>
      <xdr:col>8</xdr:col>
      <xdr:colOff>47625</xdr:colOff>
      <xdr:row>28</xdr:row>
      <xdr:rowOff>95250</xdr:rowOff>
    </xdr:to>
    <xdr:sp macro="modRegionSelect.Region_Click" textlink="">
      <xdr:nvSpPr>
        <xdr:cNvPr id="353093" name="ShapeReg_60"/>
        <xdr:cNvSpPr>
          <a:spLocks/>
        </xdr:cNvSpPr>
      </xdr:nvSpPr>
      <xdr:spPr bwMode="auto">
        <a:xfrm>
          <a:off x="3838575" y="4305300"/>
          <a:ext cx="685800" cy="447675"/>
        </a:xfrm>
        <a:custGeom>
          <a:avLst/>
          <a:gdLst>
            <a:gd name="T0" fmla="*/ 2147483647 w 72"/>
            <a:gd name="T1" fmla="*/ 2147483647 h 47"/>
            <a:gd name="T2" fmla="*/ 2147483647 w 72"/>
            <a:gd name="T3" fmla="*/ 2147483647 h 47"/>
            <a:gd name="T4" fmla="*/ 2147483647 w 72"/>
            <a:gd name="T5" fmla="*/ 2147483647 h 47"/>
            <a:gd name="T6" fmla="*/ 2147483647 w 72"/>
            <a:gd name="T7" fmla="*/ 2147483647 h 47"/>
            <a:gd name="T8" fmla="*/ 2147483647 w 72"/>
            <a:gd name="T9" fmla="*/ 2147483647 h 47"/>
            <a:gd name="T10" fmla="*/ 2147483647 w 72"/>
            <a:gd name="T11" fmla="*/ 2147483647 h 47"/>
            <a:gd name="T12" fmla="*/ 2147483647 w 72"/>
            <a:gd name="T13" fmla="*/ 2147483647 h 47"/>
            <a:gd name="T14" fmla="*/ 2147483647 w 72"/>
            <a:gd name="T15" fmla="*/ 2147483647 h 47"/>
            <a:gd name="T16" fmla="*/ 2147483647 w 72"/>
            <a:gd name="T17" fmla="*/ 2147483647 h 47"/>
            <a:gd name="T18" fmla="*/ 2147483647 w 72"/>
            <a:gd name="T19" fmla="*/ 2147483647 h 47"/>
            <a:gd name="T20" fmla="*/ 2147483647 w 72"/>
            <a:gd name="T21" fmla="*/ 2147483647 h 47"/>
            <a:gd name="T22" fmla="*/ 2147483647 w 72"/>
            <a:gd name="T23" fmla="*/ 2147483647 h 47"/>
            <a:gd name="T24" fmla="*/ 2147483647 w 72"/>
            <a:gd name="T25" fmla="*/ 2147483647 h 47"/>
            <a:gd name="T26" fmla="*/ 2147483647 w 72"/>
            <a:gd name="T27" fmla="*/ 2147483647 h 47"/>
            <a:gd name="T28" fmla="*/ 2147483647 w 72"/>
            <a:gd name="T29" fmla="*/ 2147483647 h 47"/>
            <a:gd name="T30" fmla="*/ 2147483647 w 72"/>
            <a:gd name="T31" fmla="*/ 2147483647 h 47"/>
            <a:gd name="T32" fmla="*/ 2147483647 w 72"/>
            <a:gd name="T33" fmla="*/ 2147483647 h 47"/>
            <a:gd name="T34" fmla="*/ 2147483647 w 72"/>
            <a:gd name="T35" fmla="*/ 2147483647 h 47"/>
            <a:gd name="T36" fmla="*/ 2147483647 w 72"/>
            <a:gd name="T37" fmla="*/ 2147483647 h 47"/>
            <a:gd name="T38" fmla="*/ 2147483647 w 72"/>
            <a:gd name="T39" fmla="*/ 2147483647 h 47"/>
            <a:gd name="T40" fmla="*/ 2147483647 w 72"/>
            <a:gd name="T41" fmla="*/ 2147483647 h 47"/>
            <a:gd name="T42" fmla="*/ 2147483647 w 72"/>
            <a:gd name="T43" fmla="*/ 2147483647 h 47"/>
            <a:gd name="T44" fmla="*/ 2147483647 w 72"/>
            <a:gd name="T45" fmla="*/ 2147483647 h 47"/>
            <a:gd name="T46" fmla="*/ 2147483647 w 72"/>
            <a:gd name="T47" fmla="*/ 2147483647 h 47"/>
            <a:gd name="T48" fmla="*/ 2147483647 w 72"/>
            <a:gd name="T49" fmla="*/ 2147483647 h 47"/>
            <a:gd name="T50" fmla="*/ 2147483647 w 72"/>
            <a:gd name="T51" fmla="*/ 2147483647 h 47"/>
            <a:gd name="T52" fmla="*/ 2147483647 w 72"/>
            <a:gd name="T53" fmla="*/ 2147483647 h 47"/>
            <a:gd name="T54" fmla="*/ 2147483647 w 72"/>
            <a:gd name="T55" fmla="*/ 2147483647 h 47"/>
            <a:gd name="T56" fmla="*/ 2147483647 w 72"/>
            <a:gd name="T57" fmla="*/ 2147483647 h 47"/>
            <a:gd name="T58" fmla="*/ 2147483647 w 72"/>
            <a:gd name="T59" fmla="*/ 2147483647 h 47"/>
            <a:gd name="T60" fmla="*/ 2147483647 w 72"/>
            <a:gd name="T61" fmla="*/ 2147483647 h 47"/>
            <a:gd name="T62" fmla="*/ 2147483647 w 72"/>
            <a:gd name="T63" fmla="*/ 2147483647 h 47"/>
            <a:gd name="T64" fmla="*/ 2147483647 w 72"/>
            <a:gd name="T65" fmla="*/ 2147483647 h 47"/>
            <a:gd name="T66" fmla="*/ 2147483647 w 72"/>
            <a:gd name="T67" fmla="*/ 0 h 47"/>
            <a:gd name="T68" fmla="*/ 2147483647 w 72"/>
            <a:gd name="T69" fmla="*/ 2147483647 h 47"/>
            <a:gd name="T70" fmla="*/ 2147483647 w 72"/>
            <a:gd name="T71" fmla="*/ 2147483647 h 47"/>
            <a:gd name="T72" fmla="*/ 2147483647 w 72"/>
            <a:gd name="T73" fmla="*/ 2147483647 h 47"/>
            <a:gd name="T74" fmla="*/ 2147483647 w 72"/>
            <a:gd name="T75" fmla="*/ 2147483647 h 47"/>
            <a:gd name="T76" fmla="*/ 2147483647 w 72"/>
            <a:gd name="T77" fmla="*/ 2147483647 h 47"/>
            <a:gd name="T78" fmla="*/ 2147483647 w 72"/>
            <a:gd name="T79" fmla="*/ 2147483647 h 47"/>
            <a:gd name="T80" fmla="*/ 2147483647 w 72"/>
            <a:gd name="T81" fmla="*/ 2147483647 h 47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72"/>
            <a:gd name="T124" fmla="*/ 0 h 47"/>
            <a:gd name="T125" fmla="*/ 72 w 72"/>
            <a:gd name="T126" fmla="*/ 47 h 47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72" h="47">
              <a:moveTo>
                <a:pt x="71" y="18"/>
              </a:moveTo>
              <a:lnTo>
                <a:pt x="69" y="20"/>
              </a:lnTo>
              <a:lnTo>
                <a:pt x="67" y="23"/>
              </a:lnTo>
              <a:lnTo>
                <a:pt x="66" y="25"/>
              </a:lnTo>
              <a:lnTo>
                <a:pt x="65" y="28"/>
              </a:lnTo>
              <a:lnTo>
                <a:pt x="67" y="30"/>
              </a:lnTo>
              <a:lnTo>
                <a:pt x="67" y="33"/>
              </a:lnTo>
              <a:lnTo>
                <a:pt x="69" y="36"/>
              </a:lnTo>
              <a:lnTo>
                <a:pt x="69" y="39"/>
              </a:lnTo>
              <a:lnTo>
                <a:pt x="66" y="41"/>
              </a:lnTo>
              <a:lnTo>
                <a:pt x="63" y="44"/>
              </a:lnTo>
              <a:lnTo>
                <a:pt x="60" y="44"/>
              </a:lnTo>
              <a:lnTo>
                <a:pt x="57" y="44"/>
              </a:lnTo>
              <a:lnTo>
                <a:pt x="53" y="43"/>
              </a:lnTo>
              <a:lnTo>
                <a:pt x="49" y="44"/>
              </a:lnTo>
              <a:lnTo>
                <a:pt x="47" y="43"/>
              </a:lnTo>
              <a:lnTo>
                <a:pt x="43" y="41"/>
              </a:lnTo>
              <a:lnTo>
                <a:pt x="41" y="39"/>
              </a:lnTo>
              <a:lnTo>
                <a:pt x="38" y="37"/>
              </a:lnTo>
              <a:lnTo>
                <a:pt x="35" y="36"/>
              </a:lnTo>
              <a:lnTo>
                <a:pt x="31" y="37"/>
              </a:lnTo>
              <a:lnTo>
                <a:pt x="29" y="35"/>
              </a:lnTo>
              <a:lnTo>
                <a:pt x="26" y="34"/>
              </a:lnTo>
              <a:lnTo>
                <a:pt x="24" y="36"/>
              </a:lnTo>
              <a:lnTo>
                <a:pt x="21" y="36"/>
              </a:lnTo>
              <a:lnTo>
                <a:pt x="20" y="39"/>
              </a:lnTo>
              <a:lnTo>
                <a:pt x="17" y="39"/>
              </a:lnTo>
              <a:lnTo>
                <a:pt x="12" y="42"/>
              </a:lnTo>
              <a:lnTo>
                <a:pt x="10" y="44"/>
              </a:lnTo>
              <a:lnTo>
                <a:pt x="7" y="44"/>
              </a:lnTo>
              <a:lnTo>
                <a:pt x="6" y="47"/>
              </a:lnTo>
              <a:lnTo>
                <a:pt x="5" y="45"/>
              </a:lnTo>
              <a:lnTo>
                <a:pt x="5" y="43"/>
              </a:lnTo>
              <a:lnTo>
                <a:pt x="3" y="41"/>
              </a:lnTo>
              <a:lnTo>
                <a:pt x="4" y="40"/>
              </a:lnTo>
              <a:lnTo>
                <a:pt x="7" y="40"/>
              </a:lnTo>
              <a:lnTo>
                <a:pt x="7" y="38"/>
              </a:lnTo>
              <a:lnTo>
                <a:pt x="5" y="35"/>
              </a:lnTo>
              <a:lnTo>
                <a:pt x="2" y="32"/>
              </a:lnTo>
              <a:lnTo>
                <a:pt x="1" y="29"/>
              </a:lnTo>
              <a:lnTo>
                <a:pt x="0" y="26"/>
              </a:lnTo>
              <a:lnTo>
                <a:pt x="2" y="25"/>
              </a:lnTo>
              <a:lnTo>
                <a:pt x="4" y="26"/>
              </a:lnTo>
              <a:lnTo>
                <a:pt x="6" y="26"/>
              </a:lnTo>
              <a:lnTo>
                <a:pt x="9" y="23"/>
              </a:lnTo>
              <a:lnTo>
                <a:pt x="9" y="20"/>
              </a:lnTo>
              <a:lnTo>
                <a:pt x="12" y="19"/>
              </a:lnTo>
              <a:lnTo>
                <a:pt x="14" y="21"/>
              </a:lnTo>
              <a:lnTo>
                <a:pt x="17" y="22"/>
              </a:lnTo>
              <a:lnTo>
                <a:pt x="20" y="22"/>
              </a:lnTo>
              <a:lnTo>
                <a:pt x="23" y="24"/>
              </a:lnTo>
              <a:lnTo>
                <a:pt x="25" y="24"/>
              </a:lnTo>
              <a:lnTo>
                <a:pt x="28" y="23"/>
              </a:lnTo>
              <a:lnTo>
                <a:pt x="32" y="19"/>
              </a:lnTo>
              <a:lnTo>
                <a:pt x="34" y="18"/>
              </a:lnTo>
              <a:lnTo>
                <a:pt x="34" y="15"/>
              </a:lnTo>
              <a:lnTo>
                <a:pt x="36" y="13"/>
              </a:lnTo>
              <a:lnTo>
                <a:pt x="36" y="11"/>
              </a:lnTo>
              <a:lnTo>
                <a:pt x="40" y="10"/>
              </a:lnTo>
              <a:lnTo>
                <a:pt x="40" y="5"/>
              </a:lnTo>
              <a:lnTo>
                <a:pt x="42" y="4"/>
              </a:lnTo>
              <a:lnTo>
                <a:pt x="45" y="4"/>
              </a:lnTo>
              <a:lnTo>
                <a:pt x="48" y="2"/>
              </a:lnTo>
              <a:lnTo>
                <a:pt x="51" y="2"/>
              </a:lnTo>
              <a:lnTo>
                <a:pt x="52" y="1"/>
              </a:lnTo>
              <a:lnTo>
                <a:pt x="53" y="1"/>
              </a:lnTo>
              <a:lnTo>
                <a:pt x="54" y="0"/>
              </a:lnTo>
              <a:lnTo>
                <a:pt x="56" y="0"/>
              </a:lnTo>
              <a:lnTo>
                <a:pt x="58" y="1"/>
              </a:lnTo>
              <a:lnTo>
                <a:pt x="61" y="2"/>
              </a:lnTo>
              <a:lnTo>
                <a:pt x="64" y="4"/>
              </a:lnTo>
              <a:lnTo>
                <a:pt x="66" y="5"/>
              </a:lnTo>
              <a:lnTo>
                <a:pt x="68" y="5"/>
              </a:lnTo>
              <a:lnTo>
                <a:pt x="70" y="4"/>
              </a:lnTo>
              <a:lnTo>
                <a:pt x="71" y="5"/>
              </a:lnTo>
              <a:lnTo>
                <a:pt x="72" y="6"/>
              </a:lnTo>
              <a:lnTo>
                <a:pt x="71" y="8"/>
              </a:lnTo>
              <a:lnTo>
                <a:pt x="71" y="10"/>
              </a:lnTo>
              <a:lnTo>
                <a:pt x="69" y="11"/>
              </a:lnTo>
              <a:lnTo>
                <a:pt x="70" y="14"/>
              </a:lnTo>
              <a:lnTo>
                <a:pt x="71" y="15"/>
              </a:lnTo>
              <a:lnTo>
                <a:pt x="71" y="18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22</xdr:row>
      <xdr:rowOff>47625</xdr:rowOff>
    </xdr:from>
    <xdr:to>
      <xdr:col>12</xdr:col>
      <xdr:colOff>419100</xdr:colOff>
      <xdr:row>27</xdr:row>
      <xdr:rowOff>123825</xdr:rowOff>
    </xdr:to>
    <xdr:sp macro="modRegionSelect.Region_Click" textlink="">
      <xdr:nvSpPr>
        <xdr:cNvPr id="353094" name="ShapeReg_44"/>
        <xdr:cNvSpPr>
          <a:spLocks/>
        </xdr:cNvSpPr>
      </xdr:nvSpPr>
      <xdr:spPr bwMode="auto">
        <a:xfrm>
          <a:off x="6981825" y="3733800"/>
          <a:ext cx="352425" cy="885825"/>
        </a:xfrm>
        <a:custGeom>
          <a:avLst/>
          <a:gdLst>
            <a:gd name="T0" fmla="*/ 2147483647 w 37"/>
            <a:gd name="T1" fmla="*/ 2147483647 h 93"/>
            <a:gd name="T2" fmla="*/ 2147483647 w 37"/>
            <a:gd name="T3" fmla="*/ 2147483647 h 93"/>
            <a:gd name="T4" fmla="*/ 2147483647 w 37"/>
            <a:gd name="T5" fmla="*/ 2147483647 h 93"/>
            <a:gd name="T6" fmla="*/ 2147483647 w 37"/>
            <a:gd name="T7" fmla="*/ 2147483647 h 93"/>
            <a:gd name="T8" fmla="*/ 2147483647 w 37"/>
            <a:gd name="T9" fmla="*/ 2147483647 h 93"/>
            <a:gd name="T10" fmla="*/ 2147483647 w 37"/>
            <a:gd name="T11" fmla="*/ 2147483647 h 93"/>
            <a:gd name="T12" fmla="*/ 2147483647 w 37"/>
            <a:gd name="T13" fmla="*/ 2147483647 h 93"/>
            <a:gd name="T14" fmla="*/ 2147483647 w 37"/>
            <a:gd name="T15" fmla="*/ 2147483647 h 93"/>
            <a:gd name="T16" fmla="*/ 2147483647 w 37"/>
            <a:gd name="T17" fmla="*/ 2147483647 h 93"/>
            <a:gd name="T18" fmla="*/ 2147483647 w 37"/>
            <a:gd name="T19" fmla="*/ 2147483647 h 93"/>
            <a:gd name="T20" fmla="*/ 2147483647 w 37"/>
            <a:gd name="T21" fmla="*/ 2147483647 h 93"/>
            <a:gd name="T22" fmla="*/ 2147483647 w 37"/>
            <a:gd name="T23" fmla="*/ 2147483647 h 93"/>
            <a:gd name="T24" fmla="*/ 2147483647 w 37"/>
            <a:gd name="T25" fmla="*/ 2147483647 h 93"/>
            <a:gd name="T26" fmla="*/ 2147483647 w 37"/>
            <a:gd name="T27" fmla="*/ 2147483647 h 93"/>
            <a:gd name="T28" fmla="*/ 2147483647 w 37"/>
            <a:gd name="T29" fmla="*/ 2147483647 h 93"/>
            <a:gd name="T30" fmla="*/ 2147483647 w 37"/>
            <a:gd name="T31" fmla="*/ 2147483647 h 93"/>
            <a:gd name="T32" fmla="*/ 2147483647 w 37"/>
            <a:gd name="T33" fmla="*/ 2147483647 h 93"/>
            <a:gd name="T34" fmla="*/ 2147483647 w 37"/>
            <a:gd name="T35" fmla="*/ 2147483647 h 93"/>
            <a:gd name="T36" fmla="*/ 2147483647 w 37"/>
            <a:gd name="T37" fmla="*/ 2147483647 h 93"/>
            <a:gd name="T38" fmla="*/ 2147483647 w 37"/>
            <a:gd name="T39" fmla="*/ 2147483647 h 93"/>
            <a:gd name="T40" fmla="*/ 2147483647 w 37"/>
            <a:gd name="T41" fmla="*/ 2147483647 h 93"/>
            <a:gd name="T42" fmla="*/ 0 w 37"/>
            <a:gd name="T43" fmla="*/ 2147483647 h 93"/>
            <a:gd name="T44" fmla="*/ 2147483647 w 37"/>
            <a:gd name="T45" fmla="*/ 2147483647 h 93"/>
            <a:gd name="T46" fmla="*/ 2147483647 w 37"/>
            <a:gd name="T47" fmla="*/ 2147483647 h 93"/>
            <a:gd name="T48" fmla="*/ 2147483647 w 37"/>
            <a:gd name="T49" fmla="*/ 2147483647 h 93"/>
            <a:gd name="T50" fmla="*/ 2147483647 w 37"/>
            <a:gd name="T51" fmla="*/ 2147483647 h 93"/>
            <a:gd name="T52" fmla="*/ 2147483647 w 37"/>
            <a:gd name="T53" fmla="*/ 2147483647 h 93"/>
            <a:gd name="T54" fmla="*/ 2147483647 w 37"/>
            <a:gd name="T55" fmla="*/ 2147483647 h 93"/>
            <a:gd name="T56" fmla="*/ 2147483647 w 37"/>
            <a:gd name="T57" fmla="*/ 2147483647 h 93"/>
            <a:gd name="T58" fmla="*/ 2147483647 w 37"/>
            <a:gd name="T59" fmla="*/ 2147483647 h 93"/>
            <a:gd name="T60" fmla="*/ 2147483647 w 37"/>
            <a:gd name="T61" fmla="*/ 2147483647 h 93"/>
            <a:gd name="T62" fmla="*/ 2147483647 w 37"/>
            <a:gd name="T63" fmla="*/ 2147483647 h 93"/>
            <a:gd name="T64" fmla="*/ 2147483647 w 37"/>
            <a:gd name="T65" fmla="*/ 2147483647 h 93"/>
            <a:gd name="T66" fmla="*/ 2147483647 w 37"/>
            <a:gd name="T67" fmla="*/ 2147483647 h 93"/>
            <a:gd name="T68" fmla="*/ 2147483647 w 37"/>
            <a:gd name="T69" fmla="*/ 2147483647 h 93"/>
            <a:gd name="T70" fmla="*/ 2147483647 w 37"/>
            <a:gd name="T71" fmla="*/ 2147483647 h 93"/>
            <a:gd name="T72" fmla="*/ 2147483647 w 37"/>
            <a:gd name="T73" fmla="*/ 2147483647 h 93"/>
            <a:gd name="T74" fmla="*/ 2147483647 w 37"/>
            <a:gd name="T75" fmla="*/ 2147483647 h 93"/>
            <a:gd name="T76" fmla="*/ 2147483647 w 37"/>
            <a:gd name="T77" fmla="*/ 2147483647 h 93"/>
            <a:gd name="T78" fmla="*/ 2147483647 w 37"/>
            <a:gd name="T79" fmla="*/ 2147483647 h 93"/>
            <a:gd name="T80" fmla="*/ 2147483647 w 37"/>
            <a:gd name="T81" fmla="*/ 2147483647 h 93"/>
            <a:gd name="T82" fmla="*/ 2147483647 w 37"/>
            <a:gd name="T83" fmla="*/ 2147483647 h 93"/>
            <a:gd name="T84" fmla="*/ 2147483647 w 37"/>
            <a:gd name="T85" fmla="*/ 2147483647 h 93"/>
            <a:gd name="T86" fmla="*/ 2147483647 w 37"/>
            <a:gd name="T87" fmla="*/ 0 h 93"/>
            <a:gd name="T88" fmla="*/ 2147483647 w 37"/>
            <a:gd name="T89" fmla="*/ 2147483647 h 93"/>
            <a:gd name="T90" fmla="*/ 2147483647 w 37"/>
            <a:gd name="T91" fmla="*/ 2147483647 h 93"/>
            <a:gd name="T92" fmla="*/ 2147483647 w 37"/>
            <a:gd name="T93" fmla="*/ 2147483647 h 93"/>
            <a:gd name="T94" fmla="*/ 2147483647 w 37"/>
            <a:gd name="T95" fmla="*/ 2147483647 h 93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37"/>
            <a:gd name="T145" fmla="*/ 0 h 93"/>
            <a:gd name="T146" fmla="*/ 37 w 37"/>
            <a:gd name="T147" fmla="*/ 93 h 93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37" h="93">
              <a:moveTo>
                <a:pt x="33" y="10"/>
              </a:moveTo>
              <a:lnTo>
                <a:pt x="34" y="14"/>
              </a:lnTo>
              <a:lnTo>
                <a:pt x="35" y="19"/>
              </a:lnTo>
              <a:lnTo>
                <a:pt x="36" y="22"/>
              </a:lnTo>
              <a:lnTo>
                <a:pt x="37" y="28"/>
              </a:lnTo>
              <a:lnTo>
                <a:pt x="37" y="33"/>
              </a:lnTo>
              <a:lnTo>
                <a:pt x="36" y="35"/>
              </a:lnTo>
              <a:lnTo>
                <a:pt x="36" y="40"/>
              </a:lnTo>
              <a:lnTo>
                <a:pt x="36" y="47"/>
              </a:lnTo>
              <a:lnTo>
                <a:pt x="35" y="52"/>
              </a:lnTo>
              <a:lnTo>
                <a:pt x="36" y="57"/>
              </a:lnTo>
              <a:lnTo>
                <a:pt x="36" y="63"/>
              </a:lnTo>
              <a:lnTo>
                <a:pt x="36" y="66"/>
              </a:lnTo>
              <a:lnTo>
                <a:pt x="33" y="70"/>
              </a:lnTo>
              <a:lnTo>
                <a:pt x="32" y="74"/>
              </a:lnTo>
              <a:lnTo>
                <a:pt x="30" y="78"/>
              </a:lnTo>
              <a:lnTo>
                <a:pt x="28" y="78"/>
              </a:lnTo>
              <a:lnTo>
                <a:pt x="24" y="79"/>
              </a:lnTo>
              <a:lnTo>
                <a:pt x="22" y="81"/>
              </a:lnTo>
              <a:lnTo>
                <a:pt x="20" y="80"/>
              </a:lnTo>
              <a:lnTo>
                <a:pt x="20" y="78"/>
              </a:lnTo>
              <a:lnTo>
                <a:pt x="19" y="77"/>
              </a:lnTo>
              <a:lnTo>
                <a:pt x="18" y="79"/>
              </a:lnTo>
              <a:lnTo>
                <a:pt x="18" y="82"/>
              </a:lnTo>
              <a:lnTo>
                <a:pt x="17" y="81"/>
              </a:lnTo>
              <a:lnTo>
                <a:pt x="15" y="79"/>
              </a:lnTo>
              <a:lnTo>
                <a:pt x="15" y="80"/>
              </a:lnTo>
              <a:lnTo>
                <a:pt x="14" y="84"/>
              </a:lnTo>
              <a:lnTo>
                <a:pt x="15" y="86"/>
              </a:lnTo>
              <a:lnTo>
                <a:pt x="14" y="89"/>
              </a:lnTo>
              <a:lnTo>
                <a:pt x="13" y="90"/>
              </a:lnTo>
              <a:lnTo>
                <a:pt x="13" y="91"/>
              </a:lnTo>
              <a:lnTo>
                <a:pt x="13" y="93"/>
              </a:lnTo>
              <a:lnTo>
                <a:pt x="10" y="93"/>
              </a:lnTo>
              <a:lnTo>
                <a:pt x="9" y="92"/>
              </a:lnTo>
              <a:lnTo>
                <a:pt x="10" y="89"/>
              </a:lnTo>
              <a:lnTo>
                <a:pt x="12" y="86"/>
              </a:lnTo>
              <a:lnTo>
                <a:pt x="12" y="83"/>
              </a:lnTo>
              <a:lnTo>
                <a:pt x="11" y="80"/>
              </a:lnTo>
              <a:lnTo>
                <a:pt x="8" y="77"/>
              </a:lnTo>
              <a:lnTo>
                <a:pt x="6" y="76"/>
              </a:lnTo>
              <a:lnTo>
                <a:pt x="5" y="73"/>
              </a:lnTo>
              <a:lnTo>
                <a:pt x="2" y="70"/>
              </a:lnTo>
              <a:lnTo>
                <a:pt x="0" y="69"/>
              </a:lnTo>
              <a:lnTo>
                <a:pt x="0" y="67"/>
              </a:lnTo>
              <a:lnTo>
                <a:pt x="2" y="65"/>
              </a:lnTo>
              <a:lnTo>
                <a:pt x="3" y="63"/>
              </a:lnTo>
              <a:lnTo>
                <a:pt x="3" y="61"/>
              </a:lnTo>
              <a:lnTo>
                <a:pt x="5" y="59"/>
              </a:lnTo>
              <a:lnTo>
                <a:pt x="7" y="58"/>
              </a:lnTo>
              <a:lnTo>
                <a:pt x="9" y="59"/>
              </a:lnTo>
              <a:lnTo>
                <a:pt x="11" y="57"/>
              </a:lnTo>
              <a:lnTo>
                <a:pt x="12" y="54"/>
              </a:lnTo>
              <a:lnTo>
                <a:pt x="10" y="51"/>
              </a:lnTo>
              <a:lnTo>
                <a:pt x="11" y="48"/>
              </a:lnTo>
              <a:lnTo>
                <a:pt x="10" y="45"/>
              </a:lnTo>
              <a:lnTo>
                <a:pt x="10" y="42"/>
              </a:lnTo>
              <a:lnTo>
                <a:pt x="8" y="40"/>
              </a:lnTo>
              <a:lnTo>
                <a:pt x="8" y="38"/>
              </a:lnTo>
              <a:lnTo>
                <a:pt x="7" y="35"/>
              </a:lnTo>
              <a:lnTo>
                <a:pt x="10" y="35"/>
              </a:lnTo>
              <a:lnTo>
                <a:pt x="10" y="34"/>
              </a:lnTo>
              <a:lnTo>
                <a:pt x="8" y="32"/>
              </a:lnTo>
              <a:lnTo>
                <a:pt x="8" y="30"/>
              </a:lnTo>
              <a:lnTo>
                <a:pt x="11" y="26"/>
              </a:lnTo>
              <a:lnTo>
                <a:pt x="13" y="27"/>
              </a:lnTo>
              <a:lnTo>
                <a:pt x="15" y="27"/>
              </a:lnTo>
              <a:lnTo>
                <a:pt x="16" y="26"/>
              </a:lnTo>
              <a:lnTo>
                <a:pt x="18" y="27"/>
              </a:lnTo>
              <a:lnTo>
                <a:pt x="19" y="26"/>
              </a:lnTo>
              <a:lnTo>
                <a:pt x="21" y="26"/>
              </a:lnTo>
              <a:lnTo>
                <a:pt x="23" y="23"/>
              </a:lnTo>
              <a:lnTo>
                <a:pt x="23" y="19"/>
              </a:lnTo>
              <a:lnTo>
                <a:pt x="22" y="19"/>
              </a:lnTo>
              <a:lnTo>
                <a:pt x="22" y="17"/>
              </a:lnTo>
              <a:lnTo>
                <a:pt x="26" y="15"/>
              </a:lnTo>
              <a:lnTo>
                <a:pt x="26" y="14"/>
              </a:lnTo>
              <a:lnTo>
                <a:pt x="27" y="11"/>
              </a:lnTo>
              <a:lnTo>
                <a:pt x="26" y="8"/>
              </a:lnTo>
              <a:lnTo>
                <a:pt x="25" y="8"/>
              </a:lnTo>
              <a:lnTo>
                <a:pt x="24" y="10"/>
              </a:lnTo>
              <a:lnTo>
                <a:pt x="21" y="10"/>
              </a:lnTo>
              <a:lnTo>
                <a:pt x="21" y="8"/>
              </a:lnTo>
              <a:lnTo>
                <a:pt x="18" y="8"/>
              </a:lnTo>
              <a:lnTo>
                <a:pt x="18" y="6"/>
              </a:lnTo>
              <a:lnTo>
                <a:pt x="21" y="4"/>
              </a:lnTo>
              <a:lnTo>
                <a:pt x="22" y="0"/>
              </a:lnTo>
              <a:lnTo>
                <a:pt x="23" y="0"/>
              </a:lnTo>
              <a:lnTo>
                <a:pt x="25" y="1"/>
              </a:lnTo>
              <a:lnTo>
                <a:pt x="27" y="3"/>
              </a:lnTo>
              <a:lnTo>
                <a:pt x="28" y="3"/>
              </a:lnTo>
              <a:lnTo>
                <a:pt x="29" y="4"/>
              </a:lnTo>
              <a:lnTo>
                <a:pt x="29" y="6"/>
              </a:lnTo>
              <a:lnTo>
                <a:pt x="31" y="7"/>
              </a:lnTo>
              <a:lnTo>
                <a:pt x="33" y="5"/>
              </a:lnTo>
              <a:lnTo>
                <a:pt x="33" y="10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8</xdr:row>
      <xdr:rowOff>38100</xdr:rowOff>
    </xdr:from>
    <xdr:to>
      <xdr:col>12</xdr:col>
      <xdr:colOff>190500</xdr:colOff>
      <xdr:row>14</xdr:row>
      <xdr:rowOff>95250</xdr:rowOff>
    </xdr:to>
    <xdr:sp macro="modRegionSelect.Region_Click" textlink="">
      <xdr:nvSpPr>
        <xdr:cNvPr id="353095" name="ShapeReg_32"/>
        <xdr:cNvSpPr>
          <a:spLocks/>
        </xdr:cNvSpPr>
      </xdr:nvSpPr>
      <xdr:spPr bwMode="auto">
        <a:xfrm>
          <a:off x="6372225" y="1457325"/>
          <a:ext cx="733425" cy="1028700"/>
        </a:xfrm>
        <a:custGeom>
          <a:avLst/>
          <a:gdLst>
            <a:gd name="T0" fmla="*/ 2147483647 w 2736"/>
            <a:gd name="T1" fmla="*/ 2147483647 h 3787"/>
            <a:gd name="T2" fmla="*/ 2147483647 w 2736"/>
            <a:gd name="T3" fmla="*/ 2147483647 h 3787"/>
            <a:gd name="T4" fmla="*/ 2147483647 w 2736"/>
            <a:gd name="T5" fmla="*/ 2147483647 h 3787"/>
            <a:gd name="T6" fmla="*/ 2147483647 w 2736"/>
            <a:gd name="T7" fmla="*/ 2147483647 h 3787"/>
            <a:gd name="T8" fmla="*/ 2147483647 w 2736"/>
            <a:gd name="T9" fmla="*/ 2147483647 h 3787"/>
            <a:gd name="T10" fmla="*/ 2147483647 w 2736"/>
            <a:gd name="T11" fmla="*/ 2147483647 h 3787"/>
            <a:gd name="T12" fmla="*/ 2147483647 w 2736"/>
            <a:gd name="T13" fmla="*/ 2147483647 h 3787"/>
            <a:gd name="T14" fmla="*/ 2147483647 w 2736"/>
            <a:gd name="T15" fmla="*/ 2147483647 h 3787"/>
            <a:gd name="T16" fmla="*/ 2147483647 w 2736"/>
            <a:gd name="T17" fmla="*/ 2147483647 h 3787"/>
            <a:gd name="T18" fmla="*/ 2147483647 w 2736"/>
            <a:gd name="T19" fmla="*/ 2147483647 h 3787"/>
            <a:gd name="T20" fmla="*/ 2147483647 w 2736"/>
            <a:gd name="T21" fmla="*/ 2147483647 h 3787"/>
            <a:gd name="T22" fmla="*/ 2147483647 w 2736"/>
            <a:gd name="T23" fmla="*/ 2147483647 h 3787"/>
            <a:gd name="T24" fmla="*/ 2147483647 w 2736"/>
            <a:gd name="T25" fmla="*/ 2147483647 h 3787"/>
            <a:gd name="T26" fmla="*/ 2147483647 w 2736"/>
            <a:gd name="T27" fmla="*/ 2147483647 h 3787"/>
            <a:gd name="T28" fmla="*/ 2147483647 w 2736"/>
            <a:gd name="T29" fmla="*/ 2147483647 h 3787"/>
            <a:gd name="T30" fmla="*/ 2147483647 w 2736"/>
            <a:gd name="T31" fmla="*/ 2147483647 h 3787"/>
            <a:gd name="T32" fmla="*/ 2147483647 w 2736"/>
            <a:gd name="T33" fmla="*/ 2147483647 h 3787"/>
            <a:gd name="T34" fmla="*/ 2147483647 w 2736"/>
            <a:gd name="T35" fmla="*/ 2147483647 h 3787"/>
            <a:gd name="T36" fmla="*/ 2147483647 w 2736"/>
            <a:gd name="T37" fmla="*/ 2147483647 h 3787"/>
            <a:gd name="T38" fmla="*/ 2147483647 w 2736"/>
            <a:gd name="T39" fmla="*/ 2147483647 h 3787"/>
            <a:gd name="T40" fmla="*/ 2147483647 w 2736"/>
            <a:gd name="T41" fmla="*/ 2147483647 h 3787"/>
            <a:gd name="T42" fmla="*/ 2147483647 w 2736"/>
            <a:gd name="T43" fmla="*/ 2147483647 h 3787"/>
            <a:gd name="T44" fmla="*/ 2147483647 w 2736"/>
            <a:gd name="T45" fmla="*/ 2147483647 h 3787"/>
            <a:gd name="T46" fmla="*/ 2147483647 w 2736"/>
            <a:gd name="T47" fmla="*/ 2147483647 h 3787"/>
            <a:gd name="T48" fmla="*/ 2147483647 w 2736"/>
            <a:gd name="T49" fmla="*/ 2147483647 h 3787"/>
            <a:gd name="T50" fmla="*/ 2147483647 w 2736"/>
            <a:gd name="T51" fmla="*/ 2147483647 h 3787"/>
            <a:gd name="T52" fmla="*/ 2147483647 w 2736"/>
            <a:gd name="T53" fmla="*/ 2147483647 h 3787"/>
            <a:gd name="T54" fmla="*/ 2147483647 w 2736"/>
            <a:gd name="T55" fmla="*/ 2147483647 h 3787"/>
            <a:gd name="T56" fmla="*/ 2147483647 w 2736"/>
            <a:gd name="T57" fmla="*/ 2147483647 h 3787"/>
            <a:gd name="T58" fmla="*/ 2147483647 w 2736"/>
            <a:gd name="T59" fmla="*/ 2147483647 h 3787"/>
            <a:gd name="T60" fmla="*/ 0 w 2736"/>
            <a:gd name="T61" fmla="*/ 2147483647 h 3787"/>
            <a:gd name="T62" fmla="*/ 2147483647 w 2736"/>
            <a:gd name="T63" fmla="*/ 2147483647 h 3787"/>
            <a:gd name="T64" fmla="*/ 2147483647 w 2736"/>
            <a:gd name="T65" fmla="*/ 2147483647 h 3787"/>
            <a:gd name="T66" fmla="*/ 2147483647 w 2736"/>
            <a:gd name="T67" fmla="*/ 2147483647 h 3787"/>
            <a:gd name="T68" fmla="*/ 2147483647 w 2736"/>
            <a:gd name="T69" fmla="*/ 2147483647 h 3787"/>
            <a:gd name="T70" fmla="*/ 2147483647 w 2736"/>
            <a:gd name="T71" fmla="*/ 2147483647 h 3787"/>
            <a:gd name="T72" fmla="*/ 2147483647 w 2736"/>
            <a:gd name="T73" fmla="*/ 2147483647 h 3787"/>
            <a:gd name="T74" fmla="*/ 2147483647 w 2736"/>
            <a:gd name="T75" fmla="*/ 2147483647 h 3787"/>
            <a:gd name="T76" fmla="*/ 2147483647 w 2736"/>
            <a:gd name="T77" fmla="*/ 2147483647 h 3787"/>
            <a:gd name="T78" fmla="*/ 2147483647 w 2736"/>
            <a:gd name="T79" fmla="*/ 2147483647 h 3787"/>
            <a:gd name="T80" fmla="*/ 2147483647 w 2736"/>
            <a:gd name="T81" fmla="*/ 2147483647 h 3787"/>
            <a:gd name="T82" fmla="*/ 2147483647 w 2736"/>
            <a:gd name="T83" fmla="*/ 2147483647 h 3787"/>
            <a:gd name="T84" fmla="*/ 2147483647 w 2736"/>
            <a:gd name="T85" fmla="*/ 2147483647 h 3787"/>
            <a:gd name="T86" fmla="*/ 2147483647 w 2736"/>
            <a:gd name="T87" fmla="*/ 2147483647 h 3787"/>
            <a:gd name="T88" fmla="*/ 2147483647 w 2736"/>
            <a:gd name="T89" fmla="*/ 2147483647 h 3787"/>
            <a:gd name="T90" fmla="*/ 2147483647 w 2736"/>
            <a:gd name="T91" fmla="*/ 2147483647 h 3787"/>
            <a:gd name="T92" fmla="*/ 2147483647 w 2736"/>
            <a:gd name="T93" fmla="*/ 2147483647 h 3787"/>
            <a:gd name="T94" fmla="*/ 2147483647 w 2736"/>
            <a:gd name="T95" fmla="*/ 2147483647 h 3787"/>
            <a:gd name="T96" fmla="*/ 2147483647 w 2736"/>
            <a:gd name="T97" fmla="*/ 2147483647 h 3787"/>
            <a:gd name="T98" fmla="*/ 2147483647 w 2736"/>
            <a:gd name="T99" fmla="*/ 2147483647 h 3787"/>
            <a:gd name="T100" fmla="*/ 2147483647 w 2736"/>
            <a:gd name="T101" fmla="*/ 2147483647 h 3787"/>
            <a:gd name="T102" fmla="*/ 2147483647 w 2736"/>
            <a:gd name="T103" fmla="*/ 2147483647 h 3787"/>
            <a:gd name="T104" fmla="*/ 2147483647 w 2736"/>
            <a:gd name="T105" fmla="*/ 2147483647 h 3787"/>
            <a:gd name="T106" fmla="*/ 2147483647 w 2736"/>
            <a:gd name="T107" fmla="*/ 2147483647 h 3787"/>
            <a:gd name="T108" fmla="*/ 2147483647 w 2736"/>
            <a:gd name="T109" fmla="*/ 2147483647 h 3787"/>
            <a:gd name="T110" fmla="*/ 2147483647 w 2736"/>
            <a:gd name="T111" fmla="*/ 2147483647 h 3787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w 2736"/>
            <a:gd name="T169" fmla="*/ 0 h 3787"/>
            <a:gd name="T170" fmla="*/ 2736 w 2736"/>
            <a:gd name="T171" fmla="*/ 3787 h 3787"/>
          </a:gdLst>
          <a:ahLst/>
          <a:cxnLst>
            <a:cxn ang="T112">
              <a:pos x="T0" y="T1"/>
            </a:cxn>
            <a:cxn ang="T113">
              <a:pos x="T2" y="T3"/>
            </a:cxn>
            <a:cxn ang="T114">
              <a:pos x="T4" y="T5"/>
            </a:cxn>
            <a:cxn ang="T115">
              <a:pos x="T6" y="T7"/>
            </a:cxn>
            <a:cxn ang="T116">
              <a:pos x="T8" y="T9"/>
            </a:cxn>
            <a:cxn ang="T117">
              <a:pos x="T10" y="T11"/>
            </a:cxn>
            <a:cxn ang="T118">
              <a:pos x="T12" y="T13"/>
            </a:cxn>
            <a:cxn ang="T119">
              <a:pos x="T14" y="T15"/>
            </a:cxn>
            <a:cxn ang="T120">
              <a:pos x="T16" y="T17"/>
            </a:cxn>
            <a:cxn ang="T121">
              <a:pos x="T18" y="T19"/>
            </a:cxn>
            <a:cxn ang="T122">
              <a:pos x="T20" y="T21"/>
            </a:cxn>
            <a:cxn ang="T123">
              <a:pos x="T22" y="T23"/>
            </a:cxn>
            <a:cxn ang="T124">
              <a:pos x="T24" y="T25"/>
            </a:cxn>
            <a:cxn ang="T125">
              <a:pos x="T26" y="T27"/>
            </a:cxn>
            <a:cxn ang="T126">
              <a:pos x="T28" y="T29"/>
            </a:cxn>
            <a:cxn ang="T127">
              <a:pos x="T30" y="T31"/>
            </a:cxn>
            <a:cxn ang="T128">
              <a:pos x="T32" y="T33"/>
            </a:cxn>
            <a:cxn ang="T129">
              <a:pos x="T34" y="T35"/>
            </a:cxn>
            <a:cxn ang="T130">
              <a:pos x="T36" y="T37"/>
            </a:cxn>
            <a:cxn ang="T131">
              <a:pos x="T38" y="T39"/>
            </a:cxn>
            <a:cxn ang="T132">
              <a:pos x="T40" y="T41"/>
            </a:cxn>
            <a:cxn ang="T133">
              <a:pos x="T42" y="T43"/>
            </a:cxn>
            <a:cxn ang="T134">
              <a:pos x="T44" y="T45"/>
            </a:cxn>
            <a:cxn ang="T135">
              <a:pos x="T46" y="T47"/>
            </a:cxn>
            <a:cxn ang="T136">
              <a:pos x="T48" y="T49"/>
            </a:cxn>
            <a:cxn ang="T137">
              <a:pos x="T50" y="T51"/>
            </a:cxn>
            <a:cxn ang="T138">
              <a:pos x="T52" y="T53"/>
            </a:cxn>
            <a:cxn ang="T139">
              <a:pos x="T54" y="T55"/>
            </a:cxn>
            <a:cxn ang="T140">
              <a:pos x="T56" y="T57"/>
            </a:cxn>
            <a:cxn ang="T141">
              <a:pos x="T58" y="T59"/>
            </a:cxn>
            <a:cxn ang="T142">
              <a:pos x="T60" y="T61"/>
            </a:cxn>
            <a:cxn ang="T143">
              <a:pos x="T62" y="T63"/>
            </a:cxn>
            <a:cxn ang="T144">
              <a:pos x="T64" y="T65"/>
            </a:cxn>
            <a:cxn ang="T145">
              <a:pos x="T66" y="T67"/>
            </a:cxn>
            <a:cxn ang="T146">
              <a:pos x="T68" y="T69"/>
            </a:cxn>
            <a:cxn ang="T147">
              <a:pos x="T70" y="T71"/>
            </a:cxn>
            <a:cxn ang="T148">
              <a:pos x="T72" y="T73"/>
            </a:cxn>
            <a:cxn ang="T149">
              <a:pos x="T74" y="T75"/>
            </a:cxn>
            <a:cxn ang="T150">
              <a:pos x="T76" y="T77"/>
            </a:cxn>
            <a:cxn ang="T151">
              <a:pos x="T78" y="T79"/>
            </a:cxn>
            <a:cxn ang="T152">
              <a:pos x="T80" y="T81"/>
            </a:cxn>
            <a:cxn ang="T153">
              <a:pos x="T82" y="T83"/>
            </a:cxn>
            <a:cxn ang="T154">
              <a:pos x="T84" y="T85"/>
            </a:cxn>
            <a:cxn ang="T155">
              <a:pos x="T86" y="T87"/>
            </a:cxn>
            <a:cxn ang="T156">
              <a:pos x="T88" y="T89"/>
            </a:cxn>
            <a:cxn ang="T157">
              <a:pos x="T90" y="T91"/>
            </a:cxn>
            <a:cxn ang="T158">
              <a:pos x="T92" y="T93"/>
            </a:cxn>
            <a:cxn ang="T159">
              <a:pos x="T94" y="T95"/>
            </a:cxn>
            <a:cxn ang="T160">
              <a:pos x="T96" y="T97"/>
            </a:cxn>
            <a:cxn ang="T161">
              <a:pos x="T98" y="T99"/>
            </a:cxn>
            <a:cxn ang="T162">
              <a:pos x="T100" y="T101"/>
            </a:cxn>
            <a:cxn ang="T163">
              <a:pos x="T102" y="T103"/>
            </a:cxn>
            <a:cxn ang="T164">
              <a:pos x="T104" y="T105"/>
            </a:cxn>
            <a:cxn ang="T165">
              <a:pos x="T106" y="T107"/>
            </a:cxn>
            <a:cxn ang="T166">
              <a:pos x="T108" y="T109"/>
            </a:cxn>
            <a:cxn ang="T167">
              <a:pos x="T110" y="T111"/>
            </a:cxn>
          </a:cxnLst>
          <a:rect l="T168" t="T169" r="T170" b="T171"/>
          <a:pathLst>
            <a:path w="2736" h="3787">
              <a:moveTo>
                <a:pt x="2620" y="737"/>
              </a:moveTo>
              <a:lnTo>
                <a:pt x="2679" y="796"/>
              </a:lnTo>
              <a:lnTo>
                <a:pt x="2679" y="946"/>
              </a:lnTo>
              <a:lnTo>
                <a:pt x="2726" y="1059"/>
              </a:lnTo>
              <a:lnTo>
                <a:pt x="2736" y="1238"/>
              </a:lnTo>
              <a:lnTo>
                <a:pt x="2703" y="1346"/>
              </a:lnTo>
              <a:lnTo>
                <a:pt x="2665" y="1252"/>
              </a:lnTo>
              <a:lnTo>
                <a:pt x="2580" y="1210"/>
              </a:lnTo>
              <a:lnTo>
                <a:pt x="2580" y="1327"/>
              </a:lnTo>
              <a:lnTo>
                <a:pt x="2510" y="1257"/>
              </a:lnTo>
              <a:lnTo>
                <a:pt x="2463" y="1210"/>
              </a:lnTo>
              <a:lnTo>
                <a:pt x="2425" y="1130"/>
              </a:lnTo>
              <a:lnTo>
                <a:pt x="2294" y="1007"/>
              </a:lnTo>
              <a:lnTo>
                <a:pt x="2331" y="1111"/>
              </a:lnTo>
              <a:lnTo>
                <a:pt x="2294" y="1224"/>
              </a:lnTo>
              <a:lnTo>
                <a:pt x="2167" y="1224"/>
              </a:lnTo>
              <a:lnTo>
                <a:pt x="2167" y="1299"/>
              </a:lnTo>
              <a:lnTo>
                <a:pt x="2124" y="1454"/>
              </a:lnTo>
              <a:lnTo>
                <a:pt x="2072" y="1515"/>
              </a:lnTo>
              <a:lnTo>
                <a:pt x="2077" y="1722"/>
              </a:lnTo>
              <a:lnTo>
                <a:pt x="2162" y="1779"/>
              </a:lnTo>
              <a:lnTo>
                <a:pt x="2148" y="1910"/>
              </a:lnTo>
              <a:lnTo>
                <a:pt x="2232" y="2042"/>
              </a:lnTo>
              <a:lnTo>
                <a:pt x="2232" y="2183"/>
              </a:lnTo>
              <a:lnTo>
                <a:pt x="2258" y="2369"/>
              </a:lnTo>
              <a:lnTo>
                <a:pt x="2336" y="2447"/>
              </a:lnTo>
              <a:lnTo>
                <a:pt x="2336" y="2531"/>
              </a:lnTo>
              <a:lnTo>
                <a:pt x="2402" y="2597"/>
              </a:lnTo>
              <a:lnTo>
                <a:pt x="2463" y="2588"/>
              </a:lnTo>
              <a:lnTo>
                <a:pt x="2517" y="2538"/>
              </a:lnTo>
              <a:lnTo>
                <a:pt x="2557" y="2498"/>
              </a:lnTo>
              <a:lnTo>
                <a:pt x="2628" y="2498"/>
              </a:lnTo>
              <a:lnTo>
                <a:pt x="2623" y="2588"/>
              </a:lnTo>
              <a:lnTo>
                <a:pt x="2548" y="2611"/>
              </a:lnTo>
              <a:lnTo>
                <a:pt x="2548" y="2738"/>
              </a:lnTo>
              <a:lnTo>
                <a:pt x="2406" y="2762"/>
              </a:lnTo>
              <a:lnTo>
                <a:pt x="2439" y="2926"/>
              </a:lnTo>
              <a:lnTo>
                <a:pt x="2425" y="2997"/>
              </a:lnTo>
              <a:lnTo>
                <a:pt x="2336" y="3035"/>
              </a:lnTo>
              <a:lnTo>
                <a:pt x="2336" y="3133"/>
              </a:lnTo>
              <a:lnTo>
                <a:pt x="2303" y="3223"/>
              </a:lnTo>
              <a:cubicBezTo>
                <a:pt x="2303" y="3223"/>
                <a:pt x="2192" y="3249"/>
                <a:pt x="2214" y="3227"/>
              </a:cubicBezTo>
              <a:cubicBezTo>
                <a:pt x="2235" y="3206"/>
                <a:pt x="2171" y="3185"/>
                <a:pt x="2171" y="3185"/>
              </a:cubicBezTo>
              <a:lnTo>
                <a:pt x="2171" y="3124"/>
              </a:lnTo>
              <a:lnTo>
                <a:pt x="2190" y="3063"/>
              </a:lnTo>
              <a:lnTo>
                <a:pt x="2268" y="3037"/>
              </a:lnTo>
              <a:lnTo>
                <a:pt x="2232" y="3002"/>
              </a:lnTo>
              <a:lnTo>
                <a:pt x="2148" y="3035"/>
              </a:lnTo>
              <a:lnTo>
                <a:pt x="2058" y="3049"/>
              </a:lnTo>
              <a:lnTo>
                <a:pt x="2058" y="3091"/>
              </a:lnTo>
              <a:lnTo>
                <a:pt x="1927" y="3152"/>
              </a:lnTo>
              <a:lnTo>
                <a:pt x="1861" y="3232"/>
              </a:lnTo>
              <a:lnTo>
                <a:pt x="1786" y="3251"/>
              </a:lnTo>
              <a:lnTo>
                <a:pt x="1724" y="3312"/>
              </a:lnTo>
              <a:lnTo>
                <a:pt x="1701" y="3383"/>
              </a:lnTo>
              <a:lnTo>
                <a:pt x="1724" y="3472"/>
              </a:lnTo>
              <a:lnTo>
                <a:pt x="1776" y="3524"/>
              </a:lnTo>
              <a:lnTo>
                <a:pt x="1715" y="3590"/>
              </a:lnTo>
              <a:lnTo>
                <a:pt x="1616" y="3552"/>
              </a:lnTo>
              <a:lnTo>
                <a:pt x="1647" y="3653"/>
              </a:lnTo>
              <a:lnTo>
                <a:pt x="1574" y="3726"/>
              </a:lnTo>
              <a:lnTo>
                <a:pt x="1508" y="3787"/>
              </a:lnTo>
              <a:lnTo>
                <a:pt x="1486" y="3713"/>
              </a:lnTo>
              <a:lnTo>
                <a:pt x="1383" y="3611"/>
              </a:lnTo>
              <a:lnTo>
                <a:pt x="1327" y="3611"/>
              </a:lnTo>
              <a:lnTo>
                <a:pt x="1285" y="3650"/>
              </a:lnTo>
              <a:lnTo>
                <a:pt x="1228" y="3621"/>
              </a:lnTo>
              <a:lnTo>
                <a:pt x="1147" y="3618"/>
              </a:lnTo>
              <a:lnTo>
                <a:pt x="1076" y="3702"/>
              </a:lnTo>
              <a:lnTo>
                <a:pt x="1013" y="3706"/>
              </a:lnTo>
              <a:lnTo>
                <a:pt x="960" y="3628"/>
              </a:lnTo>
              <a:lnTo>
                <a:pt x="960" y="3523"/>
              </a:lnTo>
              <a:lnTo>
                <a:pt x="1048" y="3473"/>
              </a:lnTo>
              <a:lnTo>
                <a:pt x="978" y="3378"/>
              </a:lnTo>
              <a:lnTo>
                <a:pt x="978" y="3307"/>
              </a:lnTo>
              <a:lnTo>
                <a:pt x="914" y="3286"/>
              </a:lnTo>
              <a:lnTo>
                <a:pt x="808" y="3219"/>
              </a:lnTo>
              <a:lnTo>
                <a:pt x="745" y="3187"/>
              </a:lnTo>
              <a:lnTo>
                <a:pt x="565" y="3177"/>
              </a:lnTo>
              <a:lnTo>
                <a:pt x="470" y="3290"/>
              </a:lnTo>
              <a:lnTo>
                <a:pt x="395" y="3288"/>
              </a:lnTo>
              <a:lnTo>
                <a:pt x="409" y="3199"/>
              </a:lnTo>
              <a:lnTo>
                <a:pt x="339" y="3129"/>
              </a:lnTo>
              <a:lnTo>
                <a:pt x="321" y="3073"/>
              </a:lnTo>
              <a:lnTo>
                <a:pt x="258" y="3010"/>
              </a:lnTo>
              <a:lnTo>
                <a:pt x="148" y="2953"/>
              </a:lnTo>
              <a:lnTo>
                <a:pt x="119" y="2885"/>
              </a:lnTo>
              <a:lnTo>
                <a:pt x="42" y="2782"/>
              </a:lnTo>
              <a:lnTo>
                <a:pt x="42" y="2726"/>
              </a:lnTo>
              <a:lnTo>
                <a:pt x="4" y="2709"/>
              </a:lnTo>
              <a:lnTo>
                <a:pt x="22" y="2615"/>
              </a:lnTo>
              <a:lnTo>
                <a:pt x="65" y="2571"/>
              </a:lnTo>
              <a:lnTo>
                <a:pt x="0" y="2531"/>
              </a:lnTo>
              <a:lnTo>
                <a:pt x="13" y="2450"/>
              </a:lnTo>
              <a:lnTo>
                <a:pt x="136" y="2400"/>
              </a:lnTo>
              <a:lnTo>
                <a:pt x="136" y="2356"/>
              </a:lnTo>
              <a:lnTo>
                <a:pt x="230" y="2359"/>
              </a:lnTo>
              <a:lnTo>
                <a:pt x="221" y="2253"/>
              </a:lnTo>
              <a:lnTo>
                <a:pt x="151" y="2233"/>
              </a:lnTo>
              <a:lnTo>
                <a:pt x="104" y="2171"/>
              </a:lnTo>
              <a:lnTo>
                <a:pt x="163" y="2115"/>
              </a:lnTo>
              <a:lnTo>
                <a:pt x="221" y="2115"/>
              </a:lnTo>
              <a:lnTo>
                <a:pt x="221" y="2042"/>
              </a:lnTo>
              <a:lnTo>
                <a:pt x="280" y="2001"/>
              </a:lnTo>
              <a:lnTo>
                <a:pt x="280" y="1948"/>
              </a:lnTo>
              <a:lnTo>
                <a:pt x="354" y="1930"/>
              </a:lnTo>
              <a:lnTo>
                <a:pt x="398" y="1983"/>
              </a:lnTo>
              <a:lnTo>
                <a:pt x="459" y="1974"/>
              </a:lnTo>
              <a:lnTo>
                <a:pt x="492" y="1907"/>
              </a:lnTo>
              <a:lnTo>
                <a:pt x="471" y="1848"/>
              </a:lnTo>
              <a:lnTo>
                <a:pt x="536" y="1745"/>
              </a:lnTo>
              <a:lnTo>
                <a:pt x="556" y="1677"/>
              </a:lnTo>
              <a:lnTo>
                <a:pt x="621" y="1666"/>
              </a:lnTo>
              <a:lnTo>
                <a:pt x="621" y="1607"/>
              </a:lnTo>
              <a:lnTo>
                <a:pt x="589" y="1522"/>
              </a:lnTo>
              <a:lnTo>
                <a:pt x="512" y="1478"/>
              </a:lnTo>
              <a:lnTo>
                <a:pt x="439" y="1404"/>
              </a:lnTo>
              <a:lnTo>
                <a:pt x="433" y="1225"/>
              </a:lnTo>
              <a:lnTo>
                <a:pt x="362" y="1190"/>
              </a:lnTo>
              <a:lnTo>
                <a:pt x="312" y="1122"/>
              </a:lnTo>
              <a:lnTo>
                <a:pt x="312" y="1043"/>
              </a:lnTo>
              <a:lnTo>
                <a:pt x="368" y="1031"/>
              </a:lnTo>
              <a:lnTo>
                <a:pt x="342" y="955"/>
              </a:lnTo>
              <a:lnTo>
                <a:pt x="263" y="931"/>
              </a:lnTo>
              <a:lnTo>
                <a:pt x="277" y="861"/>
              </a:lnTo>
              <a:lnTo>
                <a:pt x="359" y="828"/>
              </a:lnTo>
              <a:lnTo>
                <a:pt x="359" y="746"/>
              </a:lnTo>
              <a:lnTo>
                <a:pt x="398" y="708"/>
              </a:lnTo>
              <a:lnTo>
                <a:pt x="489" y="708"/>
              </a:lnTo>
              <a:lnTo>
                <a:pt x="498" y="611"/>
              </a:lnTo>
              <a:lnTo>
                <a:pt x="615" y="611"/>
              </a:lnTo>
              <a:lnTo>
                <a:pt x="662" y="564"/>
              </a:lnTo>
              <a:lnTo>
                <a:pt x="633" y="467"/>
              </a:lnTo>
              <a:lnTo>
                <a:pt x="674" y="388"/>
              </a:lnTo>
              <a:lnTo>
                <a:pt x="618" y="296"/>
              </a:lnTo>
              <a:lnTo>
                <a:pt x="724" y="252"/>
              </a:lnTo>
              <a:lnTo>
                <a:pt x="772" y="301"/>
              </a:lnTo>
              <a:lnTo>
                <a:pt x="830" y="382"/>
              </a:lnTo>
              <a:lnTo>
                <a:pt x="909" y="382"/>
              </a:lnTo>
              <a:lnTo>
                <a:pt x="1003" y="346"/>
              </a:lnTo>
              <a:lnTo>
                <a:pt x="1032" y="288"/>
              </a:lnTo>
              <a:lnTo>
                <a:pt x="1129" y="308"/>
              </a:lnTo>
              <a:lnTo>
                <a:pt x="1241" y="296"/>
              </a:lnTo>
              <a:lnTo>
                <a:pt x="1341" y="158"/>
              </a:lnTo>
              <a:lnTo>
                <a:pt x="1491" y="182"/>
              </a:lnTo>
              <a:lnTo>
                <a:pt x="1646" y="0"/>
              </a:lnTo>
              <a:lnTo>
                <a:pt x="1765" y="12"/>
              </a:lnTo>
              <a:lnTo>
                <a:pt x="1768" y="61"/>
              </a:lnTo>
              <a:lnTo>
                <a:pt x="1798" y="91"/>
              </a:lnTo>
              <a:lnTo>
                <a:pt x="1775" y="157"/>
              </a:lnTo>
              <a:lnTo>
                <a:pt x="1888" y="206"/>
              </a:lnTo>
              <a:lnTo>
                <a:pt x="1902" y="277"/>
              </a:lnTo>
              <a:lnTo>
                <a:pt x="2015" y="255"/>
              </a:lnTo>
              <a:lnTo>
                <a:pt x="2050" y="340"/>
              </a:lnTo>
              <a:lnTo>
                <a:pt x="2128" y="372"/>
              </a:lnTo>
              <a:lnTo>
                <a:pt x="2131" y="435"/>
              </a:lnTo>
              <a:lnTo>
                <a:pt x="2190" y="494"/>
              </a:lnTo>
              <a:lnTo>
                <a:pt x="2258" y="474"/>
              </a:lnTo>
              <a:lnTo>
                <a:pt x="2340" y="474"/>
              </a:lnTo>
              <a:lnTo>
                <a:pt x="2354" y="531"/>
              </a:lnTo>
              <a:lnTo>
                <a:pt x="2407" y="531"/>
              </a:lnTo>
              <a:lnTo>
                <a:pt x="2445" y="577"/>
              </a:lnTo>
              <a:lnTo>
                <a:pt x="2417" y="679"/>
              </a:lnTo>
              <a:lnTo>
                <a:pt x="2460" y="679"/>
              </a:lnTo>
              <a:lnTo>
                <a:pt x="2491" y="629"/>
              </a:lnTo>
              <a:lnTo>
                <a:pt x="2523" y="661"/>
              </a:lnTo>
              <a:lnTo>
                <a:pt x="2523" y="725"/>
              </a:lnTo>
              <a:lnTo>
                <a:pt x="2620" y="737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561975</xdr:colOff>
      <xdr:row>9</xdr:row>
      <xdr:rowOff>19050</xdr:rowOff>
    </xdr:from>
    <xdr:to>
      <xdr:col>6</xdr:col>
      <xdr:colOff>85725</xdr:colOff>
      <xdr:row>17</xdr:row>
      <xdr:rowOff>19050</xdr:rowOff>
    </xdr:to>
    <xdr:grpSp>
      <xdr:nvGrpSpPr>
        <xdr:cNvPr id="353096" name="ShapeReg_3"/>
        <xdr:cNvGrpSpPr>
          <a:grpSpLocks/>
        </xdr:cNvGrpSpPr>
      </xdr:nvGrpSpPr>
      <xdr:grpSpPr bwMode="auto">
        <a:xfrm>
          <a:off x="1381125" y="1600200"/>
          <a:ext cx="1962150" cy="1295400"/>
          <a:chOff x="151" y="168"/>
          <a:chExt cx="206" cy="136"/>
        </a:xfrm>
      </xdr:grpSpPr>
      <xdr:sp macro="modRegionSelect.Region_Click" textlink="">
        <xdr:nvSpPr>
          <xdr:cNvPr id="353263" name="Groupp03_1"/>
          <xdr:cNvSpPr>
            <a:spLocks/>
          </xdr:cNvSpPr>
        </xdr:nvSpPr>
        <xdr:spPr bwMode="auto">
          <a:xfrm>
            <a:off x="277" y="168"/>
            <a:ext cx="80" cy="59"/>
          </a:xfrm>
          <a:custGeom>
            <a:avLst/>
            <a:gdLst>
              <a:gd name="T0" fmla="*/ 2147194573 w 80"/>
              <a:gd name="T1" fmla="*/ 2147194837 h 59"/>
              <a:gd name="T2" fmla="*/ 2147194573 w 80"/>
              <a:gd name="T3" fmla="*/ 2147194837 h 59"/>
              <a:gd name="T4" fmla="*/ 2147194573 w 80"/>
              <a:gd name="T5" fmla="*/ 2147194837 h 59"/>
              <a:gd name="T6" fmla="*/ 2147194573 w 80"/>
              <a:gd name="T7" fmla="*/ 2147194837 h 59"/>
              <a:gd name="T8" fmla="*/ 2147194573 w 80"/>
              <a:gd name="T9" fmla="*/ 2147194837 h 59"/>
              <a:gd name="T10" fmla="*/ 2147194573 w 80"/>
              <a:gd name="T11" fmla="*/ 2147194837 h 59"/>
              <a:gd name="T12" fmla="*/ 2147194573 w 80"/>
              <a:gd name="T13" fmla="*/ 2147194837 h 59"/>
              <a:gd name="T14" fmla="*/ 0 w 80"/>
              <a:gd name="T15" fmla="*/ 2147194837 h 59"/>
              <a:gd name="T16" fmla="*/ 2147194573 w 80"/>
              <a:gd name="T17" fmla="*/ 2147194837 h 59"/>
              <a:gd name="T18" fmla="*/ 2147194573 w 80"/>
              <a:gd name="T19" fmla="*/ 2147194837 h 59"/>
              <a:gd name="T20" fmla="*/ 2147194573 w 80"/>
              <a:gd name="T21" fmla="*/ 2147194837 h 59"/>
              <a:gd name="T22" fmla="*/ 2147194573 w 80"/>
              <a:gd name="T23" fmla="*/ 2147194837 h 59"/>
              <a:gd name="T24" fmla="*/ 2147194573 w 80"/>
              <a:gd name="T25" fmla="*/ 2147194837 h 59"/>
              <a:gd name="T26" fmla="*/ 2147194573 w 80"/>
              <a:gd name="T27" fmla="*/ 2147194837 h 59"/>
              <a:gd name="T28" fmla="*/ 2147194573 w 80"/>
              <a:gd name="T29" fmla="*/ 2147194837 h 59"/>
              <a:gd name="T30" fmla="*/ 2147194573 w 80"/>
              <a:gd name="T31" fmla="*/ 2147194837 h 59"/>
              <a:gd name="T32" fmla="*/ 2147194573 w 80"/>
              <a:gd name="T33" fmla="*/ 2147194837 h 59"/>
              <a:gd name="T34" fmla="*/ 2147194573 w 80"/>
              <a:gd name="T35" fmla="*/ 2147194837 h 59"/>
              <a:gd name="T36" fmla="*/ 2147194573 w 80"/>
              <a:gd name="T37" fmla="*/ 2147194837 h 59"/>
              <a:gd name="T38" fmla="*/ 2147194573 w 80"/>
              <a:gd name="T39" fmla="*/ 2147194837 h 59"/>
              <a:gd name="T40" fmla="*/ 2147194573 w 80"/>
              <a:gd name="T41" fmla="*/ 2147194837 h 59"/>
              <a:gd name="T42" fmla="*/ 2147194573 w 80"/>
              <a:gd name="T43" fmla="*/ 2147194837 h 59"/>
              <a:gd name="T44" fmla="*/ 2147194573 w 80"/>
              <a:gd name="T45" fmla="*/ 2147194837 h 59"/>
              <a:gd name="T46" fmla="*/ 2147194573 w 80"/>
              <a:gd name="T47" fmla="*/ 2147194837 h 59"/>
              <a:gd name="T48" fmla="*/ 2147194573 w 80"/>
              <a:gd name="T49" fmla="*/ 2147194837 h 59"/>
              <a:gd name="T50" fmla="*/ 2147194573 w 80"/>
              <a:gd name="T51" fmla="*/ 2147194837 h 59"/>
              <a:gd name="T52" fmla="*/ 2147194573 w 80"/>
              <a:gd name="T53" fmla="*/ 2147194837 h 59"/>
              <a:gd name="T54" fmla="*/ 2147194573 w 80"/>
              <a:gd name="T55" fmla="*/ 2147194837 h 59"/>
              <a:gd name="T56" fmla="*/ 2147194573 w 80"/>
              <a:gd name="T57" fmla="*/ 2147194837 h 59"/>
              <a:gd name="T58" fmla="*/ 2147194573 w 80"/>
              <a:gd name="T59" fmla="*/ 2147194837 h 59"/>
              <a:gd name="T60" fmla="*/ 2147194573 w 80"/>
              <a:gd name="T61" fmla="*/ 2147194837 h 59"/>
              <a:gd name="T62" fmla="*/ 2147194573 w 80"/>
              <a:gd name="T63" fmla="*/ 2147194837 h 59"/>
              <a:gd name="T64" fmla="*/ 2147194573 w 80"/>
              <a:gd name="T65" fmla="*/ 2147194837 h 59"/>
              <a:gd name="T66" fmla="*/ 2147194573 w 80"/>
              <a:gd name="T67" fmla="*/ 2147194837 h 59"/>
              <a:gd name="T68" fmla="*/ 2147194573 w 80"/>
              <a:gd name="T69" fmla="*/ 0 h 59"/>
              <a:gd name="T70" fmla="*/ 2147194573 w 80"/>
              <a:gd name="T71" fmla="*/ 2147194837 h 59"/>
              <a:gd name="T72" fmla="*/ 2147194573 w 80"/>
              <a:gd name="T73" fmla="*/ 2147194837 h 59"/>
              <a:gd name="T74" fmla="*/ 2147194573 w 80"/>
              <a:gd name="T75" fmla="*/ 2147194837 h 59"/>
              <a:gd name="T76" fmla="*/ 2147194573 w 80"/>
              <a:gd name="T77" fmla="*/ 2147194837 h 59"/>
              <a:gd name="T78" fmla="*/ 2147194573 w 80"/>
              <a:gd name="T79" fmla="*/ 2147194837 h 59"/>
              <a:gd name="T80" fmla="*/ 2147194573 w 80"/>
              <a:gd name="T81" fmla="*/ 2147194837 h 59"/>
              <a:gd name="T82" fmla="*/ 2147194573 w 80"/>
              <a:gd name="T83" fmla="*/ 2147194837 h 59"/>
              <a:gd name="T84" fmla="*/ 2147194573 w 80"/>
              <a:gd name="T85" fmla="*/ 2147194837 h 59"/>
              <a:gd name="T86" fmla="*/ 2147194573 w 80"/>
              <a:gd name="T87" fmla="*/ 2147194837 h 59"/>
              <a:gd name="T88" fmla="*/ 2147194573 w 80"/>
              <a:gd name="T89" fmla="*/ 2147194837 h 59"/>
              <a:gd name="T90" fmla="*/ 2147194573 w 80"/>
              <a:gd name="T91" fmla="*/ 2147194837 h 59"/>
              <a:gd name="T92" fmla="*/ 2147194573 w 80"/>
              <a:gd name="T93" fmla="*/ 2147194837 h 59"/>
              <a:gd name="T94" fmla="*/ 2147194573 w 80"/>
              <a:gd name="T95" fmla="*/ 2147194837 h 59"/>
              <a:gd name="T96" fmla="*/ 2147194573 w 80"/>
              <a:gd name="T97" fmla="*/ 2147194837 h 59"/>
              <a:gd name="T98" fmla="*/ 2147194573 w 80"/>
              <a:gd name="T99" fmla="*/ 2147194837 h 59"/>
              <a:gd name="T100" fmla="*/ 2147194573 w 80"/>
              <a:gd name="T101" fmla="*/ 2147194837 h 59"/>
              <a:gd name="T102" fmla="*/ 2147194573 w 80"/>
              <a:gd name="T103" fmla="*/ 2147194837 h 59"/>
              <a:gd name="T104" fmla="*/ 2147194573 w 80"/>
              <a:gd name="T105" fmla="*/ 2147194837 h 59"/>
              <a:gd name="T106" fmla="*/ 2147194573 w 80"/>
              <a:gd name="T107" fmla="*/ 2147194837 h 59"/>
              <a:gd name="T108" fmla="*/ 2147194573 w 80"/>
              <a:gd name="T109" fmla="*/ 2147194837 h 59"/>
              <a:gd name="T110" fmla="*/ 2147194573 w 80"/>
              <a:gd name="T111" fmla="*/ 2147194837 h 59"/>
              <a:gd name="T112" fmla="*/ 2147194573 w 80"/>
              <a:gd name="T113" fmla="*/ 2147194837 h 59"/>
              <a:gd name="T114" fmla="*/ 2147194573 w 80"/>
              <a:gd name="T115" fmla="*/ 2147194837 h 59"/>
              <a:gd name="T116" fmla="*/ 2147194573 w 80"/>
              <a:gd name="T117" fmla="*/ 2147194837 h 59"/>
              <a:gd name="T118" fmla="*/ 2147194573 w 80"/>
              <a:gd name="T119" fmla="*/ 2147194837 h 59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80"/>
              <a:gd name="T181" fmla="*/ 0 h 59"/>
              <a:gd name="T182" fmla="*/ 80 w 80"/>
              <a:gd name="T183" fmla="*/ 59 h 59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80" h="59">
                <a:moveTo>
                  <a:pt x="11" y="57"/>
                </a:moveTo>
                <a:lnTo>
                  <a:pt x="9" y="57"/>
                </a:lnTo>
                <a:lnTo>
                  <a:pt x="8" y="55"/>
                </a:lnTo>
                <a:lnTo>
                  <a:pt x="7" y="55"/>
                </a:lnTo>
                <a:lnTo>
                  <a:pt x="4" y="53"/>
                </a:lnTo>
                <a:lnTo>
                  <a:pt x="3" y="51"/>
                </a:lnTo>
                <a:lnTo>
                  <a:pt x="3" y="48"/>
                </a:lnTo>
                <a:lnTo>
                  <a:pt x="5" y="48"/>
                </a:lnTo>
                <a:lnTo>
                  <a:pt x="6" y="47"/>
                </a:lnTo>
                <a:lnTo>
                  <a:pt x="5" y="46"/>
                </a:lnTo>
                <a:lnTo>
                  <a:pt x="5" y="43"/>
                </a:lnTo>
                <a:lnTo>
                  <a:pt x="4" y="42"/>
                </a:lnTo>
                <a:lnTo>
                  <a:pt x="3" y="40"/>
                </a:lnTo>
                <a:lnTo>
                  <a:pt x="1" y="40"/>
                </a:lnTo>
                <a:lnTo>
                  <a:pt x="0" y="38"/>
                </a:lnTo>
                <a:lnTo>
                  <a:pt x="0" y="35"/>
                </a:lnTo>
                <a:lnTo>
                  <a:pt x="2" y="33"/>
                </a:lnTo>
                <a:lnTo>
                  <a:pt x="4" y="33"/>
                </a:lnTo>
                <a:lnTo>
                  <a:pt x="5" y="34"/>
                </a:lnTo>
                <a:lnTo>
                  <a:pt x="6" y="34"/>
                </a:lnTo>
                <a:lnTo>
                  <a:pt x="6" y="33"/>
                </a:lnTo>
                <a:lnTo>
                  <a:pt x="9" y="32"/>
                </a:lnTo>
                <a:lnTo>
                  <a:pt x="11" y="30"/>
                </a:lnTo>
                <a:lnTo>
                  <a:pt x="10" y="28"/>
                </a:lnTo>
                <a:lnTo>
                  <a:pt x="12" y="27"/>
                </a:lnTo>
                <a:lnTo>
                  <a:pt x="14" y="28"/>
                </a:lnTo>
                <a:lnTo>
                  <a:pt x="15" y="26"/>
                </a:lnTo>
                <a:lnTo>
                  <a:pt x="15" y="24"/>
                </a:lnTo>
                <a:lnTo>
                  <a:pt x="17" y="24"/>
                </a:lnTo>
                <a:lnTo>
                  <a:pt x="19" y="25"/>
                </a:lnTo>
                <a:lnTo>
                  <a:pt x="20" y="24"/>
                </a:lnTo>
                <a:lnTo>
                  <a:pt x="20" y="23"/>
                </a:lnTo>
                <a:lnTo>
                  <a:pt x="23" y="22"/>
                </a:lnTo>
                <a:lnTo>
                  <a:pt x="22" y="21"/>
                </a:lnTo>
                <a:lnTo>
                  <a:pt x="20" y="20"/>
                </a:lnTo>
                <a:lnTo>
                  <a:pt x="20" y="19"/>
                </a:lnTo>
                <a:lnTo>
                  <a:pt x="23" y="18"/>
                </a:lnTo>
                <a:lnTo>
                  <a:pt x="26" y="17"/>
                </a:lnTo>
                <a:lnTo>
                  <a:pt x="28" y="16"/>
                </a:lnTo>
                <a:lnTo>
                  <a:pt x="30" y="16"/>
                </a:lnTo>
                <a:lnTo>
                  <a:pt x="30" y="14"/>
                </a:lnTo>
                <a:lnTo>
                  <a:pt x="33" y="14"/>
                </a:lnTo>
                <a:lnTo>
                  <a:pt x="31" y="13"/>
                </a:lnTo>
                <a:lnTo>
                  <a:pt x="33" y="13"/>
                </a:lnTo>
                <a:lnTo>
                  <a:pt x="34" y="14"/>
                </a:lnTo>
                <a:lnTo>
                  <a:pt x="34" y="11"/>
                </a:lnTo>
                <a:lnTo>
                  <a:pt x="36" y="10"/>
                </a:lnTo>
                <a:lnTo>
                  <a:pt x="34" y="8"/>
                </a:lnTo>
                <a:lnTo>
                  <a:pt x="35" y="7"/>
                </a:lnTo>
                <a:lnTo>
                  <a:pt x="36" y="9"/>
                </a:lnTo>
                <a:lnTo>
                  <a:pt x="38" y="9"/>
                </a:lnTo>
                <a:lnTo>
                  <a:pt x="38" y="7"/>
                </a:lnTo>
                <a:lnTo>
                  <a:pt x="41" y="8"/>
                </a:lnTo>
                <a:lnTo>
                  <a:pt x="42" y="6"/>
                </a:lnTo>
                <a:lnTo>
                  <a:pt x="44" y="5"/>
                </a:lnTo>
                <a:lnTo>
                  <a:pt x="45" y="5"/>
                </a:lnTo>
                <a:lnTo>
                  <a:pt x="48" y="3"/>
                </a:lnTo>
                <a:lnTo>
                  <a:pt x="50" y="4"/>
                </a:lnTo>
                <a:lnTo>
                  <a:pt x="53" y="4"/>
                </a:lnTo>
                <a:lnTo>
                  <a:pt x="55" y="2"/>
                </a:lnTo>
                <a:lnTo>
                  <a:pt x="58" y="2"/>
                </a:lnTo>
                <a:lnTo>
                  <a:pt x="59" y="4"/>
                </a:lnTo>
                <a:lnTo>
                  <a:pt x="61" y="4"/>
                </a:lnTo>
                <a:lnTo>
                  <a:pt x="63" y="5"/>
                </a:lnTo>
                <a:lnTo>
                  <a:pt x="65" y="4"/>
                </a:lnTo>
                <a:lnTo>
                  <a:pt x="68" y="4"/>
                </a:lnTo>
                <a:lnTo>
                  <a:pt x="70" y="2"/>
                </a:lnTo>
                <a:lnTo>
                  <a:pt x="72" y="1"/>
                </a:lnTo>
                <a:lnTo>
                  <a:pt x="75" y="0"/>
                </a:lnTo>
                <a:lnTo>
                  <a:pt x="78" y="0"/>
                </a:lnTo>
                <a:lnTo>
                  <a:pt x="80" y="3"/>
                </a:lnTo>
                <a:lnTo>
                  <a:pt x="80" y="5"/>
                </a:lnTo>
                <a:lnTo>
                  <a:pt x="77" y="8"/>
                </a:lnTo>
                <a:lnTo>
                  <a:pt x="75" y="10"/>
                </a:lnTo>
                <a:lnTo>
                  <a:pt x="72" y="10"/>
                </a:lnTo>
                <a:lnTo>
                  <a:pt x="68" y="12"/>
                </a:lnTo>
                <a:lnTo>
                  <a:pt x="65" y="11"/>
                </a:lnTo>
                <a:lnTo>
                  <a:pt x="63" y="12"/>
                </a:lnTo>
                <a:lnTo>
                  <a:pt x="60" y="12"/>
                </a:lnTo>
                <a:lnTo>
                  <a:pt x="55" y="12"/>
                </a:lnTo>
                <a:lnTo>
                  <a:pt x="53" y="14"/>
                </a:lnTo>
                <a:lnTo>
                  <a:pt x="49" y="14"/>
                </a:lnTo>
                <a:lnTo>
                  <a:pt x="47" y="16"/>
                </a:lnTo>
                <a:lnTo>
                  <a:pt x="47" y="18"/>
                </a:lnTo>
                <a:lnTo>
                  <a:pt x="45" y="18"/>
                </a:lnTo>
                <a:lnTo>
                  <a:pt x="43" y="18"/>
                </a:lnTo>
                <a:lnTo>
                  <a:pt x="41" y="18"/>
                </a:lnTo>
                <a:lnTo>
                  <a:pt x="41" y="19"/>
                </a:lnTo>
                <a:lnTo>
                  <a:pt x="39" y="19"/>
                </a:lnTo>
                <a:lnTo>
                  <a:pt x="39" y="21"/>
                </a:lnTo>
                <a:lnTo>
                  <a:pt x="36" y="23"/>
                </a:lnTo>
                <a:lnTo>
                  <a:pt x="35" y="24"/>
                </a:lnTo>
                <a:lnTo>
                  <a:pt x="35" y="22"/>
                </a:lnTo>
                <a:lnTo>
                  <a:pt x="33" y="23"/>
                </a:lnTo>
                <a:lnTo>
                  <a:pt x="34" y="26"/>
                </a:lnTo>
                <a:lnTo>
                  <a:pt x="32" y="26"/>
                </a:lnTo>
                <a:lnTo>
                  <a:pt x="31" y="25"/>
                </a:lnTo>
                <a:lnTo>
                  <a:pt x="31" y="26"/>
                </a:lnTo>
                <a:lnTo>
                  <a:pt x="31" y="27"/>
                </a:lnTo>
                <a:lnTo>
                  <a:pt x="30" y="26"/>
                </a:lnTo>
                <a:lnTo>
                  <a:pt x="29" y="28"/>
                </a:lnTo>
                <a:lnTo>
                  <a:pt x="28" y="29"/>
                </a:lnTo>
                <a:lnTo>
                  <a:pt x="26" y="29"/>
                </a:lnTo>
                <a:lnTo>
                  <a:pt x="25" y="30"/>
                </a:lnTo>
                <a:lnTo>
                  <a:pt x="23" y="33"/>
                </a:lnTo>
                <a:lnTo>
                  <a:pt x="21" y="33"/>
                </a:lnTo>
                <a:lnTo>
                  <a:pt x="19" y="35"/>
                </a:lnTo>
                <a:lnTo>
                  <a:pt x="19" y="37"/>
                </a:lnTo>
                <a:lnTo>
                  <a:pt x="17" y="38"/>
                </a:lnTo>
                <a:lnTo>
                  <a:pt x="16" y="40"/>
                </a:lnTo>
                <a:lnTo>
                  <a:pt x="14" y="42"/>
                </a:lnTo>
                <a:lnTo>
                  <a:pt x="14" y="45"/>
                </a:lnTo>
                <a:lnTo>
                  <a:pt x="13" y="47"/>
                </a:lnTo>
                <a:lnTo>
                  <a:pt x="14" y="50"/>
                </a:lnTo>
                <a:lnTo>
                  <a:pt x="13" y="54"/>
                </a:lnTo>
                <a:lnTo>
                  <a:pt x="15" y="56"/>
                </a:lnTo>
                <a:lnTo>
                  <a:pt x="15" y="58"/>
                </a:lnTo>
                <a:lnTo>
                  <a:pt x="15" y="59"/>
                </a:lnTo>
                <a:lnTo>
                  <a:pt x="13" y="59"/>
                </a:lnTo>
                <a:lnTo>
                  <a:pt x="13" y="58"/>
                </a:lnTo>
                <a:lnTo>
                  <a:pt x="11" y="57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353264" name="ShapeReg_3"/>
          <xdr:cNvSpPr>
            <a:spLocks/>
          </xdr:cNvSpPr>
        </xdr:nvSpPr>
        <xdr:spPr bwMode="auto">
          <a:xfrm>
            <a:off x="151" y="227"/>
            <a:ext cx="81" cy="77"/>
          </a:xfrm>
          <a:custGeom>
            <a:avLst/>
            <a:gdLst>
              <a:gd name="T0" fmla="*/ 2147194583 w 81"/>
              <a:gd name="T1" fmla="*/ 2147194541 h 77"/>
              <a:gd name="T2" fmla="*/ 2147194583 w 81"/>
              <a:gd name="T3" fmla="*/ 2147194541 h 77"/>
              <a:gd name="T4" fmla="*/ 2147194583 w 81"/>
              <a:gd name="T5" fmla="*/ 2147194541 h 77"/>
              <a:gd name="T6" fmla="*/ 2147194583 w 81"/>
              <a:gd name="T7" fmla="*/ 2147194541 h 77"/>
              <a:gd name="T8" fmla="*/ 2147194583 w 81"/>
              <a:gd name="T9" fmla="*/ 2147194541 h 77"/>
              <a:gd name="T10" fmla="*/ 2147194583 w 81"/>
              <a:gd name="T11" fmla="*/ 2147194541 h 77"/>
              <a:gd name="T12" fmla="*/ 2147194583 w 81"/>
              <a:gd name="T13" fmla="*/ 0 h 77"/>
              <a:gd name="T14" fmla="*/ 2147194583 w 81"/>
              <a:gd name="T15" fmla="*/ 2147194541 h 77"/>
              <a:gd name="T16" fmla="*/ 2147194583 w 81"/>
              <a:gd name="T17" fmla="*/ 2147194541 h 77"/>
              <a:gd name="T18" fmla="*/ 2147194583 w 81"/>
              <a:gd name="T19" fmla="*/ 2147194541 h 77"/>
              <a:gd name="T20" fmla="*/ 2147194583 w 81"/>
              <a:gd name="T21" fmla="*/ 2147194541 h 77"/>
              <a:gd name="T22" fmla="*/ 2147194583 w 81"/>
              <a:gd name="T23" fmla="*/ 2147194541 h 77"/>
              <a:gd name="T24" fmla="*/ 2147194583 w 81"/>
              <a:gd name="T25" fmla="*/ 2147194541 h 77"/>
              <a:gd name="T26" fmla="*/ 2147194583 w 81"/>
              <a:gd name="T27" fmla="*/ 2147194541 h 77"/>
              <a:gd name="T28" fmla="*/ 2147194583 w 81"/>
              <a:gd name="T29" fmla="*/ 2147194541 h 77"/>
              <a:gd name="T30" fmla="*/ 2147194583 w 81"/>
              <a:gd name="T31" fmla="*/ 2147194541 h 77"/>
              <a:gd name="T32" fmla="*/ 2147194583 w 81"/>
              <a:gd name="T33" fmla="*/ 2147194541 h 77"/>
              <a:gd name="T34" fmla="*/ 2147194583 w 81"/>
              <a:gd name="T35" fmla="*/ 2147194541 h 77"/>
              <a:gd name="T36" fmla="*/ 2147194583 w 81"/>
              <a:gd name="T37" fmla="*/ 2147194541 h 77"/>
              <a:gd name="T38" fmla="*/ 2147194583 w 81"/>
              <a:gd name="T39" fmla="*/ 2147194541 h 77"/>
              <a:gd name="T40" fmla="*/ 2147194583 w 81"/>
              <a:gd name="T41" fmla="*/ 2147194541 h 77"/>
              <a:gd name="T42" fmla="*/ 2147194583 w 81"/>
              <a:gd name="T43" fmla="*/ 2147194541 h 77"/>
              <a:gd name="T44" fmla="*/ 2147194583 w 81"/>
              <a:gd name="T45" fmla="*/ 2147194541 h 77"/>
              <a:gd name="T46" fmla="*/ 2147194583 w 81"/>
              <a:gd name="T47" fmla="*/ 2147194541 h 77"/>
              <a:gd name="T48" fmla="*/ 2147194583 w 81"/>
              <a:gd name="T49" fmla="*/ 2147194541 h 77"/>
              <a:gd name="T50" fmla="*/ 2147194583 w 81"/>
              <a:gd name="T51" fmla="*/ 2147194541 h 77"/>
              <a:gd name="T52" fmla="*/ 2147194583 w 81"/>
              <a:gd name="T53" fmla="*/ 2147194541 h 77"/>
              <a:gd name="T54" fmla="*/ 2147194583 w 81"/>
              <a:gd name="T55" fmla="*/ 2147194541 h 77"/>
              <a:gd name="T56" fmla="*/ 2147194583 w 81"/>
              <a:gd name="T57" fmla="*/ 2147194541 h 77"/>
              <a:gd name="T58" fmla="*/ 2147194583 w 81"/>
              <a:gd name="T59" fmla="*/ 2147194541 h 77"/>
              <a:gd name="T60" fmla="*/ 2147194583 w 81"/>
              <a:gd name="T61" fmla="*/ 2147194541 h 77"/>
              <a:gd name="T62" fmla="*/ 2147194583 w 81"/>
              <a:gd name="T63" fmla="*/ 2147194541 h 77"/>
              <a:gd name="T64" fmla="*/ 2147194583 w 81"/>
              <a:gd name="T65" fmla="*/ 2147194541 h 77"/>
              <a:gd name="T66" fmla="*/ 2147194583 w 81"/>
              <a:gd name="T67" fmla="*/ 2147194541 h 77"/>
              <a:gd name="T68" fmla="*/ 2147194583 w 81"/>
              <a:gd name="T69" fmla="*/ 2147194541 h 77"/>
              <a:gd name="T70" fmla="*/ 2147194583 w 81"/>
              <a:gd name="T71" fmla="*/ 2147194541 h 77"/>
              <a:gd name="T72" fmla="*/ 2147194583 w 81"/>
              <a:gd name="T73" fmla="*/ 2147194541 h 77"/>
              <a:gd name="T74" fmla="*/ 2147194583 w 81"/>
              <a:gd name="T75" fmla="*/ 2147194541 h 77"/>
              <a:gd name="T76" fmla="*/ 2147194583 w 81"/>
              <a:gd name="T77" fmla="*/ 2147194541 h 77"/>
              <a:gd name="T78" fmla="*/ 2147194583 w 81"/>
              <a:gd name="T79" fmla="*/ 2147194541 h 77"/>
              <a:gd name="T80" fmla="*/ 2147194583 w 81"/>
              <a:gd name="T81" fmla="*/ 2147194541 h 77"/>
              <a:gd name="T82" fmla="*/ 2147194583 w 81"/>
              <a:gd name="T83" fmla="*/ 2147194541 h 77"/>
              <a:gd name="T84" fmla="*/ 2147194583 w 81"/>
              <a:gd name="T85" fmla="*/ 2147194541 h 77"/>
              <a:gd name="T86" fmla="*/ 2147194583 w 81"/>
              <a:gd name="T87" fmla="*/ 2147194541 h 77"/>
              <a:gd name="T88" fmla="*/ 2147194583 w 81"/>
              <a:gd name="T89" fmla="*/ 2147194541 h 77"/>
              <a:gd name="T90" fmla="*/ 2147194583 w 81"/>
              <a:gd name="T91" fmla="*/ 2147194541 h 77"/>
              <a:gd name="T92" fmla="*/ 2147194583 w 81"/>
              <a:gd name="T93" fmla="*/ 2147194541 h 77"/>
              <a:gd name="T94" fmla="*/ 2147194583 w 81"/>
              <a:gd name="T95" fmla="*/ 2147194541 h 77"/>
              <a:gd name="T96" fmla="*/ 2147194583 w 81"/>
              <a:gd name="T97" fmla="*/ 2147194541 h 77"/>
              <a:gd name="T98" fmla="*/ 2147194583 w 81"/>
              <a:gd name="T99" fmla="*/ 2147194541 h 77"/>
              <a:gd name="T100" fmla="*/ 2147194583 w 81"/>
              <a:gd name="T101" fmla="*/ 2147194541 h 77"/>
              <a:gd name="T102" fmla="*/ 2147194583 w 81"/>
              <a:gd name="T103" fmla="*/ 2147194541 h 77"/>
              <a:gd name="T104" fmla="*/ 2147194583 w 81"/>
              <a:gd name="T105" fmla="*/ 2147194541 h 77"/>
              <a:gd name="T106" fmla="*/ 2147194583 w 81"/>
              <a:gd name="T107" fmla="*/ 2147194541 h 77"/>
              <a:gd name="T108" fmla="*/ 2147194583 w 81"/>
              <a:gd name="T109" fmla="*/ 2147194541 h 77"/>
              <a:gd name="T110" fmla="*/ 2147194583 w 81"/>
              <a:gd name="T111" fmla="*/ 2147194541 h 77"/>
              <a:gd name="T112" fmla="*/ 2147194583 w 81"/>
              <a:gd name="T113" fmla="*/ 2147194541 h 77"/>
              <a:gd name="T114" fmla="*/ 2147194583 w 81"/>
              <a:gd name="T115" fmla="*/ 2147194541 h 77"/>
              <a:gd name="T116" fmla="*/ 2147194583 w 81"/>
              <a:gd name="T117" fmla="*/ 2147194541 h 77"/>
              <a:gd name="T118" fmla="*/ 2147194583 w 81"/>
              <a:gd name="T119" fmla="*/ 2147194541 h 77"/>
              <a:gd name="T120" fmla="*/ 2147194583 w 81"/>
              <a:gd name="T121" fmla="*/ 2147194541 h 77"/>
              <a:gd name="T122" fmla="*/ 2147194583 w 81"/>
              <a:gd name="T123" fmla="*/ 2147194541 h 77"/>
              <a:gd name="T124" fmla="*/ 2147194583 w 81"/>
              <a:gd name="T125" fmla="*/ 2147194541 h 77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81"/>
              <a:gd name="T190" fmla="*/ 0 h 77"/>
              <a:gd name="T191" fmla="*/ 81 w 81"/>
              <a:gd name="T192" fmla="*/ 77 h 77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81" h="77">
                <a:moveTo>
                  <a:pt x="64" y="11"/>
                </a:moveTo>
                <a:lnTo>
                  <a:pt x="62" y="14"/>
                </a:lnTo>
                <a:lnTo>
                  <a:pt x="60" y="16"/>
                </a:lnTo>
                <a:lnTo>
                  <a:pt x="60" y="13"/>
                </a:lnTo>
                <a:lnTo>
                  <a:pt x="62" y="11"/>
                </a:lnTo>
                <a:lnTo>
                  <a:pt x="60" y="8"/>
                </a:lnTo>
                <a:lnTo>
                  <a:pt x="59" y="6"/>
                </a:lnTo>
                <a:lnTo>
                  <a:pt x="56" y="6"/>
                </a:lnTo>
                <a:lnTo>
                  <a:pt x="52" y="7"/>
                </a:lnTo>
                <a:lnTo>
                  <a:pt x="49" y="6"/>
                </a:lnTo>
                <a:lnTo>
                  <a:pt x="45" y="7"/>
                </a:lnTo>
                <a:lnTo>
                  <a:pt x="41" y="6"/>
                </a:lnTo>
                <a:lnTo>
                  <a:pt x="41" y="11"/>
                </a:lnTo>
                <a:lnTo>
                  <a:pt x="39" y="13"/>
                </a:lnTo>
                <a:lnTo>
                  <a:pt x="40" y="15"/>
                </a:lnTo>
                <a:lnTo>
                  <a:pt x="39" y="16"/>
                </a:lnTo>
                <a:lnTo>
                  <a:pt x="35" y="15"/>
                </a:lnTo>
                <a:lnTo>
                  <a:pt x="33" y="12"/>
                </a:lnTo>
                <a:lnTo>
                  <a:pt x="31" y="10"/>
                </a:lnTo>
                <a:lnTo>
                  <a:pt x="30" y="6"/>
                </a:lnTo>
                <a:lnTo>
                  <a:pt x="30" y="0"/>
                </a:lnTo>
                <a:lnTo>
                  <a:pt x="27" y="0"/>
                </a:lnTo>
                <a:lnTo>
                  <a:pt x="25" y="2"/>
                </a:lnTo>
                <a:lnTo>
                  <a:pt x="25" y="4"/>
                </a:lnTo>
                <a:lnTo>
                  <a:pt x="25" y="7"/>
                </a:lnTo>
                <a:lnTo>
                  <a:pt x="26" y="9"/>
                </a:lnTo>
                <a:lnTo>
                  <a:pt x="26" y="12"/>
                </a:lnTo>
                <a:lnTo>
                  <a:pt x="22" y="15"/>
                </a:lnTo>
                <a:lnTo>
                  <a:pt x="20" y="12"/>
                </a:lnTo>
                <a:lnTo>
                  <a:pt x="17" y="9"/>
                </a:lnTo>
                <a:lnTo>
                  <a:pt x="16" y="10"/>
                </a:lnTo>
                <a:lnTo>
                  <a:pt x="15" y="12"/>
                </a:lnTo>
                <a:lnTo>
                  <a:pt x="14" y="11"/>
                </a:lnTo>
                <a:lnTo>
                  <a:pt x="13" y="11"/>
                </a:lnTo>
                <a:lnTo>
                  <a:pt x="12" y="10"/>
                </a:lnTo>
                <a:lnTo>
                  <a:pt x="11" y="11"/>
                </a:lnTo>
                <a:lnTo>
                  <a:pt x="11" y="13"/>
                </a:lnTo>
                <a:lnTo>
                  <a:pt x="11" y="15"/>
                </a:lnTo>
                <a:lnTo>
                  <a:pt x="9" y="16"/>
                </a:lnTo>
                <a:lnTo>
                  <a:pt x="8" y="17"/>
                </a:lnTo>
                <a:lnTo>
                  <a:pt x="8" y="20"/>
                </a:lnTo>
                <a:lnTo>
                  <a:pt x="11" y="23"/>
                </a:lnTo>
                <a:lnTo>
                  <a:pt x="10" y="26"/>
                </a:lnTo>
                <a:lnTo>
                  <a:pt x="7" y="26"/>
                </a:lnTo>
                <a:lnTo>
                  <a:pt x="8" y="28"/>
                </a:lnTo>
                <a:lnTo>
                  <a:pt x="7" y="30"/>
                </a:lnTo>
                <a:lnTo>
                  <a:pt x="4" y="33"/>
                </a:lnTo>
                <a:lnTo>
                  <a:pt x="3" y="33"/>
                </a:lnTo>
                <a:lnTo>
                  <a:pt x="3" y="34"/>
                </a:lnTo>
                <a:lnTo>
                  <a:pt x="0" y="38"/>
                </a:lnTo>
                <a:lnTo>
                  <a:pt x="1" y="40"/>
                </a:lnTo>
                <a:lnTo>
                  <a:pt x="0" y="41"/>
                </a:lnTo>
                <a:lnTo>
                  <a:pt x="0" y="44"/>
                </a:lnTo>
                <a:lnTo>
                  <a:pt x="2" y="45"/>
                </a:lnTo>
                <a:lnTo>
                  <a:pt x="2" y="47"/>
                </a:lnTo>
                <a:lnTo>
                  <a:pt x="4" y="48"/>
                </a:lnTo>
                <a:lnTo>
                  <a:pt x="5" y="49"/>
                </a:lnTo>
                <a:lnTo>
                  <a:pt x="5" y="50"/>
                </a:lnTo>
                <a:lnTo>
                  <a:pt x="7" y="51"/>
                </a:lnTo>
                <a:lnTo>
                  <a:pt x="8" y="51"/>
                </a:lnTo>
                <a:lnTo>
                  <a:pt x="9" y="52"/>
                </a:lnTo>
                <a:lnTo>
                  <a:pt x="10" y="54"/>
                </a:lnTo>
                <a:lnTo>
                  <a:pt x="12" y="54"/>
                </a:lnTo>
                <a:lnTo>
                  <a:pt x="14" y="54"/>
                </a:lnTo>
                <a:lnTo>
                  <a:pt x="15" y="55"/>
                </a:lnTo>
                <a:lnTo>
                  <a:pt x="17" y="56"/>
                </a:lnTo>
                <a:lnTo>
                  <a:pt x="18" y="57"/>
                </a:lnTo>
                <a:lnTo>
                  <a:pt x="19" y="59"/>
                </a:lnTo>
                <a:lnTo>
                  <a:pt x="20" y="60"/>
                </a:lnTo>
                <a:lnTo>
                  <a:pt x="20" y="61"/>
                </a:lnTo>
                <a:lnTo>
                  <a:pt x="21" y="61"/>
                </a:lnTo>
                <a:lnTo>
                  <a:pt x="24" y="61"/>
                </a:lnTo>
                <a:lnTo>
                  <a:pt x="25" y="61"/>
                </a:lnTo>
                <a:lnTo>
                  <a:pt x="26" y="61"/>
                </a:lnTo>
                <a:lnTo>
                  <a:pt x="26" y="63"/>
                </a:lnTo>
                <a:lnTo>
                  <a:pt x="27" y="64"/>
                </a:lnTo>
                <a:lnTo>
                  <a:pt x="28" y="64"/>
                </a:lnTo>
                <a:lnTo>
                  <a:pt x="28" y="65"/>
                </a:lnTo>
                <a:lnTo>
                  <a:pt x="29" y="65"/>
                </a:lnTo>
                <a:lnTo>
                  <a:pt x="30" y="66"/>
                </a:lnTo>
                <a:lnTo>
                  <a:pt x="32" y="65"/>
                </a:lnTo>
                <a:lnTo>
                  <a:pt x="32" y="64"/>
                </a:lnTo>
                <a:lnTo>
                  <a:pt x="34" y="64"/>
                </a:lnTo>
                <a:lnTo>
                  <a:pt x="35" y="66"/>
                </a:lnTo>
                <a:lnTo>
                  <a:pt x="33" y="67"/>
                </a:lnTo>
                <a:lnTo>
                  <a:pt x="35" y="68"/>
                </a:lnTo>
                <a:lnTo>
                  <a:pt x="35" y="69"/>
                </a:lnTo>
                <a:lnTo>
                  <a:pt x="36" y="69"/>
                </a:lnTo>
                <a:lnTo>
                  <a:pt x="38" y="70"/>
                </a:lnTo>
                <a:lnTo>
                  <a:pt x="37" y="70"/>
                </a:lnTo>
                <a:lnTo>
                  <a:pt x="38" y="72"/>
                </a:lnTo>
                <a:lnTo>
                  <a:pt x="39" y="72"/>
                </a:lnTo>
                <a:lnTo>
                  <a:pt x="40" y="71"/>
                </a:lnTo>
                <a:lnTo>
                  <a:pt x="41" y="71"/>
                </a:lnTo>
                <a:lnTo>
                  <a:pt x="42" y="73"/>
                </a:lnTo>
                <a:lnTo>
                  <a:pt x="44" y="74"/>
                </a:lnTo>
                <a:lnTo>
                  <a:pt x="43" y="76"/>
                </a:lnTo>
                <a:lnTo>
                  <a:pt x="44" y="76"/>
                </a:lnTo>
                <a:lnTo>
                  <a:pt x="46" y="76"/>
                </a:lnTo>
                <a:lnTo>
                  <a:pt x="46" y="75"/>
                </a:lnTo>
                <a:lnTo>
                  <a:pt x="47" y="75"/>
                </a:lnTo>
                <a:lnTo>
                  <a:pt x="49" y="75"/>
                </a:lnTo>
                <a:lnTo>
                  <a:pt x="49" y="76"/>
                </a:lnTo>
                <a:lnTo>
                  <a:pt x="51" y="77"/>
                </a:lnTo>
                <a:lnTo>
                  <a:pt x="52" y="75"/>
                </a:lnTo>
                <a:lnTo>
                  <a:pt x="53" y="74"/>
                </a:lnTo>
                <a:lnTo>
                  <a:pt x="54" y="73"/>
                </a:lnTo>
                <a:lnTo>
                  <a:pt x="53" y="71"/>
                </a:lnTo>
                <a:lnTo>
                  <a:pt x="54" y="70"/>
                </a:lnTo>
                <a:lnTo>
                  <a:pt x="55" y="69"/>
                </a:lnTo>
                <a:lnTo>
                  <a:pt x="56" y="68"/>
                </a:lnTo>
                <a:lnTo>
                  <a:pt x="58" y="67"/>
                </a:lnTo>
                <a:lnTo>
                  <a:pt x="60" y="65"/>
                </a:lnTo>
                <a:lnTo>
                  <a:pt x="61" y="64"/>
                </a:lnTo>
                <a:lnTo>
                  <a:pt x="62" y="63"/>
                </a:lnTo>
                <a:lnTo>
                  <a:pt x="61" y="61"/>
                </a:lnTo>
                <a:lnTo>
                  <a:pt x="61" y="60"/>
                </a:lnTo>
                <a:lnTo>
                  <a:pt x="60" y="60"/>
                </a:lnTo>
                <a:lnTo>
                  <a:pt x="59" y="59"/>
                </a:lnTo>
                <a:lnTo>
                  <a:pt x="58" y="59"/>
                </a:lnTo>
                <a:lnTo>
                  <a:pt x="56" y="60"/>
                </a:lnTo>
                <a:lnTo>
                  <a:pt x="55" y="62"/>
                </a:lnTo>
                <a:lnTo>
                  <a:pt x="54" y="61"/>
                </a:lnTo>
                <a:lnTo>
                  <a:pt x="53" y="63"/>
                </a:lnTo>
                <a:lnTo>
                  <a:pt x="52" y="62"/>
                </a:lnTo>
                <a:lnTo>
                  <a:pt x="51" y="61"/>
                </a:lnTo>
                <a:lnTo>
                  <a:pt x="49" y="61"/>
                </a:lnTo>
                <a:lnTo>
                  <a:pt x="49" y="58"/>
                </a:lnTo>
                <a:lnTo>
                  <a:pt x="51" y="58"/>
                </a:lnTo>
                <a:lnTo>
                  <a:pt x="50" y="56"/>
                </a:lnTo>
                <a:lnTo>
                  <a:pt x="51" y="56"/>
                </a:lnTo>
                <a:lnTo>
                  <a:pt x="52" y="54"/>
                </a:lnTo>
                <a:lnTo>
                  <a:pt x="53" y="54"/>
                </a:lnTo>
                <a:lnTo>
                  <a:pt x="55" y="54"/>
                </a:lnTo>
                <a:lnTo>
                  <a:pt x="55" y="53"/>
                </a:lnTo>
                <a:lnTo>
                  <a:pt x="55" y="51"/>
                </a:lnTo>
                <a:lnTo>
                  <a:pt x="54" y="50"/>
                </a:lnTo>
                <a:lnTo>
                  <a:pt x="55" y="48"/>
                </a:lnTo>
                <a:lnTo>
                  <a:pt x="56" y="47"/>
                </a:lnTo>
                <a:lnTo>
                  <a:pt x="56" y="45"/>
                </a:lnTo>
                <a:lnTo>
                  <a:pt x="57" y="43"/>
                </a:lnTo>
                <a:lnTo>
                  <a:pt x="56" y="42"/>
                </a:lnTo>
                <a:lnTo>
                  <a:pt x="54" y="40"/>
                </a:lnTo>
                <a:lnTo>
                  <a:pt x="54" y="38"/>
                </a:lnTo>
                <a:lnTo>
                  <a:pt x="54" y="36"/>
                </a:lnTo>
                <a:lnTo>
                  <a:pt x="55" y="36"/>
                </a:lnTo>
                <a:lnTo>
                  <a:pt x="57" y="38"/>
                </a:lnTo>
                <a:lnTo>
                  <a:pt x="59" y="38"/>
                </a:lnTo>
                <a:lnTo>
                  <a:pt x="60" y="39"/>
                </a:lnTo>
                <a:lnTo>
                  <a:pt x="62" y="40"/>
                </a:lnTo>
                <a:lnTo>
                  <a:pt x="64" y="41"/>
                </a:lnTo>
                <a:lnTo>
                  <a:pt x="66" y="43"/>
                </a:lnTo>
                <a:lnTo>
                  <a:pt x="67" y="45"/>
                </a:lnTo>
                <a:lnTo>
                  <a:pt x="68" y="44"/>
                </a:lnTo>
                <a:lnTo>
                  <a:pt x="70" y="44"/>
                </a:lnTo>
                <a:lnTo>
                  <a:pt x="72" y="45"/>
                </a:lnTo>
                <a:lnTo>
                  <a:pt x="73" y="45"/>
                </a:lnTo>
                <a:lnTo>
                  <a:pt x="75" y="46"/>
                </a:lnTo>
                <a:lnTo>
                  <a:pt x="76" y="46"/>
                </a:lnTo>
                <a:lnTo>
                  <a:pt x="77" y="47"/>
                </a:lnTo>
                <a:lnTo>
                  <a:pt x="78" y="46"/>
                </a:lnTo>
                <a:lnTo>
                  <a:pt x="79" y="44"/>
                </a:lnTo>
                <a:lnTo>
                  <a:pt x="78" y="43"/>
                </a:lnTo>
                <a:lnTo>
                  <a:pt x="78" y="41"/>
                </a:lnTo>
                <a:lnTo>
                  <a:pt x="79" y="39"/>
                </a:lnTo>
                <a:lnTo>
                  <a:pt x="78" y="38"/>
                </a:lnTo>
                <a:lnTo>
                  <a:pt x="77" y="36"/>
                </a:lnTo>
                <a:lnTo>
                  <a:pt x="76" y="35"/>
                </a:lnTo>
                <a:lnTo>
                  <a:pt x="77" y="34"/>
                </a:lnTo>
                <a:lnTo>
                  <a:pt x="78" y="33"/>
                </a:lnTo>
                <a:lnTo>
                  <a:pt x="78" y="32"/>
                </a:lnTo>
                <a:lnTo>
                  <a:pt x="79" y="31"/>
                </a:lnTo>
                <a:lnTo>
                  <a:pt x="80" y="29"/>
                </a:lnTo>
                <a:lnTo>
                  <a:pt x="81" y="28"/>
                </a:lnTo>
                <a:lnTo>
                  <a:pt x="80" y="27"/>
                </a:lnTo>
                <a:lnTo>
                  <a:pt x="78" y="26"/>
                </a:lnTo>
                <a:lnTo>
                  <a:pt x="77" y="26"/>
                </a:lnTo>
                <a:lnTo>
                  <a:pt x="75" y="27"/>
                </a:lnTo>
                <a:lnTo>
                  <a:pt x="74" y="27"/>
                </a:lnTo>
                <a:lnTo>
                  <a:pt x="72" y="25"/>
                </a:lnTo>
                <a:lnTo>
                  <a:pt x="71" y="24"/>
                </a:lnTo>
                <a:lnTo>
                  <a:pt x="71" y="21"/>
                </a:lnTo>
                <a:lnTo>
                  <a:pt x="68" y="19"/>
                </a:lnTo>
                <a:lnTo>
                  <a:pt x="67" y="18"/>
                </a:lnTo>
                <a:lnTo>
                  <a:pt x="67" y="15"/>
                </a:lnTo>
                <a:lnTo>
                  <a:pt x="66" y="13"/>
                </a:lnTo>
                <a:lnTo>
                  <a:pt x="64" y="11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12</xdr:col>
      <xdr:colOff>457200</xdr:colOff>
      <xdr:row>9</xdr:row>
      <xdr:rowOff>114300</xdr:rowOff>
    </xdr:from>
    <xdr:to>
      <xdr:col>12</xdr:col>
      <xdr:colOff>495300</xdr:colOff>
      <xdr:row>10</xdr:row>
      <xdr:rowOff>47625</xdr:rowOff>
    </xdr:to>
    <xdr:sp macro="modRegionSelect.Region_Click" textlink="">
      <xdr:nvSpPr>
        <xdr:cNvPr id="353097" name="Groupp21_1"/>
        <xdr:cNvSpPr>
          <a:spLocks/>
        </xdr:cNvSpPr>
      </xdr:nvSpPr>
      <xdr:spPr bwMode="auto">
        <a:xfrm>
          <a:off x="7372350" y="1695450"/>
          <a:ext cx="38100" cy="95250"/>
        </a:xfrm>
        <a:custGeom>
          <a:avLst/>
          <a:gdLst>
            <a:gd name="T0" fmla="*/ 0 w 4"/>
            <a:gd name="T1" fmla="*/ 2147483647 h 10"/>
            <a:gd name="T2" fmla="*/ 0 w 4"/>
            <a:gd name="T3" fmla="*/ 2147483647 h 10"/>
            <a:gd name="T4" fmla="*/ 0 w 4"/>
            <a:gd name="T5" fmla="*/ 2147483647 h 10"/>
            <a:gd name="T6" fmla="*/ 2147483647 w 4"/>
            <a:gd name="T7" fmla="*/ 2147483647 h 10"/>
            <a:gd name="T8" fmla="*/ 2147483647 w 4"/>
            <a:gd name="T9" fmla="*/ 2147483647 h 10"/>
            <a:gd name="T10" fmla="*/ 2147483647 w 4"/>
            <a:gd name="T11" fmla="*/ 2147483647 h 10"/>
            <a:gd name="T12" fmla="*/ 2147483647 w 4"/>
            <a:gd name="T13" fmla="*/ 2147483647 h 10"/>
            <a:gd name="T14" fmla="*/ 2147483647 w 4"/>
            <a:gd name="T15" fmla="*/ 2147483647 h 10"/>
            <a:gd name="T16" fmla="*/ 2147483647 w 4"/>
            <a:gd name="T17" fmla="*/ 2147483647 h 10"/>
            <a:gd name="T18" fmla="*/ 2147483647 w 4"/>
            <a:gd name="T19" fmla="*/ 2147483647 h 10"/>
            <a:gd name="T20" fmla="*/ 2147483647 w 4"/>
            <a:gd name="T21" fmla="*/ 2147483647 h 10"/>
            <a:gd name="T22" fmla="*/ 2147483647 w 4"/>
            <a:gd name="T23" fmla="*/ 0 h 10"/>
            <a:gd name="T24" fmla="*/ 0 w 4"/>
            <a:gd name="T25" fmla="*/ 2147483647 h 10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w 4"/>
            <a:gd name="T40" fmla="*/ 0 h 10"/>
            <a:gd name="T41" fmla="*/ 4 w 4"/>
            <a:gd name="T42" fmla="*/ 10 h 10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T39" t="T40" r="T41" b="T42"/>
          <a:pathLst>
            <a:path w="4" h="10">
              <a:moveTo>
                <a:pt x="0" y="1"/>
              </a:moveTo>
              <a:lnTo>
                <a:pt x="0" y="3"/>
              </a:lnTo>
              <a:lnTo>
                <a:pt x="0" y="6"/>
              </a:lnTo>
              <a:lnTo>
                <a:pt x="1" y="7"/>
              </a:lnTo>
              <a:lnTo>
                <a:pt x="2" y="8"/>
              </a:lnTo>
              <a:lnTo>
                <a:pt x="2" y="10"/>
              </a:lnTo>
              <a:lnTo>
                <a:pt x="4" y="10"/>
              </a:lnTo>
              <a:lnTo>
                <a:pt x="4" y="8"/>
              </a:lnTo>
              <a:lnTo>
                <a:pt x="3" y="7"/>
              </a:lnTo>
              <a:lnTo>
                <a:pt x="4" y="4"/>
              </a:lnTo>
              <a:lnTo>
                <a:pt x="4" y="1"/>
              </a:lnTo>
              <a:lnTo>
                <a:pt x="1" y="0"/>
              </a:lnTo>
              <a:lnTo>
                <a:pt x="0" y="1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15</xdr:row>
      <xdr:rowOff>76200</xdr:rowOff>
    </xdr:from>
    <xdr:to>
      <xdr:col>13</xdr:col>
      <xdr:colOff>504825</xdr:colOff>
      <xdr:row>22</xdr:row>
      <xdr:rowOff>76200</xdr:rowOff>
    </xdr:to>
    <xdr:grpSp>
      <xdr:nvGrpSpPr>
        <xdr:cNvPr id="353098" name="ShapeReg_66"/>
        <xdr:cNvGrpSpPr>
          <a:grpSpLocks/>
        </xdr:cNvGrpSpPr>
      </xdr:nvGrpSpPr>
      <xdr:grpSpPr bwMode="auto">
        <a:xfrm>
          <a:off x="6981825" y="2628900"/>
          <a:ext cx="1047750" cy="1133475"/>
          <a:chOff x="739" y="276"/>
          <a:chExt cx="110" cy="119"/>
        </a:xfrm>
      </xdr:grpSpPr>
      <xdr:sp macro="modRegionSelect.Region_Click" textlink="">
        <xdr:nvSpPr>
          <xdr:cNvPr id="353255" name="ShapeReg_66"/>
          <xdr:cNvSpPr>
            <a:spLocks/>
          </xdr:cNvSpPr>
        </xdr:nvSpPr>
        <xdr:spPr bwMode="auto">
          <a:xfrm>
            <a:off x="739" y="320"/>
            <a:ext cx="69" cy="75"/>
          </a:xfrm>
          <a:custGeom>
            <a:avLst/>
            <a:gdLst>
              <a:gd name="T0" fmla="*/ 0 w 2455"/>
              <a:gd name="T1" fmla="*/ 0 h 2682"/>
              <a:gd name="T2" fmla="*/ 0 w 2455"/>
              <a:gd name="T3" fmla="*/ 0 h 2682"/>
              <a:gd name="T4" fmla="*/ 0 w 2455"/>
              <a:gd name="T5" fmla="*/ 0 h 2682"/>
              <a:gd name="T6" fmla="*/ 0 w 2455"/>
              <a:gd name="T7" fmla="*/ 0 h 2682"/>
              <a:gd name="T8" fmla="*/ 0 w 2455"/>
              <a:gd name="T9" fmla="*/ 0 h 2682"/>
              <a:gd name="T10" fmla="*/ 0 w 2455"/>
              <a:gd name="T11" fmla="*/ 0 h 2682"/>
              <a:gd name="T12" fmla="*/ 0 w 2455"/>
              <a:gd name="T13" fmla="*/ 0 h 2682"/>
              <a:gd name="T14" fmla="*/ 0 w 2455"/>
              <a:gd name="T15" fmla="*/ 0 h 2682"/>
              <a:gd name="T16" fmla="*/ 0 w 2455"/>
              <a:gd name="T17" fmla="*/ 0 h 2682"/>
              <a:gd name="T18" fmla="*/ 0 w 2455"/>
              <a:gd name="T19" fmla="*/ 0 h 2682"/>
              <a:gd name="T20" fmla="*/ 0 w 2455"/>
              <a:gd name="T21" fmla="*/ 0 h 2682"/>
              <a:gd name="T22" fmla="*/ 0 w 2455"/>
              <a:gd name="T23" fmla="*/ 0 h 2682"/>
              <a:gd name="T24" fmla="*/ 0 w 2455"/>
              <a:gd name="T25" fmla="*/ 0 h 2682"/>
              <a:gd name="T26" fmla="*/ 0 w 2455"/>
              <a:gd name="T27" fmla="*/ 0 h 2682"/>
              <a:gd name="T28" fmla="*/ 0 w 2455"/>
              <a:gd name="T29" fmla="*/ 0 h 2682"/>
              <a:gd name="T30" fmla="*/ 0 w 2455"/>
              <a:gd name="T31" fmla="*/ 0 h 2682"/>
              <a:gd name="T32" fmla="*/ 0 w 2455"/>
              <a:gd name="T33" fmla="*/ 0 h 2682"/>
              <a:gd name="T34" fmla="*/ 0 w 2455"/>
              <a:gd name="T35" fmla="*/ 0 h 2682"/>
              <a:gd name="T36" fmla="*/ 0 w 2455"/>
              <a:gd name="T37" fmla="*/ 0 h 2682"/>
              <a:gd name="T38" fmla="*/ 0 w 2455"/>
              <a:gd name="T39" fmla="*/ 0 h 2682"/>
              <a:gd name="T40" fmla="*/ 0 w 2455"/>
              <a:gd name="T41" fmla="*/ 0 h 2682"/>
              <a:gd name="T42" fmla="*/ 0 w 2455"/>
              <a:gd name="T43" fmla="*/ 0 h 2682"/>
              <a:gd name="T44" fmla="*/ 0 w 2455"/>
              <a:gd name="T45" fmla="*/ 0 h 2682"/>
              <a:gd name="T46" fmla="*/ 0 w 2455"/>
              <a:gd name="T47" fmla="*/ 0 h 2682"/>
              <a:gd name="T48" fmla="*/ 0 w 2455"/>
              <a:gd name="T49" fmla="*/ 0 h 2682"/>
              <a:gd name="T50" fmla="*/ 0 w 2455"/>
              <a:gd name="T51" fmla="*/ 0 h 2682"/>
              <a:gd name="T52" fmla="*/ 0 w 2455"/>
              <a:gd name="T53" fmla="*/ 0 h 2682"/>
              <a:gd name="T54" fmla="*/ 0 w 2455"/>
              <a:gd name="T55" fmla="*/ 0 h 2682"/>
              <a:gd name="T56" fmla="*/ 0 w 2455"/>
              <a:gd name="T57" fmla="*/ 0 h 2682"/>
              <a:gd name="T58" fmla="*/ 0 w 2455"/>
              <a:gd name="T59" fmla="*/ 0 h 2682"/>
              <a:gd name="T60" fmla="*/ 0 w 2455"/>
              <a:gd name="T61" fmla="*/ 0 h 2682"/>
              <a:gd name="T62" fmla="*/ 0 w 2455"/>
              <a:gd name="T63" fmla="*/ 0 h 2682"/>
              <a:gd name="T64" fmla="*/ 0 w 2455"/>
              <a:gd name="T65" fmla="*/ 0 h 2682"/>
              <a:gd name="T66" fmla="*/ 0 w 2455"/>
              <a:gd name="T67" fmla="*/ 0 h 2682"/>
              <a:gd name="T68" fmla="*/ 0 w 2455"/>
              <a:gd name="T69" fmla="*/ 0 h 2682"/>
              <a:gd name="T70" fmla="*/ 0 w 2455"/>
              <a:gd name="T71" fmla="*/ 0 h 2682"/>
              <a:gd name="T72" fmla="*/ 0 w 2455"/>
              <a:gd name="T73" fmla="*/ 0 h 2682"/>
              <a:gd name="T74" fmla="*/ 0 w 2455"/>
              <a:gd name="T75" fmla="*/ 0 h 2682"/>
              <a:gd name="T76" fmla="*/ 0 w 2455"/>
              <a:gd name="T77" fmla="*/ 0 h 2682"/>
              <a:gd name="T78" fmla="*/ 0 w 2455"/>
              <a:gd name="T79" fmla="*/ 0 h 2682"/>
              <a:gd name="T80" fmla="*/ 0 w 2455"/>
              <a:gd name="T81" fmla="*/ 0 h 2682"/>
              <a:gd name="T82" fmla="*/ 0 w 2455"/>
              <a:gd name="T83" fmla="*/ 0 h 2682"/>
              <a:gd name="T84" fmla="*/ 0 w 2455"/>
              <a:gd name="T85" fmla="*/ 0 h 2682"/>
              <a:gd name="T86" fmla="*/ 0 w 2455"/>
              <a:gd name="T87" fmla="*/ 0 h 2682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w 2455"/>
              <a:gd name="T133" fmla="*/ 0 h 2682"/>
              <a:gd name="T134" fmla="*/ 2455 w 2455"/>
              <a:gd name="T135" fmla="*/ 2682 h 2682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T132" t="T133" r="T134" b="T135"/>
            <a:pathLst>
              <a:path w="2455" h="2682">
                <a:moveTo>
                  <a:pt x="57" y="122"/>
                </a:moveTo>
                <a:lnTo>
                  <a:pt x="25" y="130"/>
                </a:lnTo>
                <a:lnTo>
                  <a:pt x="0" y="61"/>
                </a:lnTo>
                <a:lnTo>
                  <a:pt x="0" y="0"/>
                </a:lnTo>
                <a:lnTo>
                  <a:pt x="106" y="29"/>
                </a:lnTo>
                <a:lnTo>
                  <a:pt x="159" y="53"/>
                </a:lnTo>
                <a:lnTo>
                  <a:pt x="188" y="118"/>
                </a:lnTo>
                <a:lnTo>
                  <a:pt x="245" y="175"/>
                </a:lnTo>
                <a:lnTo>
                  <a:pt x="346" y="196"/>
                </a:lnTo>
                <a:lnTo>
                  <a:pt x="371" y="261"/>
                </a:lnTo>
                <a:lnTo>
                  <a:pt x="485" y="334"/>
                </a:lnTo>
                <a:lnTo>
                  <a:pt x="546" y="334"/>
                </a:lnTo>
                <a:lnTo>
                  <a:pt x="595" y="403"/>
                </a:lnTo>
                <a:lnTo>
                  <a:pt x="635" y="513"/>
                </a:lnTo>
                <a:lnTo>
                  <a:pt x="698" y="576"/>
                </a:lnTo>
                <a:lnTo>
                  <a:pt x="818" y="700"/>
                </a:lnTo>
                <a:lnTo>
                  <a:pt x="896" y="721"/>
                </a:lnTo>
                <a:lnTo>
                  <a:pt x="1002" y="761"/>
                </a:lnTo>
                <a:lnTo>
                  <a:pt x="1103" y="851"/>
                </a:lnTo>
                <a:lnTo>
                  <a:pt x="1242" y="928"/>
                </a:lnTo>
                <a:lnTo>
                  <a:pt x="1331" y="1005"/>
                </a:lnTo>
                <a:lnTo>
                  <a:pt x="1449" y="1066"/>
                </a:lnTo>
                <a:lnTo>
                  <a:pt x="1551" y="1127"/>
                </a:lnTo>
                <a:lnTo>
                  <a:pt x="1616" y="1180"/>
                </a:lnTo>
                <a:lnTo>
                  <a:pt x="1730" y="1225"/>
                </a:lnTo>
                <a:lnTo>
                  <a:pt x="1714" y="1278"/>
                </a:lnTo>
                <a:lnTo>
                  <a:pt x="1673" y="1319"/>
                </a:lnTo>
                <a:lnTo>
                  <a:pt x="1596" y="1343"/>
                </a:lnTo>
                <a:lnTo>
                  <a:pt x="1535" y="1343"/>
                </a:lnTo>
                <a:lnTo>
                  <a:pt x="1551" y="1429"/>
                </a:lnTo>
                <a:lnTo>
                  <a:pt x="1535" y="1490"/>
                </a:lnTo>
                <a:lnTo>
                  <a:pt x="1535" y="1538"/>
                </a:lnTo>
                <a:lnTo>
                  <a:pt x="1604" y="1644"/>
                </a:lnTo>
                <a:cubicBezTo>
                  <a:pt x="1604" y="1644"/>
                  <a:pt x="1669" y="1718"/>
                  <a:pt x="1657" y="1730"/>
                </a:cubicBezTo>
                <a:cubicBezTo>
                  <a:pt x="1645" y="1742"/>
                  <a:pt x="1661" y="1856"/>
                  <a:pt x="1661" y="1856"/>
                </a:cubicBezTo>
                <a:lnTo>
                  <a:pt x="1714" y="1909"/>
                </a:lnTo>
                <a:lnTo>
                  <a:pt x="1795" y="1990"/>
                </a:lnTo>
                <a:lnTo>
                  <a:pt x="1864" y="2035"/>
                </a:lnTo>
                <a:lnTo>
                  <a:pt x="1970" y="2035"/>
                </a:lnTo>
                <a:lnTo>
                  <a:pt x="2031" y="2096"/>
                </a:lnTo>
                <a:lnTo>
                  <a:pt x="2100" y="2096"/>
                </a:lnTo>
                <a:lnTo>
                  <a:pt x="2137" y="2173"/>
                </a:lnTo>
                <a:lnTo>
                  <a:pt x="2227" y="2177"/>
                </a:lnTo>
                <a:lnTo>
                  <a:pt x="2282" y="2123"/>
                </a:lnTo>
                <a:lnTo>
                  <a:pt x="2377" y="2177"/>
                </a:lnTo>
                <a:lnTo>
                  <a:pt x="2434" y="2251"/>
                </a:lnTo>
                <a:cubicBezTo>
                  <a:pt x="2434" y="2251"/>
                  <a:pt x="2455" y="2300"/>
                  <a:pt x="2434" y="2300"/>
                </a:cubicBezTo>
                <a:cubicBezTo>
                  <a:pt x="2414" y="2300"/>
                  <a:pt x="2304" y="2247"/>
                  <a:pt x="2304" y="2247"/>
                </a:cubicBezTo>
                <a:lnTo>
                  <a:pt x="2257" y="2293"/>
                </a:lnTo>
                <a:lnTo>
                  <a:pt x="2153" y="2293"/>
                </a:lnTo>
                <a:lnTo>
                  <a:pt x="2121" y="2377"/>
                </a:lnTo>
                <a:lnTo>
                  <a:pt x="2141" y="2458"/>
                </a:lnTo>
                <a:lnTo>
                  <a:pt x="2206" y="2523"/>
                </a:lnTo>
                <a:lnTo>
                  <a:pt x="2255" y="2629"/>
                </a:lnTo>
                <a:lnTo>
                  <a:pt x="2190" y="2682"/>
                </a:lnTo>
                <a:lnTo>
                  <a:pt x="2137" y="2617"/>
                </a:lnTo>
                <a:lnTo>
                  <a:pt x="2068" y="2548"/>
                </a:lnTo>
                <a:lnTo>
                  <a:pt x="1946" y="2434"/>
                </a:lnTo>
                <a:lnTo>
                  <a:pt x="1946" y="2357"/>
                </a:lnTo>
                <a:lnTo>
                  <a:pt x="1864" y="2275"/>
                </a:lnTo>
                <a:lnTo>
                  <a:pt x="1787" y="2198"/>
                </a:lnTo>
                <a:lnTo>
                  <a:pt x="1734" y="2129"/>
                </a:lnTo>
                <a:lnTo>
                  <a:pt x="1669" y="2002"/>
                </a:lnTo>
                <a:lnTo>
                  <a:pt x="1588" y="1925"/>
                </a:lnTo>
                <a:lnTo>
                  <a:pt x="1502" y="1876"/>
                </a:lnTo>
                <a:lnTo>
                  <a:pt x="1421" y="1852"/>
                </a:lnTo>
                <a:lnTo>
                  <a:pt x="1352" y="1705"/>
                </a:lnTo>
                <a:lnTo>
                  <a:pt x="1201" y="1498"/>
                </a:lnTo>
                <a:lnTo>
                  <a:pt x="1079" y="1376"/>
                </a:lnTo>
                <a:lnTo>
                  <a:pt x="977" y="1274"/>
                </a:lnTo>
                <a:lnTo>
                  <a:pt x="888" y="1152"/>
                </a:lnTo>
                <a:lnTo>
                  <a:pt x="831" y="1058"/>
                </a:lnTo>
                <a:lnTo>
                  <a:pt x="676" y="989"/>
                </a:lnTo>
                <a:lnTo>
                  <a:pt x="554" y="936"/>
                </a:lnTo>
                <a:lnTo>
                  <a:pt x="481" y="928"/>
                </a:lnTo>
                <a:lnTo>
                  <a:pt x="383" y="794"/>
                </a:lnTo>
                <a:lnTo>
                  <a:pt x="383" y="733"/>
                </a:lnTo>
                <a:lnTo>
                  <a:pt x="277" y="627"/>
                </a:lnTo>
                <a:lnTo>
                  <a:pt x="220" y="521"/>
                </a:lnTo>
                <a:lnTo>
                  <a:pt x="106" y="485"/>
                </a:lnTo>
                <a:lnTo>
                  <a:pt x="135" y="403"/>
                </a:lnTo>
                <a:lnTo>
                  <a:pt x="135" y="342"/>
                </a:lnTo>
                <a:lnTo>
                  <a:pt x="228" y="371"/>
                </a:lnTo>
                <a:lnTo>
                  <a:pt x="245" y="289"/>
                </a:lnTo>
                <a:lnTo>
                  <a:pt x="190" y="234"/>
                </a:lnTo>
                <a:lnTo>
                  <a:pt x="190" y="204"/>
                </a:lnTo>
                <a:lnTo>
                  <a:pt x="136" y="150"/>
                </a:lnTo>
                <a:lnTo>
                  <a:pt x="57" y="122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353256" name="Groupp66_8"/>
          <xdr:cNvSpPr>
            <a:spLocks/>
          </xdr:cNvSpPr>
        </xdr:nvSpPr>
        <xdr:spPr bwMode="auto">
          <a:xfrm>
            <a:off x="838" y="383"/>
            <a:ext cx="2" cy="5"/>
          </a:xfrm>
          <a:custGeom>
            <a:avLst/>
            <a:gdLst>
              <a:gd name="T0" fmla="*/ 0 w 2"/>
              <a:gd name="T1" fmla="*/ 0 h 5"/>
              <a:gd name="T2" fmla="*/ 0 w 2"/>
              <a:gd name="T3" fmla="*/ 2147194573 h 5"/>
              <a:gd name="T4" fmla="*/ 0 w 2"/>
              <a:gd name="T5" fmla="*/ 2147194573 h 5"/>
              <a:gd name="T6" fmla="*/ 2147194368 w 2"/>
              <a:gd name="T7" fmla="*/ 2147194573 h 5"/>
              <a:gd name="T8" fmla="*/ 2147194368 w 2"/>
              <a:gd name="T9" fmla="*/ 2147194573 h 5"/>
              <a:gd name="T10" fmla="*/ 2147194368 w 2"/>
              <a:gd name="T11" fmla="*/ 2147194573 h 5"/>
              <a:gd name="T12" fmla="*/ 2147194368 w 2"/>
              <a:gd name="T13" fmla="*/ 0 h 5"/>
              <a:gd name="T14" fmla="*/ 0 w 2"/>
              <a:gd name="T15" fmla="*/ 0 h 5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w 2"/>
              <a:gd name="T25" fmla="*/ 0 h 5"/>
              <a:gd name="T26" fmla="*/ 2 w 2"/>
              <a:gd name="T27" fmla="*/ 5 h 5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2" h="5">
                <a:moveTo>
                  <a:pt x="0" y="0"/>
                </a:moveTo>
                <a:lnTo>
                  <a:pt x="0" y="3"/>
                </a:lnTo>
                <a:lnTo>
                  <a:pt x="0" y="5"/>
                </a:lnTo>
                <a:lnTo>
                  <a:pt x="1" y="5"/>
                </a:lnTo>
                <a:lnTo>
                  <a:pt x="1" y="3"/>
                </a:lnTo>
                <a:lnTo>
                  <a:pt x="2" y="2"/>
                </a:lnTo>
                <a:lnTo>
                  <a:pt x="2" y="0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353257" name="Groupp66_7"/>
          <xdr:cNvSpPr>
            <a:spLocks/>
          </xdr:cNvSpPr>
        </xdr:nvSpPr>
        <xdr:spPr bwMode="auto">
          <a:xfrm>
            <a:off x="840" y="366"/>
            <a:ext cx="3" cy="10"/>
          </a:xfrm>
          <a:custGeom>
            <a:avLst/>
            <a:gdLst>
              <a:gd name="T0" fmla="*/ 2147194709 w 3"/>
              <a:gd name="T1" fmla="*/ 2147194573 h 10"/>
              <a:gd name="T2" fmla="*/ 2147194709 w 3"/>
              <a:gd name="T3" fmla="*/ 2147194573 h 10"/>
              <a:gd name="T4" fmla="*/ 2147194709 w 3"/>
              <a:gd name="T5" fmla="*/ 2147194573 h 10"/>
              <a:gd name="T6" fmla="*/ 2147194709 w 3"/>
              <a:gd name="T7" fmla="*/ 2147194573 h 10"/>
              <a:gd name="T8" fmla="*/ 2147194709 w 3"/>
              <a:gd name="T9" fmla="*/ 2147194573 h 10"/>
              <a:gd name="T10" fmla="*/ 2147194709 w 3"/>
              <a:gd name="T11" fmla="*/ 0 h 10"/>
              <a:gd name="T12" fmla="*/ 2147194709 w 3"/>
              <a:gd name="T13" fmla="*/ 0 h 10"/>
              <a:gd name="T14" fmla="*/ 0 w 3"/>
              <a:gd name="T15" fmla="*/ 2147194573 h 10"/>
              <a:gd name="T16" fmla="*/ 2147194709 w 3"/>
              <a:gd name="T17" fmla="*/ 2147194573 h 10"/>
              <a:gd name="T18" fmla="*/ 2147194709 w 3"/>
              <a:gd name="T19" fmla="*/ 2147194573 h 10"/>
              <a:gd name="T20" fmla="*/ 2147194709 w 3"/>
              <a:gd name="T21" fmla="*/ 2147194573 h 1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3"/>
              <a:gd name="T34" fmla="*/ 0 h 10"/>
              <a:gd name="T35" fmla="*/ 3 w 3"/>
              <a:gd name="T36" fmla="*/ 10 h 10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3" h="10">
                <a:moveTo>
                  <a:pt x="1" y="9"/>
                </a:moveTo>
                <a:lnTo>
                  <a:pt x="2" y="10"/>
                </a:lnTo>
                <a:lnTo>
                  <a:pt x="3" y="8"/>
                </a:lnTo>
                <a:lnTo>
                  <a:pt x="2" y="4"/>
                </a:lnTo>
                <a:lnTo>
                  <a:pt x="3" y="3"/>
                </a:lnTo>
                <a:lnTo>
                  <a:pt x="3" y="0"/>
                </a:lnTo>
                <a:lnTo>
                  <a:pt x="1" y="0"/>
                </a:lnTo>
                <a:lnTo>
                  <a:pt x="0" y="3"/>
                </a:lnTo>
                <a:lnTo>
                  <a:pt x="1" y="4"/>
                </a:lnTo>
                <a:lnTo>
                  <a:pt x="1" y="6"/>
                </a:lnTo>
                <a:lnTo>
                  <a:pt x="1" y="9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353258" name="Groupp66_6"/>
          <xdr:cNvSpPr>
            <a:spLocks/>
          </xdr:cNvSpPr>
        </xdr:nvSpPr>
        <xdr:spPr bwMode="auto">
          <a:xfrm>
            <a:off x="844" y="360"/>
            <a:ext cx="1" cy="3"/>
          </a:xfrm>
          <a:custGeom>
            <a:avLst/>
            <a:gdLst>
              <a:gd name="T0" fmla="*/ 0 w 1"/>
              <a:gd name="T1" fmla="*/ 0 h 3"/>
              <a:gd name="T2" fmla="*/ 0 w 1"/>
              <a:gd name="T3" fmla="*/ 2147194709 h 3"/>
              <a:gd name="T4" fmla="*/ 0 w 1"/>
              <a:gd name="T5" fmla="*/ 2147194709 h 3"/>
              <a:gd name="T6" fmla="*/ 2147194368 w 1"/>
              <a:gd name="T7" fmla="*/ 2147194709 h 3"/>
              <a:gd name="T8" fmla="*/ 0 w 1"/>
              <a:gd name="T9" fmla="*/ 0 h 3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1"/>
              <a:gd name="T16" fmla="*/ 0 h 3"/>
              <a:gd name="T17" fmla="*/ 1 w 1"/>
              <a:gd name="T18" fmla="*/ 3 h 3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1" h="3">
                <a:moveTo>
                  <a:pt x="0" y="0"/>
                </a:moveTo>
                <a:lnTo>
                  <a:pt x="0" y="1"/>
                </a:lnTo>
                <a:lnTo>
                  <a:pt x="0" y="3"/>
                </a:lnTo>
                <a:lnTo>
                  <a:pt x="1" y="1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353259" name="Groupp66_5"/>
          <xdr:cNvSpPr>
            <a:spLocks/>
          </xdr:cNvSpPr>
        </xdr:nvSpPr>
        <xdr:spPr bwMode="auto">
          <a:xfrm>
            <a:off x="845" y="345"/>
            <a:ext cx="3" cy="8"/>
          </a:xfrm>
          <a:custGeom>
            <a:avLst/>
            <a:gdLst>
              <a:gd name="T0" fmla="*/ 2147194709 w 3"/>
              <a:gd name="T1" fmla="*/ 2147194368 h 8"/>
              <a:gd name="T2" fmla="*/ 2147194709 w 3"/>
              <a:gd name="T3" fmla="*/ 2147194368 h 8"/>
              <a:gd name="T4" fmla="*/ 0 w 3"/>
              <a:gd name="T5" fmla="*/ 2147194368 h 8"/>
              <a:gd name="T6" fmla="*/ 2147194709 w 3"/>
              <a:gd name="T7" fmla="*/ 2147194368 h 8"/>
              <a:gd name="T8" fmla="*/ 2147194709 w 3"/>
              <a:gd name="T9" fmla="*/ 0 h 8"/>
              <a:gd name="T10" fmla="*/ 2147194709 w 3"/>
              <a:gd name="T11" fmla="*/ 2147194368 h 8"/>
              <a:gd name="T12" fmla="*/ 2147194709 w 3"/>
              <a:gd name="T13" fmla="*/ 2147194368 h 8"/>
              <a:gd name="T14" fmla="*/ 2147194709 w 3"/>
              <a:gd name="T15" fmla="*/ 2147194368 h 8"/>
              <a:gd name="T16" fmla="*/ 2147194709 w 3"/>
              <a:gd name="T17" fmla="*/ 2147194368 h 8"/>
              <a:gd name="T18" fmla="*/ 2147194709 w 3"/>
              <a:gd name="T19" fmla="*/ 2147194368 h 8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3"/>
              <a:gd name="T31" fmla="*/ 0 h 8"/>
              <a:gd name="T32" fmla="*/ 3 w 3"/>
              <a:gd name="T33" fmla="*/ 8 h 8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3" h="8">
                <a:moveTo>
                  <a:pt x="1" y="8"/>
                </a:moveTo>
                <a:lnTo>
                  <a:pt x="1" y="5"/>
                </a:lnTo>
                <a:lnTo>
                  <a:pt x="0" y="3"/>
                </a:lnTo>
                <a:lnTo>
                  <a:pt x="1" y="1"/>
                </a:lnTo>
                <a:lnTo>
                  <a:pt x="2" y="0"/>
                </a:lnTo>
                <a:lnTo>
                  <a:pt x="3" y="2"/>
                </a:lnTo>
                <a:lnTo>
                  <a:pt x="2" y="4"/>
                </a:lnTo>
                <a:lnTo>
                  <a:pt x="3" y="7"/>
                </a:lnTo>
                <a:lnTo>
                  <a:pt x="2" y="8"/>
                </a:lnTo>
                <a:lnTo>
                  <a:pt x="1" y="8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353260" name="Groupp66_2"/>
          <xdr:cNvSpPr>
            <a:spLocks/>
          </xdr:cNvSpPr>
        </xdr:nvSpPr>
        <xdr:spPr bwMode="auto">
          <a:xfrm>
            <a:off x="831" y="276"/>
            <a:ext cx="5" cy="12"/>
          </a:xfrm>
          <a:custGeom>
            <a:avLst/>
            <a:gdLst>
              <a:gd name="T0" fmla="*/ 2147194573 w 5"/>
              <a:gd name="T1" fmla="*/ 0 h 12"/>
              <a:gd name="T2" fmla="*/ 2147194573 w 5"/>
              <a:gd name="T3" fmla="*/ 2147194709 h 12"/>
              <a:gd name="T4" fmla="*/ 0 w 5"/>
              <a:gd name="T5" fmla="*/ 2147194709 h 12"/>
              <a:gd name="T6" fmla="*/ 2147194573 w 5"/>
              <a:gd name="T7" fmla="*/ 2147194709 h 12"/>
              <a:gd name="T8" fmla="*/ 2147194573 w 5"/>
              <a:gd name="T9" fmla="*/ 2147194709 h 12"/>
              <a:gd name="T10" fmla="*/ 2147194573 w 5"/>
              <a:gd name="T11" fmla="*/ 2147194709 h 12"/>
              <a:gd name="T12" fmla="*/ 2147194573 w 5"/>
              <a:gd name="T13" fmla="*/ 2147194709 h 12"/>
              <a:gd name="T14" fmla="*/ 2147194573 w 5"/>
              <a:gd name="T15" fmla="*/ 2147194709 h 12"/>
              <a:gd name="T16" fmla="*/ 2147194573 w 5"/>
              <a:gd name="T17" fmla="*/ 2147194709 h 12"/>
              <a:gd name="T18" fmla="*/ 2147194573 w 5"/>
              <a:gd name="T19" fmla="*/ 2147194709 h 12"/>
              <a:gd name="T20" fmla="*/ 2147194573 w 5"/>
              <a:gd name="T21" fmla="*/ 2147194709 h 12"/>
              <a:gd name="T22" fmla="*/ 2147194573 w 5"/>
              <a:gd name="T23" fmla="*/ 2147194709 h 12"/>
              <a:gd name="T24" fmla="*/ 2147194573 w 5"/>
              <a:gd name="T25" fmla="*/ 2147194709 h 12"/>
              <a:gd name="T26" fmla="*/ 2147194573 w 5"/>
              <a:gd name="T27" fmla="*/ 2147194709 h 12"/>
              <a:gd name="T28" fmla="*/ 2147194573 w 5"/>
              <a:gd name="T29" fmla="*/ 0 h 12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w 5"/>
              <a:gd name="T46" fmla="*/ 0 h 12"/>
              <a:gd name="T47" fmla="*/ 5 w 5"/>
              <a:gd name="T48" fmla="*/ 12 h 12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T45" t="T46" r="T47" b="T48"/>
            <a:pathLst>
              <a:path w="5" h="12">
                <a:moveTo>
                  <a:pt x="2" y="0"/>
                </a:moveTo>
                <a:lnTo>
                  <a:pt x="1" y="2"/>
                </a:lnTo>
                <a:lnTo>
                  <a:pt x="0" y="3"/>
                </a:lnTo>
                <a:lnTo>
                  <a:pt x="1" y="4"/>
                </a:lnTo>
                <a:lnTo>
                  <a:pt x="2" y="6"/>
                </a:lnTo>
                <a:lnTo>
                  <a:pt x="2" y="8"/>
                </a:lnTo>
                <a:lnTo>
                  <a:pt x="2" y="10"/>
                </a:lnTo>
                <a:lnTo>
                  <a:pt x="3" y="12"/>
                </a:lnTo>
                <a:lnTo>
                  <a:pt x="4" y="11"/>
                </a:lnTo>
                <a:lnTo>
                  <a:pt x="4" y="8"/>
                </a:lnTo>
                <a:lnTo>
                  <a:pt x="5" y="7"/>
                </a:lnTo>
                <a:lnTo>
                  <a:pt x="4" y="4"/>
                </a:lnTo>
                <a:lnTo>
                  <a:pt x="3" y="3"/>
                </a:lnTo>
                <a:lnTo>
                  <a:pt x="3" y="1"/>
                </a:lnTo>
                <a:lnTo>
                  <a:pt x="2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353261" name="Groupp66_3"/>
          <xdr:cNvSpPr>
            <a:spLocks/>
          </xdr:cNvSpPr>
        </xdr:nvSpPr>
        <xdr:spPr bwMode="auto">
          <a:xfrm>
            <a:off x="838" y="294"/>
            <a:ext cx="2" cy="2"/>
          </a:xfrm>
          <a:custGeom>
            <a:avLst/>
            <a:gdLst>
              <a:gd name="T0" fmla="*/ 0 w 2"/>
              <a:gd name="T1" fmla="*/ 0 h 2"/>
              <a:gd name="T2" fmla="*/ 0 w 2"/>
              <a:gd name="T3" fmla="*/ 2147194368 h 2"/>
              <a:gd name="T4" fmla="*/ 2147194368 w 2"/>
              <a:gd name="T5" fmla="*/ 2147194368 h 2"/>
              <a:gd name="T6" fmla="*/ 2147194368 w 2"/>
              <a:gd name="T7" fmla="*/ 2147194368 h 2"/>
              <a:gd name="T8" fmla="*/ 0 w 2"/>
              <a:gd name="T9" fmla="*/ 0 h 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"/>
              <a:gd name="T16" fmla="*/ 0 h 2"/>
              <a:gd name="T17" fmla="*/ 2 w 2"/>
              <a:gd name="T18" fmla="*/ 2 h 2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" h="2">
                <a:moveTo>
                  <a:pt x="0" y="0"/>
                </a:moveTo>
                <a:lnTo>
                  <a:pt x="0" y="1"/>
                </a:lnTo>
                <a:lnTo>
                  <a:pt x="1" y="2"/>
                </a:lnTo>
                <a:lnTo>
                  <a:pt x="2" y="1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353262" name="Groupp66_4"/>
          <xdr:cNvSpPr>
            <a:spLocks/>
          </xdr:cNvSpPr>
        </xdr:nvSpPr>
        <xdr:spPr bwMode="auto">
          <a:xfrm>
            <a:off x="847" y="327"/>
            <a:ext cx="2" cy="5"/>
          </a:xfrm>
          <a:custGeom>
            <a:avLst/>
            <a:gdLst>
              <a:gd name="T0" fmla="*/ 0 w 2"/>
              <a:gd name="T1" fmla="*/ 0 h 5"/>
              <a:gd name="T2" fmla="*/ 0 w 2"/>
              <a:gd name="T3" fmla="*/ 2147194573 h 5"/>
              <a:gd name="T4" fmla="*/ 0 w 2"/>
              <a:gd name="T5" fmla="*/ 2147194573 h 5"/>
              <a:gd name="T6" fmla="*/ 2147194368 w 2"/>
              <a:gd name="T7" fmla="*/ 2147194573 h 5"/>
              <a:gd name="T8" fmla="*/ 2147194368 w 2"/>
              <a:gd name="T9" fmla="*/ 2147194573 h 5"/>
              <a:gd name="T10" fmla="*/ 2147194368 w 2"/>
              <a:gd name="T11" fmla="*/ 2147194573 h 5"/>
              <a:gd name="T12" fmla="*/ 2147194368 w 2"/>
              <a:gd name="T13" fmla="*/ 0 h 5"/>
              <a:gd name="T14" fmla="*/ 0 w 2"/>
              <a:gd name="T15" fmla="*/ 0 h 5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w 2"/>
              <a:gd name="T25" fmla="*/ 0 h 5"/>
              <a:gd name="T26" fmla="*/ 2 w 2"/>
              <a:gd name="T27" fmla="*/ 5 h 5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2" h="5">
                <a:moveTo>
                  <a:pt x="0" y="0"/>
                </a:moveTo>
                <a:lnTo>
                  <a:pt x="0" y="3"/>
                </a:lnTo>
                <a:lnTo>
                  <a:pt x="0" y="5"/>
                </a:lnTo>
                <a:lnTo>
                  <a:pt x="2" y="5"/>
                </a:lnTo>
                <a:lnTo>
                  <a:pt x="1" y="3"/>
                </a:lnTo>
                <a:lnTo>
                  <a:pt x="1" y="2"/>
                </a:lnTo>
                <a:lnTo>
                  <a:pt x="1" y="0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504825</xdr:colOff>
      <xdr:row>5</xdr:row>
      <xdr:rowOff>142875</xdr:rowOff>
    </xdr:from>
    <xdr:to>
      <xdr:col>13</xdr:col>
      <xdr:colOff>352425</xdr:colOff>
      <xdr:row>15</xdr:row>
      <xdr:rowOff>47625</xdr:rowOff>
    </xdr:to>
    <xdr:sp macro="modRegionSelect.Region_Click" textlink="">
      <xdr:nvSpPr>
        <xdr:cNvPr id="353099" name="ShapeReg_21"/>
        <xdr:cNvSpPr>
          <a:spLocks/>
        </xdr:cNvSpPr>
      </xdr:nvSpPr>
      <xdr:spPr bwMode="auto">
        <a:xfrm>
          <a:off x="6810375" y="1076325"/>
          <a:ext cx="1066800" cy="1524000"/>
        </a:xfrm>
        <a:custGeom>
          <a:avLst/>
          <a:gdLst>
            <a:gd name="T0" fmla="*/ 2147483647 w 3970"/>
            <a:gd name="T1" fmla="*/ 2147483647 h 5645"/>
            <a:gd name="T2" fmla="*/ 2147483647 w 3970"/>
            <a:gd name="T3" fmla="*/ 2147483647 h 5645"/>
            <a:gd name="T4" fmla="*/ 2147483647 w 3970"/>
            <a:gd name="T5" fmla="*/ 2147483647 h 5645"/>
            <a:gd name="T6" fmla="*/ 2147483647 w 3970"/>
            <a:gd name="T7" fmla="*/ 2147483647 h 5645"/>
            <a:gd name="T8" fmla="*/ 2147483647 w 3970"/>
            <a:gd name="T9" fmla="*/ 2147483647 h 5645"/>
            <a:gd name="T10" fmla="*/ 2147483647 w 3970"/>
            <a:gd name="T11" fmla="*/ 2147483647 h 5645"/>
            <a:gd name="T12" fmla="*/ 2147483647 w 3970"/>
            <a:gd name="T13" fmla="*/ 2147483647 h 5645"/>
            <a:gd name="T14" fmla="*/ 2147483647 w 3970"/>
            <a:gd name="T15" fmla="*/ 2147483647 h 5645"/>
            <a:gd name="T16" fmla="*/ 2147483647 w 3970"/>
            <a:gd name="T17" fmla="*/ 2147483647 h 5645"/>
            <a:gd name="T18" fmla="*/ 2147483647 w 3970"/>
            <a:gd name="T19" fmla="*/ 2147483647 h 5645"/>
            <a:gd name="T20" fmla="*/ 2147483647 w 3970"/>
            <a:gd name="T21" fmla="*/ 2147483647 h 5645"/>
            <a:gd name="T22" fmla="*/ 2147483647 w 3970"/>
            <a:gd name="T23" fmla="*/ 2147483647 h 5645"/>
            <a:gd name="T24" fmla="*/ 2147483647 w 3970"/>
            <a:gd name="T25" fmla="*/ 2147483647 h 5645"/>
            <a:gd name="T26" fmla="*/ 2147483647 w 3970"/>
            <a:gd name="T27" fmla="*/ 2147483647 h 5645"/>
            <a:gd name="T28" fmla="*/ 2147483647 w 3970"/>
            <a:gd name="T29" fmla="*/ 2147483647 h 5645"/>
            <a:gd name="T30" fmla="*/ 2147483647 w 3970"/>
            <a:gd name="T31" fmla="*/ 2147483647 h 5645"/>
            <a:gd name="T32" fmla="*/ 2147483647 w 3970"/>
            <a:gd name="T33" fmla="*/ 2147483647 h 5645"/>
            <a:gd name="T34" fmla="*/ 2147483647 w 3970"/>
            <a:gd name="T35" fmla="*/ 2147483647 h 5645"/>
            <a:gd name="T36" fmla="*/ 2147483647 w 3970"/>
            <a:gd name="T37" fmla="*/ 2147483647 h 5645"/>
            <a:gd name="T38" fmla="*/ 2147483647 w 3970"/>
            <a:gd name="T39" fmla="*/ 2147483647 h 5645"/>
            <a:gd name="T40" fmla="*/ 2147483647 w 3970"/>
            <a:gd name="T41" fmla="*/ 2147483647 h 5645"/>
            <a:gd name="T42" fmla="*/ 2147483647 w 3970"/>
            <a:gd name="T43" fmla="*/ 2147483647 h 5645"/>
            <a:gd name="T44" fmla="*/ 2147483647 w 3970"/>
            <a:gd name="T45" fmla="*/ 2147483647 h 5645"/>
            <a:gd name="T46" fmla="*/ 2147483647 w 3970"/>
            <a:gd name="T47" fmla="*/ 2147483647 h 5645"/>
            <a:gd name="T48" fmla="*/ 2147483647 w 3970"/>
            <a:gd name="T49" fmla="*/ 2147483647 h 5645"/>
            <a:gd name="T50" fmla="*/ 2147483647 w 3970"/>
            <a:gd name="T51" fmla="*/ 2147483647 h 5645"/>
            <a:gd name="T52" fmla="*/ 2147483647 w 3970"/>
            <a:gd name="T53" fmla="*/ 2147483647 h 5645"/>
            <a:gd name="T54" fmla="*/ 2147483647 w 3970"/>
            <a:gd name="T55" fmla="*/ 2147483647 h 5645"/>
            <a:gd name="T56" fmla="*/ 2147483647 w 3970"/>
            <a:gd name="T57" fmla="*/ 2147483647 h 5645"/>
            <a:gd name="T58" fmla="*/ 2147483647 w 3970"/>
            <a:gd name="T59" fmla="*/ 2147483647 h 5645"/>
            <a:gd name="T60" fmla="*/ 2147483647 w 3970"/>
            <a:gd name="T61" fmla="*/ 2147483647 h 5645"/>
            <a:gd name="T62" fmla="*/ 2147483647 w 3970"/>
            <a:gd name="T63" fmla="*/ 2147483647 h 5645"/>
            <a:gd name="T64" fmla="*/ 2147483647 w 3970"/>
            <a:gd name="T65" fmla="*/ 2147483647 h 5645"/>
            <a:gd name="T66" fmla="*/ 2147483647 w 3970"/>
            <a:gd name="T67" fmla="*/ 2147483647 h 5645"/>
            <a:gd name="T68" fmla="*/ 2147483647 w 3970"/>
            <a:gd name="T69" fmla="*/ 2147483647 h 5645"/>
            <a:gd name="T70" fmla="*/ 2147483647 w 3970"/>
            <a:gd name="T71" fmla="*/ 2147483647 h 5645"/>
            <a:gd name="T72" fmla="*/ 2147483647 w 3970"/>
            <a:gd name="T73" fmla="*/ 2147483647 h 5645"/>
            <a:gd name="T74" fmla="*/ 2147483647 w 3970"/>
            <a:gd name="T75" fmla="*/ 2147483647 h 5645"/>
            <a:gd name="T76" fmla="*/ 2147483647 w 3970"/>
            <a:gd name="T77" fmla="*/ 2147483647 h 5645"/>
            <a:gd name="T78" fmla="*/ 2147483647 w 3970"/>
            <a:gd name="T79" fmla="*/ 2147483647 h 5645"/>
            <a:gd name="T80" fmla="*/ 2147483647 w 3970"/>
            <a:gd name="T81" fmla="*/ 2147483647 h 5645"/>
            <a:gd name="T82" fmla="*/ 2147483647 w 3970"/>
            <a:gd name="T83" fmla="*/ 2147483647 h 5645"/>
            <a:gd name="T84" fmla="*/ 2147483647 w 3970"/>
            <a:gd name="T85" fmla="*/ 2147483647 h 5645"/>
            <a:gd name="T86" fmla="*/ 2147483647 w 3970"/>
            <a:gd name="T87" fmla="*/ 2147483647 h 5645"/>
            <a:gd name="T88" fmla="*/ 2147483647 w 3970"/>
            <a:gd name="T89" fmla="*/ 2147483647 h 5645"/>
            <a:gd name="T90" fmla="*/ 2147483647 w 3970"/>
            <a:gd name="T91" fmla="*/ 2147483647 h 5645"/>
            <a:gd name="T92" fmla="*/ 2147483647 w 3970"/>
            <a:gd name="T93" fmla="*/ 2147483647 h 5645"/>
            <a:gd name="T94" fmla="*/ 2147483647 w 3970"/>
            <a:gd name="T95" fmla="*/ 2147483647 h 5645"/>
            <a:gd name="T96" fmla="*/ 2147483647 w 3970"/>
            <a:gd name="T97" fmla="*/ 2147483647 h 5645"/>
            <a:gd name="T98" fmla="*/ 2147483647 w 3970"/>
            <a:gd name="T99" fmla="*/ 2147483647 h 5645"/>
            <a:gd name="T100" fmla="*/ 2147483647 w 3970"/>
            <a:gd name="T101" fmla="*/ 2147483647 h 5645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3970"/>
            <a:gd name="T154" fmla="*/ 0 h 5645"/>
            <a:gd name="T155" fmla="*/ 3970 w 3970"/>
            <a:gd name="T156" fmla="*/ 5645 h 5645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3970" h="5645">
              <a:moveTo>
                <a:pt x="2197" y="4667"/>
              </a:moveTo>
              <a:cubicBezTo>
                <a:pt x="2197" y="4667"/>
                <a:pt x="2237" y="4758"/>
                <a:pt x="2258" y="4779"/>
              </a:cubicBezTo>
              <a:lnTo>
                <a:pt x="2385" y="4864"/>
              </a:lnTo>
              <a:lnTo>
                <a:pt x="2517" y="4935"/>
              </a:lnTo>
              <a:lnTo>
                <a:pt x="2719" y="4996"/>
              </a:lnTo>
              <a:lnTo>
                <a:pt x="2813" y="5015"/>
              </a:lnTo>
              <a:lnTo>
                <a:pt x="2898" y="5071"/>
              </a:lnTo>
              <a:lnTo>
                <a:pt x="2950" y="5142"/>
              </a:lnTo>
              <a:lnTo>
                <a:pt x="3128" y="5236"/>
              </a:lnTo>
              <a:lnTo>
                <a:pt x="3284" y="5302"/>
              </a:lnTo>
              <a:lnTo>
                <a:pt x="3448" y="5377"/>
              </a:lnTo>
              <a:lnTo>
                <a:pt x="3533" y="5461"/>
              </a:lnTo>
              <a:lnTo>
                <a:pt x="3627" y="5461"/>
              </a:lnTo>
              <a:lnTo>
                <a:pt x="3695" y="5530"/>
              </a:lnTo>
              <a:lnTo>
                <a:pt x="3782" y="5574"/>
              </a:lnTo>
              <a:lnTo>
                <a:pt x="3919" y="5574"/>
              </a:lnTo>
              <a:lnTo>
                <a:pt x="3970" y="5645"/>
              </a:lnTo>
              <a:lnTo>
                <a:pt x="3970" y="5551"/>
              </a:lnTo>
              <a:lnTo>
                <a:pt x="3947" y="5424"/>
              </a:lnTo>
              <a:lnTo>
                <a:pt x="3900" y="5226"/>
              </a:lnTo>
              <a:lnTo>
                <a:pt x="3881" y="5076"/>
              </a:lnTo>
              <a:lnTo>
                <a:pt x="3792" y="4991"/>
              </a:lnTo>
              <a:lnTo>
                <a:pt x="3669" y="4869"/>
              </a:lnTo>
              <a:lnTo>
                <a:pt x="3589" y="4836"/>
              </a:lnTo>
              <a:lnTo>
                <a:pt x="3542" y="4667"/>
              </a:lnTo>
              <a:lnTo>
                <a:pt x="3580" y="4582"/>
              </a:lnTo>
              <a:lnTo>
                <a:pt x="3580" y="4497"/>
              </a:lnTo>
              <a:lnTo>
                <a:pt x="3684" y="4483"/>
              </a:lnTo>
              <a:lnTo>
                <a:pt x="3684" y="4427"/>
              </a:lnTo>
              <a:lnTo>
                <a:pt x="3547" y="4394"/>
              </a:lnTo>
              <a:lnTo>
                <a:pt x="3507" y="4354"/>
              </a:lnTo>
              <a:lnTo>
                <a:pt x="3425" y="4323"/>
              </a:lnTo>
              <a:lnTo>
                <a:pt x="3331" y="4177"/>
              </a:lnTo>
              <a:lnTo>
                <a:pt x="3298" y="3989"/>
              </a:lnTo>
              <a:lnTo>
                <a:pt x="3345" y="3886"/>
              </a:lnTo>
              <a:lnTo>
                <a:pt x="3425" y="3834"/>
              </a:lnTo>
              <a:lnTo>
                <a:pt x="3481" y="3796"/>
              </a:lnTo>
              <a:lnTo>
                <a:pt x="3448" y="3712"/>
              </a:lnTo>
              <a:lnTo>
                <a:pt x="3354" y="3636"/>
              </a:lnTo>
              <a:lnTo>
                <a:pt x="3194" y="3655"/>
              </a:lnTo>
              <a:lnTo>
                <a:pt x="3126" y="3587"/>
              </a:lnTo>
              <a:lnTo>
                <a:pt x="3039" y="3566"/>
              </a:lnTo>
              <a:lnTo>
                <a:pt x="2940" y="3401"/>
              </a:lnTo>
              <a:lnTo>
                <a:pt x="2912" y="3288"/>
              </a:lnTo>
              <a:lnTo>
                <a:pt x="3006" y="3260"/>
              </a:lnTo>
              <a:lnTo>
                <a:pt x="3044" y="3171"/>
              </a:lnTo>
              <a:lnTo>
                <a:pt x="2952" y="3079"/>
              </a:lnTo>
              <a:lnTo>
                <a:pt x="2874" y="3079"/>
              </a:lnTo>
              <a:lnTo>
                <a:pt x="2826" y="3127"/>
              </a:lnTo>
              <a:lnTo>
                <a:pt x="2705" y="3100"/>
              </a:lnTo>
              <a:lnTo>
                <a:pt x="2583" y="3016"/>
              </a:lnTo>
              <a:lnTo>
                <a:pt x="2559" y="2907"/>
              </a:lnTo>
              <a:lnTo>
                <a:pt x="2437" y="2785"/>
              </a:lnTo>
              <a:lnTo>
                <a:pt x="2404" y="2856"/>
              </a:lnTo>
              <a:lnTo>
                <a:pt x="2359" y="2900"/>
              </a:lnTo>
              <a:lnTo>
                <a:pt x="2359" y="2940"/>
              </a:lnTo>
              <a:lnTo>
                <a:pt x="2395" y="3020"/>
              </a:lnTo>
              <a:lnTo>
                <a:pt x="2263" y="3020"/>
              </a:lnTo>
              <a:lnTo>
                <a:pt x="2185" y="2943"/>
              </a:lnTo>
              <a:lnTo>
                <a:pt x="2056" y="2874"/>
              </a:lnTo>
              <a:lnTo>
                <a:pt x="2042" y="2771"/>
              </a:lnTo>
              <a:lnTo>
                <a:pt x="2023" y="2639"/>
              </a:lnTo>
              <a:lnTo>
                <a:pt x="1934" y="2550"/>
              </a:lnTo>
              <a:lnTo>
                <a:pt x="1868" y="2484"/>
              </a:lnTo>
              <a:lnTo>
                <a:pt x="1811" y="2428"/>
              </a:lnTo>
              <a:lnTo>
                <a:pt x="1741" y="2310"/>
              </a:lnTo>
              <a:lnTo>
                <a:pt x="1793" y="2258"/>
              </a:lnTo>
              <a:lnTo>
                <a:pt x="1793" y="2136"/>
              </a:lnTo>
              <a:lnTo>
                <a:pt x="1849" y="2136"/>
              </a:lnTo>
              <a:lnTo>
                <a:pt x="1936" y="2049"/>
              </a:lnTo>
              <a:lnTo>
                <a:pt x="1849" y="2009"/>
              </a:lnTo>
              <a:lnTo>
                <a:pt x="1849" y="1920"/>
              </a:lnTo>
              <a:lnTo>
                <a:pt x="1797" y="1783"/>
              </a:lnTo>
              <a:lnTo>
                <a:pt x="1854" y="1778"/>
              </a:lnTo>
              <a:lnTo>
                <a:pt x="1920" y="1844"/>
              </a:lnTo>
              <a:lnTo>
                <a:pt x="2009" y="1887"/>
              </a:lnTo>
              <a:lnTo>
                <a:pt x="2009" y="1811"/>
              </a:lnTo>
              <a:lnTo>
                <a:pt x="1929" y="1689"/>
              </a:lnTo>
              <a:lnTo>
                <a:pt x="1929" y="1618"/>
              </a:lnTo>
              <a:lnTo>
                <a:pt x="1967" y="1487"/>
              </a:lnTo>
              <a:lnTo>
                <a:pt x="1915" y="1435"/>
              </a:lnTo>
              <a:lnTo>
                <a:pt x="2014" y="1294"/>
              </a:lnTo>
              <a:lnTo>
                <a:pt x="2075" y="1153"/>
              </a:lnTo>
              <a:lnTo>
                <a:pt x="2192" y="1115"/>
              </a:lnTo>
              <a:lnTo>
                <a:pt x="2277" y="1158"/>
              </a:lnTo>
              <a:lnTo>
                <a:pt x="2357" y="1087"/>
              </a:lnTo>
              <a:lnTo>
                <a:pt x="2305" y="1035"/>
              </a:lnTo>
              <a:lnTo>
                <a:pt x="2225" y="946"/>
              </a:lnTo>
              <a:lnTo>
                <a:pt x="2178" y="758"/>
              </a:lnTo>
              <a:lnTo>
                <a:pt x="2178" y="621"/>
              </a:lnTo>
              <a:lnTo>
                <a:pt x="2089" y="541"/>
              </a:lnTo>
              <a:lnTo>
                <a:pt x="2042" y="396"/>
              </a:lnTo>
              <a:lnTo>
                <a:pt x="2018" y="245"/>
              </a:lnTo>
              <a:lnTo>
                <a:pt x="1971" y="132"/>
              </a:lnTo>
              <a:lnTo>
                <a:pt x="1943" y="0"/>
              </a:lnTo>
              <a:lnTo>
                <a:pt x="1892" y="74"/>
              </a:lnTo>
              <a:lnTo>
                <a:pt x="1810" y="80"/>
              </a:lnTo>
              <a:lnTo>
                <a:pt x="1751" y="21"/>
              </a:lnTo>
              <a:lnTo>
                <a:pt x="1680" y="44"/>
              </a:lnTo>
              <a:lnTo>
                <a:pt x="1660" y="165"/>
              </a:lnTo>
              <a:lnTo>
                <a:pt x="1625" y="285"/>
              </a:lnTo>
              <a:lnTo>
                <a:pt x="1554" y="394"/>
              </a:lnTo>
              <a:cubicBezTo>
                <a:pt x="1554" y="394"/>
                <a:pt x="1595" y="436"/>
                <a:pt x="1595" y="456"/>
              </a:cubicBezTo>
              <a:cubicBezTo>
                <a:pt x="1595" y="476"/>
                <a:pt x="1548" y="600"/>
                <a:pt x="1548" y="600"/>
              </a:cubicBezTo>
              <a:lnTo>
                <a:pt x="1501" y="705"/>
              </a:lnTo>
              <a:lnTo>
                <a:pt x="1422" y="752"/>
              </a:lnTo>
              <a:lnTo>
                <a:pt x="1369" y="699"/>
              </a:lnTo>
              <a:lnTo>
                <a:pt x="1299" y="723"/>
              </a:lnTo>
              <a:lnTo>
                <a:pt x="1234" y="788"/>
              </a:lnTo>
              <a:lnTo>
                <a:pt x="1152" y="802"/>
              </a:lnTo>
              <a:lnTo>
                <a:pt x="1080" y="898"/>
              </a:lnTo>
              <a:lnTo>
                <a:pt x="1022" y="840"/>
              </a:lnTo>
              <a:lnTo>
                <a:pt x="993" y="761"/>
              </a:lnTo>
              <a:lnTo>
                <a:pt x="955" y="688"/>
              </a:lnTo>
              <a:lnTo>
                <a:pt x="928" y="591"/>
              </a:lnTo>
              <a:lnTo>
                <a:pt x="870" y="573"/>
              </a:lnTo>
              <a:lnTo>
                <a:pt x="789" y="630"/>
              </a:lnTo>
              <a:lnTo>
                <a:pt x="740" y="679"/>
              </a:lnTo>
              <a:lnTo>
                <a:pt x="673" y="650"/>
              </a:lnTo>
              <a:lnTo>
                <a:pt x="561" y="667"/>
              </a:lnTo>
              <a:lnTo>
                <a:pt x="585" y="738"/>
              </a:lnTo>
              <a:lnTo>
                <a:pt x="546" y="793"/>
              </a:lnTo>
              <a:lnTo>
                <a:pt x="496" y="779"/>
              </a:lnTo>
              <a:lnTo>
                <a:pt x="385" y="814"/>
              </a:lnTo>
              <a:lnTo>
                <a:pt x="385" y="896"/>
              </a:lnTo>
              <a:lnTo>
                <a:pt x="333" y="933"/>
              </a:lnTo>
              <a:lnTo>
                <a:pt x="303" y="1031"/>
              </a:lnTo>
              <a:lnTo>
                <a:pt x="223" y="1026"/>
              </a:lnTo>
              <a:lnTo>
                <a:pt x="129" y="1096"/>
              </a:lnTo>
              <a:lnTo>
                <a:pt x="164" y="1131"/>
              </a:lnTo>
              <a:lnTo>
                <a:pt x="117" y="1178"/>
              </a:lnTo>
              <a:lnTo>
                <a:pt x="41" y="1220"/>
              </a:lnTo>
              <a:lnTo>
                <a:pt x="0" y="1305"/>
              </a:lnTo>
              <a:lnTo>
                <a:pt x="0" y="1387"/>
              </a:lnTo>
              <a:lnTo>
                <a:pt x="35" y="1425"/>
              </a:lnTo>
              <a:lnTo>
                <a:pt x="153" y="1438"/>
              </a:lnTo>
              <a:lnTo>
                <a:pt x="157" y="1487"/>
              </a:lnTo>
              <a:lnTo>
                <a:pt x="187" y="1517"/>
              </a:lnTo>
              <a:lnTo>
                <a:pt x="164" y="1582"/>
              </a:lnTo>
              <a:lnTo>
                <a:pt x="277" y="1632"/>
              </a:lnTo>
              <a:lnTo>
                <a:pt x="291" y="1702"/>
              </a:lnTo>
              <a:lnTo>
                <a:pt x="404" y="1681"/>
              </a:lnTo>
              <a:lnTo>
                <a:pt x="439" y="1766"/>
              </a:lnTo>
              <a:lnTo>
                <a:pt x="517" y="1797"/>
              </a:lnTo>
              <a:cubicBezTo>
                <a:pt x="517" y="1797"/>
                <a:pt x="520" y="1847"/>
                <a:pt x="520" y="1861"/>
              </a:cubicBezTo>
              <a:cubicBezTo>
                <a:pt x="520" y="1875"/>
                <a:pt x="578" y="1919"/>
                <a:pt x="578" y="1919"/>
              </a:cubicBezTo>
              <a:lnTo>
                <a:pt x="647" y="1900"/>
              </a:lnTo>
              <a:lnTo>
                <a:pt x="728" y="1900"/>
              </a:lnTo>
              <a:lnTo>
                <a:pt x="742" y="1956"/>
              </a:lnTo>
              <a:lnTo>
                <a:pt x="795" y="1956"/>
              </a:lnTo>
              <a:lnTo>
                <a:pt x="834" y="2002"/>
              </a:lnTo>
              <a:lnTo>
                <a:pt x="806" y="2104"/>
              </a:lnTo>
              <a:lnTo>
                <a:pt x="848" y="2104"/>
              </a:lnTo>
              <a:lnTo>
                <a:pt x="880" y="2055"/>
              </a:lnTo>
              <a:lnTo>
                <a:pt x="912" y="2087"/>
              </a:lnTo>
              <a:lnTo>
                <a:pt x="912" y="2150"/>
              </a:lnTo>
              <a:lnTo>
                <a:pt x="1009" y="2162"/>
              </a:lnTo>
              <a:lnTo>
                <a:pt x="1054" y="2098"/>
              </a:lnTo>
              <a:lnTo>
                <a:pt x="1096" y="2103"/>
              </a:lnTo>
              <a:lnTo>
                <a:pt x="1106" y="2042"/>
              </a:lnTo>
              <a:lnTo>
                <a:pt x="1012" y="2042"/>
              </a:lnTo>
              <a:lnTo>
                <a:pt x="934" y="1964"/>
              </a:lnTo>
              <a:lnTo>
                <a:pt x="852" y="1882"/>
              </a:lnTo>
              <a:lnTo>
                <a:pt x="795" y="1830"/>
              </a:lnTo>
              <a:lnTo>
                <a:pt x="824" y="1755"/>
              </a:lnTo>
              <a:lnTo>
                <a:pt x="824" y="1656"/>
              </a:lnTo>
              <a:lnTo>
                <a:pt x="927" y="1600"/>
              </a:lnTo>
              <a:lnTo>
                <a:pt x="1000" y="1527"/>
              </a:lnTo>
              <a:lnTo>
                <a:pt x="1031" y="1558"/>
              </a:lnTo>
              <a:lnTo>
                <a:pt x="941" y="1642"/>
              </a:lnTo>
              <a:lnTo>
                <a:pt x="941" y="1750"/>
              </a:lnTo>
              <a:lnTo>
                <a:pt x="1040" y="1812"/>
              </a:lnTo>
              <a:lnTo>
                <a:pt x="1106" y="1896"/>
              </a:lnTo>
              <a:lnTo>
                <a:pt x="1160" y="1950"/>
              </a:lnTo>
              <a:lnTo>
                <a:pt x="1219" y="1971"/>
              </a:lnTo>
              <a:lnTo>
                <a:pt x="1280" y="1971"/>
              </a:lnTo>
              <a:lnTo>
                <a:pt x="1341" y="2089"/>
              </a:lnTo>
              <a:lnTo>
                <a:pt x="1397" y="2146"/>
              </a:lnTo>
              <a:lnTo>
                <a:pt x="1397" y="2225"/>
              </a:lnTo>
              <a:lnTo>
                <a:pt x="1397" y="2291"/>
              </a:lnTo>
              <a:lnTo>
                <a:pt x="1365" y="2404"/>
              </a:lnTo>
              <a:lnTo>
                <a:pt x="1369" y="2498"/>
              </a:lnTo>
              <a:lnTo>
                <a:pt x="1426" y="2545"/>
              </a:lnTo>
              <a:lnTo>
                <a:pt x="1482" y="2719"/>
              </a:lnTo>
              <a:lnTo>
                <a:pt x="1529" y="2837"/>
              </a:lnTo>
              <a:lnTo>
                <a:pt x="1571" y="2983"/>
              </a:lnTo>
              <a:lnTo>
                <a:pt x="1609" y="3138"/>
              </a:lnTo>
              <a:lnTo>
                <a:pt x="1698" y="3256"/>
              </a:lnTo>
              <a:lnTo>
                <a:pt x="1755" y="3430"/>
              </a:lnTo>
              <a:lnTo>
                <a:pt x="1778" y="3580"/>
              </a:lnTo>
              <a:lnTo>
                <a:pt x="1825" y="3721"/>
              </a:lnTo>
              <a:lnTo>
                <a:pt x="1790" y="3757"/>
              </a:lnTo>
              <a:lnTo>
                <a:pt x="1748" y="3799"/>
              </a:lnTo>
              <a:lnTo>
                <a:pt x="1793" y="3877"/>
              </a:lnTo>
              <a:lnTo>
                <a:pt x="1760" y="3947"/>
              </a:lnTo>
              <a:lnTo>
                <a:pt x="1720" y="3987"/>
              </a:lnTo>
              <a:lnTo>
                <a:pt x="1720" y="4027"/>
              </a:lnTo>
              <a:lnTo>
                <a:pt x="1807" y="4046"/>
              </a:lnTo>
              <a:lnTo>
                <a:pt x="1887" y="4159"/>
              </a:lnTo>
              <a:lnTo>
                <a:pt x="1901" y="4267"/>
              </a:lnTo>
              <a:lnTo>
                <a:pt x="1967" y="4333"/>
              </a:lnTo>
              <a:lnTo>
                <a:pt x="1967" y="4432"/>
              </a:lnTo>
              <a:lnTo>
                <a:pt x="2061" y="4530"/>
              </a:lnTo>
              <a:lnTo>
                <a:pt x="2197" y="4667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142875</xdr:colOff>
      <xdr:row>12</xdr:row>
      <xdr:rowOff>104775</xdr:rowOff>
    </xdr:from>
    <xdr:to>
      <xdr:col>1</xdr:col>
      <xdr:colOff>85725</xdr:colOff>
      <xdr:row>13</xdr:row>
      <xdr:rowOff>114300</xdr:rowOff>
    </xdr:to>
    <xdr:sp macro="modRegionSelect.Region_Click" textlink="">
      <xdr:nvSpPr>
        <xdr:cNvPr id="353100" name="ShapeReg_19"/>
        <xdr:cNvSpPr>
          <a:spLocks/>
        </xdr:cNvSpPr>
      </xdr:nvSpPr>
      <xdr:spPr bwMode="auto">
        <a:xfrm>
          <a:off x="142875" y="2171700"/>
          <a:ext cx="152400" cy="171450"/>
        </a:xfrm>
        <a:custGeom>
          <a:avLst/>
          <a:gdLst>
            <a:gd name="T0" fmla="*/ 0 w 16"/>
            <a:gd name="T1" fmla="*/ 2147483647 h 18"/>
            <a:gd name="T2" fmla="*/ 2147483647 w 16"/>
            <a:gd name="T3" fmla="*/ 2147483647 h 18"/>
            <a:gd name="T4" fmla="*/ 2147483647 w 16"/>
            <a:gd name="T5" fmla="*/ 2147483647 h 18"/>
            <a:gd name="T6" fmla="*/ 2147483647 w 16"/>
            <a:gd name="T7" fmla="*/ 0 h 18"/>
            <a:gd name="T8" fmla="*/ 2147483647 w 16"/>
            <a:gd name="T9" fmla="*/ 0 h 18"/>
            <a:gd name="T10" fmla="*/ 2147483647 w 16"/>
            <a:gd name="T11" fmla="*/ 2147483647 h 18"/>
            <a:gd name="T12" fmla="*/ 2147483647 w 16"/>
            <a:gd name="T13" fmla="*/ 2147483647 h 18"/>
            <a:gd name="T14" fmla="*/ 2147483647 w 16"/>
            <a:gd name="T15" fmla="*/ 2147483647 h 18"/>
            <a:gd name="T16" fmla="*/ 2147483647 w 16"/>
            <a:gd name="T17" fmla="*/ 2147483647 h 18"/>
            <a:gd name="T18" fmla="*/ 2147483647 w 16"/>
            <a:gd name="T19" fmla="*/ 2147483647 h 18"/>
            <a:gd name="T20" fmla="*/ 2147483647 w 16"/>
            <a:gd name="T21" fmla="*/ 2147483647 h 18"/>
            <a:gd name="T22" fmla="*/ 2147483647 w 16"/>
            <a:gd name="T23" fmla="*/ 2147483647 h 18"/>
            <a:gd name="T24" fmla="*/ 2147483647 w 16"/>
            <a:gd name="T25" fmla="*/ 2147483647 h 18"/>
            <a:gd name="T26" fmla="*/ 2147483647 w 16"/>
            <a:gd name="T27" fmla="*/ 2147483647 h 18"/>
            <a:gd name="T28" fmla="*/ 2147483647 w 16"/>
            <a:gd name="T29" fmla="*/ 2147483647 h 18"/>
            <a:gd name="T30" fmla="*/ 2147483647 w 16"/>
            <a:gd name="T31" fmla="*/ 2147483647 h 18"/>
            <a:gd name="T32" fmla="*/ 2147483647 w 16"/>
            <a:gd name="T33" fmla="*/ 2147483647 h 18"/>
            <a:gd name="T34" fmla="*/ 2147483647 w 16"/>
            <a:gd name="T35" fmla="*/ 2147483647 h 18"/>
            <a:gd name="T36" fmla="*/ 2147483647 w 16"/>
            <a:gd name="T37" fmla="*/ 2147483647 h 18"/>
            <a:gd name="T38" fmla="*/ 2147483647 w 16"/>
            <a:gd name="T39" fmla="*/ 2147483647 h 18"/>
            <a:gd name="T40" fmla="*/ 2147483647 w 16"/>
            <a:gd name="T41" fmla="*/ 2147483647 h 18"/>
            <a:gd name="T42" fmla="*/ 2147483647 w 16"/>
            <a:gd name="T43" fmla="*/ 2147483647 h 18"/>
            <a:gd name="T44" fmla="*/ 2147483647 w 16"/>
            <a:gd name="T45" fmla="*/ 2147483647 h 18"/>
            <a:gd name="T46" fmla="*/ 0 w 16"/>
            <a:gd name="T47" fmla="*/ 2147483647 h 18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w 16"/>
            <a:gd name="T73" fmla="*/ 0 h 18"/>
            <a:gd name="T74" fmla="*/ 16 w 16"/>
            <a:gd name="T75" fmla="*/ 18 h 18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T72" t="T73" r="T74" b="T75"/>
          <a:pathLst>
            <a:path w="16" h="18">
              <a:moveTo>
                <a:pt x="0" y="1"/>
              </a:move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6" y="0"/>
              </a:lnTo>
              <a:lnTo>
                <a:pt x="8" y="1"/>
              </a:lnTo>
              <a:lnTo>
                <a:pt x="8" y="4"/>
              </a:lnTo>
              <a:lnTo>
                <a:pt x="9" y="4"/>
              </a:lnTo>
              <a:lnTo>
                <a:pt x="9" y="6"/>
              </a:lnTo>
              <a:lnTo>
                <a:pt x="11" y="6"/>
              </a:lnTo>
              <a:lnTo>
                <a:pt x="12" y="4"/>
              </a:lnTo>
              <a:lnTo>
                <a:pt x="11" y="3"/>
              </a:lnTo>
              <a:lnTo>
                <a:pt x="12" y="2"/>
              </a:lnTo>
              <a:lnTo>
                <a:pt x="12" y="3"/>
              </a:lnTo>
              <a:lnTo>
                <a:pt x="14" y="4"/>
              </a:lnTo>
              <a:lnTo>
                <a:pt x="14" y="7"/>
              </a:lnTo>
              <a:lnTo>
                <a:pt x="14" y="9"/>
              </a:lnTo>
              <a:lnTo>
                <a:pt x="15" y="10"/>
              </a:lnTo>
              <a:lnTo>
                <a:pt x="16" y="11"/>
              </a:lnTo>
              <a:lnTo>
                <a:pt x="16" y="14"/>
              </a:lnTo>
              <a:lnTo>
                <a:pt x="15" y="16"/>
              </a:lnTo>
              <a:lnTo>
                <a:pt x="11" y="18"/>
              </a:lnTo>
              <a:lnTo>
                <a:pt x="4" y="10"/>
              </a:lnTo>
              <a:lnTo>
                <a:pt x="0" y="1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438150</xdr:colOff>
      <xdr:row>17</xdr:row>
      <xdr:rowOff>0</xdr:rowOff>
    </xdr:from>
    <xdr:to>
      <xdr:col>2</xdr:col>
      <xdr:colOff>85725</xdr:colOff>
      <xdr:row>18</xdr:row>
      <xdr:rowOff>9525</xdr:rowOff>
    </xdr:to>
    <xdr:sp macro="modRegionSelect.Region_Click" textlink="">
      <xdr:nvSpPr>
        <xdr:cNvPr id="353101" name="ShapeReg_20"/>
        <xdr:cNvSpPr>
          <a:spLocks/>
        </xdr:cNvSpPr>
      </xdr:nvSpPr>
      <xdr:spPr bwMode="auto">
        <a:xfrm>
          <a:off x="647700" y="2876550"/>
          <a:ext cx="257175" cy="171450"/>
        </a:xfrm>
        <a:custGeom>
          <a:avLst/>
          <a:gdLst>
            <a:gd name="T0" fmla="*/ 2147483647 w 27"/>
            <a:gd name="T1" fmla="*/ 2147483647 h 18"/>
            <a:gd name="T2" fmla="*/ 0 w 27"/>
            <a:gd name="T3" fmla="*/ 2147483647 h 18"/>
            <a:gd name="T4" fmla="*/ 2147483647 w 27"/>
            <a:gd name="T5" fmla="*/ 2147483647 h 18"/>
            <a:gd name="T6" fmla="*/ 2147483647 w 27"/>
            <a:gd name="T7" fmla="*/ 0 h 18"/>
            <a:gd name="T8" fmla="*/ 2147483647 w 27"/>
            <a:gd name="T9" fmla="*/ 0 h 18"/>
            <a:gd name="T10" fmla="*/ 2147483647 w 27"/>
            <a:gd name="T11" fmla="*/ 2147483647 h 18"/>
            <a:gd name="T12" fmla="*/ 2147483647 w 27"/>
            <a:gd name="T13" fmla="*/ 2147483647 h 18"/>
            <a:gd name="T14" fmla="*/ 2147483647 w 27"/>
            <a:gd name="T15" fmla="*/ 2147483647 h 18"/>
            <a:gd name="T16" fmla="*/ 2147483647 w 27"/>
            <a:gd name="T17" fmla="*/ 2147483647 h 18"/>
            <a:gd name="T18" fmla="*/ 2147483647 w 27"/>
            <a:gd name="T19" fmla="*/ 2147483647 h 18"/>
            <a:gd name="T20" fmla="*/ 2147483647 w 27"/>
            <a:gd name="T21" fmla="*/ 2147483647 h 18"/>
            <a:gd name="T22" fmla="*/ 2147483647 w 27"/>
            <a:gd name="T23" fmla="*/ 2147483647 h 18"/>
            <a:gd name="T24" fmla="*/ 2147483647 w 27"/>
            <a:gd name="T25" fmla="*/ 2147483647 h 18"/>
            <a:gd name="T26" fmla="*/ 2147483647 w 27"/>
            <a:gd name="T27" fmla="*/ 2147483647 h 18"/>
            <a:gd name="T28" fmla="*/ 2147483647 w 27"/>
            <a:gd name="T29" fmla="*/ 2147483647 h 18"/>
            <a:gd name="T30" fmla="*/ 2147483647 w 27"/>
            <a:gd name="T31" fmla="*/ 2147483647 h 18"/>
            <a:gd name="T32" fmla="*/ 2147483647 w 27"/>
            <a:gd name="T33" fmla="*/ 2147483647 h 18"/>
            <a:gd name="T34" fmla="*/ 2147483647 w 27"/>
            <a:gd name="T35" fmla="*/ 2147483647 h 18"/>
            <a:gd name="T36" fmla="*/ 2147483647 w 27"/>
            <a:gd name="T37" fmla="*/ 2147483647 h 18"/>
            <a:gd name="T38" fmla="*/ 2147483647 w 27"/>
            <a:gd name="T39" fmla="*/ 2147483647 h 18"/>
            <a:gd name="T40" fmla="*/ 2147483647 w 27"/>
            <a:gd name="T41" fmla="*/ 2147483647 h 18"/>
            <a:gd name="T42" fmla="*/ 2147483647 w 27"/>
            <a:gd name="T43" fmla="*/ 2147483647 h 18"/>
            <a:gd name="T44" fmla="*/ 2147483647 w 27"/>
            <a:gd name="T45" fmla="*/ 2147483647 h 18"/>
            <a:gd name="T46" fmla="*/ 2147483647 w 27"/>
            <a:gd name="T47" fmla="*/ 2147483647 h 18"/>
            <a:gd name="T48" fmla="*/ 2147483647 w 27"/>
            <a:gd name="T49" fmla="*/ 2147483647 h 18"/>
            <a:gd name="T50" fmla="*/ 2147483647 w 27"/>
            <a:gd name="T51" fmla="*/ 2147483647 h 18"/>
            <a:gd name="T52" fmla="*/ 2147483647 w 27"/>
            <a:gd name="T53" fmla="*/ 2147483647 h 18"/>
            <a:gd name="T54" fmla="*/ 2147483647 w 27"/>
            <a:gd name="T55" fmla="*/ 2147483647 h 18"/>
            <a:gd name="T56" fmla="*/ 2147483647 w 27"/>
            <a:gd name="T57" fmla="*/ 2147483647 h 18"/>
            <a:gd name="T58" fmla="*/ 2147483647 w 27"/>
            <a:gd name="T59" fmla="*/ 2147483647 h 18"/>
            <a:gd name="T60" fmla="*/ 2147483647 w 27"/>
            <a:gd name="T61" fmla="*/ 2147483647 h 18"/>
            <a:gd name="T62" fmla="*/ 2147483647 w 27"/>
            <a:gd name="T63" fmla="*/ 2147483647 h 18"/>
            <a:gd name="T64" fmla="*/ 2147483647 w 27"/>
            <a:gd name="T65" fmla="*/ 2147483647 h 18"/>
            <a:gd name="T66" fmla="*/ 2147483647 w 27"/>
            <a:gd name="T67" fmla="*/ 2147483647 h 18"/>
            <a:gd name="T68" fmla="*/ 2147483647 w 27"/>
            <a:gd name="T69" fmla="*/ 2147483647 h 18"/>
            <a:gd name="T70" fmla="*/ 2147483647 w 27"/>
            <a:gd name="T71" fmla="*/ 2147483647 h 18"/>
            <a:gd name="T72" fmla="*/ 2147483647 w 27"/>
            <a:gd name="T73" fmla="*/ 2147483647 h 18"/>
            <a:gd name="T74" fmla="*/ 2147483647 w 27"/>
            <a:gd name="T75" fmla="*/ 2147483647 h 18"/>
            <a:gd name="T76" fmla="*/ 2147483647 w 27"/>
            <a:gd name="T77" fmla="*/ 2147483647 h 18"/>
            <a:gd name="T78" fmla="*/ 2147483647 w 27"/>
            <a:gd name="T79" fmla="*/ 2147483647 h 18"/>
            <a:gd name="T80" fmla="*/ 2147483647 w 27"/>
            <a:gd name="T81" fmla="*/ 2147483647 h 18"/>
            <a:gd name="T82" fmla="*/ 2147483647 w 27"/>
            <a:gd name="T83" fmla="*/ 2147483647 h 18"/>
            <a:gd name="T84" fmla="*/ 2147483647 w 27"/>
            <a:gd name="T85" fmla="*/ 2147483647 h 18"/>
            <a:gd name="T86" fmla="*/ 2147483647 w 27"/>
            <a:gd name="T87" fmla="*/ 2147483647 h 18"/>
            <a:gd name="T88" fmla="*/ 2147483647 w 27"/>
            <a:gd name="T89" fmla="*/ 2147483647 h 18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w 27"/>
            <a:gd name="T136" fmla="*/ 0 h 18"/>
            <a:gd name="T137" fmla="*/ 27 w 27"/>
            <a:gd name="T138" fmla="*/ 18 h 18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T135" t="T136" r="T137" b="T138"/>
          <a:pathLst>
            <a:path w="27" h="18">
              <a:moveTo>
                <a:pt x="1" y="4"/>
              </a:moveTo>
              <a:lnTo>
                <a:pt x="0" y="2"/>
              </a:lnTo>
              <a:lnTo>
                <a:pt x="2" y="2"/>
              </a:lnTo>
              <a:lnTo>
                <a:pt x="4" y="0"/>
              </a:lnTo>
              <a:lnTo>
                <a:pt x="6" y="0"/>
              </a:lnTo>
              <a:lnTo>
                <a:pt x="7" y="1"/>
              </a:lnTo>
              <a:lnTo>
                <a:pt x="7" y="3"/>
              </a:lnTo>
              <a:lnTo>
                <a:pt x="9" y="3"/>
              </a:lnTo>
              <a:lnTo>
                <a:pt x="10" y="2"/>
              </a:lnTo>
              <a:lnTo>
                <a:pt x="11" y="2"/>
              </a:lnTo>
              <a:lnTo>
                <a:pt x="13" y="4"/>
              </a:lnTo>
              <a:lnTo>
                <a:pt x="14" y="3"/>
              </a:lnTo>
              <a:lnTo>
                <a:pt x="16" y="3"/>
              </a:lnTo>
              <a:lnTo>
                <a:pt x="19" y="2"/>
              </a:lnTo>
              <a:lnTo>
                <a:pt x="21" y="3"/>
              </a:lnTo>
              <a:lnTo>
                <a:pt x="22" y="5"/>
              </a:lnTo>
              <a:lnTo>
                <a:pt x="23" y="6"/>
              </a:lnTo>
              <a:lnTo>
                <a:pt x="25" y="6"/>
              </a:lnTo>
              <a:lnTo>
                <a:pt x="26" y="8"/>
              </a:lnTo>
              <a:lnTo>
                <a:pt x="27" y="9"/>
              </a:lnTo>
              <a:lnTo>
                <a:pt x="26" y="10"/>
              </a:lnTo>
              <a:lnTo>
                <a:pt x="25" y="12"/>
              </a:lnTo>
              <a:lnTo>
                <a:pt x="25" y="14"/>
              </a:lnTo>
              <a:lnTo>
                <a:pt x="23" y="15"/>
              </a:lnTo>
              <a:lnTo>
                <a:pt x="21" y="14"/>
              </a:lnTo>
              <a:lnTo>
                <a:pt x="20" y="15"/>
              </a:lnTo>
              <a:lnTo>
                <a:pt x="20" y="16"/>
              </a:lnTo>
              <a:lnTo>
                <a:pt x="19" y="16"/>
              </a:lnTo>
              <a:lnTo>
                <a:pt x="17" y="15"/>
              </a:lnTo>
              <a:lnTo>
                <a:pt x="16" y="14"/>
              </a:lnTo>
              <a:lnTo>
                <a:pt x="13" y="15"/>
              </a:lnTo>
              <a:lnTo>
                <a:pt x="12" y="16"/>
              </a:lnTo>
              <a:lnTo>
                <a:pt x="11" y="15"/>
              </a:lnTo>
              <a:lnTo>
                <a:pt x="9" y="18"/>
              </a:lnTo>
              <a:lnTo>
                <a:pt x="6" y="17"/>
              </a:lnTo>
              <a:lnTo>
                <a:pt x="4" y="17"/>
              </a:lnTo>
              <a:lnTo>
                <a:pt x="2" y="16"/>
              </a:lnTo>
              <a:lnTo>
                <a:pt x="2" y="14"/>
              </a:lnTo>
              <a:lnTo>
                <a:pt x="1" y="13"/>
              </a:lnTo>
              <a:lnTo>
                <a:pt x="1" y="11"/>
              </a:lnTo>
              <a:lnTo>
                <a:pt x="2" y="10"/>
              </a:lnTo>
              <a:lnTo>
                <a:pt x="2" y="8"/>
              </a:lnTo>
              <a:lnTo>
                <a:pt x="2" y="6"/>
              </a:lnTo>
              <a:lnTo>
                <a:pt x="1" y="5"/>
              </a:lnTo>
              <a:lnTo>
                <a:pt x="1" y="4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495300</xdr:colOff>
      <xdr:row>15</xdr:row>
      <xdr:rowOff>9525</xdr:rowOff>
    </xdr:from>
    <xdr:to>
      <xdr:col>2</xdr:col>
      <xdr:colOff>361950</xdr:colOff>
      <xdr:row>17</xdr:row>
      <xdr:rowOff>0</xdr:rowOff>
    </xdr:to>
    <xdr:sp macro="modRegionSelect.Region_Click" textlink="">
      <xdr:nvSpPr>
        <xdr:cNvPr id="353102" name="ShapeReg_71"/>
        <xdr:cNvSpPr>
          <a:spLocks/>
        </xdr:cNvSpPr>
      </xdr:nvSpPr>
      <xdr:spPr bwMode="auto">
        <a:xfrm>
          <a:off x="704850" y="2562225"/>
          <a:ext cx="476250" cy="314325"/>
        </a:xfrm>
        <a:custGeom>
          <a:avLst/>
          <a:gdLst>
            <a:gd name="T0" fmla="*/ 2147483647 w 1765"/>
            <a:gd name="T1" fmla="*/ 2147483647 h 1181"/>
            <a:gd name="T2" fmla="*/ 2147483647 w 1765"/>
            <a:gd name="T3" fmla="*/ 2147483647 h 1181"/>
            <a:gd name="T4" fmla="*/ 2147483647 w 1765"/>
            <a:gd name="T5" fmla="*/ 2147483647 h 1181"/>
            <a:gd name="T6" fmla="*/ 2147483647 w 1765"/>
            <a:gd name="T7" fmla="*/ 2147483647 h 1181"/>
            <a:gd name="T8" fmla="*/ 2147483647 w 1765"/>
            <a:gd name="T9" fmla="*/ 2147483647 h 1181"/>
            <a:gd name="T10" fmla="*/ 2147483647 w 1765"/>
            <a:gd name="T11" fmla="*/ 2147483647 h 1181"/>
            <a:gd name="T12" fmla="*/ 2147483647 w 1765"/>
            <a:gd name="T13" fmla="*/ 2147483647 h 1181"/>
            <a:gd name="T14" fmla="*/ 2147483647 w 1765"/>
            <a:gd name="T15" fmla="*/ 2147483647 h 1181"/>
            <a:gd name="T16" fmla="*/ 2147483647 w 1765"/>
            <a:gd name="T17" fmla="*/ 2147483647 h 1181"/>
            <a:gd name="T18" fmla="*/ 2147483647 w 1765"/>
            <a:gd name="T19" fmla="*/ 2147483647 h 1181"/>
            <a:gd name="T20" fmla="*/ 2147483647 w 1765"/>
            <a:gd name="T21" fmla="*/ 2147483647 h 1181"/>
            <a:gd name="T22" fmla="*/ 2147483647 w 1765"/>
            <a:gd name="T23" fmla="*/ 2147483647 h 1181"/>
            <a:gd name="T24" fmla="*/ 2147483647 w 1765"/>
            <a:gd name="T25" fmla="*/ 2147483647 h 1181"/>
            <a:gd name="T26" fmla="*/ 2147483647 w 1765"/>
            <a:gd name="T27" fmla="*/ 2147483647 h 1181"/>
            <a:gd name="T28" fmla="*/ 2147483647 w 1765"/>
            <a:gd name="T29" fmla="*/ 2147483647 h 1181"/>
            <a:gd name="T30" fmla="*/ 2147483647 w 1765"/>
            <a:gd name="T31" fmla="*/ 2147483647 h 1181"/>
            <a:gd name="T32" fmla="*/ 2147483647 w 1765"/>
            <a:gd name="T33" fmla="*/ 2147483647 h 1181"/>
            <a:gd name="T34" fmla="*/ 2147483647 w 1765"/>
            <a:gd name="T35" fmla="*/ 2147483647 h 1181"/>
            <a:gd name="T36" fmla="*/ 2147483647 w 1765"/>
            <a:gd name="T37" fmla="*/ 2147483647 h 1181"/>
            <a:gd name="T38" fmla="*/ 2147483647 w 1765"/>
            <a:gd name="T39" fmla="*/ 2147483647 h 1181"/>
            <a:gd name="T40" fmla="*/ 2147483647 w 1765"/>
            <a:gd name="T41" fmla="*/ 2147483647 h 1181"/>
            <a:gd name="T42" fmla="*/ 2147483647 w 1765"/>
            <a:gd name="T43" fmla="*/ 2147483647 h 1181"/>
            <a:gd name="T44" fmla="*/ 2147483647 w 1765"/>
            <a:gd name="T45" fmla="*/ 2147483647 h 1181"/>
            <a:gd name="T46" fmla="*/ 2147483647 w 1765"/>
            <a:gd name="T47" fmla="*/ 2147483647 h 1181"/>
            <a:gd name="T48" fmla="*/ 2147483647 w 1765"/>
            <a:gd name="T49" fmla="*/ 2147483647 h 1181"/>
            <a:gd name="T50" fmla="*/ 2147483647 w 1765"/>
            <a:gd name="T51" fmla="*/ 2147483647 h 1181"/>
            <a:gd name="T52" fmla="*/ 2147483647 w 1765"/>
            <a:gd name="T53" fmla="*/ 2147483647 h 1181"/>
            <a:gd name="T54" fmla="*/ 2147483647 w 1765"/>
            <a:gd name="T55" fmla="*/ 2147483647 h 1181"/>
            <a:gd name="T56" fmla="*/ 2147483647 w 1765"/>
            <a:gd name="T57" fmla="*/ 2147483647 h 1181"/>
            <a:gd name="T58" fmla="*/ 2147483647 w 1765"/>
            <a:gd name="T59" fmla="*/ 2147483647 h 1181"/>
            <a:gd name="T60" fmla="*/ 2147483647 w 1765"/>
            <a:gd name="T61" fmla="*/ 2147483647 h 1181"/>
            <a:gd name="T62" fmla="*/ 2147483647 w 1765"/>
            <a:gd name="T63" fmla="*/ 2147483647 h 1181"/>
            <a:gd name="T64" fmla="*/ 2147483647 w 1765"/>
            <a:gd name="T65" fmla="*/ 2147483647 h 1181"/>
            <a:gd name="T66" fmla="*/ 2147483647 w 1765"/>
            <a:gd name="T67" fmla="*/ 2147483647 h 1181"/>
            <a:gd name="T68" fmla="*/ 2147483647 w 1765"/>
            <a:gd name="T69" fmla="*/ 2147483647 h 1181"/>
            <a:gd name="T70" fmla="*/ 2147483647 w 1765"/>
            <a:gd name="T71" fmla="*/ 2147483647 h 1181"/>
            <a:gd name="T72" fmla="*/ 2147483647 w 1765"/>
            <a:gd name="T73" fmla="*/ 2147483647 h 1181"/>
            <a:gd name="T74" fmla="*/ 2147483647 w 1765"/>
            <a:gd name="T75" fmla="*/ 2147483647 h 1181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1765"/>
            <a:gd name="T115" fmla="*/ 0 h 1181"/>
            <a:gd name="T116" fmla="*/ 1765 w 1765"/>
            <a:gd name="T117" fmla="*/ 1181 h 1181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1765" h="1181">
              <a:moveTo>
                <a:pt x="852" y="901"/>
              </a:moveTo>
              <a:lnTo>
                <a:pt x="852" y="962"/>
              </a:lnTo>
              <a:lnTo>
                <a:pt x="877" y="965"/>
              </a:lnTo>
              <a:lnTo>
                <a:pt x="886" y="1017"/>
              </a:lnTo>
              <a:lnTo>
                <a:pt x="956" y="1017"/>
              </a:lnTo>
              <a:lnTo>
                <a:pt x="995" y="1044"/>
              </a:lnTo>
              <a:lnTo>
                <a:pt x="1056" y="1078"/>
              </a:lnTo>
              <a:lnTo>
                <a:pt x="1129" y="1078"/>
              </a:lnTo>
              <a:lnTo>
                <a:pt x="1178" y="1126"/>
              </a:lnTo>
              <a:lnTo>
                <a:pt x="1257" y="1126"/>
              </a:lnTo>
              <a:lnTo>
                <a:pt x="1321" y="1163"/>
              </a:lnTo>
              <a:lnTo>
                <a:pt x="1382" y="1181"/>
              </a:lnTo>
              <a:lnTo>
                <a:pt x="1437" y="1129"/>
              </a:lnTo>
              <a:lnTo>
                <a:pt x="1528" y="1072"/>
              </a:lnTo>
              <a:lnTo>
                <a:pt x="1494" y="995"/>
              </a:lnTo>
              <a:lnTo>
                <a:pt x="1494" y="950"/>
              </a:lnTo>
              <a:lnTo>
                <a:pt x="1546" y="898"/>
              </a:lnTo>
              <a:lnTo>
                <a:pt x="1525" y="816"/>
              </a:lnTo>
              <a:lnTo>
                <a:pt x="1552" y="755"/>
              </a:lnTo>
              <a:lnTo>
                <a:pt x="1619" y="755"/>
              </a:lnTo>
              <a:lnTo>
                <a:pt x="1649" y="658"/>
              </a:lnTo>
              <a:lnTo>
                <a:pt x="1741" y="618"/>
              </a:lnTo>
              <a:lnTo>
                <a:pt x="1741" y="524"/>
              </a:lnTo>
              <a:lnTo>
                <a:pt x="1765" y="445"/>
              </a:lnTo>
              <a:lnTo>
                <a:pt x="1698" y="424"/>
              </a:lnTo>
              <a:lnTo>
                <a:pt x="1622" y="439"/>
              </a:lnTo>
              <a:lnTo>
                <a:pt x="1567" y="417"/>
              </a:lnTo>
              <a:lnTo>
                <a:pt x="1525" y="393"/>
              </a:lnTo>
              <a:cubicBezTo>
                <a:pt x="1525" y="393"/>
                <a:pt x="1470" y="363"/>
                <a:pt x="1458" y="363"/>
              </a:cubicBezTo>
              <a:cubicBezTo>
                <a:pt x="1446" y="363"/>
                <a:pt x="1382" y="332"/>
                <a:pt x="1382" y="332"/>
              </a:cubicBezTo>
              <a:lnTo>
                <a:pt x="1342" y="293"/>
              </a:lnTo>
              <a:lnTo>
                <a:pt x="1330" y="332"/>
              </a:lnTo>
              <a:lnTo>
                <a:pt x="1269" y="332"/>
              </a:lnTo>
              <a:lnTo>
                <a:pt x="1224" y="278"/>
              </a:lnTo>
              <a:lnTo>
                <a:pt x="1157" y="278"/>
              </a:lnTo>
              <a:cubicBezTo>
                <a:pt x="1157" y="278"/>
                <a:pt x="1154" y="209"/>
                <a:pt x="1140" y="209"/>
              </a:cubicBezTo>
              <a:cubicBezTo>
                <a:pt x="1126" y="209"/>
                <a:pt x="1102" y="171"/>
                <a:pt x="1102" y="171"/>
              </a:cubicBezTo>
              <a:lnTo>
                <a:pt x="1050" y="145"/>
              </a:lnTo>
              <a:lnTo>
                <a:pt x="988" y="145"/>
              </a:lnTo>
              <a:lnTo>
                <a:pt x="938" y="195"/>
              </a:lnTo>
              <a:lnTo>
                <a:pt x="859" y="195"/>
              </a:lnTo>
              <a:lnTo>
                <a:pt x="819" y="235"/>
              </a:lnTo>
              <a:lnTo>
                <a:pt x="754" y="227"/>
              </a:lnTo>
              <a:lnTo>
                <a:pt x="700" y="174"/>
              </a:lnTo>
              <a:lnTo>
                <a:pt x="600" y="174"/>
              </a:lnTo>
              <a:lnTo>
                <a:pt x="545" y="141"/>
              </a:lnTo>
              <a:lnTo>
                <a:pt x="474" y="145"/>
              </a:lnTo>
              <a:lnTo>
                <a:pt x="433" y="104"/>
              </a:lnTo>
              <a:lnTo>
                <a:pt x="351" y="104"/>
              </a:lnTo>
              <a:lnTo>
                <a:pt x="308" y="62"/>
              </a:lnTo>
              <a:lnTo>
                <a:pt x="280" y="0"/>
              </a:lnTo>
              <a:lnTo>
                <a:pt x="207" y="62"/>
              </a:lnTo>
              <a:lnTo>
                <a:pt x="200" y="120"/>
              </a:lnTo>
              <a:lnTo>
                <a:pt x="157" y="163"/>
              </a:lnTo>
              <a:lnTo>
                <a:pt x="148" y="262"/>
              </a:lnTo>
              <a:lnTo>
                <a:pt x="122" y="318"/>
              </a:lnTo>
              <a:lnTo>
                <a:pt x="94" y="367"/>
              </a:lnTo>
              <a:lnTo>
                <a:pt x="28" y="367"/>
              </a:lnTo>
              <a:lnTo>
                <a:pt x="0" y="447"/>
              </a:lnTo>
              <a:lnTo>
                <a:pt x="7" y="476"/>
              </a:lnTo>
              <a:lnTo>
                <a:pt x="70" y="511"/>
              </a:lnTo>
              <a:lnTo>
                <a:pt x="88" y="606"/>
              </a:lnTo>
              <a:lnTo>
                <a:pt x="147" y="665"/>
              </a:lnTo>
              <a:lnTo>
                <a:pt x="210" y="700"/>
              </a:lnTo>
              <a:lnTo>
                <a:pt x="256" y="746"/>
              </a:lnTo>
              <a:lnTo>
                <a:pt x="350" y="769"/>
              </a:lnTo>
              <a:lnTo>
                <a:pt x="423" y="748"/>
              </a:lnTo>
              <a:lnTo>
                <a:pt x="503" y="769"/>
              </a:lnTo>
              <a:lnTo>
                <a:pt x="503" y="819"/>
              </a:lnTo>
              <a:lnTo>
                <a:pt x="541" y="857"/>
              </a:lnTo>
              <a:lnTo>
                <a:pt x="576" y="927"/>
              </a:lnTo>
              <a:lnTo>
                <a:pt x="627" y="967"/>
              </a:lnTo>
              <a:lnTo>
                <a:pt x="656" y="1021"/>
              </a:lnTo>
              <a:lnTo>
                <a:pt x="687" y="983"/>
              </a:lnTo>
              <a:lnTo>
                <a:pt x="742" y="983"/>
              </a:lnTo>
              <a:lnTo>
                <a:pt x="779" y="930"/>
              </a:lnTo>
              <a:lnTo>
                <a:pt x="852" y="901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16</xdr:row>
      <xdr:rowOff>85725</xdr:rowOff>
    </xdr:from>
    <xdr:to>
      <xdr:col>2</xdr:col>
      <xdr:colOff>257175</xdr:colOff>
      <xdr:row>18</xdr:row>
      <xdr:rowOff>76200</xdr:rowOff>
    </xdr:to>
    <xdr:sp macro="modRegionSelect.Region_Click" textlink="">
      <xdr:nvSpPr>
        <xdr:cNvPr id="353103" name="ShapeReg_33"/>
        <xdr:cNvSpPr>
          <a:spLocks noEditPoints="1"/>
        </xdr:cNvSpPr>
      </xdr:nvSpPr>
      <xdr:spPr bwMode="auto">
        <a:xfrm>
          <a:off x="828675" y="2800350"/>
          <a:ext cx="247650" cy="314325"/>
        </a:xfrm>
        <a:custGeom>
          <a:avLst/>
          <a:gdLst>
            <a:gd name="T0" fmla="*/ 2147483647 w 931"/>
            <a:gd name="T1" fmla="*/ 2147483647 h 1145"/>
            <a:gd name="T2" fmla="*/ 2147483647 w 931"/>
            <a:gd name="T3" fmla="*/ 2147483647 h 1145"/>
            <a:gd name="T4" fmla="*/ 2147483647 w 931"/>
            <a:gd name="T5" fmla="*/ 2147483647 h 1145"/>
            <a:gd name="T6" fmla="*/ 2147483647 w 931"/>
            <a:gd name="T7" fmla="*/ 2147483647 h 1145"/>
            <a:gd name="T8" fmla="*/ 2147483647 w 931"/>
            <a:gd name="T9" fmla="*/ 2147483647 h 1145"/>
            <a:gd name="T10" fmla="*/ 2147483647 w 931"/>
            <a:gd name="T11" fmla="*/ 2147483647 h 1145"/>
            <a:gd name="T12" fmla="*/ 2147483647 w 931"/>
            <a:gd name="T13" fmla="*/ 2147483647 h 1145"/>
            <a:gd name="T14" fmla="*/ 2147483647 w 931"/>
            <a:gd name="T15" fmla="*/ 2147483647 h 1145"/>
            <a:gd name="T16" fmla="*/ 2147483647 w 931"/>
            <a:gd name="T17" fmla="*/ 2147483647 h 1145"/>
            <a:gd name="T18" fmla="*/ 2147483647 w 931"/>
            <a:gd name="T19" fmla="*/ 2147483647 h 1145"/>
            <a:gd name="T20" fmla="*/ 2147483647 w 931"/>
            <a:gd name="T21" fmla="*/ 2147483647 h 1145"/>
            <a:gd name="T22" fmla="*/ 2147483647 w 931"/>
            <a:gd name="T23" fmla="*/ 2147483647 h 1145"/>
            <a:gd name="T24" fmla="*/ 2147483647 w 931"/>
            <a:gd name="T25" fmla="*/ 2147483647 h 1145"/>
            <a:gd name="T26" fmla="*/ 2147483647 w 931"/>
            <a:gd name="T27" fmla="*/ 2147483647 h 1145"/>
            <a:gd name="T28" fmla="*/ 2147483647 w 931"/>
            <a:gd name="T29" fmla="*/ 2147483647 h 1145"/>
            <a:gd name="T30" fmla="*/ 2147483647 w 931"/>
            <a:gd name="T31" fmla="*/ 2147483647 h 1145"/>
            <a:gd name="T32" fmla="*/ 2147483647 w 931"/>
            <a:gd name="T33" fmla="*/ 2147483647 h 1145"/>
            <a:gd name="T34" fmla="*/ 2147483647 w 931"/>
            <a:gd name="T35" fmla="*/ 2147483647 h 1145"/>
            <a:gd name="T36" fmla="*/ 2147483647 w 931"/>
            <a:gd name="T37" fmla="*/ 2147483647 h 1145"/>
            <a:gd name="T38" fmla="*/ 2147483647 w 931"/>
            <a:gd name="T39" fmla="*/ 2147483647 h 1145"/>
            <a:gd name="T40" fmla="*/ 2147483647 w 931"/>
            <a:gd name="T41" fmla="*/ 2147483647 h 1145"/>
            <a:gd name="T42" fmla="*/ 2147483647 w 931"/>
            <a:gd name="T43" fmla="*/ 2147483647 h 1145"/>
            <a:gd name="T44" fmla="*/ 2147483647 w 931"/>
            <a:gd name="T45" fmla="*/ 2147483647 h 1145"/>
            <a:gd name="T46" fmla="*/ 2147483647 w 931"/>
            <a:gd name="T47" fmla="*/ 2147483647 h 1145"/>
            <a:gd name="T48" fmla="*/ 2147483647 w 931"/>
            <a:gd name="T49" fmla="*/ 2147483647 h 1145"/>
            <a:gd name="T50" fmla="*/ 2147483647 w 931"/>
            <a:gd name="T51" fmla="*/ 2147483647 h 1145"/>
            <a:gd name="T52" fmla="*/ 2147483647 w 931"/>
            <a:gd name="T53" fmla="*/ 2147483647 h 1145"/>
            <a:gd name="T54" fmla="*/ 2147483647 w 931"/>
            <a:gd name="T55" fmla="*/ 2147483647 h 1145"/>
            <a:gd name="T56" fmla="*/ 2147483647 w 931"/>
            <a:gd name="T57" fmla="*/ 2147483647 h 1145"/>
            <a:gd name="T58" fmla="*/ 2147483647 w 931"/>
            <a:gd name="T59" fmla="*/ 2147483647 h 1145"/>
            <a:gd name="T60" fmla="*/ 2147483647 w 931"/>
            <a:gd name="T61" fmla="*/ 2147483647 h 1145"/>
            <a:gd name="T62" fmla="*/ 2147483647 w 931"/>
            <a:gd name="T63" fmla="*/ 2147483647 h 1145"/>
            <a:gd name="T64" fmla="*/ 2147483647 w 931"/>
            <a:gd name="T65" fmla="*/ 2147483647 h 1145"/>
            <a:gd name="T66" fmla="*/ 2147483647 w 931"/>
            <a:gd name="T67" fmla="*/ 2147483647 h 1145"/>
            <a:gd name="T68" fmla="*/ 2147483647 w 931"/>
            <a:gd name="T69" fmla="*/ 2147483647 h 1145"/>
            <a:gd name="T70" fmla="*/ 2147483647 w 931"/>
            <a:gd name="T71" fmla="*/ 2147483647 h 1145"/>
            <a:gd name="T72" fmla="*/ 2147483647 w 931"/>
            <a:gd name="T73" fmla="*/ 2147483647 h 1145"/>
            <a:gd name="T74" fmla="*/ 2147483647 w 931"/>
            <a:gd name="T75" fmla="*/ 2147483647 h 1145"/>
            <a:gd name="T76" fmla="*/ 2147483647 w 931"/>
            <a:gd name="T77" fmla="*/ 2147483647 h 1145"/>
            <a:gd name="T78" fmla="*/ 2147483647 w 931"/>
            <a:gd name="T79" fmla="*/ 2147483647 h 1145"/>
            <a:gd name="T80" fmla="*/ 2147483647 w 931"/>
            <a:gd name="T81" fmla="*/ 2147483647 h 1145"/>
            <a:gd name="T82" fmla="*/ 2147483647 w 931"/>
            <a:gd name="T83" fmla="*/ 2147483647 h 1145"/>
            <a:gd name="T84" fmla="*/ 2147483647 w 931"/>
            <a:gd name="T85" fmla="*/ 2147483647 h 1145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931"/>
            <a:gd name="T130" fmla="*/ 0 h 1145"/>
            <a:gd name="T131" fmla="*/ 931 w 931"/>
            <a:gd name="T132" fmla="*/ 1145 h 1145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931" h="1145">
              <a:moveTo>
                <a:pt x="841" y="790"/>
              </a:moveTo>
              <a:lnTo>
                <a:pt x="819" y="745"/>
              </a:lnTo>
              <a:lnTo>
                <a:pt x="819" y="684"/>
              </a:lnTo>
              <a:lnTo>
                <a:pt x="775" y="665"/>
              </a:lnTo>
              <a:lnTo>
                <a:pt x="752" y="603"/>
              </a:lnTo>
              <a:lnTo>
                <a:pt x="805" y="563"/>
              </a:lnTo>
              <a:lnTo>
                <a:pt x="802" y="501"/>
              </a:lnTo>
              <a:lnTo>
                <a:pt x="840" y="463"/>
              </a:lnTo>
              <a:lnTo>
                <a:pt x="858" y="403"/>
              </a:lnTo>
              <a:lnTo>
                <a:pt x="911" y="378"/>
              </a:lnTo>
              <a:cubicBezTo>
                <a:pt x="911" y="378"/>
                <a:pt x="893" y="324"/>
                <a:pt x="897" y="320"/>
              </a:cubicBezTo>
              <a:cubicBezTo>
                <a:pt x="902" y="315"/>
                <a:pt x="931" y="280"/>
                <a:pt x="931" y="280"/>
              </a:cubicBezTo>
              <a:lnTo>
                <a:pt x="870" y="262"/>
              </a:lnTo>
              <a:lnTo>
                <a:pt x="806" y="225"/>
              </a:lnTo>
              <a:lnTo>
                <a:pt x="727" y="225"/>
              </a:lnTo>
              <a:lnTo>
                <a:pt x="678" y="177"/>
              </a:lnTo>
              <a:lnTo>
                <a:pt x="605" y="177"/>
              </a:lnTo>
              <a:lnTo>
                <a:pt x="544" y="143"/>
              </a:lnTo>
              <a:lnTo>
                <a:pt x="505" y="116"/>
              </a:lnTo>
              <a:lnTo>
                <a:pt x="435" y="116"/>
              </a:lnTo>
              <a:lnTo>
                <a:pt x="426" y="64"/>
              </a:lnTo>
              <a:lnTo>
                <a:pt x="401" y="61"/>
              </a:lnTo>
              <a:lnTo>
                <a:pt x="401" y="0"/>
              </a:lnTo>
              <a:lnTo>
                <a:pt x="328" y="29"/>
              </a:lnTo>
              <a:lnTo>
                <a:pt x="291" y="82"/>
              </a:lnTo>
              <a:lnTo>
                <a:pt x="236" y="82"/>
              </a:lnTo>
              <a:lnTo>
                <a:pt x="205" y="120"/>
              </a:lnTo>
              <a:lnTo>
                <a:pt x="181" y="198"/>
              </a:lnTo>
              <a:lnTo>
                <a:pt x="97" y="233"/>
              </a:lnTo>
              <a:lnTo>
                <a:pt x="33" y="297"/>
              </a:lnTo>
              <a:lnTo>
                <a:pt x="0" y="348"/>
              </a:lnTo>
              <a:lnTo>
                <a:pt x="66" y="367"/>
              </a:lnTo>
              <a:lnTo>
                <a:pt x="97" y="427"/>
              </a:lnTo>
              <a:lnTo>
                <a:pt x="145" y="479"/>
              </a:lnTo>
              <a:lnTo>
                <a:pt x="221" y="479"/>
              </a:lnTo>
              <a:lnTo>
                <a:pt x="250" y="534"/>
              </a:lnTo>
              <a:lnTo>
                <a:pt x="280" y="586"/>
              </a:lnTo>
              <a:lnTo>
                <a:pt x="221" y="685"/>
              </a:lnTo>
              <a:lnTo>
                <a:pt x="221" y="755"/>
              </a:lnTo>
              <a:lnTo>
                <a:pt x="263" y="823"/>
              </a:lnTo>
              <a:lnTo>
                <a:pt x="322" y="835"/>
              </a:lnTo>
              <a:lnTo>
                <a:pt x="322" y="887"/>
              </a:lnTo>
              <a:lnTo>
                <a:pt x="303" y="945"/>
              </a:lnTo>
              <a:lnTo>
                <a:pt x="321" y="1003"/>
              </a:lnTo>
              <a:lnTo>
                <a:pt x="297" y="1081"/>
              </a:lnTo>
              <a:lnTo>
                <a:pt x="305" y="1145"/>
              </a:lnTo>
              <a:lnTo>
                <a:pt x="377" y="1134"/>
              </a:lnTo>
              <a:lnTo>
                <a:pt x="388" y="1084"/>
              </a:lnTo>
              <a:lnTo>
                <a:pt x="446" y="1071"/>
              </a:lnTo>
              <a:lnTo>
                <a:pt x="464" y="1090"/>
              </a:lnTo>
              <a:lnTo>
                <a:pt x="550" y="1087"/>
              </a:lnTo>
              <a:lnTo>
                <a:pt x="576" y="1061"/>
              </a:lnTo>
              <a:lnTo>
                <a:pt x="649" y="1074"/>
              </a:lnTo>
              <a:lnTo>
                <a:pt x="692" y="1090"/>
              </a:lnTo>
              <a:lnTo>
                <a:pt x="741" y="1079"/>
              </a:lnTo>
              <a:lnTo>
                <a:pt x="762" y="1058"/>
              </a:lnTo>
              <a:lnTo>
                <a:pt x="816" y="1064"/>
              </a:lnTo>
              <a:lnTo>
                <a:pt x="872" y="1064"/>
              </a:lnTo>
              <a:lnTo>
                <a:pt x="871" y="996"/>
              </a:lnTo>
              <a:lnTo>
                <a:pt x="902" y="982"/>
              </a:lnTo>
              <a:lnTo>
                <a:pt x="918" y="934"/>
              </a:lnTo>
              <a:lnTo>
                <a:pt x="924" y="845"/>
              </a:lnTo>
              <a:lnTo>
                <a:pt x="887" y="808"/>
              </a:lnTo>
              <a:lnTo>
                <a:pt x="841" y="790"/>
              </a:lnTo>
              <a:close/>
              <a:moveTo>
                <a:pt x="608" y="551"/>
              </a:moveTo>
              <a:lnTo>
                <a:pt x="579" y="592"/>
              </a:lnTo>
              <a:lnTo>
                <a:pt x="589" y="642"/>
              </a:lnTo>
              <a:lnTo>
                <a:pt x="525" y="642"/>
              </a:lnTo>
              <a:lnTo>
                <a:pt x="507" y="624"/>
              </a:lnTo>
              <a:lnTo>
                <a:pt x="488" y="604"/>
              </a:lnTo>
              <a:lnTo>
                <a:pt x="454" y="639"/>
              </a:lnTo>
              <a:lnTo>
                <a:pt x="407" y="642"/>
              </a:lnTo>
              <a:lnTo>
                <a:pt x="427" y="590"/>
              </a:lnTo>
              <a:lnTo>
                <a:pt x="427" y="548"/>
              </a:lnTo>
              <a:lnTo>
                <a:pt x="427" y="501"/>
              </a:lnTo>
              <a:lnTo>
                <a:pt x="460" y="506"/>
              </a:lnTo>
              <a:lnTo>
                <a:pt x="489" y="462"/>
              </a:lnTo>
              <a:lnTo>
                <a:pt x="479" y="437"/>
              </a:lnTo>
              <a:lnTo>
                <a:pt x="508" y="410"/>
              </a:lnTo>
              <a:lnTo>
                <a:pt x="550" y="399"/>
              </a:lnTo>
              <a:lnTo>
                <a:pt x="549" y="431"/>
              </a:lnTo>
              <a:lnTo>
                <a:pt x="564" y="460"/>
              </a:lnTo>
              <a:lnTo>
                <a:pt x="566" y="467"/>
              </a:lnTo>
              <a:lnTo>
                <a:pt x="612" y="486"/>
              </a:lnTo>
              <a:lnTo>
                <a:pt x="644" y="518"/>
              </a:lnTo>
              <a:lnTo>
                <a:pt x="608" y="551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114300</xdr:colOff>
      <xdr:row>17</xdr:row>
      <xdr:rowOff>38100</xdr:rowOff>
    </xdr:from>
    <xdr:to>
      <xdr:col>2</xdr:col>
      <xdr:colOff>180975</xdr:colOff>
      <xdr:row>17</xdr:row>
      <xdr:rowOff>104775</xdr:rowOff>
    </xdr:to>
    <xdr:sp macro="modRegionSelect.Region_Click" textlink="">
      <xdr:nvSpPr>
        <xdr:cNvPr id="353104" name="ShapeReg_12"/>
        <xdr:cNvSpPr>
          <a:spLocks/>
        </xdr:cNvSpPr>
      </xdr:nvSpPr>
      <xdr:spPr bwMode="auto">
        <a:xfrm>
          <a:off x="933450" y="2914650"/>
          <a:ext cx="66675" cy="66675"/>
        </a:xfrm>
        <a:custGeom>
          <a:avLst/>
          <a:gdLst>
            <a:gd name="T0" fmla="*/ 2147483647 w 7"/>
            <a:gd name="T1" fmla="*/ 2147483647 h 7"/>
            <a:gd name="T2" fmla="*/ 2147483647 w 7"/>
            <a:gd name="T3" fmla="*/ 2147483647 h 7"/>
            <a:gd name="T4" fmla="*/ 2147483647 w 7"/>
            <a:gd name="T5" fmla="*/ 2147483647 h 7"/>
            <a:gd name="T6" fmla="*/ 2147483647 w 7"/>
            <a:gd name="T7" fmla="*/ 0 h 7"/>
            <a:gd name="T8" fmla="*/ 2147483647 w 7"/>
            <a:gd name="T9" fmla="*/ 0 h 7"/>
            <a:gd name="T10" fmla="*/ 2147483647 w 7"/>
            <a:gd name="T11" fmla="*/ 2147483647 h 7"/>
            <a:gd name="T12" fmla="*/ 2147483647 w 7"/>
            <a:gd name="T13" fmla="*/ 2147483647 h 7"/>
            <a:gd name="T14" fmla="*/ 2147483647 w 7"/>
            <a:gd name="T15" fmla="*/ 2147483647 h 7"/>
            <a:gd name="T16" fmla="*/ 2147483647 w 7"/>
            <a:gd name="T17" fmla="*/ 2147483647 h 7"/>
            <a:gd name="T18" fmla="*/ 2147483647 w 7"/>
            <a:gd name="T19" fmla="*/ 2147483647 h 7"/>
            <a:gd name="T20" fmla="*/ 2147483647 w 7"/>
            <a:gd name="T21" fmla="*/ 2147483647 h 7"/>
            <a:gd name="T22" fmla="*/ 0 w 7"/>
            <a:gd name="T23" fmla="*/ 2147483647 h 7"/>
            <a:gd name="T24" fmla="*/ 2147483647 w 7"/>
            <a:gd name="T25" fmla="*/ 2147483647 h 7"/>
            <a:gd name="T26" fmla="*/ 2147483647 w 7"/>
            <a:gd name="T27" fmla="*/ 2147483647 h 7"/>
            <a:gd name="T28" fmla="*/ 2147483647 w 7"/>
            <a:gd name="T29" fmla="*/ 2147483647 h 7"/>
            <a:gd name="T30" fmla="*/ 2147483647 w 7"/>
            <a:gd name="T31" fmla="*/ 2147483647 h 7"/>
            <a:gd name="T32" fmla="*/ 2147483647 w 7"/>
            <a:gd name="T33" fmla="*/ 2147483647 h 7"/>
            <a:gd name="T34" fmla="*/ 2147483647 w 7"/>
            <a:gd name="T35" fmla="*/ 2147483647 h 7"/>
            <a:gd name="T36" fmla="*/ 2147483647 w 7"/>
            <a:gd name="T37" fmla="*/ 2147483647 h 7"/>
            <a:gd name="T38" fmla="*/ 2147483647 w 7"/>
            <a:gd name="T39" fmla="*/ 2147483647 h 7"/>
            <a:gd name="T40" fmla="*/ 2147483647 w 7"/>
            <a:gd name="T41" fmla="*/ 2147483647 h 7"/>
            <a:gd name="T42" fmla="*/ 2147483647 w 7"/>
            <a:gd name="T43" fmla="*/ 2147483647 h 7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w 7"/>
            <a:gd name="T67" fmla="*/ 0 h 7"/>
            <a:gd name="T68" fmla="*/ 7 w 7"/>
            <a:gd name="T69" fmla="*/ 7 h 7"/>
          </a:gdLst>
          <a:ahLst/>
          <a:cxnLst>
            <a:cxn ang="T44">
              <a:pos x="T0" y="T1"/>
            </a:cxn>
            <a:cxn ang="T45">
              <a:pos x="T2" y="T3"/>
            </a:cxn>
            <a:cxn ang="T46">
              <a:pos x="T4" y="T5"/>
            </a:cxn>
            <a:cxn ang="T47">
              <a:pos x="T6" y="T7"/>
            </a:cxn>
            <a:cxn ang="T48">
              <a:pos x="T8" y="T9"/>
            </a:cxn>
            <a:cxn ang="T49">
              <a:pos x="T10" y="T11"/>
            </a:cxn>
            <a:cxn ang="T50">
              <a:pos x="T12" y="T13"/>
            </a:cxn>
            <a:cxn ang="T51">
              <a:pos x="T14" y="T15"/>
            </a:cxn>
            <a:cxn ang="T52">
              <a:pos x="T16" y="T17"/>
            </a:cxn>
            <a:cxn ang="T53">
              <a:pos x="T18" y="T19"/>
            </a:cxn>
            <a:cxn ang="T54">
              <a:pos x="T20" y="T21"/>
            </a:cxn>
            <a:cxn ang="T55">
              <a:pos x="T22" y="T23"/>
            </a:cxn>
            <a:cxn ang="T56">
              <a:pos x="T24" y="T25"/>
            </a:cxn>
            <a:cxn ang="T57">
              <a:pos x="T26" y="T27"/>
            </a:cxn>
            <a:cxn ang="T58">
              <a:pos x="T28" y="T29"/>
            </a:cxn>
            <a:cxn ang="T59">
              <a:pos x="T30" y="T31"/>
            </a:cxn>
            <a:cxn ang="T60">
              <a:pos x="T32" y="T33"/>
            </a:cxn>
            <a:cxn ang="T61">
              <a:pos x="T34" y="T35"/>
            </a:cxn>
            <a:cxn ang="T62">
              <a:pos x="T36" y="T37"/>
            </a:cxn>
            <a:cxn ang="T63">
              <a:pos x="T38" y="T39"/>
            </a:cxn>
            <a:cxn ang="T64">
              <a:pos x="T40" y="T41"/>
            </a:cxn>
            <a:cxn ang="T65">
              <a:pos x="T42" y="T43"/>
            </a:cxn>
          </a:cxnLst>
          <a:rect l="T66" t="T67" r="T68" b="T69"/>
          <a:pathLst>
            <a:path w="7" h="7">
              <a:moveTo>
                <a:pt x="5" y="2"/>
              </a:moveTo>
              <a:lnTo>
                <a:pt x="5" y="1"/>
              </a:lnTo>
              <a:lnTo>
                <a:pt x="4" y="1"/>
              </a:lnTo>
              <a:lnTo>
                <a:pt x="4" y="0"/>
              </a:lnTo>
              <a:lnTo>
                <a:pt x="3" y="0"/>
              </a:lnTo>
              <a:lnTo>
                <a:pt x="2" y="1"/>
              </a:lnTo>
              <a:lnTo>
                <a:pt x="3" y="2"/>
              </a:lnTo>
              <a:lnTo>
                <a:pt x="2" y="3"/>
              </a:lnTo>
              <a:lnTo>
                <a:pt x="1" y="3"/>
              </a:lnTo>
              <a:lnTo>
                <a:pt x="1" y="4"/>
              </a:lnTo>
              <a:lnTo>
                <a:pt x="1" y="5"/>
              </a:lnTo>
              <a:lnTo>
                <a:pt x="0" y="7"/>
              </a:lnTo>
              <a:lnTo>
                <a:pt x="1" y="7"/>
              </a:lnTo>
              <a:lnTo>
                <a:pt x="2" y="6"/>
              </a:lnTo>
              <a:lnTo>
                <a:pt x="3" y="6"/>
              </a:lnTo>
              <a:lnTo>
                <a:pt x="4" y="7"/>
              </a:lnTo>
              <a:lnTo>
                <a:pt x="5" y="7"/>
              </a:lnTo>
              <a:lnTo>
                <a:pt x="5" y="5"/>
              </a:lnTo>
              <a:lnTo>
                <a:pt x="6" y="4"/>
              </a:lnTo>
              <a:lnTo>
                <a:pt x="7" y="3"/>
              </a:lnTo>
              <a:lnTo>
                <a:pt x="6" y="2"/>
              </a:lnTo>
              <a:lnTo>
                <a:pt x="5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561975</xdr:colOff>
      <xdr:row>11</xdr:row>
      <xdr:rowOff>152400</xdr:rowOff>
    </xdr:from>
    <xdr:to>
      <xdr:col>5</xdr:col>
      <xdr:colOff>276225</xdr:colOff>
      <xdr:row>15</xdr:row>
      <xdr:rowOff>57150</xdr:rowOff>
    </xdr:to>
    <xdr:grpSp>
      <xdr:nvGrpSpPr>
        <xdr:cNvPr id="353105" name="ShapeReg_35"/>
        <xdr:cNvGrpSpPr>
          <a:grpSpLocks/>
        </xdr:cNvGrpSpPr>
      </xdr:nvGrpSpPr>
      <xdr:grpSpPr bwMode="auto">
        <a:xfrm>
          <a:off x="1990725" y="2057400"/>
          <a:ext cx="933450" cy="552450"/>
          <a:chOff x="215" y="216"/>
          <a:chExt cx="98" cy="58"/>
        </a:xfrm>
      </xdr:grpSpPr>
      <xdr:sp macro="modRegionSelect.Region_Click" textlink="">
        <xdr:nvSpPr>
          <xdr:cNvPr id="353252" name="Groupp35_2"/>
          <xdr:cNvSpPr>
            <a:spLocks/>
          </xdr:cNvSpPr>
        </xdr:nvSpPr>
        <xdr:spPr bwMode="auto">
          <a:xfrm>
            <a:off x="293" y="232"/>
            <a:ext cx="6" cy="9"/>
          </a:xfrm>
          <a:custGeom>
            <a:avLst/>
            <a:gdLst>
              <a:gd name="T0" fmla="*/ 2147194709 w 6"/>
              <a:gd name="T1" fmla="*/ 0 h 9"/>
              <a:gd name="T2" fmla="*/ 2147194709 w 6"/>
              <a:gd name="T3" fmla="*/ 2147194482 h 9"/>
              <a:gd name="T4" fmla="*/ 0 w 6"/>
              <a:gd name="T5" fmla="*/ 2147194482 h 9"/>
              <a:gd name="T6" fmla="*/ 0 w 6"/>
              <a:gd name="T7" fmla="*/ 2147194482 h 9"/>
              <a:gd name="T8" fmla="*/ 0 w 6"/>
              <a:gd name="T9" fmla="*/ 2147194482 h 9"/>
              <a:gd name="T10" fmla="*/ 2147194709 w 6"/>
              <a:gd name="T11" fmla="*/ 2147194482 h 9"/>
              <a:gd name="T12" fmla="*/ 2147194709 w 6"/>
              <a:gd name="T13" fmla="*/ 2147194482 h 9"/>
              <a:gd name="T14" fmla="*/ 2147194709 w 6"/>
              <a:gd name="T15" fmla="*/ 2147194482 h 9"/>
              <a:gd name="T16" fmla="*/ 2147194709 w 6"/>
              <a:gd name="T17" fmla="*/ 2147194482 h 9"/>
              <a:gd name="T18" fmla="*/ 2147194709 w 6"/>
              <a:gd name="T19" fmla="*/ 2147194482 h 9"/>
              <a:gd name="T20" fmla="*/ 2147194709 w 6"/>
              <a:gd name="T21" fmla="*/ 2147194482 h 9"/>
              <a:gd name="T22" fmla="*/ 2147194709 w 6"/>
              <a:gd name="T23" fmla="*/ 0 h 9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6"/>
              <a:gd name="T37" fmla="*/ 0 h 9"/>
              <a:gd name="T38" fmla="*/ 6 w 6"/>
              <a:gd name="T39" fmla="*/ 9 h 9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6" h="9">
                <a:moveTo>
                  <a:pt x="3" y="0"/>
                </a:moveTo>
                <a:lnTo>
                  <a:pt x="1" y="1"/>
                </a:lnTo>
                <a:lnTo>
                  <a:pt x="0" y="1"/>
                </a:lnTo>
                <a:lnTo>
                  <a:pt x="0" y="5"/>
                </a:lnTo>
                <a:lnTo>
                  <a:pt x="0" y="6"/>
                </a:lnTo>
                <a:lnTo>
                  <a:pt x="2" y="7"/>
                </a:lnTo>
                <a:lnTo>
                  <a:pt x="2" y="9"/>
                </a:lnTo>
                <a:lnTo>
                  <a:pt x="5" y="9"/>
                </a:lnTo>
                <a:lnTo>
                  <a:pt x="6" y="7"/>
                </a:lnTo>
                <a:lnTo>
                  <a:pt x="4" y="5"/>
                </a:lnTo>
                <a:lnTo>
                  <a:pt x="4" y="3"/>
                </a:lnTo>
                <a:lnTo>
                  <a:pt x="3" y="0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353253" name="Groupp35_1"/>
          <xdr:cNvSpPr>
            <a:spLocks/>
          </xdr:cNvSpPr>
        </xdr:nvSpPr>
        <xdr:spPr bwMode="auto">
          <a:xfrm>
            <a:off x="248" y="221"/>
            <a:ext cx="9" cy="9"/>
          </a:xfrm>
          <a:custGeom>
            <a:avLst/>
            <a:gdLst>
              <a:gd name="T0" fmla="*/ 2147194482 w 9"/>
              <a:gd name="T1" fmla="*/ 0 h 9"/>
              <a:gd name="T2" fmla="*/ 2147194482 w 9"/>
              <a:gd name="T3" fmla="*/ 2147194482 h 9"/>
              <a:gd name="T4" fmla="*/ 2147194482 w 9"/>
              <a:gd name="T5" fmla="*/ 2147194482 h 9"/>
              <a:gd name="T6" fmla="*/ 0 w 9"/>
              <a:gd name="T7" fmla="*/ 2147194482 h 9"/>
              <a:gd name="T8" fmla="*/ 2147194482 w 9"/>
              <a:gd name="T9" fmla="*/ 2147194482 h 9"/>
              <a:gd name="T10" fmla="*/ 2147194482 w 9"/>
              <a:gd name="T11" fmla="*/ 2147194482 h 9"/>
              <a:gd name="T12" fmla="*/ 2147194482 w 9"/>
              <a:gd name="T13" fmla="*/ 2147194482 h 9"/>
              <a:gd name="T14" fmla="*/ 2147194482 w 9"/>
              <a:gd name="T15" fmla="*/ 2147194482 h 9"/>
              <a:gd name="T16" fmla="*/ 2147194482 w 9"/>
              <a:gd name="T17" fmla="*/ 2147194482 h 9"/>
              <a:gd name="T18" fmla="*/ 2147194482 w 9"/>
              <a:gd name="T19" fmla="*/ 2147194482 h 9"/>
              <a:gd name="T20" fmla="*/ 2147194482 w 9"/>
              <a:gd name="T21" fmla="*/ 2147194482 h 9"/>
              <a:gd name="T22" fmla="*/ 2147194482 w 9"/>
              <a:gd name="T23" fmla="*/ 2147194482 h 9"/>
              <a:gd name="T24" fmla="*/ 2147194482 w 9"/>
              <a:gd name="T25" fmla="*/ 0 h 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9"/>
              <a:gd name="T40" fmla="*/ 0 h 9"/>
              <a:gd name="T41" fmla="*/ 9 w 9"/>
              <a:gd name="T42" fmla="*/ 9 h 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9" h="9">
                <a:moveTo>
                  <a:pt x="5" y="0"/>
                </a:moveTo>
                <a:lnTo>
                  <a:pt x="3" y="1"/>
                </a:lnTo>
                <a:lnTo>
                  <a:pt x="1" y="3"/>
                </a:lnTo>
                <a:lnTo>
                  <a:pt x="0" y="5"/>
                </a:lnTo>
                <a:lnTo>
                  <a:pt x="1" y="7"/>
                </a:lnTo>
                <a:lnTo>
                  <a:pt x="3" y="8"/>
                </a:lnTo>
                <a:lnTo>
                  <a:pt x="4" y="9"/>
                </a:lnTo>
                <a:lnTo>
                  <a:pt x="6" y="7"/>
                </a:lnTo>
                <a:lnTo>
                  <a:pt x="8" y="8"/>
                </a:lnTo>
                <a:lnTo>
                  <a:pt x="9" y="5"/>
                </a:lnTo>
                <a:lnTo>
                  <a:pt x="8" y="3"/>
                </a:lnTo>
                <a:lnTo>
                  <a:pt x="7" y="1"/>
                </a:lnTo>
                <a:lnTo>
                  <a:pt x="5" y="0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353254" name="ShapeReg_35"/>
          <xdr:cNvSpPr>
            <a:spLocks/>
          </xdr:cNvSpPr>
        </xdr:nvSpPr>
        <xdr:spPr bwMode="auto">
          <a:xfrm>
            <a:off x="215" y="216"/>
            <a:ext cx="98" cy="58"/>
          </a:xfrm>
          <a:custGeom>
            <a:avLst/>
            <a:gdLst>
              <a:gd name="T0" fmla="*/ 0 w 3455"/>
              <a:gd name="T1" fmla="*/ 0 h 2035"/>
              <a:gd name="T2" fmla="*/ 0 w 3455"/>
              <a:gd name="T3" fmla="*/ 0 h 2035"/>
              <a:gd name="T4" fmla="*/ 0 w 3455"/>
              <a:gd name="T5" fmla="*/ 0 h 2035"/>
              <a:gd name="T6" fmla="*/ 0 w 3455"/>
              <a:gd name="T7" fmla="*/ 0 h 2035"/>
              <a:gd name="T8" fmla="*/ 0 w 3455"/>
              <a:gd name="T9" fmla="*/ 0 h 2035"/>
              <a:gd name="T10" fmla="*/ 0 w 3455"/>
              <a:gd name="T11" fmla="*/ 0 h 2035"/>
              <a:gd name="T12" fmla="*/ 0 w 3455"/>
              <a:gd name="T13" fmla="*/ 0 h 2035"/>
              <a:gd name="T14" fmla="*/ 0 w 3455"/>
              <a:gd name="T15" fmla="*/ 0 h 2035"/>
              <a:gd name="T16" fmla="*/ 0 w 3455"/>
              <a:gd name="T17" fmla="*/ 0 h 2035"/>
              <a:gd name="T18" fmla="*/ 0 w 3455"/>
              <a:gd name="T19" fmla="*/ 0 h 2035"/>
              <a:gd name="T20" fmla="*/ 0 w 3455"/>
              <a:gd name="T21" fmla="*/ 0 h 2035"/>
              <a:gd name="T22" fmla="*/ 0 w 3455"/>
              <a:gd name="T23" fmla="*/ 0 h 2035"/>
              <a:gd name="T24" fmla="*/ 0 w 3455"/>
              <a:gd name="T25" fmla="*/ 0 h 2035"/>
              <a:gd name="T26" fmla="*/ 0 w 3455"/>
              <a:gd name="T27" fmla="*/ 0 h 2035"/>
              <a:gd name="T28" fmla="*/ 0 w 3455"/>
              <a:gd name="T29" fmla="*/ 0 h 2035"/>
              <a:gd name="T30" fmla="*/ 0 w 3455"/>
              <a:gd name="T31" fmla="*/ 0 h 2035"/>
              <a:gd name="T32" fmla="*/ 0 w 3455"/>
              <a:gd name="T33" fmla="*/ 0 h 2035"/>
              <a:gd name="T34" fmla="*/ 0 w 3455"/>
              <a:gd name="T35" fmla="*/ 0 h 2035"/>
              <a:gd name="T36" fmla="*/ 0 w 3455"/>
              <a:gd name="T37" fmla="*/ 0 h 2035"/>
              <a:gd name="T38" fmla="*/ 0 w 3455"/>
              <a:gd name="T39" fmla="*/ 0 h 2035"/>
              <a:gd name="T40" fmla="*/ 0 w 3455"/>
              <a:gd name="T41" fmla="*/ 0 h 2035"/>
              <a:gd name="T42" fmla="*/ 0 w 3455"/>
              <a:gd name="T43" fmla="*/ 0 h 2035"/>
              <a:gd name="T44" fmla="*/ 0 w 3455"/>
              <a:gd name="T45" fmla="*/ 0 h 2035"/>
              <a:gd name="T46" fmla="*/ 0 w 3455"/>
              <a:gd name="T47" fmla="*/ 0 h 2035"/>
              <a:gd name="T48" fmla="*/ 0 w 3455"/>
              <a:gd name="T49" fmla="*/ 0 h 2035"/>
              <a:gd name="T50" fmla="*/ 0 w 3455"/>
              <a:gd name="T51" fmla="*/ 0 h 2035"/>
              <a:gd name="T52" fmla="*/ 0 w 3455"/>
              <a:gd name="T53" fmla="*/ 0 h 2035"/>
              <a:gd name="T54" fmla="*/ 0 w 3455"/>
              <a:gd name="T55" fmla="*/ 0 h 2035"/>
              <a:gd name="T56" fmla="*/ 0 w 3455"/>
              <a:gd name="T57" fmla="*/ 0 h 2035"/>
              <a:gd name="T58" fmla="*/ 0 w 3455"/>
              <a:gd name="T59" fmla="*/ 0 h 2035"/>
              <a:gd name="T60" fmla="*/ 0 w 3455"/>
              <a:gd name="T61" fmla="*/ 0 h 2035"/>
              <a:gd name="T62" fmla="*/ 0 w 3455"/>
              <a:gd name="T63" fmla="*/ 0 h 2035"/>
              <a:gd name="T64" fmla="*/ 0 w 3455"/>
              <a:gd name="T65" fmla="*/ 0 h 2035"/>
              <a:gd name="T66" fmla="*/ 0 w 3455"/>
              <a:gd name="T67" fmla="*/ 0 h 2035"/>
              <a:gd name="T68" fmla="*/ 0 w 3455"/>
              <a:gd name="T69" fmla="*/ 0 h 2035"/>
              <a:gd name="T70" fmla="*/ 0 w 3455"/>
              <a:gd name="T71" fmla="*/ 0 h 2035"/>
              <a:gd name="T72" fmla="*/ 0 w 3455"/>
              <a:gd name="T73" fmla="*/ 0 h 2035"/>
              <a:gd name="T74" fmla="*/ 0 w 3455"/>
              <a:gd name="T75" fmla="*/ 0 h 2035"/>
              <a:gd name="T76" fmla="*/ 0 w 3455"/>
              <a:gd name="T77" fmla="*/ 0 h 2035"/>
              <a:gd name="T78" fmla="*/ 0 w 3455"/>
              <a:gd name="T79" fmla="*/ 0 h 2035"/>
              <a:gd name="T80" fmla="*/ 0 w 3455"/>
              <a:gd name="T81" fmla="*/ 0 h 2035"/>
              <a:gd name="T82" fmla="*/ 0 w 3455"/>
              <a:gd name="T83" fmla="*/ 0 h 2035"/>
              <a:gd name="T84" fmla="*/ 0 w 3455"/>
              <a:gd name="T85" fmla="*/ 0 h 2035"/>
              <a:gd name="T86" fmla="*/ 0 w 3455"/>
              <a:gd name="T87" fmla="*/ 0 h 2035"/>
              <a:gd name="T88" fmla="*/ 0 w 3455"/>
              <a:gd name="T89" fmla="*/ 0 h 2035"/>
              <a:gd name="T90" fmla="*/ 0 w 3455"/>
              <a:gd name="T91" fmla="*/ 0 h 2035"/>
              <a:gd name="T92" fmla="*/ 0 w 3455"/>
              <a:gd name="T93" fmla="*/ 0 h 2035"/>
              <a:gd name="T94" fmla="*/ 0 w 3455"/>
              <a:gd name="T95" fmla="*/ 0 h 2035"/>
              <a:gd name="T96" fmla="*/ 0 w 3455"/>
              <a:gd name="T97" fmla="*/ 0 h 2035"/>
              <a:gd name="T98" fmla="*/ 0 w 3455"/>
              <a:gd name="T99" fmla="*/ 0 h 2035"/>
              <a:gd name="T100" fmla="*/ 0 w 3455"/>
              <a:gd name="T101" fmla="*/ 0 h 2035"/>
              <a:gd name="T102" fmla="*/ 0 w 3455"/>
              <a:gd name="T103" fmla="*/ 0 h 2035"/>
              <a:gd name="T104" fmla="*/ 0 w 3455"/>
              <a:gd name="T105" fmla="*/ 0 h 2035"/>
              <a:gd name="T106" fmla="*/ 0 w 3455"/>
              <a:gd name="T107" fmla="*/ 0 h 2035"/>
              <a:gd name="T108" fmla="*/ 0 w 3455"/>
              <a:gd name="T109" fmla="*/ 0 h 2035"/>
              <a:gd name="T110" fmla="*/ 0 w 3455"/>
              <a:gd name="T111" fmla="*/ 0 h 2035"/>
              <a:gd name="T112" fmla="*/ 0 w 3455"/>
              <a:gd name="T113" fmla="*/ 0 h 2035"/>
              <a:gd name="T114" fmla="*/ 0 w 3455"/>
              <a:gd name="T115" fmla="*/ 0 h 2035"/>
              <a:gd name="T116" fmla="*/ 0 w 3455"/>
              <a:gd name="T117" fmla="*/ 0 h 2035"/>
              <a:gd name="T118" fmla="*/ 0 w 3455"/>
              <a:gd name="T119" fmla="*/ 0 h 2035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3455"/>
              <a:gd name="T181" fmla="*/ 0 h 2035"/>
              <a:gd name="T182" fmla="*/ 3455 w 3455"/>
              <a:gd name="T183" fmla="*/ 2035 h 2035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3455" h="2035">
                <a:moveTo>
                  <a:pt x="3455" y="1334"/>
                </a:moveTo>
                <a:lnTo>
                  <a:pt x="3417" y="1390"/>
                </a:lnTo>
                <a:lnTo>
                  <a:pt x="3371" y="1436"/>
                </a:lnTo>
                <a:lnTo>
                  <a:pt x="3343" y="1464"/>
                </a:lnTo>
                <a:lnTo>
                  <a:pt x="3389" y="1508"/>
                </a:lnTo>
                <a:lnTo>
                  <a:pt x="3398" y="1543"/>
                </a:lnTo>
                <a:lnTo>
                  <a:pt x="3433" y="1555"/>
                </a:lnTo>
                <a:lnTo>
                  <a:pt x="3433" y="1628"/>
                </a:lnTo>
                <a:lnTo>
                  <a:pt x="3433" y="1715"/>
                </a:lnTo>
                <a:lnTo>
                  <a:pt x="3389" y="1715"/>
                </a:lnTo>
                <a:lnTo>
                  <a:pt x="3335" y="1684"/>
                </a:lnTo>
                <a:lnTo>
                  <a:pt x="3281" y="1684"/>
                </a:lnTo>
                <a:lnTo>
                  <a:pt x="3187" y="1764"/>
                </a:lnTo>
                <a:lnTo>
                  <a:pt x="3104" y="1769"/>
                </a:lnTo>
                <a:lnTo>
                  <a:pt x="3067" y="1858"/>
                </a:lnTo>
                <a:lnTo>
                  <a:pt x="2942" y="1837"/>
                </a:lnTo>
                <a:lnTo>
                  <a:pt x="2909" y="1891"/>
                </a:lnTo>
                <a:lnTo>
                  <a:pt x="2855" y="1945"/>
                </a:lnTo>
                <a:lnTo>
                  <a:pt x="2801" y="1976"/>
                </a:lnTo>
                <a:lnTo>
                  <a:pt x="2695" y="2014"/>
                </a:lnTo>
                <a:lnTo>
                  <a:pt x="2606" y="2035"/>
                </a:lnTo>
                <a:lnTo>
                  <a:pt x="2500" y="1981"/>
                </a:lnTo>
                <a:lnTo>
                  <a:pt x="2443" y="1992"/>
                </a:lnTo>
                <a:lnTo>
                  <a:pt x="2380" y="1938"/>
                </a:lnTo>
                <a:lnTo>
                  <a:pt x="2255" y="1889"/>
                </a:lnTo>
                <a:lnTo>
                  <a:pt x="2128" y="1807"/>
                </a:lnTo>
                <a:lnTo>
                  <a:pt x="2034" y="1769"/>
                </a:lnTo>
                <a:lnTo>
                  <a:pt x="1881" y="1710"/>
                </a:lnTo>
                <a:lnTo>
                  <a:pt x="1806" y="1635"/>
                </a:lnTo>
                <a:lnTo>
                  <a:pt x="1714" y="1626"/>
                </a:lnTo>
                <a:lnTo>
                  <a:pt x="1566" y="1529"/>
                </a:lnTo>
                <a:lnTo>
                  <a:pt x="1492" y="1455"/>
                </a:lnTo>
                <a:lnTo>
                  <a:pt x="1378" y="1404"/>
                </a:lnTo>
                <a:lnTo>
                  <a:pt x="1265" y="1308"/>
                </a:lnTo>
                <a:lnTo>
                  <a:pt x="1162" y="1320"/>
                </a:lnTo>
                <a:lnTo>
                  <a:pt x="1084" y="1371"/>
                </a:lnTo>
                <a:lnTo>
                  <a:pt x="595" y="1374"/>
                </a:lnTo>
                <a:lnTo>
                  <a:pt x="556" y="1335"/>
                </a:lnTo>
                <a:lnTo>
                  <a:pt x="465" y="1294"/>
                </a:lnTo>
                <a:lnTo>
                  <a:pt x="456" y="1322"/>
                </a:lnTo>
                <a:lnTo>
                  <a:pt x="376" y="1350"/>
                </a:lnTo>
                <a:lnTo>
                  <a:pt x="331" y="1334"/>
                </a:lnTo>
                <a:cubicBezTo>
                  <a:pt x="331" y="1334"/>
                  <a:pt x="284" y="1277"/>
                  <a:pt x="275" y="1268"/>
                </a:cubicBezTo>
                <a:lnTo>
                  <a:pt x="233" y="1226"/>
                </a:lnTo>
                <a:lnTo>
                  <a:pt x="214" y="1146"/>
                </a:lnTo>
                <a:lnTo>
                  <a:pt x="141" y="1073"/>
                </a:lnTo>
                <a:lnTo>
                  <a:pt x="99" y="1019"/>
                </a:lnTo>
                <a:lnTo>
                  <a:pt x="73" y="920"/>
                </a:lnTo>
                <a:lnTo>
                  <a:pt x="37" y="842"/>
                </a:lnTo>
                <a:lnTo>
                  <a:pt x="0" y="795"/>
                </a:lnTo>
                <a:lnTo>
                  <a:pt x="113" y="772"/>
                </a:lnTo>
                <a:lnTo>
                  <a:pt x="207" y="635"/>
                </a:lnTo>
                <a:lnTo>
                  <a:pt x="207" y="518"/>
                </a:lnTo>
                <a:lnTo>
                  <a:pt x="244" y="438"/>
                </a:lnTo>
                <a:lnTo>
                  <a:pt x="367" y="377"/>
                </a:lnTo>
                <a:lnTo>
                  <a:pt x="367" y="301"/>
                </a:lnTo>
                <a:lnTo>
                  <a:pt x="484" y="231"/>
                </a:lnTo>
                <a:lnTo>
                  <a:pt x="484" y="113"/>
                </a:lnTo>
                <a:lnTo>
                  <a:pt x="465" y="0"/>
                </a:lnTo>
                <a:lnTo>
                  <a:pt x="545" y="0"/>
                </a:lnTo>
                <a:lnTo>
                  <a:pt x="571" y="59"/>
                </a:lnTo>
                <a:lnTo>
                  <a:pt x="677" y="165"/>
                </a:lnTo>
                <a:lnTo>
                  <a:pt x="757" y="287"/>
                </a:lnTo>
                <a:lnTo>
                  <a:pt x="757" y="452"/>
                </a:lnTo>
                <a:lnTo>
                  <a:pt x="729" y="537"/>
                </a:lnTo>
                <a:lnTo>
                  <a:pt x="686" y="579"/>
                </a:lnTo>
                <a:lnTo>
                  <a:pt x="616" y="508"/>
                </a:lnTo>
                <a:lnTo>
                  <a:pt x="517" y="485"/>
                </a:lnTo>
                <a:lnTo>
                  <a:pt x="367" y="537"/>
                </a:lnTo>
                <a:lnTo>
                  <a:pt x="367" y="659"/>
                </a:lnTo>
                <a:lnTo>
                  <a:pt x="404" y="772"/>
                </a:lnTo>
                <a:lnTo>
                  <a:pt x="404" y="866"/>
                </a:lnTo>
                <a:lnTo>
                  <a:pt x="512" y="894"/>
                </a:lnTo>
                <a:lnTo>
                  <a:pt x="616" y="941"/>
                </a:lnTo>
                <a:lnTo>
                  <a:pt x="734" y="885"/>
                </a:lnTo>
                <a:lnTo>
                  <a:pt x="734" y="800"/>
                </a:lnTo>
                <a:lnTo>
                  <a:pt x="856" y="772"/>
                </a:lnTo>
                <a:lnTo>
                  <a:pt x="973" y="828"/>
                </a:lnTo>
                <a:lnTo>
                  <a:pt x="955" y="753"/>
                </a:lnTo>
                <a:lnTo>
                  <a:pt x="1138" y="786"/>
                </a:lnTo>
                <a:lnTo>
                  <a:pt x="1237" y="767"/>
                </a:lnTo>
                <a:lnTo>
                  <a:pt x="1416" y="791"/>
                </a:lnTo>
                <a:lnTo>
                  <a:pt x="1519" y="791"/>
                </a:lnTo>
                <a:lnTo>
                  <a:pt x="1571" y="885"/>
                </a:lnTo>
                <a:lnTo>
                  <a:pt x="1618" y="885"/>
                </a:lnTo>
                <a:lnTo>
                  <a:pt x="1618" y="800"/>
                </a:lnTo>
                <a:lnTo>
                  <a:pt x="1768" y="753"/>
                </a:lnTo>
                <a:lnTo>
                  <a:pt x="1848" y="753"/>
                </a:lnTo>
                <a:lnTo>
                  <a:pt x="1881" y="875"/>
                </a:lnTo>
                <a:lnTo>
                  <a:pt x="1792" y="875"/>
                </a:lnTo>
                <a:lnTo>
                  <a:pt x="1764" y="960"/>
                </a:lnTo>
                <a:lnTo>
                  <a:pt x="1693" y="984"/>
                </a:lnTo>
                <a:lnTo>
                  <a:pt x="1801" y="1082"/>
                </a:lnTo>
                <a:lnTo>
                  <a:pt x="1877" y="1082"/>
                </a:lnTo>
                <a:lnTo>
                  <a:pt x="2018" y="1021"/>
                </a:lnTo>
                <a:lnTo>
                  <a:pt x="2152" y="1047"/>
                </a:lnTo>
                <a:lnTo>
                  <a:pt x="2298" y="1193"/>
                </a:lnTo>
                <a:lnTo>
                  <a:pt x="2347" y="1143"/>
                </a:lnTo>
                <a:lnTo>
                  <a:pt x="2446" y="1143"/>
                </a:lnTo>
                <a:lnTo>
                  <a:pt x="2570" y="1103"/>
                </a:lnTo>
                <a:lnTo>
                  <a:pt x="2620" y="1153"/>
                </a:lnTo>
                <a:lnTo>
                  <a:pt x="2606" y="1219"/>
                </a:lnTo>
                <a:lnTo>
                  <a:pt x="2530" y="1270"/>
                </a:lnTo>
                <a:lnTo>
                  <a:pt x="2530" y="1350"/>
                </a:lnTo>
                <a:lnTo>
                  <a:pt x="2620" y="1426"/>
                </a:lnTo>
                <a:lnTo>
                  <a:pt x="2627" y="1339"/>
                </a:lnTo>
                <a:lnTo>
                  <a:pt x="2667" y="1299"/>
                </a:lnTo>
                <a:lnTo>
                  <a:pt x="2761" y="1322"/>
                </a:lnTo>
                <a:lnTo>
                  <a:pt x="2761" y="1247"/>
                </a:lnTo>
                <a:lnTo>
                  <a:pt x="2850" y="1233"/>
                </a:lnTo>
                <a:lnTo>
                  <a:pt x="2869" y="1120"/>
                </a:lnTo>
                <a:lnTo>
                  <a:pt x="2855" y="984"/>
                </a:lnTo>
                <a:lnTo>
                  <a:pt x="2940" y="941"/>
                </a:lnTo>
                <a:lnTo>
                  <a:pt x="3013" y="920"/>
                </a:lnTo>
                <a:lnTo>
                  <a:pt x="3100" y="1007"/>
                </a:lnTo>
                <a:lnTo>
                  <a:pt x="3137" y="969"/>
                </a:lnTo>
                <a:lnTo>
                  <a:pt x="3234" y="1089"/>
                </a:lnTo>
                <a:lnTo>
                  <a:pt x="3344" y="1200"/>
                </a:lnTo>
                <a:lnTo>
                  <a:pt x="3434" y="1289"/>
                </a:lnTo>
                <a:lnTo>
                  <a:pt x="3455" y="1334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4</xdr:col>
      <xdr:colOff>600075</xdr:colOff>
      <xdr:row>12</xdr:row>
      <xdr:rowOff>9525</xdr:rowOff>
    </xdr:from>
    <xdr:to>
      <xdr:col>6</xdr:col>
      <xdr:colOff>466725</xdr:colOff>
      <xdr:row>20</xdr:row>
      <xdr:rowOff>9525</xdr:rowOff>
    </xdr:to>
    <xdr:sp macro="modRegionSelect.Region_Click" textlink="">
      <xdr:nvSpPr>
        <xdr:cNvPr id="353106" name="ShapeReg_83"/>
        <xdr:cNvSpPr>
          <a:spLocks/>
        </xdr:cNvSpPr>
      </xdr:nvSpPr>
      <xdr:spPr bwMode="auto">
        <a:xfrm>
          <a:off x="2638425" y="2076450"/>
          <a:ext cx="1085850" cy="1295400"/>
        </a:xfrm>
        <a:custGeom>
          <a:avLst/>
          <a:gdLst>
            <a:gd name="T0" fmla="*/ 2147483647 w 4026"/>
            <a:gd name="T1" fmla="*/ 2147483647 h 4831"/>
            <a:gd name="T2" fmla="*/ 2147483647 w 4026"/>
            <a:gd name="T3" fmla="*/ 2147483647 h 4831"/>
            <a:gd name="T4" fmla="*/ 2147483647 w 4026"/>
            <a:gd name="T5" fmla="*/ 2147483647 h 4831"/>
            <a:gd name="T6" fmla="*/ 2147483647 w 4026"/>
            <a:gd name="T7" fmla="*/ 2147483647 h 4831"/>
            <a:gd name="T8" fmla="*/ 2147483647 w 4026"/>
            <a:gd name="T9" fmla="*/ 2147483647 h 4831"/>
            <a:gd name="T10" fmla="*/ 2147483647 w 4026"/>
            <a:gd name="T11" fmla="*/ 2147483647 h 4831"/>
            <a:gd name="T12" fmla="*/ 2147483647 w 4026"/>
            <a:gd name="T13" fmla="*/ 2147483647 h 4831"/>
            <a:gd name="T14" fmla="*/ 2147483647 w 4026"/>
            <a:gd name="T15" fmla="*/ 2147483647 h 4831"/>
            <a:gd name="T16" fmla="*/ 2147483647 w 4026"/>
            <a:gd name="T17" fmla="*/ 2147483647 h 4831"/>
            <a:gd name="T18" fmla="*/ 2147483647 w 4026"/>
            <a:gd name="T19" fmla="*/ 2147483647 h 4831"/>
            <a:gd name="T20" fmla="*/ 2147483647 w 4026"/>
            <a:gd name="T21" fmla="*/ 2147483647 h 4831"/>
            <a:gd name="T22" fmla="*/ 2147483647 w 4026"/>
            <a:gd name="T23" fmla="*/ 2147483647 h 4831"/>
            <a:gd name="T24" fmla="*/ 2147483647 w 4026"/>
            <a:gd name="T25" fmla="*/ 2147483647 h 4831"/>
            <a:gd name="T26" fmla="*/ 2147483647 w 4026"/>
            <a:gd name="T27" fmla="*/ 2147483647 h 4831"/>
            <a:gd name="T28" fmla="*/ 2147483647 w 4026"/>
            <a:gd name="T29" fmla="*/ 2147483647 h 4831"/>
            <a:gd name="T30" fmla="*/ 2147483647 w 4026"/>
            <a:gd name="T31" fmla="*/ 2147483647 h 4831"/>
            <a:gd name="T32" fmla="*/ 2147483647 w 4026"/>
            <a:gd name="T33" fmla="*/ 2147483647 h 4831"/>
            <a:gd name="T34" fmla="*/ 2147483647 w 4026"/>
            <a:gd name="T35" fmla="*/ 2147483647 h 4831"/>
            <a:gd name="T36" fmla="*/ 2147483647 w 4026"/>
            <a:gd name="T37" fmla="*/ 2147483647 h 4831"/>
            <a:gd name="T38" fmla="*/ 2147483647 w 4026"/>
            <a:gd name="T39" fmla="*/ 2147483647 h 4831"/>
            <a:gd name="T40" fmla="*/ 2147483647 w 4026"/>
            <a:gd name="T41" fmla="*/ 2147483647 h 4831"/>
            <a:gd name="T42" fmla="*/ 2147483647 w 4026"/>
            <a:gd name="T43" fmla="*/ 2147483647 h 4831"/>
            <a:gd name="T44" fmla="*/ 2147483647 w 4026"/>
            <a:gd name="T45" fmla="*/ 2147483647 h 4831"/>
            <a:gd name="T46" fmla="*/ 2147483647 w 4026"/>
            <a:gd name="T47" fmla="*/ 2147483647 h 4831"/>
            <a:gd name="T48" fmla="*/ 2147483647 w 4026"/>
            <a:gd name="T49" fmla="*/ 2147483647 h 4831"/>
            <a:gd name="T50" fmla="*/ 2147483647 w 4026"/>
            <a:gd name="T51" fmla="*/ 2147483647 h 4831"/>
            <a:gd name="T52" fmla="*/ 2147483647 w 4026"/>
            <a:gd name="T53" fmla="*/ 2147483647 h 4831"/>
            <a:gd name="T54" fmla="*/ 2147483647 w 4026"/>
            <a:gd name="T55" fmla="*/ 2147483647 h 4831"/>
            <a:gd name="T56" fmla="*/ 2147483647 w 4026"/>
            <a:gd name="T57" fmla="*/ 2147483647 h 4831"/>
            <a:gd name="T58" fmla="*/ 2147483647 w 4026"/>
            <a:gd name="T59" fmla="*/ 2147483647 h 4831"/>
            <a:gd name="T60" fmla="*/ 2147483647 w 4026"/>
            <a:gd name="T61" fmla="*/ 2147483647 h 4831"/>
            <a:gd name="T62" fmla="*/ 2147483647 w 4026"/>
            <a:gd name="T63" fmla="*/ 2147483647 h 4831"/>
            <a:gd name="T64" fmla="*/ 2147483647 w 4026"/>
            <a:gd name="T65" fmla="*/ 2147483647 h 4831"/>
            <a:gd name="T66" fmla="*/ 2147483647 w 4026"/>
            <a:gd name="T67" fmla="*/ 2147483647 h 4831"/>
            <a:gd name="T68" fmla="*/ 2147483647 w 4026"/>
            <a:gd name="T69" fmla="*/ 2147483647 h 4831"/>
            <a:gd name="T70" fmla="*/ 2147483647 w 4026"/>
            <a:gd name="T71" fmla="*/ 2147483647 h 4831"/>
            <a:gd name="T72" fmla="*/ 2147483647 w 4026"/>
            <a:gd name="T73" fmla="*/ 2147483647 h 4831"/>
            <a:gd name="T74" fmla="*/ 2147483647 w 4026"/>
            <a:gd name="T75" fmla="*/ 2147483647 h 4831"/>
            <a:gd name="T76" fmla="*/ 2147483647 w 4026"/>
            <a:gd name="T77" fmla="*/ 2147483647 h 4831"/>
            <a:gd name="T78" fmla="*/ 2147483647 w 4026"/>
            <a:gd name="T79" fmla="*/ 2147483647 h 4831"/>
            <a:gd name="T80" fmla="*/ 2147483647 w 4026"/>
            <a:gd name="T81" fmla="*/ 2147483647 h 4831"/>
            <a:gd name="T82" fmla="*/ 2147483647 w 4026"/>
            <a:gd name="T83" fmla="*/ 2147483647 h 4831"/>
            <a:gd name="T84" fmla="*/ 2147483647 w 4026"/>
            <a:gd name="T85" fmla="*/ 2147483647 h 4831"/>
            <a:gd name="T86" fmla="*/ 2147483647 w 4026"/>
            <a:gd name="T87" fmla="*/ 2147483647 h 4831"/>
            <a:gd name="T88" fmla="*/ 2147483647 w 4026"/>
            <a:gd name="T89" fmla="*/ 2147483647 h 4831"/>
            <a:gd name="T90" fmla="*/ 2147483647 w 4026"/>
            <a:gd name="T91" fmla="*/ 2147483647 h 4831"/>
            <a:gd name="T92" fmla="*/ 2147483647 w 4026"/>
            <a:gd name="T93" fmla="*/ 2147483647 h 4831"/>
            <a:gd name="T94" fmla="*/ 2147483647 w 4026"/>
            <a:gd name="T95" fmla="*/ 2147483647 h 4831"/>
            <a:gd name="T96" fmla="*/ 2147483647 w 4026"/>
            <a:gd name="T97" fmla="*/ 2147483647 h 4831"/>
            <a:gd name="T98" fmla="*/ 2147483647 w 4026"/>
            <a:gd name="T99" fmla="*/ 2147483647 h 4831"/>
            <a:gd name="T100" fmla="*/ 2147483647 w 4026"/>
            <a:gd name="T101" fmla="*/ 2147483647 h 4831"/>
            <a:gd name="T102" fmla="*/ 2147483647 w 4026"/>
            <a:gd name="T103" fmla="*/ 2147483647 h 4831"/>
            <a:gd name="T104" fmla="*/ 2147483647 w 4026"/>
            <a:gd name="T105" fmla="*/ 2147483647 h 4831"/>
            <a:gd name="T106" fmla="*/ 2147483647 w 4026"/>
            <a:gd name="T107" fmla="*/ 2147483647 h 4831"/>
            <a:gd name="T108" fmla="*/ 2147483647 w 4026"/>
            <a:gd name="T109" fmla="*/ 2147483647 h 4831"/>
            <a:gd name="T110" fmla="*/ 2147483647 w 4026"/>
            <a:gd name="T111" fmla="*/ 2147483647 h 4831"/>
            <a:gd name="T112" fmla="*/ 2147483647 w 4026"/>
            <a:gd name="T113" fmla="*/ 2147483647 h 4831"/>
            <a:gd name="T114" fmla="*/ 0 w 4026"/>
            <a:gd name="T115" fmla="*/ 2147483647 h 4831"/>
            <a:gd name="T116" fmla="*/ 2147483647 w 4026"/>
            <a:gd name="T117" fmla="*/ 2147483647 h 4831"/>
            <a:gd name="T118" fmla="*/ 2147483647 w 4026"/>
            <a:gd name="T119" fmla="*/ 2147483647 h 4831"/>
            <a:gd name="T120" fmla="*/ 2147483647 w 4026"/>
            <a:gd name="T121" fmla="*/ 2147483647 h 4831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w 4026"/>
            <a:gd name="T184" fmla="*/ 0 h 4831"/>
            <a:gd name="T185" fmla="*/ 4026 w 4026"/>
            <a:gd name="T186" fmla="*/ 4831 h 4831"/>
          </a:gdLst>
          <a:ahLst/>
          <a:cxnLst>
            <a:cxn ang="T122">
              <a:pos x="T0" y="T1"/>
            </a:cxn>
            <a:cxn ang="T123">
              <a:pos x="T2" y="T3"/>
            </a:cxn>
            <a:cxn ang="T124">
              <a:pos x="T4" y="T5"/>
            </a:cxn>
            <a:cxn ang="T125">
              <a:pos x="T6" y="T7"/>
            </a:cxn>
            <a:cxn ang="T126">
              <a:pos x="T8" y="T9"/>
            </a:cxn>
            <a:cxn ang="T127">
              <a:pos x="T10" y="T11"/>
            </a:cxn>
            <a:cxn ang="T128">
              <a:pos x="T12" y="T13"/>
            </a:cxn>
            <a:cxn ang="T129">
              <a:pos x="T14" y="T15"/>
            </a:cxn>
            <a:cxn ang="T130">
              <a:pos x="T16" y="T17"/>
            </a:cxn>
            <a:cxn ang="T131">
              <a:pos x="T18" y="T19"/>
            </a:cxn>
            <a:cxn ang="T132">
              <a:pos x="T20" y="T21"/>
            </a:cxn>
            <a:cxn ang="T133">
              <a:pos x="T22" y="T23"/>
            </a:cxn>
            <a:cxn ang="T134">
              <a:pos x="T24" y="T25"/>
            </a:cxn>
            <a:cxn ang="T135">
              <a:pos x="T26" y="T27"/>
            </a:cxn>
            <a:cxn ang="T136">
              <a:pos x="T28" y="T29"/>
            </a:cxn>
            <a:cxn ang="T137">
              <a:pos x="T30" y="T31"/>
            </a:cxn>
            <a:cxn ang="T138">
              <a:pos x="T32" y="T33"/>
            </a:cxn>
            <a:cxn ang="T139">
              <a:pos x="T34" y="T35"/>
            </a:cxn>
            <a:cxn ang="T140">
              <a:pos x="T36" y="T37"/>
            </a:cxn>
            <a:cxn ang="T141">
              <a:pos x="T38" y="T39"/>
            </a:cxn>
            <a:cxn ang="T142">
              <a:pos x="T40" y="T41"/>
            </a:cxn>
            <a:cxn ang="T143">
              <a:pos x="T42" y="T43"/>
            </a:cxn>
            <a:cxn ang="T144">
              <a:pos x="T44" y="T45"/>
            </a:cxn>
            <a:cxn ang="T145">
              <a:pos x="T46" y="T47"/>
            </a:cxn>
            <a:cxn ang="T146">
              <a:pos x="T48" y="T49"/>
            </a:cxn>
            <a:cxn ang="T147">
              <a:pos x="T50" y="T51"/>
            </a:cxn>
            <a:cxn ang="T148">
              <a:pos x="T52" y="T53"/>
            </a:cxn>
            <a:cxn ang="T149">
              <a:pos x="T54" y="T55"/>
            </a:cxn>
            <a:cxn ang="T150">
              <a:pos x="T56" y="T57"/>
            </a:cxn>
            <a:cxn ang="T151">
              <a:pos x="T58" y="T59"/>
            </a:cxn>
            <a:cxn ang="T152">
              <a:pos x="T60" y="T61"/>
            </a:cxn>
            <a:cxn ang="T153">
              <a:pos x="T62" y="T63"/>
            </a:cxn>
            <a:cxn ang="T154">
              <a:pos x="T64" y="T65"/>
            </a:cxn>
            <a:cxn ang="T155">
              <a:pos x="T66" y="T67"/>
            </a:cxn>
            <a:cxn ang="T156">
              <a:pos x="T68" y="T69"/>
            </a:cxn>
            <a:cxn ang="T157">
              <a:pos x="T70" y="T71"/>
            </a:cxn>
            <a:cxn ang="T158">
              <a:pos x="T72" y="T73"/>
            </a:cxn>
            <a:cxn ang="T159">
              <a:pos x="T74" y="T75"/>
            </a:cxn>
            <a:cxn ang="T160">
              <a:pos x="T76" y="T77"/>
            </a:cxn>
            <a:cxn ang="T161">
              <a:pos x="T78" y="T79"/>
            </a:cxn>
            <a:cxn ang="T162">
              <a:pos x="T80" y="T81"/>
            </a:cxn>
            <a:cxn ang="T163">
              <a:pos x="T82" y="T83"/>
            </a:cxn>
            <a:cxn ang="T164">
              <a:pos x="T84" y="T85"/>
            </a:cxn>
            <a:cxn ang="T165">
              <a:pos x="T86" y="T87"/>
            </a:cxn>
            <a:cxn ang="T166">
              <a:pos x="T88" y="T89"/>
            </a:cxn>
            <a:cxn ang="T167">
              <a:pos x="T90" y="T91"/>
            </a:cxn>
            <a:cxn ang="T168">
              <a:pos x="T92" y="T93"/>
            </a:cxn>
            <a:cxn ang="T169">
              <a:pos x="T94" y="T95"/>
            </a:cxn>
            <a:cxn ang="T170">
              <a:pos x="T96" y="T97"/>
            </a:cxn>
            <a:cxn ang="T171">
              <a:pos x="T98" y="T99"/>
            </a:cxn>
            <a:cxn ang="T172">
              <a:pos x="T100" y="T101"/>
            </a:cxn>
            <a:cxn ang="T173">
              <a:pos x="T102" y="T103"/>
            </a:cxn>
            <a:cxn ang="T174">
              <a:pos x="T104" y="T105"/>
            </a:cxn>
            <a:cxn ang="T175">
              <a:pos x="T106" y="T107"/>
            </a:cxn>
            <a:cxn ang="T176">
              <a:pos x="T108" y="T109"/>
            </a:cxn>
            <a:cxn ang="T177">
              <a:pos x="T110" y="T111"/>
            </a:cxn>
            <a:cxn ang="T178">
              <a:pos x="T112" y="T113"/>
            </a:cxn>
            <a:cxn ang="T179">
              <a:pos x="T114" y="T115"/>
            </a:cxn>
            <a:cxn ang="T180">
              <a:pos x="T116" y="T117"/>
            </a:cxn>
            <a:cxn ang="T181">
              <a:pos x="T118" y="T119"/>
            </a:cxn>
            <a:cxn ang="T182">
              <a:pos x="T120" y="T121"/>
            </a:cxn>
          </a:cxnLst>
          <a:rect l="T183" t="T184" r="T185" b="T186"/>
          <a:pathLst>
            <a:path w="4026" h="4831">
              <a:moveTo>
                <a:pt x="943" y="1780"/>
              </a:moveTo>
              <a:lnTo>
                <a:pt x="950" y="1728"/>
              </a:lnTo>
              <a:lnTo>
                <a:pt x="988" y="1710"/>
              </a:lnTo>
              <a:lnTo>
                <a:pt x="1009" y="1658"/>
              </a:lnTo>
              <a:lnTo>
                <a:pt x="1054" y="1658"/>
              </a:lnTo>
              <a:lnTo>
                <a:pt x="1054" y="1498"/>
              </a:lnTo>
              <a:lnTo>
                <a:pt x="1018" y="1486"/>
              </a:lnTo>
              <a:lnTo>
                <a:pt x="1009" y="1451"/>
              </a:lnTo>
              <a:lnTo>
                <a:pt x="963" y="1407"/>
              </a:lnTo>
              <a:lnTo>
                <a:pt x="1037" y="1333"/>
              </a:lnTo>
              <a:lnTo>
                <a:pt x="1076" y="1277"/>
              </a:lnTo>
              <a:lnTo>
                <a:pt x="1112" y="1352"/>
              </a:lnTo>
              <a:lnTo>
                <a:pt x="1223" y="1463"/>
              </a:lnTo>
              <a:lnTo>
                <a:pt x="1298" y="1580"/>
              </a:lnTo>
              <a:lnTo>
                <a:pt x="1378" y="1688"/>
              </a:lnTo>
              <a:lnTo>
                <a:pt x="1378" y="1783"/>
              </a:lnTo>
              <a:lnTo>
                <a:pt x="1444" y="1886"/>
              </a:lnTo>
              <a:lnTo>
                <a:pt x="1538" y="1830"/>
              </a:lnTo>
              <a:lnTo>
                <a:pt x="1538" y="1731"/>
              </a:lnTo>
              <a:lnTo>
                <a:pt x="1646" y="1632"/>
              </a:lnTo>
              <a:lnTo>
                <a:pt x="1571" y="1608"/>
              </a:lnTo>
              <a:lnTo>
                <a:pt x="1519" y="1486"/>
              </a:lnTo>
              <a:lnTo>
                <a:pt x="1538" y="1354"/>
              </a:lnTo>
              <a:lnTo>
                <a:pt x="1449" y="1293"/>
              </a:lnTo>
              <a:lnTo>
                <a:pt x="1399" y="1192"/>
              </a:lnTo>
              <a:lnTo>
                <a:pt x="1444" y="1148"/>
              </a:lnTo>
              <a:lnTo>
                <a:pt x="1538" y="1100"/>
              </a:lnTo>
              <a:lnTo>
                <a:pt x="1538" y="1025"/>
              </a:lnTo>
              <a:lnTo>
                <a:pt x="1562" y="912"/>
              </a:lnTo>
              <a:lnTo>
                <a:pt x="1604" y="856"/>
              </a:lnTo>
              <a:lnTo>
                <a:pt x="1604" y="785"/>
              </a:lnTo>
              <a:lnTo>
                <a:pt x="1543" y="767"/>
              </a:lnTo>
              <a:lnTo>
                <a:pt x="1576" y="672"/>
              </a:lnTo>
              <a:lnTo>
                <a:pt x="1627" y="607"/>
              </a:lnTo>
              <a:lnTo>
                <a:pt x="1722" y="574"/>
              </a:lnTo>
              <a:lnTo>
                <a:pt x="1823" y="524"/>
              </a:lnTo>
              <a:lnTo>
                <a:pt x="1858" y="489"/>
              </a:lnTo>
              <a:lnTo>
                <a:pt x="1938" y="409"/>
              </a:lnTo>
              <a:lnTo>
                <a:pt x="1999" y="273"/>
              </a:lnTo>
              <a:lnTo>
                <a:pt x="2046" y="160"/>
              </a:lnTo>
              <a:lnTo>
                <a:pt x="2098" y="47"/>
              </a:lnTo>
              <a:lnTo>
                <a:pt x="2187" y="0"/>
              </a:lnTo>
              <a:lnTo>
                <a:pt x="2244" y="80"/>
              </a:lnTo>
              <a:lnTo>
                <a:pt x="2357" y="80"/>
              </a:lnTo>
              <a:lnTo>
                <a:pt x="2413" y="136"/>
              </a:lnTo>
              <a:lnTo>
                <a:pt x="2512" y="136"/>
              </a:lnTo>
              <a:lnTo>
                <a:pt x="2554" y="296"/>
              </a:lnTo>
              <a:lnTo>
                <a:pt x="2507" y="343"/>
              </a:lnTo>
              <a:lnTo>
                <a:pt x="2486" y="515"/>
              </a:lnTo>
              <a:lnTo>
                <a:pt x="2352" y="649"/>
              </a:lnTo>
              <a:lnTo>
                <a:pt x="2314" y="771"/>
              </a:lnTo>
              <a:lnTo>
                <a:pt x="2394" y="842"/>
              </a:lnTo>
              <a:lnTo>
                <a:pt x="2366" y="1002"/>
              </a:lnTo>
              <a:lnTo>
                <a:pt x="2342" y="1129"/>
              </a:lnTo>
              <a:lnTo>
                <a:pt x="2248" y="1270"/>
              </a:lnTo>
              <a:lnTo>
                <a:pt x="2215" y="1472"/>
              </a:lnTo>
              <a:lnTo>
                <a:pt x="2164" y="1651"/>
              </a:lnTo>
              <a:lnTo>
                <a:pt x="2126" y="1740"/>
              </a:lnTo>
              <a:lnTo>
                <a:pt x="2161" y="1865"/>
              </a:lnTo>
              <a:lnTo>
                <a:pt x="2244" y="1947"/>
              </a:lnTo>
              <a:lnTo>
                <a:pt x="2230" y="2022"/>
              </a:lnTo>
              <a:lnTo>
                <a:pt x="2126" y="2102"/>
              </a:lnTo>
              <a:lnTo>
                <a:pt x="2107" y="2276"/>
              </a:lnTo>
              <a:lnTo>
                <a:pt x="2004" y="2305"/>
              </a:lnTo>
              <a:lnTo>
                <a:pt x="1881" y="2427"/>
              </a:lnTo>
              <a:lnTo>
                <a:pt x="1811" y="2530"/>
              </a:lnTo>
              <a:lnTo>
                <a:pt x="1745" y="2568"/>
              </a:lnTo>
              <a:lnTo>
                <a:pt x="1627" y="2545"/>
              </a:lnTo>
              <a:lnTo>
                <a:pt x="1557" y="2592"/>
              </a:lnTo>
              <a:lnTo>
                <a:pt x="1479" y="2542"/>
              </a:lnTo>
              <a:lnTo>
                <a:pt x="1430" y="2493"/>
              </a:lnTo>
              <a:lnTo>
                <a:pt x="1359" y="2469"/>
              </a:lnTo>
              <a:lnTo>
                <a:pt x="1359" y="2559"/>
              </a:lnTo>
              <a:lnTo>
                <a:pt x="1430" y="2667"/>
              </a:lnTo>
              <a:lnTo>
                <a:pt x="1500" y="2700"/>
              </a:lnTo>
              <a:lnTo>
                <a:pt x="1595" y="2766"/>
              </a:lnTo>
              <a:lnTo>
                <a:pt x="1674" y="2761"/>
              </a:lnTo>
              <a:lnTo>
                <a:pt x="1731" y="2841"/>
              </a:lnTo>
              <a:lnTo>
                <a:pt x="1816" y="2841"/>
              </a:lnTo>
              <a:cubicBezTo>
                <a:pt x="1816" y="2841"/>
                <a:pt x="1851" y="2777"/>
                <a:pt x="1832" y="2759"/>
              </a:cubicBezTo>
              <a:cubicBezTo>
                <a:pt x="1813" y="2740"/>
                <a:pt x="1881" y="2709"/>
                <a:pt x="1881" y="2709"/>
              </a:cubicBezTo>
              <a:lnTo>
                <a:pt x="1943" y="2709"/>
              </a:lnTo>
              <a:lnTo>
                <a:pt x="1971" y="2681"/>
              </a:lnTo>
              <a:lnTo>
                <a:pt x="2088" y="2648"/>
              </a:lnTo>
              <a:lnTo>
                <a:pt x="2182" y="2596"/>
              </a:lnTo>
              <a:lnTo>
                <a:pt x="2182" y="2497"/>
              </a:lnTo>
              <a:lnTo>
                <a:pt x="2225" y="2455"/>
              </a:lnTo>
              <a:lnTo>
                <a:pt x="2298" y="2382"/>
              </a:lnTo>
              <a:lnTo>
                <a:pt x="2356" y="2323"/>
              </a:lnTo>
              <a:lnTo>
                <a:pt x="2385" y="2211"/>
              </a:lnTo>
              <a:lnTo>
                <a:pt x="2361" y="2112"/>
              </a:lnTo>
              <a:lnTo>
                <a:pt x="2352" y="2022"/>
              </a:lnTo>
              <a:lnTo>
                <a:pt x="2415" y="1959"/>
              </a:lnTo>
              <a:lnTo>
                <a:pt x="2479" y="1895"/>
              </a:lnTo>
              <a:lnTo>
                <a:pt x="2578" y="1895"/>
              </a:lnTo>
              <a:lnTo>
                <a:pt x="2686" y="1881"/>
              </a:lnTo>
              <a:lnTo>
                <a:pt x="2716" y="1973"/>
              </a:lnTo>
              <a:lnTo>
                <a:pt x="2761" y="2018"/>
              </a:lnTo>
              <a:lnTo>
                <a:pt x="2817" y="2164"/>
              </a:lnTo>
              <a:lnTo>
                <a:pt x="2742" y="2239"/>
              </a:lnTo>
              <a:lnTo>
                <a:pt x="2747" y="2352"/>
              </a:lnTo>
              <a:lnTo>
                <a:pt x="2747" y="2422"/>
              </a:lnTo>
              <a:lnTo>
                <a:pt x="2841" y="2516"/>
              </a:lnTo>
              <a:lnTo>
                <a:pt x="2949" y="2540"/>
              </a:lnTo>
              <a:lnTo>
                <a:pt x="2949" y="2474"/>
              </a:lnTo>
              <a:lnTo>
                <a:pt x="2843" y="2443"/>
              </a:lnTo>
              <a:lnTo>
                <a:pt x="2803" y="2403"/>
              </a:lnTo>
              <a:lnTo>
                <a:pt x="2803" y="2347"/>
              </a:lnTo>
              <a:lnTo>
                <a:pt x="2794" y="2262"/>
              </a:lnTo>
              <a:lnTo>
                <a:pt x="2869" y="2239"/>
              </a:lnTo>
              <a:lnTo>
                <a:pt x="2897" y="2178"/>
              </a:lnTo>
              <a:lnTo>
                <a:pt x="2869" y="2088"/>
              </a:lnTo>
              <a:lnTo>
                <a:pt x="2902" y="2013"/>
              </a:lnTo>
              <a:lnTo>
                <a:pt x="2855" y="1919"/>
              </a:lnTo>
              <a:lnTo>
                <a:pt x="2794" y="1862"/>
              </a:lnTo>
              <a:lnTo>
                <a:pt x="2756" y="1825"/>
              </a:lnTo>
              <a:lnTo>
                <a:pt x="2641" y="1785"/>
              </a:lnTo>
              <a:lnTo>
                <a:pt x="2575" y="1719"/>
              </a:lnTo>
              <a:lnTo>
                <a:pt x="2521" y="1773"/>
              </a:lnTo>
              <a:lnTo>
                <a:pt x="2451" y="1806"/>
              </a:lnTo>
              <a:lnTo>
                <a:pt x="2413" y="1754"/>
              </a:lnTo>
              <a:lnTo>
                <a:pt x="2328" y="1754"/>
              </a:lnTo>
              <a:lnTo>
                <a:pt x="2314" y="1665"/>
              </a:lnTo>
              <a:lnTo>
                <a:pt x="2371" y="1608"/>
              </a:lnTo>
              <a:lnTo>
                <a:pt x="2356" y="1458"/>
              </a:lnTo>
              <a:lnTo>
                <a:pt x="2422" y="1354"/>
              </a:lnTo>
              <a:lnTo>
                <a:pt x="2465" y="1232"/>
              </a:lnTo>
              <a:lnTo>
                <a:pt x="2559" y="1138"/>
              </a:lnTo>
              <a:lnTo>
                <a:pt x="2526" y="1035"/>
              </a:lnTo>
              <a:lnTo>
                <a:pt x="2498" y="945"/>
              </a:lnTo>
              <a:lnTo>
                <a:pt x="2509" y="849"/>
              </a:lnTo>
              <a:lnTo>
                <a:pt x="2441" y="781"/>
              </a:lnTo>
              <a:lnTo>
                <a:pt x="2516" y="705"/>
              </a:lnTo>
              <a:lnTo>
                <a:pt x="2634" y="588"/>
              </a:lnTo>
              <a:lnTo>
                <a:pt x="2733" y="588"/>
              </a:lnTo>
              <a:lnTo>
                <a:pt x="2789" y="498"/>
              </a:lnTo>
              <a:lnTo>
                <a:pt x="2827" y="400"/>
              </a:lnTo>
              <a:lnTo>
                <a:pt x="2794" y="320"/>
              </a:lnTo>
              <a:lnTo>
                <a:pt x="2827" y="249"/>
              </a:lnTo>
              <a:lnTo>
                <a:pt x="2902" y="249"/>
              </a:lnTo>
              <a:lnTo>
                <a:pt x="2879" y="348"/>
              </a:lnTo>
              <a:lnTo>
                <a:pt x="2879" y="484"/>
              </a:lnTo>
              <a:lnTo>
                <a:pt x="2860" y="607"/>
              </a:lnTo>
              <a:lnTo>
                <a:pt x="2775" y="691"/>
              </a:lnTo>
              <a:lnTo>
                <a:pt x="2775" y="809"/>
              </a:lnTo>
              <a:lnTo>
                <a:pt x="2775" y="894"/>
              </a:lnTo>
              <a:lnTo>
                <a:pt x="2874" y="969"/>
              </a:lnTo>
              <a:lnTo>
                <a:pt x="2930" y="1016"/>
              </a:lnTo>
              <a:lnTo>
                <a:pt x="3003" y="971"/>
              </a:lnTo>
              <a:lnTo>
                <a:pt x="3076" y="1044"/>
              </a:lnTo>
              <a:lnTo>
                <a:pt x="3156" y="1119"/>
              </a:lnTo>
              <a:lnTo>
                <a:pt x="3156" y="1063"/>
              </a:lnTo>
              <a:lnTo>
                <a:pt x="3126" y="990"/>
              </a:lnTo>
              <a:lnTo>
                <a:pt x="3071" y="936"/>
              </a:lnTo>
              <a:lnTo>
                <a:pt x="2987" y="894"/>
              </a:lnTo>
              <a:lnTo>
                <a:pt x="2987" y="856"/>
              </a:lnTo>
              <a:lnTo>
                <a:pt x="2916" y="785"/>
              </a:lnTo>
              <a:lnTo>
                <a:pt x="2883" y="682"/>
              </a:lnTo>
              <a:lnTo>
                <a:pt x="2982" y="616"/>
              </a:lnTo>
              <a:lnTo>
                <a:pt x="3029" y="663"/>
              </a:lnTo>
              <a:lnTo>
                <a:pt x="3104" y="738"/>
              </a:lnTo>
              <a:lnTo>
                <a:pt x="3161" y="687"/>
              </a:lnTo>
              <a:lnTo>
                <a:pt x="3142" y="625"/>
              </a:lnTo>
              <a:lnTo>
                <a:pt x="3135" y="571"/>
              </a:lnTo>
              <a:lnTo>
                <a:pt x="3189" y="517"/>
              </a:lnTo>
              <a:lnTo>
                <a:pt x="3194" y="574"/>
              </a:lnTo>
              <a:lnTo>
                <a:pt x="3238" y="574"/>
              </a:lnTo>
              <a:lnTo>
                <a:pt x="3257" y="625"/>
              </a:lnTo>
              <a:lnTo>
                <a:pt x="3293" y="661"/>
              </a:lnTo>
              <a:lnTo>
                <a:pt x="3356" y="677"/>
              </a:lnTo>
              <a:lnTo>
                <a:pt x="3422" y="712"/>
              </a:lnTo>
              <a:lnTo>
                <a:pt x="3438" y="774"/>
              </a:lnTo>
              <a:lnTo>
                <a:pt x="3394" y="818"/>
              </a:lnTo>
              <a:lnTo>
                <a:pt x="3403" y="868"/>
              </a:lnTo>
              <a:lnTo>
                <a:pt x="3314" y="882"/>
              </a:lnTo>
              <a:lnTo>
                <a:pt x="3274" y="922"/>
              </a:lnTo>
              <a:lnTo>
                <a:pt x="3249" y="946"/>
              </a:lnTo>
              <a:lnTo>
                <a:pt x="3278" y="1009"/>
              </a:lnTo>
              <a:lnTo>
                <a:pt x="3301" y="986"/>
              </a:lnTo>
              <a:lnTo>
                <a:pt x="3328" y="1042"/>
              </a:lnTo>
              <a:lnTo>
                <a:pt x="3429" y="1098"/>
              </a:lnTo>
              <a:lnTo>
                <a:pt x="3419" y="1211"/>
              </a:lnTo>
              <a:lnTo>
                <a:pt x="3419" y="1373"/>
              </a:lnTo>
              <a:lnTo>
                <a:pt x="3325" y="1373"/>
              </a:lnTo>
              <a:lnTo>
                <a:pt x="3290" y="1430"/>
              </a:lnTo>
              <a:lnTo>
                <a:pt x="3221" y="1499"/>
              </a:lnTo>
              <a:lnTo>
                <a:pt x="3135" y="1564"/>
              </a:lnTo>
              <a:lnTo>
                <a:pt x="3140" y="1651"/>
              </a:lnTo>
              <a:lnTo>
                <a:pt x="3181" y="1692"/>
              </a:lnTo>
              <a:lnTo>
                <a:pt x="3194" y="1742"/>
              </a:lnTo>
              <a:lnTo>
                <a:pt x="3252" y="1801"/>
              </a:lnTo>
              <a:lnTo>
                <a:pt x="3342" y="1815"/>
              </a:lnTo>
              <a:lnTo>
                <a:pt x="3354" y="1877"/>
              </a:lnTo>
              <a:lnTo>
                <a:pt x="3384" y="1907"/>
              </a:lnTo>
              <a:lnTo>
                <a:pt x="3441" y="1858"/>
              </a:lnTo>
              <a:lnTo>
                <a:pt x="3469" y="1886"/>
              </a:lnTo>
              <a:lnTo>
                <a:pt x="3525" y="1832"/>
              </a:lnTo>
              <a:lnTo>
                <a:pt x="3523" y="1924"/>
              </a:lnTo>
              <a:lnTo>
                <a:pt x="3596" y="1938"/>
              </a:lnTo>
              <a:lnTo>
                <a:pt x="3596" y="2011"/>
              </a:lnTo>
              <a:lnTo>
                <a:pt x="3641" y="2119"/>
              </a:lnTo>
              <a:lnTo>
                <a:pt x="3615" y="2187"/>
              </a:lnTo>
              <a:lnTo>
                <a:pt x="3579" y="2187"/>
              </a:lnTo>
              <a:lnTo>
                <a:pt x="3617" y="2258"/>
              </a:lnTo>
              <a:lnTo>
                <a:pt x="3586" y="2347"/>
              </a:lnTo>
              <a:lnTo>
                <a:pt x="3536" y="2397"/>
              </a:lnTo>
              <a:lnTo>
                <a:pt x="3518" y="2455"/>
              </a:lnTo>
              <a:lnTo>
                <a:pt x="3452" y="2441"/>
              </a:lnTo>
              <a:lnTo>
                <a:pt x="3450" y="2516"/>
              </a:lnTo>
              <a:lnTo>
                <a:pt x="3496" y="2562"/>
              </a:lnTo>
              <a:lnTo>
                <a:pt x="3511" y="2648"/>
              </a:lnTo>
              <a:lnTo>
                <a:pt x="3471" y="2719"/>
              </a:lnTo>
              <a:lnTo>
                <a:pt x="3514" y="2761"/>
              </a:lnTo>
              <a:lnTo>
                <a:pt x="3514" y="2827"/>
              </a:lnTo>
              <a:lnTo>
                <a:pt x="3617" y="2888"/>
              </a:lnTo>
              <a:lnTo>
                <a:pt x="3657" y="2970"/>
              </a:lnTo>
              <a:lnTo>
                <a:pt x="3594" y="3029"/>
              </a:lnTo>
              <a:lnTo>
                <a:pt x="3594" y="3076"/>
              </a:lnTo>
              <a:lnTo>
                <a:pt x="3626" y="3132"/>
              </a:lnTo>
              <a:lnTo>
                <a:pt x="3626" y="3217"/>
              </a:lnTo>
              <a:lnTo>
                <a:pt x="3584" y="3250"/>
              </a:lnTo>
              <a:lnTo>
                <a:pt x="3636" y="3344"/>
              </a:lnTo>
              <a:lnTo>
                <a:pt x="3692" y="3344"/>
              </a:lnTo>
              <a:lnTo>
                <a:pt x="3749" y="3401"/>
              </a:lnTo>
              <a:lnTo>
                <a:pt x="3791" y="3485"/>
              </a:lnTo>
              <a:lnTo>
                <a:pt x="3800" y="3593"/>
              </a:lnTo>
              <a:lnTo>
                <a:pt x="3753" y="3640"/>
              </a:lnTo>
              <a:lnTo>
                <a:pt x="3777" y="3739"/>
              </a:lnTo>
              <a:lnTo>
                <a:pt x="3885" y="3763"/>
              </a:lnTo>
              <a:lnTo>
                <a:pt x="3939" y="3817"/>
              </a:lnTo>
              <a:lnTo>
                <a:pt x="3993" y="3763"/>
              </a:lnTo>
              <a:lnTo>
                <a:pt x="4012" y="3876"/>
              </a:lnTo>
              <a:lnTo>
                <a:pt x="3993" y="3974"/>
              </a:lnTo>
              <a:lnTo>
                <a:pt x="4026" y="4050"/>
              </a:lnTo>
              <a:lnTo>
                <a:pt x="3963" y="4113"/>
              </a:lnTo>
              <a:lnTo>
                <a:pt x="3895" y="4200"/>
              </a:lnTo>
              <a:lnTo>
                <a:pt x="3847" y="4290"/>
              </a:lnTo>
              <a:lnTo>
                <a:pt x="3918" y="4388"/>
              </a:lnTo>
              <a:lnTo>
                <a:pt x="3918" y="4506"/>
              </a:lnTo>
              <a:lnTo>
                <a:pt x="3850" y="4574"/>
              </a:lnTo>
              <a:lnTo>
                <a:pt x="3843" y="4680"/>
              </a:lnTo>
              <a:lnTo>
                <a:pt x="3803" y="4720"/>
              </a:lnTo>
              <a:lnTo>
                <a:pt x="3692" y="4831"/>
              </a:lnTo>
              <a:lnTo>
                <a:pt x="3593" y="4708"/>
              </a:lnTo>
              <a:lnTo>
                <a:pt x="3528" y="4708"/>
              </a:lnTo>
              <a:lnTo>
                <a:pt x="3457" y="4732"/>
              </a:lnTo>
              <a:lnTo>
                <a:pt x="3387" y="4614"/>
              </a:lnTo>
              <a:lnTo>
                <a:pt x="3250" y="4572"/>
              </a:lnTo>
              <a:lnTo>
                <a:pt x="3205" y="4616"/>
              </a:lnTo>
              <a:lnTo>
                <a:pt x="3109" y="4492"/>
              </a:lnTo>
              <a:lnTo>
                <a:pt x="3071" y="4393"/>
              </a:lnTo>
              <a:lnTo>
                <a:pt x="2973" y="4459"/>
              </a:lnTo>
              <a:lnTo>
                <a:pt x="2888" y="4506"/>
              </a:lnTo>
              <a:lnTo>
                <a:pt x="2850" y="4572"/>
              </a:lnTo>
              <a:lnTo>
                <a:pt x="2686" y="4572"/>
              </a:lnTo>
              <a:lnTo>
                <a:pt x="2512" y="4572"/>
              </a:lnTo>
              <a:lnTo>
                <a:pt x="2436" y="4497"/>
              </a:lnTo>
              <a:lnTo>
                <a:pt x="2338" y="4445"/>
              </a:lnTo>
              <a:lnTo>
                <a:pt x="2371" y="4355"/>
              </a:lnTo>
              <a:lnTo>
                <a:pt x="2244" y="4304"/>
              </a:lnTo>
              <a:lnTo>
                <a:pt x="2199" y="4348"/>
              </a:lnTo>
              <a:lnTo>
                <a:pt x="2124" y="4273"/>
              </a:lnTo>
              <a:lnTo>
                <a:pt x="2008" y="4243"/>
              </a:lnTo>
              <a:lnTo>
                <a:pt x="1928" y="4261"/>
              </a:lnTo>
              <a:lnTo>
                <a:pt x="1834" y="4163"/>
              </a:lnTo>
              <a:lnTo>
                <a:pt x="1754" y="4163"/>
              </a:lnTo>
              <a:lnTo>
                <a:pt x="1684" y="4050"/>
              </a:lnTo>
              <a:lnTo>
                <a:pt x="1604" y="4050"/>
              </a:lnTo>
              <a:lnTo>
                <a:pt x="1439" y="4069"/>
              </a:lnTo>
              <a:lnTo>
                <a:pt x="1406" y="3974"/>
              </a:lnTo>
              <a:lnTo>
                <a:pt x="1430" y="3880"/>
              </a:lnTo>
              <a:lnTo>
                <a:pt x="1324" y="3775"/>
              </a:lnTo>
              <a:lnTo>
                <a:pt x="1324" y="3692"/>
              </a:lnTo>
              <a:lnTo>
                <a:pt x="1298" y="3565"/>
              </a:lnTo>
              <a:lnTo>
                <a:pt x="1185" y="3452"/>
              </a:lnTo>
              <a:lnTo>
                <a:pt x="1058" y="3452"/>
              </a:lnTo>
              <a:lnTo>
                <a:pt x="1007" y="3504"/>
              </a:lnTo>
              <a:lnTo>
                <a:pt x="936" y="3434"/>
              </a:lnTo>
              <a:lnTo>
                <a:pt x="870" y="3499"/>
              </a:lnTo>
              <a:lnTo>
                <a:pt x="743" y="3476"/>
              </a:lnTo>
              <a:lnTo>
                <a:pt x="673" y="3396"/>
              </a:lnTo>
              <a:lnTo>
                <a:pt x="755" y="3314"/>
              </a:lnTo>
              <a:lnTo>
                <a:pt x="649" y="3222"/>
              </a:lnTo>
              <a:lnTo>
                <a:pt x="541" y="3165"/>
              </a:lnTo>
              <a:lnTo>
                <a:pt x="442" y="3208"/>
              </a:lnTo>
              <a:lnTo>
                <a:pt x="343" y="3165"/>
              </a:lnTo>
              <a:lnTo>
                <a:pt x="216" y="3194"/>
              </a:lnTo>
              <a:lnTo>
                <a:pt x="125" y="3102"/>
              </a:lnTo>
              <a:lnTo>
                <a:pt x="45" y="3022"/>
              </a:lnTo>
              <a:lnTo>
                <a:pt x="0" y="2977"/>
              </a:lnTo>
              <a:lnTo>
                <a:pt x="87" y="2890"/>
              </a:lnTo>
              <a:lnTo>
                <a:pt x="122" y="2775"/>
              </a:lnTo>
              <a:lnTo>
                <a:pt x="103" y="2648"/>
              </a:lnTo>
              <a:lnTo>
                <a:pt x="113" y="2493"/>
              </a:lnTo>
              <a:lnTo>
                <a:pt x="235" y="2498"/>
              </a:lnTo>
              <a:lnTo>
                <a:pt x="235" y="2394"/>
              </a:lnTo>
              <a:lnTo>
                <a:pt x="386" y="2309"/>
              </a:lnTo>
              <a:lnTo>
                <a:pt x="536" y="2276"/>
              </a:lnTo>
              <a:lnTo>
                <a:pt x="696" y="2276"/>
              </a:lnTo>
              <a:lnTo>
                <a:pt x="729" y="2173"/>
              </a:lnTo>
              <a:lnTo>
                <a:pt x="818" y="2173"/>
              </a:lnTo>
              <a:lnTo>
                <a:pt x="903" y="2088"/>
              </a:lnTo>
              <a:lnTo>
                <a:pt x="1016" y="2032"/>
              </a:lnTo>
              <a:lnTo>
                <a:pt x="943" y="1959"/>
              </a:lnTo>
              <a:lnTo>
                <a:pt x="1030" y="1924"/>
              </a:lnTo>
              <a:lnTo>
                <a:pt x="1030" y="1862"/>
              </a:lnTo>
              <a:lnTo>
                <a:pt x="936" y="1815"/>
              </a:lnTo>
              <a:lnTo>
                <a:pt x="943" y="178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495300</xdr:colOff>
      <xdr:row>13</xdr:row>
      <xdr:rowOff>85725</xdr:rowOff>
    </xdr:from>
    <xdr:to>
      <xdr:col>12</xdr:col>
      <xdr:colOff>381000</xdr:colOff>
      <xdr:row>24</xdr:row>
      <xdr:rowOff>57150</xdr:rowOff>
    </xdr:to>
    <xdr:sp macro="modRegionSelect.Region_Click" textlink="">
      <xdr:nvSpPr>
        <xdr:cNvPr id="353107" name="ShapeReg_77"/>
        <xdr:cNvSpPr>
          <a:spLocks/>
        </xdr:cNvSpPr>
      </xdr:nvSpPr>
      <xdr:spPr bwMode="auto">
        <a:xfrm>
          <a:off x="6191250" y="2314575"/>
          <a:ext cx="1104900" cy="1752600"/>
        </a:xfrm>
        <a:custGeom>
          <a:avLst/>
          <a:gdLst>
            <a:gd name="T0" fmla="*/ 2147483647 w 4090"/>
            <a:gd name="T1" fmla="*/ 2147483647 h 6495"/>
            <a:gd name="T2" fmla="*/ 2147483647 w 4090"/>
            <a:gd name="T3" fmla="*/ 2147483647 h 6495"/>
            <a:gd name="T4" fmla="*/ 2147483647 w 4090"/>
            <a:gd name="T5" fmla="*/ 2147483647 h 6495"/>
            <a:gd name="T6" fmla="*/ 0 w 4090"/>
            <a:gd name="T7" fmla="*/ 2147483647 h 6495"/>
            <a:gd name="T8" fmla="*/ 2147483647 w 4090"/>
            <a:gd name="T9" fmla="*/ 2147483647 h 6495"/>
            <a:gd name="T10" fmla="*/ 2147483647 w 4090"/>
            <a:gd name="T11" fmla="*/ 2147483647 h 6495"/>
            <a:gd name="T12" fmla="*/ 2147483647 w 4090"/>
            <a:gd name="T13" fmla="*/ 2147483647 h 6495"/>
            <a:gd name="T14" fmla="*/ 2147483647 w 4090"/>
            <a:gd name="T15" fmla="*/ 2147483647 h 6495"/>
            <a:gd name="T16" fmla="*/ 2147483647 w 4090"/>
            <a:gd name="T17" fmla="*/ 2147483647 h 6495"/>
            <a:gd name="T18" fmla="*/ 2147483647 w 4090"/>
            <a:gd name="T19" fmla="*/ 2147483647 h 6495"/>
            <a:gd name="T20" fmla="*/ 2147483647 w 4090"/>
            <a:gd name="T21" fmla="*/ 2147483647 h 6495"/>
            <a:gd name="T22" fmla="*/ 2147483647 w 4090"/>
            <a:gd name="T23" fmla="*/ 2147483647 h 6495"/>
            <a:gd name="T24" fmla="*/ 2147483647 w 4090"/>
            <a:gd name="T25" fmla="*/ 0 h 6495"/>
            <a:gd name="T26" fmla="*/ 2147483647 w 4090"/>
            <a:gd name="T27" fmla="*/ 2147483647 h 6495"/>
            <a:gd name="T28" fmla="*/ 2147483647 w 4090"/>
            <a:gd name="T29" fmla="*/ 2147483647 h 6495"/>
            <a:gd name="T30" fmla="*/ 2147483647 w 4090"/>
            <a:gd name="T31" fmla="*/ 2147483647 h 6495"/>
            <a:gd name="T32" fmla="*/ 2147483647 w 4090"/>
            <a:gd name="T33" fmla="*/ 2147483647 h 6495"/>
            <a:gd name="T34" fmla="*/ 2147483647 w 4090"/>
            <a:gd name="T35" fmla="*/ 2147483647 h 6495"/>
            <a:gd name="T36" fmla="*/ 2147483647 w 4090"/>
            <a:gd name="T37" fmla="*/ 2147483647 h 6495"/>
            <a:gd name="T38" fmla="*/ 2147483647 w 4090"/>
            <a:gd name="T39" fmla="*/ 2147483647 h 6495"/>
            <a:gd name="T40" fmla="*/ 2147483647 w 4090"/>
            <a:gd name="T41" fmla="*/ 2147483647 h 6495"/>
            <a:gd name="T42" fmla="*/ 2147483647 w 4090"/>
            <a:gd name="T43" fmla="*/ 2147483647 h 6495"/>
            <a:gd name="T44" fmla="*/ 2147483647 w 4090"/>
            <a:gd name="T45" fmla="*/ 2147483647 h 6495"/>
            <a:gd name="T46" fmla="*/ 2147483647 w 4090"/>
            <a:gd name="T47" fmla="*/ 2147483647 h 6495"/>
            <a:gd name="T48" fmla="*/ 2147483647 w 4090"/>
            <a:gd name="T49" fmla="*/ 2147483647 h 6495"/>
            <a:gd name="T50" fmla="*/ 2147483647 w 4090"/>
            <a:gd name="T51" fmla="*/ 2147483647 h 6495"/>
            <a:gd name="T52" fmla="*/ 2147483647 w 4090"/>
            <a:gd name="T53" fmla="*/ 2147483647 h 6495"/>
            <a:gd name="T54" fmla="*/ 2147483647 w 4090"/>
            <a:gd name="T55" fmla="*/ 2147483647 h 6495"/>
            <a:gd name="T56" fmla="*/ 2147483647 w 4090"/>
            <a:gd name="T57" fmla="*/ 2147483647 h 6495"/>
            <a:gd name="T58" fmla="*/ 2147483647 w 4090"/>
            <a:gd name="T59" fmla="*/ 2147483647 h 6495"/>
            <a:gd name="T60" fmla="*/ 2147483647 w 4090"/>
            <a:gd name="T61" fmla="*/ 2147483647 h 6495"/>
            <a:gd name="T62" fmla="*/ 2147483647 w 4090"/>
            <a:gd name="T63" fmla="*/ 2147483647 h 6495"/>
            <a:gd name="T64" fmla="*/ 2147483647 w 4090"/>
            <a:gd name="T65" fmla="*/ 2147483647 h 6495"/>
            <a:gd name="T66" fmla="*/ 2147483647 w 4090"/>
            <a:gd name="T67" fmla="*/ 2147483647 h 6495"/>
            <a:gd name="T68" fmla="*/ 2147483647 w 4090"/>
            <a:gd name="T69" fmla="*/ 2147483647 h 6495"/>
            <a:gd name="T70" fmla="*/ 2147483647 w 4090"/>
            <a:gd name="T71" fmla="*/ 2147483647 h 6495"/>
            <a:gd name="T72" fmla="*/ 2147483647 w 4090"/>
            <a:gd name="T73" fmla="*/ 2147483647 h 6495"/>
            <a:gd name="T74" fmla="*/ 2147483647 w 4090"/>
            <a:gd name="T75" fmla="*/ 2147483647 h 6495"/>
            <a:gd name="T76" fmla="*/ 2147483647 w 4090"/>
            <a:gd name="T77" fmla="*/ 2147483647 h 6495"/>
            <a:gd name="T78" fmla="*/ 2147483647 w 4090"/>
            <a:gd name="T79" fmla="*/ 2147483647 h 6495"/>
            <a:gd name="T80" fmla="*/ 2147483647 w 4090"/>
            <a:gd name="T81" fmla="*/ 2147483647 h 6495"/>
            <a:gd name="T82" fmla="*/ 2147483647 w 4090"/>
            <a:gd name="T83" fmla="*/ 2147483647 h 6495"/>
            <a:gd name="T84" fmla="*/ 2147483647 w 4090"/>
            <a:gd name="T85" fmla="*/ 2147483647 h 6495"/>
            <a:gd name="T86" fmla="*/ 2147483647 w 4090"/>
            <a:gd name="T87" fmla="*/ 2147483647 h 6495"/>
            <a:gd name="T88" fmla="*/ 2147483647 w 4090"/>
            <a:gd name="T89" fmla="*/ 2147483647 h 6495"/>
            <a:gd name="T90" fmla="*/ 2147483647 w 4090"/>
            <a:gd name="T91" fmla="*/ 2147483647 h 6495"/>
            <a:gd name="T92" fmla="*/ 2147483647 w 4090"/>
            <a:gd name="T93" fmla="*/ 2147483647 h 6495"/>
            <a:gd name="T94" fmla="*/ 2147483647 w 4090"/>
            <a:gd name="T95" fmla="*/ 2147483647 h 6495"/>
            <a:gd name="T96" fmla="*/ 2147483647 w 4090"/>
            <a:gd name="T97" fmla="*/ 2147483647 h 6495"/>
            <a:gd name="T98" fmla="*/ 2147483647 w 4090"/>
            <a:gd name="T99" fmla="*/ 2147483647 h 6495"/>
            <a:gd name="T100" fmla="*/ 2147483647 w 4090"/>
            <a:gd name="T101" fmla="*/ 2147483647 h 6495"/>
            <a:gd name="T102" fmla="*/ 2147483647 w 4090"/>
            <a:gd name="T103" fmla="*/ 2147483647 h 6495"/>
            <a:gd name="T104" fmla="*/ 2147483647 w 4090"/>
            <a:gd name="T105" fmla="*/ 2147483647 h 6495"/>
            <a:gd name="T106" fmla="*/ 2147483647 w 4090"/>
            <a:gd name="T107" fmla="*/ 2147483647 h 6495"/>
            <a:gd name="T108" fmla="*/ 2147483647 w 4090"/>
            <a:gd name="T109" fmla="*/ 2147483647 h 6495"/>
            <a:gd name="T110" fmla="*/ 2147483647 w 4090"/>
            <a:gd name="T111" fmla="*/ 2147483647 h 6495"/>
            <a:gd name="T112" fmla="*/ 2147483647 w 4090"/>
            <a:gd name="T113" fmla="*/ 2147483647 h 6495"/>
            <a:gd name="T114" fmla="*/ 2147483647 w 4090"/>
            <a:gd name="T115" fmla="*/ 2147483647 h 6495"/>
            <a:gd name="T116" fmla="*/ 2147483647 w 4090"/>
            <a:gd name="T117" fmla="*/ 2147483647 h 6495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090"/>
            <a:gd name="T178" fmla="*/ 0 h 6495"/>
            <a:gd name="T179" fmla="*/ 4090 w 4090"/>
            <a:gd name="T180" fmla="*/ 6495 h 6495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090" h="6495">
              <a:moveTo>
                <a:pt x="411" y="3974"/>
              </a:moveTo>
              <a:lnTo>
                <a:pt x="358" y="3851"/>
              </a:lnTo>
              <a:lnTo>
                <a:pt x="358" y="3756"/>
              </a:lnTo>
              <a:lnTo>
                <a:pt x="297" y="3695"/>
              </a:lnTo>
              <a:lnTo>
                <a:pt x="351" y="3640"/>
              </a:lnTo>
              <a:lnTo>
                <a:pt x="367" y="3519"/>
              </a:lnTo>
              <a:lnTo>
                <a:pt x="238" y="3463"/>
              </a:lnTo>
              <a:lnTo>
                <a:pt x="132" y="3463"/>
              </a:lnTo>
              <a:lnTo>
                <a:pt x="120" y="3401"/>
              </a:lnTo>
              <a:lnTo>
                <a:pt x="194" y="3386"/>
              </a:lnTo>
              <a:lnTo>
                <a:pt x="156" y="3310"/>
              </a:lnTo>
              <a:lnTo>
                <a:pt x="176" y="3166"/>
              </a:lnTo>
              <a:lnTo>
                <a:pt x="88" y="3151"/>
              </a:lnTo>
              <a:lnTo>
                <a:pt x="0" y="3060"/>
              </a:lnTo>
              <a:lnTo>
                <a:pt x="76" y="3042"/>
              </a:lnTo>
              <a:lnTo>
                <a:pt x="85" y="2931"/>
              </a:lnTo>
              <a:lnTo>
                <a:pt x="50" y="2896"/>
              </a:lnTo>
              <a:lnTo>
                <a:pt x="29" y="2837"/>
              </a:lnTo>
              <a:lnTo>
                <a:pt x="59" y="2763"/>
              </a:lnTo>
              <a:lnTo>
                <a:pt x="0" y="2705"/>
              </a:lnTo>
              <a:lnTo>
                <a:pt x="50" y="2637"/>
              </a:lnTo>
              <a:lnTo>
                <a:pt x="7" y="2594"/>
              </a:lnTo>
              <a:lnTo>
                <a:pt x="7" y="2493"/>
              </a:lnTo>
              <a:lnTo>
                <a:pt x="103" y="2443"/>
              </a:lnTo>
              <a:lnTo>
                <a:pt x="167" y="2408"/>
              </a:lnTo>
              <a:lnTo>
                <a:pt x="244" y="2417"/>
              </a:lnTo>
              <a:lnTo>
                <a:pt x="307" y="2354"/>
              </a:lnTo>
              <a:lnTo>
                <a:pt x="391" y="2320"/>
              </a:lnTo>
              <a:lnTo>
                <a:pt x="403" y="2237"/>
              </a:lnTo>
              <a:lnTo>
                <a:pt x="348" y="2183"/>
              </a:lnTo>
              <a:lnTo>
                <a:pt x="379" y="2105"/>
              </a:lnTo>
              <a:lnTo>
                <a:pt x="488" y="2085"/>
              </a:lnTo>
              <a:lnTo>
                <a:pt x="632" y="1941"/>
              </a:lnTo>
              <a:lnTo>
                <a:pt x="626" y="1779"/>
              </a:lnTo>
              <a:lnTo>
                <a:pt x="729" y="1744"/>
              </a:lnTo>
              <a:lnTo>
                <a:pt x="729" y="1691"/>
              </a:lnTo>
              <a:lnTo>
                <a:pt x="627" y="1590"/>
              </a:lnTo>
              <a:lnTo>
                <a:pt x="605" y="1518"/>
              </a:lnTo>
              <a:lnTo>
                <a:pt x="492" y="1405"/>
              </a:lnTo>
              <a:lnTo>
                <a:pt x="420" y="1388"/>
              </a:lnTo>
              <a:lnTo>
                <a:pt x="405" y="1297"/>
              </a:lnTo>
              <a:lnTo>
                <a:pt x="423" y="1189"/>
              </a:lnTo>
              <a:lnTo>
                <a:pt x="366" y="1131"/>
              </a:lnTo>
              <a:lnTo>
                <a:pt x="452" y="1018"/>
              </a:lnTo>
              <a:lnTo>
                <a:pt x="452" y="918"/>
              </a:lnTo>
              <a:lnTo>
                <a:pt x="458" y="795"/>
              </a:lnTo>
              <a:lnTo>
                <a:pt x="414" y="751"/>
              </a:lnTo>
              <a:lnTo>
                <a:pt x="391" y="663"/>
              </a:lnTo>
              <a:lnTo>
                <a:pt x="350" y="622"/>
              </a:lnTo>
              <a:lnTo>
                <a:pt x="347" y="513"/>
              </a:lnTo>
              <a:lnTo>
                <a:pt x="429" y="495"/>
              </a:lnTo>
              <a:lnTo>
                <a:pt x="499" y="513"/>
              </a:lnTo>
              <a:lnTo>
                <a:pt x="591" y="563"/>
              </a:lnTo>
              <a:lnTo>
                <a:pt x="682" y="516"/>
              </a:lnTo>
              <a:lnTo>
                <a:pt x="755" y="492"/>
              </a:lnTo>
              <a:lnTo>
                <a:pt x="829" y="419"/>
              </a:lnTo>
              <a:lnTo>
                <a:pt x="881" y="325"/>
              </a:lnTo>
              <a:lnTo>
                <a:pt x="952" y="328"/>
              </a:lnTo>
              <a:lnTo>
                <a:pt x="993" y="301"/>
              </a:lnTo>
              <a:lnTo>
                <a:pt x="1024" y="332"/>
              </a:lnTo>
              <a:lnTo>
                <a:pt x="1064" y="319"/>
              </a:lnTo>
              <a:lnTo>
                <a:pt x="1064" y="240"/>
              </a:lnTo>
              <a:lnTo>
                <a:pt x="1058" y="111"/>
              </a:lnTo>
              <a:lnTo>
                <a:pt x="1133" y="113"/>
              </a:lnTo>
              <a:lnTo>
                <a:pt x="1228" y="0"/>
              </a:lnTo>
              <a:lnTo>
                <a:pt x="1408" y="10"/>
              </a:lnTo>
              <a:lnTo>
                <a:pt x="1577" y="109"/>
              </a:lnTo>
              <a:lnTo>
                <a:pt x="1641" y="130"/>
              </a:lnTo>
              <a:lnTo>
                <a:pt x="1641" y="201"/>
              </a:lnTo>
              <a:lnTo>
                <a:pt x="1711" y="296"/>
              </a:lnTo>
              <a:lnTo>
                <a:pt x="1623" y="346"/>
              </a:lnTo>
              <a:lnTo>
                <a:pt x="1623" y="451"/>
              </a:lnTo>
              <a:lnTo>
                <a:pt x="1676" y="529"/>
              </a:lnTo>
              <a:lnTo>
                <a:pt x="1739" y="525"/>
              </a:lnTo>
              <a:lnTo>
                <a:pt x="1810" y="441"/>
              </a:lnTo>
              <a:lnTo>
                <a:pt x="1891" y="444"/>
              </a:lnTo>
              <a:lnTo>
                <a:pt x="1948" y="473"/>
              </a:lnTo>
              <a:lnTo>
                <a:pt x="1990" y="434"/>
              </a:lnTo>
              <a:lnTo>
                <a:pt x="2046" y="434"/>
              </a:lnTo>
              <a:lnTo>
                <a:pt x="2149" y="536"/>
              </a:lnTo>
              <a:lnTo>
                <a:pt x="2171" y="610"/>
              </a:lnTo>
              <a:lnTo>
                <a:pt x="2115" y="610"/>
              </a:lnTo>
              <a:lnTo>
                <a:pt x="2058" y="662"/>
              </a:lnTo>
              <a:lnTo>
                <a:pt x="2096" y="723"/>
              </a:lnTo>
              <a:lnTo>
                <a:pt x="2124" y="751"/>
              </a:lnTo>
              <a:lnTo>
                <a:pt x="2044" y="803"/>
              </a:lnTo>
              <a:lnTo>
                <a:pt x="1936" y="803"/>
              </a:lnTo>
              <a:lnTo>
                <a:pt x="1830" y="909"/>
              </a:lnTo>
              <a:lnTo>
                <a:pt x="1762" y="977"/>
              </a:lnTo>
              <a:lnTo>
                <a:pt x="1687" y="1104"/>
              </a:lnTo>
              <a:lnTo>
                <a:pt x="1607" y="1184"/>
              </a:lnTo>
              <a:lnTo>
                <a:pt x="1527" y="1344"/>
              </a:lnTo>
              <a:lnTo>
                <a:pt x="1513" y="1499"/>
              </a:lnTo>
              <a:lnTo>
                <a:pt x="1588" y="1650"/>
              </a:lnTo>
              <a:lnTo>
                <a:pt x="1517" y="1720"/>
              </a:lnTo>
              <a:lnTo>
                <a:pt x="1494" y="1871"/>
              </a:lnTo>
              <a:lnTo>
                <a:pt x="1536" y="1979"/>
              </a:lnTo>
              <a:lnTo>
                <a:pt x="1602" y="2045"/>
              </a:lnTo>
              <a:lnTo>
                <a:pt x="1545" y="2139"/>
              </a:lnTo>
              <a:lnTo>
                <a:pt x="1545" y="2266"/>
              </a:lnTo>
              <a:lnTo>
                <a:pt x="1545" y="2435"/>
              </a:lnTo>
              <a:lnTo>
                <a:pt x="1517" y="2553"/>
              </a:lnTo>
              <a:lnTo>
                <a:pt x="1517" y="2713"/>
              </a:lnTo>
              <a:lnTo>
                <a:pt x="1564" y="2764"/>
              </a:lnTo>
              <a:lnTo>
                <a:pt x="1564" y="2877"/>
              </a:lnTo>
              <a:lnTo>
                <a:pt x="1564" y="3004"/>
              </a:lnTo>
              <a:lnTo>
                <a:pt x="1522" y="3164"/>
              </a:lnTo>
              <a:lnTo>
                <a:pt x="1522" y="3296"/>
              </a:lnTo>
              <a:lnTo>
                <a:pt x="1451" y="3414"/>
              </a:lnTo>
              <a:lnTo>
                <a:pt x="1451" y="3531"/>
              </a:lnTo>
              <a:lnTo>
                <a:pt x="1414" y="3635"/>
              </a:lnTo>
              <a:lnTo>
                <a:pt x="1456" y="3730"/>
              </a:lnTo>
              <a:lnTo>
                <a:pt x="1528" y="3730"/>
              </a:lnTo>
              <a:lnTo>
                <a:pt x="1583" y="3675"/>
              </a:lnTo>
              <a:lnTo>
                <a:pt x="1661" y="3675"/>
              </a:lnTo>
              <a:lnTo>
                <a:pt x="1722" y="3613"/>
              </a:lnTo>
              <a:lnTo>
                <a:pt x="1790" y="3545"/>
              </a:lnTo>
              <a:lnTo>
                <a:pt x="1837" y="3592"/>
              </a:lnTo>
              <a:lnTo>
                <a:pt x="1894" y="3621"/>
              </a:lnTo>
              <a:lnTo>
                <a:pt x="1894" y="3682"/>
              </a:lnTo>
              <a:lnTo>
                <a:pt x="1938" y="3764"/>
              </a:lnTo>
              <a:lnTo>
                <a:pt x="1995" y="3820"/>
              </a:lnTo>
              <a:lnTo>
                <a:pt x="2044" y="3771"/>
              </a:lnTo>
              <a:lnTo>
                <a:pt x="2044" y="3696"/>
              </a:lnTo>
              <a:lnTo>
                <a:pt x="1978" y="3668"/>
              </a:lnTo>
              <a:lnTo>
                <a:pt x="1978" y="3597"/>
              </a:lnTo>
              <a:lnTo>
                <a:pt x="2030" y="3541"/>
              </a:lnTo>
              <a:lnTo>
                <a:pt x="2030" y="3588"/>
              </a:lnTo>
              <a:lnTo>
                <a:pt x="2086" y="3630"/>
              </a:lnTo>
              <a:lnTo>
                <a:pt x="2115" y="3621"/>
              </a:lnTo>
              <a:lnTo>
                <a:pt x="2143" y="3649"/>
              </a:lnTo>
              <a:lnTo>
                <a:pt x="2143" y="3733"/>
              </a:lnTo>
              <a:lnTo>
                <a:pt x="2143" y="3795"/>
              </a:lnTo>
              <a:lnTo>
                <a:pt x="2237" y="3757"/>
              </a:lnTo>
              <a:lnTo>
                <a:pt x="2237" y="3710"/>
              </a:lnTo>
              <a:lnTo>
                <a:pt x="2289" y="3639"/>
              </a:lnTo>
              <a:lnTo>
                <a:pt x="2322" y="3611"/>
              </a:lnTo>
              <a:lnTo>
                <a:pt x="2373" y="3649"/>
              </a:lnTo>
              <a:lnTo>
                <a:pt x="2385" y="3571"/>
              </a:lnTo>
              <a:lnTo>
                <a:pt x="2340" y="3526"/>
              </a:lnTo>
              <a:lnTo>
                <a:pt x="2298" y="3446"/>
              </a:lnTo>
              <a:lnTo>
                <a:pt x="2246" y="3352"/>
              </a:lnTo>
              <a:lnTo>
                <a:pt x="2331" y="3305"/>
              </a:lnTo>
              <a:lnTo>
                <a:pt x="2383" y="3254"/>
              </a:lnTo>
              <a:lnTo>
                <a:pt x="2486" y="3230"/>
              </a:lnTo>
              <a:lnTo>
                <a:pt x="2608" y="3230"/>
              </a:lnTo>
              <a:lnTo>
                <a:pt x="2710" y="3242"/>
              </a:lnTo>
              <a:lnTo>
                <a:pt x="2754" y="3287"/>
              </a:lnTo>
              <a:cubicBezTo>
                <a:pt x="2754" y="3287"/>
                <a:pt x="2862" y="3268"/>
                <a:pt x="2886" y="3268"/>
              </a:cubicBezTo>
              <a:cubicBezTo>
                <a:pt x="2910" y="3268"/>
                <a:pt x="2975" y="3239"/>
                <a:pt x="2975" y="3239"/>
              </a:cubicBezTo>
              <a:lnTo>
                <a:pt x="3034" y="3298"/>
              </a:lnTo>
              <a:lnTo>
                <a:pt x="2989" y="3343"/>
              </a:lnTo>
              <a:lnTo>
                <a:pt x="2957" y="3376"/>
              </a:lnTo>
              <a:lnTo>
                <a:pt x="2928" y="3428"/>
              </a:lnTo>
              <a:lnTo>
                <a:pt x="3008" y="3428"/>
              </a:lnTo>
              <a:lnTo>
                <a:pt x="3093" y="3428"/>
              </a:lnTo>
              <a:lnTo>
                <a:pt x="3112" y="3489"/>
              </a:lnTo>
              <a:lnTo>
                <a:pt x="3182" y="3559"/>
              </a:lnTo>
              <a:lnTo>
                <a:pt x="3269" y="3548"/>
              </a:lnTo>
              <a:lnTo>
                <a:pt x="3314" y="3592"/>
              </a:lnTo>
              <a:lnTo>
                <a:pt x="3361" y="3682"/>
              </a:lnTo>
              <a:lnTo>
                <a:pt x="3375" y="3860"/>
              </a:lnTo>
              <a:lnTo>
                <a:pt x="3436" y="4049"/>
              </a:lnTo>
              <a:lnTo>
                <a:pt x="3533" y="4187"/>
              </a:lnTo>
              <a:lnTo>
                <a:pt x="3653" y="4307"/>
              </a:lnTo>
              <a:lnTo>
                <a:pt x="3700" y="4354"/>
              </a:lnTo>
              <a:lnTo>
                <a:pt x="3723" y="4434"/>
              </a:lnTo>
              <a:lnTo>
                <a:pt x="3817" y="4528"/>
              </a:lnTo>
              <a:lnTo>
                <a:pt x="3883" y="4641"/>
              </a:lnTo>
              <a:lnTo>
                <a:pt x="3907" y="4707"/>
              </a:lnTo>
              <a:lnTo>
                <a:pt x="3994" y="4841"/>
              </a:lnTo>
              <a:lnTo>
                <a:pt x="4067" y="4914"/>
              </a:lnTo>
              <a:lnTo>
                <a:pt x="4067" y="5112"/>
              </a:lnTo>
              <a:lnTo>
                <a:pt x="4038" y="5281"/>
              </a:lnTo>
              <a:lnTo>
                <a:pt x="4090" y="5450"/>
              </a:lnTo>
              <a:lnTo>
                <a:pt x="4014" y="5515"/>
              </a:lnTo>
              <a:lnTo>
                <a:pt x="3933" y="5457"/>
              </a:lnTo>
              <a:lnTo>
                <a:pt x="3955" y="5409"/>
              </a:lnTo>
              <a:lnTo>
                <a:pt x="3927" y="5350"/>
              </a:lnTo>
              <a:lnTo>
                <a:pt x="3861" y="5354"/>
              </a:lnTo>
              <a:lnTo>
                <a:pt x="3810" y="5303"/>
              </a:lnTo>
              <a:lnTo>
                <a:pt x="3744" y="5252"/>
              </a:lnTo>
              <a:lnTo>
                <a:pt x="3688" y="5260"/>
              </a:lnTo>
              <a:lnTo>
                <a:pt x="3654" y="5389"/>
              </a:lnTo>
              <a:lnTo>
                <a:pt x="3559" y="5467"/>
              </a:lnTo>
              <a:lnTo>
                <a:pt x="3575" y="5531"/>
              </a:lnTo>
              <a:lnTo>
                <a:pt x="3662" y="5541"/>
              </a:lnTo>
              <a:lnTo>
                <a:pt x="3684" y="5608"/>
              </a:lnTo>
              <a:lnTo>
                <a:pt x="3762" y="5600"/>
              </a:lnTo>
              <a:lnTo>
                <a:pt x="3792" y="5541"/>
              </a:lnTo>
              <a:lnTo>
                <a:pt x="3829" y="5552"/>
              </a:lnTo>
              <a:lnTo>
                <a:pt x="3865" y="5642"/>
              </a:lnTo>
              <a:lnTo>
                <a:pt x="3855" y="5735"/>
              </a:lnTo>
              <a:lnTo>
                <a:pt x="3827" y="5801"/>
              </a:lnTo>
              <a:lnTo>
                <a:pt x="3714" y="5841"/>
              </a:lnTo>
              <a:lnTo>
                <a:pt x="3698" y="5920"/>
              </a:lnTo>
              <a:lnTo>
                <a:pt x="3754" y="5936"/>
              </a:lnTo>
              <a:lnTo>
                <a:pt x="3754" y="6068"/>
              </a:lnTo>
              <a:lnTo>
                <a:pt x="3680" y="6163"/>
              </a:lnTo>
              <a:lnTo>
                <a:pt x="3583" y="6177"/>
              </a:lnTo>
              <a:lnTo>
                <a:pt x="3575" y="6207"/>
              </a:lnTo>
              <a:lnTo>
                <a:pt x="3479" y="6193"/>
              </a:lnTo>
              <a:lnTo>
                <a:pt x="3457" y="6225"/>
              </a:lnTo>
              <a:lnTo>
                <a:pt x="3392" y="6227"/>
              </a:lnTo>
              <a:lnTo>
                <a:pt x="3373" y="6208"/>
              </a:lnTo>
              <a:lnTo>
                <a:pt x="3308" y="6189"/>
              </a:lnTo>
              <a:lnTo>
                <a:pt x="3225" y="6301"/>
              </a:lnTo>
              <a:lnTo>
                <a:pt x="3213" y="6392"/>
              </a:lnTo>
              <a:lnTo>
                <a:pt x="3265" y="6443"/>
              </a:lnTo>
              <a:lnTo>
                <a:pt x="3265" y="6482"/>
              </a:lnTo>
              <a:lnTo>
                <a:pt x="3173" y="6495"/>
              </a:lnTo>
              <a:lnTo>
                <a:pt x="3149" y="6391"/>
              </a:lnTo>
              <a:lnTo>
                <a:pt x="3055" y="6292"/>
              </a:lnTo>
              <a:lnTo>
                <a:pt x="3126" y="6222"/>
              </a:lnTo>
              <a:lnTo>
                <a:pt x="3126" y="6118"/>
              </a:lnTo>
              <a:lnTo>
                <a:pt x="3067" y="6059"/>
              </a:lnTo>
              <a:lnTo>
                <a:pt x="2999" y="5991"/>
              </a:lnTo>
              <a:lnTo>
                <a:pt x="2980" y="5930"/>
              </a:lnTo>
              <a:lnTo>
                <a:pt x="2990" y="5875"/>
              </a:lnTo>
              <a:lnTo>
                <a:pt x="2960" y="5845"/>
              </a:lnTo>
              <a:lnTo>
                <a:pt x="2968" y="5769"/>
              </a:lnTo>
              <a:lnTo>
                <a:pt x="2888" y="5801"/>
              </a:lnTo>
              <a:lnTo>
                <a:pt x="2791" y="5813"/>
              </a:lnTo>
              <a:lnTo>
                <a:pt x="2743" y="5901"/>
              </a:lnTo>
              <a:lnTo>
                <a:pt x="2614" y="5929"/>
              </a:lnTo>
              <a:lnTo>
                <a:pt x="2554" y="6012"/>
              </a:lnTo>
              <a:lnTo>
                <a:pt x="2461" y="5901"/>
              </a:lnTo>
              <a:lnTo>
                <a:pt x="2385" y="5865"/>
              </a:lnTo>
              <a:lnTo>
                <a:pt x="2315" y="5895"/>
              </a:lnTo>
              <a:lnTo>
                <a:pt x="2278" y="5915"/>
              </a:lnTo>
              <a:lnTo>
                <a:pt x="2198" y="5901"/>
              </a:lnTo>
              <a:lnTo>
                <a:pt x="2122" y="5911"/>
              </a:lnTo>
              <a:lnTo>
                <a:pt x="2130" y="6010"/>
              </a:lnTo>
              <a:cubicBezTo>
                <a:pt x="2130" y="6010"/>
                <a:pt x="2096" y="6063"/>
                <a:pt x="2086" y="6053"/>
              </a:cubicBezTo>
              <a:cubicBezTo>
                <a:pt x="2076" y="6043"/>
                <a:pt x="2041" y="6135"/>
                <a:pt x="2041" y="6135"/>
              </a:cubicBezTo>
              <a:lnTo>
                <a:pt x="1987" y="6120"/>
              </a:lnTo>
              <a:lnTo>
                <a:pt x="1983" y="6008"/>
              </a:lnTo>
              <a:lnTo>
                <a:pt x="1930" y="5968"/>
              </a:lnTo>
              <a:lnTo>
                <a:pt x="1890" y="5958"/>
              </a:lnTo>
              <a:lnTo>
                <a:pt x="1882" y="5891"/>
              </a:lnTo>
              <a:lnTo>
                <a:pt x="1794" y="5827"/>
              </a:lnTo>
              <a:lnTo>
                <a:pt x="1776" y="5752"/>
              </a:lnTo>
              <a:lnTo>
                <a:pt x="1673" y="5742"/>
              </a:lnTo>
              <a:lnTo>
                <a:pt x="1633" y="5783"/>
              </a:lnTo>
              <a:lnTo>
                <a:pt x="1581" y="5702"/>
              </a:lnTo>
              <a:lnTo>
                <a:pt x="1532" y="5702"/>
              </a:lnTo>
              <a:lnTo>
                <a:pt x="1481" y="5651"/>
              </a:lnTo>
              <a:lnTo>
                <a:pt x="1462" y="5461"/>
              </a:lnTo>
              <a:lnTo>
                <a:pt x="1506" y="5381"/>
              </a:lnTo>
              <a:lnTo>
                <a:pt x="1450" y="5296"/>
              </a:lnTo>
              <a:lnTo>
                <a:pt x="1514" y="5220"/>
              </a:lnTo>
              <a:lnTo>
                <a:pt x="1518" y="5155"/>
              </a:lnTo>
              <a:lnTo>
                <a:pt x="1599" y="5081"/>
              </a:lnTo>
              <a:lnTo>
                <a:pt x="1609" y="4944"/>
              </a:lnTo>
              <a:cubicBezTo>
                <a:pt x="1609" y="4944"/>
                <a:pt x="1693" y="4860"/>
                <a:pt x="1693" y="4850"/>
              </a:cubicBezTo>
              <a:cubicBezTo>
                <a:pt x="1693" y="4840"/>
                <a:pt x="1689" y="4787"/>
                <a:pt x="1689" y="4787"/>
              </a:cubicBezTo>
              <a:lnTo>
                <a:pt x="1594" y="4692"/>
              </a:lnTo>
              <a:lnTo>
                <a:pt x="1631" y="4641"/>
              </a:lnTo>
              <a:lnTo>
                <a:pt x="1713" y="4643"/>
              </a:lnTo>
              <a:lnTo>
                <a:pt x="1866" y="4586"/>
              </a:lnTo>
              <a:lnTo>
                <a:pt x="1900" y="4470"/>
              </a:lnTo>
              <a:lnTo>
                <a:pt x="1814" y="4409"/>
              </a:lnTo>
              <a:lnTo>
                <a:pt x="1790" y="4267"/>
              </a:lnTo>
              <a:lnTo>
                <a:pt x="1708" y="4185"/>
              </a:lnTo>
              <a:lnTo>
                <a:pt x="1621" y="4194"/>
              </a:lnTo>
              <a:lnTo>
                <a:pt x="1571" y="4283"/>
              </a:lnTo>
              <a:lnTo>
                <a:pt x="1521" y="4332"/>
              </a:lnTo>
              <a:lnTo>
                <a:pt x="1430" y="4349"/>
              </a:lnTo>
              <a:lnTo>
                <a:pt x="1406" y="4423"/>
              </a:lnTo>
              <a:lnTo>
                <a:pt x="1426" y="4512"/>
              </a:lnTo>
              <a:lnTo>
                <a:pt x="1395" y="4543"/>
              </a:lnTo>
              <a:lnTo>
                <a:pt x="1305" y="4576"/>
              </a:lnTo>
              <a:lnTo>
                <a:pt x="1261" y="4639"/>
              </a:lnTo>
              <a:lnTo>
                <a:pt x="1219" y="4703"/>
              </a:lnTo>
              <a:cubicBezTo>
                <a:pt x="1219" y="4703"/>
                <a:pt x="1166" y="4695"/>
                <a:pt x="1160" y="4701"/>
              </a:cubicBezTo>
              <a:cubicBezTo>
                <a:pt x="1154" y="4707"/>
                <a:pt x="1104" y="4751"/>
                <a:pt x="1104" y="4751"/>
              </a:cubicBezTo>
              <a:lnTo>
                <a:pt x="973" y="4574"/>
              </a:lnTo>
              <a:lnTo>
                <a:pt x="899" y="4598"/>
              </a:lnTo>
              <a:lnTo>
                <a:pt x="859" y="4635"/>
              </a:lnTo>
              <a:lnTo>
                <a:pt x="744" y="4618"/>
              </a:lnTo>
              <a:lnTo>
                <a:pt x="684" y="4546"/>
              </a:lnTo>
              <a:lnTo>
                <a:pt x="718" y="4468"/>
              </a:lnTo>
              <a:lnTo>
                <a:pt x="774" y="4435"/>
              </a:lnTo>
              <a:lnTo>
                <a:pt x="774" y="4371"/>
              </a:lnTo>
              <a:lnTo>
                <a:pt x="724" y="4287"/>
              </a:lnTo>
              <a:lnTo>
                <a:pt x="750" y="4222"/>
              </a:lnTo>
              <a:lnTo>
                <a:pt x="782" y="4226"/>
              </a:lnTo>
              <a:lnTo>
                <a:pt x="782" y="4082"/>
              </a:lnTo>
              <a:lnTo>
                <a:pt x="841" y="4001"/>
              </a:lnTo>
              <a:lnTo>
                <a:pt x="839" y="3937"/>
              </a:lnTo>
              <a:lnTo>
                <a:pt x="871" y="3854"/>
              </a:lnTo>
              <a:lnTo>
                <a:pt x="786" y="3806"/>
              </a:lnTo>
              <a:lnTo>
                <a:pt x="702" y="3822"/>
              </a:lnTo>
              <a:lnTo>
                <a:pt x="637" y="3888"/>
              </a:lnTo>
              <a:lnTo>
                <a:pt x="561" y="3899"/>
              </a:lnTo>
              <a:lnTo>
                <a:pt x="509" y="3965"/>
              </a:lnTo>
              <a:lnTo>
                <a:pt x="449" y="3995"/>
              </a:lnTo>
              <a:lnTo>
                <a:pt x="411" y="3974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22</xdr:row>
      <xdr:rowOff>9525</xdr:rowOff>
    </xdr:from>
    <xdr:to>
      <xdr:col>1</xdr:col>
      <xdr:colOff>247650</xdr:colOff>
      <xdr:row>24</xdr:row>
      <xdr:rowOff>85725</xdr:rowOff>
    </xdr:to>
    <xdr:sp macro="modRegionSelect.Region_Click" textlink="">
      <xdr:nvSpPr>
        <xdr:cNvPr id="353108" name="ShapeReg_26"/>
        <xdr:cNvSpPr>
          <a:spLocks noEditPoints="1"/>
        </xdr:cNvSpPr>
      </xdr:nvSpPr>
      <xdr:spPr bwMode="auto">
        <a:xfrm>
          <a:off x="133350" y="3695700"/>
          <a:ext cx="323850" cy="400050"/>
        </a:xfrm>
        <a:custGeom>
          <a:avLst/>
          <a:gdLst>
            <a:gd name="T0" fmla="*/ 2147483647 w 1198"/>
            <a:gd name="T1" fmla="*/ 2147483647 h 1479"/>
            <a:gd name="T2" fmla="*/ 2147483647 w 1198"/>
            <a:gd name="T3" fmla="*/ 2147483647 h 1479"/>
            <a:gd name="T4" fmla="*/ 2147483647 w 1198"/>
            <a:gd name="T5" fmla="*/ 2147483647 h 1479"/>
            <a:gd name="T6" fmla="*/ 2147483647 w 1198"/>
            <a:gd name="T7" fmla="*/ 2147483647 h 1479"/>
            <a:gd name="T8" fmla="*/ 2147483647 w 1198"/>
            <a:gd name="T9" fmla="*/ 2147483647 h 1479"/>
            <a:gd name="T10" fmla="*/ 2147483647 w 1198"/>
            <a:gd name="T11" fmla="*/ 2147483647 h 1479"/>
            <a:gd name="T12" fmla="*/ 2147483647 w 1198"/>
            <a:gd name="T13" fmla="*/ 2147483647 h 1479"/>
            <a:gd name="T14" fmla="*/ 2147483647 w 1198"/>
            <a:gd name="T15" fmla="*/ 2147483647 h 1479"/>
            <a:gd name="T16" fmla="*/ 2147483647 w 1198"/>
            <a:gd name="T17" fmla="*/ 2147483647 h 1479"/>
            <a:gd name="T18" fmla="*/ 2147483647 w 1198"/>
            <a:gd name="T19" fmla="*/ 2147483647 h 1479"/>
            <a:gd name="T20" fmla="*/ 2147483647 w 1198"/>
            <a:gd name="T21" fmla="*/ 2147483647 h 1479"/>
            <a:gd name="T22" fmla="*/ 2147483647 w 1198"/>
            <a:gd name="T23" fmla="*/ 2147483647 h 1479"/>
            <a:gd name="T24" fmla="*/ 2147483647 w 1198"/>
            <a:gd name="T25" fmla="*/ 2147483647 h 1479"/>
            <a:gd name="T26" fmla="*/ 2147483647 w 1198"/>
            <a:gd name="T27" fmla="*/ 2147483647 h 1479"/>
            <a:gd name="T28" fmla="*/ 2147483647 w 1198"/>
            <a:gd name="T29" fmla="*/ 2147483647 h 1479"/>
            <a:gd name="T30" fmla="*/ 2147483647 w 1198"/>
            <a:gd name="T31" fmla="*/ 2147483647 h 1479"/>
            <a:gd name="T32" fmla="*/ 2147483647 w 1198"/>
            <a:gd name="T33" fmla="*/ 2147483647 h 1479"/>
            <a:gd name="T34" fmla="*/ 2147483647 w 1198"/>
            <a:gd name="T35" fmla="*/ 2147483647 h 1479"/>
            <a:gd name="T36" fmla="*/ 2147483647 w 1198"/>
            <a:gd name="T37" fmla="*/ 2147483647 h 1479"/>
            <a:gd name="T38" fmla="*/ 2147483647 w 1198"/>
            <a:gd name="T39" fmla="*/ 2147483647 h 1479"/>
            <a:gd name="T40" fmla="*/ 2147483647 w 1198"/>
            <a:gd name="T41" fmla="*/ 2147483647 h 1479"/>
            <a:gd name="T42" fmla="*/ 2147483647 w 1198"/>
            <a:gd name="T43" fmla="*/ 2147483647 h 1479"/>
            <a:gd name="T44" fmla="*/ 2147483647 w 1198"/>
            <a:gd name="T45" fmla="*/ 2147483647 h 1479"/>
            <a:gd name="T46" fmla="*/ 2147483647 w 1198"/>
            <a:gd name="T47" fmla="*/ 2147483647 h 1479"/>
            <a:gd name="T48" fmla="*/ 2147483647 w 1198"/>
            <a:gd name="T49" fmla="*/ 2147483647 h 1479"/>
            <a:gd name="T50" fmla="*/ 2147483647 w 1198"/>
            <a:gd name="T51" fmla="*/ 2147483647 h 1479"/>
            <a:gd name="T52" fmla="*/ 2147483647 w 1198"/>
            <a:gd name="T53" fmla="*/ 2147483647 h 1479"/>
            <a:gd name="T54" fmla="*/ 2147483647 w 1198"/>
            <a:gd name="T55" fmla="*/ 2147483647 h 1479"/>
            <a:gd name="T56" fmla="*/ 2147483647 w 1198"/>
            <a:gd name="T57" fmla="*/ 2147483647 h 1479"/>
            <a:gd name="T58" fmla="*/ 2147483647 w 1198"/>
            <a:gd name="T59" fmla="*/ 2147483647 h 1479"/>
            <a:gd name="T60" fmla="*/ 2147483647 w 1198"/>
            <a:gd name="T61" fmla="*/ 2147483647 h 1479"/>
            <a:gd name="T62" fmla="*/ 2147483647 w 1198"/>
            <a:gd name="T63" fmla="*/ 2147483647 h 1479"/>
            <a:gd name="T64" fmla="*/ 2147483647 w 1198"/>
            <a:gd name="T65" fmla="*/ 2147483647 h 1479"/>
            <a:gd name="T66" fmla="*/ 2147483647 w 1198"/>
            <a:gd name="T67" fmla="*/ 2147483647 h 1479"/>
            <a:gd name="T68" fmla="*/ 2147483647 w 1198"/>
            <a:gd name="T69" fmla="*/ 2147483647 h 1479"/>
            <a:gd name="T70" fmla="*/ 2147483647 w 1198"/>
            <a:gd name="T71" fmla="*/ 2147483647 h 1479"/>
            <a:gd name="T72" fmla="*/ 2147483647 w 1198"/>
            <a:gd name="T73" fmla="*/ 2147483647 h 1479"/>
            <a:gd name="T74" fmla="*/ 2147483647 w 1198"/>
            <a:gd name="T75" fmla="*/ 2147483647 h 1479"/>
            <a:gd name="T76" fmla="*/ 2147483647 w 1198"/>
            <a:gd name="T77" fmla="*/ 2147483647 h 1479"/>
            <a:gd name="T78" fmla="*/ 2147483647 w 1198"/>
            <a:gd name="T79" fmla="*/ 2147483647 h 1479"/>
            <a:gd name="T80" fmla="*/ 2147483647 w 1198"/>
            <a:gd name="T81" fmla="*/ 2147483647 h 1479"/>
            <a:gd name="T82" fmla="*/ 2147483647 w 1198"/>
            <a:gd name="T83" fmla="*/ 2147483647 h 1479"/>
            <a:gd name="T84" fmla="*/ 2147483647 w 1198"/>
            <a:gd name="T85" fmla="*/ 2147483647 h 1479"/>
            <a:gd name="T86" fmla="*/ 2147483647 w 1198"/>
            <a:gd name="T87" fmla="*/ 2147483647 h 1479"/>
            <a:gd name="T88" fmla="*/ 2147483647 w 1198"/>
            <a:gd name="T89" fmla="*/ 2147483647 h 1479"/>
            <a:gd name="T90" fmla="*/ 2147483647 w 1198"/>
            <a:gd name="T91" fmla="*/ 2147483647 h 1479"/>
            <a:gd name="T92" fmla="*/ 2147483647 w 1198"/>
            <a:gd name="T93" fmla="*/ 2147483647 h 1479"/>
            <a:gd name="T94" fmla="*/ 2147483647 w 1198"/>
            <a:gd name="T95" fmla="*/ 2147483647 h 1479"/>
            <a:gd name="T96" fmla="*/ 2147483647 w 1198"/>
            <a:gd name="T97" fmla="*/ 2147483647 h 1479"/>
            <a:gd name="T98" fmla="*/ 2147483647 w 1198"/>
            <a:gd name="T99" fmla="*/ 2147483647 h 1479"/>
            <a:gd name="T100" fmla="*/ 2147483647 w 1198"/>
            <a:gd name="T101" fmla="*/ 2147483647 h 1479"/>
            <a:gd name="T102" fmla="*/ 2147483647 w 1198"/>
            <a:gd name="T103" fmla="*/ 2147483647 h 1479"/>
            <a:gd name="T104" fmla="*/ 2147483647 w 1198"/>
            <a:gd name="T105" fmla="*/ 2147483647 h 1479"/>
            <a:gd name="T106" fmla="*/ 2147483647 w 1198"/>
            <a:gd name="T107" fmla="*/ 2147483647 h 1479"/>
            <a:gd name="T108" fmla="*/ 2147483647 w 1198"/>
            <a:gd name="T109" fmla="*/ 2147483647 h 1479"/>
            <a:gd name="T110" fmla="*/ 2147483647 w 1198"/>
            <a:gd name="T111" fmla="*/ 2147483647 h 1479"/>
            <a:gd name="T112" fmla="*/ 2147483647 w 1198"/>
            <a:gd name="T113" fmla="*/ 2147483647 h 1479"/>
            <a:gd name="T114" fmla="*/ 2147483647 w 1198"/>
            <a:gd name="T115" fmla="*/ 2147483647 h 1479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w 1198"/>
            <a:gd name="T175" fmla="*/ 0 h 1479"/>
            <a:gd name="T176" fmla="*/ 1198 w 1198"/>
            <a:gd name="T177" fmla="*/ 1479 h 1479"/>
          </a:gdLst>
          <a:ahLst/>
          <a:cxnLst>
            <a:cxn ang="T116">
              <a:pos x="T0" y="T1"/>
            </a:cxn>
            <a:cxn ang="T117">
              <a:pos x="T2" y="T3"/>
            </a:cxn>
            <a:cxn ang="T118">
              <a:pos x="T4" y="T5"/>
            </a:cxn>
            <a:cxn ang="T119">
              <a:pos x="T6" y="T7"/>
            </a:cxn>
            <a:cxn ang="T120">
              <a:pos x="T8" y="T9"/>
            </a:cxn>
            <a:cxn ang="T121">
              <a:pos x="T10" y="T11"/>
            </a:cxn>
            <a:cxn ang="T122">
              <a:pos x="T12" y="T13"/>
            </a:cxn>
            <a:cxn ang="T123">
              <a:pos x="T14" y="T15"/>
            </a:cxn>
            <a:cxn ang="T124">
              <a:pos x="T16" y="T17"/>
            </a:cxn>
            <a:cxn ang="T125">
              <a:pos x="T18" y="T19"/>
            </a:cxn>
            <a:cxn ang="T126">
              <a:pos x="T20" y="T21"/>
            </a:cxn>
            <a:cxn ang="T127">
              <a:pos x="T22" y="T23"/>
            </a:cxn>
            <a:cxn ang="T128">
              <a:pos x="T24" y="T25"/>
            </a:cxn>
            <a:cxn ang="T129">
              <a:pos x="T26" y="T27"/>
            </a:cxn>
            <a:cxn ang="T130">
              <a:pos x="T28" y="T29"/>
            </a:cxn>
            <a:cxn ang="T131">
              <a:pos x="T30" y="T31"/>
            </a:cxn>
            <a:cxn ang="T132">
              <a:pos x="T32" y="T33"/>
            </a:cxn>
            <a:cxn ang="T133">
              <a:pos x="T34" y="T35"/>
            </a:cxn>
            <a:cxn ang="T134">
              <a:pos x="T36" y="T37"/>
            </a:cxn>
            <a:cxn ang="T135">
              <a:pos x="T38" y="T39"/>
            </a:cxn>
            <a:cxn ang="T136">
              <a:pos x="T40" y="T41"/>
            </a:cxn>
            <a:cxn ang="T137">
              <a:pos x="T42" y="T43"/>
            </a:cxn>
            <a:cxn ang="T138">
              <a:pos x="T44" y="T45"/>
            </a:cxn>
            <a:cxn ang="T139">
              <a:pos x="T46" y="T47"/>
            </a:cxn>
            <a:cxn ang="T140">
              <a:pos x="T48" y="T49"/>
            </a:cxn>
            <a:cxn ang="T141">
              <a:pos x="T50" y="T51"/>
            </a:cxn>
            <a:cxn ang="T142">
              <a:pos x="T52" y="T53"/>
            </a:cxn>
            <a:cxn ang="T143">
              <a:pos x="T54" y="T55"/>
            </a:cxn>
            <a:cxn ang="T144">
              <a:pos x="T56" y="T57"/>
            </a:cxn>
            <a:cxn ang="T145">
              <a:pos x="T58" y="T59"/>
            </a:cxn>
            <a:cxn ang="T146">
              <a:pos x="T60" y="T61"/>
            </a:cxn>
            <a:cxn ang="T147">
              <a:pos x="T62" y="T63"/>
            </a:cxn>
            <a:cxn ang="T148">
              <a:pos x="T64" y="T65"/>
            </a:cxn>
            <a:cxn ang="T149">
              <a:pos x="T66" y="T67"/>
            </a:cxn>
            <a:cxn ang="T150">
              <a:pos x="T68" y="T69"/>
            </a:cxn>
            <a:cxn ang="T151">
              <a:pos x="T70" y="T71"/>
            </a:cxn>
            <a:cxn ang="T152">
              <a:pos x="T72" y="T73"/>
            </a:cxn>
            <a:cxn ang="T153">
              <a:pos x="T74" y="T75"/>
            </a:cxn>
            <a:cxn ang="T154">
              <a:pos x="T76" y="T77"/>
            </a:cxn>
            <a:cxn ang="T155">
              <a:pos x="T78" y="T79"/>
            </a:cxn>
            <a:cxn ang="T156">
              <a:pos x="T80" y="T81"/>
            </a:cxn>
            <a:cxn ang="T157">
              <a:pos x="T82" y="T83"/>
            </a:cxn>
            <a:cxn ang="T158">
              <a:pos x="T84" y="T85"/>
            </a:cxn>
            <a:cxn ang="T159">
              <a:pos x="T86" y="T87"/>
            </a:cxn>
            <a:cxn ang="T160">
              <a:pos x="T88" y="T89"/>
            </a:cxn>
            <a:cxn ang="T161">
              <a:pos x="T90" y="T91"/>
            </a:cxn>
            <a:cxn ang="T162">
              <a:pos x="T92" y="T93"/>
            </a:cxn>
            <a:cxn ang="T163">
              <a:pos x="T94" y="T95"/>
            </a:cxn>
            <a:cxn ang="T164">
              <a:pos x="T96" y="T97"/>
            </a:cxn>
            <a:cxn ang="T165">
              <a:pos x="T98" y="T99"/>
            </a:cxn>
            <a:cxn ang="T166">
              <a:pos x="T100" y="T101"/>
            </a:cxn>
            <a:cxn ang="T167">
              <a:pos x="T102" y="T103"/>
            </a:cxn>
            <a:cxn ang="T168">
              <a:pos x="T104" y="T105"/>
            </a:cxn>
            <a:cxn ang="T169">
              <a:pos x="T106" y="T107"/>
            </a:cxn>
            <a:cxn ang="T170">
              <a:pos x="T108" y="T109"/>
            </a:cxn>
            <a:cxn ang="T171">
              <a:pos x="T110" y="T111"/>
            </a:cxn>
            <a:cxn ang="T172">
              <a:pos x="T112" y="T113"/>
            </a:cxn>
            <a:cxn ang="T173">
              <a:pos x="T114" y="T115"/>
            </a:cxn>
          </a:cxnLst>
          <a:rect l="T174" t="T175" r="T176" b="T177"/>
          <a:pathLst>
            <a:path w="1198" h="1479">
              <a:moveTo>
                <a:pt x="1198" y="713"/>
              </a:moveTo>
              <a:lnTo>
                <a:pt x="1162" y="665"/>
              </a:lnTo>
              <a:lnTo>
                <a:pt x="1110" y="642"/>
              </a:lnTo>
              <a:lnTo>
                <a:pt x="1058" y="562"/>
              </a:lnTo>
              <a:lnTo>
                <a:pt x="1020" y="523"/>
              </a:lnTo>
              <a:lnTo>
                <a:pt x="1084" y="472"/>
              </a:lnTo>
              <a:lnTo>
                <a:pt x="1070" y="399"/>
              </a:lnTo>
              <a:lnTo>
                <a:pt x="1122" y="383"/>
              </a:lnTo>
              <a:lnTo>
                <a:pt x="1084" y="345"/>
              </a:lnTo>
              <a:lnTo>
                <a:pt x="957" y="211"/>
              </a:lnTo>
              <a:lnTo>
                <a:pt x="903" y="242"/>
              </a:lnTo>
              <a:lnTo>
                <a:pt x="854" y="192"/>
              </a:lnTo>
              <a:lnTo>
                <a:pt x="859" y="145"/>
              </a:lnTo>
              <a:lnTo>
                <a:pt x="875" y="84"/>
              </a:lnTo>
              <a:lnTo>
                <a:pt x="809" y="56"/>
              </a:lnTo>
              <a:lnTo>
                <a:pt x="767" y="98"/>
              </a:lnTo>
              <a:lnTo>
                <a:pt x="710" y="47"/>
              </a:lnTo>
              <a:lnTo>
                <a:pt x="659" y="9"/>
              </a:lnTo>
              <a:lnTo>
                <a:pt x="602" y="0"/>
              </a:lnTo>
              <a:lnTo>
                <a:pt x="583" y="61"/>
              </a:lnTo>
              <a:lnTo>
                <a:pt x="621" y="131"/>
              </a:lnTo>
              <a:lnTo>
                <a:pt x="607" y="249"/>
              </a:lnTo>
              <a:lnTo>
                <a:pt x="536" y="225"/>
              </a:lnTo>
              <a:lnTo>
                <a:pt x="480" y="225"/>
              </a:lnTo>
              <a:lnTo>
                <a:pt x="372" y="230"/>
              </a:lnTo>
              <a:lnTo>
                <a:pt x="292" y="263"/>
              </a:lnTo>
              <a:lnTo>
                <a:pt x="259" y="334"/>
              </a:lnTo>
              <a:lnTo>
                <a:pt x="188" y="310"/>
              </a:lnTo>
              <a:lnTo>
                <a:pt x="113" y="216"/>
              </a:lnTo>
              <a:lnTo>
                <a:pt x="57" y="225"/>
              </a:lnTo>
              <a:lnTo>
                <a:pt x="5" y="277"/>
              </a:lnTo>
              <a:lnTo>
                <a:pt x="28" y="371"/>
              </a:lnTo>
              <a:lnTo>
                <a:pt x="0" y="456"/>
              </a:lnTo>
              <a:lnTo>
                <a:pt x="38" y="531"/>
              </a:lnTo>
              <a:lnTo>
                <a:pt x="94" y="583"/>
              </a:lnTo>
              <a:lnTo>
                <a:pt x="85" y="724"/>
              </a:lnTo>
              <a:lnTo>
                <a:pt x="132" y="795"/>
              </a:lnTo>
              <a:lnTo>
                <a:pt x="169" y="874"/>
              </a:lnTo>
              <a:lnTo>
                <a:pt x="188" y="1034"/>
              </a:lnTo>
              <a:lnTo>
                <a:pt x="174" y="1251"/>
              </a:lnTo>
              <a:lnTo>
                <a:pt x="212" y="1364"/>
              </a:lnTo>
              <a:lnTo>
                <a:pt x="273" y="1354"/>
              </a:lnTo>
              <a:lnTo>
                <a:pt x="320" y="1420"/>
              </a:lnTo>
              <a:lnTo>
                <a:pt x="358" y="1467"/>
              </a:lnTo>
              <a:lnTo>
                <a:pt x="409" y="1477"/>
              </a:lnTo>
              <a:lnTo>
                <a:pt x="466" y="1419"/>
              </a:lnTo>
              <a:lnTo>
                <a:pt x="533" y="1409"/>
              </a:lnTo>
              <a:lnTo>
                <a:pt x="580" y="1362"/>
              </a:lnTo>
              <a:lnTo>
                <a:pt x="627" y="1362"/>
              </a:lnTo>
              <a:lnTo>
                <a:pt x="653" y="1419"/>
              </a:lnTo>
              <a:lnTo>
                <a:pt x="694" y="1479"/>
              </a:lnTo>
              <a:lnTo>
                <a:pt x="786" y="1479"/>
              </a:lnTo>
              <a:lnTo>
                <a:pt x="856" y="1391"/>
              </a:lnTo>
              <a:lnTo>
                <a:pt x="881" y="1340"/>
              </a:lnTo>
              <a:lnTo>
                <a:pt x="863" y="1273"/>
              </a:lnTo>
              <a:lnTo>
                <a:pt x="913" y="1259"/>
              </a:lnTo>
              <a:lnTo>
                <a:pt x="990" y="1199"/>
              </a:lnTo>
              <a:lnTo>
                <a:pt x="944" y="1153"/>
              </a:lnTo>
              <a:lnTo>
                <a:pt x="983" y="1091"/>
              </a:lnTo>
              <a:lnTo>
                <a:pt x="955" y="1035"/>
              </a:lnTo>
              <a:lnTo>
                <a:pt x="920" y="1005"/>
              </a:lnTo>
              <a:lnTo>
                <a:pt x="959" y="949"/>
              </a:lnTo>
              <a:lnTo>
                <a:pt x="959" y="892"/>
              </a:lnTo>
              <a:lnTo>
                <a:pt x="994" y="851"/>
              </a:lnTo>
              <a:lnTo>
                <a:pt x="1031" y="864"/>
              </a:lnTo>
              <a:lnTo>
                <a:pt x="1056" y="903"/>
              </a:lnTo>
              <a:lnTo>
                <a:pt x="1121" y="894"/>
              </a:lnTo>
              <a:lnTo>
                <a:pt x="1162" y="852"/>
              </a:lnTo>
              <a:lnTo>
                <a:pt x="1155" y="757"/>
              </a:lnTo>
              <a:lnTo>
                <a:pt x="1198" y="713"/>
              </a:lnTo>
              <a:close/>
              <a:moveTo>
                <a:pt x="710" y="971"/>
              </a:moveTo>
              <a:lnTo>
                <a:pt x="710" y="1076"/>
              </a:lnTo>
              <a:lnTo>
                <a:pt x="685" y="1127"/>
              </a:lnTo>
              <a:lnTo>
                <a:pt x="666" y="1065"/>
              </a:lnTo>
              <a:lnTo>
                <a:pt x="622" y="1084"/>
              </a:lnTo>
              <a:lnTo>
                <a:pt x="579" y="1127"/>
              </a:lnTo>
              <a:lnTo>
                <a:pt x="530" y="1197"/>
              </a:lnTo>
              <a:lnTo>
                <a:pt x="478" y="1249"/>
              </a:lnTo>
              <a:lnTo>
                <a:pt x="443" y="1278"/>
              </a:lnTo>
              <a:lnTo>
                <a:pt x="443" y="1314"/>
              </a:lnTo>
              <a:lnTo>
                <a:pt x="394" y="1323"/>
              </a:lnTo>
              <a:lnTo>
                <a:pt x="373" y="1344"/>
              </a:lnTo>
              <a:lnTo>
                <a:pt x="346" y="1294"/>
              </a:lnTo>
              <a:lnTo>
                <a:pt x="274" y="1206"/>
              </a:lnTo>
              <a:lnTo>
                <a:pt x="316" y="1165"/>
              </a:lnTo>
              <a:lnTo>
                <a:pt x="352" y="1181"/>
              </a:lnTo>
              <a:lnTo>
                <a:pt x="454" y="1181"/>
              </a:lnTo>
              <a:lnTo>
                <a:pt x="466" y="1144"/>
              </a:lnTo>
              <a:lnTo>
                <a:pt x="449" y="1099"/>
              </a:lnTo>
              <a:lnTo>
                <a:pt x="449" y="1021"/>
              </a:lnTo>
              <a:lnTo>
                <a:pt x="493" y="1021"/>
              </a:lnTo>
              <a:lnTo>
                <a:pt x="521" y="966"/>
              </a:lnTo>
              <a:lnTo>
                <a:pt x="572" y="970"/>
              </a:lnTo>
              <a:lnTo>
                <a:pt x="603" y="939"/>
              </a:lnTo>
              <a:lnTo>
                <a:pt x="576" y="874"/>
              </a:lnTo>
              <a:lnTo>
                <a:pt x="525" y="843"/>
              </a:lnTo>
              <a:lnTo>
                <a:pt x="510" y="860"/>
              </a:lnTo>
              <a:lnTo>
                <a:pt x="463" y="860"/>
              </a:lnTo>
              <a:lnTo>
                <a:pt x="428" y="822"/>
              </a:lnTo>
              <a:lnTo>
                <a:pt x="390" y="784"/>
              </a:lnTo>
              <a:lnTo>
                <a:pt x="364" y="758"/>
              </a:lnTo>
              <a:lnTo>
                <a:pt x="341" y="716"/>
              </a:lnTo>
              <a:lnTo>
                <a:pt x="341" y="670"/>
              </a:lnTo>
              <a:lnTo>
                <a:pt x="368" y="658"/>
              </a:lnTo>
              <a:lnTo>
                <a:pt x="401" y="691"/>
              </a:lnTo>
              <a:lnTo>
                <a:pt x="422" y="712"/>
              </a:lnTo>
              <a:lnTo>
                <a:pt x="450" y="756"/>
              </a:lnTo>
              <a:lnTo>
                <a:pt x="509" y="774"/>
              </a:lnTo>
              <a:lnTo>
                <a:pt x="533" y="762"/>
              </a:lnTo>
              <a:lnTo>
                <a:pt x="593" y="781"/>
              </a:lnTo>
              <a:lnTo>
                <a:pt x="607" y="832"/>
              </a:lnTo>
              <a:lnTo>
                <a:pt x="650" y="855"/>
              </a:lnTo>
              <a:lnTo>
                <a:pt x="678" y="883"/>
              </a:lnTo>
              <a:lnTo>
                <a:pt x="710" y="905"/>
              </a:lnTo>
              <a:lnTo>
                <a:pt x="710" y="971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152400</xdr:colOff>
      <xdr:row>23</xdr:row>
      <xdr:rowOff>76200</xdr:rowOff>
    </xdr:from>
    <xdr:to>
      <xdr:col>1</xdr:col>
      <xdr:colOff>447675</xdr:colOff>
      <xdr:row>25</xdr:row>
      <xdr:rowOff>123825</xdr:rowOff>
    </xdr:to>
    <xdr:sp macro="modRegionSelect.Region_Click" textlink="">
      <xdr:nvSpPr>
        <xdr:cNvPr id="353109" name="ShapeReg_69"/>
        <xdr:cNvSpPr>
          <a:spLocks/>
        </xdr:cNvSpPr>
      </xdr:nvSpPr>
      <xdr:spPr bwMode="auto">
        <a:xfrm>
          <a:off x="361950" y="3924300"/>
          <a:ext cx="295275" cy="371475"/>
        </a:xfrm>
        <a:custGeom>
          <a:avLst/>
          <a:gdLst>
            <a:gd name="T0" fmla="*/ 2147483647 w 31"/>
            <a:gd name="T1" fmla="*/ 2147483647 h 39"/>
            <a:gd name="T2" fmla="*/ 2147483647 w 31"/>
            <a:gd name="T3" fmla="*/ 2147483647 h 39"/>
            <a:gd name="T4" fmla="*/ 2147483647 w 31"/>
            <a:gd name="T5" fmla="*/ 2147483647 h 39"/>
            <a:gd name="T6" fmla="*/ 2147483647 w 31"/>
            <a:gd name="T7" fmla="*/ 2147483647 h 39"/>
            <a:gd name="T8" fmla="*/ 2147483647 w 31"/>
            <a:gd name="T9" fmla="*/ 2147483647 h 39"/>
            <a:gd name="T10" fmla="*/ 2147483647 w 31"/>
            <a:gd name="T11" fmla="*/ 2147483647 h 39"/>
            <a:gd name="T12" fmla="*/ 2147483647 w 31"/>
            <a:gd name="T13" fmla="*/ 2147483647 h 39"/>
            <a:gd name="T14" fmla="*/ 2147483647 w 31"/>
            <a:gd name="T15" fmla="*/ 2147483647 h 39"/>
            <a:gd name="T16" fmla="*/ 2147483647 w 31"/>
            <a:gd name="T17" fmla="*/ 2147483647 h 39"/>
            <a:gd name="T18" fmla="*/ 2147483647 w 31"/>
            <a:gd name="T19" fmla="*/ 2147483647 h 39"/>
            <a:gd name="T20" fmla="*/ 2147483647 w 31"/>
            <a:gd name="T21" fmla="*/ 2147483647 h 39"/>
            <a:gd name="T22" fmla="*/ 2147483647 w 31"/>
            <a:gd name="T23" fmla="*/ 2147483647 h 39"/>
            <a:gd name="T24" fmla="*/ 2147483647 w 31"/>
            <a:gd name="T25" fmla="*/ 2147483647 h 39"/>
            <a:gd name="T26" fmla="*/ 2147483647 w 31"/>
            <a:gd name="T27" fmla="*/ 2147483647 h 39"/>
            <a:gd name="T28" fmla="*/ 2147483647 w 31"/>
            <a:gd name="T29" fmla="*/ 0 h 39"/>
            <a:gd name="T30" fmla="*/ 2147483647 w 31"/>
            <a:gd name="T31" fmla="*/ 2147483647 h 39"/>
            <a:gd name="T32" fmla="*/ 2147483647 w 31"/>
            <a:gd name="T33" fmla="*/ 0 h 39"/>
            <a:gd name="T34" fmla="*/ 2147483647 w 31"/>
            <a:gd name="T35" fmla="*/ 2147483647 h 39"/>
            <a:gd name="T36" fmla="*/ 2147483647 w 31"/>
            <a:gd name="T37" fmla="*/ 2147483647 h 39"/>
            <a:gd name="T38" fmla="*/ 2147483647 w 31"/>
            <a:gd name="T39" fmla="*/ 2147483647 h 39"/>
            <a:gd name="T40" fmla="*/ 2147483647 w 31"/>
            <a:gd name="T41" fmla="*/ 2147483647 h 39"/>
            <a:gd name="T42" fmla="*/ 2147483647 w 31"/>
            <a:gd name="T43" fmla="*/ 2147483647 h 39"/>
            <a:gd name="T44" fmla="*/ 2147483647 w 31"/>
            <a:gd name="T45" fmla="*/ 2147483647 h 39"/>
            <a:gd name="T46" fmla="*/ 2147483647 w 31"/>
            <a:gd name="T47" fmla="*/ 2147483647 h 39"/>
            <a:gd name="T48" fmla="*/ 2147483647 w 31"/>
            <a:gd name="T49" fmla="*/ 2147483647 h 39"/>
            <a:gd name="T50" fmla="*/ 2147483647 w 31"/>
            <a:gd name="T51" fmla="*/ 2147483647 h 39"/>
            <a:gd name="T52" fmla="*/ 2147483647 w 31"/>
            <a:gd name="T53" fmla="*/ 2147483647 h 39"/>
            <a:gd name="T54" fmla="*/ 2147483647 w 31"/>
            <a:gd name="T55" fmla="*/ 2147483647 h 39"/>
            <a:gd name="T56" fmla="*/ 2147483647 w 31"/>
            <a:gd name="T57" fmla="*/ 2147483647 h 39"/>
            <a:gd name="T58" fmla="*/ 2147483647 w 31"/>
            <a:gd name="T59" fmla="*/ 2147483647 h 39"/>
            <a:gd name="T60" fmla="*/ 2147483647 w 31"/>
            <a:gd name="T61" fmla="*/ 2147483647 h 39"/>
            <a:gd name="T62" fmla="*/ 2147483647 w 31"/>
            <a:gd name="T63" fmla="*/ 2147483647 h 39"/>
            <a:gd name="T64" fmla="*/ 2147483647 w 31"/>
            <a:gd name="T65" fmla="*/ 2147483647 h 39"/>
            <a:gd name="T66" fmla="*/ 2147483647 w 31"/>
            <a:gd name="T67" fmla="*/ 2147483647 h 39"/>
            <a:gd name="T68" fmla="*/ 2147483647 w 31"/>
            <a:gd name="T69" fmla="*/ 2147483647 h 39"/>
            <a:gd name="T70" fmla="*/ 2147483647 w 31"/>
            <a:gd name="T71" fmla="*/ 2147483647 h 39"/>
            <a:gd name="T72" fmla="*/ 2147483647 w 31"/>
            <a:gd name="T73" fmla="*/ 2147483647 h 39"/>
            <a:gd name="T74" fmla="*/ 2147483647 w 31"/>
            <a:gd name="T75" fmla="*/ 2147483647 h 39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31"/>
            <a:gd name="T115" fmla="*/ 0 h 39"/>
            <a:gd name="T116" fmla="*/ 31 w 31"/>
            <a:gd name="T117" fmla="*/ 39 h 39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31" h="39">
              <a:moveTo>
                <a:pt x="13" y="34"/>
              </a:moveTo>
              <a:lnTo>
                <a:pt x="14" y="33"/>
              </a:lnTo>
              <a:lnTo>
                <a:pt x="12" y="32"/>
              </a:lnTo>
              <a:lnTo>
                <a:pt x="11" y="31"/>
              </a:lnTo>
              <a:lnTo>
                <a:pt x="10" y="32"/>
              </a:lnTo>
              <a:lnTo>
                <a:pt x="7" y="29"/>
              </a:lnTo>
              <a:lnTo>
                <a:pt x="7" y="28"/>
              </a:lnTo>
              <a:lnTo>
                <a:pt x="5" y="27"/>
              </a:lnTo>
              <a:lnTo>
                <a:pt x="3" y="27"/>
              </a:lnTo>
              <a:lnTo>
                <a:pt x="3" y="25"/>
              </a:lnTo>
              <a:lnTo>
                <a:pt x="3" y="24"/>
              </a:lnTo>
              <a:lnTo>
                <a:pt x="2" y="23"/>
              </a:lnTo>
              <a:lnTo>
                <a:pt x="2" y="22"/>
              </a:lnTo>
              <a:lnTo>
                <a:pt x="5" y="22"/>
              </a:lnTo>
              <a:lnTo>
                <a:pt x="4" y="20"/>
              </a:lnTo>
              <a:lnTo>
                <a:pt x="3" y="19"/>
              </a:lnTo>
              <a:lnTo>
                <a:pt x="2" y="18"/>
              </a:lnTo>
              <a:lnTo>
                <a:pt x="2" y="16"/>
              </a:lnTo>
              <a:lnTo>
                <a:pt x="0" y="15"/>
              </a:lnTo>
              <a:lnTo>
                <a:pt x="1" y="14"/>
              </a:lnTo>
              <a:lnTo>
                <a:pt x="1" y="12"/>
              </a:lnTo>
              <a:lnTo>
                <a:pt x="2" y="12"/>
              </a:lnTo>
              <a:lnTo>
                <a:pt x="4" y="10"/>
              </a:lnTo>
              <a:lnTo>
                <a:pt x="3" y="9"/>
              </a:lnTo>
              <a:lnTo>
                <a:pt x="4" y="7"/>
              </a:lnTo>
              <a:lnTo>
                <a:pt x="3" y="5"/>
              </a:lnTo>
              <a:lnTo>
                <a:pt x="2" y="4"/>
              </a:lnTo>
              <a:lnTo>
                <a:pt x="3" y="3"/>
              </a:lnTo>
              <a:lnTo>
                <a:pt x="3" y="1"/>
              </a:lnTo>
              <a:lnTo>
                <a:pt x="4" y="0"/>
              </a:lnTo>
              <a:lnTo>
                <a:pt x="5" y="0"/>
              </a:lnTo>
              <a:lnTo>
                <a:pt x="6" y="1"/>
              </a:lnTo>
              <a:lnTo>
                <a:pt x="8" y="1"/>
              </a:lnTo>
              <a:lnTo>
                <a:pt x="9" y="0"/>
              </a:lnTo>
              <a:lnTo>
                <a:pt x="11" y="0"/>
              </a:lnTo>
              <a:lnTo>
                <a:pt x="11" y="1"/>
              </a:lnTo>
              <a:lnTo>
                <a:pt x="13" y="2"/>
              </a:lnTo>
              <a:lnTo>
                <a:pt x="14" y="4"/>
              </a:lnTo>
              <a:lnTo>
                <a:pt x="15" y="4"/>
              </a:lnTo>
              <a:lnTo>
                <a:pt x="16" y="3"/>
              </a:lnTo>
              <a:lnTo>
                <a:pt x="17" y="5"/>
              </a:lnTo>
              <a:lnTo>
                <a:pt x="18" y="6"/>
              </a:lnTo>
              <a:lnTo>
                <a:pt x="20" y="6"/>
              </a:lnTo>
              <a:lnTo>
                <a:pt x="22" y="6"/>
              </a:lnTo>
              <a:lnTo>
                <a:pt x="22" y="8"/>
              </a:lnTo>
              <a:lnTo>
                <a:pt x="23" y="10"/>
              </a:lnTo>
              <a:lnTo>
                <a:pt x="23" y="11"/>
              </a:lnTo>
              <a:lnTo>
                <a:pt x="25" y="12"/>
              </a:lnTo>
              <a:lnTo>
                <a:pt x="26" y="15"/>
              </a:lnTo>
              <a:lnTo>
                <a:pt x="25" y="17"/>
              </a:lnTo>
              <a:lnTo>
                <a:pt x="26" y="19"/>
              </a:lnTo>
              <a:lnTo>
                <a:pt x="27" y="20"/>
              </a:lnTo>
              <a:lnTo>
                <a:pt x="28" y="21"/>
              </a:lnTo>
              <a:lnTo>
                <a:pt x="28" y="23"/>
              </a:lnTo>
              <a:lnTo>
                <a:pt x="30" y="24"/>
              </a:lnTo>
              <a:lnTo>
                <a:pt x="30" y="26"/>
              </a:lnTo>
              <a:lnTo>
                <a:pt x="31" y="28"/>
              </a:lnTo>
              <a:lnTo>
                <a:pt x="31" y="31"/>
              </a:lnTo>
              <a:lnTo>
                <a:pt x="29" y="32"/>
              </a:lnTo>
              <a:lnTo>
                <a:pt x="27" y="33"/>
              </a:lnTo>
              <a:lnTo>
                <a:pt x="25" y="32"/>
              </a:lnTo>
              <a:lnTo>
                <a:pt x="24" y="33"/>
              </a:lnTo>
              <a:lnTo>
                <a:pt x="25" y="35"/>
              </a:lnTo>
              <a:lnTo>
                <a:pt x="24" y="35"/>
              </a:lnTo>
              <a:lnTo>
                <a:pt x="22" y="35"/>
              </a:lnTo>
              <a:lnTo>
                <a:pt x="22" y="37"/>
              </a:lnTo>
              <a:lnTo>
                <a:pt x="24" y="37"/>
              </a:lnTo>
              <a:lnTo>
                <a:pt x="23" y="39"/>
              </a:lnTo>
              <a:lnTo>
                <a:pt x="21" y="39"/>
              </a:lnTo>
              <a:lnTo>
                <a:pt x="20" y="38"/>
              </a:lnTo>
              <a:lnTo>
                <a:pt x="20" y="37"/>
              </a:lnTo>
              <a:lnTo>
                <a:pt x="19" y="37"/>
              </a:lnTo>
              <a:lnTo>
                <a:pt x="18" y="39"/>
              </a:lnTo>
              <a:lnTo>
                <a:pt x="16" y="39"/>
              </a:lnTo>
              <a:lnTo>
                <a:pt x="16" y="37"/>
              </a:lnTo>
              <a:lnTo>
                <a:pt x="13" y="34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25</xdr:row>
      <xdr:rowOff>104775</xdr:rowOff>
    </xdr:from>
    <xdr:to>
      <xdr:col>1</xdr:col>
      <xdr:colOff>428625</xdr:colOff>
      <xdr:row>26</xdr:row>
      <xdr:rowOff>114300</xdr:rowOff>
    </xdr:to>
    <xdr:sp macro="modRegionSelect.Region_Click" textlink="">
      <xdr:nvSpPr>
        <xdr:cNvPr id="353110" name="ShapeReg_80"/>
        <xdr:cNvSpPr>
          <a:spLocks/>
        </xdr:cNvSpPr>
      </xdr:nvSpPr>
      <xdr:spPr bwMode="auto">
        <a:xfrm>
          <a:off x="466725" y="4276725"/>
          <a:ext cx="171450" cy="171450"/>
        </a:xfrm>
        <a:custGeom>
          <a:avLst/>
          <a:gdLst>
            <a:gd name="T0" fmla="*/ 2147483647 w 18"/>
            <a:gd name="T1" fmla="*/ 2147483647 h 18"/>
            <a:gd name="T2" fmla="*/ 2147483647 w 18"/>
            <a:gd name="T3" fmla="*/ 2147483647 h 18"/>
            <a:gd name="T4" fmla="*/ 2147483647 w 18"/>
            <a:gd name="T5" fmla="*/ 2147483647 h 18"/>
            <a:gd name="T6" fmla="*/ 2147483647 w 18"/>
            <a:gd name="T7" fmla="*/ 2147483647 h 18"/>
            <a:gd name="T8" fmla="*/ 2147483647 w 18"/>
            <a:gd name="T9" fmla="*/ 2147483647 h 18"/>
            <a:gd name="T10" fmla="*/ 2147483647 w 18"/>
            <a:gd name="T11" fmla="*/ 2147483647 h 18"/>
            <a:gd name="T12" fmla="*/ 2147483647 w 18"/>
            <a:gd name="T13" fmla="*/ 2147483647 h 18"/>
            <a:gd name="T14" fmla="*/ 2147483647 w 18"/>
            <a:gd name="T15" fmla="*/ 2147483647 h 18"/>
            <a:gd name="T16" fmla="*/ 2147483647 w 18"/>
            <a:gd name="T17" fmla="*/ 2147483647 h 18"/>
            <a:gd name="T18" fmla="*/ 2147483647 w 18"/>
            <a:gd name="T19" fmla="*/ 2147483647 h 18"/>
            <a:gd name="T20" fmla="*/ 2147483647 w 18"/>
            <a:gd name="T21" fmla="*/ 2147483647 h 18"/>
            <a:gd name="T22" fmla="*/ 2147483647 w 18"/>
            <a:gd name="T23" fmla="*/ 2147483647 h 18"/>
            <a:gd name="T24" fmla="*/ 2147483647 w 18"/>
            <a:gd name="T25" fmla="*/ 2147483647 h 18"/>
            <a:gd name="T26" fmla="*/ 2147483647 w 18"/>
            <a:gd name="T27" fmla="*/ 2147483647 h 18"/>
            <a:gd name="T28" fmla="*/ 0 w 18"/>
            <a:gd name="T29" fmla="*/ 2147483647 h 18"/>
            <a:gd name="T30" fmla="*/ 2147483647 w 18"/>
            <a:gd name="T31" fmla="*/ 2147483647 h 18"/>
            <a:gd name="T32" fmla="*/ 2147483647 w 18"/>
            <a:gd name="T33" fmla="*/ 2147483647 h 18"/>
            <a:gd name="T34" fmla="*/ 2147483647 w 18"/>
            <a:gd name="T35" fmla="*/ 2147483647 h 18"/>
            <a:gd name="T36" fmla="*/ 2147483647 w 18"/>
            <a:gd name="T37" fmla="*/ 2147483647 h 18"/>
            <a:gd name="T38" fmla="*/ 2147483647 w 18"/>
            <a:gd name="T39" fmla="*/ 2147483647 h 18"/>
            <a:gd name="T40" fmla="*/ 2147483647 w 18"/>
            <a:gd name="T41" fmla="*/ 2147483647 h 18"/>
            <a:gd name="T42" fmla="*/ 2147483647 w 18"/>
            <a:gd name="T43" fmla="*/ 2147483647 h 18"/>
            <a:gd name="T44" fmla="*/ 2147483647 w 18"/>
            <a:gd name="T45" fmla="*/ 2147483647 h 18"/>
            <a:gd name="T46" fmla="*/ 2147483647 w 18"/>
            <a:gd name="T47" fmla="*/ 0 h 18"/>
            <a:gd name="T48" fmla="*/ 2147483647 w 18"/>
            <a:gd name="T49" fmla="*/ 0 h 18"/>
            <a:gd name="T50" fmla="*/ 2147483647 w 18"/>
            <a:gd name="T51" fmla="*/ 2147483647 h 18"/>
            <a:gd name="T52" fmla="*/ 2147483647 w 18"/>
            <a:gd name="T53" fmla="*/ 2147483647 h 18"/>
            <a:gd name="T54" fmla="*/ 2147483647 w 18"/>
            <a:gd name="T55" fmla="*/ 2147483647 h 18"/>
            <a:gd name="T56" fmla="*/ 2147483647 w 18"/>
            <a:gd name="T57" fmla="*/ 2147483647 h 18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w 18"/>
            <a:gd name="T88" fmla="*/ 0 h 18"/>
            <a:gd name="T89" fmla="*/ 18 w 18"/>
            <a:gd name="T90" fmla="*/ 18 h 18"/>
          </a:gdLst>
          <a:ahLst/>
          <a:cxnLst>
            <a:cxn ang="T58">
              <a:pos x="T0" y="T1"/>
            </a:cxn>
            <a:cxn ang="T59">
              <a:pos x="T2" y="T3"/>
            </a:cxn>
            <a:cxn ang="T60">
              <a:pos x="T4" y="T5"/>
            </a:cxn>
            <a:cxn ang="T61">
              <a:pos x="T6" y="T7"/>
            </a:cxn>
            <a:cxn ang="T62">
              <a:pos x="T8" y="T9"/>
            </a:cxn>
            <a:cxn ang="T63">
              <a:pos x="T10" y="T11"/>
            </a:cxn>
            <a:cxn ang="T64">
              <a:pos x="T12" y="T13"/>
            </a:cxn>
            <a:cxn ang="T65">
              <a:pos x="T14" y="T15"/>
            </a:cxn>
            <a:cxn ang="T66">
              <a:pos x="T16" y="T17"/>
            </a:cxn>
            <a:cxn ang="T67">
              <a:pos x="T18" y="T19"/>
            </a:cxn>
            <a:cxn ang="T68">
              <a:pos x="T20" y="T21"/>
            </a:cxn>
            <a:cxn ang="T69">
              <a:pos x="T22" y="T23"/>
            </a:cxn>
            <a:cxn ang="T70">
              <a:pos x="T24" y="T25"/>
            </a:cxn>
            <a:cxn ang="T71">
              <a:pos x="T26" y="T27"/>
            </a:cxn>
            <a:cxn ang="T72">
              <a:pos x="T28" y="T29"/>
            </a:cxn>
            <a:cxn ang="T73">
              <a:pos x="T30" y="T31"/>
            </a:cxn>
            <a:cxn ang="T74">
              <a:pos x="T32" y="T33"/>
            </a:cxn>
            <a:cxn ang="T75">
              <a:pos x="T34" y="T35"/>
            </a:cxn>
            <a:cxn ang="T76">
              <a:pos x="T36" y="T37"/>
            </a:cxn>
            <a:cxn ang="T77">
              <a:pos x="T38" y="T39"/>
            </a:cxn>
            <a:cxn ang="T78">
              <a:pos x="T40" y="T41"/>
            </a:cxn>
            <a:cxn ang="T79">
              <a:pos x="T42" y="T43"/>
            </a:cxn>
            <a:cxn ang="T80">
              <a:pos x="T44" y="T45"/>
            </a:cxn>
            <a:cxn ang="T81">
              <a:pos x="T46" y="T47"/>
            </a:cxn>
            <a:cxn ang="T82">
              <a:pos x="T48" y="T49"/>
            </a:cxn>
            <a:cxn ang="T83">
              <a:pos x="T50" y="T51"/>
            </a:cxn>
            <a:cxn ang="T84">
              <a:pos x="T52" y="T53"/>
            </a:cxn>
            <a:cxn ang="T85">
              <a:pos x="T54" y="T55"/>
            </a:cxn>
            <a:cxn ang="T86">
              <a:pos x="T56" y="T57"/>
            </a:cxn>
          </a:cxnLst>
          <a:rect l="T87" t="T88" r="T89" b="T90"/>
          <a:pathLst>
            <a:path w="18" h="18">
              <a:moveTo>
                <a:pt x="14" y="5"/>
              </a:moveTo>
              <a:lnTo>
                <a:pt x="15" y="6"/>
              </a:lnTo>
              <a:lnTo>
                <a:pt x="18" y="7"/>
              </a:lnTo>
              <a:lnTo>
                <a:pt x="18" y="10"/>
              </a:lnTo>
              <a:lnTo>
                <a:pt x="17" y="10"/>
              </a:lnTo>
              <a:lnTo>
                <a:pt x="14" y="12"/>
              </a:lnTo>
              <a:lnTo>
                <a:pt x="12" y="14"/>
              </a:lnTo>
              <a:lnTo>
                <a:pt x="11" y="17"/>
              </a:lnTo>
              <a:lnTo>
                <a:pt x="9" y="16"/>
              </a:lnTo>
              <a:lnTo>
                <a:pt x="8" y="17"/>
              </a:lnTo>
              <a:lnTo>
                <a:pt x="5" y="17"/>
              </a:lnTo>
              <a:lnTo>
                <a:pt x="4" y="18"/>
              </a:lnTo>
              <a:lnTo>
                <a:pt x="2" y="18"/>
              </a:lnTo>
              <a:lnTo>
                <a:pt x="2" y="16"/>
              </a:lnTo>
              <a:lnTo>
                <a:pt x="0" y="14"/>
              </a:lnTo>
              <a:lnTo>
                <a:pt x="2" y="13"/>
              </a:lnTo>
              <a:lnTo>
                <a:pt x="4" y="10"/>
              </a:lnTo>
              <a:lnTo>
                <a:pt x="5" y="7"/>
              </a:lnTo>
              <a:lnTo>
                <a:pt x="6" y="5"/>
              </a:lnTo>
              <a:lnTo>
                <a:pt x="4" y="4"/>
              </a:lnTo>
              <a:lnTo>
                <a:pt x="3" y="2"/>
              </a:lnTo>
              <a:lnTo>
                <a:pt x="5" y="2"/>
              </a:lnTo>
              <a:lnTo>
                <a:pt x="7" y="2"/>
              </a:lnTo>
              <a:lnTo>
                <a:pt x="8" y="0"/>
              </a:lnTo>
              <a:lnTo>
                <a:pt x="9" y="0"/>
              </a:lnTo>
              <a:lnTo>
                <a:pt x="9" y="1"/>
              </a:lnTo>
              <a:lnTo>
                <a:pt x="10" y="2"/>
              </a:lnTo>
              <a:lnTo>
                <a:pt x="12" y="2"/>
              </a:lnTo>
              <a:lnTo>
                <a:pt x="14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114300</xdr:colOff>
      <xdr:row>25</xdr:row>
      <xdr:rowOff>9525</xdr:rowOff>
    </xdr:from>
    <xdr:to>
      <xdr:col>1</xdr:col>
      <xdr:colOff>285750</xdr:colOff>
      <xdr:row>25</xdr:row>
      <xdr:rowOff>123825</xdr:rowOff>
    </xdr:to>
    <xdr:sp macro="modRegionSelect.Region_Click" textlink="">
      <xdr:nvSpPr>
        <xdr:cNvPr id="353111" name="ShapeReg_18"/>
        <xdr:cNvSpPr>
          <a:spLocks/>
        </xdr:cNvSpPr>
      </xdr:nvSpPr>
      <xdr:spPr bwMode="auto">
        <a:xfrm>
          <a:off x="323850" y="4181475"/>
          <a:ext cx="171450" cy="114300"/>
        </a:xfrm>
        <a:custGeom>
          <a:avLst/>
          <a:gdLst>
            <a:gd name="T0" fmla="*/ 0 w 18"/>
            <a:gd name="T1" fmla="*/ 2147483647 h 12"/>
            <a:gd name="T2" fmla="*/ 2147483647 w 18"/>
            <a:gd name="T3" fmla="*/ 2147483647 h 12"/>
            <a:gd name="T4" fmla="*/ 2147483647 w 18"/>
            <a:gd name="T5" fmla="*/ 0 h 12"/>
            <a:gd name="T6" fmla="*/ 2147483647 w 18"/>
            <a:gd name="T7" fmla="*/ 0 h 12"/>
            <a:gd name="T8" fmla="*/ 2147483647 w 18"/>
            <a:gd name="T9" fmla="*/ 0 h 12"/>
            <a:gd name="T10" fmla="*/ 2147483647 w 18"/>
            <a:gd name="T11" fmla="*/ 0 h 12"/>
            <a:gd name="T12" fmla="*/ 2147483647 w 18"/>
            <a:gd name="T13" fmla="*/ 2147483647 h 12"/>
            <a:gd name="T14" fmla="*/ 2147483647 w 18"/>
            <a:gd name="T15" fmla="*/ 2147483647 h 12"/>
            <a:gd name="T16" fmla="*/ 2147483647 w 18"/>
            <a:gd name="T17" fmla="*/ 2147483647 h 12"/>
            <a:gd name="T18" fmla="*/ 2147483647 w 18"/>
            <a:gd name="T19" fmla="*/ 2147483647 h 12"/>
            <a:gd name="T20" fmla="*/ 2147483647 w 18"/>
            <a:gd name="T21" fmla="*/ 2147483647 h 12"/>
            <a:gd name="T22" fmla="*/ 2147483647 w 18"/>
            <a:gd name="T23" fmla="*/ 2147483647 h 12"/>
            <a:gd name="T24" fmla="*/ 2147483647 w 18"/>
            <a:gd name="T25" fmla="*/ 2147483647 h 12"/>
            <a:gd name="T26" fmla="*/ 2147483647 w 18"/>
            <a:gd name="T27" fmla="*/ 2147483647 h 12"/>
            <a:gd name="T28" fmla="*/ 2147483647 w 18"/>
            <a:gd name="T29" fmla="*/ 2147483647 h 12"/>
            <a:gd name="T30" fmla="*/ 2147483647 w 18"/>
            <a:gd name="T31" fmla="*/ 2147483647 h 12"/>
            <a:gd name="T32" fmla="*/ 2147483647 w 18"/>
            <a:gd name="T33" fmla="*/ 2147483647 h 12"/>
            <a:gd name="T34" fmla="*/ 2147483647 w 18"/>
            <a:gd name="T35" fmla="*/ 2147483647 h 12"/>
            <a:gd name="T36" fmla="*/ 2147483647 w 18"/>
            <a:gd name="T37" fmla="*/ 2147483647 h 12"/>
            <a:gd name="T38" fmla="*/ 2147483647 w 18"/>
            <a:gd name="T39" fmla="*/ 2147483647 h 12"/>
            <a:gd name="T40" fmla="*/ 2147483647 w 18"/>
            <a:gd name="T41" fmla="*/ 2147483647 h 12"/>
            <a:gd name="T42" fmla="*/ 2147483647 w 18"/>
            <a:gd name="T43" fmla="*/ 2147483647 h 12"/>
            <a:gd name="T44" fmla="*/ 2147483647 w 18"/>
            <a:gd name="T45" fmla="*/ 2147483647 h 12"/>
            <a:gd name="T46" fmla="*/ 2147483647 w 18"/>
            <a:gd name="T47" fmla="*/ 2147483647 h 12"/>
            <a:gd name="T48" fmla="*/ 2147483647 w 18"/>
            <a:gd name="T49" fmla="*/ 2147483647 h 12"/>
            <a:gd name="T50" fmla="*/ 2147483647 w 18"/>
            <a:gd name="T51" fmla="*/ 2147483647 h 12"/>
            <a:gd name="T52" fmla="*/ 0 w 18"/>
            <a:gd name="T53" fmla="*/ 2147483647 h 12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w 18"/>
            <a:gd name="T82" fmla="*/ 0 h 12"/>
            <a:gd name="T83" fmla="*/ 18 w 18"/>
            <a:gd name="T84" fmla="*/ 12 h 12"/>
          </a:gdLst>
          <a:ahLst/>
          <a:cxnLst>
            <a:cxn ang="T54">
              <a:pos x="T0" y="T1"/>
            </a:cxn>
            <a:cxn ang="T55">
              <a:pos x="T2" y="T3"/>
            </a:cxn>
            <a:cxn ang="T56">
              <a:pos x="T4" y="T5"/>
            </a:cxn>
            <a:cxn ang="T57">
              <a:pos x="T6" y="T7"/>
            </a:cxn>
            <a:cxn ang="T58">
              <a:pos x="T8" y="T9"/>
            </a:cxn>
            <a:cxn ang="T59">
              <a:pos x="T10" y="T11"/>
            </a:cxn>
            <a:cxn ang="T60">
              <a:pos x="T12" y="T13"/>
            </a:cxn>
            <a:cxn ang="T61">
              <a:pos x="T14" y="T15"/>
            </a:cxn>
            <a:cxn ang="T62">
              <a:pos x="T16" y="T17"/>
            </a:cxn>
            <a:cxn ang="T63">
              <a:pos x="T18" y="T19"/>
            </a:cxn>
            <a:cxn ang="T64">
              <a:pos x="T20" y="T21"/>
            </a:cxn>
            <a:cxn ang="T65">
              <a:pos x="T22" y="T23"/>
            </a:cxn>
            <a:cxn ang="T66">
              <a:pos x="T24" y="T25"/>
            </a:cxn>
            <a:cxn ang="T67">
              <a:pos x="T26" y="T27"/>
            </a:cxn>
            <a:cxn ang="T68">
              <a:pos x="T28" y="T29"/>
            </a:cxn>
            <a:cxn ang="T69">
              <a:pos x="T30" y="T31"/>
            </a:cxn>
            <a:cxn ang="T70">
              <a:pos x="T32" y="T33"/>
            </a:cxn>
            <a:cxn ang="T71">
              <a:pos x="T34" y="T35"/>
            </a:cxn>
            <a:cxn ang="T72">
              <a:pos x="T36" y="T37"/>
            </a:cxn>
            <a:cxn ang="T73">
              <a:pos x="T38" y="T39"/>
            </a:cxn>
            <a:cxn ang="T74">
              <a:pos x="T40" y="T41"/>
            </a:cxn>
            <a:cxn ang="T75">
              <a:pos x="T42" y="T43"/>
            </a:cxn>
            <a:cxn ang="T76">
              <a:pos x="T44" y="T45"/>
            </a:cxn>
            <a:cxn ang="T77">
              <a:pos x="T46" y="T47"/>
            </a:cxn>
            <a:cxn ang="T78">
              <a:pos x="T48" y="T49"/>
            </a:cxn>
            <a:cxn ang="T79">
              <a:pos x="T50" y="T51"/>
            </a:cxn>
            <a:cxn ang="T80">
              <a:pos x="T52" y="T53"/>
            </a:cxn>
          </a:cxnLst>
          <a:rect l="T81" t="T82" r="T83" b="T84"/>
          <a:pathLst>
            <a:path w="18" h="12">
              <a:moveTo>
                <a:pt x="0" y="3"/>
              </a:moveTo>
              <a:lnTo>
                <a:pt x="2" y="2"/>
              </a:lnTo>
              <a:lnTo>
                <a:pt x="3" y="0"/>
              </a:lnTo>
              <a:lnTo>
                <a:pt x="5" y="0"/>
              </a:lnTo>
              <a:lnTo>
                <a:pt x="7" y="0"/>
              </a:lnTo>
              <a:lnTo>
                <a:pt x="9" y="0"/>
              </a:lnTo>
              <a:lnTo>
                <a:pt x="11" y="1"/>
              </a:lnTo>
              <a:lnTo>
                <a:pt x="11" y="2"/>
              </a:lnTo>
              <a:lnTo>
                <a:pt x="14" y="5"/>
              </a:lnTo>
              <a:lnTo>
                <a:pt x="15" y="4"/>
              </a:lnTo>
              <a:lnTo>
                <a:pt x="16" y="5"/>
              </a:lnTo>
              <a:lnTo>
                <a:pt x="18" y="6"/>
              </a:lnTo>
              <a:lnTo>
                <a:pt x="17" y="7"/>
              </a:lnTo>
              <a:lnTo>
                <a:pt x="16" y="8"/>
              </a:lnTo>
              <a:lnTo>
                <a:pt x="16" y="10"/>
              </a:lnTo>
              <a:lnTo>
                <a:pt x="15" y="11"/>
              </a:lnTo>
              <a:lnTo>
                <a:pt x="13" y="11"/>
              </a:lnTo>
              <a:lnTo>
                <a:pt x="12" y="12"/>
              </a:lnTo>
              <a:lnTo>
                <a:pt x="11" y="11"/>
              </a:lnTo>
              <a:lnTo>
                <a:pt x="9" y="11"/>
              </a:lnTo>
              <a:lnTo>
                <a:pt x="8" y="11"/>
              </a:lnTo>
              <a:lnTo>
                <a:pt x="7" y="11"/>
              </a:lnTo>
              <a:lnTo>
                <a:pt x="5" y="12"/>
              </a:lnTo>
              <a:lnTo>
                <a:pt x="3" y="10"/>
              </a:lnTo>
              <a:lnTo>
                <a:pt x="4" y="7"/>
              </a:lnTo>
              <a:lnTo>
                <a:pt x="1" y="6"/>
              </a:lnTo>
              <a:lnTo>
                <a:pt x="0" y="3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428625</xdr:colOff>
      <xdr:row>20</xdr:row>
      <xdr:rowOff>142875</xdr:rowOff>
    </xdr:from>
    <xdr:to>
      <xdr:col>2</xdr:col>
      <xdr:colOff>276225</xdr:colOff>
      <xdr:row>23</xdr:row>
      <xdr:rowOff>76200</xdr:rowOff>
    </xdr:to>
    <xdr:sp macro="modRegionSelect.Region_Click" textlink="">
      <xdr:nvSpPr>
        <xdr:cNvPr id="353112" name="ShapeReg_8"/>
        <xdr:cNvSpPr>
          <a:spLocks/>
        </xdr:cNvSpPr>
      </xdr:nvSpPr>
      <xdr:spPr bwMode="auto">
        <a:xfrm>
          <a:off x="638175" y="3505200"/>
          <a:ext cx="457200" cy="419100"/>
        </a:xfrm>
        <a:custGeom>
          <a:avLst/>
          <a:gdLst>
            <a:gd name="T0" fmla="*/ 2147483647 w 48"/>
            <a:gd name="T1" fmla="*/ 2147483647 h 44"/>
            <a:gd name="T2" fmla="*/ 2147483647 w 48"/>
            <a:gd name="T3" fmla="*/ 2147483647 h 44"/>
            <a:gd name="T4" fmla="*/ 2147483647 w 48"/>
            <a:gd name="T5" fmla="*/ 2147483647 h 44"/>
            <a:gd name="T6" fmla="*/ 2147483647 w 48"/>
            <a:gd name="T7" fmla="*/ 2147483647 h 44"/>
            <a:gd name="T8" fmla="*/ 2147483647 w 48"/>
            <a:gd name="T9" fmla="*/ 2147483647 h 44"/>
            <a:gd name="T10" fmla="*/ 2147483647 w 48"/>
            <a:gd name="T11" fmla="*/ 2147483647 h 44"/>
            <a:gd name="T12" fmla="*/ 2147483647 w 48"/>
            <a:gd name="T13" fmla="*/ 2147483647 h 44"/>
            <a:gd name="T14" fmla="*/ 2147483647 w 48"/>
            <a:gd name="T15" fmla="*/ 2147483647 h 44"/>
            <a:gd name="T16" fmla="*/ 2147483647 w 48"/>
            <a:gd name="T17" fmla="*/ 2147483647 h 44"/>
            <a:gd name="T18" fmla="*/ 2147483647 w 48"/>
            <a:gd name="T19" fmla="*/ 2147483647 h 44"/>
            <a:gd name="T20" fmla="*/ 2147483647 w 48"/>
            <a:gd name="T21" fmla="*/ 2147483647 h 44"/>
            <a:gd name="T22" fmla="*/ 2147483647 w 48"/>
            <a:gd name="T23" fmla="*/ 2147483647 h 44"/>
            <a:gd name="T24" fmla="*/ 2147483647 w 48"/>
            <a:gd name="T25" fmla="*/ 2147483647 h 44"/>
            <a:gd name="T26" fmla="*/ 2147483647 w 48"/>
            <a:gd name="T27" fmla="*/ 2147483647 h 44"/>
            <a:gd name="T28" fmla="*/ 2147483647 w 48"/>
            <a:gd name="T29" fmla="*/ 2147483647 h 44"/>
            <a:gd name="T30" fmla="*/ 2147483647 w 48"/>
            <a:gd name="T31" fmla="*/ 2147483647 h 44"/>
            <a:gd name="T32" fmla="*/ 2147483647 w 48"/>
            <a:gd name="T33" fmla="*/ 2147483647 h 44"/>
            <a:gd name="T34" fmla="*/ 2147483647 w 48"/>
            <a:gd name="T35" fmla="*/ 2147483647 h 44"/>
            <a:gd name="T36" fmla="*/ 2147483647 w 48"/>
            <a:gd name="T37" fmla="*/ 2147483647 h 44"/>
            <a:gd name="T38" fmla="*/ 2147483647 w 48"/>
            <a:gd name="T39" fmla="*/ 2147483647 h 44"/>
            <a:gd name="T40" fmla="*/ 2147483647 w 48"/>
            <a:gd name="T41" fmla="*/ 2147483647 h 44"/>
            <a:gd name="T42" fmla="*/ 2147483647 w 48"/>
            <a:gd name="T43" fmla="*/ 2147483647 h 44"/>
            <a:gd name="T44" fmla="*/ 2147483647 w 48"/>
            <a:gd name="T45" fmla="*/ 2147483647 h 44"/>
            <a:gd name="T46" fmla="*/ 2147483647 w 48"/>
            <a:gd name="T47" fmla="*/ 2147483647 h 44"/>
            <a:gd name="T48" fmla="*/ 0 w 48"/>
            <a:gd name="T49" fmla="*/ 2147483647 h 44"/>
            <a:gd name="T50" fmla="*/ 2147483647 w 48"/>
            <a:gd name="T51" fmla="*/ 2147483647 h 44"/>
            <a:gd name="T52" fmla="*/ 2147483647 w 48"/>
            <a:gd name="T53" fmla="*/ 2147483647 h 44"/>
            <a:gd name="T54" fmla="*/ 2147483647 w 48"/>
            <a:gd name="T55" fmla="*/ 2147483647 h 44"/>
            <a:gd name="T56" fmla="*/ 2147483647 w 48"/>
            <a:gd name="T57" fmla="*/ 2147483647 h 44"/>
            <a:gd name="T58" fmla="*/ 2147483647 w 48"/>
            <a:gd name="T59" fmla="*/ 2147483647 h 44"/>
            <a:gd name="T60" fmla="*/ 2147483647 w 48"/>
            <a:gd name="T61" fmla="*/ 2147483647 h 44"/>
            <a:gd name="T62" fmla="*/ 2147483647 w 48"/>
            <a:gd name="T63" fmla="*/ 2147483647 h 44"/>
            <a:gd name="T64" fmla="*/ 2147483647 w 48"/>
            <a:gd name="T65" fmla="*/ 0 h 44"/>
            <a:gd name="T66" fmla="*/ 2147483647 w 48"/>
            <a:gd name="T67" fmla="*/ 2147483647 h 4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48"/>
            <a:gd name="T103" fmla="*/ 0 h 44"/>
            <a:gd name="T104" fmla="*/ 48 w 48"/>
            <a:gd name="T105" fmla="*/ 44 h 44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48" h="44">
              <a:moveTo>
                <a:pt x="28" y="3"/>
              </a:moveTo>
              <a:lnTo>
                <a:pt x="28" y="5"/>
              </a:lnTo>
              <a:lnTo>
                <a:pt x="29" y="8"/>
              </a:lnTo>
              <a:lnTo>
                <a:pt x="32" y="8"/>
              </a:lnTo>
              <a:lnTo>
                <a:pt x="34" y="9"/>
              </a:lnTo>
              <a:lnTo>
                <a:pt x="34" y="11"/>
              </a:lnTo>
              <a:lnTo>
                <a:pt x="37" y="11"/>
              </a:lnTo>
              <a:lnTo>
                <a:pt x="40" y="14"/>
              </a:lnTo>
              <a:lnTo>
                <a:pt x="40" y="18"/>
              </a:lnTo>
              <a:lnTo>
                <a:pt x="38" y="20"/>
              </a:lnTo>
              <a:lnTo>
                <a:pt x="39" y="22"/>
              </a:lnTo>
              <a:lnTo>
                <a:pt x="40" y="21"/>
              </a:lnTo>
              <a:lnTo>
                <a:pt x="42" y="21"/>
              </a:lnTo>
              <a:lnTo>
                <a:pt x="43" y="24"/>
              </a:lnTo>
              <a:lnTo>
                <a:pt x="44" y="25"/>
              </a:lnTo>
              <a:lnTo>
                <a:pt x="46" y="25"/>
              </a:lnTo>
              <a:lnTo>
                <a:pt x="46" y="27"/>
              </a:lnTo>
              <a:lnTo>
                <a:pt x="48" y="29"/>
              </a:lnTo>
              <a:lnTo>
                <a:pt x="48" y="32"/>
              </a:lnTo>
              <a:lnTo>
                <a:pt x="47" y="34"/>
              </a:lnTo>
              <a:lnTo>
                <a:pt x="45" y="35"/>
              </a:lnTo>
              <a:lnTo>
                <a:pt x="43" y="35"/>
              </a:lnTo>
              <a:lnTo>
                <a:pt x="41" y="37"/>
              </a:lnTo>
              <a:lnTo>
                <a:pt x="39" y="39"/>
              </a:lnTo>
              <a:lnTo>
                <a:pt x="39" y="41"/>
              </a:lnTo>
              <a:lnTo>
                <a:pt x="37" y="42"/>
              </a:lnTo>
              <a:lnTo>
                <a:pt x="34" y="42"/>
              </a:lnTo>
              <a:lnTo>
                <a:pt x="33" y="44"/>
              </a:lnTo>
              <a:lnTo>
                <a:pt x="32" y="41"/>
              </a:lnTo>
              <a:lnTo>
                <a:pt x="30" y="39"/>
              </a:lnTo>
              <a:lnTo>
                <a:pt x="28" y="41"/>
              </a:lnTo>
              <a:lnTo>
                <a:pt x="26" y="41"/>
              </a:lnTo>
              <a:lnTo>
                <a:pt x="24" y="39"/>
              </a:lnTo>
              <a:lnTo>
                <a:pt x="21" y="40"/>
              </a:lnTo>
              <a:lnTo>
                <a:pt x="20" y="42"/>
              </a:lnTo>
              <a:lnTo>
                <a:pt x="18" y="42"/>
              </a:lnTo>
              <a:lnTo>
                <a:pt x="16" y="40"/>
              </a:lnTo>
              <a:lnTo>
                <a:pt x="16" y="39"/>
              </a:lnTo>
              <a:lnTo>
                <a:pt x="15" y="38"/>
              </a:lnTo>
              <a:lnTo>
                <a:pt x="14" y="41"/>
              </a:lnTo>
              <a:lnTo>
                <a:pt x="13" y="41"/>
              </a:lnTo>
              <a:lnTo>
                <a:pt x="11" y="40"/>
              </a:lnTo>
              <a:lnTo>
                <a:pt x="10" y="41"/>
              </a:lnTo>
              <a:lnTo>
                <a:pt x="8" y="39"/>
              </a:lnTo>
              <a:lnTo>
                <a:pt x="6" y="41"/>
              </a:lnTo>
              <a:lnTo>
                <a:pt x="3" y="39"/>
              </a:lnTo>
              <a:lnTo>
                <a:pt x="2" y="36"/>
              </a:lnTo>
              <a:lnTo>
                <a:pt x="3" y="34"/>
              </a:lnTo>
              <a:lnTo>
                <a:pt x="3" y="32"/>
              </a:lnTo>
              <a:lnTo>
                <a:pt x="0" y="30"/>
              </a:lnTo>
              <a:lnTo>
                <a:pt x="2" y="28"/>
              </a:lnTo>
              <a:lnTo>
                <a:pt x="2" y="26"/>
              </a:lnTo>
              <a:lnTo>
                <a:pt x="4" y="25"/>
              </a:lnTo>
              <a:lnTo>
                <a:pt x="6" y="27"/>
              </a:lnTo>
              <a:lnTo>
                <a:pt x="9" y="27"/>
              </a:lnTo>
              <a:lnTo>
                <a:pt x="11" y="23"/>
              </a:lnTo>
              <a:lnTo>
                <a:pt x="9" y="18"/>
              </a:lnTo>
              <a:lnTo>
                <a:pt x="12" y="15"/>
              </a:lnTo>
              <a:lnTo>
                <a:pt x="14" y="12"/>
              </a:lnTo>
              <a:lnTo>
                <a:pt x="12" y="9"/>
              </a:lnTo>
              <a:lnTo>
                <a:pt x="12" y="8"/>
              </a:lnTo>
              <a:lnTo>
                <a:pt x="15" y="5"/>
              </a:lnTo>
              <a:lnTo>
                <a:pt x="16" y="1"/>
              </a:lnTo>
              <a:lnTo>
                <a:pt x="19" y="1"/>
              </a:lnTo>
              <a:lnTo>
                <a:pt x="21" y="0"/>
              </a:lnTo>
              <a:lnTo>
                <a:pt x="23" y="0"/>
              </a:lnTo>
              <a:lnTo>
                <a:pt x="24" y="2"/>
              </a:lnTo>
              <a:lnTo>
                <a:pt x="26" y="3"/>
              </a:lnTo>
              <a:lnTo>
                <a:pt x="28" y="3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152400</xdr:colOff>
      <xdr:row>21</xdr:row>
      <xdr:rowOff>28575</xdr:rowOff>
    </xdr:from>
    <xdr:to>
      <xdr:col>1</xdr:col>
      <xdr:colOff>561975</xdr:colOff>
      <xdr:row>24</xdr:row>
      <xdr:rowOff>0</xdr:rowOff>
    </xdr:to>
    <xdr:sp macro="modRegionSelect.Region_Click" textlink="">
      <xdr:nvSpPr>
        <xdr:cNvPr id="353113" name="ShapeReg_62"/>
        <xdr:cNvSpPr>
          <a:spLocks/>
        </xdr:cNvSpPr>
      </xdr:nvSpPr>
      <xdr:spPr bwMode="auto">
        <a:xfrm>
          <a:off x="361950" y="3552825"/>
          <a:ext cx="409575" cy="457200"/>
        </a:xfrm>
        <a:custGeom>
          <a:avLst/>
          <a:gdLst>
            <a:gd name="T0" fmla="*/ 2147483647 w 43"/>
            <a:gd name="T1" fmla="*/ 2147483647 h 48"/>
            <a:gd name="T2" fmla="*/ 2147483647 w 43"/>
            <a:gd name="T3" fmla="*/ 2147483647 h 48"/>
            <a:gd name="T4" fmla="*/ 2147483647 w 43"/>
            <a:gd name="T5" fmla="*/ 2147483647 h 48"/>
            <a:gd name="T6" fmla="*/ 2147483647 w 43"/>
            <a:gd name="T7" fmla="*/ 2147483647 h 48"/>
            <a:gd name="T8" fmla="*/ 2147483647 w 43"/>
            <a:gd name="T9" fmla="*/ 2147483647 h 48"/>
            <a:gd name="T10" fmla="*/ 2147483647 w 43"/>
            <a:gd name="T11" fmla="*/ 2147483647 h 48"/>
            <a:gd name="T12" fmla="*/ 2147483647 w 43"/>
            <a:gd name="T13" fmla="*/ 2147483647 h 48"/>
            <a:gd name="T14" fmla="*/ 2147483647 w 43"/>
            <a:gd name="T15" fmla="*/ 2147483647 h 48"/>
            <a:gd name="T16" fmla="*/ 2147483647 w 43"/>
            <a:gd name="T17" fmla="*/ 2147483647 h 48"/>
            <a:gd name="T18" fmla="*/ 2147483647 w 43"/>
            <a:gd name="T19" fmla="*/ 2147483647 h 48"/>
            <a:gd name="T20" fmla="*/ 2147483647 w 43"/>
            <a:gd name="T21" fmla="*/ 2147483647 h 48"/>
            <a:gd name="T22" fmla="*/ 2147483647 w 43"/>
            <a:gd name="T23" fmla="*/ 2147483647 h 48"/>
            <a:gd name="T24" fmla="*/ 2147483647 w 43"/>
            <a:gd name="T25" fmla="*/ 2147483647 h 48"/>
            <a:gd name="T26" fmla="*/ 2147483647 w 43"/>
            <a:gd name="T27" fmla="*/ 2147483647 h 48"/>
            <a:gd name="T28" fmla="*/ 2147483647 w 43"/>
            <a:gd name="T29" fmla="*/ 2147483647 h 48"/>
            <a:gd name="T30" fmla="*/ 2147483647 w 43"/>
            <a:gd name="T31" fmla="*/ 2147483647 h 48"/>
            <a:gd name="T32" fmla="*/ 2147483647 w 43"/>
            <a:gd name="T33" fmla="*/ 2147483647 h 48"/>
            <a:gd name="T34" fmla="*/ 2147483647 w 43"/>
            <a:gd name="T35" fmla="*/ 2147483647 h 48"/>
            <a:gd name="T36" fmla="*/ 2147483647 w 43"/>
            <a:gd name="T37" fmla="*/ 2147483647 h 48"/>
            <a:gd name="T38" fmla="*/ 0 w 43"/>
            <a:gd name="T39" fmla="*/ 2147483647 h 48"/>
            <a:gd name="T40" fmla="*/ 2147483647 w 43"/>
            <a:gd name="T41" fmla="*/ 2147483647 h 48"/>
            <a:gd name="T42" fmla="*/ 2147483647 w 43"/>
            <a:gd name="T43" fmla="*/ 2147483647 h 48"/>
            <a:gd name="T44" fmla="*/ 2147483647 w 43"/>
            <a:gd name="T45" fmla="*/ 2147483647 h 48"/>
            <a:gd name="T46" fmla="*/ 0 w 43"/>
            <a:gd name="T47" fmla="*/ 2147483647 h 48"/>
            <a:gd name="T48" fmla="*/ 2147483647 w 43"/>
            <a:gd name="T49" fmla="*/ 2147483647 h 48"/>
            <a:gd name="T50" fmla="*/ 2147483647 w 43"/>
            <a:gd name="T51" fmla="*/ 2147483647 h 48"/>
            <a:gd name="T52" fmla="*/ 2147483647 w 43"/>
            <a:gd name="T53" fmla="*/ 2147483647 h 48"/>
            <a:gd name="T54" fmla="*/ 2147483647 w 43"/>
            <a:gd name="T55" fmla="*/ 2147483647 h 48"/>
            <a:gd name="T56" fmla="*/ 2147483647 w 43"/>
            <a:gd name="T57" fmla="*/ 2147483647 h 48"/>
            <a:gd name="T58" fmla="*/ 2147483647 w 43"/>
            <a:gd name="T59" fmla="*/ 2147483647 h 48"/>
            <a:gd name="T60" fmla="*/ 2147483647 w 43"/>
            <a:gd name="T61" fmla="*/ 2147483647 h 48"/>
            <a:gd name="T62" fmla="*/ 2147483647 w 43"/>
            <a:gd name="T63" fmla="*/ 2147483647 h 48"/>
            <a:gd name="T64" fmla="*/ 2147483647 w 43"/>
            <a:gd name="T65" fmla="*/ 2147483647 h 48"/>
            <a:gd name="T66" fmla="*/ 2147483647 w 43"/>
            <a:gd name="T67" fmla="*/ 2147483647 h 48"/>
            <a:gd name="T68" fmla="*/ 2147483647 w 43"/>
            <a:gd name="T69" fmla="*/ 2147483647 h 48"/>
            <a:gd name="T70" fmla="*/ 2147483647 w 43"/>
            <a:gd name="T71" fmla="*/ 2147483647 h 48"/>
            <a:gd name="T72" fmla="*/ 2147483647 w 43"/>
            <a:gd name="T73" fmla="*/ 2147483647 h 48"/>
            <a:gd name="T74" fmla="*/ 2147483647 w 43"/>
            <a:gd name="T75" fmla="*/ 2147483647 h 48"/>
            <a:gd name="T76" fmla="*/ 2147483647 w 43"/>
            <a:gd name="T77" fmla="*/ 2147483647 h 48"/>
            <a:gd name="T78" fmla="*/ 2147483647 w 43"/>
            <a:gd name="T79" fmla="*/ 2147483647 h 48"/>
            <a:gd name="T80" fmla="*/ 2147483647 w 43"/>
            <a:gd name="T81" fmla="*/ 2147483647 h 48"/>
            <a:gd name="T82" fmla="*/ 2147483647 w 43"/>
            <a:gd name="T83" fmla="*/ 2147483647 h 48"/>
            <a:gd name="T84" fmla="*/ 2147483647 w 43"/>
            <a:gd name="T85" fmla="*/ 2147483647 h 48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43"/>
            <a:gd name="T130" fmla="*/ 0 h 48"/>
            <a:gd name="T131" fmla="*/ 43 w 43"/>
            <a:gd name="T132" fmla="*/ 48 h 48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43" h="48">
              <a:moveTo>
                <a:pt x="35" y="39"/>
              </a:moveTo>
              <a:lnTo>
                <a:pt x="35" y="36"/>
              </a:lnTo>
              <a:lnTo>
                <a:pt x="32" y="34"/>
              </a:lnTo>
              <a:lnTo>
                <a:pt x="31" y="31"/>
              </a:lnTo>
              <a:lnTo>
                <a:pt x="32" y="29"/>
              </a:lnTo>
              <a:lnTo>
                <a:pt x="32" y="27"/>
              </a:lnTo>
              <a:lnTo>
                <a:pt x="29" y="25"/>
              </a:lnTo>
              <a:lnTo>
                <a:pt x="31" y="23"/>
              </a:lnTo>
              <a:lnTo>
                <a:pt x="31" y="21"/>
              </a:lnTo>
              <a:lnTo>
                <a:pt x="33" y="20"/>
              </a:lnTo>
              <a:lnTo>
                <a:pt x="35" y="22"/>
              </a:lnTo>
              <a:lnTo>
                <a:pt x="38" y="22"/>
              </a:lnTo>
              <a:lnTo>
                <a:pt x="40" y="18"/>
              </a:lnTo>
              <a:lnTo>
                <a:pt x="38" y="13"/>
              </a:lnTo>
              <a:lnTo>
                <a:pt x="41" y="10"/>
              </a:lnTo>
              <a:lnTo>
                <a:pt x="43" y="7"/>
              </a:lnTo>
              <a:lnTo>
                <a:pt x="41" y="4"/>
              </a:lnTo>
              <a:lnTo>
                <a:pt x="41" y="3"/>
              </a:lnTo>
              <a:lnTo>
                <a:pt x="37" y="3"/>
              </a:lnTo>
              <a:lnTo>
                <a:pt x="36" y="4"/>
              </a:lnTo>
              <a:lnTo>
                <a:pt x="34" y="4"/>
              </a:lnTo>
              <a:lnTo>
                <a:pt x="33" y="3"/>
              </a:lnTo>
              <a:lnTo>
                <a:pt x="31" y="3"/>
              </a:lnTo>
              <a:lnTo>
                <a:pt x="31" y="1"/>
              </a:lnTo>
              <a:lnTo>
                <a:pt x="30" y="0"/>
              </a:lnTo>
              <a:lnTo>
                <a:pt x="29" y="1"/>
              </a:lnTo>
              <a:lnTo>
                <a:pt x="28" y="3"/>
              </a:lnTo>
              <a:lnTo>
                <a:pt x="23" y="4"/>
              </a:lnTo>
              <a:lnTo>
                <a:pt x="23" y="6"/>
              </a:lnTo>
              <a:lnTo>
                <a:pt x="21" y="6"/>
              </a:lnTo>
              <a:lnTo>
                <a:pt x="19" y="8"/>
              </a:lnTo>
              <a:lnTo>
                <a:pt x="20" y="11"/>
              </a:lnTo>
              <a:lnTo>
                <a:pt x="18" y="12"/>
              </a:lnTo>
              <a:lnTo>
                <a:pt x="15" y="15"/>
              </a:lnTo>
              <a:lnTo>
                <a:pt x="12" y="11"/>
              </a:lnTo>
              <a:lnTo>
                <a:pt x="10" y="9"/>
              </a:lnTo>
              <a:lnTo>
                <a:pt x="7" y="10"/>
              </a:lnTo>
              <a:lnTo>
                <a:pt x="5" y="9"/>
              </a:lnTo>
              <a:lnTo>
                <a:pt x="2" y="10"/>
              </a:lnTo>
              <a:lnTo>
                <a:pt x="0" y="13"/>
              </a:lnTo>
              <a:lnTo>
                <a:pt x="1" y="13"/>
              </a:lnTo>
              <a:lnTo>
                <a:pt x="3" y="14"/>
              </a:lnTo>
              <a:lnTo>
                <a:pt x="5" y="15"/>
              </a:lnTo>
              <a:lnTo>
                <a:pt x="7" y="16"/>
              </a:lnTo>
              <a:lnTo>
                <a:pt x="6" y="19"/>
              </a:lnTo>
              <a:lnTo>
                <a:pt x="4" y="18"/>
              </a:lnTo>
              <a:lnTo>
                <a:pt x="1" y="17"/>
              </a:lnTo>
              <a:lnTo>
                <a:pt x="0" y="19"/>
              </a:lnTo>
              <a:lnTo>
                <a:pt x="0" y="20"/>
              </a:lnTo>
              <a:lnTo>
                <a:pt x="2" y="22"/>
              </a:lnTo>
              <a:lnTo>
                <a:pt x="3" y="21"/>
              </a:lnTo>
              <a:lnTo>
                <a:pt x="8" y="26"/>
              </a:lnTo>
              <a:lnTo>
                <a:pt x="6" y="26"/>
              </a:lnTo>
              <a:lnTo>
                <a:pt x="7" y="28"/>
              </a:lnTo>
              <a:lnTo>
                <a:pt x="5" y="30"/>
              </a:lnTo>
              <a:lnTo>
                <a:pt x="6" y="31"/>
              </a:lnTo>
              <a:lnTo>
                <a:pt x="8" y="33"/>
              </a:lnTo>
              <a:lnTo>
                <a:pt x="9" y="34"/>
              </a:lnTo>
              <a:lnTo>
                <a:pt x="10" y="35"/>
              </a:lnTo>
              <a:lnTo>
                <a:pt x="9" y="36"/>
              </a:lnTo>
              <a:lnTo>
                <a:pt x="9" y="39"/>
              </a:lnTo>
              <a:lnTo>
                <a:pt x="11" y="39"/>
              </a:lnTo>
              <a:lnTo>
                <a:pt x="11" y="40"/>
              </a:lnTo>
              <a:lnTo>
                <a:pt x="13" y="39"/>
              </a:lnTo>
              <a:lnTo>
                <a:pt x="14" y="40"/>
              </a:lnTo>
              <a:lnTo>
                <a:pt x="17" y="40"/>
              </a:lnTo>
              <a:lnTo>
                <a:pt x="18" y="39"/>
              </a:lnTo>
              <a:lnTo>
                <a:pt x="18" y="37"/>
              </a:lnTo>
              <a:lnTo>
                <a:pt x="19" y="37"/>
              </a:lnTo>
              <a:lnTo>
                <a:pt x="20" y="39"/>
              </a:lnTo>
              <a:lnTo>
                <a:pt x="20" y="41"/>
              </a:lnTo>
              <a:lnTo>
                <a:pt x="21" y="42"/>
              </a:lnTo>
              <a:lnTo>
                <a:pt x="23" y="43"/>
              </a:lnTo>
              <a:lnTo>
                <a:pt x="24" y="45"/>
              </a:lnTo>
              <a:lnTo>
                <a:pt x="24" y="47"/>
              </a:lnTo>
              <a:lnTo>
                <a:pt x="25" y="48"/>
              </a:lnTo>
              <a:lnTo>
                <a:pt x="26" y="48"/>
              </a:lnTo>
              <a:lnTo>
                <a:pt x="27" y="48"/>
              </a:lnTo>
              <a:lnTo>
                <a:pt x="29" y="48"/>
              </a:lnTo>
              <a:lnTo>
                <a:pt x="31" y="45"/>
              </a:lnTo>
              <a:lnTo>
                <a:pt x="34" y="45"/>
              </a:lnTo>
              <a:lnTo>
                <a:pt x="37" y="43"/>
              </a:lnTo>
              <a:lnTo>
                <a:pt x="39" y="40"/>
              </a:lnTo>
              <a:lnTo>
                <a:pt x="39" y="38"/>
              </a:lnTo>
              <a:lnTo>
                <a:pt x="37" y="39"/>
              </a:lnTo>
              <a:lnTo>
                <a:pt x="35" y="39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561975</xdr:colOff>
      <xdr:row>23</xdr:row>
      <xdr:rowOff>28575</xdr:rowOff>
    </xdr:from>
    <xdr:to>
      <xdr:col>2</xdr:col>
      <xdr:colOff>171450</xdr:colOff>
      <xdr:row>25</xdr:row>
      <xdr:rowOff>85725</xdr:rowOff>
    </xdr:to>
    <xdr:sp macro="modRegionSelect.Region_Click" textlink="">
      <xdr:nvSpPr>
        <xdr:cNvPr id="353114" name="ShapeReg_4"/>
        <xdr:cNvSpPr>
          <a:spLocks/>
        </xdr:cNvSpPr>
      </xdr:nvSpPr>
      <xdr:spPr bwMode="auto">
        <a:xfrm>
          <a:off x="771525" y="3876675"/>
          <a:ext cx="219075" cy="381000"/>
        </a:xfrm>
        <a:custGeom>
          <a:avLst/>
          <a:gdLst>
            <a:gd name="T0" fmla="*/ 2147483647 w 799"/>
            <a:gd name="T1" fmla="*/ 2147483647 h 1424"/>
            <a:gd name="T2" fmla="*/ 2147483647 w 799"/>
            <a:gd name="T3" fmla="*/ 2147483647 h 1424"/>
            <a:gd name="T4" fmla="*/ 2147483647 w 799"/>
            <a:gd name="T5" fmla="*/ 2147483647 h 1424"/>
            <a:gd name="T6" fmla="*/ 2147483647 w 799"/>
            <a:gd name="T7" fmla="*/ 2147483647 h 1424"/>
            <a:gd name="T8" fmla="*/ 2147483647 w 799"/>
            <a:gd name="T9" fmla="*/ 2147483647 h 1424"/>
            <a:gd name="T10" fmla="*/ 2147483647 w 799"/>
            <a:gd name="T11" fmla="*/ 0 h 1424"/>
            <a:gd name="T12" fmla="*/ 2147483647 w 799"/>
            <a:gd name="T13" fmla="*/ 2147483647 h 1424"/>
            <a:gd name="T14" fmla="*/ 2147483647 w 799"/>
            <a:gd name="T15" fmla="*/ 2147483647 h 1424"/>
            <a:gd name="T16" fmla="*/ 2147483647 w 799"/>
            <a:gd name="T17" fmla="*/ 2147483647 h 1424"/>
            <a:gd name="T18" fmla="*/ 2147483647 w 799"/>
            <a:gd name="T19" fmla="*/ 2147483647 h 1424"/>
            <a:gd name="T20" fmla="*/ 2147483647 w 799"/>
            <a:gd name="T21" fmla="*/ 2147483647 h 1424"/>
            <a:gd name="T22" fmla="*/ 2147483647 w 799"/>
            <a:gd name="T23" fmla="*/ 2147483647 h 1424"/>
            <a:gd name="T24" fmla="*/ 2147483647 w 799"/>
            <a:gd name="T25" fmla="*/ 2147483647 h 1424"/>
            <a:gd name="T26" fmla="*/ 2147483647 w 799"/>
            <a:gd name="T27" fmla="*/ 2147483647 h 1424"/>
            <a:gd name="T28" fmla="*/ 2147483647 w 799"/>
            <a:gd name="T29" fmla="*/ 2147483647 h 1424"/>
            <a:gd name="T30" fmla="*/ 2147483647 w 799"/>
            <a:gd name="T31" fmla="*/ 2147483647 h 1424"/>
            <a:gd name="T32" fmla="*/ 2147483647 w 799"/>
            <a:gd name="T33" fmla="*/ 2147483647 h 1424"/>
            <a:gd name="T34" fmla="*/ 2147483647 w 799"/>
            <a:gd name="T35" fmla="*/ 2147483647 h 1424"/>
            <a:gd name="T36" fmla="*/ 2147483647 w 799"/>
            <a:gd name="T37" fmla="*/ 2147483647 h 1424"/>
            <a:gd name="T38" fmla="*/ 2147483647 w 799"/>
            <a:gd name="T39" fmla="*/ 2147483647 h 1424"/>
            <a:gd name="T40" fmla="*/ 2147483647 w 799"/>
            <a:gd name="T41" fmla="*/ 2147483647 h 1424"/>
            <a:gd name="T42" fmla="*/ 2147483647 w 799"/>
            <a:gd name="T43" fmla="*/ 2147483647 h 1424"/>
            <a:gd name="T44" fmla="*/ 2147483647 w 799"/>
            <a:gd name="T45" fmla="*/ 2147483647 h 1424"/>
            <a:gd name="T46" fmla="*/ 2147483647 w 799"/>
            <a:gd name="T47" fmla="*/ 2147483647 h 1424"/>
            <a:gd name="T48" fmla="*/ 2147483647 w 799"/>
            <a:gd name="T49" fmla="*/ 2147483647 h 1424"/>
            <a:gd name="T50" fmla="*/ 2147483647 w 799"/>
            <a:gd name="T51" fmla="*/ 2147483647 h 1424"/>
            <a:gd name="T52" fmla="*/ 2147483647 w 799"/>
            <a:gd name="T53" fmla="*/ 2147483647 h 1424"/>
            <a:gd name="T54" fmla="*/ 2147483647 w 799"/>
            <a:gd name="T55" fmla="*/ 2147483647 h 1424"/>
            <a:gd name="T56" fmla="*/ 2147483647 w 799"/>
            <a:gd name="T57" fmla="*/ 2147483647 h 1424"/>
            <a:gd name="T58" fmla="*/ 0 w 799"/>
            <a:gd name="T59" fmla="*/ 2147483647 h 1424"/>
            <a:gd name="T60" fmla="*/ 2147483647 w 799"/>
            <a:gd name="T61" fmla="*/ 2147483647 h 1424"/>
            <a:gd name="T62" fmla="*/ 2147483647 w 799"/>
            <a:gd name="T63" fmla="*/ 2147483647 h 1424"/>
            <a:gd name="T64" fmla="*/ 2147483647 w 799"/>
            <a:gd name="T65" fmla="*/ 2147483647 h 1424"/>
            <a:gd name="T66" fmla="*/ 2147483647 w 799"/>
            <a:gd name="T67" fmla="*/ 2147483647 h 1424"/>
            <a:gd name="T68" fmla="*/ 2147483647 w 799"/>
            <a:gd name="T69" fmla="*/ 2147483647 h 1424"/>
            <a:gd name="T70" fmla="*/ 2147483647 w 799"/>
            <a:gd name="T71" fmla="*/ 2147483647 h 1424"/>
            <a:gd name="T72" fmla="*/ 2147483647 w 799"/>
            <a:gd name="T73" fmla="*/ 2147483647 h 1424"/>
            <a:gd name="T74" fmla="*/ 2147483647 w 799"/>
            <a:gd name="T75" fmla="*/ 2147483647 h 1424"/>
            <a:gd name="T76" fmla="*/ 2147483647 w 799"/>
            <a:gd name="T77" fmla="*/ 2147483647 h 1424"/>
            <a:gd name="T78" fmla="*/ 2147483647 w 799"/>
            <a:gd name="T79" fmla="*/ 2147483647 h 1424"/>
            <a:gd name="T80" fmla="*/ 2147483647 w 799"/>
            <a:gd name="T81" fmla="*/ 2147483647 h 1424"/>
            <a:gd name="T82" fmla="*/ 2147483647 w 799"/>
            <a:gd name="T83" fmla="*/ 2147483647 h 1424"/>
            <a:gd name="T84" fmla="*/ 2147483647 w 799"/>
            <a:gd name="T85" fmla="*/ 2147483647 h 1424"/>
            <a:gd name="T86" fmla="*/ 2147483647 w 799"/>
            <a:gd name="T87" fmla="*/ 2147483647 h 1424"/>
            <a:gd name="T88" fmla="*/ 2147483647 w 799"/>
            <a:gd name="T89" fmla="*/ 2147483647 h 1424"/>
            <a:gd name="T90" fmla="*/ 2147483647 w 799"/>
            <a:gd name="T91" fmla="*/ 2147483647 h 1424"/>
            <a:gd name="T92" fmla="*/ 2147483647 w 799"/>
            <a:gd name="T93" fmla="*/ 2147483647 h 1424"/>
            <a:gd name="T94" fmla="*/ 2147483647 w 799"/>
            <a:gd name="T95" fmla="*/ 2147483647 h 1424"/>
            <a:gd name="T96" fmla="*/ 2147483647 w 799"/>
            <a:gd name="T97" fmla="*/ 2147483647 h 1424"/>
            <a:gd name="T98" fmla="*/ 2147483647 w 799"/>
            <a:gd name="T99" fmla="*/ 2147483647 h 1424"/>
            <a:gd name="T100" fmla="*/ 2147483647 w 799"/>
            <a:gd name="T101" fmla="*/ 2147483647 h 1424"/>
            <a:gd name="T102" fmla="*/ 2147483647 w 799"/>
            <a:gd name="T103" fmla="*/ 2147483647 h 1424"/>
            <a:gd name="T104" fmla="*/ 2147483647 w 799"/>
            <a:gd name="T105" fmla="*/ 2147483647 h 1424"/>
            <a:gd name="T106" fmla="*/ 2147483647 w 799"/>
            <a:gd name="T107" fmla="*/ 2147483647 h 1424"/>
            <a:gd name="T108" fmla="*/ 2147483647 w 799"/>
            <a:gd name="T109" fmla="*/ 2147483647 h 1424"/>
            <a:gd name="T110" fmla="*/ 2147483647 w 799"/>
            <a:gd name="T111" fmla="*/ 2147483647 h 1424"/>
            <a:gd name="T112" fmla="*/ 2147483647 w 799"/>
            <a:gd name="T113" fmla="*/ 2147483647 h 1424"/>
            <a:gd name="T114" fmla="*/ 2147483647 w 799"/>
            <a:gd name="T115" fmla="*/ 2147483647 h 1424"/>
            <a:gd name="T116" fmla="*/ 2147483647 w 799"/>
            <a:gd name="T117" fmla="*/ 2147483647 h 1424"/>
            <a:gd name="T118" fmla="*/ 2147483647 w 799"/>
            <a:gd name="T119" fmla="*/ 2147483647 h 1424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799"/>
            <a:gd name="T181" fmla="*/ 0 h 1424"/>
            <a:gd name="T182" fmla="*/ 799 w 799"/>
            <a:gd name="T183" fmla="*/ 1424 h 1424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799" h="1424">
              <a:moveTo>
                <a:pt x="656" y="161"/>
              </a:moveTo>
              <a:lnTo>
                <a:pt x="623" y="63"/>
              </a:lnTo>
              <a:lnTo>
                <a:pt x="569" y="9"/>
              </a:lnTo>
              <a:lnTo>
                <a:pt x="502" y="53"/>
              </a:lnTo>
              <a:lnTo>
                <a:pt x="407" y="50"/>
              </a:lnTo>
              <a:lnTo>
                <a:pt x="357" y="0"/>
              </a:lnTo>
              <a:lnTo>
                <a:pt x="246" y="30"/>
              </a:lnTo>
              <a:lnTo>
                <a:pt x="213" y="115"/>
              </a:lnTo>
              <a:lnTo>
                <a:pt x="240" y="208"/>
              </a:lnTo>
              <a:lnTo>
                <a:pt x="295" y="245"/>
              </a:lnTo>
              <a:lnTo>
                <a:pt x="267" y="395"/>
              </a:lnTo>
              <a:lnTo>
                <a:pt x="276" y="484"/>
              </a:lnTo>
              <a:lnTo>
                <a:pt x="321" y="544"/>
              </a:lnTo>
              <a:lnTo>
                <a:pt x="426" y="548"/>
              </a:lnTo>
              <a:lnTo>
                <a:pt x="401" y="663"/>
              </a:lnTo>
              <a:lnTo>
                <a:pt x="346" y="693"/>
              </a:lnTo>
              <a:lnTo>
                <a:pt x="313" y="812"/>
              </a:lnTo>
              <a:lnTo>
                <a:pt x="360" y="858"/>
              </a:lnTo>
              <a:lnTo>
                <a:pt x="330" y="934"/>
              </a:lnTo>
              <a:lnTo>
                <a:pt x="231" y="926"/>
              </a:lnTo>
              <a:lnTo>
                <a:pt x="223" y="985"/>
              </a:lnTo>
              <a:lnTo>
                <a:pt x="189" y="985"/>
              </a:lnTo>
              <a:lnTo>
                <a:pt x="180" y="950"/>
              </a:lnTo>
              <a:lnTo>
                <a:pt x="127" y="927"/>
              </a:lnTo>
              <a:lnTo>
                <a:pt x="90" y="964"/>
              </a:lnTo>
              <a:lnTo>
                <a:pt x="124" y="1010"/>
              </a:lnTo>
              <a:lnTo>
                <a:pt x="124" y="1067"/>
              </a:lnTo>
              <a:lnTo>
                <a:pt x="154" y="1097"/>
              </a:lnTo>
              <a:lnTo>
                <a:pt x="154" y="1141"/>
              </a:lnTo>
              <a:lnTo>
                <a:pt x="0" y="1248"/>
              </a:lnTo>
              <a:lnTo>
                <a:pt x="14" y="1285"/>
              </a:lnTo>
              <a:lnTo>
                <a:pt x="78" y="1287"/>
              </a:lnTo>
              <a:lnTo>
                <a:pt x="129" y="1322"/>
              </a:lnTo>
              <a:lnTo>
                <a:pt x="214" y="1337"/>
              </a:lnTo>
              <a:lnTo>
                <a:pt x="247" y="1369"/>
              </a:lnTo>
              <a:lnTo>
                <a:pt x="317" y="1388"/>
              </a:lnTo>
              <a:cubicBezTo>
                <a:pt x="317" y="1388"/>
                <a:pt x="308" y="1424"/>
                <a:pt x="353" y="1424"/>
              </a:cubicBezTo>
              <a:cubicBezTo>
                <a:pt x="397" y="1424"/>
                <a:pt x="454" y="1417"/>
                <a:pt x="454" y="1417"/>
              </a:cubicBezTo>
              <a:lnTo>
                <a:pt x="496" y="1417"/>
              </a:lnTo>
              <a:lnTo>
                <a:pt x="548" y="1417"/>
              </a:lnTo>
              <a:lnTo>
                <a:pt x="614" y="1417"/>
              </a:lnTo>
              <a:lnTo>
                <a:pt x="693" y="1407"/>
              </a:lnTo>
              <a:lnTo>
                <a:pt x="741" y="1360"/>
              </a:lnTo>
              <a:lnTo>
                <a:pt x="682" y="1301"/>
              </a:lnTo>
              <a:lnTo>
                <a:pt x="642" y="1219"/>
              </a:lnTo>
              <a:lnTo>
                <a:pt x="632" y="1134"/>
              </a:lnTo>
              <a:lnTo>
                <a:pt x="703" y="1144"/>
              </a:lnTo>
              <a:lnTo>
                <a:pt x="750" y="1195"/>
              </a:lnTo>
              <a:lnTo>
                <a:pt x="799" y="1146"/>
              </a:lnTo>
              <a:lnTo>
                <a:pt x="799" y="1017"/>
              </a:lnTo>
              <a:lnTo>
                <a:pt x="773" y="857"/>
              </a:lnTo>
              <a:lnTo>
                <a:pt x="797" y="734"/>
              </a:lnTo>
              <a:lnTo>
                <a:pt x="741" y="678"/>
              </a:lnTo>
              <a:lnTo>
                <a:pt x="651" y="593"/>
              </a:lnTo>
              <a:lnTo>
                <a:pt x="590" y="556"/>
              </a:lnTo>
              <a:lnTo>
                <a:pt x="651" y="495"/>
              </a:lnTo>
              <a:lnTo>
                <a:pt x="679" y="372"/>
              </a:lnTo>
              <a:lnTo>
                <a:pt x="611" y="304"/>
              </a:lnTo>
              <a:lnTo>
                <a:pt x="581" y="212"/>
              </a:lnTo>
              <a:lnTo>
                <a:pt x="656" y="161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381000</xdr:colOff>
      <xdr:row>17</xdr:row>
      <xdr:rowOff>152400</xdr:rowOff>
    </xdr:from>
    <xdr:to>
      <xdr:col>1</xdr:col>
      <xdr:colOff>571500</xdr:colOff>
      <xdr:row>19</xdr:row>
      <xdr:rowOff>47625</xdr:rowOff>
    </xdr:to>
    <xdr:sp macro="modRegionSelect.Region_Click" textlink="">
      <xdr:nvSpPr>
        <xdr:cNvPr id="353115" name="ShapeReg_41"/>
        <xdr:cNvSpPr>
          <a:spLocks/>
        </xdr:cNvSpPr>
      </xdr:nvSpPr>
      <xdr:spPr bwMode="auto">
        <a:xfrm>
          <a:off x="590550" y="3028950"/>
          <a:ext cx="190500" cy="219075"/>
        </a:xfrm>
        <a:custGeom>
          <a:avLst/>
          <a:gdLst>
            <a:gd name="T0" fmla="*/ 2147483647 w 20"/>
            <a:gd name="T1" fmla="*/ 2147483647 h 23"/>
            <a:gd name="T2" fmla="*/ 2147483647 w 20"/>
            <a:gd name="T3" fmla="*/ 2147483647 h 23"/>
            <a:gd name="T4" fmla="*/ 0 w 20"/>
            <a:gd name="T5" fmla="*/ 2147483647 h 23"/>
            <a:gd name="T6" fmla="*/ 0 w 20"/>
            <a:gd name="T7" fmla="*/ 2147483647 h 23"/>
            <a:gd name="T8" fmla="*/ 2147483647 w 20"/>
            <a:gd name="T9" fmla="*/ 2147483647 h 23"/>
            <a:gd name="T10" fmla="*/ 2147483647 w 20"/>
            <a:gd name="T11" fmla="*/ 2147483647 h 23"/>
            <a:gd name="T12" fmla="*/ 2147483647 w 20"/>
            <a:gd name="T13" fmla="*/ 2147483647 h 23"/>
            <a:gd name="T14" fmla="*/ 2147483647 w 20"/>
            <a:gd name="T15" fmla="*/ 2147483647 h 23"/>
            <a:gd name="T16" fmla="*/ 2147483647 w 20"/>
            <a:gd name="T17" fmla="*/ 2147483647 h 23"/>
            <a:gd name="T18" fmla="*/ 2147483647 w 20"/>
            <a:gd name="T19" fmla="*/ 2147483647 h 23"/>
            <a:gd name="T20" fmla="*/ 2147483647 w 20"/>
            <a:gd name="T21" fmla="*/ 2147483647 h 23"/>
            <a:gd name="T22" fmla="*/ 2147483647 w 20"/>
            <a:gd name="T23" fmla="*/ 2147483647 h 23"/>
            <a:gd name="T24" fmla="*/ 2147483647 w 20"/>
            <a:gd name="T25" fmla="*/ 2147483647 h 23"/>
            <a:gd name="T26" fmla="*/ 2147483647 w 20"/>
            <a:gd name="T27" fmla="*/ 2147483647 h 23"/>
            <a:gd name="T28" fmla="*/ 2147483647 w 20"/>
            <a:gd name="T29" fmla="*/ 2147483647 h 23"/>
            <a:gd name="T30" fmla="*/ 2147483647 w 20"/>
            <a:gd name="T31" fmla="*/ 2147483647 h 23"/>
            <a:gd name="T32" fmla="*/ 2147483647 w 20"/>
            <a:gd name="T33" fmla="*/ 2147483647 h 23"/>
            <a:gd name="T34" fmla="*/ 2147483647 w 20"/>
            <a:gd name="T35" fmla="*/ 2147483647 h 23"/>
            <a:gd name="T36" fmla="*/ 2147483647 w 20"/>
            <a:gd name="T37" fmla="*/ 2147483647 h 23"/>
            <a:gd name="T38" fmla="*/ 2147483647 w 20"/>
            <a:gd name="T39" fmla="*/ 2147483647 h 23"/>
            <a:gd name="T40" fmla="*/ 2147483647 w 20"/>
            <a:gd name="T41" fmla="*/ 2147483647 h 23"/>
            <a:gd name="T42" fmla="*/ 2147483647 w 20"/>
            <a:gd name="T43" fmla="*/ 2147483647 h 23"/>
            <a:gd name="T44" fmla="*/ 2147483647 w 20"/>
            <a:gd name="T45" fmla="*/ 2147483647 h 23"/>
            <a:gd name="T46" fmla="*/ 2147483647 w 20"/>
            <a:gd name="T47" fmla="*/ 2147483647 h 23"/>
            <a:gd name="T48" fmla="*/ 2147483647 w 20"/>
            <a:gd name="T49" fmla="*/ 2147483647 h 23"/>
            <a:gd name="T50" fmla="*/ 2147483647 w 20"/>
            <a:gd name="T51" fmla="*/ 2147483647 h 23"/>
            <a:gd name="T52" fmla="*/ 2147483647 w 20"/>
            <a:gd name="T53" fmla="*/ 2147483647 h 23"/>
            <a:gd name="T54" fmla="*/ 2147483647 w 20"/>
            <a:gd name="T55" fmla="*/ 2147483647 h 23"/>
            <a:gd name="T56" fmla="*/ 2147483647 w 20"/>
            <a:gd name="T57" fmla="*/ 2147483647 h 23"/>
            <a:gd name="T58" fmla="*/ 2147483647 w 20"/>
            <a:gd name="T59" fmla="*/ 0 h 23"/>
            <a:gd name="T60" fmla="*/ 2147483647 w 20"/>
            <a:gd name="T61" fmla="*/ 2147483647 h 23"/>
            <a:gd name="T62" fmla="*/ 2147483647 w 20"/>
            <a:gd name="T63" fmla="*/ 2147483647 h 23"/>
            <a:gd name="T64" fmla="*/ 2147483647 w 20"/>
            <a:gd name="T65" fmla="*/ 2147483647 h 23"/>
            <a:gd name="T66" fmla="*/ 2147483647 w 20"/>
            <a:gd name="T67" fmla="*/ 2147483647 h 23"/>
            <a:gd name="T68" fmla="*/ 2147483647 w 20"/>
            <a:gd name="T69" fmla="*/ 2147483647 h 23"/>
            <a:gd name="T70" fmla="*/ 2147483647 w 20"/>
            <a:gd name="T71" fmla="*/ 2147483647 h 23"/>
            <a:gd name="T72" fmla="*/ 2147483647 w 20"/>
            <a:gd name="T73" fmla="*/ 2147483647 h 23"/>
            <a:gd name="T74" fmla="*/ 2147483647 w 20"/>
            <a:gd name="T75" fmla="*/ 2147483647 h 23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20"/>
            <a:gd name="T115" fmla="*/ 0 h 23"/>
            <a:gd name="T116" fmla="*/ 20 w 20"/>
            <a:gd name="T117" fmla="*/ 23 h 23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20" h="23">
              <a:moveTo>
                <a:pt x="2" y="5"/>
              </a:moveTo>
              <a:lnTo>
                <a:pt x="1" y="5"/>
              </a:lnTo>
              <a:lnTo>
                <a:pt x="0" y="7"/>
              </a:lnTo>
              <a:lnTo>
                <a:pt x="0" y="8"/>
              </a:lnTo>
              <a:lnTo>
                <a:pt x="2" y="8"/>
              </a:lnTo>
              <a:lnTo>
                <a:pt x="3" y="9"/>
              </a:lnTo>
              <a:lnTo>
                <a:pt x="3" y="11"/>
              </a:lnTo>
              <a:lnTo>
                <a:pt x="4" y="12"/>
              </a:lnTo>
              <a:lnTo>
                <a:pt x="5" y="13"/>
              </a:lnTo>
              <a:lnTo>
                <a:pt x="6" y="14"/>
              </a:lnTo>
              <a:lnTo>
                <a:pt x="6" y="16"/>
              </a:lnTo>
              <a:lnTo>
                <a:pt x="8" y="19"/>
              </a:lnTo>
              <a:lnTo>
                <a:pt x="8" y="22"/>
              </a:lnTo>
              <a:lnTo>
                <a:pt x="10" y="22"/>
              </a:lnTo>
              <a:lnTo>
                <a:pt x="11" y="23"/>
              </a:lnTo>
              <a:lnTo>
                <a:pt x="13" y="22"/>
              </a:lnTo>
              <a:lnTo>
                <a:pt x="14" y="22"/>
              </a:lnTo>
              <a:lnTo>
                <a:pt x="15" y="21"/>
              </a:lnTo>
              <a:lnTo>
                <a:pt x="15" y="19"/>
              </a:lnTo>
              <a:lnTo>
                <a:pt x="17" y="18"/>
              </a:lnTo>
              <a:lnTo>
                <a:pt x="18" y="16"/>
              </a:lnTo>
              <a:lnTo>
                <a:pt x="20" y="15"/>
              </a:lnTo>
              <a:lnTo>
                <a:pt x="19" y="12"/>
              </a:lnTo>
              <a:lnTo>
                <a:pt x="20" y="12"/>
              </a:lnTo>
              <a:lnTo>
                <a:pt x="18" y="10"/>
              </a:lnTo>
              <a:lnTo>
                <a:pt x="16" y="7"/>
              </a:lnTo>
              <a:lnTo>
                <a:pt x="15" y="2"/>
              </a:lnTo>
              <a:lnTo>
                <a:pt x="12" y="1"/>
              </a:lnTo>
              <a:lnTo>
                <a:pt x="10" y="1"/>
              </a:lnTo>
              <a:lnTo>
                <a:pt x="8" y="0"/>
              </a:lnTo>
              <a:lnTo>
                <a:pt x="7" y="1"/>
              </a:lnTo>
              <a:lnTo>
                <a:pt x="7" y="3"/>
              </a:lnTo>
              <a:lnTo>
                <a:pt x="6" y="3"/>
              </a:lnTo>
              <a:lnTo>
                <a:pt x="5" y="2"/>
              </a:lnTo>
              <a:lnTo>
                <a:pt x="4" y="2"/>
              </a:lnTo>
              <a:lnTo>
                <a:pt x="2" y="3"/>
              </a:lnTo>
              <a:lnTo>
                <a:pt x="3" y="4"/>
              </a:lnTo>
              <a:lnTo>
                <a:pt x="2" y="5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485775</xdr:colOff>
      <xdr:row>18</xdr:row>
      <xdr:rowOff>133350</xdr:rowOff>
    </xdr:from>
    <xdr:to>
      <xdr:col>2</xdr:col>
      <xdr:colOff>95250</xdr:colOff>
      <xdr:row>20</xdr:row>
      <xdr:rowOff>19050</xdr:rowOff>
    </xdr:to>
    <xdr:sp macro="modRegionSelect.Region_Click" textlink="">
      <xdr:nvSpPr>
        <xdr:cNvPr id="353116" name="ShapeReg_31"/>
        <xdr:cNvSpPr>
          <a:spLocks/>
        </xdr:cNvSpPr>
      </xdr:nvSpPr>
      <xdr:spPr bwMode="auto">
        <a:xfrm>
          <a:off x="695325" y="3171825"/>
          <a:ext cx="219075" cy="209550"/>
        </a:xfrm>
        <a:custGeom>
          <a:avLst/>
          <a:gdLst>
            <a:gd name="T0" fmla="*/ 2147483647 w 23"/>
            <a:gd name="T1" fmla="*/ 0 h 22"/>
            <a:gd name="T2" fmla="*/ 2147483647 w 23"/>
            <a:gd name="T3" fmla="*/ 2147483647 h 22"/>
            <a:gd name="T4" fmla="*/ 2147483647 w 23"/>
            <a:gd name="T5" fmla="*/ 2147483647 h 22"/>
            <a:gd name="T6" fmla="*/ 2147483647 w 23"/>
            <a:gd name="T7" fmla="*/ 2147483647 h 22"/>
            <a:gd name="T8" fmla="*/ 2147483647 w 23"/>
            <a:gd name="T9" fmla="*/ 2147483647 h 22"/>
            <a:gd name="T10" fmla="*/ 2147483647 w 23"/>
            <a:gd name="T11" fmla="*/ 2147483647 h 22"/>
            <a:gd name="T12" fmla="*/ 2147483647 w 23"/>
            <a:gd name="T13" fmla="*/ 2147483647 h 22"/>
            <a:gd name="T14" fmla="*/ 2147483647 w 23"/>
            <a:gd name="T15" fmla="*/ 0 h 22"/>
            <a:gd name="T16" fmla="*/ 2147483647 w 23"/>
            <a:gd name="T17" fmla="*/ 2147483647 h 22"/>
            <a:gd name="T18" fmla="*/ 2147483647 w 23"/>
            <a:gd name="T19" fmla="*/ 2147483647 h 22"/>
            <a:gd name="T20" fmla="*/ 2147483647 w 23"/>
            <a:gd name="T21" fmla="*/ 2147483647 h 22"/>
            <a:gd name="T22" fmla="*/ 2147483647 w 23"/>
            <a:gd name="T23" fmla="*/ 2147483647 h 22"/>
            <a:gd name="T24" fmla="*/ 2147483647 w 23"/>
            <a:gd name="T25" fmla="*/ 2147483647 h 22"/>
            <a:gd name="T26" fmla="*/ 2147483647 w 23"/>
            <a:gd name="T27" fmla="*/ 2147483647 h 22"/>
            <a:gd name="T28" fmla="*/ 0 w 23"/>
            <a:gd name="T29" fmla="*/ 2147483647 h 22"/>
            <a:gd name="T30" fmla="*/ 0 w 23"/>
            <a:gd name="T31" fmla="*/ 2147483647 h 22"/>
            <a:gd name="T32" fmla="*/ 2147483647 w 23"/>
            <a:gd name="T33" fmla="*/ 2147483647 h 22"/>
            <a:gd name="T34" fmla="*/ 2147483647 w 23"/>
            <a:gd name="T35" fmla="*/ 2147483647 h 22"/>
            <a:gd name="T36" fmla="*/ 2147483647 w 23"/>
            <a:gd name="T37" fmla="*/ 2147483647 h 22"/>
            <a:gd name="T38" fmla="*/ 2147483647 w 23"/>
            <a:gd name="T39" fmla="*/ 2147483647 h 22"/>
            <a:gd name="T40" fmla="*/ 2147483647 w 23"/>
            <a:gd name="T41" fmla="*/ 2147483647 h 22"/>
            <a:gd name="T42" fmla="*/ 2147483647 w 23"/>
            <a:gd name="T43" fmla="*/ 2147483647 h 22"/>
            <a:gd name="T44" fmla="*/ 2147483647 w 23"/>
            <a:gd name="T45" fmla="*/ 2147483647 h 22"/>
            <a:gd name="T46" fmla="*/ 2147483647 w 23"/>
            <a:gd name="T47" fmla="*/ 2147483647 h 22"/>
            <a:gd name="T48" fmla="*/ 2147483647 w 23"/>
            <a:gd name="T49" fmla="*/ 2147483647 h 22"/>
            <a:gd name="T50" fmla="*/ 2147483647 w 23"/>
            <a:gd name="T51" fmla="*/ 2147483647 h 22"/>
            <a:gd name="T52" fmla="*/ 2147483647 w 23"/>
            <a:gd name="T53" fmla="*/ 2147483647 h 22"/>
            <a:gd name="T54" fmla="*/ 2147483647 w 23"/>
            <a:gd name="T55" fmla="*/ 2147483647 h 22"/>
            <a:gd name="T56" fmla="*/ 2147483647 w 23"/>
            <a:gd name="T57" fmla="*/ 2147483647 h 22"/>
            <a:gd name="T58" fmla="*/ 2147483647 w 23"/>
            <a:gd name="T59" fmla="*/ 2147483647 h 22"/>
            <a:gd name="T60" fmla="*/ 2147483647 w 23"/>
            <a:gd name="T61" fmla="*/ 2147483647 h 22"/>
            <a:gd name="T62" fmla="*/ 2147483647 w 23"/>
            <a:gd name="T63" fmla="*/ 2147483647 h 22"/>
            <a:gd name="T64" fmla="*/ 2147483647 w 23"/>
            <a:gd name="T65" fmla="*/ 2147483647 h 22"/>
            <a:gd name="T66" fmla="*/ 2147483647 w 23"/>
            <a:gd name="T67" fmla="*/ 2147483647 h 22"/>
            <a:gd name="T68" fmla="*/ 2147483647 w 23"/>
            <a:gd name="T69" fmla="*/ 2147483647 h 22"/>
            <a:gd name="T70" fmla="*/ 2147483647 w 23"/>
            <a:gd name="T71" fmla="*/ 2147483647 h 22"/>
            <a:gd name="T72" fmla="*/ 2147483647 w 23"/>
            <a:gd name="T73" fmla="*/ 2147483647 h 22"/>
            <a:gd name="T74" fmla="*/ 2147483647 w 23"/>
            <a:gd name="T75" fmla="*/ 2147483647 h 22"/>
            <a:gd name="T76" fmla="*/ 2147483647 w 23"/>
            <a:gd name="T77" fmla="*/ 2147483647 h 22"/>
            <a:gd name="T78" fmla="*/ 2147483647 w 23"/>
            <a:gd name="T79" fmla="*/ 2147483647 h 22"/>
            <a:gd name="T80" fmla="*/ 2147483647 w 23"/>
            <a:gd name="T81" fmla="*/ 0 h 22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23"/>
            <a:gd name="T124" fmla="*/ 0 h 22"/>
            <a:gd name="T125" fmla="*/ 23 w 23"/>
            <a:gd name="T126" fmla="*/ 22 h 22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23" h="22">
              <a:moveTo>
                <a:pt x="18" y="0"/>
              </a:moveTo>
              <a:lnTo>
                <a:pt x="16" y="1"/>
              </a:lnTo>
              <a:lnTo>
                <a:pt x="16" y="2"/>
              </a:lnTo>
              <a:lnTo>
                <a:pt x="14" y="2"/>
              </a:lnTo>
              <a:lnTo>
                <a:pt x="13" y="3"/>
              </a:lnTo>
              <a:lnTo>
                <a:pt x="12" y="3"/>
              </a:lnTo>
              <a:lnTo>
                <a:pt x="10" y="1"/>
              </a:lnTo>
              <a:lnTo>
                <a:pt x="9" y="0"/>
              </a:lnTo>
              <a:lnTo>
                <a:pt x="7" y="1"/>
              </a:lnTo>
              <a:lnTo>
                <a:pt x="6" y="3"/>
              </a:lnTo>
              <a:lnTo>
                <a:pt x="4" y="4"/>
              </a:lnTo>
              <a:lnTo>
                <a:pt x="4" y="6"/>
              </a:lnTo>
              <a:lnTo>
                <a:pt x="3" y="7"/>
              </a:lnTo>
              <a:lnTo>
                <a:pt x="2" y="7"/>
              </a:lnTo>
              <a:lnTo>
                <a:pt x="0" y="8"/>
              </a:lnTo>
              <a:lnTo>
                <a:pt x="0" y="11"/>
              </a:lnTo>
              <a:lnTo>
                <a:pt x="2" y="11"/>
              </a:lnTo>
              <a:lnTo>
                <a:pt x="4" y="12"/>
              </a:lnTo>
              <a:lnTo>
                <a:pt x="6" y="12"/>
              </a:lnTo>
              <a:lnTo>
                <a:pt x="7" y="14"/>
              </a:lnTo>
              <a:lnTo>
                <a:pt x="9" y="15"/>
              </a:lnTo>
              <a:lnTo>
                <a:pt x="9" y="18"/>
              </a:lnTo>
              <a:lnTo>
                <a:pt x="10" y="19"/>
              </a:lnTo>
              <a:lnTo>
                <a:pt x="12" y="19"/>
              </a:lnTo>
              <a:lnTo>
                <a:pt x="15" y="22"/>
              </a:lnTo>
              <a:lnTo>
                <a:pt x="16" y="21"/>
              </a:lnTo>
              <a:lnTo>
                <a:pt x="18" y="21"/>
              </a:lnTo>
              <a:lnTo>
                <a:pt x="18" y="19"/>
              </a:lnTo>
              <a:lnTo>
                <a:pt x="17" y="17"/>
              </a:lnTo>
              <a:lnTo>
                <a:pt x="17" y="16"/>
              </a:lnTo>
              <a:lnTo>
                <a:pt x="16" y="14"/>
              </a:lnTo>
              <a:lnTo>
                <a:pt x="17" y="13"/>
              </a:lnTo>
              <a:lnTo>
                <a:pt x="18" y="12"/>
              </a:lnTo>
              <a:lnTo>
                <a:pt x="20" y="10"/>
              </a:lnTo>
              <a:lnTo>
                <a:pt x="23" y="8"/>
              </a:lnTo>
              <a:lnTo>
                <a:pt x="23" y="5"/>
              </a:lnTo>
              <a:lnTo>
                <a:pt x="21" y="3"/>
              </a:lnTo>
              <a:lnTo>
                <a:pt x="19" y="4"/>
              </a:lnTo>
              <a:lnTo>
                <a:pt x="18" y="3"/>
              </a:lnTo>
              <a:lnTo>
                <a:pt x="19" y="1"/>
              </a:lnTo>
              <a:lnTo>
                <a:pt x="18" y="0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523875</xdr:colOff>
      <xdr:row>17</xdr:row>
      <xdr:rowOff>133350</xdr:rowOff>
    </xdr:from>
    <xdr:to>
      <xdr:col>2</xdr:col>
      <xdr:colOff>95250</xdr:colOff>
      <xdr:row>19</xdr:row>
      <xdr:rowOff>0</xdr:rowOff>
    </xdr:to>
    <xdr:sp macro="modRegionSelect.Region_Click" textlink="">
      <xdr:nvSpPr>
        <xdr:cNvPr id="353117" name="ShapeReg_73"/>
        <xdr:cNvSpPr>
          <a:spLocks/>
        </xdr:cNvSpPr>
      </xdr:nvSpPr>
      <xdr:spPr bwMode="auto">
        <a:xfrm>
          <a:off x="733425" y="3009900"/>
          <a:ext cx="180975" cy="190500"/>
        </a:xfrm>
        <a:custGeom>
          <a:avLst/>
          <a:gdLst>
            <a:gd name="T0" fmla="*/ 2147483647 w 656"/>
            <a:gd name="T1" fmla="*/ 2147483647 h 722"/>
            <a:gd name="T2" fmla="*/ 2147483647 w 656"/>
            <a:gd name="T3" fmla="*/ 2147483647 h 722"/>
            <a:gd name="T4" fmla="*/ 2147483647 w 656"/>
            <a:gd name="T5" fmla="*/ 2147483647 h 722"/>
            <a:gd name="T6" fmla="*/ 2147483647 w 656"/>
            <a:gd name="T7" fmla="*/ 2147483647 h 722"/>
            <a:gd name="T8" fmla="*/ 2147483647 w 656"/>
            <a:gd name="T9" fmla="*/ 2147483647 h 722"/>
            <a:gd name="T10" fmla="*/ 2147483647 w 656"/>
            <a:gd name="T11" fmla="*/ 2147483647 h 722"/>
            <a:gd name="T12" fmla="*/ 2147483647 w 656"/>
            <a:gd name="T13" fmla="*/ 2147483647 h 722"/>
            <a:gd name="T14" fmla="*/ 2147483647 w 656"/>
            <a:gd name="T15" fmla="*/ 2147483647 h 722"/>
            <a:gd name="T16" fmla="*/ 2147483647 w 656"/>
            <a:gd name="T17" fmla="*/ 2147483647 h 722"/>
            <a:gd name="T18" fmla="*/ 2147483647 w 656"/>
            <a:gd name="T19" fmla="*/ 2147483647 h 722"/>
            <a:gd name="T20" fmla="*/ 2147483647 w 656"/>
            <a:gd name="T21" fmla="*/ 2147483647 h 722"/>
            <a:gd name="T22" fmla="*/ 2147483647 w 656"/>
            <a:gd name="T23" fmla="*/ 2147483647 h 722"/>
            <a:gd name="T24" fmla="*/ 2147483647 w 656"/>
            <a:gd name="T25" fmla="*/ 2147483647 h 722"/>
            <a:gd name="T26" fmla="*/ 2147483647 w 656"/>
            <a:gd name="T27" fmla="*/ 2147483647 h 722"/>
            <a:gd name="T28" fmla="*/ 2147483647 w 656"/>
            <a:gd name="T29" fmla="*/ 2147483647 h 722"/>
            <a:gd name="T30" fmla="*/ 2147483647 w 656"/>
            <a:gd name="T31" fmla="*/ 2147483647 h 722"/>
            <a:gd name="T32" fmla="*/ 0 w 656"/>
            <a:gd name="T33" fmla="*/ 2147483647 h 722"/>
            <a:gd name="T34" fmla="*/ 2147483647 w 656"/>
            <a:gd name="T35" fmla="*/ 2147483647 h 722"/>
            <a:gd name="T36" fmla="*/ 2147483647 w 656"/>
            <a:gd name="T37" fmla="*/ 2147483647 h 722"/>
            <a:gd name="T38" fmla="*/ 2147483647 w 656"/>
            <a:gd name="T39" fmla="*/ 2147483647 h 722"/>
            <a:gd name="T40" fmla="*/ 2147483647 w 656"/>
            <a:gd name="T41" fmla="*/ 2147483647 h 722"/>
            <a:gd name="T42" fmla="*/ 2147483647 w 656"/>
            <a:gd name="T43" fmla="*/ 2147483647 h 722"/>
            <a:gd name="T44" fmla="*/ 2147483647 w 656"/>
            <a:gd name="T45" fmla="*/ 2147483647 h 722"/>
            <a:gd name="T46" fmla="*/ 2147483647 w 656"/>
            <a:gd name="T47" fmla="*/ 2147483647 h 722"/>
            <a:gd name="T48" fmla="*/ 2147483647 w 656"/>
            <a:gd name="T49" fmla="*/ 2147483647 h 722"/>
            <a:gd name="T50" fmla="*/ 2147483647 w 656"/>
            <a:gd name="T51" fmla="*/ 2147483647 h 722"/>
            <a:gd name="T52" fmla="*/ 2147483647 w 656"/>
            <a:gd name="T53" fmla="*/ 2147483647 h 722"/>
            <a:gd name="T54" fmla="*/ 2147483647 w 656"/>
            <a:gd name="T55" fmla="*/ 0 h 722"/>
            <a:gd name="T56" fmla="*/ 2147483647 w 656"/>
            <a:gd name="T57" fmla="*/ 2147483647 h 722"/>
            <a:gd name="T58" fmla="*/ 2147483647 w 656"/>
            <a:gd name="T59" fmla="*/ 2147483647 h 722"/>
            <a:gd name="T60" fmla="*/ 2147483647 w 656"/>
            <a:gd name="T61" fmla="*/ 2147483647 h 722"/>
            <a:gd name="T62" fmla="*/ 2147483647 w 656"/>
            <a:gd name="T63" fmla="*/ 2147483647 h 722"/>
            <a:gd name="T64" fmla="*/ 2147483647 w 656"/>
            <a:gd name="T65" fmla="*/ 2147483647 h 722"/>
            <a:gd name="T66" fmla="*/ 2147483647 w 656"/>
            <a:gd name="T67" fmla="*/ 2147483647 h 722"/>
            <a:gd name="T68" fmla="*/ 2147483647 w 656"/>
            <a:gd name="T69" fmla="*/ 2147483647 h 722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656"/>
            <a:gd name="T106" fmla="*/ 0 h 722"/>
            <a:gd name="T107" fmla="*/ 656 w 656"/>
            <a:gd name="T108" fmla="*/ 722 h 722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656" h="722">
              <a:moveTo>
                <a:pt x="639" y="390"/>
              </a:moveTo>
              <a:lnTo>
                <a:pt x="602" y="454"/>
              </a:lnTo>
              <a:lnTo>
                <a:pt x="602" y="511"/>
              </a:lnTo>
              <a:lnTo>
                <a:pt x="553" y="548"/>
              </a:lnTo>
              <a:lnTo>
                <a:pt x="501" y="621"/>
              </a:lnTo>
              <a:lnTo>
                <a:pt x="433" y="626"/>
              </a:lnTo>
              <a:lnTo>
                <a:pt x="410" y="668"/>
              </a:lnTo>
              <a:cubicBezTo>
                <a:pt x="410" y="668"/>
                <a:pt x="339" y="654"/>
                <a:pt x="339" y="668"/>
              </a:cubicBezTo>
              <a:cubicBezTo>
                <a:pt x="339" y="682"/>
                <a:pt x="313" y="722"/>
                <a:pt x="313" y="722"/>
              </a:cubicBezTo>
              <a:lnTo>
                <a:pt x="259" y="722"/>
              </a:lnTo>
              <a:lnTo>
                <a:pt x="212" y="654"/>
              </a:lnTo>
              <a:lnTo>
                <a:pt x="179" y="621"/>
              </a:lnTo>
              <a:lnTo>
                <a:pt x="146" y="518"/>
              </a:lnTo>
              <a:lnTo>
                <a:pt x="179" y="473"/>
              </a:lnTo>
              <a:lnTo>
                <a:pt x="94" y="428"/>
              </a:lnTo>
              <a:lnTo>
                <a:pt x="33" y="308"/>
              </a:lnTo>
              <a:lnTo>
                <a:pt x="0" y="146"/>
              </a:lnTo>
              <a:lnTo>
                <a:pt x="66" y="57"/>
              </a:lnTo>
              <a:lnTo>
                <a:pt x="108" y="73"/>
              </a:lnTo>
              <a:lnTo>
                <a:pt x="148" y="33"/>
              </a:lnTo>
              <a:lnTo>
                <a:pt x="228" y="12"/>
              </a:lnTo>
              <a:lnTo>
                <a:pt x="275" y="38"/>
              </a:lnTo>
              <a:lnTo>
                <a:pt x="330" y="92"/>
              </a:lnTo>
              <a:lnTo>
                <a:pt x="392" y="80"/>
              </a:lnTo>
              <a:lnTo>
                <a:pt x="392" y="27"/>
              </a:lnTo>
              <a:lnTo>
                <a:pt x="417" y="2"/>
              </a:lnTo>
              <a:lnTo>
                <a:pt x="485" y="47"/>
              </a:lnTo>
              <a:lnTo>
                <a:pt x="555" y="0"/>
              </a:lnTo>
              <a:lnTo>
                <a:pt x="597" y="68"/>
              </a:lnTo>
              <a:lnTo>
                <a:pt x="656" y="80"/>
              </a:lnTo>
              <a:lnTo>
                <a:pt x="656" y="132"/>
              </a:lnTo>
              <a:lnTo>
                <a:pt x="637" y="190"/>
              </a:lnTo>
              <a:lnTo>
                <a:pt x="655" y="248"/>
              </a:lnTo>
              <a:lnTo>
                <a:pt x="631" y="326"/>
              </a:lnTo>
              <a:lnTo>
                <a:pt x="639" y="390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18</xdr:row>
      <xdr:rowOff>47625</xdr:rowOff>
    </xdr:from>
    <xdr:to>
      <xdr:col>2</xdr:col>
      <xdr:colOff>323850</xdr:colOff>
      <xdr:row>19</xdr:row>
      <xdr:rowOff>95250</xdr:rowOff>
    </xdr:to>
    <xdr:sp macro="modRegionSelect.Region_Click" textlink="">
      <xdr:nvSpPr>
        <xdr:cNvPr id="353118" name="ShapeReg_63"/>
        <xdr:cNvSpPr>
          <a:spLocks/>
        </xdr:cNvSpPr>
      </xdr:nvSpPr>
      <xdr:spPr bwMode="auto">
        <a:xfrm>
          <a:off x="866775" y="3086100"/>
          <a:ext cx="276225" cy="209550"/>
        </a:xfrm>
        <a:custGeom>
          <a:avLst/>
          <a:gdLst>
            <a:gd name="T0" fmla="*/ 2147483647 w 29"/>
            <a:gd name="T1" fmla="*/ 2147483647 h 22"/>
            <a:gd name="T2" fmla="*/ 2147483647 w 29"/>
            <a:gd name="T3" fmla="*/ 2147483647 h 22"/>
            <a:gd name="T4" fmla="*/ 2147483647 w 29"/>
            <a:gd name="T5" fmla="*/ 2147483647 h 22"/>
            <a:gd name="T6" fmla="*/ 2147483647 w 29"/>
            <a:gd name="T7" fmla="*/ 2147483647 h 22"/>
            <a:gd name="T8" fmla="*/ 0 w 29"/>
            <a:gd name="T9" fmla="*/ 2147483647 h 22"/>
            <a:gd name="T10" fmla="*/ 2147483647 w 29"/>
            <a:gd name="T11" fmla="*/ 2147483647 h 22"/>
            <a:gd name="T12" fmla="*/ 0 w 29"/>
            <a:gd name="T13" fmla="*/ 2147483647 h 22"/>
            <a:gd name="T14" fmla="*/ 2147483647 w 29"/>
            <a:gd name="T15" fmla="*/ 2147483647 h 22"/>
            <a:gd name="T16" fmla="*/ 2147483647 w 29"/>
            <a:gd name="T17" fmla="*/ 2147483647 h 22"/>
            <a:gd name="T18" fmla="*/ 2147483647 w 29"/>
            <a:gd name="T19" fmla="*/ 2147483647 h 22"/>
            <a:gd name="T20" fmla="*/ 2147483647 w 29"/>
            <a:gd name="T21" fmla="*/ 2147483647 h 22"/>
            <a:gd name="T22" fmla="*/ 2147483647 w 29"/>
            <a:gd name="T23" fmla="*/ 2147483647 h 22"/>
            <a:gd name="T24" fmla="*/ 2147483647 w 29"/>
            <a:gd name="T25" fmla="*/ 2147483647 h 22"/>
            <a:gd name="T26" fmla="*/ 2147483647 w 29"/>
            <a:gd name="T27" fmla="*/ 2147483647 h 22"/>
            <a:gd name="T28" fmla="*/ 2147483647 w 29"/>
            <a:gd name="T29" fmla="*/ 2147483647 h 22"/>
            <a:gd name="T30" fmla="*/ 2147483647 w 29"/>
            <a:gd name="T31" fmla="*/ 2147483647 h 22"/>
            <a:gd name="T32" fmla="*/ 2147483647 w 29"/>
            <a:gd name="T33" fmla="*/ 0 h 22"/>
            <a:gd name="T34" fmla="*/ 2147483647 w 29"/>
            <a:gd name="T35" fmla="*/ 2147483647 h 22"/>
            <a:gd name="T36" fmla="*/ 2147483647 w 29"/>
            <a:gd name="T37" fmla="*/ 2147483647 h 22"/>
            <a:gd name="T38" fmla="*/ 2147483647 w 29"/>
            <a:gd name="T39" fmla="*/ 2147483647 h 22"/>
            <a:gd name="T40" fmla="*/ 2147483647 w 29"/>
            <a:gd name="T41" fmla="*/ 0 h 22"/>
            <a:gd name="T42" fmla="*/ 2147483647 w 29"/>
            <a:gd name="T43" fmla="*/ 2147483647 h 22"/>
            <a:gd name="T44" fmla="*/ 2147483647 w 29"/>
            <a:gd name="T45" fmla="*/ 2147483647 h 22"/>
            <a:gd name="T46" fmla="*/ 2147483647 w 29"/>
            <a:gd name="T47" fmla="*/ 2147483647 h 22"/>
            <a:gd name="T48" fmla="*/ 2147483647 w 29"/>
            <a:gd name="T49" fmla="*/ 2147483647 h 22"/>
            <a:gd name="T50" fmla="*/ 2147483647 w 29"/>
            <a:gd name="T51" fmla="*/ 2147483647 h 22"/>
            <a:gd name="T52" fmla="*/ 2147483647 w 29"/>
            <a:gd name="T53" fmla="*/ 2147483647 h 22"/>
            <a:gd name="T54" fmla="*/ 2147483647 w 29"/>
            <a:gd name="T55" fmla="*/ 2147483647 h 22"/>
            <a:gd name="T56" fmla="*/ 2147483647 w 29"/>
            <a:gd name="T57" fmla="*/ 2147483647 h 22"/>
            <a:gd name="T58" fmla="*/ 2147483647 w 29"/>
            <a:gd name="T59" fmla="*/ 2147483647 h 22"/>
            <a:gd name="T60" fmla="*/ 2147483647 w 29"/>
            <a:gd name="T61" fmla="*/ 2147483647 h 22"/>
            <a:gd name="T62" fmla="*/ 2147483647 w 29"/>
            <a:gd name="T63" fmla="*/ 2147483647 h 22"/>
            <a:gd name="T64" fmla="*/ 2147483647 w 29"/>
            <a:gd name="T65" fmla="*/ 2147483647 h 22"/>
            <a:gd name="T66" fmla="*/ 2147483647 w 29"/>
            <a:gd name="T67" fmla="*/ 2147483647 h 22"/>
            <a:gd name="T68" fmla="*/ 2147483647 w 29"/>
            <a:gd name="T69" fmla="*/ 2147483647 h 22"/>
            <a:gd name="T70" fmla="*/ 2147483647 w 29"/>
            <a:gd name="T71" fmla="*/ 2147483647 h 22"/>
            <a:gd name="T72" fmla="*/ 2147483647 w 29"/>
            <a:gd name="T73" fmla="*/ 2147483647 h 22"/>
            <a:gd name="T74" fmla="*/ 2147483647 w 29"/>
            <a:gd name="T75" fmla="*/ 2147483647 h 22"/>
            <a:gd name="T76" fmla="*/ 2147483647 w 29"/>
            <a:gd name="T77" fmla="*/ 2147483647 h 22"/>
            <a:gd name="T78" fmla="*/ 2147483647 w 29"/>
            <a:gd name="T79" fmla="*/ 2147483647 h 22"/>
            <a:gd name="T80" fmla="*/ 2147483647 w 29"/>
            <a:gd name="T81" fmla="*/ 2147483647 h 22"/>
            <a:gd name="T82" fmla="*/ 2147483647 w 29"/>
            <a:gd name="T83" fmla="*/ 2147483647 h 22"/>
            <a:gd name="T84" fmla="*/ 2147483647 w 29"/>
            <a:gd name="T85" fmla="*/ 2147483647 h 22"/>
            <a:gd name="T86" fmla="*/ 2147483647 w 29"/>
            <a:gd name="T87" fmla="*/ 2147483647 h 22"/>
            <a:gd name="T88" fmla="*/ 2147483647 w 29"/>
            <a:gd name="T89" fmla="*/ 2147483647 h 22"/>
            <a:gd name="T90" fmla="*/ 2147483647 w 29"/>
            <a:gd name="T91" fmla="*/ 2147483647 h 22"/>
            <a:gd name="T92" fmla="*/ 2147483647 w 29"/>
            <a:gd name="T93" fmla="*/ 2147483647 h 22"/>
            <a:gd name="T94" fmla="*/ 2147483647 w 29"/>
            <a:gd name="T95" fmla="*/ 2147483647 h 22"/>
            <a:gd name="T96" fmla="*/ 2147483647 w 29"/>
            <a:gd name="T97" fmla="*/ 2147483647 h 22"/>
            <a:gd name="T98" fmla="*/ 2147483647 w 29"/>
            <a:gd name="T99" fmla="*/ 2147483647 h 22"/>
            <a:gd name="T100" fmla="*/ 2147483647 w 29"/>
            <a:gd name="T101" fmla="*/ 2147483647 h 22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29"/>
            <a:gd name="T154" fmla="*/ 0 h 22"/>
            <a:gd name="T155" fmla="*/ 29 w 29"/>
            <a:gd name="T156" fmla="*/ 22 h 22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29" h="22">
              <a:moveTo>
                <a:pt x="5" y="17"/>
              </a:moveTo>
              <a:lnTo>
                <a:pt x="5" y="14"/>
              </a:lnTo>
              <a:lnTo>
                <a:pt x="3" y="12"/>
              </a:lnTo>
              <a:lnTo>
                <a:pt x="1" y="13"/>
              </a:lnTo>
              <a:lnTo>
                <a:pt x="0" y="12"/>
              </a:lnTo>
              <a:lnTo>
                <a:pt x="1" y="10"/>
              </a:lnTo>
              <a:lnTo>
                <a:pt x="0" y="9"/>
              </a:lnTo>
              <a:lnTo>
                <a:pt x="2" y="7"/>
              </a:lnTo>
              <a:lnTo>
                <a:pt x="3" y="6"/>
              </a:lnTo>
              <a:lnTo>
                <a:pt x="3" y="5"/>
              </a:lnTo>
              <a:lnTo>
                <a:pt x="4" y="3"/>
              </a:lnTo>
              <a:lnTo>
                <a:pt x="6" y="3"/>
              </a:lnTo>
              <a:lnTo>
                <a:pt x="7" y="1"/>
              </a:lnTo>
              <a:lnTo>
                <a:pt x="8" y="1"/>
              </a:lnTo>
              <a:lnTo>
                <a:pt x="9" y="1"/>
              </a:lnTo>
              <a:lnTo>
                <a:pt x="11" y="1"/>
              </a:lnTo>
              <a:lnTo>
                <a:pt x="12" y="0"/>
              </a:lnTo>
              <a:lnTo>
                <a:pt x="14" y="1"/>
              </a:lnTo>
              <a:lnTo>
                <a:pt x="15" y="1"/>
              </a:lnTo>
              <a:lnTo>
                <a:pt x="17" y="1"/>
              </a:lnTo>
              <a:lnTo>
                <a:pt x="17" y="0"/>
              </a:lnTo>
              <a:lnTo>
                <a:pt x="19" y="1"/>
              </a:lnTo>
              <a:lnTo>
                <a:pt x="20" y="1"/>
              </a:lnTo>
              <a:lnTo>
                <a:pt x="22" y="2"/>
              </a:lnTo>
              <a:lnTo>
                <a:pt x="21" y="3"/>
              </a:lnTo>
              <a:lnTo>
                <a:pt x="23" y="4"/>
              </a:lnTo>
              <a:lnTo>
                <a:pt x="23" y="6"/>
              </a:lnTo>
              <a:lnTo>
                <a:pt x="25" y="6"/>
              </a:lnTo>
              <a:lnTo>
                <a:pt x="27" y="9"/>
              </a:lnTo>
              <a:lnTo>
                <a:pt x="27" y="11"/>
              </a:lnTo>
              <a:lnTo>
                <a:pt x="28" y="12"/>
              </a:lnTo>
              <a:lnTo>
                <a:pt x="29" y="13"/>
              </a:lnTo>
              <a:lnTo>
                <a:pt x="29" y="14"/>
              </a:lnTo>
              <a:lnTo>
                <a:pt x="29" y="15"/>
              </a:lnTo>
              <a:lnTo>
                <a:pt x="28" y="17"/>
              </a:lnTo>
              <a:lnTo>
                <a:pt x="26" y="17"/>
              </a:lnTo>
              <a:lnTo>
                <a:pt x="26" y="18"/>
              </a:lnTo>
              <a:lnTo>
                <a:pt x="24" y="19"/>
              </a:lnTo>
              <a:lnTo>
                <a:pt x="23" y="19"/>
              </a:lnTo>
              <a:lnTo>
                <a:pt x="23" y="20"/>
              </a:lnTo>
              <a:lnTo>
                <a:pt x="22" y="21"/>
              </a:lnTo>
              <a:lnTo>
                <a:pt x="20" y="22"/>
              </a:lnTo>
              <a:lnTo>
                <a:pt x="19" y="22"/>
              </a:lnTo>
              <a:lnTo>
                <a:pt x="17" y="20"/>
              </a:lnTo>
              <a:lnTo>
                <a:pt x="16" y="20"/>
              </a:lnTo>
              <a:lnTo>
                <a:pt x="14" y="19"/>
              </a:lnTo>
              <a:lnTo>
                <a:pt x="13" y="20"/>
              </a:lnTo>
              <a:lnTo>
                <a:pt x="11" y="20"/>
              </a:lnTo>
              <a:lnTo>
                <a:pt x="10" y="18"/>
              </a:lnTo>
              <a:lnTo>
                <a:pt x="7" y="17"/>
              </a:lnTo>
              <a:lnTo>
                <a:pt x="5" y="17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19050</xdr:colOff>
      <xdr:row>19</xdr:row>
      <xdr:rowOff>47625</xdr:rowOff>
    </xdr:from>
    <xdr:to>
      <xdr:col>2</xdr:col>
      <xdr:colOff>228600</xdr:colOff>
      <xdr:row>20</xdr:row>
      <xdr:rowOff>133350</xdr:rowOff>
    </xdr:to>
    <xdr:sp macro="modRegionSelect.Region_Click" textlink="">
      <xdr:nvSpPr>
        <xdr:cNvPr id="353119" name="ShapeReg_70"/>
        <xdr:cNvSpPr>
          <a:spLocks/>
        </xdr:cNvSpPr>
      </xdr:nvSpPr>
      <xdr:spPr bwMode="auto">
        <a:xfrm>
          <a:off x="838200" y="3248025"/>
          <a:ext cx="209550" cy="247650"/>
        </a:xfrm>
        <a:custGeom>
          <a:avLst/>
          <a:gdLst>
            <a:gd name="T0" fmla="*/ 2147483647 w 22"/>
            <a:gd name="T1" fmla="*/ 2147483647 h 26"/>
            <a:gd name="T2" fmla="*/ 2147483647 w 22"/>
            <a:gd name="T3" fmla="*/ 2147483647 h 26"/>
            <a:gd name="T4" fmla="*/ 2147483647 w 22"/>
            <a:gd name="T5" fmla="*/ 2147483647 h 26"/>
            <a:gd name="T6" fmla="*/ 2147483647 w 22"/>
            <a:gd name="T7" fmla="*/ 2147483647 h 26"/>
            <a:gd name="T8" fmla="*/ 2147483647 w 22"/>
            <a:gd name="T9" fmla="*/ 2147483647 h 26"/>
            <a:gd name="T10" fmla="*/ 2147483647 w 22"/>
            <a:gd name="T11" fmla="*/ 2147483647 h 26"/>
            <a:gd name="T12" fmla="*/ 2147483647 w 22"/>
            <a:gd name="T13" fmla="*/ 2147483647 h 26"/>
            <a:gd name="T14" fmla="*/ 2147483647 w 22"/>
            <a:gd name="T15" fmla="*/ 2147483647 h 26"/>
            <a:gd name="T16" fmla="*/ 2147483647 w 22"/>
            <a:gd name="T17" fmla="*/ 2147483647 h 26"/>
            <a:gd name="T18" fmla="*/ 2147483647 w 22"/>
            <a:gd name="T19" fmla="*/ 2147483647 h 26"/>
            <a:gd name="T20" fmla="*/ 2147483647 w 22"/>
            <a:gd name="T21" fmla="*/ 2147483647 h 26"/>
            <a:gd name="T22" fmla="*/ 2147483647 w 22"/>
            <a:gd name="T23" fmla="*/ 2147483647 h 26"/>
            <a:gd name="T24" fmla="*/ 2147483647 w 22"/>
            <a:gd name="T25" fmla="*/ 2147483647 h 26"/>
            <a:gd name="T26" fmla="*/ 2147483647 w 22"/>
            <a:gd name="T27" fmla="*/ 2147483647 h 26"/>
            <a:gd name="T28" fmla="*/ 2147483647 w 22"/>
            <a:gd name="T29" fmla="*/ 2147483647 h 26"/>
            <a:gd name="T30" fmla="*/ 2147483647 w 22"/>
            <a:gd name="T31" fmla="*/ 2147483647 h 26"/>
            <a:gd name="T32" fmla="*/ 2147483647 w 22"/>
            <a:gd name="T33" fmla="*/ 2147483647 h 26"/>
            <a:gd name="T34" fmla="*/ 2147483647 w 22"/>
            <a:gd name="T35" fmla="*/ 2147483647 h 26"/>
            <a:gd name="T36" fmla="*/ 2147483647 w 22"/>
            <a:gd name="T37" fmla="*/ 2147483647 h 26"/>
            <a:gd name="T38" fmla="*/ 2147483647 w 22"/>
            <a:gd name="T39" fmla="*/ 2147483647 h 26"/>
            <a:gd name="T40" fmla="*/ 2147483647 w 22"/>
            <a:gd name="T41" fmla="*/ 0 h 26"/>
            <a:gd name="T42" fmla="*/ 2147483647 w 22"/>
            <a:gd name="T43" fmla="*/ 0 h 26"/>
            <a:gd name="T44" fmla="*/ 2147483647 w 22"/>
            <a:gd name="T45" fmla="*/ 2147483647 h 26"/>
            <a:gd name="T46" fmla="*/ 2147483647 w 22"/>
            <a:gd name="T47" fmla="*/ 2147483647 h 26"/>
            <a:gd name="T48" fmla="*/ 2147483647 w 22"/>
            <a:gd name="T49" fmla="*/ 2147483647 h 26"/>
            <a:gd name="T50" fmla="*/ 2147483647 w 22"/>
            <a:gd name="T51" fmla="*/ 2147483647 h 26"/>
            <a:gd name="T52" fmla="*/ 2147483647 w 22"/>
            <a:gd name="T53" fmla="*/ 2147483647 h 26"/>
            <a:gd name="T54" fmla="*/ 2147483647 w 22"/>
            <a:gd name="T55" fmla="*/ 2147483647 h 26"/>
            <a:gd name="T56" fmla="*/ 2147483647 w 22"/>
            <a:gd name="T57" fmla="*/ 2147483647 h 26"/>
            <a:gd name="T58" fmla="*/ 2147483647 w 22"/>
            <a:gd name="T59" fmla="*/ 2147483647 h 26"/>
            <a:gd name="T60" fmla="*/ 2147483647 w 22"/>
            <a:gd name="T61" fmla="*/ 2147483647 h 26"/>
            <a:gd name="T62" fmla="*/ 0 w 22"/>
            <a:gd name="T63" fmla="*/ 2147483647 h 26"/>
            <a:gd name="T64" fmla="*/ 2147483647 w 22"/>
            <a:gd name="T65" fmla="*/ 2147483647 h 26"/>
            <a:gd name="T66" fmla="*/ 0 w 22"/>
            <a:gd name="T67" fmla="*/ 2147483647 h 26"/>
            <a:gd name="T68" fmla="*/ 2147483647 w 22"/>
            <a:gd name="T69" fmla="*/ 2147483647 h 26"/>
            <a:gd name="T70" fmla="*/ 2147483647 w 22"/>
            <a:gd name="T71" fmla="*/ 2147483647 h 26"/>
            <a:gd name="T72" fmla="*/ 2147483647 w 22"/>
            <a:gd name="T73" fmla="*/ 2147483647 h 26"/>
            <a:gd name="T74" fmla="*/ 2147483647 w 22"/>
            <a:gd name="T75" fmla="*/ 2147483647 h 26"/>
            <a:gd name="T76" fmla="*/ 2147483647 w 22"/>
            <a:gd name="T77" fmla="*/ 2147483647 h 2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22"/>
            <a:gd name="T118" fmla="*/ 0 h 26"/>
            <a:gd name="T119" fmla="*/ 22 w 22"/>
            <a:gd name="T120" fmla="*/ 26 h 26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22" h="26">
              <a:moveTo>
                <a:pt x="7" y="26"/>
              </a:moveTo>
              <a:lnTo>
                <a:pt x="9" y="25"/>
              </a:lnTo>
              <a:lnTo>
                <a:pt x="11" y="25"/>
              </a:lnTo>
              <a:lnTo>
                <a:pt x="12" y="24"/>
              </a:lnTo>
              <a:lnTo>
                <a:pt x="14" y="22"/>
              </a:lnTo>
              <a:lnTo>
                <a:pt x="17" y="21"/>
              </a:lnTo>
              <a:lnTo>
                <a:pt x="18" y="20"/>
              </a:lnTo>
              <a:lnTo>
                <a:pt x="20" y="20"/>
              </a:lnTo>
              <a:lnTo>
                <a:pt x="20" y="15"/>
              </a:lnTo>
              <a:lnTo>
                <a:pt x="19" y="13"/>
              </a:lnTo>
              <a:lnTo>
                <a:pt x="19" y="10"/>
              </a:lnTo>
              <a:lnTo>
                <a:pt x="19" y="8"/>
              </a:lnTo>
              <a:lnTo>
                <a:pt x="20" y="7"/>
              </a:lnTo>
              <a:lnTo>
                <a:pt x="22" y="5"/>
              </a:lnTo>
              <a:lnTo>
                <a:pt x="20" y="3"/>
              </a:lnTo>
              <a:lnTo>
                <a:pt x="19" y="3"/>
              </a:lnTo>
              <a:lnTo>
                <a:pt x="17" y="2"/>
              </a:lnTo>
              <a:lnTo>
                <a:pt x="16" y="3"/>
              </a:lnTo>
              <a:lnTo>
                <a:pt x="14" y="3"/>
              </a:lnTo>
              <a:lnTo>
                <a:pt x="13" y="1"/>
              </a:lnTo>
              <a:lnTo>
                <a:pt x="10" y="0"/>
              </a:lnTo>
              <a:lnTo>
                <a:pt x="8" y="0"/>
              </a:lnTo>
              <a:lnTo>
                <a:pt x="5" y="2"/>
              </a:lnTo>
              <a:lnTo>
                <a:pt x="3" y="4"/>
              </a:lnTo>
              <a:lnTo>
                <a:pt x="2" y="5"/>
              </a:lnTo>
              <a:lnTo>
                <a:pt x="1" y="6"/>
              </a:lnTo>
              <a:lnTo>
                <a:pt x="2" y="8"/>
              </a:lnTo>
              <a:lnTo>
                <a:pt x="2" y="9"/>
              </a:lnTo>
              <a:lnTo>
                <a:pt x="3" y="11"/>
              </a:lnTo>
              <a:lnTo>
                <a:pt x="3" y="13"/>
              </a:lnTo>
              <a:lnTo>
                <a:pt x="1" y="13"/>
              </a:lnTo>
              <a:lnTo>
                <a:pt x="0" y="14"/>
              </a:lnTo>
              <a:lnTo>
                <a:pt x="1" y="15"/>
              </a:lnTo>
              <a:lnTo>
                <a:pt x="0" y="18"/>
              </a:lnTo>
              <a:lnTo>
                <a:pt x="2" y="19"/>
              </a:lnTo>
              <a:lnTo>
                <a:pt x="4" y="20"/>
              </a:lnTo>
              <a:lnTo>
                <a:pt x="5" y="22"/>
              </a:lnTo>
              <a:lnTo>
                <a:pt x="7" y="23"/>
              </a:lnTo>
              <a:lnTo>
                <a:pt x="7" y="26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238125</xdr:colOff>
      <xdr:row>19</xdr:row>
      <xdr:rowOff>28575</xdr:rowOff>
    </xdr:from>
    <xdr:to>
      <xdr:col>2</xdr:col>
      <xdr:colOff>514350</xdr:colOff>
      <xdr:row>20</xdr:row>
      <xdr:rowOff>66675</xdr:rowOff>
    </xdr:to>
    <xdr:sp macro="modRegionSelect.Region_Click" textlink="">
      <xdr:nvSpPr>
        <xdr:cNvPr id="353120" name="ShapeReg_56"/>
        <xdr:cNvSpPr>
          <a:spLocks/>
        </xdr:cNvSpPr>
      </xdr:nvSpPr>
      <xdr:spPr bwMode="auto">
        <a:xfrm>
          <a:off x="1057275" y="3228975"/>
          <a:ext cx="276225" cy="200025"/>
        </a:xfrm>
        <a:custGeom>
          <a:avLst/>
          <a:gdLst>
            <a:gd name="T0" fmla="*/ 2147483647 w 29"/>
            <a:gd name="T1" fmla="*/ 0 h 21"/>
            <a:gd name="T2" fmla="*/ 2147483647 w 29"/>
            <a:gd name="T3" fmla="*/ 2147483647 h 21"/>
            <a:gd name="T4" fmla="*/ 2147483647 w 29"/>
            <a:gd name="T5" fmla="*/ 2147483647 h 21"/>
            <a:gd name="T6" fmla="*/ 2147483647 w 29"/>
            <a:gd name="T7" fmla="*/ 2147483647 h 21"/>
            <a:gd name="T8" fmla="*/ 2147483647 w 29"/>
            <a:gd name="T9" fmla="*/ 2147483647 h 21"/>
            <a:gd name="T10" fmla="*/ 2147483647 w 29"/>
            <a:gd name="T11" fmla="*/ 2147483647 h 21"/>
            <a:gd name="T12" fmla="*/ 2147483647 w 29"/>
            <a:gd name="T13" fmla="*/ 2147483647 h 21"/>
            <a:gd name="T14" fmla="*/ 2147483647 w 29"/>
            <a:gd name="T15" fmla="*/ 2147483647 h 21"/>
            <a:gd name="T16" fmla="*/ 2147483647 w 29"/>
            <a:gd name="T17" fmla="*/ 2147483647 h 21"/>
            <a:gd name="T18" fmla="*/ 2147483647 w 29"/>
            <a:gd name="T19" fmla="*/ 2147483647 h 21"/>
            <a:gd name="T20" fmla="*/ 2147483647 w 29"/>
            <a:gd name="T21" fmla="*/ 2147483647 h 21"/>
            <a:gd name="T22" fmla="*/ 2147483647 w 29"/>
            <a:gd name="T23" fmla="*/ 2147483647 h 21"/>
            <a:gd name="T24" fmla="*/ 2147483647 w 29"/>
            <a:gd name="T25" fmla="*/ 2147483647 h 21"/>
            <a:gd name="T26" fmla="*/ 2147483647 w 29"/>
            <a:gd name="T27" fmla="*/ 2147483647 h 21"/>
            <a:gd name="T28" fmla="*/ 2147483647 w 29"/>
            <a:gd name="T29" fmla="*/ 2147483647 h 21"/>
            <a:gd name="T30" fmla="*/ 2147483647 w 29"/>
            <a:gd name="T31" fmla="*/ 2147483647 h 21"/>
            <a:gd name="T32" fmla="*/ 2147483647 w 29"/>
            <a:gd name="T33" fmla="*/ 2147483647 h 21"/>
            <a:gd name="T34" fmla="*/ 2147483647 w 29"/>
            <a:gd name="T35" fmla="*/ 2147483647 h 21"/>
            <a:gd name="T36" fmla="*/ 2147483647 w 29"/>
            <a:gd name="T37" fmla="*/ 2147483647 h 21"/>
            <a:gd name="T38" fmla="*/ 2147483647 w 29"/>
            <a:gd name="T39" fmla="*/ 2147483647 h 21"/>
            <a:gd name="T40" fmla="*/ 2147483647 w 29"/>
            <a:gd name="T41" fmla="*/ 2147483647 h 21"/>
            <a:gd name="T42" fmla="*/ 2147483647 w 29"/>
            <a:gd name="T43" fmla="*/ 2147483647 h 21"/>
            <a:gd name="T44" fmla="*/ 2147483647 w 29"/>
            <a:gd name="T45" fmla="*/ 2147483647 h 21"/>
            <a:gd name="T46" fmla="*/ 2147483647 w 29"/>
            <a:gd name="T47" fmla="*/ 2147483647 h 21"/>
            <a:gd name="T48" fmla="*/ 2147483647 w 29"/>
            <a:gd name="T49" fmla="*/ 2147483647 h 21"/>
            <a:gd name="T50" fmla="*/ 2147483647 w 29"/>
            <a:gd name="T51" fmla="*/ 2147483647 h 21"/>
            <a:gd name="T52" fmla="*/ 2147483647 w 29"/>
            <a:gd name="T53" fmla="*/ 2147483647 h 21"/>
            <a:gd name="T54" fmla="*/ 2147483647 w 29"/>
            <a:gd name="T55" fmla="*/ 2147483647 h 21"/>
            <a:gd name="T56" fmla="*/ 2147483647 w 29"/>
            <a:gd name="T57" fmla="*/ 2147483647 h 21"/>
            <a:gd name="T58" fmla="*/ 2147483647 w 29"/>
            <a:gd name="T59" fmla="*/ 2147483647 h 21"/>
            <a:gd name="T60" fmla="*/ 2147483647 w 29"/>
            <a:gd name="T61" fmla="*/ 2147483647 h 21"/>
            <a:gd name="T62" fmla="*/ 2147483647 w 29"/>
            <a:gd name="T63" fmla="*/ 2147483647 h 21"/>
            <a:gd name="T64" fmla="*/ 2147483647 w 29"/>
            <a:gd name="T65" fmla="*/ 2147483647 h 21"/>
            <a:gd name="T66" fmla="*/ 2147483647 w 29"/>
            <a:gd name="T67" fmla="*/ 2147483647 h 21"/>
            <a:gd name="T68" fmla="*/ 2147483647 w 29"/>
            <a:gd name="T69" fmla="*/ 2147483647 h 21"/>
            <a:gd name="T70" fmla="*/ 0 w 29"/>
            <a:gd name="T71" fmla="*/ 2147483647 h 21"/>
            <a:gd name="T72" fmla="*/ 0 w 29"/>
            <a:gd name="T73" fmla="*/ 2147483647 h 21"/>
            <a:gd name="T74" fmla="*/ 2147483647 w 29"/>
            <a:gd name="T75" fmla="*/ 2147483647 h 21"/>
            <a:gd name="T76" fmla="*/ 2147483647 w 29"/>
            <a:gd name="T77" fmla="*/ 2147483647 h 21"/>
            <a:gd name="T78" fmla="*/ 2147483647 w 29"/>
            <a:gd name="T79" fmla="*/ 2147483647 h 21"/>
            <a:gd name="T80" fmla="*/ 2147483647 w 29"/>
            <a:gd name="T81" fmla="*/ 2147483647 h 21"/>
            <a:gd name="T82" fmla="*/ 2147483647 w 29"/>
            <a:gd name="T83" fmla="*/ 2147483647 h 21"/>
            <a:gd name="T84" fmla="*/ 2147483647 w 29"/>
            <a:gd name="T85" fmla="*/ 2147483647 h 21"/>
            <a:gd name="T86" fmla="*/ 2147483647 w 29"/>
            <a:gd name="T87" fmla="*/ 0 h 21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9"/>
            <a:gd name="T133" fmla="*/ 0 h 21"/>
            <a:gd name="T134" fmla="*/ 29 w 29"/>
            <a:gd name="T135" fmla="*/ 21 h 21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9" h="21">
              <a:moveTo>
                <a:pt x="9" y="0"/>
              </a:moveTo>
              <a:lnTo>
                <a:pt x="11" y="2"/>
              </a:lnTo>
              <a:lnTo>
                <a:pt x="13" y="2"/>
              </a:lnTo>
              <a:lnTo>
                <a:pt x="14" y="4"/>
              </a:lnTo>
              <a:lnTo>
                <a:pt x="15" y="5"/>
              </a:lnTo>
              <a:lnTo>
                <a:pt x="15" y="8"/>
              </a:lnTo>
              <a:lnTo>
                <a:pt x="17" y="9"/>
              </a:lnTo>
              <a:lnTo>
                <a:pt x="17" y="11"/>
              </a:lnTo>
              <a:lnTo>
                <a:pt x="20" y="12"/>
              </a:lnTo>
              <a:lnTo>
                <a:pt x="21" y="10"/>
              </a:lnTo>
              <a:lnTo>
                <a:pt x="24" y="10"/>
              </a:lnTo>
              <a:lnTo>
                <a:pt x="27" y="9"/>
              </a:lnTo>
              <a:lnTo>
                <a:pt x="26" y="11"/>
              </a:lnTo>
              <a:lnTo>
                <a:pt x="27" y="12"/>
              </a:lnTo>
              <a:lnTo>
                <a:pt x="29" y="12"/>
              </a:lnTo>
              <a:lnTo>
                <a:pt x="29" y="14"/>
              </a:lnTo>
              <a:lnTo>
                <a:pt x="28" y="16"/>
              </a:lnTo>
              <a:lnTo>
                <a:pt x="29" y="17"/>
              </a:lnTo>
              <a:lnTo>
                <a:pt x="28" y="18"/>
              </a:lnTo>
              <a:lnTo>
                <a:pt x="27" y="20"/>
              </a:lnTo>
              <a:lnTo>
                <a:pt x="24" y="21"/>
              </a:lnTo>
              <a:lnTo>
                <a:pt x="23" y="19"/>
              </a:lnTo>
              <a:lnTo>
                <a:pt x="20" y="21"/>
              </a:lnTo>
              <a:lnTo>
                <a:pt x="19" y="20"/>
              </a:lnTo>
              <a:lnTo>
                <a:pt x="17" y="19"/>
              </a:lnTo>
              <a:lnTo>
                <a:pt x="15" y="17"/>
              </a:lnTo>
              <a:lnTo>
                <a:pt x="12" y="17"/>
              </a:lnTo>
              <a:lnTo>
                <a:pt x="12" y="18"/>
              </a:lnTo>
              <a:lnTo>
                <a:pt x="9" y="15"/>
              </a:lnTo>
              <a:lnTo>
                <a:pt x="9" y="13"/>
              </a:lnTo>
              <a:lnTo>
                <a:pt x="7" y="11"/>
              </a:lnTo>
              <a:lnTo>
                <a:pt x="5" y="11"/>
              </a:lnTo>
              <a:lnTo>
                <a:pt x="3" y="10"/>
              </a:lnTo>
              <a:lnTo>
                <a:pt x="2" y="9"/>
              </a:lnTo>
              <a:lnTo>
                <a:pt x="0" y="9"/>
              </a:lnTo>
              <a:lnTo>
                <a:pt x="0" y="7"/>
              </a:lnTo>
              <a:lnTo>
                <a:pt x="2" y="6"/>
              </a:lnTo>
              <a:lnTo>
                <a:pt x="3" y="5"/>
              </a:lnTo>
              <a:lnTo>
                <a:pt x="3" y="4"/>
              </a:lnTo>
              <a:lnTo>
                <a:pt x="4" y="4"/>
              </a:lnTo>
              <a:lnTo>
                <a:pt x="6" y="2"/>
              </a:lnTo>
              <a:lnTo>
                <a:pt x="8" y="2"/>
              </a:lnTo>
              <a:lnTo>
                <a:pt x="9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180975</xdr:colOff>
      <xdr:row>19</xdr:row>
      <xdr:rowOff>95250</xdr:rowOff>
    </xdr:from>
    <xdr:to>
      <xdr:col>2</xdr:col>
      <xdr:colOff>447675</xdr:colOff>
      <xdr:row>21</xdr:row>
      <xdr:rowOff>57150</xdr:rowOff>
    </xdr:to>
    <xdr:sp macro="modRegionSelect.Region_Click" textlink="">
      <xdr:nvSpPr>
        <xdr:cNvPr id="353121" name="ShapeReg_42"/>
        <xdr:cNvSpPr>
          <a:spLocks/>
        </xdr:cNvSpPr>
      </xdr:nvSpPr>
      <xdr:spPr bwMode="auto">
        <a:xfrm>
          <a:off x="1000125" y="3295650"/>
          <a:ext cx="266700" cy="285750"/>
        </a:xfrm>
        <a:custGeom>
          <a:avLst/>
          <a:gdLst>
            <a:gd name="T0" fmla="*/ 2147483647 w 28"/>
            <a:gd name="T1" fmla="*/ 0 h 30"/>
            <a:gd name="T2" fmla="*/ 2147483647 w 28"/>
            <a:gd name="T3" fmla="*/ 0 h 30"/>
            <a:gd name="T4" fmla="*/ 2147483647 w 28"/>
            <a:gd name="T5" fmla="*/ 2147483647 h 30"/>
            <a:gd name="T6" fmla="*/ 2147483647 w 28"/>
            <a:gd name="T7" fmla="*/ 2147483647 h 30"/>
            <a:gd name="T8" fmla="*/ 2147483647 w 28"/>
            <a:gd name="T9" fmla="*/ 2147483647 h 30"/>
            <a:gd name="T10" fmla="*/ 2147483647 w 28"/>
            <a:gd name="T11" fmla="*/ 2147483647 h 30"/>
            <a:gd name="T12" fmla="*/ 2147483647 w 28"/>
            <a:gd name="T13" fmla="*/ 2147483647 h 30"/>
            <a:gd name="T14" fmla="*/ 2147483647 w 28"/>
            <a:gd name="T15" fmla="*/ 2147483647 h 30"/>
            <a:gd name="T16" fmla="*/ 2147483647 w 28"/>
            <a:gd name="T17" fmla="*/ 2147483647 h 30"/>
            <a:gd name="T18" fmla="*/ 2147483647 w 28"/>
            <a:gd name="T19" fmla="*/ 2147483647 h 30"/>
            <a:gd name="T20" fmla="*/ 2147483647 w 28"/>
            <a:gd name="T21" fmla="*/ 2147483647 h 30"/>
            <a:gd name="T22" fmla="*/ 2147483647 w 28"/>
            <a:gd name="T23" fmla="*/ 2147483647 h 30"/>
            <a:gd name="T24" fmla="*/ 2147483647 w 28"/>
            <a:gd name="T25" fmla="*/ 2147483647 h 30"/>
            <a:gd name="T26" fmla="*/ 2147483647 w 28"/>
            <a:gd name="T27" fmla="*/ 2147483647 h 30"/>
            <a:gd name="T28" fmla="*/ 2147483647 w 28"/>
            <a:gd name="T29" fmla="*/ 2147483647 h 30"/>
            <a:gd name="T30" fmla="*/ 2147483647 w 28"/>
            <a:gd name="T31" fmla="*/ 2147483647 h 30"/>
            <a:gd name="T32" fmla="*/ 2147483647 w 28"/>
            <a:gd name="T33" fmla="*/ 2147483647 h 30"/>
            <a:gd name="T34" fmla="*/ 2147483647 w 28"/>
            <a:gd name="T35" fmla="*/ 2147483647 h 30"/>
            <a:gd name="T36" fmla="*/ 2147483647 w 28"/>
            <a:gd name="T37" fmla="*/ 2147483647 h 30"/>
            <a:gd name="T38" fmla="*/ 2147483647 w 28"/>
            <a:gd name="T39" fmla="*/ 2147483647 h 30"/>
            <a:gd name="T40" fmla="*/ 2147483647 w 28"/>
            <a:gd name="T41" fmla="*/ 2147483647 h 30"/>
            <a:gd name="T42" fmla="*/ 2147483647 w 28"/>
            <a:gd name="T43" fmla="*/ 2147483647 h 30"/>
            <a:gd name="T44" fmla="*/ 2147483647 w 28"/>
            <a:gd name="T45" fmla="*/ 2147483647 h 30"/>
            <a:gd name="T46" fmla="*/ 2147483647 w 28"/>
            <a:gd name="T47" fmla="*/ 2147483647 h 30"/>
            <a:gd name="T48" fmla="*/ 2147483647 w 28"/>
            <a:gd name="T49" fmla="*/ 2147483647 h 30"/>
            <a:gd name="T50" fmla="*/ 2147483647 w 28"/>
            <a:gd name="T51" fmla="*/ 2147483647 h 30"/>
            <a:gd name="T52" fmla="*/ 2147483647 w 28"/>
            <a:gd name="T53" fmla="*/ 2147483647 h 30"/>
            <a:gd name="T54" fmla="*/ 2147483647 w 28"/>
            <a:gd name="T55" fmla="*/ 2147483647 h 30"/>
            <a:gd name="T56" fmla="*/ 2147483647 w 28"/>
            <a:gd name="T57" fmla="*/ 2147483647 h 30"/>
            <a:gd name="T58" fmla="*/ 2147483647 w 28"/>
            <a:gd name="T59" fmla="*/ 2147483647 h 30"/>
            <a:gd name="T60" fmla="*/ 2147483647 w 28"/>
            <a:gd name="T61" fmla="*/ 2147483647 h 30"/>
            <a:gd name="T62" fmla="*/ 2147483647 w 28"/>
            <a:gd name="T63" fmla="*/ 2147483647 h 30"/>
            <a:gd name="T64" fmla="*/ 2147483647 w 28"/>
            <a:gd name="T65" fmla="*/ 2147483647 h 30"/>
            <a:gd name="T66" fmla="*/ 2147483647 w 28"/>
            <a:gd name="T67" fmla="*/ 2147483647 h 30"/>
            <a:gd name="T68" fmla="*/ 2147483647 w 28"/>
            <a:gd name="T69" fmla="*/ 2147483647 h 30"/>
            <a:gd name="T70" fmla="*/ 0 w 28"/>
            <a:gd name="T71" fmla="*/ 2147483647 h 30"/>
            <a:gd name="T72" fmla="*/ 2147483647 w 28"/>
            <a:gd name="T73" fmla="*/ 2147483647 h 30"/>
            <a:gd name="T74" fmla="*/ 2147483647 w 28"/>
            <a:gd name="T75" fmla="*/ 2147483647 h 30"/>
            <a:gd name="T76" fmla="*/ 2147483647 w 28"/>
            <a:gd name="T77" fmla="*/ 2147483647 h 30"/>
            <a:gd name="T78" fmla="*/ 2147483647 w 28"/>
            <a:gd name="T79" fmla="*/ 2147483647 h 30"/>
            <a:gd name="T80" fmla="*/ 2147483647 w 28"/>
            <a:gd name="T81" fmla="*/ 2147483647 h 30"/>
            <a:gd name="T82" fmla="*/ 2147483647 w 28"/>
            <a:gd name="T83" fmla="*/ 2147483647 h 30"/>
            <a:gd name="T84" fmla="*/ 2147483647 w 28"/>
            <a:gd name="T85" fmla="*/ 0 h 30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28"/>
            <a:gd name="T130" fmla="*/ 0 h 30"/>
            <a:gd name="T131" fmla="*/ 28 w 28"/>
            <a:gd name="T132" fmla="*/ 30 h 30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28" h="30">
              <a:moveTo>
                <a:pt x="5" y="0"/>
              </a:moveTo>
              <a:lnTo>
                <a:pt x="6" y="0"/>
              </a:lnTo>
              <a:lnTo>
                <a:pt x="6" y="2"/>
              </a:lnTo>
              <a:lnTo>
                <a:pt x="8" y="2"/>
              </a:lnTo>
              <a:lnTo>
                <a:pt x="9" y="3"/>
              </a:lnTo>
              <a:lnTo>
                <a:pt x="11" y="4"/>
              </a:lnTo>
              <a:lnTo>
                <a:pt x="13" y="4"/>
              </a:lnTo>
              <a:lnTo>
                <a:pt x="15" y="6"/>
              </a:lnTo>
              <a:lnTo>
                <a:pt x="15" y="8"/>
              </a:lnTo>
              <a:lnTo>
                <a:pt x="18" y="11"/>
              </a:lnTo>
              <a:lnTo>
                <a:pt x="18" y="10"/>
              </a:lnTo>
              <a:lnTo>
                <a:pt x="21" y="10"/>
              </a:lnTo>
              <a:lnTo>
                <a:pt x="25" y="13"/>
              </a:lnTo>
              <a:lnTo>
                <a:pt x="26" y="14"/>
              </a:lnTo>
              <a:lnTo>
                <a:pt x="28" y="16"/>
              </a:lnTo>
              <a:lnTo>
                <a:pt x="28" y="19"/>
              </a:lnTo>
              <a:lnTo>
                <a:pt x="26" y="20"/>
              </a:lnTo>
              <a:lnTo>
                <a:pt x="26" y="22"/>
              </a:lnTo>
              <a:lnTo>
                <a:pt x="27" y="23"/>
              </a:lnTo>
              <a:lnTo>
                <a:pt x="27" y="25"/>
              </a:lnTo>
              <a:lnTo>
                <a:pt x="26" y="25"/>
              </a:lnTo>
              <a:lnTo>
                <a:pt x="25" y="27"/>
              </a:lnTo>
              <a:lnTo>
                <a:pt x="23" y="30"/>
              </a:lnTo>
              <a:lnTo>
                <a:pt x="22" y="28"/>
              </a:lnTo>
              <a:lnTo>
                <a:pt x="20" y="28"/>
              </a:lnTo>
              <a:lnTo>
                <a:pt x="18" y="28"/>
              </a:lnTo>
              <a:lnTo>
                <a:pt x="15" y="27"/>
              </a:lnTo>
              <a:lnTo>
                <a:pt x="12" y="26"/>
              </a:lnTo>
              <a:lnTo>
                <a:pt x="10" y="24"/>
              </a:lnTo>
              <a:lnTo>
                <a:pt x="10" y="22"/>
              </a:lnTo>
              <a:lnTo>
                <a:pt x="7" y="22"/>
              </a:lnTo>
              <a:lnTo>
                <a:pt x="5" y="20"/>
              </a:lnTo>
              <a:lnTo>
                <a:pt x="3" y="20"/>
              </a:lnTo>
              <a:lnTo>
                <a:pt x="2" y="19"/>
              </a:lnTo>
              <a:lnTo>
                <a:pt x="2" y="17"/>
              </a:lnTo>
              <a:lnTo>
                <a:pt x="0" y="16"/>
              </a:lnTo>
              <a:lnTo>
                <a:pt x="1" y="15"/>
              </a:lnTo>
              <a:lnTo>
                <a:pt x="3" y="15"/>
              </a:lnTo>
              <a:lnTo>
                <a:pt x="3" y="10"/>
              </a:lnTo>
              <a:lnTo>
                <a:pt x="2" y="8"/>
              </a:lnTo>
              <a:lnTo>
                <a:pt x="2" y="5"/>
              </a:lnTo>
              <a:lnTo>
                <a:pt x="2" y="3"/>
              </a:lnTo>
              <a:lnTo>
                <a:pt x="5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85725</xdr:colOff>
      <xdr:row>20</xdr:row>
      <xdr:rowOff>85725</xdr:rowOff>
    </xdr:from>
    <xdr:to>
      <xdr:col>2</xdr:col>
      <xdr:colOff>581025</xdr:colOff>
      <xdr:row>23</xdr:row>
      <xdr:rowOff>47625</xdr:rowOff>
    </xdr:to>
    <xdr:sp macro="modRegionSelect.Region_Click" textlink="">
      <xdr:nvSpPr>
        <xdr:cNvPr id="353122" name="ShapeReg_65"/>
        <xdr:cNvSpPr>
          <a:spLocks/>
        </xdr:cNvSpPr>
      </xdr:nvSpPr>
      <xdr:spPr bwMode="auto">
        <a:xfrm>
          <a:off x="904875" y="3448050"/>
          <a:ext cx="495300" cy="447675"/>
        </a:xfrm>
        <a:custGeom>
          <a:avLst/>
          <a:gdLst>
            <a:gd name="T0" fmla="*/ 2147483647 w 52"/>
            <a:gd name="T1" fmla="*/ 2147483647 h 47"/>
            <a:gd name="T2" fmla="*/ 2147483647 w 52"/>
            <a:gd name="T3" fmla="*/ 2147483647 h 47"/>
            <a:gd name="T4" fmla="*/ 2147483647 w 52"/>
            <a:gd name="T5" fmla="*/ 2147483647 h 47"/>
            <a:gd name="T6" fmla="*/ 2147483647 w 52"/>
            <a:gd name="T7" fmla="*/ 2147483647 h 47"/>
            <a:gd name="T8" fmla="*/ 2147483647 w 52"/>
            <a:gd name="T9" fmla="*/ 2147483647 h 47"/>
            <a:gd name="T10" fmla="*/ 2147483647 w 52"/>
            <a:gd name="T11" fmla="*/ 2147483647 h 47"/>
            <a:gd name="T12" fmla="*/ 2147483647 w 52"/>
            <a:gd name="T13" fmla="*/ 2147483647 h 47"/>
            <a:gd name="T14" fmla="*/ 2147483647 w 52"/>
            <a:gd name="T15" fmla="*/ 2147483647 h 47"/>
            <a:gd name="T16" fmla="*/ 2147483647 w 52"/>
            <a:gd name="T17" fmla="*/ 2147483647 h 47"/>
            <a:gd name="T18" fmla="*/ 2147483647 w 52"/>
            <a:gd name="T19" fmla="*/ 2147483647 h 47"/>
            <a:gd name="T20" fmla="*/ 2147483647 w 52"/>
            <a:gd name="T21" fmla="*/ 2147483647 h 47"/>
            <a:gd name="T22" fmla="*/ 2147483647 w 52"/>
            <a:gd name="T23" fmla="*/ 2147483647 h 47"/>
            <a:gd name="T24" fmla="*/ 2147483647 w 52"/>
            <a:gd name="T25" fmla="*/ 2147483647 h 47"/>
            <a:gd name="T26" fmla="*/ 2147483647 w 52"/>
            <a:gd name="T27" fmla="*/ 2147483647 h 47"/>
            <a:gd name="T28" fmla="*/ 2147483647 w 52"/>
            <a:gd name="T29" fmla="*/ 2147483647 h 47"/>
            <a:gd name="T30" fmla="*/ 2147483647 w 52"/>
            <a:gd name="T31" fmla="*/ 2147483647 h 47"/>
            <a:gd name="T32" fmla="*/ 2147483647 w 52"/>
            <a:gd name="T33" fmla="*/ 2147483647 h 47"/>
            <a:gd name="T34" fmla="*/ 2147483647 w 52"/>
            <a:gd name="T35" fmla="*/ 2147483647 h 47"/>
            <a:gd name="T36" fmla="*/ 2147483647 w 52"/>
            <a:gd name="T37" fmla="*/ 2147483647 h 47"/>
            <a:gd name="T38" fmla="*/ 2147483647 w 52"/>
            <a:gd name="T39" fmla="*/ 2147483647 h 47"/>
            <a:gd name="T40" fmla="*/ 2147483647 w 52"/>
            <a:gd name="T41" fmla="*/ 2147483647 h 47"/>
            <a:gd name="T42" fmla="*/ 2147483647 w 52"/>
            <a:gd name="T43" fmla="*/ 2147483647 h 47"/>
            <a:gd name="T44" fmla="*/ 2147483647 w 52"/>
            <a:gd name="T45" fmla="*/ 2147483647 h 47"/>
            <a:gd name="T46" fmla="*/ 0 w 52"/>
            <a:gd name="T47" fmla="*/ 2147483647 h 47"/>
            <a:gd name="T48" fmla="*/ 2147483647 w 52"/>
            <a:gd name="T49" fmla="*/ 2147483647 h 47"/>
            <a:gd name="T50" fmla="*/ 2147483647 w 52"/>
            <a:gd name="T51" fmla="*/ 2147483647 h 47"/>
            <a:gd name="T52" fmla="*/ 2147483647 w 52"/>
            <a:gd name="T53" fmla="*/ 2147483647 h 47"/>
            <a:gd name="T54" fmla="*/ 2147483647 w 52"/>
            <a:gd name="T55" fmla="*/ 0 h 47"/>
            <a:gd name="T56" fmla="*/ 2147483647 w 52"/>
            <a:gd name="T57" fmla="*/ 2147483647 h 47"/>
            <a:gd name="T58" fmla="*/ 2147483647 w 52"/>
            <a:gd name="T59" fmla="*/ 2147483647 h 47"/>
            <a:gd name="T60" fmla="*/ 2147483647 w 52"/>
            <a:gd name="T61" fmla="*/ 2147483647 h 47"/>
            <a:gd name="T62" fmla="*/ 2147483647 w 52"/>
            <a:gd name="T63" fmla="*/ 2147483647 h 47"/>
            <a:gd name="T64" fmla="*/ 2147483647 w 52"/>
            <a:gd name="T65" fmla="*/ 2147483647 h 47"/>
            <a:gd name="T66" fmla="*/ 2147483647 w 52"/>
            <a:gd name="T67" fmla="*/ 2147483647 h 47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52"/>
            <a:gd name="T103" fmla="*/ 0 h 47"/>
            <a:gd name="T104" fmla="*/ 52 w 52"/>
            <a:gd name="T105" fmla="*/ 47 h 47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52" h="47">
              <a:moveTo>
                <a:pt x="33" y="14"/>
              </a:moveTo>
              <a:lnTo>
                <a:pt x="34" y="16"/>
              </a:lnTo>
              <a:lnTo>
                <a:pt x="36" y="17"/>
              </a:lnTo>
              <a:lnTo>
                <a:pt x="40" y="17"/>
              </a:lnTo>
              <a:lnTo>
                <a:pt x="42" y="19"/>
              </a:lnTo>
              <a:lnTo>
                <a:pt x="43" y="21"/>
              </a:lnTo>
              <a:lnTo>
                <a:pt x="43" y="24"/>
              </a:lnTo>
              <a:lnTo>
                <a:pt x="46" y="25"/>
              </a:lnTo>
              <a:lnTo>
                <a:pt x="47" y="28"/>
              </a:lnTo>
              <a:lnTo>
                <a:pt x="49" y="31"/>
              </a:lnTo>
              <a:lnTo>
                <a:pt x="49" y="34"/>
              </a:lnTo>
              <a:lnTo>
                <a:pt x="51" y="35"/>
              </a:lnTo>
              <a:lnTo>
                <a:pt x="52" y="37"/>
              </a:lnTo>
              <a:lnTo>
                <a:pt x="51" y="38"/>
              </a:lnTo>
              <a:lnTo>
                <a:pt x="48" y="38"/>
              </a:lnTo>
              <a:lnTo>
                <a:pt x="47" y="39"/>
              </a:lnTo>
              <a:lnTo>
                <a:pt x="43" y="41"/>
              </a:lnTo>
              <a:lnTo>
                <a:pt x="41" y="39"/>
              </a:lnTo>
              <a:lnTo>
                <a:pt x="38" y="39"/>
              </a:lnTo>
              <a:lnTo>
                <a:pt x="37" y="41"/>
              </a:lnTo>
              <a:lnTo>
                <a:pt x="34" y="41"/>
              </a:lnTo>
              <a:lnTo>
                <a:pt x="31" y="41"/>
              </a:lnTo>
              <a:lnTo>
                <a:pt x="30" y="43"/>
              </a:lnTo>
              <a:lnTo>
                <a:pt x="28" y="44"/>
              </a:lnTo>
              <a:lnTo>
                <a:pt x="28" y="47"/>
              </a:lnTo>
              <a:lnTo>
                <a:pt x="25" y="46"/>
              </a:lnTo>
              <a:lnTo>
                <a:pt x="23" y="44"/>
              </a:lnTo>
              <a:lnTo>
                <a:pt x="23" y="42"/>
              </a:lnTo>
              <a:lnTo>
                <a:pt x="24" y="39"/>
              </a:lnTo>
              <a:lnTo>
                <a:pt x="22" y="38"/>
              </a:lnTo>
              <a:lnTo>
                <a:pt x="20" y="38"/>
              </a:lnTo>
              <a:lnTo>
                <a:pt x="20" y="35"/>
              </a:lnTo>
              <a:lnTo>
                <a:pt x="18" y="33"/>
              </a:lnTo>
              <a:lnTo>
                <a:pt x="18" y="31"/>
              </a:lnTo>
              <a:lnTo>
                <a:pt x="16" y="31"/>
              </a:lnTo>
              <a:lnTo>
                <a:pt x="15" y="30"/>
              </a:lnTo>
              <a:lnTo>
                <a:pt x="14" y="27"/>
              </a:lnTo>
              <a:lnTo>
                <a:pt x="12" y="27"/>
              </a:lnTo>
              <a:lnTo>
                <a:pt x="11" y="28"/>
              </a:lnTo>
              <a:lnTo>
                <a:pt x="10" y="26"/>
              </a:lnTo>
              <a:lnTo>
                <a:pt x="12" y="24"/>
              </a:lnTo>
              <a:lnTo>
                <a:pt x="12" y="20"/>
              </a:lnTo>
              <a:lnTo>
                <a:pt x="9" y="17"/>
              </a:lnTo>
              <a:lnTo>
                <a:pt x="6" y="17"/>
              </a:lnTo>
              <a:lnTo>
                <a:pt x="6" y="15"/>
              </a:lnTo>
              <a:lnTo>
                <a:pt x="4" y="14"/>
              </a:lnTo>
              <a:lnTo>
                <a:pt x="1" y="14"/>
              </a:lnTo>
              <a:lnTo>
                <a:pt x="0" y="11"/>
              </a:lnTo>
              <a:lnTo>
                <a:pt x="0" y="9"/>
              </a:lnTo>
              <a:lnTo>
                <a:pt x="1" y="8"/>
              </a:lnTo>
              <a:lnTo>
                <a:pt x="0" y="5"/>
              </a:lnTo>
              <a:lnTo>
                <a:pt x="2" y="4"/>
              </a:lnTo>
              <a:lnTo>
                <a:pt x="4" y="4"/>
              </a:lnTo>
              <a:lnTo>
                <a:pt x="5" y="3"/>
              </a:lnTo>
              <a:lnTo>
                <a:pt x="7" y="1"/>
              </a:lnTo>
              <a:lnTo>
                <a:pt x="10" y="0"/>
              </a:lnTo>
              <a:lnTo>
                <a:pt x="12" y="1"/>
              </a:lnTo>
              <a:lnTo>
                <a:pt x="12" y="3"/>
              </a:lnTo>
              <a:lnTo>
                <a:pt x="13" y="4"/>
              </a:lnTo>
              <a:lnTo>
                <a:pt x="15" y="4"/>
              </a:lnTo>
              <a:lnTo>
                <a:pt x="17" y="6"/>
              </a:lnTo>
              <a:lnTo>
                <a:pt x="20" y="6"/>
              </a:lnTo>
              <a:lnTo>
                <a:pt x="20" y="8"/>
              </a:lnTo>
              <a:lnTo>
                <a:pt x="22" y="10"/>
              </a:lnTo>
              <a:lnTo>
                <a:pt x="25" y="11"/>
              </a:lnTo>
              <a:lnTo>
                <a:pt x="28" y="12"/>
              </a:lnTo>
              <a:lnTo>
                <a:pt x="30" y="12"/>
              </a:lnTo>
              <a:lnTo>
                <a:pt x="32" y="12"/>
              </a:lnTo>
              <a:lnTo>
                <a:pt x="33" y="14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400050</xdr:colOff>
      <xdr:row>20</xdr:row>
      <xdr:rowOff>28575</xdr:rowOff>
    </xdr:from>
    <xdr:to>
      <xdr:col>3</xdr:col>
      <xdr:colOff>76200</xdr:colOff>
      <xdr:row>21</xdr:row>
      <xdr:rowOff>104775</xdr:rowOff>
    </xdr:to>
    <xdr:sp macro="modRegionSelect.Region_Click" textlink="">
      <xdr:nvSpPr>
        <xdr:cNvPr id="353123" name="ShapeReg_76"/>
        <xdr:cNvSpPr>
          <a:spLocks/>
        </xdr:cNvSpPr>
      </xdr:nvSpPr>
      <xdr:spPr bwMode="auto">
        <a:xfrm>
          <a:off x="1219200" y="3390900"/>
          <a:ext cx="285750" cy="238125"/>
        </a:xfrm>
        <a:custGeom>
          <a:avLst/>
          <a:gdLst>
            <a:gd name="T0" fmla="*/ 2147483647 w 30"/>
            <a:gd name="T1" fmla="*/ 0 h 25"/>
            <a:gd name="T2" fmla="*/ 2147483647 w 30"/>
            <a:gd name="T3" fmla="*/ 2147483647 h 25"/>
            <a:gd name="T4" fmla="*/ 2147483647 w 30"/>
            <a:gd name="T5" fmla="*/ 2147483647 h 25"/>
            <a:gd name="T6" fmla="*/ 2147483647 w 30"/>
            <a:gd name="T7" fmla="*/ 2147483647 h 25"/>
            <a:gd name="T8" fmla="*/ 2147483647 w 30"/>
            <a:gd name="T9" fmla="*/ 2147483647 h 25"/>
            <a:gd name="T10" fmla="*/ 2147483647 w 30"/>
            <a:gd name="T11" fmla="*/ 2147483647 h 25"/>
            <a:gd name="T12" fmla="*/ 2147483647 w 30"/>
            <a:gd name="T13" fmla="*/ 2147483647 h 25"/>
            <a:gd name="T14" fmla="*/ 2147483647 w 30"/>
            <a:gd name="T15" fmla="*/ 2147483647 h 25"/>
            <a:gd name="T16" fmla="*/ 2147483647 w 30"/>
            <a:gd name="T17" fmla="*/ 2147483647 h 25"/>
            <a:gd name="T18" fmla="*/ 2147483647 w 30"/>
            <a:gd name="T19" fmla="*/ 2147483647 h 25"/>
            <a:gd name="T20" fmla="*/ 2147483647 w 30"/>
            <a:gd name="T21" fmla="*/ 2147483647 h 25"/>
            <a:gd name="T22" fmla="*/ 2147483647 w 30"/>
            <a:gd name="T23" fmla="*/ 2147483647 h 25"/>
            <a:gd name="T24" fmla="*/ 2147483647 w 30"/>
            <a:gd name="T25" fmla="*/ 2147483647 h 25"/>
            <a:gd name="T26" fmla="*/ 2147483647 w 30"/>
            <a:gd name="T27" fmla="*/ 2147483647 h 25"/>
            <a:gd name="T28" fmla="*/ 2147483647 w 30"/>
            <a:gd name="T29" fmla="*/ 2147483647 h 25"/>
            <a:gd name="T30" fmla="*/ 2147483647 w 30"/>
            <a:gd name="T31" fmla="*/ 2147483647 h 25"/>
            <a:gd name="T32" fmla="*/ 2147483647 w 30"/>
            <a:gd name="T33" fmla="*/ 2147483647 h 25"/>
            <a:gd name="T34" fmla="*/ 2147483647 w 30"/>
            <a:gd name="T35" fmla="*/ 2147483647 h 25"/>
            <a:gd name="T36" fmla="*/ 2147483647 w 30"/>
            <a:gd name="T37" fmla="*/ 2147483647 h 25"/>
            <a:gd name="T38" fmla="*/ 2147483647 w 30"/>
            <a:gd name="T39" fmla="*/ 2147483647 h 25"/>
            <a:gd name="T40" fmla="*/ 2147483647 w 30"/>
            <a:gd name="T41" fmla="*/ 2147483647 h 25"/>
            <a:gd name="T42" fmla="*/ 2147483647 w 30"/>
            <a:gd name="T43" fmla="*/ 2147483647 h 25"/>
            <a:gd name="T44" fmla="*/ 2147483647 w 30"/>
            <a:gd name="T45" fmla="*/ 2147483647 h 25"/>
            <a:gd name="T46" fmla="*/ 2147483647 w 30"/>
            <a:gd name="T47" fmla="*/ 2147483647 h 25"/>
            <a:gd name="T48" fmla="*/ 2147483647 w 30"/>
            <a:gd name="T49" fmla="*/ 2147483647 h 25"/>
            <a:gd name="T50" fmla="*/ 2147483647 w 30"/>
            <a:gd name="T51" fmla="*/ 2147483647 h 25"/>
            <a:gd name="T52" fmla="*/ 2147483647 w 30"/>
            <a:gd name="T53" fmla="*/ 2147483647 h 25"/>
            <a:gd name="T54" fmla="*/ 2147483647 w 30"/>
            <a:gd name="T55" fmla="*/ 2147483647 h 25"/>
            <a:gd name="T56" fmla="*/ 2147483647 w 30"/>
            <a:gd name="T57" fmla="*/ 2147483647 h 25"/>
            <a:gd name="T58" fmla="*/ 0 w 30"/>
            <a:gd name="T59" fmla="*/ 2147483647 h 25"/>
            <a:gd name="T60" fmla="*/ 2147483647 w 30"/>
            <a:gd name="T61" fmla="*/ 2147483647 h 25"/>
            <a:gd name="T62" fmla="*/ 2147483647 w 30"/>
            <a:gd name="T63" fmla="*/ 2147483647 h 25"/>
            <a:gd name="T64" fmla="*/ 2147483647 w 30"/>
            <a:gd name="T65" fmla="*/ 2147483647 h 25"/>
            <a:gd name="T66" fmla="*/ 2147483647 w 30"/>
            <a:gd name="T67" fmla="*/ 2147483647 h 25"/>
            <a:gd name="T68" fmla="*/ 2147483647 w 30"/>
            <a:gd name="T69" fmla="*/ 2147483647 h 25"/>
            <a:gd name="T70" fmla="*/ 2147483647 w 30"/>
            <a:gd name="T71" fmla="*/ 2147483647 h 25"/>
            <a:gd name="T72" fmla="*/ 2147483647 w 30"/>
            <a:gd name="T73" fmla="*/ 2147483647 h 25"/>
            <a:gd name="T74" fmla="*/ 2147483647 w 30"/>
            <a:gd name="T75" fmla="*/ 2147483647 h 25"/>
            <a:gd name="T76" fmla="*/ 2147483647 w 30"/>
            <a:gd name="T77" fmla="*/ 2147483647 h 25"/>
            <a:gd name="T78" fmla="*/ 2147483647 w 30"/>
            <a:gd name="T79" fmla="*/ 2147483647 h 25"/>
            <a:gd name="T80" fmla="*/ 2147483647 w 30"/>
            <a:gd name="T81" fmla="*/ 2147483647 h 25"/>
            <a:gd name="T82" fmla="*/ 2147483647 w 30"/>
            <a:gd name="T83" fmla="*/ 2147483647 h 25"/>
            <a:gd name="T84" fmla="*/ 2147483647 w 30"/>
            <a:gd name="T85" fmla="*/ 2147483647 h 25"/>
            <a:gd name="T86" fmla="*/ 2147483647 w 30"/>
            <a:gd name="T87" fmla="*/ 0 h 25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30"/>
            <a:gd name="T133" fmla="*/ 0 h 25"/>
            <a:gd name="T134" fmla="*/ 30 w 30"/>
            <a:gd name="T135" fmla="*/ 25 h 25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30" h="25">
              <a:moveTo>
                <a:pt x="12" y="0"/>
              </a:moveTo>
              <a:lnTo>
                <a:pt x="15" y="2"/>
              </a:lnTo>
              <a:lnTo>
                <a:pt x="15" y="5"/>
              </a:lnTo>
              <a:lnTo>
                <a:pt x="18" y="4"/>
              </a:lnTo>
              <a:lnTo>
                <a:pt x="20" y="5"/>
              </a:lnTo>
              <a:lnTo>
                <a:pt x="22" y="7"/>
              </a:lnTo>
              <a:lnTo>
                <a:pt x="24" y="9"/>
              </a:lnTo>
              <a:lnTo>
                <a:pt x="26" y="8"/>
              </a:lnTo>
              <a:lnTo>
                <a:pt x="27" y="9"/>
              </a:lnTo>
              <a:lnTo>
                <a:pt x="28" y="12"/>
              </a:lnTo>
              <a:lnTo>
                <a:pt x="30" y="14"/>
              </a:lnTo>
              <a:lnTo>
                <a:pt x="30" y="16"/>
              </a:lnTo>
              <a:lnTo>
                <a:pt x="29" y="19"/>
              </a:lnTo>
              <a:lnTo>
                <a:pt x="26" y="20"/>
              </a:lnTo>
              <a:lnTo>
                <a:pt x="25" y="21"/>
              </a:lnTo>
              <a:lnTo>
                <a:pt x="23" y="18"/>
              </a:lnTo>
              <a:lnTo>
                <a:pt x="20" y="17"/>
              </a:lnTo>
              <a:lnTo>
                <a:pt x="19" y="18"/>
              </a:lnTo>
              <a:lnTo>
                <a:pt x="16" y="16"/>
              </a:lnTo>
              <a:lnTo>
                <a:pt x="15" y="17"/>
              </a:lnTo>
              <a:lnTo>
                <a:pt x="12" y="17"/>
              </a:lnTo>
              <a:lnTo>
                <a:pt x="11" y="18"/>
              </a:lnTo>
              <a:lnTo>
                <a:pt x="11" y="21"/>
              </a:lnTo>
              <a:lnTo>
                <a:pt x="12" y="23"/>
              </a:lnTo>
              <a:lnTo>
                <a:pt x="11" y="25"/>
              </a:lnTo>
              <a:lnTo>
                <a:pt x="9" y="25"/>
              </a:lnTo>
              <a:lnTo>
                <a:pt x="7" y="23"/>
              </a:lnTo>
              <a:lnTo>
                <a:pt x="3" y="23"/>
              </a:lnTo>
              <a:lnTo>
                <a:pt x="1" y="22"/>
              </a:lnTo>
              <a:lnTo>
                <a:pt x="0" y="20"/>
              </a:lnTo>
              <a:lnTo>
                <a:pt x="2" y="17"/>
              </a:lnTo>
              <a:lnTo>
                <a:pt x="3" y="15"/>
              </a:lnTo>
              <a:lnTo>
                <a:pt x="4" y="15"/>
              </a:lnTo>
              <a:lnTo>
                <a:pt x="4" y="13"/>
              </a:lnTo>
              <a:lnTo>
                <a:pt x="3" y="12"/>
              </a:lnTo>
              <a:lnTo>
                <a:pt x="3" y="10"/>
              </a:lnTo>
              <a:lnTo>
                <a:pt x="5" y="9"/>
              </a:lnTo>
              <a:lnTo>
                <a:pt x="5" y="6"/>
              </a:lnTo>
              <a:lnTo>
                <a:pt x="3" y="4"/>
              </a:lnTo>
              <a:lnTo>
                <a:pt x="6" y="2"/>
              </a:lnTo>
              <a:lnTo>
                <a:pt x="7" y="4"/>
              </a:lnTo>
              <a:lnTo>
                <a:pt x="10" y="3"/>
              </a:lnTo>
              <a:lnTo>
                <a:pt x="11" y="1"/>
              </a:lnTo>
              <a:lnTo>
                <a:pt x="12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485775</xdr:colOff>
      <xdr:row>21</xdr:row>
      <xdr:rowOff>19050</xdr:rowOff>
    </xdr:from>
    <xdr:to>
      <xdr:col>3</xdr:col>
      <xdr:colOff>180975</xdr:colOff>
      <xdr:row>22</xdr:row>
      <xdr:rowOff>114300</xdr:rowOff>
    </xdr:to>
    <xdr:sp macro="modRegionSelect.Region_Click" textlink="">
      <xdr:nvSpPr>
        <xdr:cNvPr id="353124" name="ShapeReg_64"/>
        <xdr:cNvSpPr>
          <a:spLocks/>
        </xdr:cNvSpPr>
      </xdr:nvSpPr>
      <xdr:spPr bwMode="auto">
        <a:xfrm>
          <a:off x="1304925" y="3543300"/>
          <a:ext cx="304800" cy="257175"/>
        </a:xfrm>
        <a:custGeom>
          <a:avLst/>
          <a:gdLst>
            <a:gd name="T0" fmla="*/ 2147483647 w 32"/>
            <a:gd name="T1" fmla="*/ 2147483647 h 27"/>
            <a:gd name="T2" fmla="*/ 2147483647 w 32"/>
            <a:gd name="T3" fmla="*/ 2147483647 h 27"/>
            <a:gd name="T4" fmla="*/ 2147483647 w 32"/>
            <a:gd name="T5" fmla="*/ 2147483647 h 27"/>
            <a:gd name="T6" fmla="*/ 2147483647 w 32"/>
            <a:gd name="T7" fmla="*/ 2147483647 h 27"/>
            <a:gd name="T8" fmla="*/ 2147483647 w 32"/>
            <a:gd name="T9" fmla="*/ 2147483647 h 27"/>
            <a:gd name="T10" fmla="*/ 2147483647 w 32"/>
            <a:gd name="T11" fmla="*/ 2147483647 h 27"/>
            <a:gd name="T12" fmla="*/ 2147483647 w 32"/>
            <a:gd name="T13" fmla="*/ 0 h 27"/>
            <a:gd name="T14" fmla="*/ 2147483647 w 32"/>
            <a:gd name="T15" fmla="*/ 2147483647 h 27"/>
            <a:gd name="T16" fmla="*/ 2147483647 w 32"/>
            <a:gd name="T17" fmla="*/ 2147483647 h 27"/>
            <a:gd name="T18" fmla="*/ 2147483647 w 32"/>
            <a:gd name="T19" fmla="*/ 2147483647 h 27"/>
            <a:gd name="T20" fmla="*/ 2147483647 w 32"/>
            <a:gd name="T21" fmla="*/ 2147483647 h 27"/>
            <a:gd name="T22" fmla="*/ 2147483647 w 32"/>
            <a:gd name="T23" fmla="*/ 2147483647 h 27"/>
            <a:gd name="T24" fmla="*/ 2147483647 w 32"/>
            <a:gd name="T25" fmla="*/ 2147483647 h 27"/>
            <a:gd name="T26" fmla="*/ 2147483647 w 32"/>
            <a:gd name="T27" fmla="*/ 0 h 27"/>
            <a:gd name="T28" fmla="*/ 2147483647 w 32"/>
            <a:gd name="T29" fmla="*/ 2147483647 h 27"/>
            <a:gd name="T30" fmla="*/ 2147483647 w 32"/>
            <a:gd name="T31" fmla="*/ 2147483647 h 27"/>
            <a:gd name="T32" fmla="*/ 2147483647 w 32"/>
            <a:gd name="T33" fmla="*/ 2147483647 h 27"/>
            <a:gd name="T34" fmla="*/ 2147483647 w 32"/>
            <a:gd name="T35" fmla="*/ 2147483647 h 27"/>
            <a:gd name="T36" fmla="*/ 2147483647 w 32"/>
            <a:gd name="T37" fmla="*/ 2147483647 h 27"/>
            <a:gd name="T38" fmla="*/ 2147483647 w 32"/>
            <a:gd name="T39" fmla="*/ 2147483647 h 27"/>
            <a:gd name="T40" fmla="*/ 0 w 32"/>
            <a:gd name="T41" fmla="*/ 2147483647 h 27"/>
            <a:gd name="T42" fmla="*/ 2147483647 w 32"/>
            <a:gd name="T43" fmla="*/ 2147483647 h 27"/>
            <a:gd name="T44" fmla="*/ 2147483647 w 32"/>
            <a:gd name="T45" fmla="*/ 2147483647 h 27"/>
            <a:gd name="T46" fmla="*/ 2147483647 w 32"/>
            <a:gd name="T47" fmla="*/ 2147483647 h 27"/>
            <a:gd name="T48" fmla="*/ 2147483647 w 32"/>
            <a:gd name="T49" fmla="*/ 2147483647 h 27"/>
            <a:gd name="T50" fmla="*/ 2147483647 w 32"/>
            <a:gd name="T51" fmla="*/ 2147483647 h 27"/>
            <a:gd name="T52" fmla="*/ 2147483647 w 32"/>
            <a:gd name="T53" fmla="*/ 2147483647 h 27"/>
            <a:gd name="T54" fmla="*/ 2147483647 w 32"/>
            <a:gd name="T55" fmla="*/ 2147483647 h 27"/>
            <a:gd name="T56" fmla="*/ 2147483647 w 32"/>
            <a:gd name="T57" fmla="*/ 2147483647 h 27"/>
            <a:gd name="T58" fmla="*/ 2147483647 w 32"/>
            <a:gd name="T59" fmla="*/ 2147483647 h 27"/>
            <a:gd name="T60" fmla="*/ 2147483647 w 32"/>
            <a:gd name="T61" fmla="*/ 2147483647 h 27"/>
            <a:gd name="T62" fmla="*/ 2147483647 w 32"/>
            <a:gd name="T63" fmla="*/ 2147483647 h 27"/>
            <a:gd name="T64" fmla="*/ 2147483647 w 32"/>
            <a:gd name="T65" fmla="*/ 2147483647 h 27"/>
            <a:gd name="T66" fmla="*/ 2147483647 w 32"/>
            <a:gd name="T67" fmla="*/ 2147483647 h 27"/>
            <a:gd name="T68" fmla="*/ 2147483647 w 32"/>
            <a:gd name="T69" fmla="*/ 2147483647 h 27"/>
            <a:gd name="T70" fmla="*/ 2147483647 w 32"/>
            <a:gd name="T71" fmla="*/ 2147483647 h 27"/>
            <a:gd name="T72" fmla="*/ 2147483647 w 32"/>
            <a:gd name="T73" fmla="*/ 2147483647 h 27"/>
            <a:gd name="T74" fmla="*/ 2147483647 w 32"/>
            <a:gd name="T75" fmla="*/ 2147483647 h 27"/>
            <a:gd name="T76" fmla="*/ 2147483647 w 32"/>
            <a:gd name="T77" fmla="*/ 2147483647 h 27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32"/>
            <a:gd name="T118" fmla="*/ 0 h 27"/>
            <a:gd name="T119" fmla="*/ 32 w 32"/>
            <a:gd name="T120" fmla="*/ 27 h 27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32" h="27">
              <a:moveTo>
                <a:pt x="32" y="8"/>
              </a:moveTo>
              <a:lnTo>
                <a:pt x="31" y="6"/>
              </a:lnTo>
              <a:lnTo>
                <a:pt x="32" y="4"/>
              </a:lnTo>
              <a:lnTo>
                <a:pt x="29" y="2"/>
              </a:lnTo>
              <a:lnTo>
                <a:pt x="26" y="2"/>
              </a:lnTo>
              <a:lnTo>
                <a:pt x="25" y="3"/>
              </a:lnTo>
              <a:lnTo>
                <a:pt x="21" y="0"/>
              </a:lnTo>
              <a:lnTo>
                <a:pt x="20" y="3"/>
              </a:lnTo>
              <a:lnTo>
                <a:pt x="17" y="4"/>
              </a:lnTo>
              <a:lnTo>
                <a:pt x="16" y="5"/>
              </a:lnTo>
              <a:lnTo>
                <a:pt x="14" y="2"/>
              </a:lnTo>
              <a:lnTo>
                <a:pt x="11" y="1"/>
              </a:lnTo>
              <a:lnTo>
                <a:pt x="10" y="2"/>
              </a:lnTo>
              <a:lnTo>
                <a:pt x="7" y="0"/>
              </a:lnTo>
              <a:lnTo>
                <a:pt x="6" y="1"/>
              </a:lnTo>
              <a:lnTo>
                <a:pt x="3" y="1"/>
              </a:lnTo>
              <a:lnTo>
                <a:pt x="2" y="2"/>
              </a:lnTo>
              <a:lnTo>
                <a:pt x="2" y="5"/>
              </a:lnTo>
              <a:lnTo>
                <a:pt x="3" y="7"/>
              </a:lnTo>
              <a:lnTo>
                <a:pt x="2" y="9"/>
              </a:lnTo>
              <a:lnTo>
                <a:pt x="0" y="9"/>
              </a:lnTo>
              <a:lnTo>
                <a:pt x="1" y="11"/>
              </a:lnTo>
              <a:lnTo>
                <a:pt x="1" y="14"/>
              </a:lnTo>
              <a:lnTo>
                <a:pt x="4" y="15"/>
              </a:lnTo>
              <a:lnTo>
                <a:pt x="5" y="18"/>
              </a:lnTo>
              <a:lnTo>
                <a:pt x="7" y="21"/>
              </a:lnTo>
              <a:lnTo>
                <a:pt x="7" y="24"/>
              </a:lnTo>
              <a:lnTo>
                <a:pt x="9" y="25"/>
              </a:lnTo>
              <a:lnTo>
                <a:pt x="10" y="27"/>
              </a:lnTo>
              <a:lnTo>
                <a:pt x="14" y="27"/>
              </a:lnTo>
              <a:lnTo>
                <a:pt x="16" y="24"/>
              </a:lnTo>
              <a:lnTo>
                <a:pt x="18" y="22"/>
              </a:lnTo>
              <a:lnTo>
                <a:pt x="20" y="23"/>
              </a:lnTo>
              <a:lnTo>
                <a:pt x="20" y="21"/>
              </a:lnTo>
              <a:lnTo>
                <a:pt x="24" y="20"/>
              </a:lnTo>
              <a:lnTo>
                <a:pt x="26" y="16"/>
              </a:lnTo>
              <a:lnTo>
                <a:pt x="29" y="14"/>
              </a:lnTo>
              <a:lnTo>
                <a:pt x="31" y="12"/>
              </a:lnTo>
              <a:lnTo>
                <a:pt x="32" y="8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22</xdr:row>
      <xdr:rowOff>0</xdr:rowOff>
    </xdr:from>
    <xdr:to>
      <xdr:col>4</xdr:col>
      <xdr:colOff>552450</xdr:colOff>
      <xdr:row>23</xdr:row>
      <xdr:rowOff>123825</xdr:rowOff>
    </xdr:to>
    <xdr:sp macro="modRegionSelect.Region_Click" textlink="">
      <xdr:nvSpPr>
        <xdr:cNvPr id="353125" name="ShapeReg_28"/>
        <xdr:cNvSpPr>
          <a:spLocks/>
        </xdr:cNvSpPr>
      </xdr:nvSpPr>
      <xdr:spPr bwMode="auto">
        <a:xfrm>
          <a:off x="2190750" y="3686175"/>
          <a:ext cx="400050" cy="285750"/>
        </a:xfrm>
        <a:custGeom>
          <a:avLst/>
          <a:gdLst>
            <a:gd name="T0" fmla="*/ 2147483647 w 42"/>
            <a:gd name="T1" fmla="*/ 2147483647 h 30"/>
            <a:gd name="T2" fmla="*/ 2147483647 w 42"/>
            <a:gd name="T3" fmla="*/ 0 h 30"/>
            <a:gd name="T4" fmla="*/ 2147483647 w 42"/>
            <a:gd name="T5" fmla="*/ 2147483647 h 30"/>
            <a:gd name="T6" fmla="*/ 2147483647 w 42"/>
            <a:gd name="T7" fmla="*/ 2147483647 h 30"/>
            <a:gd name="T8" fmla="*/ 2147483647 w 42"/>
            <a:gd name="T9" fmla="*/ 2147483647 h 30"/>
            <a:gd name="T10" fmla="*/ 2147483647 w 42"/>
            <a:gd name="T11" fmla="*/ 2147483647 h 30"/>
            <a:gd name="T12" fmla="*/ 2147483647 w 42"/>
            <a:gd name="T13" fmla="*/ 2147483647 h 30"/>
            <a:gd name="T14" fmla="*/ 2147483647 w 42"/>
            <a:gd name="T15" fmla="*/ 2147483647 h 30"/>
            <a:gd name="T16" fmla="*/ 2147483647 w 42"/>
            <a:gd name="T17" fmla="*/ 2147483647 h 30"/>
            <a:gd name="T18" fmla="*/ 2147483647 w 42"/>
            <a:gd name="T19" fmla="*/ 2147483647 h 30"/>
            <a:gd name="T20" fmla="*/ 2147483647 w 42"/>
            <a:gd name="T21" fmla="*/ 2147483647 h 30"/>
            <a:gd name="T22" fmla="*/ 2147483647 w 42"/>
            <a:gd name="T23" fmla="*/ 2147483647 h 30"/>
            <a:gd name="T24" fmla="*/ 2147483647 w 42"/>
            <a:gd name="T25" fmla="*/ 2147483647 h 30"/>
            <a:gd name="T26" fmla="*/ 2147483647 w 42"/>
            <a:gd name="T27" fmla="*/ 2147483647 h 30"/>
            <a:gd name="T28" fmla="*/ 2147483647 w 42"/>
            <a:gd name="T29" fmla="*/ 2147483647 h 30"/>
            <a:gd name="T30" fmla="*/ 2147483647 w 42"/>
            <a:gd name="T31" fmla="*/ 2147483647 h 30"/>
            <a:gd name="T32" fmla="*/ 2147483647 w 42"/>
            <a:gd name="T33" fmla="*/ 2147483647 h 30"/>
            <a:gd name="T34" fmla="*/ 2147483647 w 42"/>
            <a:gd name="T35" fmla="*/ 2147483647 h 30"/>
            <a:gd name="T36" fmla="*/ 2147483647 w 42"/>
            <a:gd name="T37" fmla="*/ 2147483647 h 30"/>
            <a:gd name="T38" fmla="*/ 2147483647 w 42"/>
            <a:gd name="T39" fmla="*/ 2147483647 h 30"/>
            <a:gd name="T40" fmla="*/ 2147483647 w 42"/>
            <a:gd name="T41" fmla="*/ 2147483647 h 30"/>
            <a:gd name="T42" fmla="*/ 2147483647 w 42"/>
            <a:gd name="T43" fmla="*/ 2147483647 h 30"/>
            <a:gd name="T44" fmla="*/ 2147483647 w 42"/>
            <a:gd name="T45" fmla="*/ 2147483647 h 30"/>
            <a:gd name="T46" fmla="*/ 2147483647 w 42"/>
            <a:gd name="T47" fmla="*/ 2147483647 h 30"/>
            <a:gd name="T48" fmla="*/ 2147483647 w 42"/>
            <a:gd name="T49" fmla="*/ 2147483647 h 30"/>
            <a:gd name="T50" fmla="*/ 2147483647 w 42"/>
            <a:gd name="T51" fmla="*/ 2147483647 h 30"/>
            <a:gd name="T52" fmla="*/ 2147483647 w 42"/>
            <a:gd name="T53" fmla="*/ 2147483647 h 30"/>
            <a:gd name="T54" fmla="*/ 2147483647 w 42"/>
            <a:gd name="T55" fmla="*/ 2147483647 h 30"/>
            <a:gd name="T56" fmla="*/ 2147483647 w 42"/>
            <a:gd name="T57" fmla="*/ 2147483647 h 30"/>
            <a:gd name="T58" fmla="*/ 2147483647 w 42"/>
            <a:gd name="T59" fmla="*/ 2147483647 h 30"/>
            <a:gd name="T60" fmla="*/ 2147483647 w 42"/>
            <a:gd name="T61" fmla="*/ 2147483647 h 30"/>
            <a:gd name="T62" fmla="*/ 2147483647 w 42"/>
            <a:gd name="T63" fmla="*/ 2147483647 h 30"/>
            <a:gd name="T64" fmla="*/ 2147483647 w 42"/>
            <a:gd name="T65" fmla="*/ 2147483647 h 30"/>
            <a:gd name="T66" fmla="*/ 2147483647 w 42"/>
            <a:gd name="T67" fmla="*/ 2147483647 h 30"/>
            <a:gd name="T68" fmla="*/ 2147483647 w 42"/>
            <a:gd name="T69" fmla="*/ 2147483647 h 30"/>
            <a:gd name="T70" fmla="*/ 2147483647 w 42"/>
            <a:gd name="T71" fmla="*/ 2147483647 h 30"/>
            <a:gd name="T72" fmla="*/ 2147483647 w 42"/>
            <a:gd name="T73" fmla="*/ 2147483647 h 30"/>
            <a:gd name="T74" fmla="*/ 2147483647 w 42"/>
            <a:gd name="T75" fmla="*/ 2147483647 h 30"/>
            <a:gd name="T76" fmla="*/ 2147483647 w 42"/>
            <a:gd name="T77" fmla="*/ 2147483647 h 30"/>
            <a:gd name="T78" fmla="*/ 2147483647 w 42"/>
            <a:gd name="T79" fmla="*/ 2147483647 h 30"/>
            <a:gd name="T80" fmla="*/ 2147483647 w 42"/>
            <a:gd name="T81" fmla="*/ 2147483647 h 30"/>
            <a:gd name="T82" fmla="*/ 2147483647 w 42"/>
            <a:gd name="T83" fmla="*/ 2147483647 h 30"/>
            <a:gd name="T84" fmla="*/ 0 w 42"/>
            <a:gd name="T85" fmla="*/ 2147483647 h 30"/>
            <a:gd name="T86" fmla="*/ 0 w 42"/>
            <a:gd name="T87" fmla="*/ 2147483647 h 30"/>
            <a:gd name="T88" fmla="*/ 2147483647 w 42"/>
            <a:gd name="T89" fmla="*/ 2147483647 h 30"/>
            <a:gd name="T90" fmla="*/ 2147483647 w 42"/>
            <a:gd name="T91" fmla="*/ 2147483647 h 30"/>
            <a:gd name="T92" fmla="*/ 2147483647 w 42"/>
            <a:gd name="T93" fmla="*/ 2147483647 h 30"/>
            <a:gd name="T94" fmla="*/ 2147483647 w 42"/>
            <a:gd name="T95" fmla="*/ 2147483647 h 30"/>
            <a:gd name="T96" fmla="*/ 2147483647 w 42"/>
            <a:gd name="T97" fmla="*/ 2147483647 h 30"/>
            <a:gd name="T98" fmla="*/ 2147483647 w 42"/>
            <a:gd name="T99" fmla="*/ 2147483647 h 30"/>
            <a:gd name="T100" fmla="*/ 2147483647 w 42"/>
            <a:gd name="T101" fmla="*/ 2147483647 h 30"/>
            <a:gd name="T102" fmla="*/ 2147483647 w 42"/>
            <a:gd name="T103" fmla="*/ 2147483647 h 30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42"/>
            <a:gd name="T157" fmla="*/ 0 h 30"/>
            <a:gd name="T158" fmla="*/ 42 w 42"/>
            <a:gd name="T159" fmla="*/ 30 h 30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42" h="30">
              <a:moveTo>
                <a:pt x="7" y="3"/>
              </a:moveTo>
              <a:lnTo>
                <a:pt x="10" y="0"/>
              </a:lnTo>
              <a:lnTo>
                <a:pt x="12" y="1"/>
              </a:lnTo>
              <a:lnTo>
                <a:pt x="14" y="1"/>
              </a:lnTo>
              <a:lnTo>
                <a:pt x="16" y="2"/>
              </a:lnTo>
              <a:lnTo>
                <a:pt x="17" y="2"/>
              </a:lnTo>
              <a:lnTo>
                <a:pt x="19" y="5"/>
              </a:lnTo>
              <a:lnTo>
                <a:pt x="22" y="2"/>
              </a:lnTo>
              <a:lnTo>
                <a:pt x="25" y="2"/>
              </a:lnTo>
              <a:lnTo>
                <a:pt x="26" y="4"/>
              </a:lnTo>
              <a:lnTo>
                <a:pt x="25" y="7"/>
              </a:lnTo>
              <a:lnTo>
                <a:pt x="27" y="10"/>
              </a:lnTo>
              <a:lnTo>
                <a:pt x="29" y="10"/>
              </a:lnTo>
              <a:lnTo>
                <a:pt x="29" y="13"/>
              </a:lnTo>
              <a:lnTo>
                <a:pt x="31" y="14"/>
              </a:lnTo>
              <a:lnTo>
                <a:pt x="32" y="15"/>
              </a:lnTo>
              <a:lnTo>
                <a:pt x="35" y="15"/>
              </a:lnTo>
              <a:lnTo>
                <a:pt x="35" y="17"/>
              </a:lnTo>
              <a:lnTo>
                <a:pt x="37" y="17"/>
              </a:lnTo>
              <a:lnTo>
                <a:pt x="37" y="20"/>
              </a:lnTo>
              <a:lnTo>
                <a:pt x="42" y="23"/>
              </a:lnTo>
              <a:lnTo>
                <a:pt x="42" y="27"/>
              </a:lnTo>
              <a:lnTo>
                <a:pt x="41" y="29"/>
              </a:lnTo>
              <a:lnTo>
                <a:pt x="38" y="29"/>
              </a:lnTo>
              <a:lnTo>
                <a:pt x="35" y="30"/>
              </a:lnTo>
              <a:lnTo>
                <a:pt x="32" y="29"/>
              </a:lnTo>
              <a:lnTo>
                <a:pt x="29" y="29"/>
              </a:lnTo>
              <a:lnTo>
                <a:pt x="26" y="29"/>
              </a:lnTo>
              <a:lnTo>
                <a:pt x="22" y="27"/>
              </a:lnTo>
              <a:lnTo>
                <a:pt x="21" y="27"/>
              </a:lnTo>
              <a:lnTo>
                <a:pt x="19" y="29"/>
              </a:lnTo>
              <a:lnTo>
                <a:pt x="17" y="30"/>
              </a:lnTo>
              <a:lnTo>
                <a:pt x="14" y="28"/>
              </a:lnTo>
              <a:lnTo>
                <a:pt x="12" y="28"/>
              </a:lnTo>
              <a:lnTo>
                <a:pt x="9" y="27"/>
              </a:lnTo>
              <a:lnTo>
                <a:pt x="4" y="27"/>
              </a:lnTo>
              <a:lnTo>
                <a:pt x="5" y="25"/>
              </a:lnTo>
              <a:lnTo>
                <a:pt x="7" y="23"/>
              </a:lnTo>
              <a:lnTo>
                <a:pt x="6" y="21"/>
              </a:lnTo>
              <a:lnTo>
                <a:pt x="3" y="21"/>
              </a:lnTo>
              <a:lnTo>
                <a:pt x="3" y="20"/>
              </a:lnTo>
              <a:lnTo>
                <a:pt x="1" y="20"/>
              </a:lnTo>
              <a:lnTo>
                <a:pt x="0" y="18"/>
              </a:lnTo>
              <a:lnTo>
                <a:pt x="0" y="16"/>
              </a:lnTo>
              <a:lnTo>
                <a:pt x="2" y="16"/>
              </a:lnTo>
              <a:lnTo>
                <a:pt x="3" y="15"/>
              </a:lnTo>
              <a:lnTo>
                <a:pt x="2" y="12"/>
              </a:lnTo>
              <a:lnTo>
                <a:pt x="4" y="11"/>
              </a:lnTo>
              <a:lnTo>
                <a:pt x="6" y="11"/>
              </a:lnTo>
              <a:lnTo>
                <a:pt x="7" y="9"/>
              </a:lnTo>
              <a:lnTo>
                <a:pt x="7" y="6"/>
              </a:lnTo>
              <a:lnTo>
                <a:pt x="7" y="3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228600</xdr:colOff>
      <xdr:row>20</xdr:row>
      <xdr:rowOff>123825</xdr:rowOff>
    </xdr:from>
    <xdr:to>
      <xdr:col>4</xdr:col>
      <xdr:colOff>57150</xdr:colOff>
      <xdr:row>24</xdr:row>
      <xdr:rowOff>47625</xdr:rowOff>
    </xdr:to>
    <xdr:sp macro="modRegionSelect.Region_Click" textlink="">
      <xdr:nvSpPr>
        <xdr:cNvPr id="353126" name="ShapeReg_48"/>
        <xdr:cNvSpPr>
          <a:spLocks/>
        </xdr:cNvSpPr>
      </xdr:nvSpPr>
      <xdr:spPr bwMode="auto">
        <a:xfrm>
          <a:off x="1657350" y="3486150"/>
          <a:ext cx="438150" cy="571500"/>
        </a:xfrm>
        <a:custGeom>
          <a:avLst/>
          <a:gdLst>
            <a:gd name="T0" fmla="*/ 2147483647 w 46"/>
            <a:gd name="T1" fmla="*/ 2147483647 h 60"/>
            <a:gd name="T2" fmla="*/ 2147483647 w 46"/>
            <a:gd name="T3" fmla="*/ 2147483647 h 60"/>
            <a:gd name="T4" fmla="*/ 2147483647 w 46"/>
            <a:gd name="T5" fmla="*/ 2147483647 h 60"/>
            <a:gd name="T6" fmla="*/ 2147483647 w 46"/>
            <a:gd name="T7" fmla="*/ 2147483647 h 60"/>
            <a:gd name="T8" fmla="*/ 2147483647 w 46"/>
            <a:gd name="T9" fmla="*/ 2147483647 h 60"/>
            <a:gd name="T10" fmla="*/ 2147483647 w 46"/>
            <a:gd name="T11" fmla="*/ 2147483647 h 60"/>
            <a:gd name="T12" fmla="*/ 2147483647 w 46"/>
            <a:gd name="T13" fmla="*/ 0 h 60"/>
            <a:gd name="T14" fmla="*/ 2147483647 w 46"/>
            <a:gd name="T15" fmla="*/ 2147483647 h 60"/>
            <a:gd name="T16" fmla="*/ 2147483647 w 46"/>
            <a:gd name="T17" fmla="*/ 2147483647 h 60"/>
            <a:gd name="T18" fmla="*/ 2147483647 w 46"/>
            <a:gd name="T19" fmla="*/ 2147483647 h 60"/>
            <a:gd name="T20" fmla="*/ 2147483647 w 46"/>
            <a:gd name="T21" fmla="*/ 2147483647 h 60"/>
            <a:gd name="T22" fmla="*/ 2147483647 w 46"/>
            <a:gd name="T23" fmla="*/ 2147483647 h 60"/>
            <a:gd name="T24" fmla="*/ 2147483647 w 46"/>
            <a:gd name="T25" fmla="*/ 2147483647 h 60"/>
            <a:gd name="T26" fmla="*/ 2147483647 w 46"/>
            <a:gd name="T27" fmla="*/ 2147483647 h 60"/>
            <a:gd name="T28" fmla="*/ 2147483647 w 46"/>
            <a:gd name="T29" fmla="*/ 2147483647 h 60"/>
            <a:gd name="T30" fmla="*/ 2147483647 w 46"/>
            <a:gd name="T31" fmla="*/ 2147483647 h 60"/>
            <a:gd name="T32" fmla="*/ 0 w 46"/>
            <a:gd name="T33" fmla="*/ 2147483647 h 60"/>
            <a:gd name="T34" fmla="*/ 0 w 46"/>
            <a:gd name="T35" fmla="*/ 2147483647 h 60"/>
            <a:gd name="T36" fmla="*/ 0 w 46"/>
            <a:gd name="T37" fmla="*/ 2147483647 h 60"/>
            <a:gd name="T38" fmla="*/ 2147483647 w 46"/>
            <a:gd name="T39" fmla="*/ 2147483647 h 60"/>
            <a:gd name="T40" fmla="*/ 2147483647 w 46"/>
            <a:gd name="T41" fmla="*/ 2147483647 h 60"/>
            <a:gd name="T42" fmla="*/ 2147483647 w 46"/>
            <a:gd name="T43" fmla="*/ 2147483647 h 60"/>
            <a:gd name="T44" fmla="*/ 2147483647 w 46"/>
            <a:gd name="T45" fmla="*/ 2147483647 h 60"/>
            <a:gd name="T46" fmla="*/ 2147483647 w 46"/>
            <a:gd name="T47" fmla="*/ 2147483647 h 60"/>
            <a:gd name="T48" fmla="*/ 2147483647 w 46"/>
            <a:gd name="T49" fmla="*/ 2147483647 h 60"/>
            <a:gd name="T50" fmla="*/ 2147483647 w 46"/>
            <a:gd name="T51" fmla="*/ 2147483647 h 60"/>
            <a:gd name="T52" fmla="*/ 2147483647 w 46"/>
            <a:gd name="T53" fmla="*/ 2147483647 h 60"/>
            <a:gd name="T54" fmla="*/ 2147483647 w 46"/>
            <a:gd name="T55" fmla="*/ 2147483647 h 60"/>
            <a:gd name="T56" fmla="*/ 2147483647 w 46"/>
            <a:gd name="T57" fmla="*/ 2147483647 h 60"/>
            <a:gd name="T58" fmla="*/ 2147483647 w 46"/>
            <a:gd name="T59" fmla="*/ 2147483647 h 60"/>
            <a:gd name="T60" fmla="*/ 2147483647 w 46"/>
            <a:gd name="T61" fmla="*/ 2147483647 h 60"/>
            <a:gd name="T62" fmla="*/ 2147483647 w 46"/>
            <a:gd name="T63" fmla="*/ 2147483647 h 60"/>
            <a:gd name="T64" fmla="*/ 2147483647 w 46"/>
            <a:gd name="T65" fmla="*/ 2147483647 h 60"/>
            <a:gd name="T66" fmla="*/ 2147483647 w 46"/>
            <a:gd name="T67" fmla="*/ 2147483647 h 60"/>
            <a:gd name="T68" fmla="*/ 2147483647 w 46"/>
            <a:gd name="T69" fmla="*/ 2147483647 h 60"/>
            <a:gd name="T70" fmla="*/ 2147483647 w 46"/>
            <a:gd name="T71" fmla="*/ 2147483647 h 60"/>
            <a:gd name="T72" fmla="*/ 2147483647 w 46"/>
            <a:gd name="T73" fmla="*/ 2147483647 h 60"/>
            <a:gd name="T74" fmla="*/ 2147483647 w 46"/>
            <a:gd name="T75" fmla="*/ 2147483647 h 60"/>
            <a:gd name="T76" fmla="*/ 2147483647 w 46"/>
            <a:gd name="T77" fmla="*/ 2147483647 h 60"/>
            <a:gd name="T78" fmla="*/ 2147483647 w 46"/>
            <a:gd name="T79" fmla="*/ 2147483647 h 60"/>
            <a:gd name="T80" fmla="*/ 2147483647 w 46"/>
            <a:gd name="T81" fmla="*/ 2147483647 h 60"/>
            <a:gd name="T82" fmla="*/ 2147483647 w 46"/>
            <a:gd name="T83" fmla="*/ 2147483647 h 60"/>
            <a:gd name="T84" fmla="*/ 2147483647 w 46"/>
            <a:gd name="T85" fmla="*/ 2147483647 h 60"/>
            <a:gd name="T86" fmla="*/ 2147483647 w 46"/>
            <a:gd name="T87" fmla="*/ 2147483647 h 60"/>
            <a:gd name="T88" fmla="*/ 2147483647 w 46"/>
            <a:gd name="T89" fmla="*/ 2147483647 h 60"/>
            <a:gd name="T90" fmla="*/ 2147483647 w 46"/>
            <a:gd name="T91" fmla="*/ 2147483647 h 60"/>
            <a:gd name="T92" fmla="*/ 2147483647 w 46"/>
            <a:gd name="T93" fmla="*/ 2147483647 h 60"/>
            <a:gd name="T94" fmla="*/ 2147483647 w 46"/>
            <a:gd name="T95" fmla="*/ 2147483647 h 60"/>
            <a:gd name="T96" fmla="*/ 2147483647 w 46"/>
            <a:gd name="T97" fmla="*/ 2147483647 h 60"/>
            <a:gd name="T98" fmla="*/ 2147483647 w 46"/>
            <a:gd name="T99" fmla="*/ 2147483647 h 60"/>
            <a:gd name="T100" fmla="*/ 2147483647 w 46"/>
            <a:gd name="T101" fmla="*/ 2147483647 h 60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46"/>
            <a:gd name="T154" fmla="*/ 0 h 60"/>
            <a:gd name="T155" fmla="*/ 46 w 46"/>
            <a:gd name="T156" fmla="*/ 60 h 60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46" h="60">
              <a:moveTo>
                <a:pt x="45" y="16"/>
              </a:moveTo>
              <a:lnTo>
                <a:pt x="43" y="17"/>
              </a:lnTo>
              <a:lnTo>
                <a:pt x="42" y="15"/>
              </a:lnTo>
              <a:lnTo>
                <a:pt x="40" y="15"/>
              </a:lnTo>
              <a:lnTo>
                <a:pt x="37" y="13"/>
              </a:lnTo>
              <a:lnTo>
                <a:pt x="35" y="10"/>
              </a:lnTo>
              <a:lnTo>
                <a:pt x="34" y="11"/>
              </a:lnTo>
              <a:lnTo>
                <a:pt x="32" y="10"/>
              </a:lnTo>
              <a:lnTo>
                <a:pt x="31" y="7"/>
              </a:lnTo>
              <a:lnTo>
                <a:pt x="29" y="6"/>
              </a:lnTo>
              <a:lnTo>
                <a:pt x="27" y="4"/>
              </a:lnTo>
              <a:lnTo>
                <a:pt x="25" y="4"/>
              </a:lnTo>
              <a:lnTo>
                <a:pt x="22" y="2"/>
              </a:lnTo>
              <a:lnTo>
                <a:pt x="22" y="0"/>
              </a:lnTo>
              <a:lnTo>
                <a:pt x="20" y="0"/>
              </a:lnTo>
              <a:lnTo>
                <a:pt x="19" y="1"/>
              </a:lnTo>
              <a:lnTo>
                <a:pt x="14" y="3"/>
              </a:lnTo>
              <a:lnTo>
                <a:pt x="13" y="3"/>
              </a:lnTo>
              <a:lnTo>
                <a:pt x="14" y="5"/>
              </a:lnTo>
              <a:lnTo>
                <a:pt x="14" y="7"/>
              </a:lnTo>
              <a:lnTo>
                <a:pt x="11" y="9"/>
              </a:lnTo>
              <a:lnTo>
                <a:pt x="9" y="9"/>
              </a:lnTo>
              <a:lnTo>
                <a:pt x="8" y="10"/>
              </a:lnTo>
              <a:lnTo>
                <a:pt x="7" y="9"/>
              </a:lnTo>
              <a:lnTo>
                <a:pt x="6" y="10"/>
              </a:lnTo>
              <a:lnTo>
                <a:pt x="6" y="11"/>
              </a:lnTo>
              <a:lnTo>
                <a:pt x="6" y="13"/>
              </a:lnTo>
              <a:lnTo>
                <a:pt x="7" y="13"/>
              </a:lnTo>
              <a:lnTo>
                <a:pt x="6" y="15"/>
              </a:lnTo>
              <a:lnTo>
                <a:pt x="4" y="16"/>
              </a:lnTo>
              <a:lnTo>
                <a:pt x="3" y="16"/>
              </a:lnTo>
              <a:lnTo>
                <a:pt x="2" y="18"/>
              </a:lnTo>
              <a:lnTo>
                <a:pt x="1" y="19"/>
              </a:lnTo>
              <a:lnTo>
                <a:pt x="0" y="20"/>
              </a:lnTo>
              <a:lnTo>
                <a:pt x="0" y="21"/>
              </a:lnTo>
              <a:lnTo>
                <a:pt x="0" y="24"/>
              </a:lnTo>
              <a:lnTo>
                <a:pt x="1" y="25"/>
              </a:lnTo>
              <a:lnTo>
                <a:pt x="0" y="29"/>
              </a:lnTo>
              <a:lnTo>
                <a:pt x="2" y="30"/>
              </a:lnTo>
              <a:lnTo>
                <a:pt x="4" y="32"/>
              </a:lnTo>
              <a:lnTo>
                <a:pt x="5" y="35"/>
              </a:lnTo>
              <a:lnTo>
                <a:pt x="5" y="38"/>
              </a:lnTo>
              <a:lnTo>
                <a:pt x="6" y="39"/>
              </a:lnTo>
              <a:lnTo>
                <a:pt x="5" y="41"/>
              </a:lnTo>
              <a:lnTo>
                <a:pt x="5" y="44"/>
              </a:lnTo>
              <a:lnTo>
                <a:pt x="4" y="45"/>
              </a:lnTo>
              <a:lnTo>
                <a:pt x="6" y="46"/>
              </a:lnTo>
              <a:lnTo>
                <a:pt x="7" y="45"/>
              </a:lnTo>
              <a:lnTo>
                <a:pt x="10" y="45"/>
              </a:lnTo>
              <a:lnTo>
                <a:pt x="10" y="46"/>
              </a:lnTo>
              <a:lnTo>
                <a:pt x="10" y="48"/>
              </a:lnTo>
              <a:lnTo>
                <a:pt x="7" y="49"/>
              </a:lnTo>
              <a:lnTo>
                <a:pt x="8" y="50"/>
              </a:lnTo>
              <a:lnTo>
                <a:pt x="9" y="50"/>
              </a:lnTo>
              <a:lnTo>
                <a:pt x="9" y="53"/>
              </a:lnTo>
              <a:lnTo>
                <a:pt x="8" y="54"/>
              </a:lnTo>
              <a:lnTo>
                <a:pt x="8" y="56"/>
              </a:lnTo>
              <a:lnTo>
                <a:pt x="10" y="56"/>
              </a:lnTo>
              <a:lnTo>
                <a:pt x="10" y="57"/>
              </a:lnTo>
              <a:lnTo>
                <a:pt x="12" y="58"/>
              </a:lnTo>
              <a:lnTo>
                <a:pt x="13" y="58"/>
              </a:lnTo>
              <a:lnTo>
                <a:pt x="14" y="57"/>
              </a:lnTo>
              <a:lnTo>
                <a:pt x="16" y="57"/>
              </a:lnTo>
              <a:lnTo>
                <a:pt x="16" y="59"/>
              </a:lnTo>
              <a:lnTo>
                <a:pt x="18" y="60"/>
              </a:lnTo>
              <a:lnTo>
                <a:pt x="19" y="60"/>
              </a:lnTo>
              <a:lnTo>
                <a:pt x="21" y="59"/>
              </a:lnTo>
              <a:lnTo>
                <a:pt x="22" y="56"/>
              </a:lnTo>
              <a:lnTo>
                <a:pt x="23" y="55"/>
              </a:lnTo>
              <a:lnTo>
                <a:pt x="25" y="54"/>
              </a:lnTo>
              <a:lnTo>
                <a:pt x="26" y="52"/>
              </a:lnTo>
              <a:lnTo>
                <a:pt x="27" y="49"/>
              </a:lnTo>
              <a:lnTo>
                <a:pt x="29" y="49"/>
              </a:lnTo>
              <a:lnTo>
                <a:pt x="29" y="46"/>
              </a:lnTo>
              <a:lnTo>
                <a:pt x="31" y="44"/>
              </a:lnTo>
              <a:lnTo>
                <a:pt x="31" y="42"/>
              </a:lnTo>
              <a:lnTo>
                <a:pt x="33" y="40"/>
              </a:lnTo>
              <a:lnTo>
                <a:pt x="35" y="39"/>
              </a:lnTo>
              <a:lnTo>
                <a:pt x="35" y="38"/>
              </a:lnTo>
              <a:lnTo>
                <a:pt x="38" y="38"/>
              </a:lnTo>
              <a:lnTo>
                <a:pt x="38" y="39"/>
              </a:lnTo>
              <a:lnTo>
                <a:pt x="40" y="39"/>
              </a:lnTo>
              <a:lnTo>
                <a:pt x="40" y="37"/>
              </a:lnTo>
              <a:lnTo>
                <a:pt x="39" y="34"/>
              </a:lnTo>
              <a:lnTo>
                <a:pt x="36" y="33"/>
              </a:lnTo>
              <a:lnTo>
                <a:pt x="34" y="34"/>
              </a:lnTo>
              <a:lnTo>
                <a:pt x="31" y="33"/>
              </a:lnTo>
              <a:lnTo>
                <a:pt x="29" y="31"/>
              </a:lnTo>
              <a:lnTo>
                <a:pt x="29" y="27"/>
              </a:lnTo>
              <a:lnTo>
                <a:pt x="28" y="26"/>
              </a:lnTo>
              <a:lnTo>
                <a:pt x="27" y="23"/>
              </a:lnTo>
              <a:lnTo>
                <a:pt x="30" y="21"/>
              </a:lnTo>
              <a:lnTo>
                <a:pt x="32" y="22"/>
              </a:lnTo>
              <a:lnTo>
                <a:pt x="34" y="23"/>
              </a:lnTo>
              <a:lnTo>
                <a:pt x="36" y="24"/>
              </a:lnTo>
              <a:lnTo>
                <a:pt x="36" y="26"/>
              </a:lnTo>
              <a:lnTo>
                <a:pt x="39" y="27"/>
              </a:lnTo>
              <a:lnTo>
                <a:pt x="40" y="25"/>
              </a:lnTo>
              <a:lnTo>
                <a:pt x="43" y="24"/>
              </a:lnTo>
              <a:lnTo>
                <a:pt x="43" y="23"/>
              </a:lnTo>
              <a:lnTo>
                <a:pt x="45" y="20"/>
              </a:lnTo>
              <a:lnTo>
                <a:pt x="46" y="18"/>
              </a:lnTo>
              <a:lnTo>
                <a:pt x="45" y="16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276225</xdr:colOff>
      <xdr:row>14</xdr:row>
      <xdr:rowOff>47625</xdr:rowOff>
    </xdr:from>
    <xdr:to>
      <xdr:col>3</xdr:col>
      <xdr:colOff>323850</xdr:colOff>
      <xdr:row>17</xdr:row>
      <xdr:rowOff>95250</xdr:rowOff>
    </xdr:to>
    <xdr:sp macro="modRegionSelect.Region_Click" textlink="">
      <xdr:nvSpPr>
        <xdr:cNvPr id="353127" name="ShapeReg_9"/>
        <xdr:cNvSpPr>
          <a:spLocks/>
        </xdr:cNvSpPr>
      </xdr:nvSpPr>
      <xdr:spPr bwMode="auto">
        <a:xfrm>
          <a:off x="1095375" y="2438400"/>
          <a:ext cx="657225" cy="533400"/>
        </a:xfrm>
        <a:custGeom>
          <a:avLst/>
          <a:gdLst>
            <a:gd name="T0" fmla="*/ 2147483647 w 69"/>
            <a:gd name="T1" fmla="*/ 2147483647 h 56"/>
            <a:gd name="T2" fmla="*/ 2147483647 w 69"/>
            <a:gd name="T3" fmla="*/ 2147483647 h 56"/>
            <a:gd name="T4" fmla="*/ 2147483647 w 69"/>
            <a:gd name="T5" fmla="*/ 2147483647 h 56"/>
            <a:gd name="T6" fmla="*/ 2147483647 w 69"/>
            <a:gd name="T7" fmla="*/ 2147483647 h 56"/>
            <a:gd name="T8" fmla="*/ 0 w 69"/>
            <a:gd name="T9" fmla="*/ 2147483647 h 56"/>
            <a:gd name="T10" fmla="*/ 2147483647 w 69"/>
            <a:gd name="T11" fmla="*/ 2147483647 h 56"/>
            <a:gd name="T12" fmla="*/ 2147483647 w 69"/>
            <a:gd name="T13" fmla="*/ 2147483647 h 56"/>
            <a:gd name="T14" fmla="*/ 2147483647 w 69"/>
            <a:gd name="T15" fmla="*/ 2147483647 h 56"/>
            <a:gd name="T16" fmla="*/ 2147483647 w 69"/>
            <a:gd name="T17" fmla="*/ 2147483647 h 56"/>
            <a:gd name="T18" fmla="*/ 2147483647 w 69"/>
            <a:gd name="T19" fmla="*/ 2147483647 h 56"/>
            <a:gd name="T20" fmla="*/ 2147483647 w 69"/>
            <a:gd name="T21" fmla="*/ 2147483647 h 56"/>
            <a:gd name="T22" fmla="*/ 2147483647 w 69"/>
            <a:gd name="T23" fmla="*/ 2147483647 h 56"/>
            <a:gd name="T24" fmla="*/ 2147483647 w 69"/>
            <a:gd name="T25" fmla="*/ 2147483647 h 56"/>
            <a:gd name="T26" fmla="*/ 2147483647 w 69"/>
            <a:gd name="T27" fmla="*/ 2147483647 h 56"/>
            <a:gd name="T28" fmla="*/ 2147483647 w 69"/>
            <a:gd name="T29" fmla="*/ 2147483647 h 56"/>
            <a:gd name="T30" fmla="*/ 2147483647 w 69"/>
            <a:gd name="T31" fmla="*/ 2147483647 h 56"/>
            <a:gd name="T32" fmla="*/ 2147483647 w 69"/>
            <a:gd name="T33" fmla="*/ 2147483647 h 56"/>
            <a:gd name="T34" fmla="*/ 2147483647 w 69"/>
            <a:gd name="T35" fmla="*/ 2147483647 h 56"/>
            <a:gd name="T36" fmla="*/ 2147483647 w 69"/>
            <a:gd name="T37" fmla="*/ 2147483647 h 56"/>
            <a:gd name="T38" fmla="*/ 2147483647 w 69"/>
            <a:gd name="T39" fmla="*/ 2147483647 h 56"/>
            <a:gd name="T40" fmla="*/ 2147483647 w 69"/>
            <a:gd name="T41" fmla="*/ 2147483647 h 56"/>
            <a:gd name="T42" fmla="*/ 2147483647 w 69"/>
            <a:gd name="T43" fmla="*/ 2147483647 h 56"/>
            <a:gd name="T44" fmla="*/ 2147483647 w 69"/>
            <a:gd name="T45" fmla="*/ 2147483647 h 56"/>
            <a:gd name="T46" fmla="*/ 2147483647 w 69"/>
            <a:gd name="T47" fmla="*/ 2147483647 h 56"/>
            <a:gd name="T48" fmla="*/ 2147483647 w 69"/>
            <a:gd name="T49" fmla="*/ 2147483647 h 56"/>
            <a:gd name="T50" fmla="*/ 2147483647 w 69"/>
            <a:gd name="T51" fmla="*/ 2147483647 h 56"/>
            <a:gd name="T52" fmla="*/ 2147483647 w 69"/>
            <a:gd name="T53" fmla="*/ 2147483647 h 56"/>
            <a:gd name="T54" fmla="*/ 2147483647 w 69"/>
            <a:gd name="T55" fmla="*/ 2147483647 h 56"/>
            <a:gd name="T56" fmla="*/ 2147483647 w 69"/>
            <a:gd name="T57" fmla="*/ 2147483647 h 56"/>
            <a:gd name="T58" fmla="*/ 2147483647 w 69"/>
            <a:gd name="T59" fmla="*/ 2147483647 h 56"/>
            <a:gd name="T60" fmla="*/ 2147483647 w 69"/>
            <a:gd name="T61" fmla="*/ 2147483647 h 56"/>
            <a:gd name="T62" fmla="*/ 2147483647 w 69"/>
            <a:gd name="T63" fmla="*/ 2147483647 h 56"/>
            <a:gd name="T64" fmla="*/ 2147483647 w 69"/>
            <a:gd name="T65" fmla="*/ 2147483647 h 56"/>
            <a:gd name="T66" fmla="*/ 2147483647 w 69"/>
            <a:gd name="T67" fmla="*/ 2147483647 h 56"/>
            <a:gd name="T68" fmla="*/ 2147483647 w 69"/>
            <a:gd name="T69" fmla="*/ 2147483647 h 56"/>
            <a:gd name="T70" fmla="*/ 2147483647 w 69"/>
            <a:gd name="T71" fmla="*/ 2147483647 h 56"/>
            <a:gd name="T72" fmla="*/ 2147483647 w 69"/>
            <a:gd name="T73" fmla="*/ 2147483647 h 56"/>
            <a:gd name="T74" fmla="*/ 2147483647 w 69"/>
            <a:gd name="T75" fmla="*/ 2147483647 h 56"/>
            <a:gd name="T76" fmla="*/ 2147483647 w 69"/>
            <a:gd name="T77" fmla="*/ 2147483647 h 56"/>
            <a:gd name="T78" fmla="*/ 2147483647 w 69"/>
            <a:gd name="T79" fmla="*/ 2147483647 h 56"/>
            <a:gd name="T80" fmla="*/ 2147483647 w 69"/>
            <a:gd name="T81" fmla="*/ 2147483647 h 56"/>
            <a:gd name="T82" fmla="*/ 2147483647 w 69"/>
            <a:gd name="T83" fmla="*/ 2147483647 h 56"/>
            <a:gd name="T84" fmla="*/ 2147483647 w 69"/>
            <a:gd name="T85" fmla="*/ 2147483647 h 56"/>
            <a:gd name="T86" fmla="*/ 2147483647 w 69"/>
            <a:gd name="T87" fmla="*/ 2147483647 h 56"/>
            <a:gd name="T88" fmla="*/ 2147483647 w 69"/>
            <a:gd name="T89" fmla="*/ 2147483647 h 56"/>
            <a:gd name="T90" fmla="*/ 2147483647 w 69"/>
            <a:gd name="T91" fmla="*/ 2147483647 h 56"/>
            <a:gd name="T92" fmla="*/ 2147483647 w 69"/>
            <a:gd name="T93" fmla="*/ 2147483647 h 56"/>
            <a:gd name="T94" fmla="*/ 2147483647 w 69"/>
            <a:gd name="T95" fmla="*/ 2147483647 h 56"/>
            <a:gd name="T96" fmla="*/ 2147483647 w 69"/>
            <a:gd name="T97" fmla="*/ 2147483647 h 56"/>
            <a:gd name="T98" fmla="*/ 2147483647 w 69"/>
            <a:gd name="T99" fmla="*/ 2147483647 h 56"/>
            <a:gd name="T100" fmla="*/ 2147483647 w 69"/>
            <a:gd name="T101" fmla="*/ 2147483647 h 56"/>
            <a:gd name="T102" fmla="*/ 2147483647 w 69"/>
            <a:gd name="T103" fmla="*/ 2147483647 h 5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69"/>
            <a:gd name="T157" fmla="*/ 0 h 56"/>
            <a:gd name="T158" fmla="*/ 69 w 69"/>
            <a:gd name="T159" fmla="*/ 56 h 5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69" h="56">
              <a:moveTo>
                <a:pt x="8" y="30"/>
              </a:moveTo>
              <a:lnTo>
                <a:pt x="8" y="28"/>
              </a:lnTo>
              <a:lnTo>
                <a:pt x="9" y="26"/>
              </a:lnTo>
              <a:lnTo>
                <a:pt x="7" y="25"/>
              </a:lnTo>
              <a:lnTo>
                <a:pt x="5" y="25"/>
              </a:lnTo>
              <a:lnTo>
                <a:pt x="2" y="24"/>
              </a:lnTo>
              <a:lnTo>
                <a:pt x="3" y="23"/>
              </a:lnTo>
              <a:lnTo>
                <a:pt x="3" y="21"/>
              </a:lnTo>
              <a:lnTo>
                <a:pt x="2" y="18"/>
              </a:lnTo>
              <a:lnTo>
                <a:pt x="0" y="18"/>
              </a:lnTo>
              <a:lnTo>
                <a:pt x="1" y="15"/>
              </a:lnTo>
              <a:lnTo>
                <a:pt x="3" y="13"/>
              </a:lnTo>
              <a:lnTo>
                <a:pt x="5" y="14"/>
              </a:lnTo>
              <a:lnTo>
                <a:pt x="6" y="13"/>
              </a:lnTo>
              <a:lnTo>
                <a:pt x="8" y="12"/>
              </a:lnTo>
              <a:lnTo>
                <a:pt x="9" y="10"/>
              </a:lnTo>
              <a:lnTo>
                <a:pt x="10" y="8"/>
              </a:lnTo>
              <a:lnTo>
                <a:pt x="11" y="6"/>
              </a:lnTo>
              <a:lnTo>
                <a:pt x="14" y="4"/>
              </a:lnTo>
              <a:lnTo>
                <a:pt x="16" y="1"/>
              </a:lnTo>
              <a:lnTo>
                <a:pt x="18" y="2"/>
              </a:lnTo>
              <a:lnTo>
                <a:pt x="20" y="1"/>
              </a:lnTo>
              <a:lnTo>
                <a:pt x="22" y="0"/>
              </a:lnTo>
              <a:lnTo>
                <a:pt x="25" y="1"/>
              </a:lnTo>
              <a:lnTo>
                <a:pt x="27" y="1"/>
              </a:lnTo>
              <a:lnTo>
                <a:pt x="29" y="1"/>
              </a:lnTo>
              <a:lnTo>
                <a:pt x="30" y="2"/>
              </a:lnTo>
              <a:lnTo>
                <a:pt x="31" y="3"/>
              </a:lnTo>
              <a:lnTo>
                <a:pt x="33" y="5"/>
              </a:lnTo>
              <a:lnTo>
                <a:pt x="30" y="9"/>
              </a:lnTo>
              <a:lnTo>
                <a:pt x="31" y="11"/>
              </a:lnTo>
              <a:lnTo>
                <a:pt x="30" y="12"/>
              </a:lnTo>
              <a:lnTo>
                <a:pt x="30" y="15"/>
              </a:lnTo>
              <a:lnTo>
                <a:pt x="32" y="16"/>
              </a:lnTo>
              <a:lnTo>
                <a:pt x="32" y="18"/>
              </a:lnTo>
              <a:lnTo>
                <a:pt x="34" y="19"/>
              </a:lnTo>
              <a:lnTo>
                <a:pt x="35" y="20"/>
              </a:lnTo>
              <a:lnTo>
                <a:pt x="35" y="21"/>
              </a:lnTo>
              <a:lnTo>
                <a:pt x="37" y="22"/>
              </a:lnTo>
              <a:lnTo>
                <a:pt x="38" y="22"/>
              </a:lnTo>
              <a:lnTo>
                <a:pt x="39" y="23"/>
              </a:lnTo>
              <a:lnTo>
                <a:pt x="40" y="25"/>
              </a:lnTo>
              <a:lnTo>
                <a:pt x="42" y="25"/>
              </a:lnTo>
              <a:lnTo>
                <a:pt x="44" y="25"/>
              </a:lnTo>
              <a:lnTo>
                <a:pt x="45" y="26"/>
              </a:lnTo>
              <a:lnTo>
                <a:pt x="47" y="27"/>
              </a:lnTo>
              <a:lnTo>
                <a:pt x="48" y="28"/>
              </a:lnTo>
              <a:lnTo>
                <a:pt x="49" y="30"/>
              </a:lnTo>
              <a:lnTo>
                <a:pt x="50" y="31"/>
              </a:lnTo>
              <a:lnTo>
                <a:pt x="50" y="32"/>
              </a:lnTo>
              <a:lnTo>
                <a:pt x="51" y="32"/>
              </a:lnTo>
              <a:lnTo>
                <a:pt x="54" y="32"/>
              </a:lnTo>
              <a:lnTo>
                <a:pt x="55" y="32"/>
              </a:lnTo>
              <a:lnTo>
                <a:pt x="56" y="32"/>
              </a:lnTo>
              <a:lnTo>
                <a:pt x="56" y="34"/>
              </a:lnTo>
              <a:lnTo>
                <a:pt x="57" y="35"/>
              </a:lnTo>
              <a:lnTo>
                <a:pt x="58" y="35"/>
              </a:lnTo>
              <a:lnTo>
                <a:pt x="58" y="36"/>
              </a:lnTo>
              <a:lnTo>
                <a:pt x="59" y="36"/>
              </a:lnTo>
              <a:lnTo>
                <a:pt x="60" y="37"/>
              </a:lnTo>
              <a:lnTo>
                <a:pt x="62" y="36"/>
              </a:lnTo>
              <a:lnTo>
                <a:pt x="62" y="35"/>
              </a:lnTo>
              <a:lnTo>
                <a:pt x="64" y="35"/>
              </a:lnTo>
              <a:lnTo>
                <a:pt x="65" y="37"/>
              </a:lnTo>
              <a:lnTo>
                <a:pt x="63" y="38"/>
              </a:lnTo>
              <a:lnTo>
                <a:pt x="65" y="39"/>
              </a:lnTo>
              <a:lnTo>
                <a:pt x="65" y="40"/>
              </a:lnTo>
              <a:lnTo>
                <a:pt x="66" y="40"/>
              </a:lnTo>
              <a:lnTo>
                <a:pt x="68" y="41"/>
              </a:lnTo>
              <a:lnTo>
                <a:pt x="67" y="41"/>
              </a:lnTo>
              <a:lnTo>
                <a:pt x="69" y="43"/>
              </a:lnTo>
              <a:lnTo>
                <a:pt x="66" y="46"/>
              </a:lnTo>
              <a:lnTo>
                <a:pt x="64" y="48"/>
              </a:lnTo>
              <a:lnTo>
                <a:pt x="61" y="47"/>
              </a:lnTo>
              <a:lnTo>
                <a:pt x="60" y="48"/>
              </a:lnTo>
              <a:lnTo>
                <a:pt x="63" y="51"/>
              </a:lnTo>
              <a:lnTo>
                <a:pt x="61" y="52"/>
              </a:lnTo>
              <a:lnTo>
                <a:pt x="61" y="55"/>
              </a:lnTo>
              <a:lnTo>
                <a:pt x="60" y="56"/>
              </a:lnTo>
              <a:lnTo>
                <a:pt x="57" y="53"/>
              </a:lnTo>
              <a:lnTo>
                <a:pt x="55" y="55"/>
              </a:lnTo>
              <a:lnTo>
                <a:pt x="52" y="55"/>
              </a:lnTo>
              <a:lnTo>
                <a:pt x="51" y="56"/>
              </a:lnTo>
              <a:lnTo>
                <a:pt x="49" y="53"/>
              </a:lnTo>
              <a:lnTo>
                <a:pt x="47" y="52"/>
              </a:lnTo>
              <a:lnTo>
                <a:pt x="45" y="51"/>
              </a:lnTo>
              <a:lnTo>
                <a:pt x="44" y="48"/>
              </a:lnTo>
              <a:lnTo>
                <a:pt x="41" y="45"/>
              </a:lnTo>
              <a:lnTo>
                <a:pt x="38" y="45"/>
              </a:lnTo>
              <a:lnTo>
                <a:pt x="36" y="41"/>
              </a:lnTo>
              <a:lnTo>
                <a:pt x="33" y="42"/>
              </a:lnTo>
              <a:lnTo>
                <a:pt x="30" y="41"/>
              </a:lnTo>
              <a:lnTo>
                <a:pt x="27" y="42"/>
              </a:lnTo>
              <a:lnTo>
                <a:pt x="24" y="43"/>
              </a:lnTo>
              <a:lnTo>
                <a:pt x="21" y="40"/>
              </a:lnTo>
              <a:lnTo>
                <a:pt x="21" y="37"/>
              </a:lnTo>
              <a:lnTo>
                <a:pt x="21" y="35"/>
              </a:lnTo>
              <a:lnTo>
                <a:pt x="18" y="32"/>
              </a:lnTo>
              <a:lnTo>
                <a:pt x="17" y="34"/>
              </a:lnTo>
              <a:lnTo>
                <a:pt x="14" y="31"/>
              </a:lnTo>
              <a:lnTo>
                <a:pt x="12" y="30"/>
              </a:lnTo>
              <a:lnTo>
                <a:pt x="10" y="30"/>
              </a:lnTo>
              <a:lnTo>
                <a:pt x="8" y="3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16</xdr:row>
      <xdr:rowOff>9525</xdr:rowOff>
    </xdr:from>
    <xdr:to>
      <xdr:col>2</xdr:col>
      <xdr:colOff>504825</xdr:colOff>
      <xdr:row>17</xdr:row>
      <xdr:rowOff>66675</xdr:rowOff>
    </xdr:to>
    <xdr:sp macro="modRegionSelect.Region_Click" textlink="">
      <xdr:nvSpPr>
        <xdr:cNvPr id="353128" name="ShapeReg_84"/>
        <xdr:cNvSpPr>
          <a:spLocks/>
        </xdr:cNvSpPr>
      </xdr:nvSpPr>
      <xdr:spPr bwMode="auto">
        <a:xfrm>
          <a:off x="1066800" y="2724150"/>
          <a:ext cx="257175" cy="219075"/>
        </a:xfrm>
        <a:custGeom>
          <a:avLst/>
          <a:gdLst>
            <a:gd name="T0" fmla="*/ 2147483647 w 27"/>
            <a:gd name="T1" fmla="*/ 2147483647 h 23"/>
            <a:gd name="T2" fmla="*/ 2147483647 w 27"/>
            <a:gd name="T3" fmla="*/ 0 h 23"/>
            <a:gd name="T4" fmla="*/ 2147483647 w 27"/>
            <a:gd name="T5" fmla="*/ 0 h 23"/>
            <a:gd name="T6" fmla="*/ 2147483647 w 27"/>
            <a:gd name="T7" fmla="*/ 0 h 23"/>
            <a:gd name="T8" fmla="*/ 2147483647 w 27"/>
            <a:gd name="T9" fmla="*/ 2147483647 h 23"/>
            <a:gd name="T10" fmla="*/ 2147483647 w 27"/>
            <a:gd name="T11" fmla="*/ 2147483647 h 23"/>
            <a:gd name="T12" fmla="*/ 2147483647 w 27"/>
            <a:gd name="T13" fmla="*/ 2147483647 h 23"/>
            <a:gd name="T14" fmla="*/ 2147483647 w 27"/>
            <a:gd name="T15" fmla="*/ 2147483647 h 23"/>
            <a:gd name="T16" fmla="*/ 2147483647 w 27"/>
            <a:gd name="T17" fmla="*/ 2147483647 h 23"/>
            <a:gd name="T18" fmla="*/ 2147483647 w 27"/>
            <a:gd name="T19" fmla="*/ 2147483647 h 23"/>
            <a:gd name="T20" fmla="*/ 2147483647 w 27"/>
            <a:gd name="T21" fmla="*/ 2147483647 h 23"/>
            <a:gd name="T22" fmla="*/ 2147483647 w 27"/>
            <a:gd name="T23" fmla="*/ 2147483647 h 23"/>
            <a:gd name="T24" fmla="*/ 2147483647 w 27"/>
            <a:gd name="T25" fmla="*/ 2147483647 h 23"/>
            <a:gd name="T26" fmla="*/ 2147483647 w 27"/>
            <a:gd name="T27" fmla="*/ 2147483647 h 23"/>
            <a:gd name="T28" fmla="*/ 2147483647 w 27"/>
            <a:gd name="T29" fmla="*/ 2147483647 h 23"/>
            <a:gd name="T30" fmla="*/ 2147483647 w 27"/>
            <a:gd name="T31" fmla="*/ 2147483647 h 23"/>
            <a:gd name="T32" fmla="*/ 2147483647 w 27"/>
            <a:gd name="T33" fmla="*/ 2147483647 h 23"/>
            <a:gd name="T34" fmla="*/ 2147483647 w 27"/>
            <a:gd name="T35" fmla="*/ 2147483647 h 23"/>
            <a:gd name="T36" fmla="*/ 2147483647 w 27"/>
            <a:gd name="T37" fmla="*/ 2147483647 h 23"/>
            <a:gd name="T38" fmla="*/ 2147483647 w 27"/>
            <a:gd name="T39" fmla="*/ 2147483647 h 23"/>
            <a:gd name="T40" fmla="*/ 2147483647 w 27"/>
            <a:gd name="T41" fmla="*/ 2147483647 h 23"/>
            <a:gd name="T42" fmla="*/ 2147483647 w 27"/>
            <a:gd name="T43" fmla="*/ 2147483647 h 23"/>
            <a:gd name="T44" fmla="*/ 2147483647 w 27"/>
            <a:gd name="T45" fmla="*/ 2147483647 h 23"/>
            <a:gd name="T46" fmla="*/ 2147483647 w 27"/>
            <a:gd name="T47" fmla="*/ 2147483647 h 23"/>
            <a:gd name="T48" fmla="*/ 2147483647 w 27"/>
            <a:gd name="T49" fmla="*/ 2147483647 h 23"/>
            <a:gd name="T50" fmla="*/ 0 w 27"/>
            <a:gd name="T51" fmla="*/ 2147483647 h 23"/>
            <a:gd name="T52" fmla="*/ 0 w 27"/>
            <a:gd name="T53" fmla="*/ 2147483647 h 23"/>
            <a:gd name="T54" fmla="*/ 2147483647 w 27"/>
            <a:gd name="T55" fmla="*/ 2147483647 h 23"/>
            <a:gd name="T56" fmla="*/ 2147483647 w 27"/>
            <a:gd name="T57" fmla="*/ 2147483647 h 23"/>
            <a:gd name="T58" fmla="*/ 2147483647 w 27"/>
            <a:gd name="T59" fmla="*/ 2147483647 h 23"/>
            <a:gd name="T60" fmla="*/ 2147483647 w 27"/>
            <a:gd name="T61" fmla="*/ 2147483647 h 23"/>
            <a:gd name="T62" fmla="*/ 2147483647 w 27"/>
            <a:gd name="T63" fmla="*/ 2147483647 h 23"/>
            <a:gd name="T64" fmla="*/ 2147483647 w 27"/>
            <a:gd name="T65" fmla="*/ 2147483647 h 23"/>
            <a:gd name="T66" fmla="*/ 2147483647 w 27"/>
            <a:gd name="T67" fmla="*/ 2147483647 h 23"/>
            <a:gd name="T68" fmla="*/ 2147483647 w 27"/>
            <a:gd name="T69" fmla="*/ 2147483647 h 23"/>
            <a:gd name="T70" fmla="*/ 2147483647 w 27"/>
            <a:gd name="T71" fmla="*/ 2147483647 h 23"/>
            <a:gd name="T72" fmla="*/ 2147483647 w 27"/>
            <a:gd name="T73" fmla="*/ 2147483647 h 23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w 27"/>
            <a:gd name="T112" fmla="*/ 0 h 23"/>
            <a:gd name="T113" fmla="*/ 27 w 27"/>
            <a:gd name="T114" fmla="*/ 23 h 23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T111" t="T112" r="T113" b="T114"/>
          <a:pathLst>
            <a:path w="27" h="23">
              <a:moveTo>
                <a:pt x="9" y="2"/>
              </a:moveTo>
              <a:lnTo>
                <a:pt x="11" y="0"/>
              </a:lnTo>
              <a:lnTo>
                <a:pt x="13" y="0"/>
              </a:lnTo>
              <a:lnTo>
                <a:pt x="15" y="0"/>
              </a:lnTo>
              <a:lnTo>
                <a:pt x="17" y="1"/>
              </a:lnTo>
              <a:lnTo>
                <a:pt x="20" y="4"/>
              </a:lnTo>
              <a:lnTo>
                <a:pt x="21" y="2"/>
              </a:lnTo>
              <a:lnTo>
                <a:pt x="24" y="5"/>
              </a:lnTo>
              <a:lnTo>
                <a:pt x="24" y="10"/>
              </a:lnTo>
              <a:lnTo>
                <a:pt x="27" y="13"/>
              </a:lnTo>
              <a:lnTo>
                <a:pt x="27" y="16"/>
              </a:lnTo>
              <a:lnTo>
                <a:pt x="23" y="16"/>
              </a:lnTo>
              <a:lnTo>
                <a:pt x="23" y="18"/>
              </a:lnTo>
              <a:lnTo>
                <a:pt x="21" y="18"/>
              </a:lnTo>
              <a:lnTo>
                <a:pt x="18" y="20"/>
              </a:lnTo>
              <a:lnTo>
                <a:pt x="17" y="20"/>
              </a:lnTo>
              <a:lnTo>
                <a:pt x="16" y="22"/>
              </a:lnTo>
              <a:lnTo>
                <a:pt x="13" y="22"/>
              </a:lnTo>
              <a:lnTo>
                <a:pt x="12" y="20"/>
              </a:lnTo>
              <a:lnTo>
                <a:pt x="9" y="20"/>
              </a:lnTo>
              <a:lnTo>
                <a:pt x="7" y="22"/>
              </a:lnTo>
              <a:lnTo>
                <a:pt x="5" y="22"/>
              </a:lnTo>
              <a:lnTo>
                <a:pt x="4" y="23"/>
              </a:lnTo>
              <a:lnTo>
                <a:pt x="2" y="22"/>
              </a:lnTo>
              <a:lnTo>
                <a:pt x="1" y="20"/>
              </a:lnTo>
              <a:lnTo>
                <a:pt x="0" y="19"/>
              </a:lnTo>
              <a:lnTo>
                <a:pt x="0" y="17"/>
              </a:lnTo>
              <a:lnTo>
                <a:pt x="1" y="16"/>
              </a:lnTo>
              <a:lnTo>
                <a:pt x="3" y="15"/>
              </a:lnTo>
              <a:lnTo>
                <a:pt x="5" y="13"/>
              </a:lnTo>
              <a:lnTo>
                <a:pt x="4" y="11"/>
              </a:lnTo>
              <a:lnTo>
                <a:pt x="4" y="10"/>
              </a:lnTo>
              <a:lnTo>
                <a:pt x="6" y="8"/>
              </a:lnTo>
              <a:lnTo>
                <a:pt x="5" y="6"/>
              </a:lnTo>
              <a:lnTo>
                <a:pt x="6" y="4"/>
              </a:lnTo>
              <a:lnTo>
                <a:pt x="8" y="4"/>
              </a:lnTo>
              <a:lnTo>
                <a:pt x="9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400050</xdr:colOff>
      <xdr:row>16</xdr:row>
      <xdr:rowOff>114300</xdr:rowOff>
    </xdr:from>
    <xdr:to>
      <xdr:col>3</xdr:col>
      <xdr:colOff>238125</xdr:colOff>
      <xdr:row>18</xdr:row>
      <xdr:rowOff>38100</xdr:rowOff>
    </xdr:to>
    <xdr:sp macro="modRegionSelect.Region_Click" textlink="">
      <xdr:nvSpPr>
        <xdr:cNvPr id="353129" name="ShapeReg_25"/>
        <xdr:cNvSpPr>
          <a:spLocks/>
        </xdr:cNvSpPr>
      </xdr:nvSpPr>
      <xdr:spPr bwMode="auto">
        <a:xfrm>
          <a:off x="1219200" y="2828925"/>
          <a:ext cx="447675" cy="247650"/>
        </a:xfrm>
        <a:custGeom>
          <a:avLst/>
          <a:gdLst>
            <a:gd name="T0" fmla="*/ 2147483647 w 47"/>
            <a:gd name="T1" fmla="*/ 2147483647 h 26"/>
            <a:gd name="T2" fmla="*/ 2147483647 w 47"/>
            <a:gd name="T3" fmla="*/ 2147483647 h 26"/>
            <a:gd name="T4" fmla="*/ 2147483647 w 47"/>
            <a:gd name="T5" fmla="*/ 2147483647 h 26"/>
            <a:gd name="T6" fmla="*/ 2147483647 w 47"/>
            <a:gd name="T7" fmla="*/ 2147483647 h 26"/>
            <a:gd name="T8" fmla="*/ 2147483647 w 47"/>
            <a:gd name="T9" fmla="*/ 2147483647 h 26"/>
            <a:gd name="T10" fmla="*/ 2147483647 w 47"/>
            <a:gd name="T11" fmla="*/ 2147483647 h 26"/>
            <a:gd name="T12" fmla="*/ 2147483647 w 47"/>
            <a:gd name="T13" fmla="*/ 2147483647 h 26"/>
            <a:gd name="T14" fmla="*/ 2147483647 w 47"/>
            <a:gd name="T15" fmla="*/ 2147483647 h 26"/>
            <a:gd name="T16" fmla="*/ 2147483647 w 47"/>
            <a:gd name="T17" fmla="*/ 2147483647 h 26"/>
            <a:gd name="T18" fmla="*/ 2147483647 w 47"/>
            <a:gd name="T19" fmla="*/ 2147483647 h 26"/>
            <a:gd name="T20" fmla="*/ 2147483647 w 47"/>
            <a:gd name="T21" fmla="*/ 2147483647 h 26"/>
            <a:gd name="T22" fmla="*/ 2147483647 w 47"/>
            <a:gd name="T23" fmla="*/ 0 h 26"/>
            <a:gd name="T24" fmla="*/ 2147483647 w 47"/>
            <a:gd name="T25" fmla="*/ 2147483647 h 26"/>
            <a:gd name="T26" fmla="*/ 2147483647 w 47"/>
            <a:gd name="T27" fmla="*/ 0 h 26"/>
            <a:gd name="T28" fmla="*/ 2147483647 w 47"/>
            <a:gd name="T29" fmla="*/ 2147483647 h 26"/>
            <a:gd name="T30" fmla="*/ 2147483647 w 47"/>
            <a:gd name="T31" fmla="*/ 2147483647 h 26"/>
            <a:gd name="T32" fmla="*/ 2147483647 w 47"/>
            <a:gd name="T33" fmla="*/ 2147483647 h 26"/>
            <a:gd name="T34" fmla="*/ 2147483647 w 47"/>
            <a:gd name="T35" fmla="*/ 2147483647 h 26"/>
            <a:gd name="T36" fmla="*/ 2147483647 w 47"/>
            <a:gd name="T37" fmla="*/ 2147483647 h 26"/>
            <a:gd name="T38" fmla="*/ 2147483647 w 47"/>
            <a:gd name="T39" fmla="*/ 2147483647 h 26"/>
            <a:gd name="T40" fmla="*/ 2147483647 w 47"/>
            <a:gd name="T41" fmla="*/ 2147483647 h 26"/>
            <a:gd name="T42" fmla="*/ 2147483647 w 47"/>
            <a:gd name="T43" fmla="*/ 2147483647 h 26"/>
            <a:gd name="T44" fmla="*/ 0 w 47"/>
            <a:gd name="T45" fmla="*/ 2147483647 h 26"/>
            <a:gd name="T46" fmla="*/ 2147483647 w 47"/>
            <a:gd name="T47" fmla="*/ 2147483647 h 26"/>
            <a:gd name="T48" fmla="*/ 2147483647 w 47"/>
            <a:gd name="T49" fmla="*/ 2147483647 h 26"/>
            <a:gd name="T50" fmla="*/ 2147483647 w 47"/>
            <a:gd name="T51" fmla="*/ 2147483647 h 26"/>
            <a:gd name="T52" fmla="*/ 2147483647 w 47"/>
            <a:gd name="T53" fmla="*/ 2147483647 h 26"/>
            <a:gd name="T54" fmla="*/ 2147483647 w 47"/>
            <a:gd name="T55" fmla="*/ 2147483647 h 26"/>
            <a:gd name="T56" fmla="*/ 2147483647 w 47"/>
            <a:gd name="T57" fmla="*/ 2147483647 h 26"/>
            <a:gd name="T58" fmla="*/ 2147483647 w 47"/>
            <a:gd name="T59" fmla="*/ 2147483647 h 26"/>
            <a:gd name="T60" fmla="*/ 2147483647 w 47"/>
            <a:gd name="T61" fmla="*/ 2147483647 h 26"/>
            <a:gd name="T62" fmla="*/ 2147483647 w 47"/>
            <a:gd name="T63" fmla="*/ 2147483647 h 26"/>
            <a:gd name="T64" fmla="*/ 2147483647 w 47"/>
            <a:gd name="T65" fmla="*/ 2147483647 h 26"/>
            <a:gd name="T66" fmla="*/ 2147483647 w 47"/>
            <a:gd name="T67" fmla="*/ 2147483647 h 26"/>
            <a:gd name="T68" fmla="*/ 2147483647 w 47"/>
            <a:gd name="T69" fmla="*/ 2147483647 h 26"/>
            <a:gd name="T70" fmla="*/ 2147483647 w 47"/>
            <a:gd name="T71" fmla="*/ 2147483647 h 26"/>
            <a:gd name="T72" fmla="*/ 2147483647 w 47"/>
            <a:gd name="T73" fmla="*/ 2147483647 h 26"/>
            <a:gd name="T74" fmla="*/ 2147483647 w 47"/>
            <a:gd name="T75" fmla="*/ 2147483647 h 26"/>
            <a:gd name="T76" fmla="*/ 2147483647 w 47"/>
            <a:gd name="T77" fmla="*/ 2147483647 h 26"/>
            <a:gd name="T78" fmla="*/ 2147483647 w 47"/>
            <a:gd name="T79" fmla="*/ 2147483647 h 26"/>
            <a:gd name="T80" fmla="*/ 2147483647 w 47"/>
            <a:gd name="T81" fmla="*/ 2147483647 h 26"/>
            <a:gd name="T82" fmla="*/ 2147483647 w 47"/>
            <a:gd name="T83" fmla="*/ 2147483647 h 26"/>
            <a:gd name="T84" fmla="*/ 2147483647 w 47"/>
            <a:gd name="T85" fmla="*/ 2147483647 h 26"/>
            <a:gd name="T86" fmla="*/ 2147483647 w 47"/>
            <a:gd name="T87" fmla="*/ 2147483647 h 26"/>
            <a:gd name="T88" fmla="*/ 2147483647 w 47"/>
            <a:gd name="T89" fmla="*/ 2147483647 h 26"/>
            <a:gd name="T90" fmla="*/ 2147483647 w 47"/>
            <a:gd name="T91" fmla="*/ 2147483647 h 26"/>
            <a:gd name="T92" fmla="*/ 2147483647 w 47"/>
            <a:gd name="T93" fmla="*/ 2147483647 h 26"/>
            <a:gd name="T94" fmla="*/ 2147483647 w 47"/>
            <a:gd name="T95" fmla="*/ 2147483647 h 2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47"/>
            <a:gd name="T145" fmla="*/ 0 h 26"/>
            <a:gd name="T146" fmla="*/ 47 w 47"/>
            <a:gd name="T147" fmla="*/ 26 h 26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47" h="26">
              <a:moveTo>
                <a:pt x="46" y="16"/>
              </a:moveTo>
              <a:lnTo>
                <a:pt x="47" y="15"/>
              </a:lnTo>
              <a:lnTo>
                <a:pt x="44" y="12"/>
              </a:lnTo>
              <a:lnTo>
                <a:pt x="42" y="14"/>
              </a:lnTo>
              <a:lnTo>
                <a:pt x="39" y="14"/>
              </a:lnTo>
              <a:lnTo>
                <a:pt x="38" y="15"/>
              </a:lnTo>
              <a:lnTo>
                <a:pt x="36" y="12"/>
              </a:lnTo>
              <a:lnTo>
                <a:pt x="32" y="10"/>
              </a:lnTo>
              <a:lnTo>
                <a:pt x="31" y="7"/>
              </a:lnTo>
              <a:lnTo>
                <a:pt x="28" y="4"/>
              </a:lnTo>
              <a:lnTo>
                <a:pt x="25" y="4"/>
              </a:lnTo>
              <a:lnTo>
                <a:pt x="23" y="0"/>
              </a:lnTo>
              <a:lnTo>
                <a:pt x="20" y="1"/>
              </a:lnTo>
              <a:lnTo>
                <a:pt x="17" y="0"/>
              </a:lnTo>
              <a:lnTo>
                <a:pt x="14" y="1"/>
              </a:lnTo>
              <a:lnTo>
                <a:pt x="11" y="2"/>
              </a:lnTo>
              <a:lnTo>
                <a:pt x="11" y="5"/>
              </a:lnTo>
              <a:lnTo>
                <a:pt x="7" y="5"/>
              </a:lnTo>
              <a:lnTo>
                <a:pt x="7" y="7"/>
              </a:lnTo>
              <a:lnTo>
                <a:pt x="5" y="7"/>
              </a:lnTo>
              <a:lnTo>
                <a:pt x="2" y="9"/>
              </a:lnTo>
              <a:lnTo>
                <a:pt x="1" y="9"/>
              </a:lnTo>
              <a:lnTo>
                <a:pt x="0" y="11"/>
              </a:lnTo>
              <a:lnTo>
                <a:pt x="2" y="13"/>
              </a:lnTo>
              <a:lnTo>
                <a:pt x="4" y="13"/>
              </a:lnTo>
              <a:lnTo>
                <a:pt x="5" y="14"/>
              </a:lnTo>
              <a:lnTo>
                <a:pt x="7" y="12"/>
              </a:lnTo>
              <a:lnTo>
                <a:pt x="8" y="12"/>
              </a:lnTo>
              <a:lnTo>
                <a:pt x="9" y="15"/>
              </a:lnTo>
              <a:lnTo>
                <a:pt x="12" y="17"/>
              </a:lnTo>
              <a:lnTo>
                <a:pt x="14" y="17"/>
              </a:lnTo>
              <a:lnTo>
                <a:pt x="14" y="20"/>
              </a:lnTo>
              <a:lnTo>
                <a:pt x="16" y="21"/>
              </a:lnTo>
              <a:lnTo>
                <a:pt x="16" y="23"/>
              </a:lnTo>
              <a:lnTo>
                <a:pt x="19" y="24"/>
              </a:lnTo>
              <a:lnTo>
                <a:pt x="23" y="23"/>
              </a:lnTo>
              <a:lnTo>
                <a:pt x="25" y="22"/>
              </a:lnTo>
              <a:lnTo>
                <a:pt x="27" y="22"/>
              </a:lnTo>
              <a:lnTo>
                <a:pt x="28" y="24"/>
              </a:lnTo>
              <a:lnTo>
                <a:pt x="30" y="25"/>
              </a:lnTo>
              <a:lnTo>
                <a:pt x="32" y="25"/>
              </a:lnTo>
              <a:lnTo>
                <a:pt x="33" y="26"/>
              </a:lnTo>
              <a:lnTo>
                <a:pt x="35" y="24"/>
              </a:lnTo>
              <a:lnTo>
                <a:pt x="38" y="23"/>
              </a:lnTo>
              <a:lnTo>
                <a:pt x="40" y="24"/>
              </a:lnTo>
              <a:lnTo>
                <a:pt x="41" y="23"/>
              </a:lnTo>
              <a:lnTo>
                <a:pt x="45" y="23"/>
              </a:lnTo>
              <a:lnTo>
                <a:pt x="46" y="16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17</xdr:row>
      <xdr:rowOff>38100</xdr:rowOff>
    </xdr:from>
    <xdr:to>
      <xdr:col>2</xdr:col>
      <xdr:colOff>552450</xdr:colOff>
      <xdr:row>18</xdr:row>
      <xdr:rowOff>95250</xdr:rowOff>
    </xdr:to>
    <xdr:sp macro="modRegionSelect.Region_Click" textlink="">
      <xdr:nvSpPr>
        <xdr:cNvPr id="353130" name="ShapeReg_16"/>
        <xdr:cNvSpPr>
          <a:spLocks/>
        </xdr:cNvSpPr>
      </xdr:nvSpPr>
      <xdr:spPr bwMode="auto">
        <a:xfrm>
          <a:off x="1133475" y="2914650"/>
          <a:ext cx="238125" cy="219075"/>
        </a:xfrm>
        <a:custGeom>
          <a:avLst/>
          <a:gdLst>
            <a:gd name="T0" fmla="*/ 0 w 25"/>
            <a:gd name="T1" fmla="*/ 2147483647 h 23"/>
            <a:gd name="T2" fmla="*/ 2147483647 w 25"/>
            <a:gd name="T3" fmla="*/ 0 h 23"/>
            <a:gd name="T4" fmla="*/ 2147483647 w 25"/>
            <a:gd name="T5" fmla="*/ 0 h 23"/>
            <a:gd name="T6" fmla="*/ 2147483647 w 25"/>
            <a:gd name="T7" fmla="*/ 2147483647 h 23"/>
            <a:gd name="T8" fmla="*/ 2147483647 w 25"/>
            <a:gd name="T9" fmla="*/ 2147483647 h 23"/>
            <a:gd name="T10" fmla="*/ 2147483647 w 25"/>
            <a:gd name="T11" fmla="*/ 2147483647 h 23"/>
            <a:gd name="T12" fmla="*/ 2147483647 w 25"/>
            <a:gd name="T13" fmla="*/ 2147483647 h 23"/>
            <a:gd name="T14" fmla="*/ 2147483647 w 25"/>
            <a:gd name="T15" fmla="*/ 2147483647 h 23"/>
            <a:gd name="T16" fmla="*/ 2147483647 w 25"/>
            <a:gd name="T17" fmla="*/ 2147483647 h 23"/>
            <a:gd name="T18" fmla="*/ 2147483647 w 25"/>
            <a:gd name="T19" fmla="*/ 2147483647 h 23"/>
            <a:gd name="T20" fmla="*/ 2147483647 w 25"/>
            <a:gd name="T21" fmla="*/ 2147483647 h 23"/>
            <a:gd name="T22" fmla="*/ 2147483647 w 25"/>
            <a:gd name="T23" fmla="*/ 2147483647 h 23"/>
            <a:gd name="T24" fmla="*/ 2147483647 w 25"/>
            <a:gd name="T25" fmla="*/ 2147483647 h 23"/>
            <a:gd name="T26" fmla="*/ 2147483647 w 25"/>
            <a:gd name="T27" fmla="*/ 2147483647 h 23"/>
            <a:gd name="T28" fmla="*/ 2147483647 w 25"/>
            <a:gd name="T29" fmla="*/ 2147483647 h 23"/>
            <a:gd name="T30" fmla="*/ 2147483647 w 25"/>
            <a:gd name="T31" fmla="*/ 2147483647 h 23"/>
            <a:gd name="T32" fmla="*/ 2147483647 w 25"/>
            <a:gd name="T33" fmla="*/ 2147483647 h 23"/>
            <a:gd name="T34" fmla="*/ 2147483647 w 25"/>
            <a:gd name="T35" fmla="*/ 2147483647 h 23"/>
            <a:gd name="T36" fmla="*/ 2147483647 w 25"/>
            <a:gd name="T37" fmla="*/ 2147483647 h 23"/>
            <a:gd name="T38" fmla="*/ 2147483647 w 25"/>
            <a:gd name="T39" fmla="*/ 2147483647 h 23"/>
            <a:gd name="T40" fmla="*/ 2147483647 w 25"/>
            <a:gd name="T41" fmla="*/ 2147483647 h 23"/>
            <a:gd name="T42" fmla="*/ 2147483647 w 25"/>
            <a:gd name="T43" fmla="*/ 2147483647 h 23"/>
            <a:gd name="T44" fmla="*/ 2147483647 w 25"/>
            <a:gd name="T45" fmla="*/ 2147483647 h 23"/>
            <a:gd name="T46" fmla="*/ 2147483647 w 25"/>
            <a:gd name="T47" fmla="*/ 2147483647 h 23"/>
            <a:gd name="T48" fmla="*/ 2147483647 w 25"/>
            <a:gd name="T49" fmla="*/ 2147483647 h 23"/>
            <a:gd name="T50" fmla="*/ 2147483647 w 25"/>
            <a:gd name="T51" fmla="*/ 2147483647 h 23"/>
            <a:gd name="T52" fmla="*/ 2147483647 w 25"/>
            <a:gd name="T53" fmla="*/ 2147483647 h 23"/>
            <a:gd name="T54" fmla="*/ 2147483647 w 25"/>
            <a:gd name="T55" fmla="*/ 2147483647 h 23"/>
            <a:gd name="T56" fmla="*/ 2147483647 w 25"/>
            <a:gd name="T57" fmla="*/ 2147483647 h 23"/>
            <a:gd name="T58" fmla="*/ 0 w 25"/>
            <a:gd name="T59" fmla="*/ 2147483647 h 23"/>
            <a:gd name="T60" fmla="*/ 0 w 25"/>
            <a:gd name="T61" fmla="*/ 2147483647 h 23"/>
            <a:gd name="T62" fmla="*/ 2147483647 w 25"/>
            <a:gd name="T63" fmla="*/ 2147483647 h 23"/>
            <a:gd name="T64" fmla="*/ 0 w 25"/>
            <a:gd name="T65" fmla="*/ 2147483647 h 23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25"/>
            <a:gd name="T100" fmla="*/ 0 h 23"/>
            <a:gd name="T101" fmla="*/ 25 w 25"/>
            <a:gd name="T102" fmla="*/ 23 h 23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25" h="23">
              <a:moveTo>
                <a:pt x="0" y="2"/>
              </a:moveTo>
              <a:lnTo>
                <a:pt x="2" y="0"/>
              </a:lnTo>
              <a:lnTo>
                <a:pt x="5" y="0"/>
              </a:lnTo>
              <a:lnTo>
                <a:pt x="6" y="2"/>
              </a:lnTo>
              <a:lnTo>
                <a:pt x="9" y="2"/>
              </a:lnTo>
              <a:lnTo>
                <a:pt x="11" y="4"/>
              </a:lnTo>
              <a:lnTo>
                <a:pt x="13" y="4"/>
              </a:lnTo>
              <a:lnTo>
                <a:pt x="14" y="5"/>
              </a:lnTo>
              <a:lnTo>
                <a:pt x="16" y="3"/>
              </a:lnTo>
              <a:lnTo>
                <a:pt x="17" y="3"/>
              </a:lnTo>
              <a:lnTo>
                <a:pt x="18" y="6"/>
              </a:lnTo>
              <a:lnTo>
                <a:pt x="21" y="8"/>
              </a:lnTo>
              <a:lnTo>
                <a:pt x="23" y="8"/>
              </a:lnTo>
              <a:lnTo>
                <a:pt x="23" y="11"/>
              </a:lnTo>
              <a:lnTo>
                <a:pt x="25" y="12"/>
              </a:lnTo>
              <a:lnTo>
                <a:pt x="25" y="14"/>
              </a:lnTo>
              <a:lnTo>
                <a:pt x="23" y="14"/>
              </a:lnTo>
              <a:lnTo>
                <a:pt x="21" y="17"/>
              </a:lnTo>
              <a:lnTo>
                <a:pt x="19" y="17"/>
              </a:lnTo>
              <a:lnTo>
                <a:pt x="17" y="15"/>
              </a:lnTo>
              <a:lnTo>
                <a:pt x="15" y="17"/>
              </a:lnTo>
              <a:lnTo>
                <a:pt x="15" y="20"/>
              </a:lnTo>
              <a:lnTo>
                <a:pt x="13" y="21"/>
              </a:lnTo>
              <a:lnTo>
                <a:pt x="10" y="22"/>
              </a:lnTo>
              <a:lnTo>
                <a:pt x="7" y="23"/>
              </a:lnTo>
              <a:lnTo>
                <a:pt x="8" y="18"/>
              </a:lnTo>
              <a:lnTo>
                <a:pt x="9" y="15"/>
              </a:lnTo>
              <a:lnTo>
                <a:pt x="6" y="11"/>
              </a:lnTo>
              <a:lnTo>
                <a:pt x="4" y="9"/>
              </a:lnTo>
              <a:lnTo>
                <a:pt x="0" y="8"/>
              </a:lnTo>
              <a:lnTo>
                <a:pt x="0" y="6"/>
              </a:lnTo>
              <a:lnTo>
                <a:pt x="2" y="4"/>
              </a:lnTo>
              <a:lnTo>
                <a:pt x="0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209550</xdr:colOff>
      <xdr:row>17</xdr:row>
      <xdr:rowOff>28575</xdr:rowOff>
    </xdr:from>
    <xdr:to>
      <xdr:col>2</xdr:col>
      <xdr:colOff>400050</xdr:colOff>
      <xdr:row>18</xdr:row>
      <xdr:rowOff>133350</xdr:rowOff>
    </xdr:to>
    <xdr:sp macro="modRegionSelect.Region_Click" textlink="">
      <xdr:nvSpPr>
        <xdr:cNvPr id="353131" name="ShapeReg_7"/>
        <xdr:cNvSpPr>
          <a:spLocks/>
        </xdr:cNvSpPr>
      </xdr:nvSpPr>
      <xdr:spPr bwMode="auto">
        <a:xfrm>
          <a:off x="1028700" y="2905125"/>
          <a:ext cx="190500" cy="266700"/>
        </a:xfrm>
        <a:custGeom>
          <a:avLst/>
          <a:gdLst>
            <a:gd name="T0" fmla="*/ 2147483647 w 20"/>
            <a:gd name="T1" fmla="*/ 2147483647 h 28"/>
            <a:gd name="T2" fmla="*/ 2147483647 w 20"/>
            <a:gd name="T3" fmla="*/ 2147483647 h 28"/>
            <a:gd name="T4" fmla="*/ 2147483647 w 20"/>
            <a:gd name="T5" fmla="*/ 2147483647 h 28"/>
            <a:gd name="T6" fmla="*/ 2147483647 w 20"/>
            <a:gd name="T7" fmla="*/ 2147483647 h 28"/>
            <a:gd name="T8" fmla="*/ 2147483647 w 20"/>
            <a:gd name="T9" fmla="*/ 2147483647 h 28"/>
            <a:gd name="T10" fmla="*/ 2147483647 w 20"/>
            <a:gd name="T11" fmla="*/ 2147483647 h 28"/>
            <a:gd name="T12" fmla="*/ 2147483647 w 20"/>
            <a:gd name="T13" fmla="*/ 2147483647 h 28"/>
            <a:gd name="T14" fmla="*/ 2147483647 w 20"/>
            <a:gd name="T15" fmla="*/ 2147483647 h 28"/>
            <a:gd name="T16" fmla="*/ 2147483647 w 20"/>
            <a:gd name="T17" fmla="*/ 2147483647 h 28"/>
            <a:gd name="T18" fmla="*/ 2147483647 w 20"/>
            <a:gd name="T19" fmla="*/ 2147483647 h 28"/>
            <a:gd name="T20" fmla="*/ 2147483647 w 20"/>
            <a:gd name="T21" fmla="*/ 2147483647 h 28"/>
            <a:gd name="T22" fmla="*/ 2147483647 w 20"/>
            <a:gd name="T23" fmla="*/ 2147483647 h 28"/>
            <a:gd name="T24" fmla="*/ 2147483647 w 20"/>
            <a:gd name="T25" fmla="*/ 2147483647 h 28"/>
            <a:gd name="T26" fmla="*/ 2147483647 w 20"/>
            <a:gd name="T27" fmla="*/ 2147483647 h 28"/>
            <a:gd name="T28" fmla="*/ 2147483647 w 20"/>
            <a:gd name="T29" fmla="*/ 2147483647 h 28"/>
            <a:gd name="T30" fmla="*/ 2147483647 w 20"/>
            <a:gd name="T31" fmla="*/ 2147483647 h 28"/>
            <a:gd name="T32" fmla="*/ 2147483647 w 20"/>
            <a:gd name="T33" fmla="*/ 2147483647 h 28"/>
            <a:gd name="T34" fmla="*/ 2147483647 w 20"/>
            <a:gd name="T35" fmla="*/ 2147483647 h 28"/>
            <a:gd name="T36" fmla="*/ 2147483647 w 20"/>
            <a:gd name="T37" fmla="*/ 2147483647 h 28"/>
            <a:gd name="T38" fmla="*/ 2147483647 w 20"/>
            <a:gd name="T39" fmla="*/ 2147483647 h 28"/>
            <a:gd name="T40" fmla="*/ 2147483647 w 20"/>
            <a:gd name="T41" fmla="*/ 2147483647 h 28"/>
            <a:gd name="T42" fmla="*/ 2147483647 w 20"/>
            <a:gd name="T43" fmla="*/ 2147483647 h 28"/>
            <a:gd name="T44" fmla="*/ 2147483647 w 20"/>
            <a:gd name="T45" fmla="*/ 2147483647 h 28"/>
            <a:gd name="T46" fmla="*/ 2147483647 w 20"/>
            <a:gd name="T47" fmla="*/ 2147483647 h 28"/>
            <a:gd name="T48" fmla="*/ 2147483647 w 20"/>
            <a:gd name="T49" fmla="*/ 2147483647 h 28"/>
            <a:gd name="T50" fmla="*/ 2147483647 w 20"/>
            <a:gd name="T51" fmla="*/ 2147483647 h 28"/>
            <a:gd name="T52" fmla="*/ 2147483647 w 20"/>
            <a:gd name="T53" fmla="*/ 2147483647 h 28"/>
            <a:gd name="T54" fmla="*/ 2147483647 w 20"/>
            <a:gd name="T55" fmla="*/ 2147483647 h 28"/>
            <a:gd name="T56" fmla="*/ 2147483647 w 20"/>
            <a:gd name="T57" fmla="*/ 2147483647 h 28"/>
            <a:gd name="T58" fmla="*/ 2147483647 w 20"/>
            <a:gd name="T59" fmla="*/ 2147483647 h 28"/>
            <a:gd name="T60" fmla="*/ 0 w 20"/>
            <a:gd name="T61" fmla="*/ 2147483647 h 28"/>
            <a:gd name="T62" fmla="*/ 2147483647 w 20"/>
            <a:gd name="T63" fmla="*/ 2147483647 h 28"/>
            <a:gd name="T64" fmla="*/ 2147483647 w 20"/>
            <a:gd name="T65" fmla="*/ 2147483647 h 28"/>
            <a:gd name="T66" fmla="*/ 2147483647 w 20"/>
            <a:gd name="T67" fmla="*/ 2147483647 h 28"/>
            <a:gd name="T68" fmla="*/ 2147483647 w 20"/>
            <a:gd name="T69" fmla="*/ 2147483647 h 28"/>
            <a:gd name="T70" fmla="*/ 2147483647 w 20"/>
            <a:gd name="T71" fmla="*/ 0 h 28"/>
            <a:gd name="T72" fmla="*/ 2147483647 w 20"/>
            <a:gd name="T73" fmla="*/ 2147483647 h 28"/>
            <a:gd name="T74" fmla="*/ 2147483647 w 20"/>
            <a:gd name="T75" fmla="*/ 2147483647 h 28"/>
            <a:gd name="T76" fmla="*/ 2147483647 w 20"/>
            <a:gd name="T77" fmla="*/ 2147483647 h 28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20"/>
            <a:gd name="T118" fmla="*/ 0 h 28"/>
            <a:gd name="T119" fmla="*/ 20 w 20"/>
            <a:gd name="T120" fmla="*/ 28 h 28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20" h="28">
              <a:moveTo>
                <a:pt x="8" y="4"/>
              </a:moveTo>
              <a:lnTo>
                <a:pt x="9" y="3"/>
              </a:lnTo>
              <a:lnTo>
                <a:pt x="11" y="3"/>
              </a:lnTo>
              <a:lnTo>
                <a:pt x="13" y="5"/>
              </a:lnTo>
              <a:lnTo>
                <a:pt x="11" y="7"/>
              </a:lnTo>
              <a:lnTo>
                <a:pt x="11" y="9"/>
              </a:lnTo>
              <a:lnTo>
                <a:pt x="15" y="10"/>
              </a:lnTo>
              <a:lnTo>
                <a:pt x="17" y="12"/>
              </a:lnTo>
              <a:lnTo>
                <a:pt x="20" y="16"/>
              </a:lnTo>
              <a:lnTo>
                <a:pt x="19" y="19"/>
              </a:lnTo>
              <a:lnTo>
                <a:pt x="18" y="24"/>
              </a:lnTo>
              <a:lnTo>
                <a:pt x="15" y="24"/>
              </a:lnTo>
              <a:lnTo>
                <a:pt x="13" y="26"/>
              </a:lnTo>
              <a:lnTo>
                <a:pt x="11" y="26"/>
              </a:lnTo>
              <a:lnTo>
                <a:pt x="10" y="28"/>
              </a:lnTo>
              <a:lnTo>
                <a:pt x="8" y="25"/>
              </a:lnTo>
              <a:lnTo>
                <a:pt x="6" y="25"/>
              </a:lnTo>
              <a:lnTo>
                <a:pt x="6" y="23"/>
              </a:lnTo>
              <a:lnTo>
                <a:pt x="4" y="22"/>
              </a:lnTo>
              <a:lnTo>
                <a:pt x="5" y="21"/>
              </a:lnTo>
              <a:lnTo>
                <a:pt x="3" y="20"/>
              </a:lnTo>
              <a:lnTo>
                <a:pt x="3" y="18"/>
              </a:lnTo>
              <a:lnTo>
                <a:pt x="4" y="17"/>
              </a:lnTo>
              <a:lnTo>
                <a:pt x="5" y="16"/>
              </a:lnTo>
              <a:lnTo>
                <a:pt x="5" y="13"/>
              </a:lnTo>
              <a:lnTo>
                <a:pt x="4" y="12"/>
              </a:lnTo>
              <a:lnTo>
                <a:pt x="2" y="12"/>
              </a:lnTo>
              <a:lnTo>
                <a:pt x="2" y="11"/>
              </a:lnTo>
              <a:lnTo>
                <a:pt x="2" y="9"/>
              </a:lnTo>
              <a:lnTo>
                <a:pt x="1" y="8"/>
              </a:lnTo>
              <a:lnTo>
                <a:pt x="0" y="6"/>
              </a:lnTo>
              <a:lnTo>
                <a:pt x="1" y="5"/>
              </a:lnTo>
              <a:lnTo>
                <a:pt x="1" y="4"/>
              </a:lnTo>
              <a:lnTo>
                <a:pt x="2" y="3"/>
              </a:lnTo>
              <a:lnTo>
                <a:pt x="3" y="1"/>
              </a:lnTo>
              <a:lnTo>
                <a:pt x="4" y="0"/>
              </a:lnTo>
              <a:lnTo>
                <a:pt x="5" y="1"/>
              </a:lnTo>
              <a:lnTo>
                <a:pt x="6" y="3"/>
              </a:lnTo>
              <a:lnTo>
                <a:pt x="8" y="4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504825</xdr:colOff>
      <xdr:row>19</xdr:row>
      <xdr:rowOff>57150</xdr:rowOff>
    </xdr:from>
    <xdr:to>
      <xdr:col>3</xdr:col>
      <xdr:colOff>66675</xdr:colOff>
      <xdr:row>20</xdr:row>
      <xdr:rowOff>47625</xdr:rowOff>
    </xdr:to>
    <xdr:sp macro="modRegionSelect.Region_Click" textlink="">
      <xdr:nvSpPr>
        <xdr:cNvPr id="353132" name="ShapeReg_81"/>
        <xdr:cNvSpPr>
          <a:spLocks/>
        </xdr:cNvSpPr>
      </xdr:nvSpPr>
      <xdr:spPr bwMode="auto">
        <a:xfrm>
          <a:off x="1323975" y="3257550"/>
          <a:ext cx="171450" cy="152400"/>
        </a:xfrm>
        <a:custGeom>
          <a:avLst/>
          <a:gdLst>
            <a:gd name="T0" fmla="*/ 2147483647 w 18"/>
            <a:gd name="T1" fmla="*/ 2147483647 h 16"/>
            <a:gd name="T2" fmla="*/ 2147483647 w 18"/>
            <a:gd name="T3" fmla="*/ 2147483647 h 16"/>
            <a:gd name="T4" fmla="*/ 2147483647 w 18"/>
            <a:gd name="T5" fmla="*/ 2147483647 h 16"/>
            <a:gd name="T6" fmla="*/ 2147483647 w 18"/>
            <a:gd name="T7" fmla="*/ 2147483647 h 16"/>
            <a:gd name="T8" fmla="*/ 2147483647 w 18"/>
            <a:gd name="T9" fmla="*/ 2147483647 h 16"/>
            <a:gd name="T10" fmla="*/ 2147483647 w 18"/>
            <a:gd name="T11" fmla="*/ 0 h 16"/>
            <a:gd name="T12" fmla="*/ 2147483647 w 18"/>
            <a:gd name="T13" fmla="*/ 2147483647 h 16"/>
            <a:gd name="T14" fmla="*/ 2147483647 w 18"/>
            <a:gd name="T15" fmla="*/ 2147483647 h 16"/>
            <a:gd name="T16" fmla="*/ 2147483647 w 18"/>
            <a:gd name="T17" fmla="*/ 2147483647 h 16"/>
            <a:gd name="T18" fmla="*/ 2147483647 w 18"/>
            <a:gd name="T19" fmla="*/ 2147483647 h 16"/>
            <a:gd name="T20" fmla="*/ 2147483647 w 18"/>
            <a:gd name="T21" fmla="*/ 2147483647 h 16"/>
            <a:gd name="T22" fmla="*/ 2147483647 w 18"/>
            <a:gd name="T23" fmla="*/ 2147483647 h 16"/>
            <a:gd name="T24" fmla="*/ 2147483647 w 18"/>
            <a:gd name="T25" fmla="*/ 2147483647 h 16"/>
            <a:gd name="T26" fmla="*/ 2147483647 w 18"/>
            <a:gd name="T27" fmla="*/ 2147483647 h 16"/>
            <a:gd name="T28" fmla="*/ 2147483647 w 18"/>
            <a:gd name="T29" fmla="*/ 2147483647 h 16"/>
            <a:gd name="T30" fmla="*/ 2147483647 w 18"/>
            <a:gd name="T31" fmla="*/ 2147483647 h 16"/>
            <a:gd name="T32" fmla="*/ 2147483647 w 18"/>
            <a:gd name="T33" fmla="*/ 2147483647 h 16"/>
            <a:gd name="T34" fmla="*/ 2147483647 w 18"/>
            <a:gd name="T35" fmla="*/ 2147483647 h 16"/>
            <a:gd name="T36" fmla="*/ 2147483647 w 18"/>
            <a:gd name="T37" fmla="*/ 2147483647 h 16"/>
            <a:gd name="T38" fmla="*/ 0 w 18"/>
            <a:gd name="T39" fmla="*/ 2147483647 h 16"/>
            <a:gd name="T40" fmla="*/ 2147483647 w 18"/>
            <a:gd name="T41" fmla="*/ 2147483647 h 1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w 18"/>
            <a:gd name="T64" fmla="*/ 0 h 16"/>
            <a:gd name="T65" fmla="*/ 18 w 18"/>
            <a:gd name="T66" fmla="*/ 16 h 1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T63" t="T64" r="T65" b="T66"/>
          <a:pathLst>
            <a:path w="18" h="16">
              <a:moveTo>
                <a:pt x="1" y="11"/>
              </a:moveTo>
              <a:lnTo>
                <a:pt x="1" y="9"/>
              </a:lnTo>
              <a:lnTo>
                <a:pt x="2" y="7"/>
              </a:lnTo>
              <a:lnTo>
                <a:pt x="4" y="5"/>
              </a:lnTo>
              <a:lnTo>
                <a:pt x="4" y="2"/>
              </a:lnTo>
              <a:lnTo>
                <a:pt x="8" y="0"/>
              </a:lnTo>
              <a:lnTo>
                <a:pt x="10" y="1"/>
              </a:lnTo>
              <a:lnTo>
                <a:pt x="15" y="1"/>
              </a:lnTo>
              <a:lnTo>
                <a:pt x="16" y="3"/>
              </a:lnTo>
              <a:lnTo>
                <a:pt x="17" y="5"/>
              </a:lnTo>
              <a:lnTo>
                <a:pt x="17" y="7"/>
              </a:lnTo>
              <a:lnTo>
                <a:pt x="18" y="10"/>
              </a:lnTo>
              <a:lnTo>
                <a:pt x="15" y="10"/>
              </a:lnTo>
              <a:lnTo>
                <a:pt x="12" y="12"/>
              </a:lnTo>
              <a:lnTo>
                <a:pt x="12" y="15"/>
              </a:lnTo>
              <a:lnTo>
                <a:pt x="9" y="16"/>
              </a:lnTo>
              <a:lnTo>
                <a:pt x="7" y="15"/>
              </a:lnTo>
              <a:lnTo>
                <a:pt x="4" y="16"/>
              </a:lnTo>
              <a:lnTo>
                <a:pt x="1" y="14"/>
              </a:lnTo>
              <a:lnTo>
                <a:pt x="0" y="13"/>
              </a:lnTo>
              <a:lnTo>
                <a:pt x="1" y="11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16</xdr:row>
      <xdr:rowOff>123825</xdr:rowOff>
    </xdr:from>
    <xdr:to>
      <xdr:col>3</xdr:col>
      <xdr:colOff>581025</xdr:colOff>
      <xdr:row>20</xdr:row>
      <xdr:rowOff>47625</xdr:rowOff>
    </xdr:to>
    <xdr:sp macro="modRegionSelect.Region_Click" textlink="">
      <xdr:nvSpPr>
        <xdr:cNvPr id="353133" name="ShapeReg_24"/>
        <xdr:cNvSpPr>
          <a:spLocks/>
        </xdr:cNvSpPr>
      </xdr:nvSpPr>
      <xdr:spPr bwMode="auto">
        <a:xfrm>
          <a:off x="1476375" y="2838450"/>
          <a:ext cx="533400" cy="571500"/>
        </a:xfrm>
        <a:custGeom>
          <a:avLst/>
          <a:gdLst>
            <a:gd name="T0" fmla="*/ 2147483647 w 56"/>
            <a:gd name="T1" fmla="*/ 2147483647 h 60"/>
            <a:gd name="T2" fmla="*/ 2147483647 w 56"/>
            <a:gd name="T3" fmla="*/ 2147483647 h 60"/>
            <a:gd name="T4" fmla="*/ 2147483647 w 56"/>
            <a:gd name="T5" fmla="*/ 2147483647 h 60"/>
            <a:gd name="T6" fmla="*/ 2147483647 w 56"/>
            <a:gd name="T7" fmla="*/ 2147483647 h 60"/>
            <a:gd name="T8" fmla="*/ 2147483647 w 56"/>
            <a:gd name="T9" fmla="*/ 2147483647 h 60"/>
            <a:gd name="T10" fmla="*/ 2147483647 w 56"/>
            <a:gd name="T11" fmla="*/ 2147483647 h 60"/>
            <a:gd name="T12" fmla="*/ 2147483647 w 56"/>
            <a:gd name="T13" fmla="*/ 2147483647 h 60"/>
            <a:gd name="T14" fmla="*/ 2147483647 w 56"/>
            <a:gd name="T15" fmla="*/ 2147483647 h 60"/>
            <a:gd name="T16" fmla="*/ 2147483647 w 56"/>
            <a:gd name="T17" fmla="*/ 2147483647 h 60"/>
            <a:gd name="T18" fmla="*/ 2147483647 w 56"/>
            <a:gd name="T19" fmla="*/ 2147483647 h 60"/>
            <a:gd name="T20" fmla="*/ 2147483647 w 56"/>
            <a:gd name="T21" fmla="*/ 2147483647 h 60"/>
            <a:gd name="T22" fmla="*/ 2147483647 w 56"/>
            <a:gd name="T23" fmla="*/ 0 h 60"/>
            <a:gd name="T24" fmla="*/ 2147483647 w 56"/>
            <a:gd name="T25" fmla="*/ 2147483647 h 60"/>
            <a:gd name="T26" fmla="*/ 2147483647 w 56"/>
            <a:gd name="T27" fmla="*/ 2147483647 h 60"/>
            <a:gd name="T28" fmla="*/ 2147483647 w 56"/>
            <a:gd name="T29" fmla="*/ 2147483647 h 60"/>
            <a:gd name="T30" fmla="*/ 2147483647 w 56"/>
            <a:gd name="T31" fmla="*/ 2147483647 h 60"/>
            <a:gd name="T32" fmla="*/ 2147483647 w 56"/>
            <a:gd name="T33" fmla="*/ 2147483647 h 60"/>
            <a:gd name="T34" fmla="*/ 2147483647 w 56"/>
            <a:gd name="T35" fmla="*/ 2147483647 h 60"/>
            <a:gd name="T36" fmla="*/ 2147483647 w 56"/>
            <a:gd name="T37" fmla="*/ 2147483647 h 60"/>
            <a:gd name="T38" fmla="*/ 2147483647 w 56"/>
            <a:gd name="T39" fmla="*/ 2147483647 h 60"/>
            <a:gd name="T40" fmla="*/ 2147483647 w 56"/>
            <a:gd name="T41" fmla="*/ 2147483647 h 60"/>
            <a:gd name="T42" fmla="*/ 2147483647 w 56"/>
            <a:gd name="T43" fmla="*/ 2147483647 h 60"/>
            <a:gd name="T44" fmla="*/ 2147483647 w 56"/>
            <a:gd name="T45" fmla="*/ 2147483647 h 60"/>
            <a:gd name="T46" fmla="*/ 2147483647 w 56"/>
            <a:gd name="T47" fmla="*/ 2147483647 h 60"/>
            <a:gd name="T48" fmla="*/ 2147483647 w 56"/>
            <a:gd name="T49" fmla="*/ 2147483647 h 60"/>
            <a:gd name="T50" fmla="*/ 2147483647 w 56"/>
            <a:gd name="T51" fmla="*/ 2147483647 h 60"/>
            <a:gd name="T52" fmla="*/ 2147483647 w 56"/>
            <a:gd name="T53" fmla="*/ 2147483647 h 60"/>
            <a:gd name="T54" fmla="*/ 2147483647 w 56"/>
            <a:gd name="T55" fmla="*/ 2147483647 h 60"/>
            <a:gd name="T56" fmla="*/ 2147483647 w 56"/>
            <a:gd name="T57" fmla="*/ 2147483647 h 60"/>
            <a:gd name="T58" fmla="*/ 2147483647 w 56"/>
            <a:gd name="T59" fmla="*/ 2147483647 h 60"/>
            <a:gd name="T60" fmla="*/ 2147483647 w 56"/>
            <a:gd name="T61" fmla="*/ 2147483647 h 60"/>
            <a:gd name="T62" fmla="*/ 2147483647 w 56"/>
            <a:gd name="T63" fmla="*/ 2147483647 h 60"/>
            <a:gd name="T64" fmla="*/ 2147483647 w 56"/>
            <a:gd name="T65" fmla="*/ 2147483647 h 60"/>
            <a:gd name="T66" fmla="*/ 2147483647 w 56"/>
            <a:gd name="T67" fmla="*/ 2147483647 h 60"/>
            <a:gd name="T68" fmla="*/ 2147483647 w 56"/>
            <a:gd name="T69" fmla="*/ 2147483647 h 60"/>
            <a:gd name="T70" fmla="*/ 2147483647 w 56"/>
            <a:gd name="T71" fmla="*/ 2147483647 h 60"/>
            <a:gd name="T72" fmla="*/ 2147483647 w 56"/>
            <a:gd name="T73" fmla="*/ 2147483647 h 60"/>
            <a:gd name="T74" fmla="*/ 2147483647 w 56"/>
            <a:gd name="T75" fmla="*/ 2147483647 h 60"/>
            <a:gd name="T76" fmla="*/ 2147483647 w 56"/>
            <a:gd name="T77" fmla="*/ 2147483647 h 60"/>
            <a:gd name="T78" fmla="*/ 2147483647 w 56"/>
            <a:gd name="T79" fmla="*/ 2147483647 h 60"/>
            <a:gd name="T80" fmla="*/ 2147483647 w 56"/>
            <a:gd name="T81" fmla="*/ 2147483647 h 60"/>
            <a:gd name="T82" fmla="*/ 2147483647 w 56"/>
            <a:gd name="T83" fmla="*/ 2147483647 h 60"/>
            <a:gd name="T84" fmla="*/ 2147483647 w 56"/>
            <a:gd name="T85" fmla="*/ 2147483647 h 60"/>
            <a:gd name="T86" fmla="*/ 2147483647 w 56"/>
            <a:gd name="T87" fmla="*/ 2147483647 h 60"/>
            <a:gd name="T88" fmla="*/ 2147483647 w 56"/>
            <a:gd name="T89" fmla="*/ 2147483647 h 60"/>
            <a:gd name="T90" fmla="*/ 0 w 56"/>
            <a:gd name="T91" fmla="*/ 2147483647 h 60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w 56"/>
            <a:gd name="T139" fmla="*/ 0 h 60"/>
            <a:gd name="T140" fmla="*/ 56 w 56"/>
            <a:gd name="T141" fmla="*/ 60 h 60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T138" t="T139" r="T140" b="T141"/>
          <a:pathLst>
            <a:path w="56" h="60">
              <a:moveTo>
                <a:pt x="0" y="38"/>
              </a:moveTo>
              <a:lnTo>
                <a:pt x="2" y="35"/>
              </a:lnTo>
              <a:lnTo>
                <a:pt x="4" y="33"/>
              </a:lnTo>
              <a:lnTo>
                <a:pt x="6" y="33"/>
              </a:lnTo>
              <a:lnTo>
                <a:pt x="9" y="34"/>
              </a:lnTo>
              <a:lnTo>
                <a:pt x="12" y="31"/>
              </a:lnTo>
              <a:lnTo>
                <a:pt x="9" y="27"/>
              </a:lnTo>
              <a:lnTo>
                <a:pt x="6" y="25"/>
              </a:lnTo>
              <a:lnTo>
                <a:pt x="8" y="23"/>
              </a:lnTo>
              <a:lnTo>
                <a:pt x="11" y="22"/>
              </a:lnTo>
              <a:lnTo>
                <a:pt x="13" y="23"/>
              </a:lnTo>
              <a:lnTo>
                <a:pt x="14" y="22"/>
              </a:lnTo>
              <a:lnTo>
                <a:pt x="18" y="22"/>
              </a:lnTo>
              <a:lnTo>
                <a:pt x="19" y="15"/>
              </a:lnTo>
              <a:lnTo>
                <a:pt x="20" y="14"/>
              </a:lnTo>
              <a:lnTo>
                <a:pt x="21" y="13"/>
              </a:lnTo>
              <a:lnTo>
                <a:pt x="21" y="10"/>
              </a:lnTo>
              <a:lnTo>
                <a:pt x="23" y="9"/>
              </a:lnTo>
              <a:lnTo>
                <a:pt x="20" y="6"/>
              </a:lnTo>
              <a:lnTo>
                <a:pt x="21" y="5"/>
              </a:lnTo>
              <a:lnTo>
                <a:pt x="24" y="6"/>
              </a:lnTo>
              <a:lnTo>
                <a:pt x="29" y="1"/>
              </a:lnTo>
              <a:lnTo>
                <a:pt x="30" y="0"/>
              </a:lnTo>
              <a:lnTo>
                <a:pt x="31" y="0"/>
              </a:lnTo>
              <a:lnTo>
                <a:pt x="34" y="3"/>
              </a:lnTo>
              <a:lnTo>
                <a:pt x="33" y="5"/>
              </a:lnTo>
              <a:lnTo>
                <a:pt x="34" y="5"/>
              </a:lnTo>
              <a:lnTo>
                <a:pt x="35" y="8"/>
              </a:lnTo>
              <a:lnTo>
                <a:pt x="33" y="9"/>
              </a:lnTo>
              <a:lnTo>
                <a:pt x="33" y="12"/>
              </a:lnTo>
              <a:lnTo>
                <a:pt x="30" y="12"/>
              </a:lnTo>
              <a:lnTo>
                <a:pt x="30" y="14"/>
              </a:lnTo>
              <a:lnTo>
                <a:pt x="29" y="16"/>
              </a:lnTo>
              <a:lnTo>
                <a:pt x="29" y="18"/>
              </a:lnTo>
              <a:lnTo>
                <a:pt x="30" y="19"/>
              </a:lnTo>
              <a:lnTo>
                <a:pt x="30" y="21"/>
              </a:lnTo>
              <a:lnTo>
                <a:pt x="31" y="23"/>
              </a:lnTo>
              <a:lnTo>
                <a:pt x="30" y="25"/>
              </a:lnTo>
              <a:lnTo>
                <a:pt x="31" y="26"/>
              </a:lnTo>
              <a:lnTo>
                <a:pt x="32" y="24"/>
              </a:lnTo>
              <a:lnTo>
                <a:pt x="33" y="22"/>
              </a:lnTo>
              <a:lnTo>
                <a:pt x="36" y="21"/>
              </a:lnTo>
              <a:lnTo>
                <a:pt x="38" y="22"/>
              </a:lnTo>
              <a:lnTo>
                <a:pt x="39" y="24"/>
              </a:lnTo>
              <a:lnTo>
                <a:pt x="42" y="22"/>
              </a:lnTo>
              <a:lnTo>
                <a:pt x="43" y="23"/>
              </a:lnTo>
              <a:lnTo>
                <a:pt x="43" y="24"/>
              </a:lnTo>
              <a:lnTo>
                <a:pt x="45" y="24"/>
              </a:lnTo>
              <a:lnTo>
                <a:pt x="47" y="23"/>
              </a:lnTo>
              <a:lnTo>
                <a:pt x="49" y="23"/>
              </a:lnTo>
              <a:lnTo>
                <a:pt x="50" y="24"/>
              </a:lnTo>
              <a:lnTo>
                <a:pt x="52" y="25"/>
              </a:lnTo>
              <a:lnTo>
                <a:pt x="54" y="27"/>
              </a:lnTo>
              <a:lnTo>
                <a:pt x="56" y="28"/>
              </a:lnTo>
              <a:lnTo>
                <a:pt x="55" y="31"/>
              </a:lnTo>
              <a:lnTo>
                <a:pt x="53" y="32"/>
              </a:lnTo>
              <a:lnTo>
                <a:pt x="51" y="33"/>
              </a:lnTo>
              <a:lnTo>
                <a:pt x="49" y="36"/>
              </a:lnTo>
              <a:lnTo>
                <a:pt x="49" y="38"/>
              </a:lnTo>
              <a:lnTo>
                <a:pt x="50" y="39"/>
              </a:lnTo>
              <a:lnTo>
                <a:pt x="49" y="41"/>
              </a:lnTo>
              <a:lnTo>
                <a:pt x="49" y="44"/>
              </a:lnTo>
              <a:lnTo>
                <a:pt x="46" y="45"/>
              </a:lnTo>
              <a:lnTo>
                <a:pt x="44" y="45"/>
              </a:lnTo>
              <a:lnTo>
                <a:pt x="44" y="43"/>
              </a:lnTo>
              <a:lnTo>
                <a:pt x="41" y="43"/>
              </a:lnTo>
              <a:lnTo>
                <a:pt x="38" y="40"/>
              </a:lnTo>
              <a:lnTo>
                <a:pt x="36" y="42"/>
              </a:lnTo>
              <a:lnTo>
                <a:pt x="34" y="44"/>
              </a:lnTo>
              <a:lnTo>
                <a:pt x="33" y="46"/>
              </a:lnTo>
              <a:lnTo>
                <a:pt x="32" y="48"/>
              </a:lnTo>
              <a:lnTo>
                <a:pt x="29" y="48"/>
              </a:lnTo>
              <a:lnTo>
                <a:pt x="28" y="47"/>
              </a:lnTo>
              <a:lnTo>
                <a:pt x="26" y="49"/>
              </a:lnTo>
              <a:lnTo>
                <a:pt x="26" y="53"/>
              </a:lnTo>
              <a:lnTo>
                <a:pt x="23" y="55"/>
              </a:lnTo>
              <a:lnTo>
                <a:pt x="22" y="57"/>
              </a:lnTo>
              <a:lnTo>
                <a:pt x="21" y="60"/>
              </a:lnTo>
              <a:lnTo>
                <a:pt x="18" y="58"/>
              </a:lnTo>
              <a:lnTo>
                <a:pt x="18" y="54"/>
              </a:lnTo>
              <a:lnTo>
                <a:pt x="18" y="52"/>
              </a:lnTo>
              <a:lnTo>
                <a:pt x="17" y="50"/>
              </a:lnTo>
              <a:lnTo>
                <a:pt x="17" y="46"/>
              </a:lnTo>
              <a:lnTo>
                <a:pt x="15" y="45"/>
              </a:lnTo>
              <a:lnTo>
                <a:pt x="14" y="42"/>
              </a:lnTo>
              <a:lnTo>
                <a:pt x="11" y="41"/>
              </a:lnTo>
              <a:lnTo>
                <a:pt x="9" y="40"/>
              </a:lnTo>
              <a:lnTo>
                <a:pt x="8" y="41"/>
              </a:lnTo>
              <a:lnTo>
                <a:pt x="6" y="40"/>
              </a:lnTo>
              <a:lnTo>
                <a:pt x="4" y="41"/>
              </a:lnTo>
              <a:lnTo>
                <a:pt x="2" y="40"/>
              </a:lnTo>
              <a:lnTo>
                <a:pt x="0" y="38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571500</xdr:colOff>
      <xdr:row>18</xdr:row>
      <xdr:rowOff>133350</xdr:rowOff>
    </xdr:from>
    <xdr:to>
      <xdr:col>3</xdr:col>
      <xdr:colOff>219075</xdr:colOff>
      <xdr:row>19</xdr:row>
      <xdr:rowOff>152400</xdr:rowOff>
    </xdr:to>
    <xdr:sp macro="modRegionSelect.Region_Click" textlink="">
      <xdr:nvSpPr>
        <xdr:cNvPr id="353134" name="ShapeReg_55"/>
        <xdr:cNvSpPr>
          <a:spLocks/>
        </xdr:cNvSpPr>
      </xdr:nvSpPr>
      <xdr:spPr bwMode="auto">
        <a:xfrm>
          <a:off x="1390650" y="3171825"/>
          <a:ext cx="257175" cy="180975"/>
        </a:xfrm>
        <a:custGeom>
          <a:avLst/>
          <a:gdLst>
            <a:gd name="T0" fmla="*/ 2147483647 w 27"/>
            <a:gd name="T1" fmla="*/ 2147483647 h 19"/>
            <a:gd name="T2" fmla="*/ 2147483647 w 27"/>
            <a:gd name="T3" fmla="*/ 0 h 19"/>
            <a:gd name="T4" fmla="*/ 2147483647 w 27"/>
            <a:gd name="T5" fmla="*/ 2147483647 h 19"/>
            <a:gd name="T6" fmla="*/ 2147483647 w 27"/>
            <a:gd name="T7" fmla="*/ 2147483647 h 19"/>
            <a:gd name="T8" fmla="*/ 2147483647 w 27"/>
            <a:gd name="T9" fmla="*/ 2147483647 h 19"/>
            <a:gd name="T10" fmla="*/ 2147483647 w 27"/>
            <a:gd name="T11" fmla="*/ 2147483647 h 19"/>
            <a:gd name="T12" fmla="*/ 2147483647 w 27"/>
            <a:gd name="T13" fmla="*/ 2147483647 h 19"/>
            <a:gd name="T14" fmla="*/ 2147483647 w 27"/>
            <a:gd name="T15" fmla="*/ 2147483647 h 19"/>
            <a:gd name="T16" fmla="*/ 2147483647 w 27"/>
            <a:gd name="T17" fmla="*/ 2147483647 h 19"/>
            <a:gd name="T18" fmla="*/ 2147483647 w 27"/>
            <a:gd name="T19" fmla="*/ 2147483647 h 19"/>
            <a:gd name="T20" fmla="*/ 2147483647 w 27"/>
            <a:gd name="T21" fmla="*/ 2147483647 h 19"/>
            <a:gd name="T22" fmla="*/ 2147483647 w 27"/>
            <a:gd name="T23" fmla="*/ 2147483647 h 19"/>
            <a:gd name="T24" fmla="*/ 2147483647 w 27"/>
            <a:gd name="T25" fmla="*/ 2147483647 h 19"/>
            <a:gd name="T26" fmla="*/ 2147483647 w 27"/>
            <a:gd name="T27" fmla="*/ 2147483647 h 19"/>
            <a:gd name="T28" fmla="*/ 2147483647 w 27"/>
            <a:gd name="T29" fmla="*/ 2147483647 h 19"/>
            <a:gd name="T30" fmla="*/ 2147483647 w 27"/>
            <a:gd name="T31" fmla="*/ 2147483647 h 19"/>
            <a:gd name="T32" fmla="*/ 2147483647 w 27"/>
            <a:gd name="T33" fmla="*/ 2147483647 h 19"/>
            <a:gd name="T34" fmla="*/ 2147483647 w 27"/>
            <a:gd name="T35" fmla="*/ 2147483647 h 19"/>
            <a:gd name="T36" fmla="*/ 2147483647 w 27"/>
            <a:gd name="T37" fmla="*/ 2147483647 h 19"/>
            <a:gd name="T38" fmla="*/ 2147483647 w 27"/>
            <a:gd name="T39" fmla="*/ 2147483647 h 19"/>
            <a:gd name="T40" fmla="*/ 2147483647 w 27"/>
            <a:gd name="T41" fmla="*/ 2147483647 h 19"/>
            <a:gd name="T42" fmla="*/ 2147483647 w 27"/>
            <a:gd name="T43" fmla="*/ 2147483647 h 19"/>
            <a:gd name="T44" fmla="*/ 2147483647 w 27"/>
            <a:gd name="T45" fmla="*/ 2147483647 h 19"/>
            <a:gd name="T46" fmla="*/ 2147483647 w 27"/>
            <a:gd name="T47" fmla="*/ 2147483647 h 19"/>
            <a:gd name="T48" fmla="*/ 2147483647 w 27"/>
            <a:gd name="T49" fmla="*/ 2147483647 h 19"/>
            <a:gd name="T50" fmla="*/ 2147483647 w 27"/>
            <a:gd name="T51" fmla="*/ 2147483647 h 19"/>
            <a:gd name="T52" fmla="*/ 0 w 27"/>
            <a:gd name="T53" fmla="*/ 2147483647 h 19"/>
            <a:gd name="T54" fmla="*/ 2147483647 w 27"/>
            <a:gd name="T55" fmla="*/ 2147483647 h 19"/>
            <a:gd name="T56" fmla="*/ 2147483647 w 27"/>
            <a:gd name="T57" fmla="*/ 2147483647 h 19"/>
            <a:gd name="T58" fmla="*/ 2147483647 w 27"/>
            <a:gd name="T59" fmla="*/ 2147483647 h 19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w 27"/>
            <a:gd name="T91" fmla="*/ 0 h 19"/>
            <a:gd name="T92" fmla="*/ 27 w 27"/>
            <a:gd name="T93" fmla="*/ 19 h 19"/>
          </a:gdLst>
          <a:ahLst/>
          <a:cxnLst>
            <a:cxn ang="T60">
              <a:pos x="T0" y="T1"/>
            </a:cxn>
            <a:cxn ang="T61">
              <a:pos x="T2" y="T3"/>
            </a:cxn>
            <a:cxn ang="T62">
              <a:pos x="T4" y="T5"/>
            </a:cxn>
            <a:cxn ang="T63">
              <a:pos x="T6" y="T7"/>
            </a:cxn>
            <a:cxn ang="T64">
              <a:pos x="T8" y="T9"/>
            </a:cxn>
            <a:cxn ang="T65">
              <a:pos x="T10" y="T11"/>
            </a:cxn>
            <a:cxn ang="T66">
              <a:pos x="T12" y="T13"/>
            </a:cxn>
            <a:cxn ang="T67">
              <a:pos x="T14" y="T15"/>
            </a:cxn>
            <a:cxn ang="T68">
              <a:pos x="T16" y="T17"/>
            </a:cxn>
            <a:cxn ang="T69">
              <a:pos x="T18" y="T19"/>
            </a:cxn>
            <a:cxn ang="T70">
              <a:pos x="T20" y="T21"/>
            </a:cxn>
            <a:cxn ang="T71">
              <a:pos x="T22" y="T23"/>
            </a:cxn>
            <a:cxn ang="T72">
              <a:pos x="T24" y="T25"/>
            </a:cxn>
            <a:cxn ang="T73">
              <a:pos x="T26" y="T27"/>
            </a:cxn>
            <a:cxn ang="T74">
              <a:pos x="T28" y="T29"/>
            </a:cxn>
            <a:cxn ang="T75">
              <a:pos x="T30" y="T31"/>
            </a:cxn>
            <a:cxn ang="T76">
              <a:pos x="T32" y="T33"/>
            </a:cxn>
            <a:cxn ang="T77">
              <a:pos x="T34" y="T35"/>
            </a:cxn>
            <a:cxn ang="T78">
              <a:pos x="T36" y="T37"/>
            </a:cxn>
            <a:cxn ang="T79">
              <a:pos x="T38" y="T39"/>
            </a:cxn>
            <a:cxn ang="T80">
              <a:pos x="T40" y="T41"/>
            </a:cxn>
            <a:cxn ang="T81">
              <a:pos x="T42" y="T43"/>
            </a:cxn>
            <a:cxn ang="T82">
              <a:pos x="T44" y="T45"/>
            </a:cxn>
            <a:cxn ang="T83">
              <a:pos x="T46" y="T47"/>
            </a:cxn>
            <a:cxn ang="T84">
              <a:pos x="T48" y="T49"/>
            </a:cxn>
            <a:cxn ang="T85">
              <a:pos x="T50" y="T51"/>
            </a:cxn>
            <a:cxn ang="T86">
              <a:pos x="T52" y="T53"/>
            </a:cxn>
            <a:cxn ang="T87">
              <a:pos x="T54" y="T55"/>
            </a:cxn>
            <a:cxn ang="T88">
              <a:pos x="T56" y="T57"/>
            </a:cxn>
            <a:cxn ang="T89">
              <a:pos x="T58" y="T59"/>
            </a:cxn>
          </a:cxnLst>
          <a:rect l="T90" t="T91" r="T92" b="T93"/>
          <a:pathLst>
            <a:path w="27" h="19">
              <a:moveTo>
                <a:pt x="4" y="2"/>
              </a:moveTo>
              <a:lnTo>
                <a:pt x="5" y="0"/>
              </a:lnTo>
              <a:lnTo>
                <a:pt x="9" y="3"/>
              </a:lnTo>
              <a:lnTo>
                <a:pt x="11" y="5"/>
              </a:lnTo>
              <a:lnTo>
                <a:pt x="13" y="6"/>
              </a:lnTo>
              <a:lnTo>
                <a:pt x="15" y="5"/>
              </a:lnTo>
              <a:lnTo>
                <a:pt x="17" y="6"/>
              </a:lnTo>
              <a:lnTo>
                <a:pt x="18" y="5"/>
              </a:lnTo>
              <a:lnTo>
                <a:pt x="20" y="6"/>
              </a:lnTo>
              <a:lnTo>
                <a:pt x="23" y="7"/>
              </a:lnTo>
              <a:lnTo>
                <a:pt x="24" y="10"/>
              </a:lnTo>
              <a:lnTo>
                <a:pt x="26" y="11"/>
              </a:lnTo>
              <a:lnTo>
                <a:pt x="26" y="15"/>
              </a:lnTo>
              <a:lnTo>
                <a:pt x="27" y="17"/>
              </a:lnTo>
              <a:lnTo>
                <a:pt x="24" y="18"/>
              </a:lnTo>
              <a:lnTo>
                <a:pt x="23" y="17"/>
              </a:lnTo>
              <a:lnTo>
                <a:pt x="20" y="17"/>
              </a:lnTo>
              <a:lnTo>
                <a:pt x="19" y="16"/>
              </a:lnTo>
              <a:lnTo>
                <a:pt x="15" y="17"/>
              </a:lnTo>
              <a:lnTo>
                <a:pt x="11" y="19"/>
              </a:lnTo>
              <a:lnTo>
                <a:pt x="10" y="16"/>
              </a:lnTo>
              <a:lnTo>
                <a:pt x="10" y="14"/>
              </a:lnTo>
              <a:lnTo>
                <a:pt x="9" y="12"/>
              </a:lnTo>
              <a:lnTo>
                <a:pt x="8" y="10"/>
              </a:lnTo>
              <a:lnTo>
                <a:pt x="3" y="10"/>
              </a:lnTo>
              <a:lnTo>
                <a:pt x="1" y="9"/>
              </a:lnTo>
              <a:lnTo>
                <a:pt x="0" y="6"/>
              </a:lnTo>
              <a:lnTo>
                <a:pt x="1" y="5"/>
              </a:lnTo>
              <a:lnTo>
                <a:pt x="1" y="2"/>
              </a:lnTo>
              <a:lnTo>
                <a:pt x="4" y="2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542925</xdr:colOff>
      <xdr:row>19</xdr:row>
      <xdr:rowOff>123825</xdr:rowOff>
    </xdr:from>
    <xdr:to>
      <xdr:col>3</xdr:col>
      <xdr:colOff>361950</xdr:colOff>
      <xdr:row>21</xdr:row>
      <xdr:rowOff>152400</xdr:rowOff>
    </xdr:to>
    <xdr:sp macro="modRegionSelect.Region_Click" textlink="">
      <xdr:nvSpPr>
        <xdr:cNvPr id="353135" name="ShapeReg_59"/>
        <xdr:cNvSpPr>
          <a:spLocks/>
        </xdr:cNvSpPr>
      </xdr:nvSpPr>
      <xdr:spPr bwMode="auto">
        <a:xfrm>
          <a:off x="1362075" y="3324225"/>
          <a:ext cx="428625" cy="352425"/>
        </a:xfrm>
        <a:custGeom>
          <a:avLst/>
          <a:gdLst>
            <a:gd name="T0" fmla="*/ 2147483647 w 45"/>
            <a:gd name="T1" fmla="*/ 2147483647 h 37"/>
            <a:gd name="T2" fmla="*/ 2147483647 w 45"/>
            <a:gd name="T3" fmla="*/ 2147483647 h 37"/>
            <a:gd name="T4" fmla="*/ 2147483647 w 45"/>
            <a:gd name="T5" fmla="*/ 2147483647 h 37"/>
            <a:gd name="T6" fmla="*/ 2147483647 w 45"/>
            <a:gd name="T7" fmla="*/ 2147483647 h 37"/>
            <a:gd name="T8" fmla="*/ 2147483647 w 45"/>
            <a:gd name="T9" fmla="*/ 2147483647 h 37"/>
            <a:gd name="T10" fmla="*/ 2147483647 w 45"/>
            <a:gd name="T11" fmla="*/ 2147483647 h 37"/>
            <a:gd name="T12" fmla="*/ 2147483647 w 45"/>
            <a:gd name="T13" fmla="*/ 2147483647 h 37"/>
            <a:gd name="T14" fmla="*/ 2147483647 w 45"/>
            <a:gd name="T15" fmla="*/ 2147483647 h 37"/>
            <a:gd name="T16" fmla="*/ 2147483647 w 45"/>
            <a:gd name="T17" fmla="*/ 2147483647 h 37"/>
            <a:gd name="T18" fmla="*/ 2147483647 w 45"/>
            <a:gd name="T19" fmla="*/ 2147483647 h 37"/>
            <a:gd name="T20" fmla="*/ 2147483647 w 45"/>
            <a:gd name="T21" fmla="*/ 2147483647 h 37"/>
            <a:gd name="T22" fmla="*/ 2147483647 w 45"/>
            <a:gd name="T23" fmla="*/ 2147483647 h 37"/>
            <a:gd name="T24" fmla="*/ 2147483647 w 45"/>
            <a:gd name="T25" fmla="*/ 2147483647 h 37"/>
            <a:gd name="T26" fmla="*/ 2147483647 w 45"/>
            <a:gd name="T27" fmla="*/ 2147483647 h 37"/>
            <a:gd name="T28" fmla="*/ 2147483647 w 45"/>
            <a:gd name="T29" fmla="*/ 2147483647 h 37"/>
            <a:gd name="T30" fmla="*/ 2147483647 w 45"/>
            <a:gd name="T31" fmla="*/ 2147483647 h 37"/>
            <a:gd name="T32" fmla="*/ 2147483647 w 45"/>
            <a:gd name="T33" fmla="*/ 2147483647 h 37"/>
            <a:gd name="T34" fmla="*/ 2147483647 w 45"/>
            <a:gd name="T35" fmla="*/ 2147483647 h 37"/>
            <a:gd name="T36" fmla="*/ 2147483647 w 45"/>
            <a:gd name="T37" fmla="*/ 2147483647 h 37"/>
            <a:gd name="T38" fmla="*/ 2147483647 w 45"/>
            <a:gd name="T39" fmla="*/ 2147483647 h 37"/>
            <a:gd name="T40" fmla="*/ 2147483647 w 45"/>
            <a:gd name="T41" fmla="*/ 2147483647 h 37"/>
            <a:gd name="T42" fmla="*/ 2147483647 w 45"/>
            <a:gd name="T43" fmla="*/ 2147483647 h 37"/>
            <a:gd name="T44" fmla="*/ 2147483647 w 45"/>
            <a:gd name="T45" fmla="*/ 2147483647 h 37"/>
            <a:gd name="T46" fmla="*/ 2147483647 w 45"/>
            <a:gd name="T47" fmla="*/ 2147483647 h 37"/>
            <a:gd name="T48" fmla="*/ 2147483647 w 45"/>
            <a:gd name="T49" fmla="*/ 2147483647 h 37"/>
            <a:gd name="T50" fmla="*/ 2147483647 w 45"/>
            <a:gd name="T51" fmla="*/ 2147483647 h 37"/>
            <a:gd name="T52" fmla="*/ 2147483647 w 45"/>
            <a:gd name="T53" fmla="*/ 2147483647 h 37"/>
            <a:gd name="T54" fmla="*/ 2147483647 w 45"/>
            <a:gd name="T55" fmla="*/ 2147483647 h 37"/>
            <a:gd name="T56" fmla="*/ 2147483647 w 45"/>
            <a:gd name="T57" fmla="*/ 2147483647 h 37"/>
            <a:gd name="T58" fmla="*/ 2147483647 w 45"/>
            <a:gd name="T59" fmla="*/ 2147483647 h 37"/>
            <a:gd name="T60" fmla="*/ 2147483647 w 45"/>
            <a:gd name="T61" fmla="*/ 2147483647 h 37"/>
            <a:gd name="T62" fmla="*/ 2147483647 w 45"/>
            <a:gd name="T63" fmla="*/ 2147483647 h 37"/>
            <a:gd name="T64" fmla="*/ 0 w 45"/>
            <a:gd name="T65" fmla="*/ 2147483647 h 37"/>
            <a:gd name="T66" fmla="*/ 0 w 45"/>
            <a:gd name="T67" fmla="*/ 2147483647 h 37"/>
            <a:gd name="T68" fmla="*/ 2147483647 w 45"/>
            <a:gd name="T69" fmla="*/ 2147483647 h 37"/>
            <a:gd name="T70" fmla="*/ 2147483647 w 45"/>
            <a:gd name="T71" fmla="*/ 2147483647 h 37"/>
            <a:gd name="T72" fmla="*/ 2147483647 w 45"/>
            <a:gd name="T73" fmla="*/ 2147483647 h 37"/>
            <a:gd name="T74" fmla="*/ 2147483647 w 45"/>
            <a:gd name="T75" fmla="*/ 2147483647 h 37"/>
            <a:gd name="T76" fmla="*/ 2147483647 w 45"/>
            <a:gd name="T77" fmla="*/ 2147483647 h 37"/>
            <a:gd name="T78" fmla="*/ 2147483647 w 45"/>
            <a:gd name="T79" fmla="*/ 2147483647 h 37"/>
            <a:gd name="T80" fmla="*/ 2147483647 w 45"/>
            <a:gd name="T81" fmla="*/ 2147483647 h 37"/>
            <a:gd name="T82" fmla="*/ 2147483647 w 45"/>
            <a:gd name="T83" fmla="*/ 0 h 37"/>
            <a:gd name="T84" fmla="*/ 2147483647 w 45"/>
            <a:gd name="T85" fmla="*/ 2147483647 h 37"/>
            <a:gd name="T86" fmla="*/ 2147483647 w 45"/>
            <a:gd name="T87" fmla="*/ 2147483647 h 37"/>
            <a:gd name="T88" fmla="*/ 2147483647 w 45"/>
            <a:gd name="T89" fmla="*/ 2147483647 h 37"/>
            <a:gd name="T90" fmla="*/ 2147483647 w 45"/>
            <a:gd name="T91" fmla="*/ 2147483647 h 37"/>
            <a:gd name="T92" fmla="*/ 2147483647 w 45"/>
            <a:gd name="T93" fmla="*/ 2147483647 h 37"/>
            <a:gd name="T94" fmla="*/ 2147483647 w 45"/>
            <a:gd name="T95" fmla="*/ 2147483647 h 37"/>
            <a:gd name="T96" fmla="*/ 2147483647 w 45"/>
            <a:gd name="T97" fmla="*/ 2147483647 h 37"/>
            <a:gd name="T98" fmla="*/ 2147483647 w 45"/>
            <a:gd name="T99" fmla="*/ 2147483647 h 37"/>
            <a:gd name="T100" fmla="*/ 2147483647 w 45"/>
            <a:gd name="T101" fmla="*/ 2147483647 h 37"/>
            <a:gd name="T102" fmla="*/ 2147483647 w 45"/>
            <a:gd name="T103" fmla="*/ 2147483647 h 37"/>
            <a:gd name="T104" fmla="*/ 2147483647 w 45"/>
            <a:gd name="T105" fmla="*/ 2147483647 h 37"/>
            <a:gd name="T106" fmla="*/ 2147483647 w 45"/>
            <a:gd name="T107" fmla="*/ 2147483647 h 37"/>
            <a:gd name="T108" fmla="*/ 2147483647 w 45"/>
            <a:gd name="T109" fmla="*/ 2147483647 h 37"/>
            <a:gd name="T110" fmla="*/ 2147483647 w 45"/>
            <a:gd name="T111" fmla="*/ 2147483647 h 37"/>
            <a:gd name="T112" fmla="*/ 2147483647 w 45"/>
            <a:gd name="T113" fmla="*/ 2147483647 h 37"/>
            <a:gd name="T114" fmla="*/ 2147483647 w 45"/>
            <a:gd name="T115" fmla="*/ 2147483647 h 37"/>
            <a:gd name="T116" fmla="*/ 2147483647 w 45"/>
            <a:gd name="T117" fmla="*/ 2147483647 h 37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5"/>
            <a:gd name="T178" fmla="*/ 0 h 37"/>
            <a:gd name="T179" fmla="*/ 45 w 45"/>
            <a:gd name="T180" fmla="*/ 37 h 37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5" h="37">
              <a:moveTo>
                <a:pt x="44" y="20"/>
              </a:moveTo>
              <a:lnTo>
                <a:pt x="45" y="22"/>
              </a:lnTo>
              <a:lnTo>
                <a:pt x="45" y="24"/>
              </a:lnTo>
              <a:lnTo>
                <a:pt x="42" y="26"/>
              </a:lnTo>
              <a:lnTo>
                <a:pt x="40" y="26"/>
              </a:lnTo>
              <a:lnTo>
                <a:pt x="39" y="27"/>
              </a:lnTo>
              <a:lnTo>
                <a:pt x="38" y="26"/>
              </a:lnTo>
              <a:lnTo>
                <a:pt x="37" y="27"/>
              </a:lnTo>
              <a:lnTo>
                <a:pt x="37" y="28"/>
              </a:lnTo>
              <a:lnTo>
                <a:pt x="37" y="30"/>
              </a:lnTo>
              <a:lnTo>
                <a:pt x="38" y="30"/>
              </a:lnTo>
              <a:lnTo>
                <a:pt x="35" y="33"/>
              </a:lnTo>
              <a:lnTo>
                <a:pt x="34" y="33"/>
              </a:lnTo>
              <a:lnTo>
                <a:pt x="32" y="36"/>
              </a:lnTo>
              <a:lnTo>
                <a:pt x="31" y="37"/>
              </a:lnTo>
              <a:lnTo>
                <a:pt x="29" y="35"/>
              </a:lnTo>
              <a:lnTo>
                <a:pt x="31" y="34"/>
              </a:lnTo>
              <a:lnTo>
                <a:pt x="28" y="31"/>
              </a:lnTo>
              <a:lnTo>
                <a:pt x="26" y="31"/>
              </a:lnTo>
              <a:lnTo>
                <a:pt x="25" y="29"/>
              </a:lnTo>
              <a:lnTo>
                <a:pt x="26" y="27"/>
              </a:lnTo>
              <a:lnTo>
                <a:pt x="23" y="25"/>
              </a:lnTo>
              <a:lnTo>
                <a:pt x="20" y="25"/>
              </a:lnTo>
              <a:lnTo>
                <a:pt x="19" y="26"/>
              </a:lnTo>
              <a:lnTo>
                <a:pt x="15" y="23"/>
              </a:lnTo>
              <a:lnTo>
                <a:pt x="15" y="21"/>
              </a:lnTo>
              <a:lnTo>
                <a:pt x="13" y="19"/>
              </a:lnTo>
              <a:lnTo>
                <a:pt x="12" y="16"/>
              </a:lnTo>
              <a:lnTo>
                <a:pt x="11" y="15"/>
              </a:lnTo>
              <a:lnTo>
                <a:pt x="9" y="16"/>
              </a:lnTo>
              <a:lnTo>
                <a:pt x="5" y="12"/>
              </a:lnTo>
              <a:lnTo>
                <a:pt x="3" y="11"/>
              </a:lnTo>
              <a:lnTo>
                <a:pt x="0" y="12"/>
              </a:lnTo>
              <a:lnTo>
                <a:pt x="0" y="9"/>
              </a:lnTo>
              <a:lnTo>
                <a:pt x="3" y="8"/>
              </a:lnTo>
              <a:lnTo>
                <a:pt x="5" y="9"/>
              </a:lnTo>
              <a:lnTo>
                <a:pt x="8" y="8"/>
              </a:lnTo>
              <a:lnTo>
                <a:pt x="8" y="5"/>
              </a:lnTo>
              <a:lnTo>
                <a:pt x="11" y="3"/>
              </a:lnTo>
              <a:lnTo>
                <a:pt x="14" y="3"/>
              </a:lnTo>
              <a:lnTo>
                <a:pt x="18" y="1"/>
              </a:lnTo>
              <a:lnTo>
                <a:pt x="22" y="0"/>
              </a:lnTo>
              <a:lnTo>
                <a:pt x="23" y="1"/>
              </a:lnTo>
              <a:lnTo>
                <a:pt x="26" y="1"/>
              </a:lnTo>
              <a:lnTo>
                <a:pt x="27" y="2"/>
              </a:lnTo>
              <a:lnTo>
                <a:pt x="30" y="1"/>
              </a:lnTo>
              <a:lnTo>
                <a:pt x="30" y="3"/>
              </a:lnTo>
              <a:lnTo>
                <a:pt x="30" y="7"/>
              </a:lnTo>
              <a:lnTo>
                <a:pt x="33" y="9"/>
              </a:lnTo>
              <a:lnTo>
                <a:pt x="35" y="9"/>
              </a:lnTo>
              <a:lnTo>
                <a:pt x="37" y="11"/>
              </a:lnTo>
              <a:lnTo>
                <a:pt x="39" y="12"/>
              </a:lnTo>
              <a:lnTo>
                <a:pt x="40" y="14"/>
              </a:lnTo>
              <a:lnTo>
                <a:pt x="41" y="14"/>
              </a:lnTo>
              <a:lnTo>
                <a:pt x="42" y="16"/>
              </a:lnTo>
              <a:lnTo>
                <a:pt x="43" y="17"/>
              </a:lnTo>
              <a:lnTo>
                <a:pt x="42" y="18"/>
              </a:lnTo>
              <a:lnTo>
                <a:pt x="42" y="20"/>
              </a:lnTo>
              <a:lnTo>
                <a:pt x="44" y="2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247650</xdr:colOff>
      <xdr:row>19</xdr:row>
      <xdr:rowOff>19050</xdr:rowOff>
    </xdr:from>
    <xdr:to>
      <xdr:col>3</xdr:col>
      <xdr:colOff>485775</xdr:colOff>
      <xdr:row>20</xdr:row>
      <xdr:rowOff>152400</xdr:rowOff>
    </xdr:to>
    <xdr:sp macro="modRegionSelect.Region_Click" textlink="">
      <xdr:nvSpPr>
        <xdr:cNvPr id="353136" name="ShapeReg_75"/>
        <xdr:cNvSpPr>
          <a:spLocks/>
        </xdr:cNvSpPr>
      </xdr:nvSpPr>
      <xdr:spPr bwMode="auto">
        <a:xfrm>
          <a:off x="1676400" y="3219450"/>
          <a:ext cx="238125" cy="295275"/>
        </a:xfrm>
        <a:custGeom>
          <a:avLst/>
          <a:gdLst>
            <a:gd name="T0" fmla="*/ 2147483647 w 25"/>
            <a:gd name="T1" fmla="*/ 2147483647 h 31"/>
            <a:gd name="T2" fmla="*/ 2147483647 w 25"/>
            <a:gd name="T3" fmla="*/ 2147483647 h 31"/>
            <a:gd name="T4" fmla="*/ 2147483647 w 25"/>
            <a:gd name="T5" fmla="*/ 2147483647 h 31"/>
            <a:gd name="T6" fmla="*/ 2147483647 w 25"/>
            <a:gd name="T7" fmla="*/ 2147483647 h 31"/>
            <a:gd name="T8" fmla="*/ 2147483647 w 25"/>
            <a:gd name="T9" fmla="*/ 2147483647 h 31"/>
            <a:gd name="T10" fmla="*/ 2147483647 w 25"/>
            <a:gd name="T11" fmla="*/ 2147483647 h 31"/>
            <a:gd name="T12" fmla="*/ 2147483647 w 25"/>
            <a:gd name="T13" fmla="*/ 2147483647 h 31"/>
            <a:gd name="T14" fmla="*/ 2147483647 w 25"/>
            <a:gd name="T15" fmla="*/ 2147483647 h 31"/>
            <a:gd name="T16" fmla="*/ 2147483647 w 25"/>
            <a:gd name="T17" fmla="*/ 2147483647 h 31"/>
            <a:gd name="T18" fmla="*/ 2147483647 w 25"/>
            <a:gd name="T19" fmla="*/ 0 h 31"/>
            <a:gd name="T20" fmla="*/ 2147483647 w 25"/>
            <a:gd name="T21" fmla="*/ 2147483647 h 31"/>
            <a:gd name="T22" fmla="*/ 2147483647 w 25"/>
            <a:gd name="T23" fmla="*/ 2147483647 h 31"/>
            <a:gd name="T24" fmla="*/ 2147483647 w 25"/>
            <a:gd name="T25" fmla="*/ 2147483647 h 31"/>
            <a:gd name="T26" fmla="*/ 2147483647 w 25"/>
            <a:gd name="T27" fmla="*/ 2147483647 h 31"/>
            <a:gd name="T28" fmla="*/ 2147483647 w 25"/>
            <a:gd name="T29" fmla="*/ 2147483647 h 31"/>
            <a:gd name="T30" fmla="*/ 2147483647 w 25"/>
            <a:gd name="T31" fmla="*/ 2147483647 h 31"/>
            <a:gd name="T32" fmla="*/ 2147483647 w 25"/>
            <a:gd name="T33" fmla="*/ 2147483647 h 31"/>
            <a:gd name="T34" fmla="*/ 2147483647 w 25"/>
            <a:gd name="T35" fmla="*/ 2147483647 h 31"/>
            <a:gd name="T36" fmla="*/ 2147483647 w 25"/>
            <a:gd name="T37" fmla="*/ 2147483647 h 31"/>
            <a:gd name="T38" fmla="*/ 2147483647 w 25"/>
            <a:gd name="T39" fmla="*/ 2147483647 h 31"/>
            <a:gd name="T40" fmla="*/ 2147483647 w 25"/>
            <a:gd name="T41" fmla="*/ 2147483647 h 31"/>
            <a:gd name="T42" fmla="*/ 2147483647 w 25"/>
            <a:gd name="T43" fmla="*/ 2147483647 h 31"/>
            <a:gd name="T44" fmla="*/ 2147483647 w 25"/>
            <a:gd name="T45" fmla="*/ 2147483647 h 31"/>
            <a:gd name="T46" fmla="*/ 2147483647 w 25"/>
            <a:gd name="T47" fmla="*/ 2147483647 h 31"/>
            <a:gd name="T48" fmla="*/ 2147483647 w 25"/>
            <a:gd name="T49" fmla="*/ 2147483647 h 31"/>
            <a:gd name="T50" fmla="*/ 2147483647 w 25"/>
            <a:gd name="T51" fmla="*/ 2147483647 h 31"/>
            <a:gd name="T52" fmla="*/ 2147483647 w 25"/>
            <a:gd name="T53" fmla="*/ 2147483647 h 31"/>
            <a:gd name="T54" fmla="*/ 2147483647 w 25"/>
            <a:gd name="T55" fmla="*/ 2147483647 h 31"/>
            <a:gd name="T56" fmla="*/ 2147483647 w 25"/>
            <a:gd name="T57" fmla="*/ 2147483647 h 31"/>
            <a:gd name="T58" fmla="*/ 2147483647 w 25"/>
            <a:gd name="T59" fmla="*/ 2147483647 h 31"/>
            <a:gd name="T60" fmla="*/ 2147483647 w 25"/>
            <a:gd name="T61" fmla="*/ 2147483647 h 31"/>
            <a:gd name="T62" fmla="*/ 2147483647 w 25"/>
            <a:gd name="T63" fmla="*/ 2147483647 h 31"/>
            <a:gd name="T64" fmla="*/ 2147483647 w 25"/>
            <a:gd name="T65" fmla="*/ 2147483647 h 31"/>
            <a:gd name="T66" fmla="*/ 2147483647 w 25"/>
            <a:gd name="T67" fmla="*/ 2147483647 h 31"/>
            <a:gd name="T68" fmla="*/ 0 w 25"/>
            <a:gd name="T69" fmla="*/ 2147483647 h 31"/>
            <a:gd name="T70" fmla="*/ 2147483647 w 25"/>
            <a:gd name="T71" fmla="*/ 2147483647 h 31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w 25"/>
            <a:gd name="T109" fmla="*/ 0 h 31"/>
            <a:gd name="T110" fmla="*/ 25 w 25"/>
            <a:gd name="T111" fmla="*/ 31 h 31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T108" t="T109" r="T110" b="T111"/>
          <a:pathLst>
            <a:path w="25" h="31">
              <a:moveTo>
                <a:pt x="1" y="17"/>
              </a:moveTo>
              <a:lnTo>
                <a:pt x="5" y="13"/>
              </a:lnTo>
              <a:lnTo>
                <a:pt x="5" y="9"/>
              </a:lnTo>
              <a:lnTo>
                <a:pt x="7" y="7"/>
              </a:lnTo>
              <a:lnTo>
                <a:pt x="8" y="8"/>
              </a:lnTo>
              <a:lnTo>
                <a:pt x="11" y="8"/>
              </a:lnTo>
              <a:lnTo>
                <a:pt x="12" y="6"/>
              </a:lnTo>
              <a:lnTo>
                <a:pt x="13" y="4"/>
              </a:lnTo>
              <a:lnTo>
                <a:pt x="15" y="2"/>
              </a:lnTo>
              <a:lnTo>
                <a:pt x="17" y="0"/>
              </a:lnTo>
              <a:lnTo>
                <a:pt x="20" y="3"/>
              </a:lnTo>
              <a:lnTo>
                <a:pt x="23" y="3"/>
              </a:lnTo>
              <a:lnTo>
                <a:pt x="23" y="5"/>
              </a:lnTo>
              <a:lnTo>
                <a:pt x="25" y="5"/>
              </a:lnTo>
              <a:lnTo>
                <a:pt x="25" y="8"/>
              </a:lnTo>
              <a:lnTo>
                <a:pt x="25" y="12"/>
              </a:lnTo>
              <a:lnTo>
                <a:pt x="23" y="15"/>
              </a:lnTo>
              <a:lnTo>
                <a:pt x="22" y="18"/>
              </a:lnTo>
              <a:lnTo>
                <a:pt x="21" y="21"/>
              </a:lnTo>
              <a:lnTo>
                <a:pt x="17" y="24"/>
              </a:lnTo>
              <a:lnTo>
                <a:pt x="17" y="25"/>
              </a:lnTo>
              <a:lnTo>
                <a:pt x="18" y="28"/>
              </a:lnTo>
              <a:lnTo>
                <a:pt x="17" y="29"/>
              </a:lnTo>
              <a:lnTo>
                <a:pt x="12" y="31"/>
              </a:lnTo>
              <a:lnTo>
                <a:pt x="11" y="31"/>
              </a:lnTo>
              <a:lnTo>
                <a:pt x="9" y="31"/>
              </a:lnTo>
              <a:lnTo>
                <a:pt x="9" y="29"/>
              </a:lnTo>
              <a:lnTo>
                <a:pt x="10" y="28"/>
              </a:lnTo>
              <a:lnTo>
                <a:pt x="9" y="27"/>
              </a:lnTo>
              <a:lnTo>
                <a:pt x="8" y="25"/>
              </a:lnTo>
              <a:lnTo>
                <a:pt x="7" y="25"/>
              </a:lnTo>
              <a:lnTo>
                <a:pt x="6" y="23"/>
              </a:lnTo>
              <a:lnTo>
                <a:pt x="4" y="22"/>
              </a:lnTo>
              <a:lnTo>
                <a:pt x="2" y="20"/>
              </a:lnTo>
              <a:lnTo>
                <a:pt x="0" y="20"/>
              </a:lnTo>
              <a:lnTo>
                <a:pt x="1" y="17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323850</xdr:colOff>
      <xdr:row>14</xdr:row>
      <xdr:rowOff>19050</xdr:rowOff>
    </xdr:from>
    <xdr:to>
      <xdr:col>5</xdr:col>
      <xdr:colOff>266700</xdr:colOff>
      <xdr:row>18</xdr:row>
      <xdr:rowOff>66675</xdr:rowOff>
    </xdr:to>
    <xdr:sp macro="modRegionSelect.Region_Click" textlink="">
      <xdr:nvSpPr>
        <xdr:cNvPr id="353137" name="ShapeReg_54"/>
        <xdr:cNvSpPr>
          <a:spLocks/>
        </xdr:cNvSpPr>
      </xdr:nvSpPr>
      <xdr:spPr bwMode="auto">
        <a:xfrm>
          <a:off x="1752600" y="2409825"/>
          <a:ext cx="1162050" cy="695325"/>
        </a:xfrm>
        <a:custGeom>
          <a:avLst/>
          <a:gdLst>
            <a:gd name="T0" fmla="*/ 2147483647 w 122"/>
            <a:gd name="T1" fmla="*/ 2147483647 h 73"/>
            <a:gd name="T2" fmla="*/ 2147483647 w 122"/>
            <a:gd name="T3" fmla="*/ 2147483647 h 73"/>
            <a:gd name="T4" fmla="*/ 2147483647 w 122"/>
            <a:gd name="T5" fmla="*/ 2147483647 h 73"/>
            <a:gd name="T6" fmla="*/ 2147483647 w 122"/>
            <a:gd name="T7" fmla="*/ 2147483647 h 73"/>
            <a:gd name="T8" fmla="*/ 2147483647 w 122"/>
            <a:gd name="T9" fmla="*/ 2147483647 h 73"/>
            <a:gd name="T10" fmla="*/ 2147483647 w 122"/>
            <a:gd name="T11" fmla="*/ 0 h 73"/>
            <a:gd name="T12" fmla="*/ 2147483647 w 122"/>
            <a:gd name="T13" fmla="*/ 2147483647 h 73"/>
            <a:gd name="T14" fmla="*/ 2147483647 w 122"/>
            <a:gd name="T15" fmla="*/ 2147483647 h 73"/>
            <a:gd name="T16" fmla="*/ 2147483647 w 122"/>
            <a:gd name="T17" fmla="*/ 2147483647 h 73"/>
            <a:gd name="T18" fmla="*/ 2147483647 w 122"/>
            <a:gd name="T19" fmla="*/ 2147483647 h 73"/>
            <a:gd name="T20" fmla="*/ 2147483647 w 122"/>
            <a:gd name="T21" fmla="*/ 2147483647 h 73"/>
            <a:gd name="T22" fmla="*/ 2147483647 w 122"/>
            <a:gd name="T23" fmla="*/ 2147483647 h 73"/>
            <a:gd name="T24" fmla="*/ 2147483647 w 122"/>
            <a:gd name="T25" fmla="*/ 2147483647 h 73"/>
            <a:gd name="T26" fmla="*/ 2147483647 w 122"/>
            <a:gd name="T27" fmla="*/ 2147483647 h 73"/>
            <a:gd name="T28" fmla="*/ 2147483647 w 122"/>
            <a:gd name="T29" fmla="*/ 2147483647 h 73"/>
            <a:gd name="T30" fmla="*/ 2147483647 w 122"/>
            <a:gd name="T31" fmla="*/ 2147483647 h 73"/>
            <a:gd name="T32" fmla="*/ 2147483647 w 122"/>
            <a:gd name="T33" fmla="*/ 2147483647 h 73"/>
            <a:gd name="T34" fmla="*/ 2147483647 w 122"/>
            <a:gd name="T35" fmla="*/ 2147483647 h 73"/>
            <a:gd name="T36" fmla="*/ 2147483647 w 122"/>
            <a:gd name="T37" fmla="*/ 2147483647 h 73"/>
            <a:gd name="T38" fmla="*/ 2147483647 w 122"/>
            <a:gd name="T39" fmla="*/ 2147483647 h 73"/>
            <a:gd name="T40" fmla="*/ 2147483647 w 122"/>
            <a:gd name="T41" fmla="*/ 2147483647 h 73"/>
            <a:gd name="T42" fmla="*/ 2147483647 w 122"/>
            <a:gd name="T43" fmla="*/ 2147483647 h 73"/>
            <a:gd name="T44" fmla="*/ 2147483647 w 122"/>
            <a:gd name="T45" fmla="*/ 2147483647 h 73"/>
            <a:gd name="T46" fmla="*/ 2147483647 w 122"/>
            <a:gd name="T47" fmla="*/ 2147483647 h 73"/>
            <a:gd name="T48" fmla="*/ 2147483647 w 122"/>
            <a:gd name="T49" fmla="*/ 2147483647 h 73"/>
            <a:gd name="T50" fmla="*/ 2147483647 w 122"/>
            <a:gd name="T51" fmla="*/ 2147483647 h 73"/>
            <a:gd name="T52" fmla="*/ 2147483647 w 122"/>
            <a:gd name="T53" fmla="*/ 2147483647 h 73"/>
            <a:gd name="T54" fmla="*/ 2147483647 w 122"/>
            <a:gd name="T55" fmla="*/ 2147483647 h 73"/>
            <a:gd name="T56" fmla="*/ 2147483647 w 122"/>
            <a:gd name="T57" fmla="*/ 2147483647 h 73"/>
            <a:gd name="T58" fmla="*/ 2147483647 w 122"/>
            <a:gd name="T59" fmla="*/ 2147483647 h 73"/>
            <a:gd name="T60" fmla="*/ 2147483647 w 122"/>
            <a:gd name="T61" fmla="*/ 2147483647 h 73"/>
            <a:gd name="T62" fmla="*/ 2147483647 w 122"/>
            <a:gd name="T63" fmla="*/ 2147483647 h 73"/>
            <a:gd name="T64" fmla="*/ 2147483647 w 122"/>
            <a:gd name="T65" fmla="*/ 2147483647 h 73"/>
            <a:gd name="T66" fmla="*/ 2147483647 w 122"/>
            <a:gd name="T67" fmla="*/ 2147483647 h 73"/>
            <a:gd name="T68" fmla="*/ 2147483647 w 122"/>
            <a:gd name="T69" fmla="*/ 2147483647 h 73"/>
            <a:gd name="T70" fmla="*/ 2147483647 w 122"/>
            <a:gd name="T71" fmla="*/ 2147483647 h 73"/>
            <a:gd name="T72" fmla="*/ 2147483647 w 122"/>
            <a:gd name="T73" fmla="*/ 2147483647 h 73"/>
            <a:gd name="T74" fmla="*/ 2147483647 w 122"/>
            <a:gd name="T75" fmla="*/ 2147483647 h 73"/>
            <a:gd name="T76" fmla="*/ 2147483647 w 122"/>
            <a:gd name="T77" fmla="*/ 2147483647 h 73"/>
            <a:gd name="T78" fmla="*/ 2147483647 w 122"/>
            <a:gd name="T79" fmla="*/ 2147483647 h 73"/>
            <a:gd name="T80" fmla="*/ 2147483647 w 122"/>
            <a:gd name="T81" fmla="*/ 2147483647 h 73"/>
            <a:gd name="T82" fmla="*/ 2147483647 w 122"/>
            <a:gd name="T83" fmla="*/ 2147483647 h 73"/>
            <a:gd name="T84" fmla="*/ 2147483647 w 122"/>
            <a:gd name="T85" fmla="*/ 2147483647 h 73"/>
            <a:gd name="T86" fmla="*/ 2147483647 w 122"/>
            <a:gd name="T87" fmla="*/ 2147483647 h 73"/>
            <a:gd name="T88" fmla="*/ 2147483647 w 122"/>
            <a:gd name="T89" fmla="*/ 2147483647 h 73"/>
            <a:gd name="T90" fmla="*/ 2147483647 w 122"/>
            <a:gd name="T91" fmla="*/ 2147483647 h 73"/>
            <a:gd name="T92" fmla="*/ 2147483647 w 122"/>
            <a:gd name="T93" fmla="*/ 2147483647 h 73"/>
            <a:gd name="T94" fmla="*/ 2147483647 w 122"/>
            <a:gd name="T95" fmla="*/ 2147483647 h 73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122"/>
            <a:gd name="T145" fmla="*/ 0 h 73"/>
            <a:gd name="T146" fmla="*/ 122 w 122"/>
            <a:gd name="T147" fmla="*/ 73 h 73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122" h="73">
              <a:moveTo>
                <a:pt x="120" y="11"/>
              </a:moveTo>
              <a:lnTo>
                <a:pt x="118" y="11"/>
              </a:lnTo>
              <a:lnTo>
                <a:pt x="116" y="13"/>
              </a:lnTo>
              <a:lnTo>
                <a:pt x="113" y="13"/>
              </a:lnTo>
              <a:lnTo>
                <a:pt x="112" y="16"/>
              </a:lnTo>
              <a:lnTo>
                <a:pt x="109" y="15"/>
              </a:lnTo>
              <a:lnTo>
                <a:pt x="108" y="16"/>
              </a:lnTo>
              <a:lnTo>
                <a:pt x="106" y="18"/>
              </a:lnTo>
              <a:lnTo>
                <a:pt x="105" y="19"/>
              </a:lnTo>
              <a:lnTo>
                <a:pt x="102" y="20"/>
              </a:lnTo>
              <a:lnTo>
                <a:pt x="99" y="21"/>
              </a:lnTo>
              <a:lnTo>
                <a:pt x="96" y="19"/>
              </a:lnTo>
              <a:lnTo>
                <a:pt x="95" y="19"/>
              </a:lnTo>
              <a:lnTo>
                <a:pt x="93" y="18"/>
              </a:lnTo>
              <a:lnTo>
                <a:pt x="89" y="16"/>
              </a:lnTo>
              <a:lnTo>
                <a:pt x="86" y="14"/>
              </a:lnTo>
              <a:lnTo>
                <a:pt x="83" y="13"/>
              </a:lnTo>
              <a:lnTo>
                <a:pt x="79" y="11"/>
              </a:lnTo>
              <a:lnTo>
                <a:pt x="77" y="9"/>
              </a:lnTo>
              <a:lnTo>
                <a:pt x="74" y="9"/>
              </a:lnTo>
              <a:lnTo>
                <a:pt x="70" y="6"/>
              </a:lnTo>
              <a:lnTo>
                <a:pt x="68" y="4"/>
              </a:lnTo>
              <a:lnTo>
                <a:pt x="64" y="3"/>
              </a:lnTo>
              <a:lnTo>
                <a:pt x="61" y="0"/>
              </a:lnTo>
              <a:lnTo>
                <a:pt x="58" y="0"/>
              </a:lnTo>
              <a:lnTo>
                <a:pt x="56" y="2"/>
              </a:lnTo>
              <a:lnTo>
                <a:pt x="42" y="2"/>
              </a:lnTo>
              <a:lnTo>
                <a:pt x="41" y="3"/>
              </a:lnTo>
              <a:lnTo>
                <a:pt x="40" y="5"/>
              </a:lnTo>
              <a:lnTo>
                <a:pt x="39" y="6"/>
              </a:lnTo>
              <a:lnTo>
                <a:pt x="39" y="7"/>
              </a:lnTo>
              <a:lnTo>
                <a:pt x="38" y="8"/>
              </a:lnTo>
              <a:lnTo>
                <a:pt x="37" y="9"/>
              </a:lnTo>
              <a:lnTo>
                <a:pt x="38" y="10"/>
              </a:lnTo>
              <a:lnTo>
                <a:pt x="39" y="12"/>
              </a:lnTo>
              <a:lnTo>
                <a:pt x="40" y="13"/>
              </a:lnTo>
              <a:lnTo>
                <a:pt x="39" y="15"/>
              </a:lnTo>
              <a:lnTo>
                <a:pt x="39" y="17"/>
              </a:lnTo>
              <a:lnTo>
                <a:pt x="40" y="18"/>
              </a:lnTo>
              <a:lnTo>
                <a:pt x="39" y="20"/>
              </a:lnTo>
              <a:lnTo>
                <a:pt x="38" y="21"/>
              </a:lnTo>
              <a:lnTo>
                <a:pt x="37" y="20"/>
              </a:lnTo>
              <a:lnTo>
                <a:pt x="36" y="20"/>
              </a:lnTo>
              <a:lnTo>
                <a:pt x="34" y="19"/>
              </a:lnTo>
              <a:lnTo>
                <a:pt x="33" y="19"/>
              </a:lnTo>
              <a:lnTo>
                <a:pt x="31" y="18"/>
              </a:lnTo>
              <a:lnTo>
                <a:pt x="29" y="18"/>
              </a:lnTo>
              <a:lnTo>
                <a:pt x="28" y="19"/>
              </a:lnTo>
              <a:lnTo>
                <a:pt x="27" y="17"/>
              </a:lnTo>
              <a:lnTo>
                <a:pt x="25" y="15"/>
              </a:lnTo>
              <a:lnTo>
                <a:pt x="23" y="14"/>
              </a:lnTo>
              <a:lnTo>
                <a:pt x="21" y="13"/>
              </a:lnTo>
              <a:lnTo>
                <a:pt x="20" y="12"/>
              </a:lnTo>
              <a:lnTo>
                <a:pt x="18" y="12"/>
              </a:lnTo>
              <a:lnTo>
                <a:pt x="16" y="10"/>
              </a:lnTo>
              <a:lnTo>
                <a:pt x="15" y="10"/>
              </a:lnTo>
              <a:lnTo>
                <a:pt x="15" y="12"/>
              </a:lnTo>
              <a:lnTo>
                <a:pt x="15" y="14"/>
              </a:lnTo>
              <a:lnTo>
                <a:pt x="17" y="16"/>
              </a:lnTo>
              <a:lnTo>
                <a:pt x="18" y="17"/>
              </a:lnTo>
              <a:lnTo>
                <a:pt x="17" y="19"/>
              </a:lnTo>
              <a:lnTo>
                <a:pt x="17" y="21"/>
              </a:lnTo>
              <a:lnTo>
                <a:pt x="16" y="22"/>
              </a:lnTo>
              <a:lnTo>
                <a:pt x="15" y="24"/>
              </a:lnTo>
              <a:lnTo>
                <a:pt x="16" y="25"/>
              </a:lnTo>
              <a:lnTo>
                <a:pt x="16" y="27"/>
              </a:lnTo>
              <a:lnTo>
                <a:pt x="16" y="28"/>
              </a:lnTo>
              <a:lnTo>
                <a:pt x="14" y="28"/>
              </a:lnTo>
              <a:lnTo>
                <a:pt x="13" y="28"/>
              </a:lnTo>
              <a:lnTo>
                <a:pt x="12" y="30"/>
              </a:lnTo>
              <a:lnTo>
                <a:pt x="11" y="30"/>
              </a:lnTo>
              <a:lnTo>
                <a:pt x="12" y="32"/>
              </a:lnTo>
              <a:lnTo>
                <a:pt x="10" y="32"/>
              </a:lnTo>
              <a:lnTo>
                <a:pt x="10" y="35"/>
              </a:lnTo>
              <a:lnTo>
                <a:pt x="12" y="35"/>
              </a:lnTo>
              <a:lnTo>
                <a:pt x="13" y="36"/>
              </a:lnTo>
              <a:lnTo>
                <a:pt x="14" y="37"/>
              </a:lnTo>
              <a:lnTo>
                <a:pt x="15" y="35"/>
              </a:lnTo>
              <a:lnTo>
                <a:pt x="16" y="36"/>
              </a:lnTo>
              <a:lnTo>
                <a:pt x="17" y="34"/>
              </a:lnTo>
              <a:lnTo>
                <a:pt x="19" y="33"/>
              </a:lnTo>
              <a:lnTo>
                <a:pt x="20" y="33"/>
              </a:lnTo>
              <a:lnTo>
                <a:pt x="21" y="34"/>
              </a:lnTo>
              <a:lnTo>
                <a:pt x="22" y="34"/>
              </a:lnTo>
              <a:lnTo>
                <a:pt x="22" y="35"/>
              </a:lnTo>
              <a:lnTo>
                <a:pt x="23" y="37"/>
              </a:lnTo>
              <a:lnTo>
                <a:pt x="22" y="38"/>
              </a:lnTo>
              <a:lnTo>
                <a:pt x="21" y="39"/>
              </a:lnTo>
              <a:lnTo>
                <a:pt x="19" y="41"/>
              </a:lnTo>
              <a:lnTo>
                <a:pt x="17" y="42"/>
              </a:lnTo>
              <a:lnTo>
                <a:pt x="16" y="43"/>
              </a:lnTo>
              <a:lnTo>
                <a:pt x="15" y="44"/>
              </a:lnTo>
              <a:lnTo>
                <a:pt x="14" y="45"/>
              </a:lnTo>
              <a:lnTo>
                <a:pt x="15" y="47"/>
              </a:lnTo>
              <a:lnTo>
                <a:pt x="14" y="48"/>
              </a:lnTo>
              <a:lnTo>
                <a:pt x="13" y="49"/>
              </a:lnTo>
              <a:lnTo>
                <a:pt x="12" y="51"/>
              </a:lnTo>
              <a:lnTo>
                <a:pt x="10" y="50"/>
              </a:lnTo>
              <a:lnTo>
                <a:pt x="10" y="49"/>
              </a:lnTo>
              <a:lnTo>
                <a:pt x="8" y="49"/>
              </a:lnTo>
              <a:lnTo>
                <a:pt x="7" y="49"/>
              </a:lnTo>
              <a:lnTo>
                <a:pt x="7" y="50"/>
              </a:lnTo>
              <a:lnTo>
                <a:pt x="5" y="50"/>
              </a:lnTo>
              <a:lnTo>
                <a:pt x="6" y="53"/>
              </a:lnTo>
              <a:lnTo>
                <a:pt x="4" y="54"/>
              </a:lnTo>
              <a:lnTo>
                <a:pt x="4" y="57"/>
              </a:lnTo>
              <a:lnTo>
                <a:pt x="1" y="57"/>
              </a:lnTo>
              <a:lnTo>
                <a:pt x="1" y="59"/>
              </a:lnTo>
              <a:lnTo>
                <a:pt x="0" y="61"/>
              </a:lnTo>
              <a:lnTo>
                <a:pt x="0" y="63"/>
              </a:lnTo>
              <a:lnTo>
                <a:pt x="1" y="64"/>
              </a:lnTo>
              <a:lnTo>
                <a:pt x="1" y="66"/>
              </a:lnTo>
              <a:lnTo>
                <a:pt x="2" y="68"/>
              </a:lnTo>
              <a:lnTo>
                <a:pt x="1" y="70"/>
              </a:lnTo>
              <a:lnTo>
                <a:pt x="2" y="71"/>
              </a:lnTo>
              <a:lnTo>
                <a:pt x="3" y="69"/>
              </a:lnTo>
              <a:lnTo>
                <a:pt x="4" y="67"/>
              </a:lnTo>
              <a:lnTo>
                <a:pt x="7" y="66"/>
              </a:lnTo>
              <a:lnTo>
                <a:pt x="9" y="67"/>
              </a:lnTo>
              <a:lnTo>
                <a:pt x="10" y="69"/>
              </a:lnTo>
              <a:lnTo>
                <a:pt x="13" y="67"/>
              </a:lnTo>
              <a:lnTo>
                <a:pt x="14" y="68"/>
              </a:lnTo>
              <a:lnTo>
                <a:pt x="14" y="69"/>
              </a:lnTo>
              <a:lnTo>
                <a:pt x="16" y="69"/>
              </a:lnTo>
              <a:lnTo>
                <a:pt x="18" y="68"/>
              </a:lnTo>
              <a:lnTo>
                <a:pt x="20" y="68"/>
              </a:lnTo>
              <a:lnTo>
                <a:pt x="22" y="67"/>
              </a:lnTo>
              <a:lnTo>
                <a:pt x="22" y="65"/>
              </a:lnTo>
              <a:lnTo>
                <a:pt x="20" y="64"/>
              </a:lnTo>
              <a:lnTo>
                <a:pt x="22" y="62"/>
              </a:lnTo>
              <a:lnTo>
                <a:pt x="24" y="63"/>
              </a:lnTo>
              <a:lnTo>
                <a:pt x="25" y="62"/>
              </a:lnTo>
              <a:lnTo>
                <a:pt x="26" y="63"/>
              </a:lnTo>
              <a:lnTo>
                <a:pt x="28" y="62"/>
              </a:lnTo>
              <a:lnTo>
                <a:pt x="29" y="62"/>
              </a:lnTo>
              <a:lnTo>
                <a:pt x="30" y="64"/>
              </a:lnTo>
              <a:lnTo>
                <a:pt x="30" y="65"/>
              </a:lnTo>
              <a:lnTo>
                <a:pt x="31" y="67"/>
              </a:lnTo>
              <a:lnTo>
                <a:pt x="33" y="66"/>
              </a:lnTo>
              <a:lnTo>
                <a:pt x="36" y="68"/>
              </a:lnTo>
              <a:lnTo>
                <a:pt x="38" y="70"/>
              </a:lnTo>
              <a:lnTo>
                <a:pt x="40" y="68"/>
              </a:lnTo>
              <a:lnTo>
                <a:pt x="42" y="69"/>
              </a:lnTo>
              <a:lnTo>
                <a:pt x="43" y="68"/>
              </a:lnTo>
              <a:lnTo>
                <a:pt x="45" y="68"/>
              </a:lnTo>
              <a:lnTo>
                <a:pt x="46" y="69"/>
              </a:lnTo>
              <a:lnTo>
                <a:pt x="47" y="69"/>
              </a:lnTo>
              <a:lnTo>
                <a:pt x="48" y="67"/>
              </a:lnTo>
              <a:lnTo>
                <a:pt x="49" y="67"/>
              </a:lnTo>
              <a:lnTo>
                <a:pt x="52" y="69"/>
              </a:lnTo>
              <a:lnTo>
                <a:pt x="55" y="71"/>
              </a:lnTo>
              <a:lnTo>
                <a:pt x="59" y="72"/>
              </a:lnTo>
              <a:lnTo>
                <a:pt x="63" y="73"/>
              </a:lnTo>
              <a:lnTo>
                <a:pt x="64" y="71"/>
              </a:lnTo>
              <a:lnTo>
                <a:pt x="65" y="70"/>
              </a:lnTo>
              <a:lnTo>
                <a:pt x="66" y="67"/>
              </a:lnTo>
              <a:lnTo>
                <a:pt x="69" y="64"/>
              </a:lnTo>
              <a:lnTo>
                <a:pt x="69" y="62"/>
              </a:lnTo>
              <a:lnTo>
                <a:pt x="70" y="60"/>
              </a:lnTo>
              <a:lnTo>
                <a:pt x="70" y="58"/>
              </a:lnTo>
              <a:lnTo>
                <a:pt x="71" y="55"/>
              </a:lnTo>
              <a:lnTo>
                <a:pt x="74" y="53"/>
              </a:lnTo>
              <a:lnTo>
                <a:pt x="74" y="50"/>
              </a:lnTo>
              <a:lnTo>
                <a:pt x="78" y="49"/>
              </a:lnTo>
              <a:lnTo>
                <a:pt x="77" y="46"/>
              </a:lnTo>
              <a:lnTo>
                <a:pt x="78" y="43"/>
              </a:lnTo>
              <a:lnTo>
                <a:pt x="81" y="41"/>
              </a:lnTo>
              <a:lnTo>
                <a:pt x="83" y="39"/>
              </a:lnTo>
              <a:lnTo>
                <a:pt x="85" y="39"/>
              </a:lnTo>
              <a:lnTo>
                <a:pt x="85" y="41"/>
              </a:lnTo>
              <a:lnTo>
                <a:pt x="87" y="41"/>
              </a:lnTo>
              <a:lnTo>
                <a:pt x="90" y="38"/>
              </a:lnTo>
              <a:lnTo>
                <a:pt x="92" y="37"/>
              </a:lnTo>
              <a:lnTo>
                <a:pt x="93" y="36"/>
              </a:lnTo>
              <a:lnTo>
                <a:pt x="96" y="35"/>
              </a:lnTo>
              <a:lnTo>
                <a:pt x="100" y="35"/>
              </a:lnTo>
              <a:lnTo>
                <a:pt x="100" y="32"/>
              </a:lnTo>
              <a:lnTo>
                <a:pt x="104" y="30"/>
              </a:lnTo>
              <a:lnTo>
                <a:pt x="108" y="29"/>
              </a:lnTo>
              <a:lnTo>
                <a:pt x="113" y="29"/>
              </a:lnTo>
              <a:lnTo>
                <a:pt x="114" y="26"/>
              </a:lnTo>
              <a:lnTo>
                <a:pt x="116" y="26"/>
              </a:lnTo>
              <a:lnTo>
                <a:pt x="118" y="24"/>
              </a:lnTo>
              <a:lnTo>
                <a:pt x="122" y="22"/>
              </a:lnTo>
              <a:lnTo>
                <a:pt x="120" y="20"/>
              </a:lnTo>
              <a:lnTo>
                <a:pt x="122" y="19"/>
              </a:lnTo>
              <a:lnTo>
                <a:pt x="122" y="17"/>
              </a:lnTo>
              <a:lnTo>
                <a:pt x="119" y="16"/>
              </a:lnTo>
              <a:lnTo>
                <a:pt x="120" y="13"/>
              </a:lnTo>
              <a:lnTo>
                <a:pt x="121" y="13"/>
              </a:lnTo>
              <a:lnTo>
                <a:pt x="121" y="12"/>
              </a:lnTo>
              <a:lnTo>
                <a:pt x="120" y="11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3</xdr:col>
      <xdr:colOff>409575</xdr:colOff>
      <xdr:row>17</xdr:row>
      <xdr:rowOff>123825</xdr:rowOff>
    </xdr:from>
    <xdr:to>
      <xdr:col>4</xdr:col>
      <xdr:colOff>314325</xdr:colOff>
      <xdr:row>21</xdr:row>
      <xdr:rowOff>66675</xdr:rowOff>
    </xdr:to>
    <xdr:sp macro="modRegionSelect.Region_Click" textlink="">
      <xdr:nvSpPr>
        <xdr:cNvPr id="353138" name="ShapeReg_43"/>
        <xdr:cNvSpPr>
          <a:spLocks/>
        </xdr:cNvSpPr>
      </xdr:nvSpPr>
      <xdr:spPr bwMode="auto">
        <a:xfrm>
          <a:off x="1838325" y="3000375"/>
          <a:ext cx="514350" cy="590550"/>
        </a:xfrm>
        <a:custGeom>
          <a:avLst/>
          <a:gdLst>
            <a:gd name="T0" fmla="*/ 2147483647 w 54"/>
            <a:gd name="T1" fmla="*/ 2147483647 h 62"/>
            <a:gd name="T2" fmla="*/ 2147483647 w 54"/>
            <a:gd name="T3" fmla="*/ 2147483647 h 62"/>
            <a:gd name="T4" fmla="*/ 2147483647 w 54"/>
            <a:gd name="T5" fmla="*/ 2147483647 h 62"/>
            <a:gd name="T6" fmla="*/ 0 w 54"/>
            <a:gd name="T7" fmla="*/ 2147483647 h 62"/>
            <a:gd name="T8" fmla="*/ 2147483647 w 54"/>
            <a:gd name="T9" fmla="*/ 2147483647 h 62"/>
            <a:gd name="T10" fmla="*/ 2147483647 w 54"/>
            <a:gd name="T11" fmla="*/ 2147483647 h 62"/>
            <a:gd name="T12" fmla="*/ 2147483647 w 54"/>
            <a:gd name="T13" fmla="*/ 2147483647 h 62"/>
            <a:gd name="T14" fmla="*/ 2147483647 w 54"/>
            <a:gd name="T15" fmla="*/ 2147483647 h 62"/>
            <a:gd name="T16" fmla="*/ 2147483647 w 54"/>
            <a:gd name="T17" fmla="*/ 2147483647 h 62"/>
            <a:gd name="T18" fmla="*/ 2147483647 w 54"/>
            <a:gd name="T19" fmla="*/ 2147483647 h 62"/>
            <a:gd name="T20" fmla="*/ 2147483647 w 54"/>
            <a:gd name="T21" fmla="*/ 2147483647 h 62"/>
            <a:gd name="T22" fmla="*/ 2147483647 w 54"/>
            <a:gd name="T23" fmla="*/ 2147483647 h 62"/>
            <a:gd name="T24" fmla="*/ 2147483647 w 54"/>
            <a:gd name="T25" fmla="*/ 2147483647 h 62"/>
            <a:gd name="T26" fmla="*/ 2147483647 w 54"/>
            <a:gd name="T27" fmla="*/ 2147483647 h 62"/>
            <a:gd name="T28" fmla="*/ 2147483647 w 54"/>
            <a:gd name="T29" fmla="*/ 2147483647 h 62"/>
            <a:gd name="T30" fmla="*/ 2147483647 w 54"/>
            <a:gd name="T31" fmla="*/ 2147483647 h 62"/>
            <a:gd name="T32" fmla="*/ 2147483647 w 54"/>
            <a:gd name="T33" fmla="*/ 2147483647 h 62"/>
            <a:gd name="T34" fmla="*/ 2147483647 w 54"/>
            <a:gd name="T35" fmla="*/ 2147483647 h 62"/>
            <a:gd name="T36" fmla="*/ 2147483647 w 54"/>
            <a:gd name="T37" fmla="*/ 2147483647 h 62"/>
            <a:gd name="T38" fmla="*/ 2147483647 w 54"/>
            <a:gd name="T39" fmla="*/ 2147483647 h 62"/>
            <a:gd name="T40" fmla="*/ 2147483647 w 54"/>
            <a:gd name="T41" fmla="*/ 2147483647 h 62"/>
            <a:gd name="T42" fmla="*/ 2147483647 w 54"/>
            <a:gd name="T43" fmla="*/ 2147483647 h 62"/>
            <a:gd name="T44" fmla="*/ 2147483647 w 54"/>
            <a:gd name="T45" fmla="*/ 2147483647 h 62"/>
            <a:gd name="T46" fmla="*/ 2147483647 w 54"/>
            <a:gd name="T47" fmla="*/ 2147483647 h 62"/>
            <a:gd name="T48" fmla="*/ 2147483647 w 54"/>
            <a:gd name="T49" fmla="*/ 2147483647 h 62"/>
            <a:gd name="T50" fmla="*/ 2147483647 w 54"/>
            <a:gd name="T51" fmla="*/ 2147483647 h 62"/>
            <a:gd name="T52" fmla="*/ 2147483647 w 54"/>
            <a:gd name="T53" fmla="*/ 2147483647 h 62"/>
            <a:gd name="T54" fmla="*/ 2147483647 w 54"/>
            <a:gd name="T55" fmla="*/ 2147483647 h 62"/>
            <a:gd name="T56" fmla="*/ 2147483647 w 54"/>
            <a:gd name="T57" fmla="*/ 2147483647 h 62"/>
            <a:gd name="T58" fmla="*/ 2147483647 w 54"/>
            <a:gd name="T59" fmla="*/ 2147483647 h 62"/>
            <a:gd name="T60" fmla="*/ 2147483647 w 54"/>
            <a:gd name="T61" fmla="*/ 2147483647 h 62"/>
            <a:gd name="T62" fmla="*/ 2147483647 w 54"/>
            <a:gd name="T63" fmla="*/ 2147483647 h 62"/>
            <a:gd name="T64" fmla="*/ 2147483647 w 54"/>
            <a:gd name="T65" fmla="*/ 2147483647 h 62"/>
            <a:gd name="T66" fmla="*/ 2147483647 w 54"/>
            <a:gd name="T67" fmla="*/ 2147483647 h 62"/>
            <a:gd name="T68" fmla="*/ 2147483647 w 54"/>
            <a:gd name="T69" fmla="*/ 2147483647 h 62"/>
            <a:gd name="T70" fmla="*/ 2147483647 w 54"/>
            <a:gd name="T71" fmla="*/ 0 h 62"/>
            <a:gd name="T72" fmla="*/ 2147483647 w 54"/>
            <a:gd name="T73" fmla="*/ 0 h 62"/>
            <a:gd name="T74" fmla="*/ 2147483647 w 54"/>
            <a:gd name="T75" fmla="*/ 0 h 62"/>
            <a:gd name="T76" fmla="*/ 2147483647 w 54"/>
            <a:gd name="T77" fmla="*/ 2147483647 h 62"/>
            <a:gd name="T78" fmla="*/ 2147483647 w 54"/>
            <a:gd name="T79" fmla="*/ 2147483647 h 62"/>
            <a:gd name="T80" fmla="*/ 2147483647 w 54"/>
            <a:gd name="T81" fmla="*/ 2147483647 h 62"/>
            <a:gd name="T82" fmla="*/ 2147483647 w 54"/>
            <a:gd name="T83" fmla="*/ 2147483647 h 62"/>
            <a:gd name="T84" fmla="*/ 2147483647 w 54"/>
            <a:gd name="T85" fmla="*/ 2147483647 h 62"/>
            <a:gd name="T86" fmla="*/ 2147483647 w 54"/>
            <a:gd name="T87" fmla="*/ 2147483647 h 62"/>
            <a:gd name="T88" fmla="*/ 2147483647 w 54"/>
            <a:gd name="T89" fmla="*/ 2147483647 h 62"/>
            <a:gd name="T90" fmla="*/ 2147483647 w 54"/>
            <a:gd name="T91" fmla="*/ 2147483647 h 62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w 54"/>
            <a:gd name="T139" fmla="*/ 0 h 62"/>
            <a:gd name="T140" fmla="*/ 54 w 54"/>
            <a:gd name="T141" fmla="*/ 62 h 62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T138" t="T139" r="T140" b="T141"/>
          <a:pathLst>
            <a:path w="54" h="62">
              <a:moveTo>
                <a:pt x="11" y="27"/>
              </a:moveTo>
              <a:lnTo>
                <a:pt x="8" y="28"/>
              </a:lnTo>
              <a:lnTo>
                <a:pt x="8" y="31"/>
              </a:lnTo>
              <a:lnTo>
                <a:pt x="8" y="35"/>
              </a:lnTo>
              <a:lnTo>
                <a:pt x="6" y="38"/>
              </a:lnTo>
              <a:lnTo>
                <a:pt x="5" y="41"/>
              </a:lnTo>
              <a:lnTo>
                <a:pt x="4" y="44"/>
              </a:lnTo>
              <a:lnTo>
                <a:pt x="0" y="47"/>
              </a:lnTo>
              <a:lnTo>
                <a:pt x="0" y="48"/>
              </a:lnTo>
              <a:lnTo>
                <a:pt x="1" y="51"/>
              </a:lnTo>
              <a:lnTo>
                <a:pt x="3" y="51"/>
              </a:lnTo>
              <a:lnTo>
                <a:pt x="3" y="53"/>
              </a:lnTo>
              <a:lnTo>
                <a:pt x="6" y="55"/>
              </a:lnTo>
              <a:lnTo>
                <a:pt x="8" y="55"/>
              </a:lnTo>
              <a:lnTo>
                <a:pt x="10" y="57"/>
              </a:lnTo>
              <a:lnTo>
                <a:pt x="12" y="58"/>
              </a:lnTo>
              <a:lnTo>
                <a:pt x="13" y="61"/>
              </a:lnTo>
              <a:lnTo>
                <a:pt x="15" y="62"/>
              </a:lnTo>
              <a:lnTo>
                <a:pt x="16" y="61"/>
              </a:lnTo>
              <a:lnTo>
                <a:pt x="18" y="59"/>
              </a:lnTo>
              <a:lnTo>
                <a:pt x="19" y="58"/>
              </a:lnTo>
              <a:lnTo>
                <a:pt x="19" y="56"/>
              </a:lnTo>
              <a:lnTo>
                <a:pt x="20" y="54"/>
              </a:lnTo>
              <a:lnTo>
                <a:pt x="21" y="55"/>
              </a:lnTo>
              <a:lnTo>
                <a:pt x="23" y="55"/>
              </a:lnTo>
              <a:lnTo>
                <a:pt x="25" y="54"/>
              </a:lnTo>
              <a:lnTo>
                <a:pt x="26" y="52"/>
              </a:lnTo>
              <a:lnTo>
                <a:pt x="27" y="49"/>
              </a:lnTo>
              <a:lnTo>
                <a:pt x="29" y="49"/>
              </a:lnTo>
              <a:lnTo>
                <a:pt x="31" y="52"/>
              </a:lnTo>
              <a:lnTo>
                <a:pt x="32" y="51"/>
              </a:lnTo>
              <a:lnTo>
                <a:pt x="33" y="49"/>
              </a:lnTo>
              <a:lnTo>
                <a:pt x="32" y="48"/>
              </a:lnTo>
              <a:lnTo>
                <a:pt x="32" y="47"/>
              </a:lnTo>
              <a:lnTo>
                <a:pt x="34" y="45"/>
              </a:lnTo>
              <a:lnTo>
                <a:pt x="37" y="46"/>
              </a:lnTo>
              <a:lnTo>
                <a:pt x="38" y="44"/>
              </a:lnTo>
              <a:lnTo>
                <a:pt x="40" y="43"/>
              </a:lnTo>
              <a:lnTo>
                <a:pt x="39" y="41"/>
              </a:lnTo>
              <a:lnTo>
                <a:pt x="39" y="40"/>
              </a:lnTo>
              <a:lnTo>
                <a:pt x="40" y="39"/>
              </a:lnTo>
              <a:lnTo>
                <a:pt x="41" y="36"/>
              </a:lnTo>
              <a:lnTo>
                <a:pt x="39" y="33"/>
              </a:lnTo>
              <a:lnTo>
                <a:pt x="39" y="30"/>
              </a:lnTo>
              <a:lnTo>
                <a:pt x="41" y="28"/>
              </a:lnTo>
              <a:lnTo>
                <a:pt x="44" y="28"/>
              </a:lnTo>
              <a:lnTo>
                <a:pt x="45" y="26"/>
              </a:lnTo>
              <a:lnTo>
                <a:pt x="47" y="23"/>
              </a:lnTo>
              <a:lnTo>
                <a:pt x="50" y="21"/>
              </a:lnTo>
              <a:lnTo>
                <a:pt x="52" y="17"/>
              </a:lnTo>
              <a:lnTo>
                <a:pt x="52" y="14"/>
              </a:lnTo>
              <a:lnTo>
                <a:pt x="54" y="13"/>
              </a:lnTo>
              <a:lnTo>
                <a:pt x="54" y="11"/>
              </a:lnTo>
              <a:lnTo>
                <a:pt x="50" y="10"/>
              </a:lnTo>
              <a:lnTo>
                <a:pt x="46" y="9"/>
              </a:lnTo>
              <a:lnTo>
                <a:pt x="43" y="7"/>
              </a:lnTo>
              <a:lnTo>
                <a:pt x="40" y="5"/>
              </a:lnTo>
              <a:lnTo>
                <a:pt x="39" y="5"/>
              </a:lnTo>
              <a:lnTo>
                <a:pt x="38" y="7"/>
              </a:lnTo>
              <a:lnTo>
                <a:pt x="37" y="7"/>
              </a:lnTo>
              <a:lnTo>
                <a:pt x="36" y="6"/>
              </a:lnTo>
              <a:lnTo>
                <a:pt x="34" y="6"/>
              </a:lnTo>
              <a:lnTo>
                <a:pt x="33" y="7"/>
              </a:lnTo>
              <a:lnTo>
                <a:pt x="31" y="6"/>
              </a:lnTo>
              <a:lnTo>
                <a:pt x="29" y="8"/>
              </a:lnTo>
              <a:lnTo>
                <a:pt x="27" y="6"/>
              </a:lnTo>
              <a:lnTo>
                <a:pt x="24" y="4"/>
              </a:lnTo>
              <a:lnTo>
                <a:pt x="22" y="5"/>
              </a:lnTo>
              <a:lnTo>
                <a:pt x="21" y="3"/>
              </a:lnTo>
              <a:lnTo>
                <a:pt x="21" y="2"/>
              </a:lnTo>
              <a:lnTo>
                <a:pt x="20" y="0"/>
              </a:lnTo>
              <a:lnTo>
                <a:pt x="19" y="0"/>
              </a:lnTo>
              <a:lnTo>
                <a:pt x="17" y="1"/>
              </a:lnTo>
              <a:lnTo>
                <a:pt x="16" y="0"/>
              </a:lnTo>
              <a:lnTo>
                <a:pt x="15" y="1"/>
              </a:lnTo>
              <a:lnTo>
                <a:pt x="13" y="0"/>
              </a:lnTo>
              <a:lnTo>
                <a:pt x="11" y="2"/>
              </a:lnTo>
              <a:lnTo>
                <a:pt x="13" y="3"/>
              </a:lnTo>
              <a:lnTo>
                <a:pt x="13" y="5"/>
              </a:lnTo>
              <a:lnTo>
                <a:pt x="11" y="6"/>
              </a:lnTo>
              <a:lnTo>
                <a:pt x="12" y="7"/>
              </a:lnTo>
              <a:lnTo>
                <a:pt x="14" y="8"/>
              </a:lnTo>
              <a:lnTo>
                <a:pt x="16" y="10"/>
              </a:lnTo>
              <a:lnTo>
                <a:pt x="18" y="11"/>
              </a:lnTo>
              <a:lnTo>
                <a:pt x="17" y="14"/>
              </a:lnTo>
              <a:lnTo>
                <a:pt x="15" y="15"/>
              </a:lnTo>
              <a:lnTo>
                <a:pt x="13" y="16"/>
              </a:lnTo>
              <a:lnTo>
                <a:pt x="11" y="19"/>
              </a:lnTo>
              <a:lnTo>
                <a:pt x="11" y="21"/>
              </a:lnTo>
              <a:lnTo>
                <a:pt x="12" y="22"/>
              </a:lnTo>
              <a:lnTo>
                <a:pt x="11" y="24"/>
              </a:lnTo>
              <a:lnTo>
                <a:pt x="11" y="27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390525</xdr:colOff>
      <xdr:row>20</xdr:row>
      <xdr:rowOff>104775</xdr:rowOff>
    </xdr:from>
    <xdr:to>
      <xdr:col>5</xdr:col>
      <xdr:colOff>428625</xdr:colOff>
      <xdr:row>23</xdr:row>
      <xdr:rowOff>133350</xdr:rowOff>
    </xdr:to>
    <xdr:sp macro="modRegionSelect.Region_Click" textlink="">
      <xdr:nvSpPr>
        <xdr:cNvPr id="353139" name="ShapeReg_74"/>
        <xdr:cNvSpPr>
          <a:spLocks/>
        </xdr:cNvSpPr>
      </xdr:nvSpPr>
      <xdr:spPr bwMode="auto">
        <a:xfrm>
          <a:off x="2428875" y="3467100"/>
          <a:ext cx="647700" cy="514350"/>
        </a:xfrm>
        <a:custGeom>
          <a:avLst/>
          <a:gdLst>
            <a:gd name="T0" fmla="*/ 2147483647 w 68"/>
            <a:gd name="T1" fmla="*/ 2147483647 h 54"/>
            <a:gd name="T2" fmla="*/ 2147483647 w 68"/>
            <a:gd name="T3" fmla="*/ 2147483647 h 54"/>
            <a:gd name="T4" fmla="*/ 2147483647 w 68"/>
            <a:gd name="T5" fmla="*/ 2147483647 h 54"/>
            <a:gd name="T6" fmla="*/ 2147483647 w 68"/>
            <a:gd name="T7" fmla="*/ 2147483647 h 54"/>
            <a:gd name="T8" fmla="*/ 2147483647 w 68"/>
            <a:gd name="T9" fmla="*/ 2147483647 h 54"/>
            <a:gd name="T10" fmla="*/ 2147483647 w 68"/>
            <a:gd name="T11" fmla="*/ 2147483647 h 54"/>
            <a:gd name="T12" fmla="*/ 2147483647 w 68"/>
            <a:gd name="T13" fmla="*/ 2147483647 h 54"/>
            <a:gd name="T14" fmla="*/ 0 w 68"/>
            <a:gd name="T15" fmla="*/ 2147483647 h 54"/>
            <a:gd name="T16" fmla="*/ 2147483647 w 68"/>
            <a:gd name="T17" fmla="*/ 2147483647 h 54"/>
            <a:gd name="T18" fmla="*/ 2147483647 w 68"/>
            <a:gd name="T19" fmla="*/ 2147483647 h 54"/>
            <a:gd name="T20" fmla="*/ 2147483647 w 68"/>
            <a:gd name="T21" fmla="*/ 2147483647 h 54"/>
            <a:gd name="T22" fmla="*/ 2147483647 w 68"/>
            <a:gd name="T23" fmla="*/ 2147483647 h 54"/>
            <a:gd name="T24" fmla="*/ 2147483647 w 68"/>
            <a:gd name="T25" fmla="*/ 2147483647 h 54"/>
            <a:gd name="T26" fmla="*/ 2147483647 w 68"/>
            <a:gd name="T27" fmla="*/ 2147483647 h 54"/>
            <a:gd name="T28" fmla="*/ 2147483647 w 68"/>
            <a:gd name="T29" fmla="*/ 2147483647 h 54"/>
            <a:gd name="T30" fmla="*/ 2147483647 w 68"/>
            <a:gd name="T31" fmla="*/ 2147483647 h 54"/>
            <a:gd name="T32" fmla="*/ 2147483647 w 68"/>
            <a:gd name="T33" fmla="*/ 2147483647 h 54"/>
            <a:gd name="T34" fmla="*/ 2147483647 w 68"/>
            <a:gd name="T35" fmla="*/ 2147483647 h 54"/>
            <a:gd name="T36" fmla="*/ 2147483647 w 68"/>
            <a:gd name="T37" fmla="*/ 2147483647 h 54"/>
            <a:gd name="T38" fmla="*/ 2147483647 w 68"/>
            <a:gd name="T39" fmla="*/ 2147483647 h 54"/>
            <a:gd name="T40" fmla="*/ 2147483647 w 68"/>
            <a:gd name="T41" fmla="*/ 0 h 54"/>
            <a:gd name="T42" fmla="*/ 2147483647 w 68"/>
            <a:gd name="T43" fmla="*/ 2147483647 h 54"/>
            <a:gd name="T44" fmla="*/ 2147483647 w 68"/>
            <a:gd name="T45" fmla="*/ 2147483647 h 54"/>
            <a:gd name="T46" fmla="*/ 2147483647 w 68"/>
            <a:gd name="T47" fmla="*/ 2147483647 h 54"/>
            <a:gd name="T48" fmla="*/ 2147483647 w 68"/>
            <a:gd name="T49" fmla="*/ 2147483647 h 54"/>
            <a:gd name="T50" fmla="*/ 2147483647 w 68"/>
            <a:gd name="T51" fmla="*/ 2147483647 h 54"/>
            <a:gd name="T52" fmla="*/ 2147483647 w 68"/>
            <a:gd name="T53" fmla="*/ 2147483647 h 54"/>
            <a:gd name="T54" fmla="*/ 2147483647 w 68"/>
            <a:gd name="T55" fmla="*/ 2147483647 h 54"/>
            <a:gd name="T56" fmla="*/ 2147483647 w 68"/>
            <a:gd name="T57" fmla="*/ 2147483647 h 54"/>
            <a:gd name="T58" fmla="*/ 2147483647 w 68"/>
            <a:gd name="T59" fmla="*/ 2147483647 h 54"/>
            <a:gd name="T60" fmla="*/ 2147483647 w 68"/>
            <a:gd name="T61" fmla="*/ 2147483647 h 54"/>
            <a:gd name="T62" fmla="*/ 2147483647 w 68"/>
            <a:gd name="T63" fmla="*/ 2147483647 h 54"/>
            <a:gd name="T64" fmla="*/ 2147483647 w 68"/>
            <a:gd name="T65" fmla="*/ 2147483647 h 54"/>
            <a:gd name="T66" fmla="*/ 2147483647 w 68"/>
            <a:gd name="T67" fmla="*/ 2147483647 h 54"/>
            <a:gd name="T68" fmla="*/ 2147483647 w 68"/>
            <a:gd name="T69" fmla="*/ 2147483647 h 54"/>
            <a:gd name="T70" fmla="*/ 2147483647 w 68"/>
            <a:gd name="T71" fmla="*/ 2147483647 h 54"/>
            <a:gd name="T72" fmla="*/ 2147483647 w 68"/>
            <a:gd name="T73" fmla="*/ 2147483647 h 54"/>
            <a:gd name="T74" fmla="*/ 2147483647 w 68"/>
            <a:gd name="T75" fmla="*/ 2147483647 h 54"/>
            <a:gd name="T76" fmla="*/ 2147483647 w 68"/>
            <a:gd name="T77" fmla="*/ 2147483647 h 54"/>
            <a:gd name="T78" fmla="*/ 2147483647 w 68"/>
            <a:gd name="T79" fmla="*/ 2147483647 h 54"/>
            <a:gd name="T80" fmla="*/ 2147483647 w 68"/>
            <a:gd name="T81" fmla="*/ 2147483647 h 54"/>
            <a:gd name="T82" fmla="*/ 2147483647 w 68"/>
            <a:gd name="T83" fmla="*/ 2147483647 h 54"/>
            <a:gd name="T84" fmla="*/ 2147483647 w 68"/>
            <a:gd name="T85" fmla="*/ 2147483647 h 54"/>
            <a:gd name="T86" fmla="*/ 2147483647 w 68"/>
            <a:gd name="T87" fmla="*/ 2147483647 h 54"/>
            <a:gd name="T88" fmla="*/ 2147483647 w 68"/>
            <a:gd name="T89" fmla="*/ 2147483647 h 54"/>
            <a:gd name="T90" fmla="*/ 2147483647 w 68"/>
            <a:gd name="T91" fmla="*/ 2147483647 h 54"/>
            <a:gd name="T92" fmla="*/ 2147483647 w 68"/>
            <a:gd name="T93" fmla="*/ 2147483647 h 54"/>
            <a:gd name="T94" fmla="*/ 2147483647 w 68"/>
            <a:gd name="T95" fmla="*/ 2147483647 h 54"/>
            <a:gd name="T96" fmla="*/ 2147483647 w 68"/>
            <a:gd name="T97" fmla="*/ 2147483647 h 54"/>
            <a:gd name="T98" fmla="*/ 2147483647 w 68"/>
            <a:gd name="T99" fmla="*/ 2147483647 h 54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68"/>
            <a:gd name="T151" fmla="*/ 0 h 54"/>
            <a:gd name="T152" fmla="*/ 68 w 68"/>
            <a:gd name="T153" fmla="*/ 54 h 54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68" h="54">
              <a:moveTo>
                <a:pt x="28" y="54"/>
              </a:moveTo>
              <a:lnTo>
                <a:pt x="26" y="52"/>
              </a:lnTo>
              <a:lnTo>
                <a:pt x="23" y="52"/>
              </a:lnTo>
              <a:lnTo>
                <a:pt x="20" y="50"/>
              </a:lnTo>
              <a:lnTo>
                <a:pt x="17" y="50"/>
              </a:lnTo>
              <a:lnTo>
                <a:pt x="17" y="46"/>
              </a:lnTo>
              <a:lnTo>
                <a:pt x="12" y="43"/>
              </a:lnTo>
              <a:lnTo>
                <a:pt x="12" y="40"/>
              </a:lnTo>
              <a:lnTo>
                <a:pt x="10" y="40"/>
              </a:lnTo>
              <a:lnTo>
                <a:pt x="10" y="38"/>
              </a:lnTo>
              <a:lnTo>
                <a:pt x="7" y="38"/>
              </a:lnTo>
              <a:lnTo>
                <a:pt x="6" y="37"/>
              </a:lnTo>
              <a:lnTo>
                <a:pt x="4" y="36"/>
              </a:lnTo>
              <a:lnTo>
                <a:pt x="4" y="33"/>
              </a:lnTo>
              <a:lnTo>
                <a:pt x="2" y="33"/>
              </a:lnTo>
              <a:lnTo>
                <a:pt x="0" y="30"/>
              </a:lnTo>
              <a:lnTo>
                <a:pt x="1" y="27"/>
              </a:lnTo>
              <a:lnTo>
                <a:pt x="3" y="26"/>
              </a:lnTo>
              <a:lnTo>
                <a:pt x="2" y="23"/>
              </a:lnTo>
              <a:lnTo>
                <a:pt x="3" y="22"/>
              </a:lnTo>
              <a:lnTo>
                <a:pt x="3" y="19"/>
              </a:lnTo>
              <a:lnTo>
                <a:pt x="5" y="17"/>
              </a:lnTo>
              <a:lnTo>
                <a:pt x="7" y="17"/>
              </a:lnTo>
              <a:lnTo>
                <a:pt x="9" y="16"/>
              </a:lnTo>
              <a:lnTo>
                <a:pt x="10" y="16"/>
              </a:lnTo>
              <a:lnTo>
                <a:pt x="14" y="15"/>
              </a:lnTo>
              <a:lnTo>
                <a:pt x="14" y="13"/>
              </a:lnTo>
              <a:lnTo>
                <a:pt x="13" y="11"/>
              </a:lnTo>
              <a:lnTo>
                <a:pt x="14" y="8"/>
              </a:lnTo>
              <a:lnTo>
                <a:pt x="16" y="10"/>
              </a:lnTo>
              <a:lnTo>
                <a:pt x="18" y="10"/>
              </a:lnTo>
              <a:lnTo>
                <a:pt x="21" y="9"/>
              </a:lnTo>
              <a:lnTo>
                <a:pt x="21" y="7"/>
              </a:lnTo>
              <a:lnTo>
                <a:pt x="22" y="6"/>
              </a:lnTo>
              <a:lnTo>
                <a:pt x="25" y="7"/>
              </a:lnTo>
              <a:lnTo>
                <a:pt x="27" y="6"/>
              </a:lnTo>
              <a:lnTo>
                <a:pt x="31" y="6"/>
              </a:lnTo>
              <a:lnTo>
                <a:pt x="32" y="5"/>
              </a:lnTo>
              <a:lnTo>
                <a:pt x="34" y="4"/>
              </a:lnTo>
              <a:lnTo>
                <a:pt x="36" y="3"/>
              </a:lnTo>
              <a:lnTo>
                <a:pt x="37" y="2"/>
              </a:lnTo>
              <a:lnTo>
                <a:pt x="37" y="0"/>
              </a:lnTo>
              <a:lnTo>
                <a:pt x="39" y="0"/>
              </a:lnTo>
              <a:lnTo>
                <a:pt x="40" y="2"/>
              </a:lnTo>
              <a:lnTo>
                <a:pt x="42" y="2"/>
              </a:lnTo>
              <a:lnTo>
                <a:pt x="44" y="4"/>
              </a:lnTo>
              <a:lnTo>
                <a:pt x="46" y="4"/>
              </a:lnTo>
              <a:lnTo>
                <a:pt x="48" y="5"/>
              </a:lnTo>
              <a:lnTo>
                <a:pt x="50" y="7"/>
              </a:lnTo>
              <a:lnTo>
                <a:pt x="52" y="10"/>
              </a:lnTo>
              <a:lnTo>
                <a:pt x="54" y="13"/>
              </a:lnTo>
              <a:lnTo>
                <a:pt x="54" y="15"/>
              </a:lnTo>
              <a:lnTo>
                <a:pt x="56" y="15"/>
              </a:lnTo>
              <a:lnTo>
                <a:pt x="56" y="18"/>
              </a:lnTo>
              <a:lnTo>
                <a:pt x="58" y="19"/>
              </a:lnTo>
              <a:lnTo>
                <a:pt x="60" y="20"/>
              </a:lnTo>
              <a:lnTo>
                <a:pt x="61" y="21"/>
              </a:lnTo>
              <a:lnTo>
                <a:pt x="64" y="21"/>
              </a:lnTo>
              <a:lnTo>
                <a:pt x="65" y="23"/>
              </a:lnTo>
              <a:lnTo>
                <a:pt x="68" y="23"/>
              </a:lnTo>
              <a:lnTo>
                <a:pt x="66" y="24"/>
              </a:lnTo>
              <a:lnTo>
                <a:pt x="64" y="26"/>
              </a:lnTo>
              <a:lnTo>
                <a:pt x="62" y="28"/>
              </a:lnTo>
              <a:lnTo>
                <a:pt x="58" y="28"/>
              </a:lnTo>
              <a:lnTo>
                <a:pt x="56" y="27"/>
              </a:lnTo>
              <a:lnTo>
                <a:pt x="54" y="26"/>
              </a:lnTo>
              <a:lnTo>
                <a:pt x="53" y="27"/>
              </a:lnTo>
              <a:lnTo>
                <a:pt x="51" y="27"/>
              </a:lnTo>
              <a:lnTo>
                <a:pt x="49" y="26"/>
              </a:lnTo>
              <a:lnTo>
                <a:pt x="47" y="25"/>
              </a:lnTo>
              <a:lnTo>
                <a:pt x="45" y="25"/>
              </a:lnTo>
              <a:lnTo>
                <a:pt x="43" y="24"/>
              </a:lnTo>
              <a:lnTo>
                <a:pt x="43" y="22"/>
              </a:lnTo>
              <a:lnTo>
                <a:pt x="45" y="21"/>
              </a:lnTo>
              <a:lnTo>
                <a:pt x="42" y="19"/>
              </a:lnTo>
              <a:lnTo>
                <a:pt x="40" y="20"/>
              </a:lnTo>
              <a:lnTo>
                <a:pt x="39" y="22"/>
              </a:lnTo>
              <a:lnTo>
                <a:pt x="38" y="24"/>
              </a:lnTo>
              <a:lnTo>
                <a:pt x="37" y="26"/>
              </a:lnTo>
              <a:lnTo>
                <a:pt x="38" y="29"/>
              </a:lnTo>
              <a:lnTo>
                <a:pt x="36" y="30"/>
              </a:lnTo>
              <a:lnTo>
                <a:pt x="36" y="31"/>
              </a:lnTo>
              <a:lnTo>
                <a:pt x="38" y="32"/>
              </a:lnTo>
              <a:lnTo>
                <a:pt x="39" y="33"/>
              </a:lnTo>
              <a:lnTo>
                <a:pt x="40" y="35"/>
              </a:lnTo>
              <a:lnTo>
                <a:pt x="42" y="36"/>
              </a:lnTo>
              <a:lnTo>
                <a:pt x="42" y="38"/>
              </a:lnTo>
              <a:lnTo>
                <a:pt x="41" y="39"/>
              </a:lnTo>
              <a:lnTo>
                <a:pt x="39" y="39"/>
              </a:lnTo>
              <a:lnTo>
                <a:pt x="37" y="41"/>
              </a:lnTo>
              <a:lnTo>
                <a:pt x="35" y="43"/>
              </a:lnTo>
              <a:lnTo>
                <a:pt x="35" y="45"/>
              </a:lnTo>
              <a:lnTo>
                <a:pt x="35" y="46"/>
              </a:lnTo>
              <a:lnTo>
                <a:pt x="33" y="48"/>
              </a:lnTo>
              <a:lnTo>
                <a:pt x="32" y="48"/>
              </a:lnTo>
              <a:lnTo>
                <a:pt x="32" y="50"/>
              </a:lnTo>
              <a:lnTo>
                <a:pt x="31" y="51"/>
              </a:lnTo>
              <a:lnTo>
                <a:pt x="30" y="53"/>
              </a:lnTo>
              <a:lnTo>
                <a:pt x="30" y="54"/>
              </a:lnTo>
              <a:lnTo>
                <a:pt x="28" y="54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561975</xdr:colOff>
      <xdr:row>18</xdr:row>
      <xdr:rowOff>38100</xdr:rowOff>
    </xdr:from>
    <xdr:to>
      <xdr:col>4</xdr:col>
      <xdr:colOff>523875</xdr:colOff>
      <xdr:row>22</xdr:row>
      <xdr:rowOff>47625</xdr:rowOff>
    </xdr:to>
    <xdr:sp macro="modRegionSelect.Region_Click" textlink="">
      <xdr:nvSpPr>
        <xdr:cNvPr id="353140" name="ShapeReg_67"/>
        <xdr:cNvSpPr>
          <a:spLocks/>
        </xdr:cNvSpPr>
      </xdr:nvSpPr>
      <xdr:spPr bwMode="auto">
        <a:xfrm>
          <a:off x="1990725" y="3076575"/>
          <a:ext cx="571500" cy="657225"/>
        </a:xfrm>
        <a:custGeom>
          <a:avLst/>
          <a:gdLst>
            <a:gd name="T0" fmla="*/ 2147483647 w 60"/>
            <a:gd name="T1" fmla="*/ 2147483647 h 69"/>
            <a:gd name="T2" fmla="*/ 2147483647 w 60"/>
            <a:gd name="T3" fmla="*/ 2147483647 h 69"/>
            <a:gd name="T4" fmla="*/ 2147483647 w 60"/>
            <a:gd name="T5" fmla="*/ 2147483647 h 69"/>
            <a:gd name="T6" fmla="*/ 2147483647 w 60"/>
            <a:gd name="T7" fmla="*/ 2147483647 h 69"/>
            <a:gd name="T8" fmla="*/ 2147483647 w 60"/>
            <a:gd name="T9" fmla="*/ 2147483647 h 69"/>
            <a:gd name="T10" fmla="*/ 2147483647 w 60"/>
            <a:gd name="T11" fmla="*/ 2147483647 h 69"/>
            <a:gd name="T12" fmla="*/ 2147483647 w 60"/>
            <a:gd name="T13" fmla="*/ 2147483647 h 69"/>
            <a:gd name="T14" fmla="*/ 2147483647 w 60"/>
            <a:gd name="T15" fmla="*/ 2147483647 h 69"/>
            <a:gd name="T16" fmla="*/ 2147483647 w 60"/>
            <a:gd name="T17" fmla="*/ 2147483647 h 69"/>
            <a:gd name="T18" fmla="*/ 2147483647 w 60"/>
            <a:gd name="T19" fmla="*/ 2147483647 h 69"/>
            <a:gd name="T20" fmla="*/ 2147483647 w 60"/>
            <a:gd name="T21" fmla="*/ 2147483647 h 69"/>
            <a:gd name="T22" fmla="*/ 2147483647 w 60"/>
            <a:gd name="T23" fmla="*/ 2147483647 h 69"/>
            <a:gd name="T24" fmla="*/ 2147483647 w 60"/>
            <a:gd name="T25" fmla="*/ 2147483647 h 69"/>
            <a:gd name="T26" fmla="*/ 2147483647 w 60"/>
            <a:gd name="T27" fmla="*/ 2147483647 h 69"/>
            <a:gd name="T28" fmla="*/ 2147483647 w 60"/>
            <a:gd name="T29" fmla="*/ 2147483647 h 69"/>
            <a:gd name="T30" fmla="*/ 2147483647 w 60"/>
            <a:gd name="T31" fmla="*/ 2147483647 h 69"/>
            <a:gd name="T32" fmla="*/ 2147483647 w 60"/>
            <a:gd name="T33" fmla="*/ 2147483647 h 69"/>
            <a:gd name="T34" fmla="*/ 2147483647 w 60"/>
            <a:gd name="T35" fmla="*/ 2147483647 h 69"/>
            <a:gd name="T36" fmla="*/ 2147483647 w 60"/>
            <a:gd name="T37" fmla="*/ 2147483647 h 69"/>
            <a:gd name="T38" fmla="*/ 2147483647 w 60"/>
            <a:gd name="T39" fmla="*/ 2147483647 h 69"/>
            <a:gd name="T40" fmla="*/ 2147483647 w 60"/>
            <a:gd name="T41" fmla="*/ 2147483647 h 69"/>
            <a:gd name="T42" fmla="*/ 2147483647 w 60"/>
            <a:gd name="T43" fmla="*/ 2147483647 h 69"/>
            <a:gd name="T44" fmla="*/ 2147483647 w 60"/>
            <a:gd name="T45" fmla="*/ 2147483647 h 69"/>
            <a:gd name="T46" fmla="*/ 2147483647 w 60"/>
            <a:gd name="T47" fmla="*/ 2147483647 h 69"/>
            <a:gd name="T48" fmla="*/ 2147483647 w 60"/>
            <a:gd name="T49" fmla="*/ 2147483647 h 69"/>
            <a:gd name="T50" fmla="*/ 2147483647 w 60"/>
            <a:gd name="T51" fmla="*/ 2147483647 h 69"/>
            <a:gd name="T52" fmla="*/ 2147483647 w 60"/>
            <a:gd name="T53" fmla="*/ 2147483647 h 69"/>
            <a:gd name="T54" fmla="*/ 2147483647 w 60"/>
            <a:gd name="T55" fmla="*/ 2147483647 h 69"/>
            <a:gd name="T56" fmla="*/ 2147483647 w 60"/>
            <a:gd name="T57" fmla="*/ 2147483647 h 69"/>
            <a:gd name="T58" fmla="*/ 2147483647 w 60"/>
            <a:gd name="T59" fmla="*/ 2147483647 h 69"/>
            <a:gd name="T60" fmla="*/ 2147483647 w 60"/>
            <a:gd name="T61" fmla="*/ 2147483647 h 69"/>
            <a:gd name="T62" fmla="*/ 2147483647 w 60"/>
            <a:gd name="T63" fmla="*/ 2147483647 h 69"/>
            <a:gd name="T64" fmla="*/ 2147483647 w 60"/>
            <a:gd name="T65" fmla="*/ 2147483647 h 69"/>
            <a:gd name="T66" fmla="*/ 2147483647 w 60"/>
            <a:gd name="T67" fmla="*/ 2147483647 h 69"/>
            <a:gd name="T68" fmla="*/ 2147483647 w 60"/>
            <a:gd name="T69" fmla="*/ 2147483647 h 69"/>
            <a:gd name="T70" fmla="*/ 2147483647 w 60"/>
            <a:gd name="T71" fmla="*/ 2147483647 h 69"/>
            <a:gd name="T72" fmla="*/ 2147483647 w 60"/>
            <a:gd name="T73" fmla="*/ 2147483647 h 69"/>
            <a:gd name="T74" fmla="*/ 2147483647 w 60"/>
            <a:gd name="T75" fmla="*/ 2147483647 h 69"/>
            <a:gd name="T76" fmla="*/ 2147483647 w 60"/>
            <a:gd name="T77" fmla="*/ 2147483647 h 69"/>
            <a:gd name="T78" fmla="*/ 2147483647 w 60"/>
            <a:gd name="T79" fmla="*/ 2147483647 h 69"/>
            <a:gd name="T80" fmla="*/ 2147483647 w 60"/>
            <a:gd name="T81" fmla="*/ 2147483647 h 69"/>
            <a:gd name="T82" fmla="*/ 2147483647 w 60"/>
            <a:gd name="T83" fmla="*/ 2147483647 h 69"/>
            <a:gd name="T84" fmla="*/ 2147483647 w 60"/>
            <a:gd name="T85" fmla="*/ 2147483647 h 69"/>
            <a:gd name="T86" fmla="*/ 2147483647 w 60"/>
            <a:gd name="T87" fmla="*/ 2147483647 h 69"/>
            <a:gd name="T88" fmla="*/ 2147483647 w 60"/>
            <a:gd name="T89" fmla="*/ 2147483647 h 69"/>
            <a:gd name="T90" fmla="*/ 2147483647 w 60"/>
            <a:gd name="T91" fmla="*/ 2147483647 h 69"/>
            <a:gd name="T92" fmla="*/ 2147483647 w 60"/>
            <a:gd name="T93" fmla="*/ 2147483647 h 69"/>
            <a:gd name="T94" fmla="*/ 2147483647 w 60"/>
            <a:gd name="T95" fmla="*/ 2147483647 h 69"/>
            <a:gd name="T96" fmla="*/ 2147483647 w 60"/>
            <a:gd name="T97" fmla="*/ 2147483647 h 69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60"/>
            <a:gd name="T148" fmla="*/ 0 h 69"/>
            <a:gd name="T149" fmla="*/ 60 w 60"/>
            <a:gd name="T150" fmla="*/ 69 h 69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60" h="69">
              <a:moveTo>
                <a:pt x="46" y="66"/>
              </a:moveTo>
              <a:lnTo>
                <a:pt x="43" y="66"/>
              </a:lnTo>
              <a:lnTo>
                <a:pt x="40" y="69"/>
              </a:lnTo>
              <a:lnTo>
                <a:pt x="38" y="66"/>
              </a:lnTo>
              <a:lnTo>
                <a:pt x="37" y="66"/>
              </a:lnTo>
              <a:lnTo>
                <a:pt x="35" y="65"/>
              </a:lnTo>
              <a:lnTo>
                <a:pt x="33" y="65"/>
              </a:lnTo>
              <a:lnTo>
                <a:pt x="31" y="64"/>
              </a:lnTo>
              <a:lnTo>
                <a:pt x="28" y="67"/>
              </a:lnTo>
              <a:lnTo>
                <a:pt x="26" y="65"/>
              </a:lnTo>
              <a:lnTo>
                <a:pt x="25" y="64"/>
              </a:lnTo>
              <a:lnTo>
                <a:pt x="23" y="63"/>
              </a:lnTo>
              <a:lnTo>
                <a:pt x="21" y="65"/>
              </a:lnTo>
              <a:lnTo>
                <a:pt x="19" y="63"/>
              </a:lnTo>
              <a:lnTo>
                <a:pt x="18" y="63"/>
              </a:lnTo>
              <a:lnTo>
                <a:pt x="17" y="62"/>
              </a:lnTo>
              <a:lnTo>
                <a:pt x="15" y="61"/>
              </a:lnTo>
              <a:lnTo>
                <a:pt x="14" y="59"/>
              </a:lnTo>
              <a:lnTo>
                <a:pt x="12" y="58"/>
              </a:lnTo>
              <a:lnTo>
                <a:pt x="10" y="59"/>
              </a:lnTo>
              <a:lnTo>
                <a:pt x="8" y="60"/>
              </a:lnTo>
              <a:lnTo>
                <a:pt x="7" y="58"/>
              </a:lnTo>
              <a:lnTo>
                <a:pt x="5" y="58"/>
              </a:lnTo>
              <a:lnTo>
                <a:pt x="2" y="56"/>
              </a:lnTo>
              <a:lnTo>
                <a:pt x="0" y="53"/>
              </a:lnTo>
              <a:lnTo>
                <a:pt x="2" y="51"/>
              </a:lnTo>
              <a:lnTo>
                <a:pt x="3" y="50"/>
              </a:lnTo>
              <a:lnTo>
                <a:pt x="3" y="48"/>
              </a:lnTo>
              <a:lnTo>
                <a:pt x="4" y="46"/>
              </a:lnTo>
              <a:lnTo>
                <a:pt x="5" y="47"/>
              </a:lnTo>
              <a:lnTo>
                <a:pt x="7" y="47"/>
              </a:lnTo>
              <a:lnTo>
                <a:pt x="9" y="46"/>
              </a:lnTo>
              <a:lnTo>
                <a:pt x="10" y="44"/>
              </a:lnTo>
              <a:lnTo>
                <a:pt x="11" y="41"/>
              </a:lnTo>
              <a:lnTo>
                <a:pt x="13" y="41"/>
              </a:lnTo>
              <a:lnTo>
                <a:pt x="15" y="44"/>
              </a:lnTo>
              <a:lnTo>
                <a:pt x="16" y="43"/>
              </a:lnTo>
              <a:lnTo>
                <a:pt x="17" y="41"/>
              </a:lnTo>
              <a:lnTo>
                <a:pt x="16" y="40"/>
              </a:lnTo>
              <a:lnTo>
                <a:pt x="16" y="39"/>
              </a:lnTo>
              <a:lnTo>
                <a:pt x="18" y="37"/>
              </a:lnTo>
              <a:lnTo>
                <a:pt x="21" y="38"/>
              </a:lnTo>
              <a:lnTo>
                <a:pt x="22" y="36"/>
              </a:lnTo>
              <a:lnTo>
                <a:pt x="24" y="35"/>
              </a:lnTo>
              <a:lnTo>
                <a:pt x="23" y="33"/>
              </a:lnTo>
              <a:lnTo>
                <a:pt x="23" y="32"/>
              </a:lnTo>
              <a:lnTo>
                <a:pt x="24" y="31"/>
              </a:lnTo>
              <a:lnTo>
                <a:pt x="25" y="28"/>
              </a:lnTo>
              <a:lnTo>
                <a:pt x="23" y="25"/>
              </a:lnTo>
              <a:lnTo>
                <a:pt x="23" y="22"/>
              </a:lnTo>
              <a:lnTo>
                <a:pt x="25" y="20"/>
              </a:lnTo>
              <a:lnTo>
                <a:pt x="28" y="20"/>
              </a:lnTo>
              <a:lnTo>
                <a:pt x="29" y="18"/>
              </a:lnTo>
              <a:lnTo>
                <a:pt x="31" y="15"/>
              </a:lnTo>
              <a:lnTo>
                <a:pt x="34" y="13"/>
              </a:lnTo>
              <a:lnTo>
                <a:pt x="36" y="9"/>
              </a:lnTo>
              <a:lnTo>
                <a:pt x="36" y="6"/>
              </a:lnTo>
              <a:lnTo>
                <a:pt x="38" y="5"/>
              </a:lnTo>
              <a:lnTo>
                <a:pt x="38" y="3"/>
              </a:lnTo>
              <a:lnTo>
                <a:pt x="39" y="1"/>
              </a:lnTo>
              <a:lnTo>
                <a:pt x="40" y="0"/>
              </a:lnTo>
              <a:lnTo>
                <a:pt x="42" y="1"/>
              </a:lnTo>
              <a:lnTo>
                <a:pt x="42" y="3"/>
              </a:lnTo>
              <a:lnTo>
                <a:pt x="43" y="4"/>
              </a:lnTo>
              <a:lnTo>
                <a:pt x="44" y="5"/>
              </a:lnTo>
              <a:lnTo>
                <a:pt x="46" y="6"/>
              </a:lnTo>
              <a:lnTo>
                <a:pt x="49" y="9"/>
              </a:lnTo>
              <a:lnTo>
                <a:pt x="51" y="13"/>
              </a:lnTo>
              <a:lnTo>
                <a:pt x="53" y="15"/>
              </a:lnTo>
              <a:lnTo>
                <a:pt x="53" y="18"/>
              </a:lnTo>
              <a:lnTo>
                <a:pt x="52" y="20"/>
              </a:lnTo>
              <a:lnTo>
                <a:pt x="52" y="24"/>
              </a:lnTo>
              <a:lnTo>
                <a:pt x="51" y="28"/>
              </a:lnTo>
              <a:lnTo>
                <a:pt x="53" y="29"/>
              </a:lnTo>
              <a:lnTo>
                <a:pt x="53" y="32"/>
              </a:lnTo>
              <a:lnTo>
                <a:pt x="52" y="33"/>
              </a:lnTo>
              <a:lnTo>
                <a:pt x="52" y="37"/>
              </a:lnTo>
              <a:lnTo>
                <a:pt x="54" y="38"/>
              </a:lnTo>
              <a:lnTo>
                <a:pt x="56" y="40"/>
              </a:lnTo>
              <a:lnTo>
                <a:pt x="56" y="42"/>
              </a:lnTo>
              <a:lnTo>
                <a:pt x="58" y="42"/>
              </a:lnTo>
              <a:lnTo>
                <a:pt x="59" y="43"/>
              </a:lnTo>
              <a:lnTo>
                <a:pt x="58" y="45"/>
              </a:lnTo>
              <a:lnTo>
                <a:pt x="58" y="48"/>
              </a:lnTo>
              <a:lnTo>
                <a:pt x="60" y="49"/>
              </a:lnTo>
              <a:lnTo>
                <a:pt x="59" y="52"/>
              </a:lnTo>
              <a:lnTo>
                <a:pt x="60" y="54"/>
              </a:lnTo>
              <a:lnTo>
                <a:pt x="60" y="56"/>
              </a:lnTo>
              <a:lnTo>
                <a:pt x="56" y="57"/>
              </a:lnTo>
              <a:lnTo>
                <a:pt x="55" y="57"/>
              </a:lnTo>
              <a:lnTo>
                <a:pt x="53" y="58"/>
              </a:lnTo>
              <a:lnTo>
                <a:pt x="51" y="58"/>
              </a:lnTo>
              <a:lnTo>
                <a:pt x="49" y="60"/>
              </a:lnTo>
              <a:lnTo>
                <a:pt x="49" y="63"/>
              </a:lnTo>
              <a:lnTo>
                <a:pt x="48" y="64"/>
              </a:lnTo>
              <a:lnTo>
                <a:pt x="49" y="67"/>
              </a:lnTo>
              <a:lnTo>
                <a:pt x="47" y="68"/>
              </a:lnTo>
              <a:lnTo>
                <a:pt x="46" y="66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333375</xdr:colOff>
      <xdr:row>16</xdr:row>
      <xdr:rowOff>28575</xdr:rowOff>
    </xdr:from>
    <xdr:to>
      <xdr:col>6</xdr:col>
      <xdr:colOff>447675</xdr:colOff>
      <xdr:row>22</xdr:row>
      <xdr:rowOff>0</xdr:rowOff>
    </xdr:to>
    <xdr:sp macro="modRegionSelect.Region_Click" textlink="">
      <xdr:nvSpPr>
        <xdr:cNvPr id="353141" name="ShapeReg_78"/>
        <xdr:cNvSpPr>
          <a:spLocks/>
        </xdr:cNvSpPr>
      </xdr:nvSpPr>
      <xdr:spPr bwMode="auto">
        <a:xfrm>
          <a:off x="2371725" y="2743200"/>
          <a:ext cx="1333500" cy="942975"/>
        </a:xfrm>
        <a:custGeom>
          <a:avLst/>
          <a:gdLst>
            <a:gd name="T0" fmla="*/ 2147483647 w 4920"/>
            <a:gd name="T1" fmla="*/ 2147483647 h 3478"/>
            <a:gd name="T2" fmla="*/ 2147483647 w 4920"/>
            <a:gd name="T3" fmla="*/ 2147483647 h 3478"/>
            <a:gd name="T4" fmla="*/ 2147483647 w 4920"/>
            <a:gd name="T5" fmla="*/ 2147483647 h 3478"/>
            <a:gd name="T6" fmla="*/ 2147483647 w 4920"/>
            <a:gd name="T7" fmla="*/ 2147483647 h 3478"/>
            <a:gd name="T8" fmla="*/ 2147483647 w 4920"/>
            <a:gd name="T9" fmla="*/ 2147483647 h 3478"/>
            <a:gd name="T10" fmla="*/ 2147483647 w 4920"/>
            <a:gd name="T11" fmla="*/ 2147483647 h 3478"/>
            <a:gd name="T12" fmla="*/ 2147483647 w 4920"/>
            <a:gd name="T13" fmla="*/ 2147483647 h 3478"/>
            <a:gd name="T14" fmla="*/ 2147483647 w 4920"/>
            <a:gd name="T15" fmla="*/ 2147483647 h 3478"/>
            <a:gd name="T16" fmla="*/ 2147483647 w 4920"/>
            <a:gd name="T17" fmla="*/ 2147483647 h 3478"/>
            <a:gd name="T18" fmla="*/ 2147483647 w 4920"/>
            <a:gd name="T19" fmla="*/ 2147483647 h 3478"/>
            <a:gd name="T20" fmla="*/ 2147483647 w 4920"/>
            <a:gd name="T21" fmla="*/ 2147483647 h 3478"/>
            <a:gd name="T22" fmla="*/ 2147483647 w 4920"/>
            <a:gd name="T23" fmla="*/ 2147483647 h 3478"/>
            <a:gd name="T24" fmla="*/ 2147483647 w 4920"/>
            <a:gd name="T25" fmla="*/ 2147483647 h 3478"/>
            <a:gd name="T26" fmla="*/ 2147483647 w 4920"/>
            <a:gd name="T27" fmla="*/ 2147483647 h 3478"/>
            <a:gd name="T28" fmla="*/ 2147483647 w 4920"/>
            <a:gd name="T29" fmla="*/ 2147483647 h 3478"/>
            <a:gd name="T30" fmla="*/ 2147483647 w 4920"/>
            <a:gd name="T31" fmla="*/ 2147483647 h 3478"/>
            <a:gd name="T32" fmla="*/ 2147483647 w 4920"/>
            <a:gd name="T33" fmla="*/ 2147483647 h 3478"/>
            <a:gd name="T34" fmla="*/ 2147483647 w 4920"/>
            <a:gd name="T35" fmla="*/ 2147483647 h 3478"/>
            <a:gd name="T36" fmla="*/ 2147483647 w 4920"/>
            <a:gd name="T37" fmla="*/ 2147483647 h 3478"/>
            <a:gd name="T38" fmla="*/ 2147483647 w 4920"/>
            <a:gd name="T39" fmla="*/ 2147483647 h 3478"/>
            <a:gd name="T40" fmla="*/ 2147483647 w 4920"/>
            <a:gd name="T41" fmla="*/ 2147483647 h 3478"/>
            <a:gd name="T42" fmla="*/ 2147483647 w 4920"/>
            <a:gd name="T43" fmla="*/ 2147483647 h 3478"/>
            <a:gd name="T44" fmla="*/ 2147483647 w 4920"/>
            <a:gd name="T45" fmla="*/ 2147483647 h 3478"/>
            <a:gd name="T46" fmla="*/ 2147483647 w 4920"/>
            <a:gd name="T47" fmla="*/ 2147483647 h 3478"/>
            <a:gd name="T48" fmla="*/ 2147483647 w 4920"/>
            <a:gd name="T49" fmla="*/ 2147483647 h 3478"/>
            <a:gd name="T50" fmla="*/ 2147483647 w 4920"/>
            <a:gd name="T51" fmla="*/ 2147483647 h 3478"/>
            <a:gd name="T52" fmla="*/ 2147483647 w 4920"/>
            <a:gd name="T53" fmla="*/ 2147483647 h 3478"/>
            <a:gd name="T54" fmla="*/ 2147483647 w 4920"/>
            <a:gd name="T55" fmla="*/ 2147483647 h 3478"/>
            <a:gd name="T56" fmla="*/ 2147483647 w 4920"/>
            <a:gd name="T57" fmla="*/ 2147483647 h 3478"/>
            <a:gd name="T58" fmla="*/ 2147483647 w 4920"/>
            <a:gd name="T59" fmla="*/ 2147483647 h 3478"/>
            <a:gd name="T60" fmla="*/ 2147483647 w 4920"/>
            <a:gd name="T61" fmla="*/ 2147483647 h 3478"/>
            <a:gd name="T62" fmla="*/ 2147483647 w 4920"/>
            <a:gd name="T63" fmla="*/ 2147483647 h 3478"/>
            <a:gd name="T64" fmla="*/ 2147483647 w 4920"/>
            <a:gd name="T65" fmla="*/ 2147483647 h 3478"/>
            <a:gd name="T66" fmla="*/ 2147483647 w 4920"/>
            <a:gd name="T67" fmla="*/ 2147483647 h 3478"/>
            <a:gd name="T68" fmla="*/ 2147483647 w 4920"/>
            <a:gd name="T69" fmla="*/ 2147483647 h 3478"/>
            <a:gd name="T70" fmla="*/ 2147483647 w 4920"/>
            <a:gd name="T71" fmla="*/ 2147483647 h 3478"/>
            <a:gd name="T72" fmla="*/ 2147483647 w 4920"/>
            <a:gd name="T73" fmla="*/ 2147483647 h 3478"/>
            <a:gd name="T74" fmla="*/ 2147483647 w 4920"/>
            <a:gd name="T75" fmla="*/ 2147483647 h 3478"/>
            <a:gd name="T76" fmla="*/ 2147483647 w 4920"/>
            <a:gd name="T77" fmla="*/ 2147483647 h 3478"/>
            <a:gd name="T78" fmla="*/ 2147483647 w 4920"/>
            <a:gd name="T79" fmla="*/ 2147483647 h 3478"/>
            <a:gd name="T80" fmla="*/ 2147483647 w 4920"/>
            <a:gd name="T81" fmla="*/ 2147483647 h 3478"/>
            <a:gd name="T82" fmla="*/ 2147483647 w 4920"/>
            <a:gd name="T83" fmla="*/ 2147483647 h 3478"/>
            <a:gd name="T84" fmla="*/ 0 w 4920"/>
            <a:gd name="T85" fmla="*/ 2147483647 h 3478"/>
            <a:gd name="T86" fmla="*/ 2147483647 w 4920"/>
            <a:gd name="T87" fmla="*/ 2147483647 h 3478"/>
            <a:gd name="T88" fmla="*/ 2147483647 w 4920"/>
            <a:gd name="T89" fmla="*/ 2147483647 h 3478"/>
            <a:gd name="T90" fmla="*/ 2147483647 w 4920"/>
            <a:gd name="T91" fmla="*/ 2147483647 h 3478"/>
            <a:gd name="T92" fmla="*/ 2147483647 w 4920"/>
            <a:gd name="T93" fmla="*/ 2147483647 h 3478"/>
            <a:gd name="T94" fmla="*/ 2147483647 w 4920"/>
            <a:gd name="T95" fmla="*/ 2147483647 h 3478"/>
            <a:gd name="T96" fmla="*/ 2147483647 w 4920"/>
            <a:gd name="T97" fmla="*/ 2147483647 h 3478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4920"/>
            <a:gd name="T148" fmla="*/ 0 h 3478"/>
            <a:gd name="T149" fmla="*/ 4920 w 4920"/>
            <a:gd name="T150" fmla="*/ 3478 h 3478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4920" h="3478">
              <a:moveTo>
                <a:pt x="1087" y="0"/>
              </a:moveTo>
              <a:lnTo>
                <a:pt x="1077" y="155"/>
              </a:lnTo>
              <a:lnTo>
                <a:pt x="1096" y="282"/>
              </a:lnTo>
              <a:lnTo>
                <a:pt x="1061" y="397"/>
              </a:lnTo>
              <a:lnTo>
                <a:pt x="974" y="484"/>
              </a:lnTo>
              <a:lnTo>
                <a:pt x="1019" y="529"/>
              </a:lnTo>
              <a:lnTo>
                <a:pt x="1099" y="609"/>
              </a:lnTo>
              <a:lnTo>
                <a:pt x="1190" y="701"/>
              </a:lnTo>
              <a:lnTo>
                <a:pt x="1317" y="672"/>
              </a:lnTo>
              <a:lnTo>
                <a:pt x="1416" y="715"/>
              </a:lnTo>
              <a:lnTo>
                <a:pt x="1515" y="672"/>
              </a:lnTo>
              <a:lnTo>
                <a:pt x="1623" y="729"/>
              </a:lnTo>
              <a:lnTo>
                <a:pt x="1729" y="821"/>
              </a:lnTo>
              <a:lnTo>
                <a:pt x="1646" y="903"/>
              </a:lnTo>
              <a:lnTo>
                <a:pt x="1717" y="983"/>
              </a:lnTo>
              <a:lnTo>
                <a:pt x="1844" y="1006"/>
              </a:lnTo>
              <a:lnTo>
                <a:pt x="1910" y="941"/>
              </a:lnTo>
              <a:lnTo>
                <a:pt x="1980" y="1011"/>
              </a:lnTo>
              <a:lnTo>
                <a:pt x="2032" y="959"/>
              </a:lnTo>
              <a:lnTo>
                <a:pt x="2159" y="959"/>
              </a:lnTo>
              <a:lnTo>
                <a:pt x="2272" y="1072"/>
              </a:lnTo>
              <a:lnTo>
                <a:pt x="2298" y="1199"/>
              </a:lnTo>
              <a:lnTo>
                <a:pt x="2298" y="1282"/>
              </a:lnTo>
              <a:lnTo>
                <a:pt x="2404" y="1387"/>
              </a:lnTo>
              <a:lnTo>
                <a:pt x="2380" y="1481"/>
              </a:lnTo>
              <a:lnTo>
                <a:pt x="2413" y="1576"/>
              </a:lnTo>
              <a:lnTo>
                <a:pt x="2578" y="1557"/>
              </a:lnTo>
              <a:lnTo>
                <a:pt x="2658" y="1557"/>
              </a:lnTo>
              <a:lnTo>
                <a:pt x="2728" y="1670"/>
              </a:lnTo>
              <a:lnTo>
                <a:pt x="2808" y="1670"/>
              </a:lnTo>
              <a:lnTo>
                <a:pt x="2902" y="1768"/>
              </a:lnTo>
              <a:lnTo>
                <a:pt x="2982" y="1750"/>
              </a:lnTo>
              <a:lnTo>
                <a:pt x="3098" y="1780"/>
              </a:lnTo>
              <a:lnTo>
                <a:pt x="3173" y="1855"/>
              </a:lnTo>
              <a:lnTo>
                <a:pt x="3218" y="1811"/>
              </a:lnTo>
              <a:lnTo>
                <a:pt x="3345" y="1862"/>
              </a:lnTo>
              <a:lnTo>
                <a:pt x="3312" y="1952"/>
              </a:lnTo>
              <a:lnTo>
                <a:pt x="3410" y="2004"/>
              </a:lnTo>
              <a:lnTo>
                <a:pt x="3486" y="2079"/>
              </a:lnTo>
              <a:lnTo>
                <a:pt x="3660" y="2079"/>
              </a:lnTo>
              <a:lnTo>
                <a:pt x="3824" y="2079"/>
              </a:lnTo>
              <a:lnTo>
                <a:pt x="3862" y="2013"/>
              </a:lnTo>
              <a:lnTo>
                <a:pt x="3947" y="1966"/>
              </a:lnTo>
              <a:lnTo>
                <a:pt x="4045" y="1900"/>
              </a:lnTo>
              <a:lnTo>
                <a:pt x="4083" y="1999"/>
              </a:lnTo>
              <a:lnTo>
                <a:pt x="4179" y="2124"/>
              </a:lnTo>
              <a:lnTo>
                <a:pt x="4224" y="2079"/>
              </a:lnTo>
              <a:lnTo>
                <a:pt x="4361" y="2121"/>
              </a:lnTo>
              <a:lnTo>
                <a:pt x="4431" y="2239"/>
              </a:lnTo>
              <a:lnTo>
                <a:pt x="4502" y="2215"/>
              </a:lnTo>
              <a:lnTo>
                <a:pt x="4567" y="2215"/>
              </a:lnTo>
              <a:lnTo>
                <a:pt x="4666" y="2338"/>
              </a:lnTo>
              <a:lnTo>
                <a:pt x="4668" y="2482"/>
              </a:lnTo>
              <a:lnTo>
                <a:pt x="4787" y="2560"/>
              </a:lnTo>
              <a:lnTo>
                <a:pt x="4920" y="2618"/>
              </a:lnTo>
              <a:lnTo>
                <a:pt x="4850" y="2734"/>
              </a:lnTo>
              <a:lnTo>
                <a:pt x="4682" y="2806"/>
              </a:lnTo>
              <a:lnTo>
                <a:pt x="4575" y="2914"/>
              </a:lnTo>
              <a:lnTo>
                <a:pt x="4401" y="2786"/>
              </a:lnTo>
              <a:lnTo>
                <a:pt x="4216" y="2864"/>
              </a:lnTo>
              <a:lnTo>
                <a:pt x="4181" y="2980"/>
              </a:lnTo>
              <a:lnTo>
                <a:pt x="4057" y="2916"/>
              </a:lnTo>
              <a:lnTo>
                <a:pt x="3967" y="2940"/>
              </a:lnTo>
              <a:lnTo>
                <a:pt x="3858" y="2831"/>
              </a:lnTo>
              <a:lnTo>
                <a:pt x="3741" y="2876"/>
              </a:lnTo>
              <a:lnTo>
                <a:pt x="3590" y="2858"/>
              </a:lnTo>
              <a:lnTo>
                <a:pt x="3550" y="2798"/>
              </a:lnTo>
              <a:lnTo>
                <a:pt x="3387" y="2798"/>
              </a:lnTo>
              <a:lnTo>
                <a:pt x="3274" y="2748"/>
              </a:lnTo>
              <a:lnTo>
                <a:pt x="3124" y="2772"/>
              </a:lnTo>
              <a:lnTo>
                <a:pt x="3069" y="2882"/>
              </a:lnTo>
              <a:lnTo>
                <a:pt x="3014" y="3018"/>
              </a:lnTo>
              <a:lnTo>
                <a:pt x="3022" y="3165"/>
              </a:lnTo>
              <a:lnTo>
                <a:pt x="2866" y="3209"/>
              </a:lnTo>
              <a:lnTo>
                <a:pt x="2739" y="3302"/>
              </a:lnTo>
              <a:lnTo>
                <a:pt x="2724" y="3400"/>
              </a:lnTo>
              <a:lnTo>
                <a:pt x="2591" y="3478"/>
              </a:lnTo>
              <a:lnTo>
                <a:pt x="2513" y="3478"/>
              </a:lnTo>
              <a:lnTo>
                <a:pt x="2453" y="3425"/>
              </a:lnTo>
              <a:lnTo>
                <a:pt x="2369" y="3425"/>
              </a:lnTo>
              <a:lnTo>
                <a:pt x="2323" y="3379"/>
              </a:lnTo>
              <a:lnTo>
                <a:pt x="2243" y="3353"/>
              </a:lnTo>
              <a:lnTo>
                <a:pt x="2196" y="3305"/>
              </a:lnTo>
              <a:lnTo>
                <a:pt x="2196" y="3224"/>
              </a:lnTo>
              <a:lnTo>
                <a:pt x="2100" y="3210"/>
              </a:lnTo>
              <a:lnTo>
                <a:pt x="2100" y="3125"/>
              </a:lnTo>
              <a:lnTo>
                <a:pt x="2037" y="3023"/>
              </a:lnTo>
              <a:lnTo>
                <a:pt x="1984" y="2928"/>
              </a:lnTo>
              <a:lnTo>
                <a:pt x="1910" y="2854"/>
              </a:lnTo>
              <a:lnTo>
                <a:pt x="1818" y="2829"/>
              </a:lnTo>
              <a:lnTo>
                <a:pt x="1748" y="2829"/>
              </a:lnTo>
              <a:lnTo>
                <a:pt x="1684" y="2766"/>
              </a:lnTo>
              <a:lnTo>
                <a:pt x="1564" y="2684"/>
              </a:lnTo>
              <a:lnTo>
                <a:pt x="1511" y="2684"/>
              </a:lnTo>
              <a:lnTo>
                <a:pt x="1517" y="2760"/>
              </a:lnTo>
              <a:lnTo>
                <a:pt x="1480" y="2797"/>
              </a:lnTo>
              <a:lnTo>
                <a:pt x="1326" y="2852"/>
              </a:lnTo>
              <a:lnTo>
                <a:pt x="1285" y="2893"/>
              </a:lnTo>
              <a:lnTo>
                <a:pt x="1144" y="2893"/>
              </a:lnTo>
              <a:lnTo>
                <a:pt x="1091" y="2945"/>
              </a:lnTo>
              <a:lnTo>
                <a:pt x="961" y="2910"/>
              </a:lnTo>
              <a:lnTo>
                <a:pt x="926" y="2945"/>
              </a:lnTo>
              <a:lnTo>
                <a:pt x="926" y="3009"/>
              </a:lnTo>
              <a:lnTo>
                <a:pt x="852" y="3030"/>
              </a:lnTo>
              <a:lnTo>
                <a:pt x="753" y="3030"/>
              </a:lnTo>
              <a:lnTo>
                <a:pt x="687" y="2979"/>
              </a:lnTo>
              <a:lnTo>
                <a:pt x="635" y="2926"/>
              </a:lnTo>
              <a:lnTo>
                <a:pt x="635" y="2817"/>
              </a:lnTo>
              <a:lnTo>
                <a:pt x="664" y="2763"/>
              </a:lnTo>
              <a:lnTo>
                <a:pt x="610" y="2708"/>
              </a:lnTo>
              <a:lnTo>
                <a:pt x="555" y="2708"/>
              </a:lnTo>
              <a:lnTo>
                <a:pt x="551" y="2633"/>
              </a:lnTo>
              <a:lnTo>
                <a:pt x="497" y="2566"/>
              </a:lnTo>
              <a:lnTo>
                <a:pt x="417" y="2524"/>
              </a:lnTo>
              <a:lnTo>
                <a:pt x="397" y="2416"/>
              </a:lnTo>
              <a:lnTo>
                <a:pt x="453" y="2361"/>
              </a:lnTo>
              <a:cubicBezTo>
                <a:pt x="453" y="2361"/>
                <a:pt x="467" y="2281"/>
                <a:pt x="453" y="2267"/>
              </a:cubicBezTo>
              <a:lnTo>
                <a:pt x="392" y="2206"/>
              </a:lnTo>
              <a:lnTo>
                <a:pt x="416" y="2109"/>
              </a:lnTo>
              <a:lnTo>
                <a:pt x="396" y="1942"/>
              </a:lnTo>
              <a:cubicBezTo>
                <a:pt x="396" y="1942"/>
                <a:pt x="428" y="1896"/>
                <a:pt x="445" y="1879"/>
              </a:cubicBezTo>
              <a:cubicBezTo>
                <a:pt x="461" y="1863"/>
                <a:pt x="445" y="1751"/>
                <a:pt x="445" y="1751"/>
              </a:cubicBezTo>
              <a:lnTo>
                <a:pt x="388" y="1695"/>
              </a:lnTo>
              <a:lnTo>
                <a:pt x="319" y="1567"/>
              </a:lnTo>
              <a:lnTo>
                <a:pt x="208" y="1456"/>
              </a:lnTo>
              <a:lnTo>
                <a:pt x="145" y="1393"/>
              </a:lnTo>
              <a:lnTo>
                <a:pt x="65" y="1326"/>
              </a:lnTo>
              <a:lnTo>
                <a:pt x="65" y="1268"/>
              </a:lnTo>
              <a:lnTo>
                <a:pt x="0" y="1226"/>
              </a:lnTo>
              <a:lnTo>
                <a:pt x="16" y="1143"/>
              </a:lnTo>
              <a:lnTo>
                <a:pt x="132" y="1026"/>
              </a:lnTo>
              <a:lnTo>
                <a:pt x="132" y="963"/>
              </a:lnTo>
              <a:lnTo>
                <a:pt x="171" y="889"/>
              </a:lnTo>
              <a:lnTo>
                <a:pt x="153" y="808"/>
              </a:lnTo>
              <a:lnTo>
                <a:pt x="217" y="688"/>
              </a:lnTo>
              <a:lnTo>
                <a:pt x="312" y="628"/>
              </a:lnTo>
              <a:lnTo>
                <a:pt x="322" y="543"/>
              </a:lnTo>
              <a:lnTo>
                <a:pt x="435" y="473"/>
              </a:lnTo>
              <a:lnTo>
                <a:pt x="418" y="370"/>
              </a:lnTo>
              <a:lnTo>
                <a:pt x="460" y="289"/>
              </a:lnTo>
              <a:lnTo>
                <a:pt x="557" y="192"/>
              </a:lnTo>
              <a:lnTo>
                <a:pt x="629" y="120"/>
              </a:lnTo>
              <a:lnTo>
                <a:pt x="689" y="141"/>
              </a:lnTo>
              <a:lnTo>
                <a:pt x="689" y="215"/>
              </a:lnTo>
              <a:lnTo>
                <a:pt x="771" y="204"/>
              </a:lnTo>
              <a:lnTo>
                <a:pt x="859" y="116"/>
              </a:lnTo>
              <a:lnTo>
                <a:pt x="947" y="70"/>
              </a:lnTo>
              <a:lnTo>
                <a:pt x="996" y="14"/>
              </a:lnTo>
              <a:lnTo>
                <a:pt x="1087" y="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228600</xdr:colOff>
      <xdr:row>6</xdr:row>
      <xdr:rowOff>66675</xdr:rowOff>
    </xdr:from>
    <xdr:to>
      <xdr:col>8</xdr:col>
      <xdr:colOff>323850</xdr:colOff>
      <xdr:row>27</xdr:row>
      <xdr:rowOff>38100</xdr:rowOff>
    </xdr:to>
    <xdr:grpSp>
      <xdr:nvGrpSpPr>
        <xdr:cNvPr id="353142" name="ShapeReg_27"/>
        <xdr:cNvGrpSpPr>
          <a:grpSpLocks/>
        </xdr:cNvGrpSpPr>
      </xdr:nvGrpSpPr>
      <xdr:grpSpPr bwMode="auto">
        <a:xfrm>
          <a:off x="3486150" y="1162050"/>
          <a:ext cx="1314450" cy="3371850"/>
          <a:chOff x="372" y="122"/>
          <a:chExt cx="138" cy="354"/>
        </a:xfrm>
      </xdr:grpSpPr>
      <xdr:sp macro="modRegionSelect.Region_Click" textlink="">
        <xdr:nvSpPr>
          <xdr:cNvPr id="353247" name="Groupp27_1"/>
          <xdr:cNvSpPr>
            <a:spLocks/>
          </xdr:cNvSpPr>
        </xdr:nvSpPr>
        <xdr:spPr bwMode="auto">
          <a:xfrm>
            <a:off x="442" y="145"/>
            <a:ext cx="15" cy="19"/>
          </a:xfrm>
          <a:custGeom>
            <a:avLst/>
            <a:gdLst>
              <a:gd name="T0" fmla="*/ 2147194846 w 15"/>
              <a:gd name="T1" fmla="*/ 2147194530 h 19"/>
              <a:gd name="T2" fmla="*/ 2147194846 w 15"/>
              <a:gd name="T3" fmla="*/ 2147194530 h 19"/>
              <a:gd name="T4" fmla="*/ 2147194846 w 15"/>
              <a:gd name="T5" fmla="*/ 2147194530 h 19"/>
              <a:gd name="T6" fmla="*/ 2147194846 w 15"/>
              <a:gd name="T7" fmla="*/ 0 h 19"/>
              <a:gd name="T8" fmla="*/ 2147194846 w 15"/>
              <a:gd name="T9" fmla="*/ 0 h 19"/>
              <a:gd name="T10" fmla="*/ 2147194846 w 15"/>
              <a:gd name="T11" fmla="*/ 2147194530 h 19"/>
              <a:gd name="T12" fmla="*/ 2147194846 w 15"/>
              <a:gd name="T13" fmla="*/ 2147194530 h 19"/>
              <a:gd name="T14" fmla="*/ 2147194846 w 15"/>
              <a:gd name="T15" fmla="*/ 2147194530 h 19"/>
              <a:gd name="T16" fmla="*/ 2147194846 w 15"/>
              <a:gd name="T17" fmla="*/ 2147194530 h 19"/>
              <a:gd name="T18" fmla="*/ 2147194846 w 15"/>
              <a:gd name="T19" fmla="*/ 2147194530 h 19"/>
              <a:gd name="T20" fmla="*/ 2147194846 w 15"/>
              <a:gd name="T21" fmla="*/ 2147194530 h 19"/>
              <a:gd name="T22" fmla="*/ 2147194846 w 15"/>
              <a:gd name="T23" fmla="*/ 2147194530 h 19"/>
              <a:gd name="T24" fmla="*/ 0 w 15"/>
              <a:gd name="T25" fmla="*/ 2147194530 h 19"/>
              <a:gd name="T26" fmla="*/ 2147194846 w 15"/>
              <a:gd name="T27" fmla="*/ 2147194530 h 19"/>
              <a:gd name="T28" fmla="*/ 2147194846 w 15"/>
              <a:gd name="T29" fmla="*/ 2147194530 h 19"/>
              <a:gd name="T30" fmla="*/ 2147194846 w 15"/>
              <a:gd name="T31" fmla="*/ 2147194530 h 19"/>
              <a:gd name="T32" fmla="*/ 2147194846 w 15"/>
              <a:gd name="T33" fmla="*/ 2147194530 h 19"/>
              <a:gd name="T34" fmla="*/ 2147194846 w 15"/>
              <a:gd name="T35" fmla="*/ 2147194530 h 19"/>
              <a:gd name="T36" fmla="*/ 2147194846 w 15"/>
              <a:gd name="T37" fmla="*/ 2147194530 h 19"/>
              <a:gd name="T38" fmla="*/ 2147194846 w 15"/>
              <a:gd name="T39" fmla="*/ 2147194530 h 19"/>
              <a:gd name="T40" fmla="*/ 2147194846 w 15"/>
              <a:gd name="T41" fmla="*/ 2147194530 h 19"/>
              <a:gd name="T42" fmla="*/ 2147194846 w 15"/>
              <a:gd name="T43" fmla="*/ 2147194530 h 19"/>
              <a:gd name="T44" fmla="*/ 2147194846 w 15"/>
              <a:gd name="T45" fmla="*/ 2147194530 h 19"/>
              <a:gd name="T46" fmla="*/ 2147194846 w 15"/>
              <a:gd name="T47" fmla="*/ 2147194530 h 19"/>
              <a:gd name="T48" fmla="*/ 2147194846 w 15"/>
              <a:gd name="T49" fmla="*/ 2147194530 h 19"/>
              <a:gd name="T50" fmla="*/ 2147194846 w 15"/>
              <a:gd name="T51" fmla="*/ 2147194530 h 19"/>
              <a:gd name="T52" fmla="*/ 2147194846 w 15"/>
              <a:gd name="T53" fmla="*/ 2147194530 h 19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w 15"/>
              <a:gd name="T82" fmla="*/ 0 h 19"/>
              <a:gd name="T83" fmla="*/ 15 w 15"/>
              <a:gd name="T84" fmla="*/ 19 h 19"/>
            </a:gdLst>
            <a:ahLst/>
            <a:cxnLst>
              <a:cxn ang="T54">
                <a:pos x="T0" y="T1"/>
              </a:cxn>
              <a:cxn ang="T55">
                <a:pos x="T2" y="T3"/>
              </a:cxn>
              <a:cxn ang="T56">
                <a:pos x="T4" y="T5"/>
              </a:cxn>
              <a:cxn ang="T57">
                <a:pos x="T6" y="T7"/>
              </a:cxn>
              <a:cxn ang="T58">
                <a:pos x="T8" y="T9"/>
              </a:cxn>
              <a:cxn ang="T59">
                <a:pos x="T10" y="T11"/>
              </a:cxn>
              <a:cxn ang="T60">
                <a:pos x="T12" y="T13"/>
              </a:cxn>
              <a:cxn ang="T61">
                <a:pos x="T14" y="T15"/>
              </a:cxn>
              <a:cxn ang="T62">
                <a:pos x="T16" y="T17"/>
              </a:cxn>
              <a:cxn ang="T63">
                <a:pos x="T18" y="T19"/>
              </a:cxn>
              <a:cxn ang="T64">
                <a:pos x="T20" y="T21"/>
              </a:cxn>
              <a:cxn ang="T65">
                <a:pos x="T22" y="T23"/>
              </a:cxn>
              <a:cxn ang="T66">
                <a:pos x="T24" y="T25"/>
              </a:cxn>
              <a:cxn ang="T67">
                <a:pos x="T26" y="T27"/>
              </a:cxn>
              <a:cxn ang="T68">
                <a:pos x="T28" y="T29"/>
              </a:cxn>
              <a:cxn ang="T69">
                <a:pos x="T30" y="T31"/>
              </a:cxn>
              <a:cxn ang="T70">
                <a:pos x="T32" y="T33"/>
              </a:cxn>
              <a:cxn ang="T71">
                <a:pos x="T34" y="T35"/>
              </a:cxn>
              <a:cxn ang="T72">
                <a:pos x="T36" y="T37"/>
              </a:cxn>
              <a:cxn ang="T73">
                <a:pos x="T38" y="T39"/>
              </a:cxn>
              <a:cxn ang="T74">
                <a:pos x="T40" y="T41"/>
              </a:cxn>
              <a:cxn ang="T75">
                <a:pos x="T42" y="T43"/>
              </a:cxn>
              <a:cxn ang="T76">
                <a:pos x="T44" y="T45"/>
              </a:cxn>
              <a:cxn ang="T77">
                <a:pos x="T46" y="T47"/>
              </a:cxn>
              <a:cxn ang="T78">
                <a:pos x="T48" y="T49"/>
              </a:cxn>
              <a:cxn ang="T79">
                <a:pos x="T50" y="T51"/>
              </a:cxn>
              <a:cxn ang="T80">
                <a:pos x="T52" y="T53"/>
              </a:cxn>
            </a:cxnLst>
            <a:rect l="T81" t="T82" r="T83" b="T84"/>
            <a:pathLst>
              <a:path w="15" h="19">
                <a:moveTo>
                  <a:pt x="7" y="6"/>
                </a:moveTo>
                <a:lnTo>
                  <a:pt x="7" y="4"/>
                </a:lnTo>
                <a:lnTo>
                  <a:pt x="7" y="1"/>
                </a:lnTo>
                <a:lnTo>
                  <a:pt x="6" y="0"/>
                </a:lnTo>
                <a:lnTo>
                  <a:pt x="5" y="0"/>
                </a:lnTo>
                <a:lnTo>
                  <a:pt x="3" y="2"/>
                </a:lnTo>
                <a:lnTo>
                  <a:pt x="3" y="4"/>
                </a:lnTo>
                <a:lnTo>
                  <a:pt x="2" y="5"/>
                </a:lnTo>
                <a:lnTo>
                  <a:pt x="3" y="8"/>
                </a:lnTo>
                <a:lnTo>
                  <a:pt x="1" y="10"/>
                </a:lnTo>
                <a:lnTo>
                  <a:pt x="1" y="13"/>
                </a:lnTo>
                <a:lnTo>
                  <a:pt x="1" y="16"/>
                </a:lnTo>
                <a:lnTo>
                  <a:pt x="0" y="18"/>
                </a:lnTo>
                <a:lnTo>
                  <a:pt x="1" y="19"/>
                </a:lnTo>
                <a:lnTo>
                  <a:pt x="4" y="17"/>
                </a:lnTo>
                <a:lnTo>
                  <a:pt x="5" y="16"/>
                </a:lnTo>
                <a:lnTo>
                  <a:pt x="8" y="15"/>
                </a:lnTo>
                <a:lnTo>
                  <a:pt x="10" y="14"/>
                </a:lnTo>
                <a:lnTo>
                  <a:pt x="13" y="12"/>
                </a:lnTo>
                <a:lnTo>
                  <a:pt x="15" y="9"/>
                </a:lnTo>
                <a:lnTo>
                  <a:pt x="14" y="7"/>
                </a:lnTo>
                <a:lnTo>
                  <a:pt x="13" y="5"/>
                </a:lnTo>
                <a:lnTo>
                  <a:pt x="11" y="6"/>
                </a:lnTo>
                <a:lnTo>
                  <a:pt x="10" y="3"/>
                </a:lnTo>
                <a:lnTo>
                  <a:pt x="9" y="2"/>
                </a:lnTo>
                <a:lnTo>
                  <a:pt x="7" y="4"/>
                </a:lnTo>
                <a:lnTo>
                  <a:pt x="7" y="6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353248" name="Groupp27_2"/>
          <xdr:cNvSpPr>
            <a:spLocks/>
          </xdr:cNvSpPr>
        </xdr:nvSpPr>
        <xdr:spPr bwMode="auto">
          <a:xfrm>
            <a:off x="425" y="136"/>
            <a:ext cx="17" cy="18"/>
          </a:xfrm>
          <a:custGeom>
            <a:avLst/>
            <a:gdLst>
              <a:gd name="T0" fmla="*/ 0 w 610"/>
              <a:gd name="T1" fmla="*/ 0 h 636"/>
              <a:gd name="T2" fmla="*/ 0 w 610"/>
              <a:gd name="T3" fmla="*/ 0 h 636"/>
              <a:gd name="T4" fmla="*/ 0 w 610"/>
              <a:gd name="T5" fmla="*/ 0 h 636"/>
              <a:gd name="T6" fmla="*/ 0 w 610"/>
              <a:gd name="T7" fmla="*/ 0 h 636"/>
              <a:gd name="T8" fmla="*/ 0 w 610"/>
              <a:gd name="T9" fmla="*/ 0 h 636"/>
              <a:gd name="T10" fmla="*/ 0 w 610"/>
              <a:gd name="T11" fmla="*/ 0 h 636"/>
              <a:gd name="T12" fmla="*/ 0 w 610"/>
              <a:gd name="T13" fmla="*/ 0 h 636"/>
              <a:gd name="T14" fmla="*/ 0 w 610"/>
              <a:gd name="T15" fmla="*/ 0 h 636"/>
              <a:gd name="T16" fmla="*/ 0 w 610"/>
              <a:gd name="T17" fmla="*/ 0 h 636"/>
              <a:gd name="T18" fmla="*/ 0 w 610"/>
              <a:gd name="T19" fmla="*/ 0 h 636"/>
              <a:gd name="T20" fmla="*/ 0 w 610"/>
              <a:gd name="T21" fmla="*/ 0 h 636"/>
              <a:gd name="T22" fmla="*/ 0 w 610"/>
              <a:gd name="T23" fmla="*/ 0 h 636"/>
              <a:gd name="T24" fmla="*/ 0 w 610"/>
              <a:gd name="T25" fmla="*/ 0 h 636"/>
              <a:gd name="T26" fmla="*/ 0 w 610"/>
              <a:gd name="T27" fmla="*/ 0 h 636"/>
              <a:gd name="T28" fmla="*/ 0 w 610"/>
              <a:gd name="T29" fmla="*/ 0 h 636"/>
              <a:gd name="T30" fmla="*/ 0 w 610"/>
              <a:gd name="T31" fmla="*/ 0 h 636"/>
              <a:gd name="T32" fmla="*/ 0 w 610"/>
              <a:gd name="T33" fmla="*/ 0 h 636"/>
              <a:gd name="T34" fmla="*/ 0 w 610"/>
              <a:gd name="T35" fmla="*/ 0 h 636"/>
              <a:gd name="T36" fmla="*/ 0 w 610"/>
              <a:gd name="T37" fmla="*/ 0 h 636"/>
              <a:gd name="T38" fmla="*/ 0 w 610"/>
              <a:gd name="T39" fmla="*/ 0 h 636"/>
              <a:gd name="T40" fmla="*/ 0 w 610"/>
              <a:gd name="T41" fmla="*/ 0 h 636"/>
              <a:gd name="T42" fmla="*/ 0 w 610"/>
              <a:gd name="T43" fmla="*/ 0 h 636"/>
              <a:gd name="T44" fmla="*/ 0 w 610"/>
              <a:gd name="T45" fmla="*/ 0 h 636"/>
              <a:gd name="T46" fmla="*/ 0 w 610"/>
              <a:gd name="T47" fmla="*/ 0 h 636"/>
              <a:gd name="T48" fmla="*/ 0 w 610"/>
              <a:gd name="T49" fmla="*/ 0 h 636"/>
              <a:gd name="T50" fmla="*/ 0 w 610"/>
              <a:gd name="T51" fmla="*/ 0 h 636"/>
              <a:gd name="T52" fmla="*/ 0 w 610"/>
              <a:gd name="T53" fmla="*/ 0 h 636"/>
              <a:gd name="T54" fmla="*/ 0 w 610"/>
              <a:gd name="T55" fmla="*/ 0 h 636"/>
              <a:gd name="T56" fmla="*/ 0 w 610"/>
              <a:gd name="T57" fmla="*/ 0 h 636"/>
              <a:gd name="T58" fmla="*/ 0 w 610"/>
              <a:gd name="T59" fmla="*/ 0 h 636"/>
              <a:gd name="T60" fmla="*/ 0 w 610"/>
              <a:gd name="T61" fmla="*/ 0 h 636"/>
              <a:gd name="T62" fmla="*/ 0 w 610"/>
              <a:gd name="T63" fmla="*/ 0 h 636"/>
              <a:gd name="T64" fmla="*/ 0 w 610"/>
              <a:gd name="T65" fmla="*/ 0 h 6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w 610"/>
              <a:gd name="T100" fmla="*/ 0 h 636"/>
              <a:gd name="T101" fmla="*/ 610 w 610"/>
              <a:gd name="T102" fmla="*/ 636 h 6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T99" t="T100" r="T101" b="T102"/>
            <a:pathLst>
              <a:path w="610" h="636">
                <a:moveTo>
                  <a:pt x="465" y="68"/>
                </a:moveTo>
                <a:lnTo>
                  <a:pt x="427" y="115"/>
                </a:lnTo>
                <a:lnTo>
                  <a:pt x="392" y="179"/>
                </a:lnTo>
                <a:lnTo>
                  <a:pt x="363" y="166"/>
                </a:lnTo>
                <a:lnTo>
                  <a:pt x="384" y="85"/>
                </a:lnTo>
                <a:lnTo>
                  <a:pt x="384" y="0"/>
                </a:lnTo>
                <a:lnTo>
                  <a:pt x="290" y="30"/>
                </a:lnTo>
                <a:cubicBezTo>
                  <a:pt x="290" y="30"/>
                  <a:pt x="234" y="43"/>
                  <a:pt x="222" y="47"/>
                </a:cubicBezTo>
                <a:cubicBezTo>
                  <a:pt x="209" y="51"/>
                  <a:pt x="145" y="72"/>
                  <a:pt x="145" y="72"/>
                </a:cubicBezTo>
                <a:lnTo>
                  <a:pt x="115" y="136"/>
                </a:lnTo>
                <a:lnTo>
                  <a:pt x="98" y="192"/>
                </a:lnTo>
                <a:lnTo>
                  <a:pt x="59" y="239"/>
                </a:lnTo>
                <a:lnTo>
                  <a:pt x="72" y="294"/>
                </a:lnTo>
                <a:lnTo>
                  <a:pt x="0" y="350"/>
                </a:lnTo>
                <a:lnTo>
                  <a:pt x="34" y="380"/>
                </a:lnTo>
                <a:lnTo>
                  <a:pt x="85" y="363"/>
                </a:lnTo>
                <a:lnTo>
                  <a:pt x="128" y="422"/>
                </a:lnTo>
                <a:lnTo>
                  <a:pt x="132" y="478"/>
                </a:lnTo>
                <a:lnTo>
                  <a:pt x="170" y="525"/>
                </a:lnTo>
                <a:lnTo>
                  <a:pt x="269" y="533"/>
                </a:lnTo>
                <a:lnTo>
                  <a:pt x="281" y="589"/>
                </a:lnTo>
                <a:lnTo>
                  <a:pt x="350" y="546"/>
                </a:lnTo>
                <a:lnTo>
                  <a:pt x="384" y="602"/>
                </a:lnTo>
                <a:lnTo>
                  <a:pt x="478" y="636"/>
                </a:lnTo>
                <a:lnTo>
                  <a:pt x="567" y="593"/>
                </a:lnTo>
                <a:lnTo>
                  <a:pt x="610" y="533"/>
                </a:lnTo>
                <a:lnTo>
                  <a:pt x="576" y="465"/>
                </a:lnTo>
                <a:lnTo>
                  <a:pt x="520" y="388"/>
                </a:lnTo>
                <a:lnTo>
                  <a:pt x="563" y="358"/>
                </a:lnTo>
                <a:lnTo>
                  <a:pt x="580" y="286"/>
                </a:lnTo>
                <a:lnTo>
                  <a:pt x="559" y="205"/>
                </a:lnTo>
                <a:lnTo>
                  <a:pt x="567" y="124"/>
                </a:lnTo>
                <a:lnTo>
                  <a:pt x="465" y="68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353249" name="Groupp27_3"/>
          <xdr:cNvSpPr>
            <a:spLocks/>
          </xdr:cNvSpPr>
        </xdr:nvSpPr>
        <xdr:spPr bwMode="auto">
          <a:xfrm>
            <a:off x="422" y="122"/>
            <a:ext cx="13" cy="17"/>
          </a:xfrm>
          <a:custGeom>
            <a:avLst/>
            <a:gdLst>
              <a:gd name="T0" fmla="*/ 2147194762 w 13"/>
              <a:gd name="T1" fmla="*/ 0 h 17"/>
              <a:gd name="T2" fmla="*/ 2147194762 w 13"/>
              <a:gd name="T3" fmla="*/ 2147194428 h 17"/>
              <a:gd name="T4" fmla="*/ 2147194762 w 13"/>
              <a:gd name="T5" fmla="*/ 2147194428 h 17"/>
              <a:gd name="T6" fmla="*/ 2147194762 w 13"/>
              <a:gd name="T7" fmla="*/ 2147194428 h 17"/>
              <a:gd name="T8" fmla="*/ 2147194762 w 13"/>
              <a:gd name="T9" fmla="*/ 2147194428 h 17"/>
              <a:gd name="T10" fmla="*/ 2147194762 w 13"/>
              <a:gd name="T11" fmla="*/ 2147194428 h 17"/>
              <a:gd name="T12" fmla="*/ 0 w 13"/>
              <a:gd name="T13" fmla="*/ 2147194428 h 17"/>
              <a:gd name="T14" fmla="*/ 0 w 13"/>
              <a:gd name="T15" fmla="*/ 2147194428 h 17"/>
              <a:gd name="T16" fmla="*/ 2147194762 w 13"/>
              <a:gd name="T17" fmla="*/ 2147194428 h 17"/>
              <a:gd name="T18" fmla="*/ 2147194762 w 13"/>
              <a:gd name="T19" fmla="*/ 2147194428 h 17"/>
              <a:gd name="T20" fmla="*/ 2147194762 w 13"/>
              <a:gd name="T21" fmla="*/ 2147194428 h 17"/>
              <a:gd name="T22" fmla="*/ 2147194762 w 13"/>
              <a:gd name="T23" fmla="*/ 2147194428 h 17"/>
              <a:gd name="T24" fmla="*/ 2147194762 w 13"/>
              <a:gd name="T25" fmla="*/ 2147194428 h 17"/>
              <a:gd name="T26" fmla="*/ 2147194762 w 13"/>
              <a:gd name="T27" fmla="*/ 2147194428 h 17"/>
              <a:gd name="T28" fmla="*/ 2147194762 w 13"/>
              <a:gd name="T29" fmla="*/ 2147194428 h 17"/>
              <a:gd name="T30" fmla="*/ 2147194762 w 13"/>
              <a:gd name="T31" fmla="*/ 2147194428 h 17"/>
              <a:gd name="T32" fmla="*/ 2147194762 w 13"/>
              <a:gd name="T33" fmla="*/ 2147194428 h 17"/>
              <a:gd name="T34" fmla="*/ 2147194762 w 13"/>
              <a:gd name="T35" fmla="*/ 2147194428 h 17"/>
              <a:gd name="T36" fmla="*/ 2147194762 w 13"/>
              <a:gd name="T37" fmla="*/ 2147194428 h 17"/>
              <a:gd name="T38" fmla="*/ 2147194762 w 13"/>
              <a:gd name="T39" fmla="*/ 2147194428 h 17"/>
              <a:gd name="T40" fmla="*/ 2147194762 w 13"/>
              <a:gd name="T41" fmla="*/ 2147194428 h 17"/>
              <a:gd name="T42" fmla="*/ 2147194762 w 13"/>
              <a:gd name="T43" fmla="*/ 0 h 17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13"/>
              <a:gd name="T67" fmla="*/ 0 h 17"/>
              <a:gd name="T68" fmla="*/ 13 w 13"/>
              <a:gd name="T69" fmla="*/ 17 h 17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13" h="17">
                <a:moveTo>
                  <a:pt x="6" y="0"/>
                </a:moveTo>
                <a:lnTo>
                  <a:pt x="5" y="2"/>
                </a:lnTo>
                <a:lnTo>
                  <a:pt x="4" y="3"/>
                </a:lnTo>
                <a:lnTo>
                  <a:pt x="1" y="5"/>
                </a:lnTo>
                <a:lnTo>
                  <a:pt x="1" y="7"/>
                </a:lnTo>
                <a:lnTo>
                  <a:pt x="2" y="8"/>
                </a:lnTo>
                <a:lnTo>
                  <a:pt x="0" y="10"/>
                </a:lnTo>
                <a:lnTo>
                  <a:pt x="0" y="12"/>
                </a:lnTo>
                <a:lnTo>
                  <a:pt x="1" y="13"/>
                </a:lnTo>
                <a:lnTo>
                  <a:pt x="1" y="15"/>
                </a:lnTo>
                <a:lnTo>
                  <a:pt x="4" y="17"/>
                </a:lnTo>
                <a:lnTo>
                  <a:pt x="6" y="15"/>
                </a:lnTo>
                <a:lnTo>
                  <a:pt x="7" y="15"/>
                </a:lnTo>
                <a:lnTo>
                  <a:pt x="9" y="14"/>
                </a:lnTo>
                <a:lnTo>
                  <a:pt x="12" y="13"/>
                </a:lnTo>
                <a:lnTo>
                  <a:pt x="11" y="11"/>
                </a:lnTo>
                <a:lnTo>
                  <a:pt x="11" y="8"/>
                </a:lnTo>
                <a:lnTo>
                  <a:pt x="13" y="6"/>
                </a:lnTo>
                <a:lnTo>
                  <a:pt x="11" y="5"/>
                </a:lnTo>
                <a:lnTo>
                  <a:pt x="9" y="3"/>
                </a:lnTo>
                <a:lnTo>
                  <a:pt x="8" y="1"/>
                </a:lnTo>
                <a:lnTo>
                  <a:pt x="6" y="0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353250" name="Groupp27_4"/>
          <xdr:cNvSpPr>
            <a:spLocks/>
          </xdr:cNvSpPr>
        </xdr:nvSpPr>
        <xdr:spPr bwMode="auto">
          <a:xfrm>
            <a:off x="420" y="138"/>
            <a:ext cx="6" cy="6"/>
          </a:xfrm>
          <a:custGeom>
            <a:avLst/>
            <a:gdLst>
              <a:gd name="T0" fmla="*/ 2147194709 w 6"/>
              <a:gd name="T1" fmla="*/ 2147194709 h 6"/>
              <a:gd name="T2" fmla="*/ 0 w 6"/>
              <a:gd name="T3" fmla="*/ 0 h 6"/>
              <a:gd name="T4" fmla="*/ 0 w 6"/>
              <a:gd name="T5" fmla="*/ 2147194709 h 6"/>
              <a:gd name="T6" fmla="*/ 0 w 6"/>
              <a:gd name="T7" fmla="*/ 2147194709 h 6"/>
              <a:gd name="T8" fmla="*/ 2147194709 w 6"/>
              <a:gd name="T9" fmla="*/ 2147194709 h 6"/>
              <a:gd name="T10" fmla="*/ 2147194709 w 6"/>
              <a:gd name="T11" fmla="*/ 2147194709 h 6"/>
              <a:gd name="T12" fmla="*/ 2147194709 w 6"/>
              <a:gd name="T13" fmla="*/ 2147194709 h 6"/>
              <a:gd name="T14" fmla="*/ 2147194709 w 6"/>
              <a:gd name="T15" fmla="*/ 2147194709 h 6"/>
              <a:gd name="T16" fmla="*/ 2147194709 w 6"/>
              <a:gd name="T17" fmla="*/ 2147194709 h 6"/>
              <a:gd name="T18" fmla="*/ 2147194709 w 6"/>
              <a:gd name="T19" fmla="*/ 2147194709 h 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6"/>
              <a:gd name="T31" fmla="*/ 0 h 6"/>
              <a:gd name="T32" fmla="*/ 6 w 6"/>
              <a:gd name="T33" fmla="*/ 6 h 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6" h="6">
                <a:moveTo>
                  <a:pt x="2" y="1"/>
                </a:moveTo>
                <a:lnTo>
                  <a:pt x="0" y="0"/>
                </a:lnTo>
                <a:lnTo>
                  <a:pt x="0" y="3"/>
                </a:lnTo>
                <a:lnTo>
                  <a:pt x="0" y="4"/>
                </a:lnTo>
                <a:lnTo>
                  <a:pt x="2" y="5"/>
                </a:lnTo>
                <a:lnTo>
                  <a:pt x="3" y="6"/>
                </a:lnTo>
                <a:lnTo>
                  <a:pt x="5" y="4"/>
                </a:lnTo>
                <a:lnTo>
                  <a:pt x="6" y="2"/>
                </a:lnTo>
                <a:lnTo>
                  <a:pt x="4" y="1"/>
                </a:lnTo>
                <a:lnTo>
                  <a:pt x="2" y="1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353251" name="ShapeReg_27"/>
          <xdr:cNvSpPr>
            <a:spLocks/>
          </xdr:cNvSpPr>
        </xdr:nvSpPr>
        <xdr:spPr bwMode="auto">
          <a:xfrm>
            <a:off x="372" y="165"/>
            <a:ext cx="138" cy="311"/>
          </a:xfrm>
          <a:custGeom>
            <a:avLst/>
            <a:gdLst>
              <a:gd name="T0" fmla="*/ 0 w 4898"/>
              <a:gd name="T1" fmla="*/ 0 h 10988"/>
              <a:gd name="T2" fmla="*/ 0 w 4898"/>
              <a:gd name="T3" fmla="*/ 0 h 10988"/>
              <a:gd name="T4" fmla="*/ 0 w 4898"/>
              <a:gd name="T5" fmla="*/ 0 h 10988"/>
              <a:gd name="T6" fmla="*/ 0 w 4898"/>
              <a:gd name="T7" fmla="*/ 0 h 10988"/>
              <a:gd name="T8" fmla="*/ 0 w 4898"/>
              <a:gd name="T9" fmla="*/ 0 h 10988"/>
              <a:gd name="T10" fmla="*/ 0 w 4898"/>
              <a:gd name="T11" fmla="*/ 0 h 10988"/>
              <a:gd name="T12" fmla="*/ 0 w 4898"/>
              <a:gd name="T13" fmla="*/ 0 h 10988"/>
              <a:gd name="T14" fmla="*/ 0 w 4898"/>
              <a:gd name="T15" fmla="*/ 0 h 10988"/>
              <a:gd name="T16" fmla="*/ 0 w 4898"/>
              <a:gd name="T17" fmla="*/ 0 h 10988"/>
              <a:gd name="T18" fmla="*/ 0 w 4898"/>
              <a:gd name="T19" fmla="*/ 0 h 10988"/>
              <a:gd name="T20" fmla="*/ 0 w 4898"/>
              <a:gd name="T21" fmla="*/ 0 h 10988"/>
              <a:gd name="T22" fmla="*/ 0 w 4898"/>
              <a:gd name="T23" fmla="*/ 0 h 10988"/>
              <a:gd name="T24" fmla="*/ 0 w 4898"/>
              <a:gd name="T25" fmla="*/ 0 h 10988"/>
              <a:gd name="T26" fmla="*/ 0 w 4898"/>
              <a:gd name="T27" fmla="*/ 0 h 10988"/>
              <a:gd name="T28" fmla="*/ 0 w 4898"/>
              <a:gd name="T29" fmla="*/ 0 h 10988"/>
              <a:gd name="T30" fmla="*/ 0 w 4898"/>
              <a:gd name="T31" fmla="*/ 0 h 10988"/>
              <a:gd name="T32" fmla="*/ 0 w 4898"/>
              <a:gd name="T33" fmla="*/ 0 h 10988"/>
              <a:gd name="T34" fmla="*/ 0 w 4898"/>
              <a:gd name="T35" fmla="*/ 0 h 10988"/>
              <a:gd name="T36" fmla="*/ 0 w 4898"/>
              <a:gd name="T37" fmla="*/ 0 h 10988"/>
              <a:gd name="T38" fmla="*/ 0 w 4898"/>
              <a:gd name="T39" fmla="*/ 0 h 10988"/>
              <a:gd name="T40" fmla="*/ 0 w 4898"/>
              <a:gd name="T41" fmla="*/ 0 h 10988"/>
              <a:gd name="T42" fmla="*/ 0 w 4898"/>
              <a:gd name="T43" fmla="*/ 0 h 10988"/>
              <a:gd name="T44" fmla="*/ 0 w 4898"/>
              <a:gd name="T45" fmla="*/ 0 h 10988"/>
              <a:gd name="T46" fmla="*/ 0 w 4898"/>
              <a:gd name="T47" fmla="*/ 0 h 10988"/>
              <a:gd name="T48" fmla="*/ 0 w 4898"/>
              <a:gd name="T49" fmla="*/ 0 h 10988"/>
              <a:gd name="T50" fmla="*/ 0 w 4898"/>
              <a:gd name="T51" fmla="*/ 0 h 10988"/>
              <a:gd name="T52" fmla="*/ 0 w 4898"/>
              <a:gd name="T53" fmla="*/ 0 h 10988"/>
              <a:gd name="T54" fmla="*/ 0 w 4898"/>
              <a:gd name="T55" fmla="*/ 0 h 10988"/>
              <a:gd name="T56" fmla="*/ 0 w 4898"/>
              <a:gd name="T57" fmla="*/ 0 h 10988"/>
              <a:gd name="T58" fmla="*/ 0 w 4898"/>
              <a:gd name="T59" fmla="*/ 0 h 10988"/>
              <a:gd name="T60" fmla="*/ 0 w 4898"/>
              <a:gd name="T61" fmla="*/ 0 h 10988"/>
              <a:gd name="T62" fmla="*/ 0 w 4898"/>
              <a:gd name="T63" fmla="*/ 0 h 10988"/>
              <a:gd name="T64" fmla="*/ 0 w 4898"/>
              <a:gd name="T65" fmla="*/ 0 h 10988"/>
              <a:gd name="T66" fmla="*/ 0 w 4898"/>
              <a:gd name="T67" fmla="*/ 0 h 10988"/>
              <a:gd name="T68" fmla="*/ 0 w 4898"/>
              <a:gd name="T69" fmla="*/ 0 h 10988"/>
              <a:gd name="T70" fmla="*/ 0 w 4898"/>
              <a:gd name="T71" fmla="*/ 0 h 10988"/>
              <a:gd name="T72" fmla="*/ 0 w 4898"/>
              <a:gd name="T73" fmla="*/ 0 h 10988"/>
              <a:gd name="T74" fmla="*/ 0 w 4898"/>
              <a:gd name="T75" fmla="*/ 0 h 10988"/>
              <a:gd name="T76" fmla="*/ 0 w 4898"/>
              <a:gd name="T77" fmla="*/ 0 h 10988"/>
              <a:gd name="T78" fmla="*/ 0 w 4898"/>
              <a:gd name="T79" fmla="*/ 0 h 10988"/>
              <a:gd name="T80" fmla="*/ 0 w 4898"/>
              <a:gd name="T81" fmla="*/ 0 h 10988"/>
              <a:gd name="T82" fmla="*/ 0 w 4898"/>
              <a:gd name="T83" fmla="*/ 0 h 10988"/>
              <a:gd name="T84" fmla="*/ 0 w 4898"/>
              <a:gd name="T85" fmla="*/ 0 h 10988"/>
              <a:gd name="T86" fmla="*/ 0 w 4898"/>
              <a:gd name="T87" fmla="*/ 0 h 10988"/>
              <a:gd name="T88" fmla="*/ 0 w 4898"/>
              <a:gd name="T89" fmla="*/ 0 h 10988"/>
              <a:gd name="T90" fmla="*/ 0 w 4898"/>
              <a:gd name="T91" fmla="*/ 0 h 10988"/>
              <a:gd name="T92" fmla="*/ 0 w 4898"/>
              <a:gd name="T93" fmla="*/ 0 h 10988"/>
              <a:gd name="T94" fmla="*/ 0 w 4898"/>
              <a:gd name="T95" fmla="*/ 0 h 10988"/>
              <a:gd name="T96" fmla="*/ 0 w 4898"/>
              <a:gd name="T97" fmla="*/ 0 h 10988"/>
              <a:gd name="T98" fmla="*/ 0 w 4898"/>
              <a:gd name="T99" fmla="*/ 0 h 10988"/>
              <a:gd name="T100" fmla="*/ 0 w 4898"/>
              <a:gd name="T101" fmla="*/ 0 h 10988"/>
              <a:gd name="T102" fmla="*/ 0 w 4898"/>
              <a:gd name="T103" fmla="*/ 0 h 10988"/>
              <a:gd name="T104" fmla="*/ 0 w 4898"/>
              <a:gd name="T105" fmla="*/ 0 h 10988"/>
              <a:gd name="T106" fmla="*/ 0 w 4898"/>
              <a:gd name="T107" fmla="*/ 0 h 10988"/>
              <a:gd name="T108" fmla="*/ 0 w 4898"/>
              <a:gd name="T109" fmla="*/ 0 h 10988"/>
              <a:gd name="T110" fmla="*/ 0 w 4898"/>
              <a:gd name="T111" fmla="*/ 0 h 10988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4898"/>
              <a:gd name="T169" fmla="*/ 0 h 10988"/>
              <a:gd name="T170" fmla="*/ 4898 w 4898"/>
              <a:gd name="T171" fmla="*/ 10988 h 10988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4898" h="10988">
                <a:moveTo>
                  <a:pt x="4003" y="3460"/>
                </a:moveTo>
                <a:lnTo>
                  <a:pt x="4028" y="3523"/>
                </a:lnTo>
                <a:lnTo>
                  <a:pt x="4063" y="3605"/>
                </a:lnTo>
                <a:lnTo>
                  <a:pt x="4146" y="3661"/>
                </a:lnTo>
                <a:lnTo>
                  <a:pt x="4154" y="3817"/>
                </a:lnTo>
                <a:lnTo>
                  <a:pt x="4237" y="3967"/>
                </a:lnTo>
                <a:lnTo>
                  <a:pt x="4237" y="4028"/>
                </a:lnTo>
                <a:lnTo>
                  <a:pt x="4257" y="4146"/>
                </a:lnTo>
                <a:lnTo>
                  <a:pt x="4284" y="4328"/>
                </a:lnTo>
                <a:lnTo>
                  <a:pt x="4213" y="4349"/>
                </a:lnTo>
                <a:lnTo>
                  <a:pt x="4166" y="4425"/>
                </a:lnTo>
                <a:lnTo>
                  <a:pt x="4122" y="4469"/>
                </a:lnTo>
                <a:lnTo>
                  <a:pt x="4149" y="4548"/>
                </a:lnTo>
                <a:lnTo>
                  <a:pt x="4175" y="4522"/>
                </a:lnTo>
                <a:lnTo>
                  <a:pt x="4263" y="4557"/>
                </a:lnTo>
                <a:lnTo>
                  <a:pt x="4263" y="4634"/>
                </a:lnTo>
                <a:lnTo>
                  <a:pt x="4296" y="4666"/>
                </a:lnTo>
                <a:lnTo>
                  <a:pt x="4263" y="4695"/>
                </a:lnTo>
                <a:lnTo>
                  <a:pt x="4263" y="4778"/>
                </a:lnTo>
                <a:lnTo>
                  <a:pt x="4345" y="4822"/>
                </a:lnTo>
                <a:lnTo>
                  <a:pt x="4372" y="4951"/>
                </a:lnTo>
                <a:lnTo>
                  <a:pt x="4469" y="5048"/>
                </a:lnTo>
                <a:lnTo>
                  <a:pt x="4437" y="5139"/>
                </a:lnTo>
                <a:lnTo>
                  <a:pt x="4381" y="5227"/>
                </a:lnTo>
                <a:lnTo>
                  <a:pt x="4404" y="5298"/>
                </a:lnTo>
                <a:lnTo>
                  <a:pt x="4404" y="5359"/>
                </a:lnTo>
                <a:lnTo>
                  <a:pt x="4375" y="5389"/>
                </a:lnTo>
                <a:lnTo>
                  <a:pt x="4375" y="5483"/>
                </a:lnTo>
                <a:lnTo>
                  <a:pt x="4425" y="5506"/>
                </a:lnTo>
                <a:lnTo>
                  <a:pt x="4501" y="5506"/>
                </a:lnTo>
                <a:lnTo>
                  <a:pt x="4539" y="5468"/>
                </a:lnTo>
                <a:lnTo>
                  <a:pt x="4583" y="5468"/>
                </a:lnTo>
                <a:lnTo>
                  <a:pt x="4625" y="5518"/>
                </a:lnTo>
                <a:lnTo>
                  <a:pt x="4710" y="5486"/>
                </a:lnTo>
                <a:lnTo>
                  <a:pt x="4774" y="5515"/>
                </a:lnTo>
                <a:lnTo>
                  <a:pt x="4826" y="5464"/>
                </a:lnTo>
                <a:lnTo>
                  <a:pt x="4895" y="5468"/>
                </a:lnTo>
                <a:lnTo>
                  <a:pt x="4898" y="5524"/>
                </a:lnTo>
                <a:lnTo>
                  <a:pt x="4873" y="5577"/>
                </a:lnTo>
                <a:lnTo>
                  <a:pt x="4833" y="5617"/>
                </a:lnTo>
                <a:lnTo>
                  <a:pt x="4778" y="5604"/>
                </a:lnTo>
                <a:lnTo>
                  <a:pt x="4715" y="5666"/>
                </a:lnTo>
                <a:lnTo>
                  <a:pt x="4652" y="5689"/>
                </a:lnTo>
                <a:lnTo>
                  <a:pt x="4614" y="5774"/>
                </a:lnTo>
                <a:lnTo>
                  <a:pt x="4614" y="5861"/>
                </a:lnTo>
                <a:lnTo>
                  <a:pt x="4647" y="5953"/>
                </a:lnTo>
                <a:lnTo>
                  <a:pt x="4620" y="6030"/>
                </a:lnTo>
                <a:lnTo>
                  <a:pt x="4620" y="6097"/>
                </a:lnTo>
                <a:lnTo>
                  <a:pt x="4702" y="6180"/>
                </a:lnTo>
                <a:lnTo>
                  <a:pt x="4753" y="6230"/>
                </a:lnTo>
                <a:lnTo>
                  <a:pt x="4730" y="6299"/>
                </a:lnTo>
                <a:lnTo>
                  <a:pt x="4697" y="6355"/>
                </a:lnTo>
                <a:lnTo>
                  <a:pt x="4757" y="6415"/>
                </a:lnTo>
                <a:lnTo>
                  <a:pt x="4699" y="6473"/>
                </a:lnTo>
                <a:lnTo>
                  <a:pt x="4657" y="6503"/>
                </a:lnTo>
                <a:lnTo>
                  <a:pt x="4657" y="6628"/>
                </a:lnTo>
                <a:lnTo>
                  <a:pt x="4607" y="6658"/>
                </a:lnTo>
                <a:lnTo>
                  <a:pt x="4588" y="6743"/>
                </a:lnTo>
                <a:lnTo>
                  <a:pt x="4506" y="6776"/>
                </a:lnTo>
                <a:lnTo>
                  <a:pt x="4527" y="6889"/>
                </a:lnTo>
                <a:lnTo>
                  <a:pt x="4492" y="6924"/>
                </a:lnTo>
                <a:lnTo>
                  <a:pt x="4478" y="7028"/>
                </a:lnTo>
                <a:lnTo>
                  <a:pt x="4499" y="7122"/>
                </a:lnTo>
                <a:lnTo>
                  <a:pt x="4546" y="7143"/>
                </a:lnTo>
                <a:lnTo>
                  <a:pt x="4625" y="7222"/>
                </a:lnTo>
                <a:lnTo>
                  <a:pt x="4657" y="7190"/>
                </a:lnTo>
                <a:lnTo>
                  <a:pt x="4732" y="7218"/>
                </a:lnTo>
                <a:lnTo>
                  <a:pt x="4732" y="7300"/>
                </a:lnTo>
                <a:lnTo>
                  <a:pt x="4758" y="7371"/>
                </a:lnTo>
                <a:lnTo>
                  <a:pt x="4706" y="7364"/>
                </a:lnTo>
                <a:lnTo>
                  <a:pt x="4671" y="7427"/>
                </a:lnTo>
                <a:lnTo>
                  <a:pt x="4642" y="7482"/>
                </a:lnTo>
                <a:lnTo>
                  <a:pt x="4659" y="7526"/>
                </a:lnTo>
                <a:lnTo>
                  <a:pt x="4734" y="7526"/>
                </a:lnTo>
                <a:lnTo>
                  <a:pt x="4769" y="7601"/>
                </a:lnTo>
                <a:lnTo>
                  <a:pt x="4795" y="7670"/>
                </a:lnTo>
                <a:lnTo>
                  <a:pt x="4753" y="7712"/>
                </a:lnTo>
                <a:lnTo>
                  <a:pt x="4708" y="7783"/>
                </a:lnTo>
                <a:lnTo>
                  <a:pt x="4708" y="7844"/>
                </a:lnTo>
                <a:lnTo>
                  <a:pt x="4685" y="7897"/>
                </a:lnTo>
                <a:lnTo>
                  <a:pt x="4615" y="7897"/>
                </a:lnTo>
                <a:lnTo>
                  <a:pt x="4558" y="7839"/>
                </a:lnTo>
                <a:lnTo>
                  <a:pt x="4478" y="7839"/>
                </a:lnTo>
                <a:lnTo>
                  <a:pt x="4447" y="7785"/>
                </a:lnTo>
                <a:lnTo>
                  <a:pt x="4374" y="7752"/>
                </a:lnTo>
                <a:lnTo>
                  <a:pt x="4358" y="7703"/>
                </a:lnTo>
                <a:lnTo>
                  <a:pt x="4297" y="7689"/>
                </a:lnTo>
                <a:lnTo>
                  <a:pt x="4214" y="7740"/>
                </a:lnTo>
                <a:lnTo>
                  <a:pt x="4194" y="7833"/>
                </a:lnTo>
                <a:lnTo>
                  <a:pt x="4236" y="7930"/>
                </a:lnTo>
                <a:lnTo>
                  <a:pt x="4172" y="8023"/>
                </a:lnTo>
                <a:lnTo>
                  <a:pt x="4070" y="8125"/>
                </a:lnTo>
                <a:lnTo>
                  <a:pt x="4001" y="8224"/>
                </a:lnTo>
                <a:lnTo>
                  <a:pt x="3977" y="8326"/>
                </a:lnTo>
                <a:lnTo>
                  <a:pt x="3941" y="8413"/>
                </a:lnTo>
                <a:lnTo>
                  <a:pt x="4006" y="8479"/>
                </a:lnTo>
                <a:lnTo>
                  <a:pt x="3942" y="8524"/>
                </a:lnTo>
                <a:lnTo>
                  <a:pt x="3851" y="8463"/>
                </a:lnTo>
                <a:lnTo>
                  <a:pt x="3805" y="8355"/>
                </a:lnTo>
                <a:lnTo>
                  <a:pt x="3728" y="8278"/>
                </a:lnTo>
                <a:lnTo>
                  <a:pt x="3655" y="8315"/>
                </a:lnTo>
                <a:lnTo>
                  <a:pt x="3623" y="8417"/>
                </a:lnTo>
                <a:lnTo>
                  <a:pt x="3505" y="8460"/>
                </a:lnTo>
                <a:lnTo>
                  <a:pt x="3412" y="8444"/>
                </a:lnTo>
                <a:lnTo>
                  <a:pt x="3313" y="8468"/>
                </a:lnTo>
                <a:lnTo>
                  <a:pt x="3311" y="8608"/>
                </a:lnTo>
                <a:lnTo>
                  <a:pt x="3255" y="8663"/>
                </a:lnTo>
                <a:lnTo>
                  <a:pt x="3255" y="8796"/>
                </a:lnTo>
                <a:lnTo>
                  <a:pt x="3321" y="8861"/>
                </a:lnTo>
                <a:lnTo>
                  <a:pt x="3366" y="8969"/>
                </a:lnTo>
                <a:lnTo>
                  <a:pt x="3366" y="9030"/>
                </a:lnTo>
                <a:lnTo>
                  <a:pt x="3294" y="9068"/>
                </a:lnTo>
                <a:lnTo>
                  <a:pt x="3259" y="9153"/>
                </a:lnTo>
                <a:lnTo>
                  <a:pt x="3192" y="9153"/>
                </a:lnTo>
                <a:lnTo>
                  <a:pt x="3173" y="9242"/>
                </a:lnTo>
                <a:lnTo>
                  <a:pt x="3141" y="9317"/>
                </a:lnTo>
                <a:lnTo>
                  <a:pt x="3192" y="9392"/>
                </a:lnTo>
                <a:lnTo>
                  <a:pt x="3195" y="9467"/>
                </a:lnTo>
                <a:lnTo>
                  <a:pt x="3157" y="9493"/>
                </a:lnTo>
                <a:lnTo>
                  <a:pt x="3157" y="9603"/>
                </a:lnTo>
                <a:lnTo>
                  <a:pt x="3176" y="9665"/>
                </a:lnTo>
                <a:lnTo>
                  <a:pt x="3144" y="9724"/>
                </a:lnTo>
                <a:lnTo>
                  <a:pt x="3155" y="9799"/>
                </a:lnTo>
                <a:lnTo>
                  <a:pt x="3018" y="9807"/>
                </a:lnTo>
                <a:lnTo>
                  <a:pt x="3018" y="9866"/>
                </a:lnTo>
                <a:lnTo>
                  <a:pt x="2959" y="9855"/>
                </a:lnTo>
                <a:lnTo>
                  <a:pt x="2938" y="9914"/>
                </a:lnTo>
                <a:lnTo>
                  <a:pt x="3026" y="9970"/>
                </a:lnTo>
                <a:lnTo>
                  <a:pt x="3160" y="10104"/>
                </a:lnTo>
                <a:lnTo>
                  <a:pt x="3223" y="10141"/>
                </a:lnTo>
                <a:lnTo>
                  <a:pt x="3198" y="10201"/>
                </a:lnTo>
                <a:lnTo>
                  <a:pt x="3147" y="10182"/>
                </a:lnTo>
                <a:lnTo>
                  <a:pt x="3107" y="10222"/>
                </a:lnTo>
                <a:lnTo>
                  <a:pt x="3003" y="10217"/>
                </a:lnTo>
                <a:lnTo>
                  <a:pt x="2913" y="10307"/>
                </a:lnTo>
                <a:lnTo>
                  <a:pt x="2789" y="10286"/>
                </a:lnTo>
                <a:lnTo>
                  <a:pt x="2743" y="10332"/>
                </a:lnTo>
                <a:lnTo>
                  <a:pt x="2715" y="10501"/>
                </a:lnTo>
                <a:lnTo>
                  <a:pt x="2606" y="10529"/>
                </a:lnTo>
                <a:lnTo>
                  <a:pt x="2606" y="10607"/>
                </a:lnTo>
                <a:lnTo>
                  <a:pt x="2535" y="10678"/>
                </a:lnTo>
                <a:lnTo>
                  <a:pt x="2535" y="10797"/>
                </a:lnTo>
                <a:lnTo>
                  <a:pt x="2436" y="10826"/>
                </a:lnTo>
                <a:lnTo>
                  <a:pt x="2299" y="10946"/>
                </a:lnTo>
                <a:lnTo>
                  <a:pt x="2200" y="10988"/>
                </a:lnTo>
                <a:lnTo>
                  <a:pt x="2126" y="10988"/>
                </a:lnTo>
                <a:lnTo>
                  <a:pt x="2031" y="10939"/>
                </a:lnTo>
                <a:lnTo>
                  <a:pt x="1925" y="10939"/>
                </a:lnTo>
                <a:lnTo>
                  <a:pt x="1815" y="10900"/>
                </a:lnTo>
                <a:lnTo>
                  <a:pt x="1734" y="10819"/>
                </a:lnTo>
                <a:lnTo>
                  <a:pt x="1769" y="10771"/>
                </a:lnTo>
                <a:lnTo>
                  <a:pt x="1811" y="10666"/>
                </a:lnTo>
                <a:lnTo>
                  <a:pt x="1896" y="10628"/>
                </a:lnTo>
                <a:lnTo>
                  <a:pt x="1973" y="10551"/>
                </a:lnTo>
                <a:lnTo>
                  <a:pt x="1962" y="10455"/>
                </a:lnTo>
                <a:lnTo>
                  <a:pt x="2039" y="10377"/>
                </a:lnTo>
                <a:lnTo>
                  <a:pt x="2068" y="10280"/>
                </a:lnTo>
                <a:lnTo>
                  <a:pt x="2040" y="10204"/>
                </a:lnTo>
                <a:lnTo>
                  <a:pt x="2040" y="10113"/>
                </a:lnTo>
                <a:lnTo>
                  <a:pt x="1942" y="10015"/>
                </a:lnTo>
                <a:lnTo>
                  <a:pt x="1912" y="9903"/>
                </a:lnTo>
                <a:lnTo>
                  <a:pt x="1816" y="9808"/>
                </a:lnTo>
                <a:lnTo>
                  <a:pt x="1847" y="9682"/>
                </a:lnTo>
                <a:lnTo>
                  <a:pt x="1819" y="9624"/>
                </a:lnTo>
                <a:lnTo>
                  <a:pt x="1729" y="9655"/>
                </a:lnTo>
                <a:lnTo>
                  <a:pt x="1591" y="9641"/>
                </a:lnTo>
                <a:lnTo>
                  <a:pt x="1548" y="9684"/>
                </a:lnTo>
                <a:lnTo>
                  <a:pt x="1456" y="9666"/>
                </a:lnTo>
                <a:lnTo>
                  <a:pt x="1367" y="9569"/>
                </a:lnTo>
                <a:lnTo>
                  <a:pt x="1314" y="9478"/>
                </a:lnTo>
                <a:lnTo>
                  <a:pt x="1399" y="9393"/>
                </a:lnTo>
                <a:lnTo>
                  <a:pt x="1456" y="9370"/>
                </a:lnTo>
                <a:lnTo>
                  <a:pt x="1449" y="9235"/>
                </a:lnTo>
                <a:lnTo>
                  <a:pt x="1399" y="9139"/>
                </a:lnTo>
                <a:lnTo>
                  <a:pt x="1333" y="9116"/>
                </a:lnTo>
                <a:lnTo>
                  <a:pt x="1296" y="9083"/>
                </a:lnTo>
                <a:lnTo>
                  <a:pt x="1282" y="9008"/>
                </a:lnTo>
                <a:lnTo>
                  <a:pt x="1305" y="8909"/>
                </a:lnTo>
                <a:lnTo>
                  <a:pt x="1305" y="8768"/>
                </a:lnTo>
                <a:lnTo>
                  <a:pt x="1366" y="8660"/>
                </a:lnTo>
                <a:lnTo>
                  <a:pt x="1470" y="8608"/>
                </a:lnTo>
                <a:lnTo>
                  <a:pt x="1456" y="8500"/>
                </a:lnTo>
                <a:lnTo>
                  <a:pt x="1329" y="8457"/>
                </a:lnTo>
                <a:lnTo>
                  <a:pt x="1249" y="8457"/>
                </a:lnTo>
                <a:lnTo>
                  <a:pt x="1225" y="8382"/>
                </a:lnTo>
                <a:lnTo>
                  <a:pt x="1155" y="8269"/>
                </a:lnTo>
                <a:lnTo>
                  <a:pt x="1199" y="8149"/>
                </a:lnTo>
                <a:lnTo>
                  <a:pt x="1352" y="7987"/>
                </a:lnTo>
                <a:lnTo>
                  <a:pt x="1305" y="7940"/>
                </a:lnTo>
                <a:lnTo>
                  <a:pt x="1169" y="7949"/>
                </a:lnTo>
                <a:lnTo>
                  <a:pt x="1140" y="7841"/>
                </a:lnTo>
                <a:lnTo>
                  <a:pt x="1051" y="7752"/>
                </a:lnTo>
                <a:lnTo>
                  <a:pt x="995" y="7667"/>
                </a:lnTo>
                <a:lnTo>
                  <a:pt x="882" y="7639"/>
                </a:lnTo>
                <a:lnTo>
                  <a:pt x="731" y="7639"/>
                </a:lnTo>
                <a:lnTo>
                  <a:pt x="604" y="7672"/>
                </a:lnTo>
                <a:lnTo>
                  <a:pt x="501" y="7639"/>
                </a:lnTo>
                <a:lnTo>
                  <a:pt x="473" y="7545"/>
                </a:lnTo>
                <a:lnTo>
                  <a:pt x="557" y="7460"/>
                </a:lnTo>
                <a:lnTo>
                  <a:pt x="466" y="7270"/>
                </a:lnTo>
                <a:lnTo>
                  <a:pt x="573" y="7162"/>
                </a:lnTo>
                <a:lnTo>
                  <a:pt x="741" y="7090"/>
                </a:lnTo>
                <a:lnTo>
                  <a:pt x="811" y="6974"/>
                </a:lnTo>
                <a:lnTo>
                  <a:pt x="677" y="6916"/>
                </a:lnTo>
                <a:lnTo>
                  <a:pt x="559" y="6838"/>
                </a:lnTo>
                <a:lnTo>
                  <a:pt x="557" y="6694"/>
                </a:lnTo>
                <a:lnTo>
                  <a:pt x="668" y="6583"/>
                </a:lnTo>
                <a:lnTo>
                  <a:pt x="708" y="6543"/>
                </a:lnTo>
                <a:lnTo>
                  <a:pt x="715" y="6437"/>
                </a:lnTo>
                <a:lnTo>
                  <a:pt x="783" y="6369"/>
                </a:lnTo>
                <a:lnTo>
                  <a:pt x="783" y="6251"/>
                </a:lnTo>
                <a:lnTo>
                  <a:pt x="712" y="6153"/>
                </a:lnTo>
                <a:lnTo>
                  <a:pt x="760" y="6063"/>
                </a:lnTo>
                <a:lnTo>
                  <a:pt x="828" y="5976"/>
                </a:lnTo>
                <a:lnTo>
                  <a:pt x="891" y="5913"/>
                </a:lnTo>
                <a:lnTo>
                  <a:pt x="858" y="5837"/>
                </a:lnTo>
                <a:lnTo>
                  <a:pt x="877" y="5739"/>
                </a:lnTo>
                <a:lnTo>
                  <a:pt x="858" y="5626"/>
                </a:lnTo>
                <a:lnTo>
                  <a:pt x="804" y="5680"/>
                </a:lnTo>
                <a:lnTo>
                  <a:pt x="750" y="5626"/>
                </a:lnTo>
                <a:lnTo>
                  <a:pt x="642" y="5602"/>
                </a:lnTo>
                <a:lnTo>
                  <a:pt x="618" y="5503"/>
                </a:lnTo>
                <a:lnTo>
                  <a:pt x="665" y="5456"/>
                </a:lnTo>
                <a:lnTo>
                  <a:pt x="656" y="5348"/>
                </a:lnTo>
                <a:lnTo>
                  <a:pt x="614" y="5264"/>
                </a:lnTo>
                <a:lnTo>
                  <a:pt x="557" y="5207"/>
                </a:lnTo>
                <a:lnTo>
                  <a:pt x="501" y="5207"/>
                </a:lnTo>
                <a:lnTo>
                  <a:pt x="449" y="5113"/>
                </a:lnTo>
                <a:lnTo>
                  <a:pt x="491" y="5080"/>
                </a:lnTo>
                <a:lnTo>
                  <a:pt x="491" y="4995"/>
                </a:lnTo>
                <a:lnTo>
                  <a:pt x="458" y="4939"/>
                </a:lnTo>
                <a:lnTo>
                  <a:pt x="458" y="4892"/>
                </a:lnTo>
                <a:lnTo>
                  <a:pt x="522" y="4833"/>
                </a:lnTo>
                <a:lnTo>
                  <a:pt x="482" y="4751"/>
                </a:lnTo>
                <a:lnTo>
                  <a:pt x="379" y="4690"/>
                </a:lnTo>
                <a:lnTo>
                  <a:pt x="379" y="4624"/>
                </a:lnTo>
                <a:lnTo>
                  <a:pt x="336" y="4582"/>
                </a:lnTo>
                <a:lnTo>
                  <a:pt x="376" y="4511"/>
                </a:lnTo>
                <a:lnTo>
                  <a:pt x="361" y="4425"/>
                </a:lnTo>
                <a:lnTo>
                  <a:pt x="315" y="4379"/>
                </a:lnTo>
                <a:lnTo>
                  <a:pt x="317" y="4304"/>
                </a:lnTo>
                <a:lnTo>
                  <a:pt x="383" y="4318"/>
                </a:lnTo>
                <a:lnTo>
                  <a:pt x="401" y="4261"/>
                </a:lnTo>
                <a:lnTo>
                  <a:pt x="451" y="4210"/>
                </a:lnTo>
                <a:lnTo>
                  <a:pt x="482" y="4121"/>
                </a:lnTo>
                <a:lnTo>
                  <a:pt x="444" y="4050"/>
                </a:lnTo>
                <a:lnTo>
                  <a:pt x="480" y="4050"/>
                </a:lnTo>
                <a:lnTo>
                  <a:pt x="506" y="3982"/>
                </a:lnTo>
                <a:lnTo>
                  <a:pt x="461" y="3874"/>
                </a:lnTo>
                <a:lnTo>
                  <a:pt x="461" y="3801"/>
                </a:lnTo>
                <a:lnTo>
                  <a:pt x="388" y="3787"/>
                </a:lnTo>
                <a:lnTo>
                  <a:pt x="390" y="3695"/>
                </a:lnTo>
                <a:cubicBezTo>
                  <a:pt x="390" y="3695"/>
                  <a:pt x="342" y="3741"/>
                  <a:pt x="334" y="3749"/>
                </a:cubicBezTo>
                <a:cubicBezTo>
                  <a:pt x="326" y="3757"/>
                  <a:pt x="306" y="3721"/>
                  <a:pt x="306" y="3721"/>
                </a:cubicBezTo>
                <a:lnTo>
                  <a:pt x="249" y="3770"/>
                </a:lnTo>
                <a:lnTo>
                  <a:pt x="219" y="3740"/>
                </a:lnTo>
                <a:lnTo>
                  <a:pt x="207" y="3679"/>
                </a:lnTo>
                <a:lnTo>
                  <a:pt x="117" y="3664"/>
                </a:lnTo>
                <a:lnTo>
                  <a:pt x="59" y="3606"/>
                </a:lnTo>
                <a:lnTo>
                  <a:pt x="46" y="3555"/>
                </a:lnTo>
                <a:lnTo>
                  <a:pt x="5" y="3514"/>
                </a:lnTo>
                <a:lnTo>
                  <a:pt x="0" y="3427"/>
                </a:lnTo>
                <a:lnTo>
                  <a:pt x="86" y="3362"/>
                </a:lnTo>
                <a:lnTo>
                  <a:pt x="155" y="3293"/>
                </a:lnTo>
                <a:lnTo>
                  <a:pt x="190" y="3236"/>
                </a:lnTo>
                <a:lnTo>
                  <a:pt x="284" y="3236"/>
                </a:lnTo>
                <a:lnTo>
                  <a:pt x="284" y="3074"/>
                </a:lnTo>
                <a:lnTo>
                  <a:pt x="294" y="2961"/>
                </a:lnTo>
                <a:lnTo>
                  <a:pt x="193" y="2905"/>
                </a:lnTo>
                <a:lnTo>
                  <a:pt x="162" y="2846"/>
                </a:lnTo>
                <a:lnTo>
                  <a:pt x="143" y="2872"/>
                </a:lnTo>
                <a:lnTo>
                  <a:pt x="114" y="2809"/>
                </a:lnTo>
                <a:lnTo>
                  <a:pt x="179" y="2745"/>
                </a:lnTo>
                <a:lnTo>
                  <a:pt x="268" y="2731"/>
                </a:lnTo>
                <a:lnTo>
                  <a:pt x="259" y="2681"/>
                </a:lnTo>
                <a:lnTo>
                  <a:pt x="303" y="2637"/>
                </a:lnTo>
                <a:lnTo>
                  <a:pt x="287" y="2575"/>
                </a:lnTo>
                <a:lnTo>
                  <a:pt x="221" y="2540"/>
                </a:lnTo>
                <a:lnTo>
                  <a:pt x="162" y="2528"/>
                </a:lnTo>
                <a:lnTo>
                  <a:pt x="122" y="2488"/>
                </a:lnTo>
                <a:lnTo>
                  <a:pt x="103" y="2437"/>
                </a:lnTo>
                <a:lnTo>
                  <a:pt x="59" y="2437"/>
                </a:lnTo>
                <a:lnTo>
                  <a:pt x="54" y="2380"/>
                </a:lnTo>
                <a:lnTo>
                  <a:pt x="148" y="2399"/>
                </a:lnTo>
                <a:lnTo>
                  <a:pt x="226" y="2387"/>
                </a:lnTo>
                <a:lnTo>
                  <a:pt x="289" y="2451"/>
                </a:lnTo>
                <a:lnTo>
                  <a:pt x="411" y="2517"/>
                </a:lnTo>
                <a:lnTo>
                  <a:pt x="378" y="2611"/>
                </a:lnTo>
                <a:lnTo>
                  <a:pt x="409" y="2641"/>
                </a:lnTo>
                <a:lnTo>
                  <a:pt x="491" y="2724"/>
                </a:lnTo>
                <a:lnTo>
                  <a:pt x="618" y="2724"/>
                </a:lnTo>
                <a:lnTo>
                  <a:pt x="637" y="2648"/>
                </a:lnTo>
                <a:lnTo>
                  <a:pt x="585" y="2578"/>
                </a:lnTo>
                <a:lnTo>
                  <a:pt x="590" y="2512"/>
                </a:lnTo>
                <a:lnTo>
                  <a:pt x="501" y="2479"/>
                </a:lnTo>
                <a:lnTo>
                  <a:pt x="435" y="2371"/>
                </a:lnTo>
                <a:lnTo>
                  <a:pt x="397" y="2333"/>
                </a:lnTo>
                <a:lnTo>
                  <a:pt x="426" y="2220"/>
                </a:lnTo>
                <a:lnTo>
                  <a:pt x="468" y="2126"/>
                </a:lnTo>
                <a:lnTo>
                  <a:pt x="430" y="2089"/>
                </a:lnTo>
                <a:lnTo>
                  <a:pt x="407" y="1971"/>
                </a:lnTo>
                <a:lnTo>
                  <a:pt x="501" y="1886"/>
                </a:lnTo>
                <a:lnTo>
                  <a:pt x="722" y="1886"/>
                </a:lnTo>
                <a:lnTo>
                  <a:pt x="835" y="1929"/>
                </a:lnTo>
                <a:lnTo>
                  <a:pt x="835" y="1900"/>
                </a:lnTo>
                <a:lnTo>
                  <a:pt x="1018" y="1900"/>
                </a:lnTo>
                <a:lnTo>
                  <a:pt x="1141" y="1849"/>
                </a:lnTo>
                <a:lnTo>
                  <a:pt x="1230" y="1849"/>
                </a:lnTo>
                <a:lnTo>
                  <a:pt x="1277" y="1802"/>
                </a:lnTo>
                <a:lnTo>
                  <a:pt x="1230" y="1731"/>
                </a:lnTo>
                <a:lnTo>
                  <a:pt x="1173" y="1712"/>
                </a:lnTo>
                <a:lnTo>
                  <a:pt x="1126" y="1665"/>
                </a:lnTo>
                <a:lnTo>
                  <a:pt x="1180" y="1611"/>
                </a:lnTo>
                <a:cubicBezTo>
                  <a:pt x="1216" y="1576"/>
                  <a:pt x="1216" y="1646"/>
                  <a:pt x="1216" y="1646"/>
                </a:cubicBezTo>
                <a:lnTo>
                  <a:pt x="1272" y="1632"/>
                </a:lnTo>
                <a:lnTo>
                  <a:pt x="1235" y="1590"/>
                </a:lnTo>
                <a:lnTo>
                  <a:pt x="1260" y="1531"/>
                </a:lnTo>
                <a:lnTo>
                  <a:pt x="1220" y="1491"/>
                </a:lnTo>
                <a:lnTo>
                  <a:pt x="1268" y="1425"/>
                </a:lnTo>
                <a:lnTo>
                  <a:pt x="1333" y="1374"/>
                </a:lnTo>
                <a:lnTo>
                  <a:pt x="1268" y="1369"/>
                </a:lnTo>
                <a:lnTo>
                  <a:pt x="1263" y="1298"/>
                </a:lnTo>
                <a:lnTo>
                  <a:pt x="1395" y="1303"/>
                </a:lnTo>
                <a:lnTo>
                  <a:pt x="1446" y="1195"/>
                </a:lnTo>
                <a:lnTo>
                  <a:pt x="1576" y="1146"/>
                </a:lnTo>
                <a:lnTo>
                  <a:pt x="1625" y="1096"/>
                </a:lnTo>
                <a:lnTo>
                  <a:pt x="1801" y="1070"/>
                </a:lnTo>
                <a:lnTo>
                  <a:pt x="1846" y="1026"/>
                </a:lnTo>
                <a:lnTo>
                  <a:pt x="1973" y="988"/>
                </a:lnTo>
                <a:lnTo>
                  <a:pt x="2001" y="955"/>
                </a:lnTo>
                <a:lnTo>
                  <a:pt x="1917" y="927"/>
                </a:lnTo>
                <a:lnTo>
                  <a:pt x="1964" y="880"/>
                </a:lnTo>
                <a:lnTo>
                  <a:pt x="2086" y="852"/>
                </a:lnTo>
                <a:lnTo>
                  <a:pt x="2189" y="837"/>
                </a:lnTo>
                <a:lnTo>
                  <a:pt x="2213" y="786"/>
                </a:lnTo>
                <a:lnTo>
                  <a:pt x="2298" y="772"/>
                </a:lnTo>
                <a:lnTo>
                  <a:pt x="2253" y="856"/>
                </a:lnTo>
                <a:lnTo>
                  <a:pt x="2253" y="924"/>
                </a:lnTo>
                <a:lnTo>
                  <a:pt x="2312" y="866"/>
                </a:lnTo>
                <a:lnTo>
                  <a:pt x="2458" y="870"/>
                </a:lnTo>
                <a:lnTo>
                  <a:pt x="2472" y="795"/>
                </a:lnTo>
                <a:lnTo>
                  <a:pt x="2566" y="776"/>
                </a:lnTo>
                <a:lnTo>
                  <a:pt x="2660" y="795"/>
                </a:lnTo>
                <a:lnTo>
                  <a:pt x="2617" y="739"/>
                </a:lnTo>
                <a:lnTo>
                  <a:pt x="2561" y="696"/>
                </a:lnTo>
                <a:lnTo>
                  <a:pt x="2533" y="645"/>
                </a:lnTo>
                <a:lnTo>
                  <a:pt x="2636" y="645"/>
                </a:lnTo>
                <a:lnTo>
                  <a:pt x="2744" y="612"/>
                </a:lnTo>
                <a:lnTo>
                  <a:pt x="2777" y="612"/>
                </a:lnTo>
                <a:lnTo>
                  <a:pt x="2768" y="532"/>
                </a:lnTo>
                <a:lnTo>
                  <a:pt x="2730" y="503"/>
                </a:lnTo>
                <a:lnTo>
                  <a:pt x="2730" y="391"/>
                </a:lnTo>
                <a:lnTo>
                  <a:pt x="2754" y="315"/>
                </a:lnTo>
                <a:lnTo>
                  <a:pt x="2824" y="141"/>
                </a:lnTo>
                <a:lnTo>
                  <a:pt x="2909" y="80"/>
                </a:lnTo>
                <a:lnTo>
                  <a:pt x="2984" y="0"/>
                </a:lnTo>
                <a:lnTo>
                  <a:pt x="3078" y="57"/>
                </a:lnTo>
                <a:lnTo>
                  <a:pt x="3149" y="47"/>
                </a:lnTo>
                <a:lnTo>
                  <a:pt x="3170" y="144"/>
                </a:lnTo>
                <a:lnTo>
                  <a:pt x="3097" y="217"/>
                </a:lnTo>
                <a:lnTo>
                  <a:pt x="3036" y="296"/>
                </a:lnTo>
                <a:lnTo>
                  <a:pt x="3185" y="305"/>
                </a:lnTo>
                <a:lnTo>
                  <a:pt x="3215" y="275"/>
                </a:lnTo>
                <a:lnTo>
                  <a:pt x="3307" y="275"/>
                </a:lnTo>
                <a:lnTo>
                  <a:pt x="3375" y="344"/>
                </a:lnTo>
                <a:lnTo>
                  <a:pt x="3314" y="405"/>
                </a:lnTo>
                <a:cubicBezTo>
                  <a:pt x="3314" y="405"/>
                  <a:pt x="3309" y="466"/>
                  <a:pt x="3337" y="466"/>
                </a:cubicBezTo>
                <a:cubicBezTo>
                  <a:pt x="3365" y="466"/>
                  <a:pt x="3441" y="499"/>
                  <a:pt x="3441" y="499"/>
                </a:cubicBezTo>
                <a:lnTo>
                  <a:pt x="3464" y="419"/>
                </a:lnTo>
                <a:lnTo>
                  <a:pt x="3422" y="377"/>
                </a:lnTo>
                <a:lnTo>
                  <a:pt x="3525" y="320"/>
                </a:lnTo>
                <a:lnTo>
                  <a:pt x="3619" y="320"/>
                </a:lnTo>
                <a:lnTo>
                  <a:pt x="3716" y="252"/>
                </a:lnTo>
                <a:lnTo>
                  <a:pt x="3770" y="306"/>
                </a:lnTo>
                <a:lnTo>
                  <a:pt x="3843" y="271"/>
                </a:lnTo>
                <a:lnTo>
                  <a:pt x="3897" y="325"/>
                </a:lnTo>
                <a:lnTo>
                  <a:pt x="3944" y="419"/>
                </a:lnTo>
                <a:lnTo>
                  <a:pt x="4000" y="466"/>
                </a:lnTo>
                <a:lnTo>
                  <a:pt x="4033" y="428"/>
                </a:lnTo>
                <a:lnTo>
                  <a:pt x="4083" y="478"/>
                </a:lnTo>
                <a:lnTo>
                  <a:pt x="4146" y="541"/>
                </a:lnTo>
                <a:lnTo>
                  <a:pt x="4137" y="640"/>
                </a:lnTo>
                <a:lnTo>
                  <a:pt x="4043" y="621"/>
                </a:lnTo>
                <a:lnTo>
                  <a:pt x="4080" y="659"/>
                </a:lnTo>
                <a:lnTo>
                  <a:pt x="4174" y="710"/>
                </a:lnTo>
                <a:lnTo>
                  <a:pt x="4233" y="812"/>
                </a:lnTo>
                <a:lnTo>
                  <a:pt x="4179" y="866"/>
                </a:lnTo>
                <a:lnTo>
                  <a:pt x="4179" y="960"/>
                </a:lnTo>
                <a:lnTo>
                  <a:pt x="4132" y="1026"/>
                </a:lnTo>
                <a:lnTo>
                  <a:pt x="4087" y="1117"/>
                </a:lnTo>
                <a:lnTo>
                  <a:pt x="4033" y="1171"/>
                </a:lnTo>
                <a:lnTo>
                  <a:pt x="3939" y="1284"/>
                </a:lnTo>
                <a:lnTo>
                  <a:pt x="3939" y="1331"/>
                </a:lnTo>
                <a:lnTo>
                  <a:pt x="3911" y="1463"/>
                </a:lnTo>
                <a:lnTo>
                  <a:pt x="3840" y="1534"/>
                </a:lnTo>
                <a:lnTo>
                  <a:pt x="3812" y="1679"/>
                </a:lnTo>
                <a:lnTo>
                  <a:pt x="3699" y="1708"/>
                </a:lnTo>
                <a:lnTo>
                  <a:pt x="3664" y="1813"/>
                </a:lnTo>
                <a:lnTo>
                  <a:pt x="3586" y="1891"/>
                </a:lnTo>
                <a:lnTo>
                  <a:pt x="3568" y="2013"/>
                </a:lnTo>
                <a:lnTo>
                  <a:pt x="3544" y="2098"/>
                </a:lnTo>
                <a:lnTo>
                  <a:pt x="3629" y="2060"/>
                </a:lnTo>
                <a:lnTo>
                  <a:pt x="3610" y="1966"/>
                </a:lnTo>
                <a:lnTo>
                  <a:pt x="3695" y="1915"/>
                </a:lnTo>
                <a:cubicBezTo>
                  <a:pt x="3695" y="1915"/>
                  <a:pt x="3770" y="1891"/>
                  <a:pt x="3812" y="1891"/>
                </a:cubicBezTo>
                <a:cubicBezTo>
                  <a:pt x="3855" y="1891"/>
                  <a:pt x="3869" y="1806"/>
                  <a:pt x="3869" y="1806"/>
                </a:cubicBezTo>
                <a:lnTo>
                  <a:pt x="3949" y="1741"/>
                </a:lnTo>
                <a:lnTo>
                  <a:pt x="4024" y="1712"/>
                </a:lnTo>
                <a:lnTo>
                  <a:pt x="4069" y="1625"/>
                </a:lnTo>
                <a:lnTo>
                  <a:pt x="4033" y="1590"/>
                </a:lnTo>
                <a:lnTo>
                  <a:pt x="3977" y="1585"/>
                </a:lnTo>
                <a:lnTo>
                  <a:pt x="3982" y="1548"/>
                </a:lnTo>
                <a:lnTo>
                  <a:pt x="3977" y="1472"/>
                </a:lnTo>
                <a:lnTo>
                  <a:pt x="4047" y="1468"/>
                </a:lnTo>
                <a:lnTo>
                  <a:pt x="4104" y="1468"/>
                </a:lnTo>
                <a:lnTo>
                  <a:pt x="4116" y="1550"/>
                </a:lnTo>
                <a:lnTo>
                  <a:pt x="4154" y="1580"/>
                </a:lnTo>
                <a:lnTo>
                  <a:pt x="4144" y="1625"/>
                </a:lnTo>
                <a:lnTo>
                  <a:pt x="4112" y="1659"/>
                </a:lnTo>
                <a:lnTo>
                  <a:pt x="4133" y="1714"/>
                </a:lnTo>
                <a:lnTo>
                  <a:pt x="4175" y="1777"/>
                </a:lnTo>
                <a:lnTo>
                  <a:pt x="4215" y="1817"/>
                </a:lnTo>
                <a:lnTo>
                  <a:pt x="4199" y="1911"/>
                </a:lnTo>
                <a:lnTo>
                  <a:pt x="4232" y="1982"/>
                </a:lnTo>
                <a:lnTo>
                  <a:pt x="4327" y="2017"/>
                </a:lnTo>
                <a:lnTo>
                  <a:pt x="4327" y="2066"/>
                </a:lnTo>
                <a:lnTo>
                  <a:pt x="4454" y="2158"/>
                </a:lnTo>
                <a:lnTo>
                  <a:pt x="4514" y="2218"/>
                </a:lnTo>
                <a:lnTo>
                  <a:pt x="4514" y="2334"/>
                </a:lnTo>
                <a:lnTo>
                  <a:pt x="4581" y="2461"/>
                </a:lnTo>
                <a:lnTo>
                  <a:pt x="4655" y="2461"/>
                </a:lnTo>
                <a:lnTo>
                  <a:pt x="4662" y="2557"/>
                </a:lnTo>
                <a:lnTo>
                  <a:pt x="4624" y="2557"/>
                </a:lnTo>
                <a:lnTo>
                  <a:pt x="4604" y="2622"/>
                </a:lnTo>
                <a:lnTo>
                  <a:pt x="4514" y="2712"/>
                </a:lnTo>
                <a:lnTo>
                  <a:pt x="4437" y="2765"/>
                </a:lnTo>
                <a:lnTo>
                  <a:pt x="4440" y="2860"/>
                </a:lnTo>
                <a:lnTo>
                  <a:pt x="4440" y="2934"/>
                </a:lnTo>
                <a:lnTo>
                  <a:pt x="4370" y="2959"/>
                </a:lnTo>
                <a:lnTo>
                  <a:pt x="4345" y="3051"/>
                </a:lnTo>
                <a:lnTo>
                  <a:pt x="4398" y="3103"/>
                </a:lnTo>
                <a:lnTo>
                  <a:pt x="4398" y="3181"/>
                </a:lnTo>
                <a:lnTo>
                  <a:pt x="4370" y="3245"/>
                </a:lnTo>
                <a:lnTo>
                  <a:pt x="4274" y="3216"/>
                </a:lnTo>
                <a:lnTo>
                  <a:pt x="4204" y="3237"/>
                </a:lnTo>
                <a:lnTo>
                  <a:pt x="4102" y="3382"/>
                </a:lnTo>
                <a:lnTo>
                  <a:pt x="4003" y="3421"/>
                </a:lnTo>
                <a:lnTo>
                  <a:pt x="4003" y="3460"/>
                </a:lnTo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5</xdr:col>
      <xdr:colOff>419100</xdr:colOff>
      <xdr:row>20</xdr:row>
      <xdr:rowOff>123825</xdr:rowOff>
    </xdr:from>
    <xdr:to>
      <xdr:col>7</xdr:col>
      <xdr:colOff>9525</xdr:colOff>
      <xdr:row>24</xdr:row>
      <xdr:rowOff>76200</xdr:rowOff>
    </xdr:to>
    <xdr:sp macro="modRegionSelect.Region_Click" textlink="">
      <xdr:nvSpPr>
        <xdr:cNvPr id="353143" name="ShapeReg_72"/>
        <xdr:cNvSpPr>
          <a:spLocks/>
        </xdr:cNvSpPr>
      </xdr:nvSpPr>
      <xdr:spPr bwMode="auto">
        <a:xfrm>
          <a:off x="3067050" y="3486150"/>
          <a:ext cx="809625" cy="600075"/>
        </a:xfrm>
        <a:custGeom>
          <a:avLst/>
          <a:gdLst>
            <a:gd name="T0" fmla="*/ 2147483647 w 85"/>
            <a:gd name="T1" fmla="*/ 2147483647 h 63"/>
            <a:gd name="T2" fmla="*/ 2147483647 w 85"/>
            <a:gd name="T3" fmla="*/ 2147483647 h 63"/>
            <a:gd name="T4" fmla="*/ 2147483647 w 85"/>
            <a:gd name="T5" fmla="*/ 2147483647 h 63"/>
            <a:gd name="T6" fmla="*/ 2147483647 w 85"/>
            <a:gd name="T7" fmla="*/ 2147483647 h 63"/>
            <a:gd name="T8" fmla="*/ 2147483647 w 85"/>
            <a:gd name="T9" fmla="*/ 2147483647 h 63"/>
            <a:gd name="T10" fmla="*/ 2147483647 w 85"/>
            <a:gd name="T11" fmla="*/ 2147483647 h 63"/>
            <a:gd name="T12" fmla="*/ 2147483647 w 85"/>
            <a:gd name="T13" fmla="*/ 2147483647 h 63"/>
            <a:gd name="T14" fmla="*/ 2147483647 w 85"/>
            <a:gd name="T15" fmla="*/ 2147483647 h 63"/>
            <a:gd name="T16" fmla="*/ 2147483647 w 85"/>
            <a:gd name="T17" fmla="*/ 2147483647 h 63"/>
            <a:gd name="T18" fmla="*/ 2147483647 w 85"/>
            <a:gd name="T19" fmla="*/ 2147483647 h 63"/>
            <a:gd name="T20" fmla="*/ 2147483647 w 85"/>
            <a:gd name="T21" fmla="*/ 2147483647 h 63"/>
            <a:gd name="T22" fmla="*/ 2147483647 w 85"/>
            <a:gd name="T23" fmla="*/ 2147483647 h 63"/>
            <a:gd name="T24" fmla="*/ 2147483647 w 85"/>
            <a:gd name="T25" fmla="*/ 2147483647 h 63"/>
            <a:gd name="T26" fmla="*/ 2147483647 w 85"/>
            <a:gd name="T27" fmla="*/ 2147483647 h 63"/>
            <a:gd name="T28" fmla="*/ 2147483647 w 85"/>
            <a:gd name="T29" fmla="*/ 2147483647 h 63"/>
            <a:gd name="T30" fmla="*/ 2147483647 w 85"/>
            <a:gd name="T31" fmla="*/ 2147483647 h 63"/>
            <a:gd name="T32" fmla="*/ 2147483647 w 85"/>
            <a:gd name="T33" fmla="*/ 2147483647 h 63"/>
            <a:gd name="T34" fmla="*/ 2147483647 w 85"/>
            <a:gd name="T35" fmla="*/ 2147483647 h 63"/>
            <a:gd name="T36" fmla="*/ 2147483647 w 85"/>
            <a:gd name="T37" fmla="*/ 2147483647 h 63"/>
            <a:gd name="T38" fmla="*/ 2147483647 w 85"/>
            <a:gd name="T39" fmla="*/ 2147483647 h 63"/>
            <a:gd name="T40" fmla="*/ 2147483647 w 85"/>
            <a:gd name="T41" fmla="*/ 2147483647 h 63"/>
            <a:gd name="T42" fmla="*/ 2147483647 w 85"/>
            <a:gd name="T43" fmla="*/ 2147483647 h 63"/>
            <a:gd name="T44" fmla="*/ 2147483647 w 85"/>
            <a:gd name="T45" fmla="*/ 2147483647 h 63"/>
            <a:gd name="T46" fmla="*/ 2147483647 w 85"/>
            <a:gd name="T47" fmla="*/ 2147483647 h 63"/>
            <a:gd name="T48" fmla="*/ 2147483647 w 85"/>
            <a:gd name="T49" fmla="*/ 2147483647 h 63"/>
            <a:gd name="T50" fmla="*/ 2147483647 w 85"/>
            <a:gd name="T51" fmla="*/ 2147483647 h 63"/>
            <a:gd name="T52" fmla="*/ 2147483647 w 85"/>
            <a:gd name="T53" fmla="*/ 2147483647 h 63"/>
            <a:gd name="T54" fmla="*/ 2147483647 w 85"/>
            <a:gd name="T55" fmla="*/ 2147483647 h 63"/>
            <a:gd name="T56" fmla="*/ 2147483647 w 85"/>
            <a:gd name="T57" fmla="*/ 2147483647 h 63"/>
            <a:gd name="T58" fmla="*/ 0 w 85"/>
            <a:gd name="T59" fmla="*/ 2147483647 h 63"/>
            <a:gd name="T60" fmla="*/ 2147483647 w 85"/>
            <a:gd name="T61" fmla="*/ 2147483647 h 63"/>
            <a:gd name="T62" fmla="*/ 2147483647 w 85"/>
            <a:gd name="T63" fmla="*/ 2147483647 h 63"/>
            <a:gd name="T64" fmla="*/ 2147483647 w 85"/>
            <a:gd name="T65" fmla="*/ 2147483647 h 63"/>
            <a:gd name="T66" fmla="*/ 2147483647 w 85"/>
            <a:gd name="T67" fmla="*/ 2147483647 h 63"/>
            <a:gd name="T68" fmla="*/ 2147483647 w 85"/>
            <a:gd name="T69" fmla="*/ 0 h 63"/>
            <a:gd name="T70" fmla="*/ 2147483647 w 85"/>
            <a:gd name="T71" fmla="*/ 2147483647 h 63"/>
            <a:gd name="T72" fmla="*/ 2147483647 w 85"/>
            <a:gd name="T73" fmla="*/ 2147483647 h 63"/>
            <a:gd name="T74" fmla="*/ 2147483647 w 85"/>
            <a:gd name="T75" fmla="*/ 2147483647 h 63"/>
            <a:gd name="T76" fmla="*/ 2147483647 w 85"/>
            <a:gd name="T77" fmla="*/ 2147483647 h 63"/>
            <a:gd name="T78" fmla="*/ 2147483647 w 85"/>
            <a:gd name="T79" fmla="*/ 2147483647 h 63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w 85"/>
            <a:gd name="T121" fmla="*/ 0 h 63"/>
            <a:gd name="T122" fmla="*/ 85 w 85"/>
            <a:gd name="T123" fmla="*/ 63 h 63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T120" t="T121" r="T122" b="T123"/>
          <a:pathLst>
            <a:path w="85" h="63">
              <a:moveTo>
                <a:pt x="57" y="5"/>
              </a:moveTo>
              <a:lnTo>
                <a:pt x="58" y="8"/>
              </a:lnTo>
              <a:lnTo>
                <a:pt x="59" y="10"/>
              </a:lnTo>
              <a:lnTo>
                <a:pt x="57" y="12"/>
              </a:lnTo>
              <a:lnTo>
                <a:pt x="58" y="15"/>
              </a:lnTo>
              <a:lnTo>
                <a:pt x="61" y="16"/>
              </a:lnTo>
              <a:lnTo>
                <a:pt x="64" y="15"/>
              </a:lnTo>
              <a:lnTo>
                <a:pt x="69" y="15"/>
              </a:lnTo>
              <a:lnTo>
                <a:pt x="72" y="16"/>
              </a:lnTo>
              <a:lnTo>
                <a:pt x="73" y="18"/>
              </a:lnTo>
              <a:lnTo>
                <a:pt x="76" y="21"/>
              </a:lnTo>
              <a:lnTo>
                <a:pt x="77" y="24"/>
              </a:lnTo>
              <a:lnTo>
                <a:pt x="81" y="24"/>
              </a:lnTo>
              <a:lnTo>
                <a:pt x="82" y="25"/>
              </a:lnTo>
              <a:lnTo>
                <a:pt x="80" y="27"/>
              </a:lnTo>
              <a:lnTo>
                <a:pt x="78" y="29"/>
              </a:lnTo>
              <a:lnTo>
                <a:pt x="76" y="33"/>
              </a:lnTo>
              <a:lnTo>
                <a:pt x="78" y="36"/>
              </a:lnTo>
              <a:lnTo>
                <a:pt x="79" y="38"/>
              </a:lnTo>
              <a:lnTo>
                <a:pt x="81" y="38"/>
              </a:lnTo>
              <a:lnTo>
                <a:pt x="85" y="39"/>
              </a:lnTo>
              <a:lnTo>
                <a:pt x="85" y="42"/>
              </a:lnTo>
              <a:lnTo>
                <a:pt x="82" y="44"/>
              </a:lnTo>
              <a:lnTo>
                <a:pt x="81" y="47"/>
              </a:lnTo>
              <a:lnTo>
                <a:pt x="81" y="51"/>
              </a:lnTo>
              <a:lnTo>
                <a:pt x="78" y="52"/>
              </a:lnTo>
              <a:lnTo>
                <a:pt x="75" y="55"/>
              </a:lnTo>
              <a:lnTo>
                <a:pt x="74" y="53"/>
              </a:lnTo>
              <a:lnTo>
                <a:pt x="71" y="55"/>
              </a:lnTo>
              <a:lnTo>
                <a:pt x="69" y="54"/>
              </a:lnTo>
              <a:lnTo>
                <a:pt x="66" y="54"/>
              </a:lnTo>
              <a:lnTo>
                <a:pt x="61" y="58"/>
              </a:lnTo>
              <a:lnTo>
                <a:pt x="57" y="58"/>
              </a:lnTo>
              <a:lnTo>
                <a:pt x="54" y="59"/>
              </a:lnTo>
              <a:lnTo>
                <a:pt x="50" y="59"/>
              </a:lnTo>
              <a:lnTo>
                <a:pt x="47" y="63"/>
              </a:lnTo>
              <a:lnTo>
                <a:pt x="46" y="61"/>
              </a:lnTo>
              <a:lnTo>
                <a:pt x="47" y="60"/>
              </a:lnTo>
              <a:lnTo>
                <a:pt x="46" y="59"/>
              </a:lnTo>
              <a:lnTo>
                <a:pt x="46" y="56"/>
              </a:lnTo>
              <a:lnTo>
                <a:pt x="45" y="53"/>
              </a:lnTo>
              <a:lnTo>
                <a:pt x="44" y="52"/>
              </a:lnTo>
              <a:lnTo>
                <a:pt x="42" y="54"/>
              </a:lnTo>
              <a:lnTo>
                <a:pt x="38" y="55"/>
              </a:lnTo>
              <a:lnTo>
                <a:pt x="36" y="55"/>
              </a:lnTo>
              <a:lnTo>
                <a:pt x="33" y="52"/>
              </a:lnTo>
              <a:lnTo>
                <a:pt x="28" y="52"/>
              </a:lnTo>
              <a:lnTo>
                <a:pt x="25" y="48"/>
              </a:lnTo>
              <a:lnTo>
                <a:pt x="23" y="46"/>
              </a:lnTo>
              <a:lnTo>
                <a:pt x="21" y="44"/>
              </a:lnTo>
              <a:lnTo>
                <a:pt x="17" y="43"/>
              </a:lnTo>
              <a:lnTo>
                <a:pt x="14" y="41"/>
              </a:lnTo>
              <a:lnTo>
                <a:pt x="11" y="40"/>
              </a:lnTo>
              <a:lnTo>
                <a:pt x="7" y="40"/>
              </a:lnTo>
              <a:lnTo>
                <a:pt x="6" y="39"/>
              </a:lnTo>
              <a:lnTo>
                <a:pt x="3" y="38"/>
              </a:lnTo>
              <a:lnTo>
                <a:pt x="2" y="36"/>
              </a:lnTo>
              <a:lnTo>
                <a:pt x="1" y="33"/>
              </a:lnTo>
              <a:lnTo>
                <a:pt x="1" y="30"/>
              </a:lnTo>
              <a:lnTo>
                <a:pt x="0" y="28"/>
              </a:lnTo>
              <a:lnTo>
                <a:pt x="0" y="25"/>
              </a:lnTo>
              <a:lnTo>
                <a:pt x="1" y="22"/>
              </a:lnTo>
              <a:lnTo>
                <a:pt x="1" y="21"/>
              </a:lnTo>
              <a:lnTo>
                <a:pt x="4" y="18"/>
              </a:lnTo>
              <a:lnTo>
                <a:pt x="5" y="16"/>
              </a:lnTo>
              <a:lnTo>
                <a:pt x="8" y="13"/>
              </a:lnTo>
              <a:lnTo>
                <a:pt x="13" y="12"/>
              </a:lnTo>
              <a:lnTo>
                <a:pt x="13" y="7"/>
              </a:lnTo>
              <a:lnTo>
                <a:pt x="16" y="1"/>
              </a:lnTo>
              <a:lnTo>
                <a:pt x="20" y="0"/>
              </a:lnTo>
              <a:lnTo>
                <a:pt x="23" y="1"/>
              </a:lnTo>
              <a:lnTo>
                <a:pt x="28" y="1"/>
              </a:lnTo>
              <a:lnTo>
                <a:pt x="29" y="3"/>
              </a:lnTo>
              <a:lnTo>
                <a:pt x="33" y="3"/>
              </a:lnTo>
              <a:lnTo>
                <a:pt x="37" y="2"/>
              </a:lnTo>
              <a:lnTo>
                <a:pt x="40" y="5"/>
              </a:lnTo>
              <a:lnTo>
                <a:pt x="42" y="5"/>
              </a:lnTo>
              <a:lnTo>
                <a:pt x="46" y="6"/>
              </a:lnTo>
              <a:lnTo>
                <a:pt x="47" y="3"/>
              </a:lnTo>
              <a:lnTo>
                <a:pt x="52" y="1"/>
              </a:lnTo>
              <a:lnTo>
                <a:pt x="57" y="5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323850</xdr:colOff>
      <xdr:row>23</xdr:row>
      <xdr:rowOff>123825</xdr:rowOff>
    </xdr:from>
    <xdr:to>
      <xdr:col>7</xdr:col>
      <xdr:colOff>9525</xdr:colOff>
      <xdr:row>26</xdr:row>
      <xdr:rowOff>152400</xdr:rowOff>
    </xdr:to>
    <xdr:sp macro="modRegionSelect.Region_Click" textlink="">
      <xdr:nvSpPr>
        <xdr:cNvPr id="353144" name="ShapeReg_23"/>
        <xdr:cNvSpPr>
          <a:spLocks/>
        </xdr:cNvSpPr>
      </xdr:nvSpPr>
      <xdr:spPr bwMode="auto">
        <a:xfrm>
          <a:off x="3581400" y="3971925"/>
          <a:ext cx="295275" cy="514350"/>
        </a:xfrm>
        <a:custGeom>
          <a:avLst/>
          <a:gdLst>
            <a:gd name="T0" fmla="*/ 2147483647 w 31"/>
            <a:gd name="T1" fmla="*/ 2147483647 h 54"/>
            <a:gd name="T2" fmla="*/ 2147483647 w 31"/>
            <a:gd name="T3" fmla="*/ 2147483647 h 54"/>
            <a:gd name="T4" fmla="*/ 2147483647 w 31"/>
            <a:gd name="T5" fmla="*/ 2147483647 h 54"/>
            <a:gd name="T6" fmla="*/ 2147483647 w 31"/>
            <a:gd name="T7" fmla="*/ 2147483647 h 54"/>
            <a:gd name="T8" fmla="*/ 2147483647 w 31"/>
            <a:gd name="T9" fmla="*/ 2147483647 h 54"/>
            <a:gd name="T10" fmla="*/ 0 w 31"/>
            <a:gd name="T11" fmla="*/ 2147483647 h 54"/>
            <a:gd name="T12" fmla="*/ 2147483647 w 31"/>
            <a:gd name="T13" fmla="*/ 2147483647 h 54"/>
            <a:gd name="T14" fmla="*/ 2147483647 w 31"/>
            <a:gd name="T15" fmla="*/ 2147483647 h 54"/>
            <a:gd name="T16" fmla="*/ 2147483647 w 31"/>
            <a:gd name="T17" fmla="*/ 2147483647 h 54"/>
            <a:gd name="T18" fmla="*/ 2147483647 w 31"/>
            <a:gd name="T19" fmla="*/ 2147483647 h 54"/>
            <a:gd name="T20" fmla="*/ 2147483647 w 31"/>
            <a:gd name="T21" fmla="*/ 2147483647 h 54"/>
            <a:gd name="T22" fmla="*/ 2147483647 w 31"/>
            <a:gd name="T23" fmla="*/ 2147483647 h 54"/>
            <a:gd name="T24" fmla="*/ 2147483647 w 31"/>
            <a:gd name="T25" fmla="*/ 2147483647 h 54"/>
            <a:gd name="T26" fmla="*/ 2147483647 w 31"/>
            <a:gd name="T27" fmla="*/ 2147483647 h 54"/>
            <a:gd name="T28" fmla="*/ 2147483647 w 31"/>
            <a:gd name="T29" fmla="*/ 2147483647 h 54"/>
            <a:gd name="T30" fmla="*/ 2147483647 w 31"/>
            <a:gd name="T31" fmla="*/ 2147483647 h 54"/>
            <a:gd name="T32" fmla="*/ 2147483647 w 31"/>
            <a:gd name="T33" fmla="*/ 2147483647 h 54"/>
            <a:gd name="T34" fmla="*/ 2147483647 w 31"/>
            <a:gd name="T35" fmla="*/ 2147483647 h 54"/>
            <a:gd name="T36" fmla="*/ 2147483647 w 31"/>
            <a:gd name="T37" fmla="*/ 2147483647 h 54"/>
            <a:gd name="T38" fmla="*/ 2147483647 w 31"/>
            <a:gd name="T39" fmla="*/ 2147483647 h 54"/>
            <a:gd name="T40" fmla="*/ 2147483647 w 31"/>
            <a:gd name="T41" fmla="*/ 2147483647 h 54"/>
            <a:gd name="T42" fmla="*/ 2147483647 w 31"/>
            <a:gd name="T43" fmla="*/ 2147483647 h 54"/>
            <a:gd name="T44" fmla="*/ 2147483647 w 31"/>
            <a:gd name="T45" fmla="*/ 2147483647 h 54"/>
            <a:gd name="T46" fmla="*/ 2147483647 w 31"/>
            <a:gd name="T47" fmla="*/ 2147483647 h 54"/>
            <a:gd name="T48" fmla="*/ 2147483647 w 31"/>
            <a:gd name="T49" fmla="*/ 2147483647 h 54"/>
            <a:gd name="T50" fmla="*/ 2147483647 w 31"/>
            <a:gd name="T51" fmla="*/ 2147483647 h 54"/>
            <a:gd name="T52" fmla="*/ 2147483647 w 31"/>
            <a:gd name="T53" fmla="*/ 2147483647 h 54"/>
            <a:gd name="T54" fmla="*/ 2147483647 w 31"/>
            <a:gd name="T55" fmla="*/ 2147483647 h 54"/>
            <a:gd name="T56" fmla="*/ 2147483647 w 31"/>
            <a:gd name="T57" fmla="*/ 2147483647 h 54"/>
            <a:gd name="T58" fmla="*/ 2147483647 w 31"/>
            <a:gd name="T59" fmla="*/ 2147483647 h 54"/>
            <a:gd name="T60" fmla="*/ 2147483647 w 31"/>
            <a:gd name="T61" fmla="*/ 2147483647 h 54"/>
            <a:gd name="T62" fmla="*/ 2147483647 w 31"/>
            <a:gd name="T63" fmla="*/ 2147483647 h 54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w 31"/>
            <a:gd name="T97" fmla="*/ 0 h 54"/>
            <a:gd name="T98" fmla="*/ 31 w 31"/>
            <a:gd name="T99" fmla="*/ 54 h 54"/>
          </a:gdLst>
          <a:ahLst/>
          <a:cxnLst>
            <a:cxn ang="T64">
              <a:pos x="T0" y="T1"/>
            </a:cxn>
            <a:cxn ang="T65">
              <a:pos x="T2" y="T3"/>
            </a:cxn>
            <a:cxn ang="T66">
              <a:pos x="T4" y="T5"/>
            </a:cxn>
            <a:cxn ang="T67">
              <a:pos x="T6" y="T7"/>
            </a:cxn>
            <a:cxn ang="T68">
              <a:pos x="T8" y="T9"/>
            </a:cxn>
            <a:cxn ang="T69">
              <a:pos x="T10" y="T11"/>
            </a:cxn>
            <a:cxn ang="T70">
              <a:pos x="T12" y="T13"/>
            </a:cxn>
            <a:cxn ang="T71">
              <a:pos x="T14" y="T15"/>
            </a:cxn>
            <a:cxn ang="T72">
              <a:pos x="T16" y="T17"/>
            </a:cxn>
            <a:cxn ang="T73">
              <a:pos x="T18" y="T19"/>
            </a:cxn>
            <a:cxn ang="T74">
              <a:pos x="T20" y="T21"/>
            </a:cxn>
            <a:cxn ang="T75">
              <a:pos x="T22" y="T23"/>
            </a:cxn>
            <a:cxn ang="T76">
              <a:pos x="T24" y="T25"/>
            </a:cxn>
            <a:cxn ang="T77">
              <a:pos x="T26" y="T27"/>
            </a:cxn>
            <a:cxn ang="T78">
              <a:pos x="T28" y="T29"/>
            </a:cxn>
            <a:cxn ang="T79">
              <a:pos x="T30" y="T31"/>
            </a:cxn>
            <a:cxn ang="T80">
              <a:pos x="T32" y="T33"/>
            </a:cxn>
            <a:cxn ang="T81">
              <a:pos x="T34" y="T35"/>
            </a:cxn>
            <a:cxn ang="T82">
              <a:pos x="T36" y="T37"/>
            </a:cxn>
            <a:cxn ang="T83">
              <a:pos x="T38" y="T39"/>
            </a:cxn>
            <a:cxn ang="T84">
              <a:pos x="T40" y="T41"/>
            </a:cxn>
            <a:cxn ang="T85">
              <a:pos x="T42" y="T43"/>
            </a:cxn>
            <a:cxn ang="T86">
              <a:pos x="T44" y="T45"/>
            </a:cxn>
            <a:cxn ang="T87">
              <a:pos x="T46" y="T47"/>
            </a:cxn>
            <a:cxn ang="T88">
              <a:pos x="T48" y="T49"/>
            </a:cxn>
            <a:cxn ang="T89">
              <a:pos x="T50" y="T51"/>
            </a:cxn>
            <a:cxn ang="T90">
              <a:pos x="T52" y="T53"/>
            </a:cxn>
            <a:cxn ang="T91">
              <a:pos x="T54" y="T55"/>
            </a:cxn>
            <a:cxn ang="T92">
              <a:pos x="T56" y="T57"/>
            </a:cxn>
            <a:cxn ang="T93">
              <a:pos x="T58" y="T59"/>
            </a:cxn>
            <a:cxn ang="T94">
              <a:pos x="T60" y="T61"/>
            </a:cxn>
            <a:cxn ang="T95">
              <a:pos x="T62" y="T63"/>
            </a:cxn>
          </a:cxnLst>
          <a:rect l="T96" t="T97" r="T98" b="T99"/>
          <a:pathLst>
            <a:path w="31" h="54">
              <a:moveTo>
                <a:pt x="26" y="5"/>
              </a:moveTo>
              <a:lnTo>
                <a:pt x="26" y="3"/>
              </a:lnTo>
              <a:lnTo>
                <a:pt x="27" y="0"/>
              </a:lnTo>
              <a:lnTo>
                <a:pt x="24" y="1"/>
              </a:lnTo>
              <a:lnTo>
                <a:pt x="21" y="4"/>
              </a:lnTo>
              <a:lnTo>
                <a:pt x="20" y="2"/>
              </a:lnTo>
              <a:lnTo>
                <a:pt x="17" y="4"/>
              </a:lnTo>
              <a:lnTo>
                <a:pt x="15" y="3"/>
              </a:lnTo>
              <a:lnTo>
                <a:pt x="12" y="3"/>
              </a:lnTo>
              <a:lnTo>
                <a:pt x="7" y="7"/>
              </a:lnTo>
              <a:lnTo>
                <a:pt x="3" y="7"/>
              </a:lnTo>
              <a:lnTo>
                <a:pt x="0" y="8"/>
              </a:lnTo>
              <a:lnTo>
                <a:pt x="0" y="13"/>
              </a:lnTo>
              <a:lnTo>
                <a:pt x="1" y="15"/>
              </a:lnTo>
              <a:lnTo>
                <a:pt x="2" y="18"/>
              </a:lnTo>
              <a:lnTo>
                <a:pt x="1" y="24"/>
              </a:lnTo>
              <a:lnTo>
                <a:pt x="3" y="27"/>
              </a:lnTo>
              <a:lnTo>
                <a:pt x="5" y="30"/>
              </a:lnTo>
              <a:lnTo>
                <a:pt x="7" y="30"/>
              </a:lnTo>
              <a:lnTo>
                <a:pt x="9" y="33"/>
              </a:lnTo>
              <a:lnTo>
                <a:pt x="10" y="35"/>
              </a:lnTo>
              <a:lnTo>
                <a:pt x="11" y="37"/>
              </a:lnTo>
              <a:lnTo>
                <a:pt x="13" y="38"/>
              </a:lnTo>
              <a:lnTo>
                <a:pt x="15" y="38"/>
              </a:lnTo>
              <a:lnTo>
                <a:pt x="15" y="40"/>
              </a:lnTo>
              <a:lnTo>
                <a:pt x="13" y="41"/>
              </a:lnTo>
              <a:lnTo>
                <a:pt x="14" y="43"/>
              </a:lnTo>
              <a:lnTo>
                <a:pt x="14" y="46"/>
              </a:lnTo>
              <a:lnTo>
                <a:pt x="15" y="48"/>
              </a:lnTo>
              <a:lnTo>
                <a:pt x="18" y="50"/>
              </a:lnTo>
              <a:lnTo>
                <a:pt x="20" y="50"/>
              </a:lnTo>
              <a:lnTo>
                <a:pt x="23" y="51"/>
              </a:lnTo>
              <a:lnTo>
                <a:pt x="24" y="51"/>
              </a:lnTo>
              <a:lnTo>
                <a:pt x="24" y="54"/>
              </a:lnTo>
              <a:lnTo>
                <a:pt x="26" y="54"/>
              </a:lnTo>
              <a:lnTo>
                <a:pt x="26" y="52"/>
              </a:lnTo>
              <a:lnTo>
                <a:pt x="28" y="50"/>
              </a:lnTo>
              <a:lnTo>
                <a:pt x="30" y="47"/>
              </a:lnTo>
              <a:lnTo>
                <a:pt x="29" y="46"/>
              </a:lnTo>
              <a:lnTo>
                <a:pt x="28" y="44"/>
              </a:lnTo>
              <a:lnTo>
                <a:pt x="28" y="43"/>
              </a:lnTo>
              <a:lnTo>
                <a:pt x="29" y="42"/>
              </a:lnTo>
              <a:lnTo>
                <a:pt x="28" y="40"/>
              </a:lnTo>
              <a:lnTo>
                <a:pt x="27" y="39"/>
              </a:lnTo>
              <a:lnTo>
                <a:pt x="29" y="35"/>
              </a:lnTo>
              <a:lnTo>
                <a:pt x="29" y="33"/>
              </a:lnTo>
              <a:lnTo>
                <a:pt x="29" y="32"/>
              </a:lnTo>
              <a:lnTo>
                <a:pt x="30" y="31"/>
              </a:lnTo>
              <a:lnTo>
                <a:pt x="30" y="29"/>
              </a:lnTo>
              <a:lnTo>
                <a:pt x="28" y="29"/>
              </a:lnTo>
              <a:lnTo>
                <a:pt x="26" y="30"/>
              </a:lnTo>
              <a:lnTo>
                <a:pt x="24" y="28"/>
              </a:lnTo>
              <a:lnTo>
                <a:pt x="27" y="28"/>
              </a:lnTo>
              <a:lnTo>
                <a:pt x="27" y="25"/>
              </a:lnTo>
              <a:lnTo>
                <a:pt x="27" y="23"/>
              </a:lnTo>
              <a:lnTo>
                <a:pt x="26" y="20"/>
              </a:lnTo>
              <a:lnTo>
                <a:pt x="25" y="18"/>
              </a:lnTo>
              <a:lnTo>
                <a:pt x="27" y="16"/>
              </a:lnTo>
              <a:lnTo>
                <a:pt x="29" y="14"/>
              </a:lnTo>
              <a:lnTo>
                <a:pt x="31" y="13"/>
              </a:lnTo>
              <a:lnTo>
                <a:pt x="31" y="9"/>
              </a:lnTo>
              <a:lnTo>
                <a:pt x="29" y="6"/>
              </a:lnTo>
              <a:lnTo>
                <a:pt x="27" y="6"/>
              </a:lnTo>
              <a:lnTo>
                <a:pt x="26" y="5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514350</xdr:colOff>
      <xdr:row>24</xdr:row>
      <xdr:rowOff>114300</xdr:rowOff>
    </xdr:from>
    <xdr:to>
      <xdr:col>7</xdr:col>
      <xdr:colOff>171450</xdr:colOff>
      <xdr:row>27</xdr:row>
      <xdr:rowOff>85725</xdr:rowOff>
    </xdr:to>
    <xdr:sp macro="modRegionSelect.Region_Click" textlink="">
      <xdr:nvSpPr>
        <xdr:cNvPr id="353145" name="ShapeReg_61"/>
        <xdr:cNvSpPr>
          <a:spLocks/>
        </xdr:cNvSpPr>
      </xdr:nvSpPr>
      <xdr:spPr bwMode="auto">
        <a:xfrm>
          <a:off x="3771900" y="4124325"/>
          <a:ext cx="266700" cy="457200"/>
        </a:xfrm>
        <a:custGeom>
          <a:avLst/>
          <a:gdLst>
            <a:gd name="T0" fmla="*/ 2147483647 w 28"/>
            <a:gd name="T1" fmla="*/ 0 h 48"/>
            <a:gd name="T2" fmla="*/ 2147483647 w 28"/>
            <a:gd name="T3" fmla="*/ 2147483647 h 48"/>
            <a:gd name="T4" fmla="*/ 2147483647 w 28"/>
            <a:gd name="T5" fmla="*/ 2147483647 h 48"/>
            <a:gd name="T6" fmla="*/ 2147483647 w 28"/>
            <a:gd name="T7" fmla="*/ 2147483647 h 48"/>
            <a:gd name="T8" fmla="*/ 2147483647 w 28"/>
            <a:gd name="T9" fmla="*/ 2147483647 h 48"/>
            <a:gd name="T10" fmla="*/ 2147483647 w 28"/>
            <a:gd name="T11" fmla="*/ 2147483647 h 48"/>
            <a:gd name="T12" fmla="*/ 2147483647 w 28"/>
            <a:gd name="T13" fmla="*/ 2147483647 h 48"/>
            <a:gd name="T14" fmla="*/ 2147483647 w 28"/>
            <a:gd name="T15" fmla="*/ 2147483647 h 48"/>
            <a:gd name="T16" fmla="*/ 2147483647 w 28"/>
            <a:gd name="T17" fmla="*/ 2147483647 h 48"/>
            <a:gd name="T18" fmla="*/ 2147483647 w 28"/>
            <a:gd name="T19" fmla="*/ 2147483647 h 48"/>
            <a:gd name="T20" fmla="*/ 2147483647 w 28"/>
            <a:gd name="T21" fmla="*/ 2147483647 h 48"/>
            <a:gd name="T22" fmla="*/ 2147483647 w 28"/>
            <a:gd name="T23" fmla="*/ 2147483647 h 48"/>
            <a:gd name="T24" fmla="*/ 2147483647 w 28"/>
            <a:gd name="T25" fmla="*/ 2147483647 h 48"/>
            <a:gd name="T26" fmla="*/ 2147483647 w 28"/>
            <a:gd name="T27" fmla="*/ 2147483647 h 48"/>
            <a:gd name="T28" fmla="*/ 2147483647 w 28"/>
            <a:gd name="T29" fmla="*/ 2147483647 h 48"/>
            <a:gd name="T30" fmla="*/ 2147483647 w 28"/>
            <a:gd name="T31" fmla="*/ 2147483647 h 48"/>
            <a:gd name="T32" fmla="*/ 2147483647 w 28"/>
            <a:gd name="T33" fmla="*/ 2147483647 h 48"/>
            <a:gd name="T34" fmla="*/ 2147483647 w 28"/>
            <a:gd name="T35" fmla="*/ 2147483647 h 48"/>
            <a:gd name="T36" fmla="*/ 2147483647 w 28"/>
            <a:gd name="T37" fmla="*/ 2147483647 h 48"/>
            <a:gd name="T38" fmla="*/ 2147483647 w 28"/>
            <a:gd name="T39" fmla="*/ 2147483647 h 48"/>
            <a:gd name="T40" fmla="*/ 2147483647 w 28"/>
            <a:gd name="T41" fmla="*/ 2147483647 h 48"/>
            <a:gd name="T42" fmla="*/ 2147483647 w 28"/>
            <a:gd name="T43" fmla="*/ 2147483647 h 48"/>
            <a:gd name="T44" fmla="*/ 2147483647 w 28"/>
            <a:gd name="T45" fmla="*/ 2147483647 h 48"/>
            <a:gd name="T46" fmla="*/ 2147483647 w 28"/>
            <a:gd name="T47" fmla="*/ 2147483647 h 48"/>
            <a:gd name="T48" fmla="*/ 2147483647 w 28"/>
            <a:gd name="T49" fmla="*/ 2147483647 h 48"/>
            <a:gd name="T50" fmla="*/ 2147483647 w 28"/>
            <a:gd name="T51" fmla="*/ 2147483647 h 48"/>
            <a:gd name="T52" fmla="*/ 2147483647 w 28"/>
            <a:gd name="T53" fmla="*/ 2147483647 h 48"/>
            <a:gd name="T54" fmla="*/ 2147483647 w 28"/>
            <a:gd name="T55" fmla="*/ 2147483647 h 48"/>
            <a:gd name="T56" fmla="*/ 2147483647 w 28"/>
            <a:gd name="T57" fmla="*/ 2147483647 h 48"/>
            <a:gd name="T58" fmla="*/ 0 w 28"/>
            <a:gd name="T59" fmla="*/ 2147483647 h 48"/>
            <a:gd name="T60" fmla="*/ 2147483647 w 28"/>
            <a:gd name="T61" fmla="*/ 2147483647 h 48"/>
            <a:gd name="T62" fmla="*/ 0 w 28"/>
            <a:gd name="T63" fmla="*/ 2147483647 h 48"/>
            <a:gd name="T64" fmla="*/ 2147483647 w 28"/>
            <a:gd name="T65" fmla="*/ 2147483647 h 48"/>
            <a:gd name="T66" fmla="*/ 2147483647 w 28"/>
            <a:gd name="T67" fmla="*/ 2147483647 h 48"/>
            <a:gd name="T68" fmla="*/ 2147483647 w 28"/>
            <a:gd name="T69" fmla="*/ 2147483647 h 48"/>
            <a:gd name="T70" fmla="*/ 2147483647 w 28"/>
            <a:gd name="T71" fmla="*/ 2147483647 h 48"/>
            <a:gd name="T72" fmla="*/ 2147483647 w 28"/>
            <a:gd name="T73" fmla="*/ 2147483647 h 48"/>
            <a:gd name="T74" fmla="*/ 2147483647 w 28"/>
            <a:gd name="T75" fmla="*/ 2147483647 h 48"/>
            <a:gd name="T76" fmla="*/ 2147483647 w 28"/>
            <a:gd name="T77" fmla="*/ 2147483647 h 48"/>
            <a:gd name="T78" fmla="*/ 2147483647 w 28"/>
            <a:gd name="T79" fmla="*/ 2147483647 h 48"/>
            <a:gd name="T80" fmla="*/ 2147483647 w 28"/>
            <a:gd name="T81" fmla="*/ 2147483647 h 48"/>
            <a:gd name="T82" fmla="*/ 2147483647 w 28"/>
            <a:gd name="T83" fmla="*/ 2147483647 h 48"/>
            <a:gd name="T84" fmla="*/ 2147483647 w 28"/>
            <a:gd name="T85" fmla="*/ 2147483647 h 48"/>
            <a:gd name="T86" fmla="*/ 2147483647 w 28"/>
            <a:gd name="T87" fmla="*/ 2147483647 h 48"/>
            <a:gd name="T88" fmla="*/ 2147483647 w 28"/>
            <a:gd name="T89" fmla="*/ 2147483647 h 48"/>
            <a:gd name="T90" fmla="*/ 2147483647 w 28"/>
            <a:gd name="T91" fmla="*/ 2147483647 h 48"/>
            <a:gd name="T92" fmla="*/ 2147483647 w 28"/>
            <a:gd name="T93" fmla="*/ 2147483647 h 48"/>
            <a:gd name="T94" fmla="*/ 2147483647 w 28"/>
            <a:gd name="T95" fmla="*/ 2147483647 h 48"/>
            <a:gd name="T96" fmla="*/ 2147483647 w 28"/>
            <a:gd name="T97" fmla="*/ 2147483647 h 48"/>
            <a:gd name="T98" fmla="*/ 2147483647 w 28"/>
            <a:gd name="T99" fmla="*/ 2147483647 h 48"/>
            <a:gd name="T100" fmla="*/ 2147483647 w 28"/>
            <a:gd name="T101" fmla="*/ 2147483647 h 48"/>
            <a:gd name="T102" fmla="*/ 2147483647 w 28"/>
            <a:gd name="T103" fmla="*/ 2147483647 h 48"/>
            <a:gd name="T104" fmla="*/ 2147483647 w 28"/>
            <a:gd name="T105" fmla="*/ 2147483647 h 48"/>
            <a:gd name="T106" fmla="*/ 2147483647 w 28"/>
            <a:gd name="T107" fmla="*/ 2147483647 h 48"/>
            <a:gd name="T108" fmla="*/ 2147483647 w 28"/>
            <a:gd name="T109" fmla="*/ 0 h 48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w 28"/>
            <a:gd name="T166" fmla="*/ 0 h 48"/>
            <a:gd name="T167" fmla="*/ 28 w 28"/>
            <a:gd name="T168" fmla="*/ 48 h 48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T165" t="T166" r="T167" b="T168"/>
          <a:pathLst>
            <a:path w="28" h="48">
              <a:moveTo>
                <a:pt x="7" y="0"/>
              </a:moveTo>
              <a:lnTo>
                <a:pt x="8" y="3"/>
              </a:lnTo>
              <a:lnTo>
                <a:pt x="11" y="5"/>
              </a:lnTo>
              <a:lnTo>
                <a:pt x="14" y="6"/>
              </a:lnTo>
              <a:lnTo>
                <a:pt x="15" y="5"/>
              </a:lnTo>
              <a:lnTo>
                <a:pt x="19" y="5"/>
              </a:lnTo>
              <a:lnTo>
                <a:pt x="21" y="4"/>
              </a:lnTo>
              <a:lnTo>
                <a:pt x="22" y="6"/>
              </a:lnTo>
              <a:lnTo>
                <a:pt x="21" y="9"/>
              </a:lnTo>
              <a:lnTo>
                <a:pt x="24" y="12"/>
              </a:lnTo>
              <a:lnTo>
                <a:pt x="25" y="15"/>
              </a:lnTo>
              <a:lnTo>
                <a:pt x="27" y="18"/>
              </a:lnTo>
              <a:lnTo>
                <a:pt x="27" y="21"/>
              </a:lnTo>
              <a:lnTo>
                <a:pt x="28" y="23"/>
              </a:lnTo>
              <a:lnTo>
                <a:pt x="27" y="25"/>
              </a:lnTo>
              <a:lnTo>
                <a:pt x="25" y="28"/>
              </a:lnTo>
              <a:lnTo>
                <a:pt x="26" y="30"/>
              </a:lnTo>
              <a:lnTo>
                <a:pt x="23" y="33"/>
              </a:lnTo>
              <a:lnTo>
                <a:pt x="21" y="34"/>
              </a:lnTo>
              <a:lnTo>
                <a:pt x="20" y="37"/>
              </a:lnTo>
              <a:lnTo>
                <a:pt x="19" y="38"/>
              </a:lnTo>
              <a:lnTo>
                <a:pt x="16" y="39"/>
              </a:lnTo>
              <a:lnTo>
                <a:pt x="16" y="42"/>
              </a:lnTo>
              <a:lnTo>
                <a:pt x="13" y="45"/>
              </a:lnTo>
              <a:lnTo>
                <a:pt x="9" y="44"/>
              </a:lnTo>
              <a:lnTo>
                <a:pt x="7" y="45"/>
              </a:lnTo>
              <a:lnTo>
                <a:pt x="6" y="45"/>
              </a:lnTo>
              <a:lnTo>
                <a:pt x="5" y="48"/>
              </a:lnTo>
              <a:lnTo>
                <a:pt x="2" y="48"/>
              </a:lnTo>
              <a:lnTo>
                <a:pt x="0" y="45"/>
              </a:lnTo>
              <a:lnTo>
                <a:pt x="1" y="44"/>
              </a:lnTo>
              <a:lnTo>
                <a:pt x="0" y="41"/>
              </a:lnTo>
              <a:lnTo>
                <a:pt x="4" y="38"/>
              </a:lnTo>
              <a:lnTo>
                <a:pt x="6" y="38"/>
              </a:lnTo>
              <a:lnTo>
                <a:pt x="6" y="36"/>
              </a:lnTo>
              <a:lnTo>
                <a:pt x="10" y="31"/>
              </a:lnTo>
              <a:lnTo>
                <a:pt x="9" y="30"/>
              </a:lnTo>
              <a:lnTo>
                <a:pt x="8" y="28"/>
              </a:lnTo>
              <a:lnTo>
                <a:pt x="8" y="27"/>
              </a:lnTo>
              <a:lnTo>
                <a:pt x="9" y="26"/>
              </a:lnTo>
              <a:lnTo>
                <a:pt x="8" y="24"/>
              </a:lnTo>
              <a:lnTo>
                <a:pt x="7" y="23"/>
              </a:lnTo>
              <a:lnTo>
                <a:pt x="9" y="20"/>
              </a:lnTo>
              <a:lnTo>
                <a:pt x="9" y="16"/>
              </a:lnTo>
              <a:lnTo>
                <a:pt x="10" y="15"/>
              </a:lnTo>
              <a:lnTo>
                <a:pt x="10" y="13"/>
              </a:lnTo>
              <a:lnTo>
                <a:pt x="8" y="13"/>
              </a:lnTo>
              <a:lnTo>
                <a:pt x="6" y="14"/>
              </a:lnTo>
              <a:lnTo>
                <a:pt x="4" y="12"/>
              </a:lnTo>
              <a:lnTo>
                <a:pt x="7" y="11"/>
              </a:lnTo>
              <a:lnTo>
                <a:pt x="7" y="9"/>
              </a:lnTo>
              <a:lnTo>
                <a:pt x="7" y="7"/>
              </a:lnTo>
              <a:lnTo>
                <a:pt x="6" y="4"/>
              </a:lnTo>
              <a:lnTo>
                <a:pt x="5" y="2"/>
              </a:lnTo>
              <a:lnTo>
                <a:pt x="7" y="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23</xdr:row>
      <xdr:rowOff>28575</xdr:rowOff>
    </xdr:from>
    <xdr:to>
      <xdr:col>1</xdr:col>
      <xdr:colOff>114300</xdr:colOff>
      <xdr:row>24</xdr:row>
      <xdr:rowOff>47625</xdr:rowOff>
    </xdr:to>
    <xdr:sp macro="modRegionSelect.Region_Click" textlink="">
      <xdr:nvSpPr>
        <xdr:cNvPr id="353146" name="ShapeReg_46"/>
        <xdr:cNvSpPr>
          <a:spLocks/>
        </xdr:cNvSpPr>
      </xdr:nvSpPr>
      <xdr:spPr bwMode="auto">
        <a:xfrm>
          <a:off x="209550" y="3876675"/>
          <a:ext cx="114300" cy="180975"/>
        </a:xfrm>
        <a:custGeom>
          <a:avLst/>
          <a:gdLst>
            <a:gd name="T0" fmla="*/ 2147483647 w 12"/>
            <a:gd name="T1" fmla="*/ 2147483647 h 19"/>
            <a:gd name="T2" fmla="*/ 2147483647 w 12"/>
            <a:gd name="T3" fmla="*/ 2147483647 h 19"/>
            <a:gd name="T4" fmla="*/ 2147483647 w 12"/>
            <a:gd name="T5" fmla="*/ 0 h 19"/>
            <a:gd name="T6" fmla="*/ 2147483647 w 12"/>
            <a:gd name="T7" fmla="*/ 0 h 19"/>
            <a:gd name="T8" fmla="*/ 2147483647 w 12"/>
            <a:gd name="T9" fmla="*/ 2147483647 h 19"/>
            <a:gd name="T10" fmla="*/ 2147483647 w 12"/>
            <a:gd name="T11" fmla="*/ 2147483647 h 19"/>
            <a:gd name="T12" fmla="*/ 2147483647 w 12"/>
            <a:gd name="T13" fmla="*/ 2147483647 h 19"/>
            <a:gd name="T14" fmla="*/ 2147483647 w 12"/>
            <a:gd name="T15" fmla="*/ 2147483647 h 19"/>
            <a:gd name="T16" fmla="*/ 2147483647 w 12"/>
            <a:gd name="T17" fmla="*/ 2147483647 h 19"/>
            <a:gd name="T18" fmla="*/ 2147483647 w 12"/>
            <a:gd name="T19" fmla="*/ 2147483647 h 19"/>
            <a:gd name="T20" fmla="*/ 2147483647 w 12"/>
            <a:gd name="T21" fmla="*/ 2147483647 h 19"/>
            <a:gd name="T22" fmla="*/ 2147483647 w 12"/>
            <a:gd name="T23" fmla="*/ 2147483647 h 19"/>
            <a:gd name="T24" fmla="*/ 2147483647 w 12"/>
            <a:gd name="T25" fmla="*/ 2147483647 h 19"/>
            <a:gd name="T26" fmla="*/ 2147483647 w 12"/>
            <a:gd name="T27" fmla="*/ 2147483647 h 19"/>
            <a:gd name="T28" fmla="*/ 2147483647 w 12"/>
            <a:gd name="T29" fmla="*/ 2147483647 h 19"/>
            <a:gd name="T30" fmla="*/ 2147483647 w 12"/>
            <a:gd name="T31" fmla="*/ 2147483647 h 19"/>
            <a:gd name="T32" fmla="*/ 2147483647 w 12"/>
            <a:gd name="T33" fmla="*/ 2147483647 h 19"/>
            <a:gd name="T34" fmla="*/ 2147483647 w 12"/>
            <a:gd name="T35" fmla="*/ 2147483647 h 19"/>
            <a:gd name="T36" fmla="*/ 2147483647 w 12"/>
            <a:gd name="T37" fmla="*/ 2147483647 h 19"/>
            <a:gd name="T38" fmla="*/ 2147483647 w 12"/>
            <a:gd name="T39" fmla="*/ 2147483647 h 19"/>
            <a:gd name="T40" fmla="*/ 0 w 12"/>
            <a:gd name="T41" fmla="*/ 2147483647 h 19"/>
            <a:gd name="T42" fmla="*/ 2147483647 w 12"/>
            <a:gd name="T43" fmla="*/ 2147483647 h 19"/>
            <a:gd name="T44" fmla="*/ 2147483647 w 12"/>
            <a:gd name="T45" fmla="*/ 2147483647 h 19"/>
            <a:gd name="T46" fmla="*/ 2147483647 w 12"/>
            <a:gd name="T47" fmla="*/ 2147483647 h 19"/>
            <a:gd name="T48" fmla="*/ 2147483647 w 12"/>
            <a:gd name="T49" fmla="*/ 2147483647 h 19"/>
            <a:gd name="T50" fmla="*/ 2147483647 w 12"/>
            <a:gd name="T51" fmla="*/ 2147483647 h 19"/>
            <a:gd name="T52" fmla="*/ 2147483647 w 12"/>
            <a:gd name="T53" fmla="*/ 2147483647 h 19"/>
            <a:gd name="T54" fmla="*/ 2147483647 w 12"/>
            <a:gd name="T55" fmla="*/ 2147483647 h 19"/>
            <a:gd name="T56" fmla="*/ 2147483647 w 12"/>
            <a:gd name="T57" fmla="*/ 2147483647 h 19"/>
            <a:gd name="T58" fmla="*/ 2147483647 w 12"/>
            <a:gd name="T59" fmla="*/ 2147483647 h 19"/>
            <a:gd name="T60" fmla="*/ 2147483647 w 12"/>
            <a:gd name="T61" fmla="*/ 2147483647 h 19"/>
            <a:gd name="T62" fmla="*/ 2147483647 w 12"/>
            <a:gd name="T63" fmla="*/ 2147483647 h 19"/>
            <a:gd name="T64" fmla="*/ 2147483647 w 12"/>
            <a:gd name="T65" fmla="*/ 2147483647 h 19"/>
            <a:gd name="T66" fmla="*/ 2147483647 w 12"/>
            <a:gd name="T67" fmla="*/ 2147483647 h 19"/>
            <a:gd name="T68" fmla="*/ 2147483647 w 12"/>
            <a:gd name="T69" fmla="*/ 2147483647 h 19"/>
            <a:gd name="T70" fmla="*/ 2147483647 w 12"/>
            <a:gd name="T71" fmla="*/ 2147483647 h 19"/>
            <a:gd name="T72" fmla="*/ 2147483647 w 12"/>
            <a:gd name="T73" fmla="*/ 2147483647 h 19"/>
            <a:gd name="T74" fmla="*/ 2147483647 w 12"/>
            <a:gd name="T75" fmla="*/ 2147483647 h 19"/>
            <a:gd name="T76" fmla="*/ 2147483647 w 12"/>
            <a:gd name="T77" fmla="*/ 2147483647 h 19"/>
            <a:gd name="T78" fmla="*/ 2147483647 w 12"/>
            <a:gd name="T79" fmla="*/ 2147483647 h 19"/>
            <a:gd name="T80" fmla="*/ 2147483647 w 12"/>
            <a:gd name="T81" fmla="*/ 2147483647 h 19"/>
            <a:gd name="T82" fmla="*/ 2147483647 w 12"/>
            <a:gd name="T83" fmla="*/ 2147483647 h 19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w 12"/>
            <a:gd name="T127" fmla="*/ 0 h 19"/>
            <a:gd name="T128" fmla="*/ 12 w 12"/>
            <a:gd name="T129" fmla="*/ 19 h 19"/>
          </a:gdLst>
          <a:ahLst/>
          <a:cxnLst>
            <a:cxn ang="T84">
              <a:pos x="T0" y="T1"/>
            </a:cxn>
            <a:cxn ang="T85">
              <a:pos x="T2" y="T3"/>
            </a:cxn>
            <a:cxn ang="T86">
              <a:pos x="T4" y="T5"/>
            </a:cxn>
            <a:cxn ang="T87">
              <a:pos x="T6" y="T7"/>
            </a:cxn>
            <a:cxn ang="T88">
              <a:pos x="T8" y="T9"/>
            </a:cxn>
            <a:cxn ang="T89">
              <a:pos x="T10" y="T11"/>
            </a:cxn>
            <a:cxn ang="T90">
              <a:pos x="T12" y="T13"/>
            </a:cxn>
            <a:cxn ang="T91">
              <a:pos x="T14" y="T15"/>
            </a:cxn>
            <a:cxn ang="T92">
              <a:pos x="T16" y="T17"/>
            </a:cxn>
            <a:cxn ang="T93">
              <a:pos x="T18" y="T19"/>
            </a:cxn>
            <a:cxn ang="T94">
              <a:pos x="T20" y="T21"/>
            </a:cxn>
            <a:cxn ang="T95">
              <a:pos x="T22" y="T23"/>
            </a:cxn>
            <a:cxn ang="T96">
              <a:pos x="T24" y="T25"/>
            </a:cxn>
            <a:cxn ang="T97">
              <a:pos x="T26" y="T27"/>
            </a:cxn>
            <a:cxn ang="T98">
              <a:pos x="T28" y="T29"/>
            </a:cxn>
            <a:cxn ang="T99">
              <a:pos x="T30" y="T31"/>
            </a:cxn>
            <a:cxn ang="T100">
              <a:pos x="T32" y="T33"/>
            </a:cxn>
            <a:cxn ang="T101">
              <a:pos x="T34" y="T35"/>
            </a:cxn>
            <a:cxn ang="T102">
              <a:pos x="T36" y="T37"/>
            </a:cxn>
            <a:cxn ang="T103">
              <a:pos x="T38" y="T39"/>
            </a:cxn>
            <a:cxn ang="T104">
              <a:pos x="T40" y="T41"/>
            </a:cxn>
            <a:cxn ang="T105">
              <a:pos x="T42" y="T43"/>
            </a:cxn>
            <a:cxn ang="T106">
              <a:pos x="T44" y="T45"/>
            </a:cxn>
            <a:cxn ang="T107">
              <a:pos x="T46" y="T47"/>
            </a:cxn>
            <a:cxn ang="T108">
              <a:pos x="T48" y="T49"/>
            </a:cxn>
            <a:cxn ang="T109">
              <a:pos x="T50" y="T51"/>
            </a:cxn>
            <a:cxn ang="T110">
              <a:pos x="T52" y="T53"/>
            </a:cxn>
            <a:cxn ang="T111">
              <a:pos x="T54" y="T55"/>
            </a:cxn>
            <a:cxn ang="T112">
              <a:pos x="T56" y="T57"/>
            </a:cxn>
            <a:cxn ang="T113">
              <a:pos x="T58" y="T59"/>
            </a:cxn>
            <a:cxn ang="T114">
              <a:pos x="T60" y="T61"/>
            </a:cxn>
            <a:cxn ang="T115">
              <a:pos x="T62" y="T63"/>
            </a:cxn>
            <a:cxn ang="T116">
              <a:pos x="T64" y="T65"/>
            </a:cxn>
            <a:cxn ang="T117">
              <a:pos x="T66" y="T67"/>
            </a:cxn>
            <a:cxn ang="T118">
              <a:pos x="T68" y="T69"/>
            </a:cxn>
            <a:cxn ang="T119">
              <a:pos x="T70" y="T71"/>
            </a:cxn>
            <a:cxn ang="T120">
              <a:pos x="T72" y="T73"/>
            </a:cxn>
            <a:cxn ang="T121">
              <a:pos x="T74" y="T75"/>
            </a:cxn>
            <a:cxn ang="T122">
              <a:pos x="T76" y="T77"/>
            </a:cxn>
            <a:cxn ang="T123">
              <a:pos x="T78" y="T79"/>
            </a:cxn>
            <a:cxn ang="T124">
              <a:pos x="T80" y="T81"/>
            </a:cxn>
            <a:cxn ang="T125">
              <a:pos x="T82" y="T83"/>
            </a:cxn>
          </a:cxnLst>
          <a:rect l="T126" t="T127" r="T128" b="T129"/>
          <a:pathLst>
            <a:path w="12" h="19">
              <a:moveTo>
                <a:pt x="5" y="2"/>
              </a:moveTo>
              <a:lnTo>
                <a:pt x="4" y="1"/>
              </a:lnTo>
              <a:lnTo>
                <a:pt x="3" y="0"/>
              </a:lnTo>
              <a:lnTo>
                <a:pt x="2" y="0"/>
              </a:lnTo>
              <a:lnTo>
                <a:pt x="2" y="1"/>
              </a:lnTo>
              <a:lnTo>
                <a:pt x="2" y="2"/>
              </a:lnTo>
              <a:lnTo>
                <a:pt x="5" y="5"/>
              </a:lnTo>
              <a:lnTo>
                <a:pt x="7" y="5"/>
              </a:lnTo>
              <a:lnTo>
                <a:pt x="8" y="6"/>
              </a:lnTo>
              <a:lnTo>
                <a:pt x="9" y="7"/>
              </a:lnTo>
              <a:lnTo>
                <a:pt x="8" y="8"/>
              </a:lnTo>
              <a:lnTo>
                <a:pt x="7" y="8"/>
              </a:lnTo>
              <a:lnTo>
                <a:pt x="6" y="10"/>
              </a:lnTo>
              <a:lnTo>
                <a:pt x="5" y="10"/>
              </a:lnTo>
              <a:lnTo>
                <a:pt x="5" y="12"/>
              </a:lnTo>
              <a:lnTo>
                <a:pt x="5" y="13"/>
              </a:lnTo>
              <a:lnTo>
                <a:pt x="5" y="14"/>
              </a:lnTo>
              <a:lnTo>
                <a:pt x="2" y="14"/>
              </a:lnTo>
              <a:lnTo>
                <a:pt x="1" y="14"/>
              </a:lnTo>
              <a:lnTo>
                <a:pt x="0" y="15"/>
              </a:lnTo>
              <a:lnTo>
                <a:pt x="2" y="18"/>
              </a:lnTo>
              <a:lnTo>
                <a:pt x="3" y="19"/>
              </a:lnTo>
              <a:lnTo>
                <a:pt x="3" y="18"/>
              </a:lnTo>
              <a:lnTo>
                <a:pt x="5" y="18"/>
              </a:lnTo>
              <a:lnTo>
                <a:pt x="5" y="17"/>
              </a:lnTo>
              <a:lnTo>
                <a:pt x="6" y="16"/>
              </a:lnTo>
              <a:lnTo>
                <a:pt x="7" y="15"/>
              </a:lnTo>
              <a:lnTo>
                <a:pt x="9" y="13"/>
              </a:lnTo>
              <a:lnTo>
                <a:pt x="10" y="12"/>
              </a:lnTo>
              <a:lnTo>
                <a:pt x="11" y="11"/>
              </a:lnTo>
              <a:lnTo>
                <a:pt x="12" y="13"/>
              </a:lnTo>
              <a:lnTo>
                <a:pt x="12" y="11"/>
              </a:lnTo>
              <a:lnTo>
                <a:pt x="12" y="8"/>
              </a:lnTo>
              <a:lnTo>
                <a:pt x="12" y="6"/>
              </a:lnTo>
              <a:lnTo>
                <a:pt x="11" y="6"/>
              </a:lnTo>
              <a:lnTo>
                <a:pt x="11" y="5"/>
              </a:lnTo>
              <a:lnTo>
                <a:pt x="9" y="4"/>
              </a:lnTo>
              <a:lnTo>
                <a:pt x="9" y="3"/>
              </a:lnTo>
              <a:lnTo>
                <a:pt x="7" y="2"/>
              </a:lnTo>
              <a:lnTo>
                <a:pt x="7" y="3"/>
              </a:lnTo>
              <a:lnTo>
                <a:pt x="5" y="2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133350</xdr:colOff>
      <xdr:row>26</xdr:row>
      <xdr:rowOff>123825</xdr:rowOff>
    </xdr:from>
    <xdr:to>
      <xdr:col>3</xdr:col>
      <xdr:colOff>219075</xdr:colOff>
      <xdr:row>27</xdr:row>
      <xdr:rowOff>47625</xdr:rowOff>
    </xdr:to>
    <xdr:sp macro="modRegionSelect.Region_Click" textlink="">
      <xdr:nvSpPr>
        <xdr:cNvPr id="353147" name="ShapeReg_11"/>
        <xdr:cNvSpPr>
          <a:spLocks/>
        </xdr:cNvSpPr>
      </xdr:nvSpPr>
      <xdr:spPr bwMode="auto">
        <a:xfrm>
          <a:off x="1562100" y="4457700"/>
          <a:ext cx="85725" cy="85725"/>
        </a:xfrm>
        <a:custGeom>
          <a:avLst/>
          <a:gdLst>
            <a:gd name="T0" fmla="*/ 2147483647 w 9"/>
            <a:gd name="T1" fmla="*/ 0 h 9"/>
            <a:gd name="T2" fmla="*/ 2147483647 w 9"/>
            <a:gd name="T3" fmla="*/ 2147483647 h 9"/>
            <a:gd name="T4" fmla="*/ 2147483647 w 9"/>
            <a:gd name="T5" fmla="*/ 2147483647 h 9"/>
            <a:gd name="T6" fmla="*/ 0 w 9"/>
            <a:gd name="T7" fmla="*/ 2147483647 h 9"/>
            <a:gd name="T8" fmla="*/ 2147483647 w 9"/>
            <a:gd name="T9" fmla="*/ 2147483647 h 9"/>
            <a:gd name="T10" fmla="*/ 2147483647 w 9"/>
            <a:gd name="T11" fmla="*/ 2147483647 h 9"/>
            <a:gd name="T12" fmla="*/ 2147483647 w 9"/>
            <a:gd name="T13" fmla="*/ 2147483647 h 9"/>
            <a:gd name="T14" fmla="*/ 2147483647 w 9"/>
            <a:gd name="T15" fmla="*/ 2147483647 h 9"/>
            <a:gd name="T16" fmla="*/ 2147483647 w 9"/>
            <a:gd name="T17" fmla="*/ 2147483647 h 9"/>
            <a:gd name="T18" fmla="*/ 2147483647 w 9"/>
            <a:gd name="T19" fmla="*/ 2147483647 h 9"/>
            <a:gd name="T20" fmla="*/ 2147483647 w 9"/>
            <a:gd name="T21" fmla="*/ 2147483647 h 9"/>
            <a:gd name="T22" fmla="*/ 2147483647 w 9"/>
            <a:gd name="T23" fmla="*/ 2147483647 h 9"/>
            <a:gd name="T24" fmla="*/ 2147483647 w 9"/>
            <a:gd name="T25" fmla="*/ 0 h 9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w 9"/>
            <a:gd name="T40" fmla="*/ 0 h 9"/>
            <a:gd name="T41" fmla="*/ 9 w 9"/>
            <a:gd name="T42" fmla="*/ 9 h 9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T39" t="T40" r="T41" b="T42"/>
          <a:pathLst>
            <a:path w="9" h="9">
              <a:moveTo>
                <a:pt x="5" y="0"/>
              </a:moveTo>
              <a:lnTo>
                <a:pt x="3" y="1"/>
              </a:lnTo>
              <a:lnTo>
                <a:pt x="1" y="3"/>
              </a:lnTo>
              <a:lnTo>
                <a:pt x="0" y="5"/>
              </a:lnTo>
              <a:lnTo>
                <a:pt x="1" y="7"/>
              </a:lnTo>
              <a:lnTo>
                <a:pt x="3" y="8"/>
              </a:lnTo>
              <a:lnTo>
                <a:pt x="4" y="9"/>
              </a:lnTo>
              <a:lnTo>
                <a:pt x="6" y="9"/>
              </a:lnTo>
              <a:lnTo>
                <a:pt x="8" y="8"/>
              </a:lnTo>
              <a:lnTo>
                <a:pt x="9" y="5"/>
              </a:lnTo>
              <a:lnTo>
                <a:pt x="8" y="3"/>
              </a:lnTo>
              <a:lnTo>
                <a:pt x="7" y="1"/>
              </a:lnTo>
              <a:lnTo>
                <a:pt x="5" y="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409575</xdr:colOff>
      <xdr:row>23</xdr:row>
      <xdr:rowOff>28575</xdr:rowOff>
    </xdr:from>
    <xdr:to>
      <xdr:col>12</xdr:col>
      <xdr:colOff>85725</xdr:colOff>
      <xdr:row>24</xdr:row>
      <xdr:rowOff>104775</xdr:rowOff>
    </xdr:to>
    <xdr:sp macro="modRegionSelect.Region_Click" textlink="">
      <xdr:nvSpPr>
        <xdr:cNvPr id="353148" name="ShapeReg_14"/>
        <xdr:cNvSpPr>
          <a:spLocks/>
        </xdr:cNvSpPr>
      </xdr:nvSpPr>
      <xdr:spPr bwMode="auto">
        <a:xfrm>
          <a:off x="6715125" y="3876675"/>
          <a:ext cx="285750" cy="238125"/>
        </a:xfrm>
        <a:custGeom>
          <a:avLst/>
          <a:gdLst>
            <a:gd name="T0" fmla="*/ 2147483647 w 1050"/>
            <a:gd name="T1" fmla="*/ 2147483647 h 914"/>
            <a:gd name="T2" fmla="*/ 2147483647 w 1050"/>
            <a:gd name="T3" fmla="*/ 2147483647 h 914"/>
            <a:gd name="T4" fmla="*/ 2147483647 w 1050"/>
            <a:gd name="T5" fmla="*/ 2147483647 h 914"/>
            <a:gd name="T6" fmla="*/ 2147483647 w 1050"/>
            <a:gd name="T7" fmla="*/ 2147483647 h 914"/>
            <a:gd name="T8" fmla="*/ 2147483647 w 1050"/>
            <a:gd name="T9" fmla="*/ 2147483647 h 914"/>
            <a:gd name="T10" fmla="*/ 2147483647 w 1050"/>
            <a:gd name="T11" fmla="*/ 2147483647 h 914"/>
            <a:gd name="T12" fmla="*/ 2147483647 w 1050"/>
            <a:gd name="T13" fmla="*/ 2147483647 h 914"/>
            <a:gd name="T14" fmla="*/ 2147483647 w 1050"/>
            <a:gd name="T15" fmla="*/ 2147483647 h 914"/>
            <a:gd name="T16" fmla="*/ 2147483647 w 1050"/>
            <a:gd name="T17" fmla="*/ 2147483647 h 914"/>
            <a:gd name="T18" fmla="*/ 2147483647 w 1050"/>
            <a:gd name="T19" fmla="*/ 2147483647 h 914"/>
            <a:gd name="T20" fmla="*/ 2147483647 w 1050"/>
            <a:gd name="T21" fmla="*/ 2147483647 h 914"/>
            <a:gd name="T22" fmla="*/ 2147483647 w 1050"/>
            <a:gd name="T23" fmla="*/ 2147483647 h 914"/>
            <a:gd name="T24" fmla="*/ 2147483647 w 1050"/>
            <a:gd name="T25" fmla="*/ 2147483647 h 914"/>
            <a:gd name="T26" fmla="*/ 2147483647 w 1050"/>
            <a:gd name="T27" fmla="*/ 2147483647 h 914"/>
            <a:gd name="T28" fmla="*/ 2147483647 w 1050"/>
            <a:gd name="T29" fmla="*/ 2147483647 h 914"/>
            <a:gd name="T30" fmla="*/ 2147483647 w 1050"/>
            <a:gd name="T31" fmla="*/ 2147483647 h 914"/>
            <a:gd name="T32" fmla="*/ 0 w 1050"/>
            <a:gd name="T33" fmla="*/ 2147483647 h 914"/>
            <a:gd name="T34" fmla="*/ 2147483647 w 1050"/>
            <a:gd name="T35" fmla="*/ 2147483647 h 914"/>
            <a:gd name="T36" fmla="*/ 2147483647 w 1050"/>
            <a:gd name="T37" fmla="*/ 2147483647 h 914"/>
            <a:gd name="T38" fmla="*/ 2147483647 w 1050"/>
            <a:gd name="T39" fmla="*/ 2147483647 h 914"/>
            <a:gd name="T40" fmla="*/ 2147483647 w 1050"/>
            <a:gd name="T41" fmla="*/ 2147483647 h 914"/>
            <a:gd name="T42" fmla="*/ 2147483647 w 1050"/>
            <a:gd name="T43" fmla="*/ 2147483647 h 914"/>
            <a:gd name="T44" fmla="*/ 2147483647 w 1050"/>
            <a:gd name="T45" fmla="*/ 2147483647 h 914"/>
            <a:gd name="T46" fmla="*/ 2147483647 w 1050"/>
            <a:gd name="T47" fmla="*/ 2147483647 h 914"/>
            <a:gd name="T48" fmla="*/ 2147483647 w 1050"/>
            <a:gd name="T49" fmla="*/ 2147483647 h 914"/>
            <a:gd name="T50" fmla="*/ 2147483647 w 1050"/>
            <a:gd name="T51" fmla="*/ 2147483647 h 914"/>
            <a:gd name="T52" fmla="*/ 2147483647 w 1050"/>
            <a:gd name="T53" fmla="*/ 2147483647 h 914"/>
            <a:gd name="T54" fmla="*/ 2147483647 w 1050"/>
            <a:gd name="T55" fmla="*/ 2147483647 h 914"/>
            <a:gd name="T56" fmla="*/ 2147483647 w 1050"/>
            <a:gd name="T57" fmla="*/ 2147483647 h 914"/>
            <a:gd name="T58" fmla="*/ 2147483647 w 1050"/>
            <a:gd name="T59" fmla="*/ 2147483647 h 914"/>
            <a:gd name="T60" fmla="*/ 2147483647 w 1050"/>
            <a:gd name="T61" fmla="*/ 2147483647 h 914"/>
            <a:gd name="T62" fmla="*/ 2147483647 w 1050"/>
            <a:gd name="T63" fmla="*/ 2147483647 h 914"/>
            <a:gd name="T64" fmla="*/ 2147483647 w 1050"/>
            <a:gd name="T65" fmla="*/ 2147483647 h 914"/>
            <a:gd name="T66" fmla="*/ 2147483647 w 1050"/>
            <a:gd name="T67" fmla="*/ 0 h 914"/>
            <a:gd name="T68" fmla="*/ 2147483647 w 1050"/>
            <a:gd name="T69" fmla="*/ 2147483647 h 914"/>
            <a:gd name="T70" fmla="*/ 2147483647 w 1050"/>
            <a:gd name="T71" fmla="*/ 2147483647 h 914"/>
            <a:gd name="T72" fmla="*/ 2147483647 w 1050"/>
            <a:gd name="T73" fmla="*/ 2147483647 h 914"/>
            <a:gd name="T74" fmla="*/ 2147483647 w 1050"/>
            <a:gd name="T75" fmla="*/ 2147483647 h 914"/>
            <a:gd name="T76" fmla="*/ 2147483647 w 1050"/>
            <a:gd name="T77" fmla="*/ 2147483647 h 914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1050"/>
            <a:gd name="T118" fmla="*/ 0 h 914"/>
            <a:gd name="T119" fmla="*/ 1050 w 1050"/>
            <a:gd name="T120" fmla="*/ 914 h 914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1050" h="914">
              <a:moveTo>
                <a:pt x="960" y="161"/>
              </a:moveTo>
              <a:lnTo>
                <a:pt x="847" y="222"/>
              </a:lnTo>
              <a:lnTo>
                <a:pt x="819" y="316"/>
              </a:lnTo>
              <a:lnTo>
                <a:pt x="744" y="439"/>
              </a:lnTo>
              <a:lnTo>
                <a:pt x="659" y="547"/>
              </a:lnTo>
              <a:lnTo>
                <a:pt x="697" y="664"/>
              </a:lnTo>
              <a:lnTo>
                <a:pt x="598" y="744"/>
              </a:lnTo>
              <a:lnTo>
                <a:pt x="499" y="801"/>
              </a:lnTo>
              <a:lnTo>
                <a:pt x="414" y="829"/>
              </a:lnTo>
              <a:lnTo>
                <a:pt x="391" y="914"/>
              </a:lnTo>
              <a:lnTo>
                <a:pt x="302" y="914"/>
              </a:lnTo>
              <a:lnTo>
                <a:pt x="212" y="862"/>
              </a:lnTo>
              <a:lnTo>
                <a:pt x="146" y="838"/>
              </a:lnTo>
              <a:lnTo>
                <a:pt x="146" y="730"/>
              </a:lnTo>
              <a:lnTo>
                <a:pt x="71" y="664"/>
              </a:lnTo>
              <a:lnTo>
                <a:pt x="10" y="603"/>
              </a:lnTo>
              <a:lnTo>
                <a:pt x="0" y="499"/>
              </a:lnTo>
              <a:lnTo>
                <a:pt x="22" y="444"/>
              </a:lnTo>
              <a:lnTo>
                <a:pt x="1" y="370"/>
              </a:lnTo>
              <a:lnTo>
                <a:pt x="47" y="351"/>
              </a:lnTo>
              <a:lnTo>
                <a:pt x="97" y="361"/>
              </a:lnTo>
              <a:lnTo>
                <a:pt x="146" y="284"/>
              </a:lnTo>
              <a:lnTo>
                <a:pt x="190" y="241"/>
              </a:lnTo>
              <a:lnTo>
                <a:pt x="182" y="142"/>
              </a:lnTo>
              <a:lnTo>
                <a:pt x="258" y="132"/>
              </a:lnTo>
              <a:lnTo>
                <a:pt x="338" y="146"/>
              </a:lnTo>
              <a:lnTo>
                <a:pt x="445" y="96"/>
              </a:lnTo>
              <a:lnTo>
                <a:pt x="521" y="132"/>
              </a:lnTo>
              <a:lnTo>
                <a:pt x="614" y="243"/>
              </a:lnTo>
              <a:lnTo>
                <a:pt x="674" y="160"/>
              </a:lnTo>
              <a:cubicBezTo>
                <a:pt x="674" y="160"/>
                <a:pt x="797" y="138"/>
                <a:pt x="803" y="132"/>
              </a:cubicBezTo>
              <a:cubicBezTo>
                <a:pt x="809" y="126"/>
                <a:pt x="851" y="44"/>
                <a:pt x="851" y="44"/>
              </a:cubicBezTo>
              <a:lnTo>
                <a:pt x="948" y="32"/>
              </a:lnTo>
              <a:lnTo>
                <a:pt x="1028" y="0"/>
              </a:lnTo>
              <a:lnTo>
                <a:pt x="1020" y="76"/>
              </a:lnTo>
              <a:lnTo>
                <a:pt x="1050" y="106"/>
              </a:lnTo>
              <a:lnTo>
                <a:pt x="1040" y="161"/>
              </a:lnTo>
              <a:lnTo>
                <a:pt x="960" y="161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571500</xdr:colOff>
      <xdr:row>19</xdr:row>
      <xdr:rowOff>142875</xdr:rowOff>
    </xdr:from>
    <xdr:to>
      <xdr:col>11</xdr:col>
      <xdr:colOff>419100</xdr:colOff>
      <xdr:row>24</xdr:row>
      <xdr:rowOff>47625</xdr:rowOff>
    </xdr:to>
    <xdr:sp macro="modRegionSelect.Region_Click" textlink="">
      <xdr:nvSpPr>
        <xdr:cNvPr id="353149" name="ShapeReg_2"/>
        <xdr:cNvSpPr>
          <a:spLocks/>
        </xdr:cNvSpPr>
      </xdr:nvSpPr>
      <xdr:spPr bwMode="auto">
        <a:xfrm>
          <a:off x="5657850" y="3343275"/>
          <a:ext cx="1066800" cy="714375"/>
        </a:xfrm>
        <a:custGeom>
          <a:avLst/>
          <a:gdLst>
            <a:gd name="T0" fmla="*/ 2147483647 w 3973"/>
            <a:gd name="T1" fmla="*/ 2147483647 h 2665"/>
            <a:gd name="T2" fmla="*/ 2147483647 w 3973"/>
            <a:gd name="T3" fmla="*/ 2147483647 h 2665"/>
            <a:gd name="T4" fmla="*/ 2147483647 w 3973"/>
            <a:gd name="T5" fmla="*/ 2147483647 h 2665"/>
            <a:gd name="T6" fmla="*/ 2147483647 w 3973"/>
            <a:gd name="T7" fmla="*/ 2147483647 h 2665"/>
            <a:gd name="T8" fmla="*/ 2147483647 w 3973"/>
            <a:gd name="T9" fmla="*/ 2147483647 h 2665"/>
            <a:gd name="T10" fmla="*/ 2147483647 w 3973"/>
            <a:gd name="T11" fmla="*/ 2147483647 h 2665"/>
            <a:gd name="T12" fmla="*/ 2147483647 w 3973"/>
            <a:gd name="T13" fmla="*/ 2147483647 h 2665"/>
            <a:gd name="T14" fmla="*/ 2147483647 w 3973"/>
            <a:gd name="T15" fmla="*/ 2147483647 h 2665"/>
            <a:gd name="T16" fmla="*/ 2147483647 w 3973"/>
            <a:gd name="T17" fmla="*/ 2147483647 h 2665"/>
            <a:gd name="T18" fmla="*/ 2147483647 w 3973"/>
            <a:gd name="T19" fmla="*/ 2147483647 h 2665"/>
            <a:gd name="T20" fmla="*/ 2147483647 w 3973"/>
            <a:gd name="T21" fmla="*/ 2147483647 h 2665"/>
            <a:gd name="T22" fmla="*/ 2147483647 w 3973"/>
            <a:gd name="T23" fmla="*/ 2147483647 h 2665"/>
            <a:gd name="T24" fmla="*/ 2147483647 w 3973"/>
            <a:gd name="T25" fmla="*/ 2147483647 h 2665"/>
            <a:gd name="T26" fmla="*/ 2147483647 w 3973"/>
            <a:gd name="T27" fmla="*/ 2147483647 h 2665"/>
            <a:gd name="T28" fmla="*/ 2147483647 w 3973"/>
            <a:gd name="T29" fmla="*/ 2147483647 h 2665"/>
            <a:gd name="T30" fmla="*/ 2147483647 w 3973"/>
            <a:gd name="T31" fmla="*/ 2147483647 h 2665"/>
            <a:gd name="T32" fmla="*/ 2147483647 w 3973"/>
            <a:gd name="T33" fmla="*/ 2147483647 h 2665"/>
            <a:gd name="T34" fmla="*/ 2147483647 w 3973"/>
            <a:gd name="T35" fmla="*/ 2147483647 h 2665"/>
            <a:gd name="T36" fmla="*/ 2147483647 w 3973"/>
            <a:gd name="T37" fmla="*/ 2147483647 h 2665"/>
            <a:gd name="T38" fmla="*/ 2147483647 w 3973"/>
            <a:gd name="T39" fmla="*/ 2147483647 h 2665"/>
            <a:gd name="T40" fmla="*/ 2147483647 w 3973"/>
            <a:gd name="T41" fmla="*/ 2147483647 h 2665"/>
            <a:gd name="T42" fmla="*/ 2147483647 w 3973"/>
            <a:gd name="T43" fmla="*/ 2147483647 h 2665"/>
            <a:gd name="T44" fmla="*/ 2147483647 w 3973"/>
            <a:gd name="T45" fmla="*/ 2147483647 h 2665"/>
            <a:gd name="T46" fmla="*/ 2147483647 w 3973"/>
            <a:gd name="T47" fmla="*/ 2147483647 h 2665"/>
            <a:gd name="T48" fmla="*/ 2147483647 w 3973"/>
            <a:gd name="T49" fmla="*/ 2147483647 h 2665"/>
            <a:gd name="T50" fmla="*/ 2147483647 w 3973"/>
            <a:gd name="T51" fmla="*/ 2147483647 h 2665"/>
            <a:gd name="T52" fmla="*/ 2147483647 w 3973"/>
            <a:gd name="T53" fmla="*/ 2147483647 h 2665"/>
            <a:gd name="T54" fmla="*/ 2147483647 w 3973"/>
            <a:gd name="T55" fmla="*/ 2147483647 h 2665"/>
            <a:gd name="T56" fmla="*/ 2147483647 w 3973"/>
            <a:gd name="T57" fmla="*/ 2147483647 h 2665"/>
            <a:gd name="T58" fmla="*/ 2147483647 w 3973"/>
            <a:gd name="T59" fmla="*/ 2147483647 h 2665"/>
            <a:gd name="T60" fmla="*/ 2147483647 w 3973"/>
            <a:gd name="T61" fmla="*/ 2147483647 h 2665"/>
            <a:gd name="T62" fmla="*/ 2147483647 w 3973"/>
            <a:gd name="T63" fmla="*/ 0 h 2665"/>
            <a:gd name="T64" fmla="*/ 2147483647 w 3973"/>
            <a:gd name="T65" fmla="*/ 2147483647 h 2665"/>
            <a:gd name="T66" fmla="*/ 2147483647 w 3973"/>
            <a:gd name="T67" fmla="*/ 2147483647 h 2665"/>
            <a:gd name="T68" fmla="*/ 2147483647 w 3973"/>
            <a:gd name="T69" fmla="*/ 2147483647 h 2665"/>
            <a:gd name="T70" fmla="*/ 2147483647 w 3973"/>
            <a:gd name="T71" fmla="*/ 2147483647 h 2665"/>
            <a:gd name="T72" fmla="*/ 2147483647 w 3973"/>
            <a:gd name="T73" fmla="*/ 2147483647 h 2665"/>
            <a:gd name="T74" fmla="*/ 2147483647 w 3973"/>
            <a:gd name="T75" fmla="*/ 2147483647 h 2665"/>
            <a:gd name="T76" fmla="*/ 2147483647 w 3973"/>
            <a:gd name="T77" fmla="*/ 2147483647 h 2665"/>
            <a:gd name="T78" fmla="*/ 2147483647 w 3973"/>
            <a:gd name="T79" fmla="*/ 2147483647 h 2665"/>
            <a:gd name="T80" fmla="*/ 2147483647 w 3973"/>
            <a:gd name="T81" fmla="*/ 2147483647 h 2665"/>
            <a:gd name="T82" fmla="*/ 2147483647 w 3973"/>
            <a:gd name="T83" fmla="*/ 2147483647 h 2665"/>
            <a:gd name="T84" fmla="*/ 2147483647 w 3973"/>
            <a:gd name="T85" fmla="*/ 2147483647 h 2665"/>
            <a:gd name="T86" fmla="*/ 2147483647 w 3973"/>
            <a:gd name="T87" fmla="*/ 2147483647 h 2665"/>
            <a:gd name="T88" fmla="*/ 2147483647 w 3973"/>
            <a:gd name="T89" fmla="*/ 2147483647 h 2665"/>
            <a:gd name="T90" fmla="*/ 2147483647 w 3973"/>
            <a:gd name="T91" fmla="*/ 2147483647 h 2665"/>
            <a:gd name="T92" fmla="*/ 2147483647 w 3973"/>
            <a:gd name="T93" fmla="*/ 2147483647 h 2665"/>
            <a:gd name="T94" fmla="*/ 2147483647 w 3973"/>
            <a:gd name="T95" fmla="*/ 2147483647 h 2665"/>
            <a:gd name="T96" fmla="*/ 2147483647 w 3973"/>
            <a:gd name="T97" fmla="*/ 2147483647 h 2665"/>
            <a:gd name="T98" fmla="*/ 2147483647 w 3973"/>
            <a:gd name="T99" fmla="*/ 2147483647 h 2665"/>
            <a:gd name="T100" fmla="*/ 2147483647 w 3973"/>
            <a:gd name="T101" fmla="*/ 2147483647 h 2665"/>
            <a:gd name="T102" fmla="*/ 2147483647 w 3973"/>
            <a:gd name="T103" fmla="*/ 2147483647 h 2665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3973"/>
            <a:gd name="T157" fmla="*/ 0 h 2665"/>
            <a:gd name="T158" fmla="*/ 3973 w 3973"/>
            <a:gd name="T159" fmla="*/ 2665 h 2665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3973" h="2665">
              <a:moveTo>
                <a:pt x="3835" y="2540"/>
              </a:moveTo>
              <a:lnTo>
                <a:pt x="3781" y="2594"/>
              </a:lnTo>
              <a:lnTo>
                <a:pt x="3673" y="2566"/>
              </a:lnTo>
              <a:lnTo>
                <a:pt x="3583" y="2543"/>
              </a:lnTo>
              <a:lnTo>
                <a:pt x="3447" y="2561"/>
              </a:lnTo>
              <a:lnTo>
                <a:pt x="3320" y="2561"/>
              </a:lnTo>
              <a:lnTo>
                <a:pt x="3268" y="2613"/>
              </a:lnTo>
              <a:lnTo>
                <a:pt x="3127" y="2665"/>
              </a:lnTo>
              <a:lnTo>
                <a:pt x="2986" y="2637"/>
              </a:lnTo>
              <a:lnTo>
                <a:pt x="2927" y="2521"/>
              </a:lnTo>
              <a:lnTo>
                <a:pt x="2859" y="2453"/>
              </a:lnTo>
              <a:cubicBezTo>
                <a:pt x="2859" y="2453"/>
                <a:pt x="2779" y="2406"/>
                <a:pt x="2779" y="2387"/>
              </a:cubicBezTo>
              <a:cubicBezTo>
                <a:pt x="2779" y="2369"/>
                <a:pt x="2689" y="2298"/>
                <a:pt x="2689" y="2298"/>
              </a:cubicBezTo>
              <a:lnTo>
                <a:pt x="2577" y="2279"/>
              </a:lnTo>
              <a:lnTo>
                <a:pt x="2530" y="2166"/>
              </a:lnTo>
              <a:lnTo>
                <a:pt x="2421" y="2082"/>
              </a:lnTo>
              <a:lnTo>
                <a:pt x="2346" y="2006"/>
              </a:lnTo>
              <a:lnTo>
                <a:pt x="2243" y="1978"/>
              </a:lnTo>
              <a:lnTo>
                <a:pt x="2205" y="1879"/>
              </a:lnTo>
              <a:lnTo>
                <a:pt x="2111" y="1837"/>
              </a:lnTo>
              <a:lnTo>
                <a:pt x="2054" y="1781"/>
              </a:lnTo>
              <a:lnTo>
                <a:pt x="1866" y="1762"/>
              </a:lnTo>
              <a:lnTo>
                <a:pt x="1768" y="1762"/>
              </a:lnTo>
              <a:lnTo>
                <a:pt x="1655" y="1823"/>
              </a:lnTo>
              <a:lnTo>
                <a:pt x="1514" y="1799"/>
              </a:lnTo>
              <a:lnTo>
                <a:pt x="1405" y="1837"/>
              </a:lnTo>
              <a:lnTo>
                <a:pt x="1288" y="1837"/>
              </a:lnTo>
              <a:lnTo>
                <a:pt x="1128" y="1955"/>
              </a:lnTo>
              <a:lnTo>
                <a:pt x="1053" y="2030"/>
              </a:lnTo>
              <a:lnTo>
                <a:pt x="984" y="1912"/>
              </a:lnTo>
              <a:lnTo>
                <a:pt x="954" y="1851"/>
              </a:lnTo>
              <a:lnTo>
                <a:pt x="874" y="1851"/>
              </a:lnTo>
              <a:lnTo>
                <a:pt x="850" y="1750"/>
              </a:lnTo>
              <a:lnTo>
                <a:pt x="810" y="1689"/>
              </a:lnTo>
              <a:lnTo>
                <a:pt x="881" y="1647"/>
              </a:lnTo>
              <a:lnTo>
                <a:pt x="881" y="1614"/>
              </a:lnTo>
              <a:lnTo>
                <a:pt x="843" y="1614"/>
              </a:lnTo>
              <a:lnTo>
                <a:pt x="780" y="1546"/>
              </a:lnTo>
              <a:lnTo>
                <a:pt x="728" y="1538"/>
              </a:lnTo>
              <a:lnTo>
                <a:pt x="740" y="1419"/>
              </a:lnTo>
              <a:lnTo>
                <a:pt x="709" y="1364"/>
              </a:lnTo>
              <a:lnTo>
                <a:pt x="676" y="1273"/>
              </a:lnTo>
              <a:lnTo>
                <a:pt x="601" y="1235"/>
              </a:lnTo>
              <a:lnTo>
                <a:pt x="547" y="1310"/>
              </a:lnTo>
              <a:lnTo>
                <a:pt x="491" y="1289"/>
              </a:lnTo>
              <a:lnTo>
                <a:pt x="486" y="1209"/>
              </a:lnTo>
              <a:lnTo>
                <a:pt x="448" y="1172"/>
              </a:lnTo>
              <a:lnTo>
                <a:pt x="393" y="1156"/>
              </a:lnTo>
              <a:lnTo>
                <a:pt x="335" y="1214"/>
              </a:lnTo>
              <a:lnTo>
                <a:pt x="307" y="1284"/>
              </a:lnTo>
              <a:lnTo>
                <a:pt x="211" y="1259"/>
              </a:lnTo>
              <a:lnTo>
                <a:pt x="180" y="1200"/>
              </a:lnTo>
              <a:lnTo>
                <a:pt x="237" y="1129"/>
              </a:lnTo>
              <a:lnTo>
                <a:pt x="204" y="1075"/>
              </a:lnTo>
              <a:lnTo>
                <a:pt x="140" y="1096"/>
              </a:lnTo>
              <a:lnTo>
                <a:pt x="58" y="1075"/>
              </a:lnTo>
              <a:lnTo>
                <a:pt x="1" y="1018"/>
              </a:lnTo>
              <a:lnTo>
                <a:pt x="0" y="961"/>
              </a:lnTo>
              <a:lnTo>
                <a:pt x="82" y="879"/>
              </a:lnTo>
              <a:lnTo>
                <a:pt x="173" y="803"/>
              </a:lnTo>
              <a:lnTo>
                <a:pt x="264" y="803"/>
              </a:lnTo>
              <a:lnTo>
                <a:pt x="307" y="760"/>
              </a:lnTo>
              <a:lnTo>
                <a:pt x="358" y="811"/>
              </a:lnTo>
              <a:lnTo>
                <a:pt x="429" y="826"/>
              </a:lnTo>
              <a:lnTo>
                <a:pt x="461" y="794"/>
              </a:lnTo>
              <a:lnTo>
                <a:pt x="555" y="794"/>
              </a:lnTo>
              <a:lnTo>
                <a:pt x="594" y="844"/>
              </a:lnTo>
              <a:cubicBezTo>
                <a:pt x="594" y="844"/>
                <a:pt x="652" y="851"/>
                <a:pt x="652" y="844"/>
              </a:cubicBezTo>
              <a:cubicBezTo>
                <a:pt x="652" y="837"/>
                <a:pt x="670" y="773"/>
                <a:pt x="670" y="773"/>
              </a:cubicBezTo>
              <a:lnTo>
                <a:pt x="787" y="797"/>
              </a:lnTo>
              <a:lnTo>
                <a:pt x="829" y="756"/>
              </a:lnTo>
              <a:lnTo>
                <a:pt x="914" y="738"/>
              </a:lnTo>
              <a:lnTo>
                <a:pt x="993" y="773"/>
              </a:lnTo>
              <a:lnTo>
                <a:pt x="1093" y="873"/>
              </a:lnTo>
              <a:lnTo>
                <a:pt x="1169" y="838"/>
              </a:lnTo>
              <a:lnTo>
                <a:pt x="1255" y="817"/>
              </a:lnTo>
              <a:lnTo>
                <a:pt x="1293" y="764"/>
              </a:lnTo>
              <a:lnTo>
                <a:pt x="1357" y="794"/>
              </a:lnTo>
              <a:lnTo>
                <a:pt x="1404" y="747"/>
              </a:lnTo>
              <a:lnTo>
                <a:pt x="1457" y="747"/>
              </a:lnTo>
              <a:lnTo>
                <a:pt x="1507" y="797"/>
              </a:lnTo>
              <a:lnTo>
                <a:pt x="1694" y="610"/>
              </a:lnTo>
              <a:lnTo>
                <a:pt x="1795" y="626"/>
              </a:lnTo>
              <a:lnTo>
                <a:pt x="1795" y="562"/>
              </a:lnTo>
              <a:lnTo>
                <a:pt x="1921" y="515"/>
              </a:lnTo>
              <a:lnTo>
                <a:pt x="2013" y="532"/>
              </a:lnTo>
              <a:cubicBezTo>
                <a:pt x="2013" y="532"/>
                <a:pt x="2102" y="478"/>
                <a:pt x="2107" y="474"/>
              </a:cubicBezTo>
              <a:cubicBezTo>
                <a:pt x="2111" y="469"/>
                <a:pt x="2101" y="377"/>
                <a:pt x="2101" y="377"/>
              </a:cubicBezTo>
              <a:lnTo>
                <a:pt x="2253" y="285"/>
              </a:lnTo>
              <a:lnTo>
                <a:pt x="2397" y="168"/>
              </a:lnTo>
              <a:lnTo>
                <a:pt x="2435" y="189"/>
              </a:lnTo>
              <a:lnTo>
                <a:pt x="2495" y="159"/>
              </a:lnTo>
              <a:lnTo>
                <a:pt x="2547" y="93"/>
              </a:lnTo>
              <a:lnTo>
                <a:pt x="2623" y="82"/>
              </a:lnTo>
              <a:lnTo>
                <a:pt x="2688" y="16"/>
              </a:lnTo>
              <a:lnTo>
                <a:pt x="2773" y="0"/>
              </a:lnTo>
              <a:lnTo>
                <a:pt x="2857" y="48"/>
              </a:lnTo>
              <a:lnTo>
                <a:pt x="2825" y="131"/>
              </a:lnTo>
              <a:cubicBezTo>
                <a:pt x="2825" y="131"/>
                <a:pt x="2833" y="195"/>
                <a:pt x="2827" y="195"/>
              </a:cubicBezTo>
              <a:cubicBezTo>
                <a:pt x="2821" y="195"/>
                <a:pt x="2769" y="276"/>
                <a:pt x="2769" y="276"/>
              </a:cubicBezTo>
              <a:lnTo>
                <a:pt x="2769" y="420"/>
              </a:lnTo>
              <a:lnTo>
                <a:pt x="2736" y="416"/>
              </a:lnTo>
              <a:lnTo>
                <a:pt x="2710" y="481"/>
              </a:lnTo>
              <a:lnTo>
                <a:pt x="2760" y="565"/>
              </a:lnTo>
              <a:lnTo>
                <a:pt x="2760" y="629"/>
              </a:lnTo>
              <a:lnTo>
                <a:pt x="2704" y="662"/>
              </a:lnTo>
              <a:lnTo>
                <a:pt x="2670" y="740"/>
              </a:lnTo>
              <a:lnTo>
                <a:pt x="2730" y="812"/>
              </a:lnTo>
              <a:lnTo>
                <a:pt x="2845" y="829"/>
              </a:lnTo>
              <a:lnTo>
                <a:pt x="2885" y="792"/>
              </a:lnTo>
              <a:lnTo>
                <a:pt x="2960" y="768"/>
              </a:lnTo>
              <a:lnTo>
                <a:pt x="3090" y="945"/>
              </a:lnTo>
              <a:lnTo>
                <a:pt x="3147" y="895"/>
              </a:lnTo>
              <a:lnTo>
                <a:pt x="3205" y="897"/>
              </a:lnTo>
              <a:lnTo>
                <a:pt x="3291" y="770"/>
              </a:lnTo>
              <a:lnTo>
                <a:pt x="3381" y="737"/>
              </a:lnTo>
              <a:lnTo>
                <a:pt x="3412" y="706"/>
              </a:lnTo>
              <a:lnTo>
                <a:pt x="3392" y="617"/>
              </a:lnTo>
              <a:lnTo>
                <a:pt x="3416" y="543"/>
              </a:lnTo>
              <a:lnTo>
                <a:pt x="3507" y="526"/>
              </a:lnTo>
              <a:lnTo>
                <a:pt x="3557" y="477"/>
              </a:lnTo>
              <a:lnTo>
                <a:pt x="3607" y="388"/>
              </a:lnTo>
              <a:lnTo>
                <a:pt x="3694" y="379"/>
              </a:lnTo>
              <a:lnTo>
                <a:pt x="3776" y="461"/>
              </a:lnTo>
              <a:lnTo>
                <a:pt x="3800" y="603"/>
              </a:lnTo>
              <a:lnTo>
                <a:pt x="3886" y="664"/>
              </a:lnTo>
              <a:lnTo>
                <a:pt x="3852" y="780"/>
              </a:lnTo>
              <a:lnTo>
                <a:pt x="3699" y="837"/>
              </a:lnTo>
              <a:lnTo>
                <a:pt x="3617" y="835"/>
              </a:lnTo>
              <a:lnTo>
                <a:pt x="3580" y="886"/>
              </a:lnTo>
              <a:lnTo>
                <a:pt x="3675" y="981"/>
              </a:lnTo>
              <a:lnTo>
                <a:pt x="3679" y="1044"/>
              </a:lnTo>
              <a:lnTo>
                <a:pt x="3595" y="1138"/>
              </a:lnTo>
              <a:lnTo>
                <a:pt x="3585" y="1275"/>
              </a:lnTo>
              <a:lnTo>
                <a:pt x="3504" y="1349"/>
              </a:lnTo>
              <a:lnTo>
                <a:pt x="3500" y="1414"/>
              </a:lnTo>
              <a:lnTo>
                <a:pt x="3436" y="1490"/>
              </a:lnTo>
              <a:lnTo>
                <a:pt x="3492" y="1575"/>
              </a:lnTo>
              <a:lnTo>
                <a:pt x="3448" y="1655"/>
              </a:lnTo>
              <a:lnTo>
                <a:pt x="3467" y="1845"/>
              </a:lnTo>
              <a:lnTo>
                <a:pt x="3519" y="1896"/>
              </a:lnTo>
              <a:lnTo>
                <a:pt x="3567" y="1896"/>
              </a:lnTo>
              <a:lnTo>
                <a:pt x="3619" y="1977"/>
              </a:lnTo>
              <a:lnTo>
                <a:pt x="3659" y="1936"/>
              </a:lnTo>
              <a:lnTo>
                <a:pt x="3762" y="1946"/>
              </a:lnTo>
              <a:lnTo>
                <a:pt x="3780" y="2021"/>
              </a:lnTo>
              <a:lnTo>
                <a:pt x="3868" y="2085"/>
              </a:lnTo>
              <a:lnTo>
                <a:pt x="3876" y="2152"/>
              </a:lnTo>
              <a:lnTo>
                <a:pt x="3917" y="2162"/>
              </a:lnTo>
              <a:lnTo>
                <a:pt x="3969" y="2202"/>
              </a:lnTo>
              <a:lnTo>
                <a:pt x="3973" y="2314"/>
              </a:lnTo>
              <a:lnTo>
                <a:pt x="3927" y="2333"/>
              </a:lnTo>
              <a:lnTo>
                <a:pt x="3948" y="2407"/>
              </a:lnTo>
              <a:lnTo>
                <a:pt x="3926" y="2462"/>
              </a:lnTo>
              <a:lnTo>
                <a:pt x="3936" y="2566"/>
              </a:lnTo>
              <a:lnTo>
                <a:pt x="3835" y="2540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85725</xdr:colOff>
      <xdr:row>20</xdr:row>
      <xdr:rowOff>123825</xdr:rowOff>
    </xdr:from>
    <xdr:to>
      <xdr:col>10</xdr:col>
      <xdr:colOff>247650</xdr:colOff>
      <xdr:row>27</xdr:row>
      <xdr:rowOff>123825</xdr:rowOff>
    </xdr:to>
    <xdr:sp macro="modRegionSelect.Region_Click" textlink="">
      <xdr:nvSpPr>
        <xdr:cNvPr id="353150" name="ShapeReg_15"/>
        <xdr:cNvSpPr>
          <a:spLocks/>
        </xdr:cNvSpPr>
      </xdr:nvSpPr>
      <xdr:spPr bwMode="auto">
        <a:xfrm>
          <a:off x="5172075" y="3486150"/>
          <a:ext cx="771525" cy="1133475"/>
        </a:xfrm>
        <a:custGeom>
          <a:avLst/>
          <a:gdLst>
            <a:gd name="T0" fmla="*/ 2147483647 w 81"/>
            <a:gd name="T1" fmla="*/ 2147483647 h 119"/>
            <a:gd name="T2" fmla="*/ 2147483647 w 81"/>
            <a:gd name="T3" fmla="*/ 2147483647 h 119"/>
            <a:gd name="T4" fmla="*/ 2147483647 w 81"/>
            <a:gd name="T5" fmla="*/ 2147483647 h 119"/>
            <a:gd name="T6" fmla="*/ 2147483647 w 81"/>
            <a:gd name="T7" fmla="*/ 2147483647 h 119"/>
            <a:gd name="T8" fmla="*/ 2147483647 w 81"/>
            <a:gd name="T9" fmla="*/ 2147483647 h 119"/>
            <a:gd name="T10" fmla="*/ 2147483647 w 81"/>
            <a:gd name="T11" fmla="*/ 2147483647 h 119"/>
            <a:gd name="T12" fmla="*/ 2147483647 w 81"/>
            <a:gd name="T13" fmla="*/ 2147483647 h 119"/>
            <a:gd name="T14" fmla="*/ 2147483647 w 81"/>
            <a:gd name="T15" fmla="*/ 2147483647 h 119"/>
            <a:gd name="T16" fmla="*/ 2147483647 w 81"/>
            <a:gd name="T17" fmla="*/ 2147483647 h 119"/>
            <a:gd name="T18" fmla="*/ 2147483647 w 81"/>
            <a:gd name="T19" fmla="*/ 2147483647 h 119"/>
            <a:gd name="T20" fmla="*/ 2147483647 w 81"/>
            <a:gd name="T21" fmla="*/ 2147483647 h 119"/>
            <a:gd name="T22" fmla="*/ 2147483647 w 81"/>
            <a:gd name="T23" fmla="*/ 2147483647 h 119"/>
            <a:gd name="T24" fmla="*/ 2147483647 w 81"/>
            <a:gd name="T25" fmla="*/ 2147483647 h 119"/>
            <a:gd name="T26" fmla="*/ 2147483647 w 81"/>
            <a:gd name="T27" fmla="*/ 2147483647 h 119"/>
            <a:gd name="T28" fmla="*/ 2147483647 w 81"/>
            <a:gd name="T29" fmla="*/ 2147483647 h 119"/>
            <a:gd name="T30" fmla="*/ 2147483647 w 81"/>
            <a:gd name="T31" fmla="*/ 0 h 119"/>
            <a:gd name="T32" fmla="*/ 2147483647 w 81"/>
            <a:gd name="T33" fmla="*/ 0 h 119"/>
            <a:gd name="T34" fmla="*/ 2147483647 w 81"/>
            <a:gd name="T35" fmla="*/ 2147483647 h 119"/>
            <a:gd name="T36" fmla="*/ 2147483647 w 81"/>
            <a:gd name="T37" fmla="*/ 2147483647 h 119"/>
            <a:gd name="T38" fmla="*/ 2147483647 w 81"/>
            <a:gd name="T39" fmla="*/ 2147483647 h 119"/>
            <a:gd name="T40" fmla="*/ 2147483647 w 81"/>
            <a:gd name="T41" fmla="*/ 2147483647 h 119"/>
            <a:gd name="T42" fmla="*/ 2147483647 w 81"/>
            <a:gd name="T43" fmla="*/ 2147483647 h 119"/>
            <a:gd name="T44" fmla="*/ 2147483647 w 81"/>
            <a:gd name="T45" fmla="*/ 2147483647 h 119"/>
            <a:gd name="T46" fmla="*/ 2147483647 w 81"/>
            <a:gd name="T47" fmla="*/ 2147483647 h 119"/>
            <a:gd name="T48" fmla="*/ 2147483647 w 81"/>
            <a:gd name="T49" fmla="*/ 2147483647 h 119"/>
            <a:gd name="T50" fmla="*/ 2147483647 w 81"/>
            <a:gd name="T51" fmla="*/ 2147483647 h 119"/>
            <a:gd name="T52" fmla="*/ 2147483647 w 81"/>
            <a:gd name="T53" fmla="*/ 2147483647 h 119"/>
            <a:gd name="T54" fmla="*/ 2147483647 w 81"/>
            <a:gd name="T55" fmla="*/ 2147483647 h 119"/>
            <a:gd name="T56" fmla="*/ 2147483647 w 81"/>
            <a:gd name="T57" fmla="*/ 2147483647 h 119"/>
            <a:gd name="T58" fmla="*/ 2147483647 w 81"/>
            <a:gd name="T59" fmla="*/ 2147483647 h 119"/>
            <a:gd name="T60" fmla="*/ 2147483647 w 81"/>
            <a:gd name="T61" fmla="*/ 2147483647 h 119"/>
            <a:gd name="T62" fmla="*/ 2147483647 w 81"/>
            <a:gd name="T63" fmla="*/ 2147483647 h 119"/>
            <a:gd name="T64" fmla="*/ 2147483647 w 81"/>
            <a:gd name="T65" fmla="*/ 2147483647 h 119"/>
            <a:gd name="T66" fmla="*/ 2147483647 w 81"/>
            <a:gd name="T67" fmla="*/ 2147483647 h 119"/>
            <a:gd name="T68" fmla="*/ 2147483647 w 81"/>
            <a:gd name="T69" fmla="*/ 2147483647 h 119"/>
            <a:gd name="T70" fmla="*/ 2147483647 w 81"/>
            <a:gd name="T71" fmla="*/ 2147483647 h 119"/>
            <a:gd name="T72" fmla="*/ 2147483647 w 81"/>
            <a:gd name="T73" fmla="*/ 2147483647 h 119"/>
            <a:gd name="T74" fmla="*/ 0 w 81"/>
            <a:gd name="T75" fmla="*/ 2147483647 h 119"/>
            <a:gd name="T76" fmla="*/ 2147483647 w 81"/>
            <a:gd name="T77" fmla="*/ 2147483647 h 119"/>
            <a:gd name="T78" fmla="*/ 2147483647 w 81"/>
            <a:gd name="T79" fmla="*/ 2147483647 h 119"/>
            <a:gd name="T80" fmla="*/ 2147483647 w 81"/>
            <a:gd name="T81" fmla="*/ 2147483647 h 119"/>
            <a:gd name="T82" fmla="*/ 2147483647 w 81"/>
            <a:gd name="T83" fmla="*/ 2147483647 h 119"/>
            <a:gd name="T84" fmla="*/ 2147483647 w 81"/>
            <a:gd name="T85" fmla="*/ 2147483647 h 119"/>
            <a:gd name="T86" fmla="*/ 2147483647 w 81"/>
            <a:gd name="T87" fmla="*/ 2147483647 h 119"/>
            <a:gd name="T88" fmla="*/ 2147483647 w 81"/>
            <a:gd name="T89" fmla="*/ 2147483647 h 119"/>
            <a:gd name="T90" fmla="*/ 2147483647 w 81"/>
            <a:gd name="T91" fmla="*/ 2147483647 h 119"/>
            <a:gd name="T92" fmla="*/ 2147483647 w 81"/>
            <a:gd name="T93" fmla="*/ 2147483647 h 119"/>
            <a:gd name="T94" fmla="*/ 2147483647 w 81"/>
            <a:gd name="T95" fmla="*/ 2147483647 h 119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81"/>
            <a:gd name="T145" fmla="*/ 0 h 119"/>
            <a:gd name="T146" fmla="*/ 81 w 81"/>
            <a:gd name="T147" fmla="*/ 119 h 119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81" h="119">
              <a:moveTo>
                <a:pt x="78" y="70"/>
              </a:moveTo>
              <a:lnTo>
                <a:pt x="79" y="64"/>
              </a:lnTo>
              <a:lnTo>
                <a:pt x="80" y="62"/>
              </a:lnTo>
              <a:lnTo>
                <a:pt x="79" y="58"/>
              </a:lnTo>
              <a:lnTo>
                <a:pt x="77" y="56"/>
              </a:lnTo>
              <a:lnTo>
                <a:pt x="75" y="54"/>
              </a:lnTo>
              <a:lnTo>
                <a:pt x="73" y="56"/>
              </a:lnTo>
              <a:lnTo>
                <a:pt x="72" y="54"/>
              </a:lnTo>
              <a:lnTo>
                <a:pt x="73" y="51"/>
              </a:lnTo>
              <a:lnTo>
                <a:pt x="74" y="47"/>
              </a:lnTo>
              <a:lnTo>
                <a:pt x="76" y="45"/>
              </a:lnTo>
              <a:lnTo>
                <a:pt x="81" y="42"/>
              </a:lnTo>
              <a:lnTo>
                <a:pt x="79" y="39"/>
              </a:lnTo>
              <a:lnTo>
                <a:pt x="78" y="37"/>
              </a:lnTo>
              <a:lnTo>
                <a:pt x="76" y="37"/>
              </a:lnTo>
              <a:lnTo>
                <a:pt x="75" y="34"/>
              </a:lnTo>
              <a:lnTo>
                <a:pt x="74" y="33"/>
              </a:lnTo>
              <a:lnTo>
                <a:pt x="76" y="32"/>
              </a:lnTo>
              <a:lnTo>
                <a:pt x="76" y="31"/>
              </a:lnTo>
              <a:lnTo>
                <a:pt x="75" y="31"/>
              </a:lnTo>
              <a:lnTo>
                <a:pt x="73" y="29"/>
              </a:lnTo>
              <a:lnTo>
                <a:pt x="72" y="28"/>
              </a:lnTo>
              <a:lnTo>
                <a:pt x="72" y="25"/>
              </a:lnTo>
              <a:lnTo>
                <a:pt x="71" y="24"/>
              </a:lnTo>
              <a:lnTo>
                <a:pt x="70" y="21"/>
              </a:lnTo>
              <a:lnTo>
                <a:pt x="68" y="20"/>
              </a:lnTo>
              <a:lnTo>
                <a:pt x="66" y="22"/>
              </a:lnTo>
              <a:lnTo>
                <a:pt x="65" y="21"/>
              </a:lnTo>
              <a:lnTo>
                <a:pt x="65" y="19"/>
              </a:lnTo>
              <a:lnTo>
                <a:pt x="64" y="18"/>
              </a:lnTo>
              <a:lnTo>
                <a:pt x="62" y="18"/>
              </a:lnTo>
              <a:lnTo>
                <a:pt x="60" y="19"/>
              </a:lnTo>
              <a:lnTo>
                <a:pt x="60" y="21"/>
              </a:lnTo>
              <a:lnTo>
                <a:pt x="57" y="21"/>
              </a:lnTo>
              <a:lnTo>
                <a:pt x="56" y="19"/>
              </a:lnTo>
              <a:lnTo>
                <a:pt x="58" y="17"/>
              </a:lnTo>
              <a:lnTo>
                <a:pt x="57" y="15"/>
              </a:lnTo>
              <a:lnTo>
                <a:pt x="55" y="16"/>
              </a:lnTo>
              <a:lnTo>
                <a:pt x="53" y="15"/>
              </a:lnTo>
              <a:lnTo>
                <a:pt x="51" y="14"/>
              </a:lnTo>
              <a:lnTo>
                <a:pt x="51" y="12"/>
              </a:lnTo>
              <a:lnTo>
                <a:pt x="49" y="12"/>
              </a:lnTo>
              <a:lnTo>
                <a:pt x="49" y="9"/>
              </a:lnTo>
              <a:lnTo>
                <a:pt x="47" y="9"/>
              </a:lnTo>
              <a:lnTo>
                <a:pt x="45" y="6"/>
              </a:lnTo>
              <a:lnTo>
                <a:pt x="42" y="5"/>
              </a:lnTo>
              <a:lnTo>
                <a:pt x="41" y="2"/>
              </a:lnTo>
              <a:lnTo>
                <a:pt x="40" y="0"/>
              </a:lnTo>
              <a:lnTo>
                <a:pt x="38" y="2"/>
              </a:lnTo>
              <a:lnTo>
                <a:pt x="36" y="2"/>
              </a:lnTo>
              <a:lnTo>
                <a:pt x="35" y="0"/>
              </a:lnTo>
              <a:lnTo>
                <a:pt x="33" y="0"/>
              </a:lnTo>
              <a:lnTo>
                <a:pt x="31" y="2"/>
              </a:lnTo>
              <a:lnTo>
                <a:pt x="32" y="3"/>
              </a:lnTo>
              <a:lnTo>
                <a:pt x="31" y="6"/>
              </a:lnTo>
              <a:lnTo>
                <a:pt x="32" y="7"/>
              </a:lnTo>
              <a:lnTo>
                <a:pt x="31" y="10"/>
              </a:lnTo>
              <a:lnTo>
                <a:pt x="35" y="14"/>
              </a:lnTo>
              <a:lnTo>
                <a:pt x="37" y="13"/>
              </a:lnTo>
              <a:lnTo>
                <a:pt x="37" y="14"/>
              </a:lnTo>
              <a:lnTo>
                <a:pt x="38" y="15"/>
              </a:lnTo>
              <a:lnTo>
                <a:pt x="37" y="18"/>
              </a:lnTo>
              <a:lnTo>
                <a:pt x="35" y="19"/>
              </a:lnTo>
              <a:lnTo>
                <a:pt x="34" y="21"/>
              </a:lnTo>
              <a:lnTo>
                <a:pt x="31" y="21"/>
              </a:lnTo>
              <a:lnTo>
                <a:pt x="29" y="22"/>
              </a:lnTo>
              <a:lnTo>
                <a:pt x="27" y="21"/>
              </a:lnTo>
              <a:lnTo>
                <a:pt x="27" y="25"/>
              </a:lnTo>
              <a:lnTo>
                <a:pt x="29" y="26"/>
              </a:lnTo>
              <a:lnTo>
                <a:pt x="30" y="30"/>
              </a:lnTo>
              <a:lnTo>
                <a:pt x="32" y="31"/>
              </a:lnTo>
              <a:lnTo>
                <a:pt x="33" y="35"/>
              </a:lnTo>
              <a:lnTo>
                <a:pt x="35" y="37"/>
              </a:lnTo>
              <a:lnTo>
                <a:pt x="37" y="37"/>
              </a:lnTo>
              <a:lnTo>
                <a:pt x="40" y="38"/>
              </a:lnTo>
              <a:lnTo>
                <a:pt x="42" y="40"/>
              </a:lnTo>
              <a:lnTo>
                <a:pt x="43" y="42"/>
              </a:lnTo>
              <a:lnTo>
                <a:pt x="42" y="46"/>
              </a:lnTo>
              <a:lnTo>
                <a:pt x="39" y="47"/>
              </a:lnTo>
              <a:lnTo>
                <a:pt x="36" y="50"/>
              </a:lnTo>
              <a:lnTo>
                <a:pt x="34" y="53"/>
              </a:lnTo>
              <a:lnTo>
                <a:pt x="33" y="56"/>
              </a:lnTo>
              <a:lnTo>
                <a:pt x="31" y="58"/>
              </a:lnTo>
              <a:lnTo>
                <a:pt x="29" y="61"/>
              </a:lnTo>
              <a:lnTo>
                <a:pt x="30" y="65"/>
              </a:lnTo>
              <a:lnTo>
                <a:pt x="32" y="65"/>
              </a:lnTo>
              <a:lnTo>
                <a:pt x="32" y="67"/>
              </a:lnTo>
              <a:lnTo>
                <a:pt x="34" y="68"/>
              </a:lnTo>
              <a:lnTo>
                <a:pt x="33" y="72"/>
              </a:lnTo>
              <a:lnTo>
                <a:pt x="30" y="75"/>
              </a:lnTo>
              <a:lnTo>
                <a:pt x="28" y="77"/>
              </a:lnTo>
              <a:lnTo>
                <a:pt x="25" y="78"/>
              </a:lnTo>
              <a:lnTo>
                <a:pt x="23" y="80"/>
              </a:lnTo>
              <a:lnTo>
                <a:pt x="21" y="81"/>
              </a:lnTo>
              <a:lnTo>
                <a:pt x="20" y="84"/>
              </a:lnTo>
              <a:lnTo>
                <a:pt x="18" y="86"/>
              </a:lnTo>
              <a:lnTo>
                <a:pt x="16" y="87"/>
              </a:lnTo>
              <a:lnTo>
                <a:pt x="16" y="90"/>
              </a:lnTo>
              <a:lnTo>
                <a:pt x="15" y="92"/>
              </a:lnTo>
              <a:lnTo>
                <a:pt x="13" y="92"/>
              </a:lnTo>
              <a:lnTo>
                <a:pt x="10" y="91"/>
              </a:lnTo>
              <a:lnTo>
                <a:pt x="7" y="95"/>
              </a:lnTo>
              <a:lnTo>
                <a:pt x="5" y="96"/>
              </a:lnTo>
              <a:lnTo>
                <a:pt x="4" y="95"/>
              </a:lnTo>
              <a:lnTo>
                <a:pt x="2" y="95"/>
              </a:lnTo>
              <a:lnTo>
                <a:pt x="1" y="96"/>
              </a:lnTo>
              <a:lnTo>
                <a:pt x="1" y="99"/>
              </a:lnTo>
              <a:lnTo>
                <a:pt x="2" y="100"/>
              </a:lnTo>
              <a:lnTo>
                <a:pt x="0" y="101"/>
              </a:lnTo>
              <a:lnTo>
                <a:pt x="0" y="106"/>
              </a:lnTo>
              <a:lnTo>
                <a:pt x="2" y="105"/>
              </a:lnTo>
              <a:lnTo>
                <a:pt x="4" y="107"/>
              </a:lnTo>
              <a:lnTo>
                <a:pt x="0" y="111"/>
              </a:lnTo>
              <a:lnTo>
                <a:pt x="0" y="114"/>
              </a:lnTo>
              <a:lnTo>
                <a:pt x="2" y="116"/>
              </a:lnTo>
              <a:lnTo>
                <a:pt x="3" y="118"/>
              </a:lnTo>
              <a:lnTo>
                <a:pt x="7" y="119"/>
              </a:lnTo>
              <a:lnTo>
                <a:pt x="11" y="118"/>
              </a:lnTo>
              <a:lnTo>
                <a:pt x="16" y="118"/>
              </a:lnTo>
              <a:lnTo>
                <a:pt x="20" y="117"/>
              </a:lnTo>
              <a:lnTo>
                <a:pt x="24" y="117"/>
              </a:lnTo>
              <a:lnTo>
                <a:pt x="26" y="115"/>
              </a:lnTo>
              <a:lnTo>
                <a:pt x="29" y="112"/>
              </a:lnTo>
              <a:lnTo>
                <a:pt x="33" y="110"/>
              </a:lnTo>
              <a:lnTo>
                <a:pt x="36" y="108"/>
              </a:lnTo>
              <a:lnTo>
                <a:pt x="39" y="106"/>
              </a:lnTo>
              <a:lnTo>
                <a:pt x="40" y="102"/>
              </a:lnTo>
              <a:lnTo>
                <a:pt x="45" y="97"/>
              </a:lnTo>
              <a:lnTo>
                <a:pt x="48" y="95"/>
              </a:lnTo>
              <a:lnTo>
                <a:pt x="51" y="96"/>
              </a:lnTo>
              <a:lnTo>
                <a:pt x="53" y="98"/>
              </a:lnTo>
              <a:lnTo>
                <a:pt x="57" y="96"/>
              </a:lnTo>
              <a:lnTo>
                <a:pt x="60" y="94"/>
              </a:lnTo>
              <a:lnTo>
                <a:pt x="63" y="95"/>
              </a:lnTo>
              <a:lnTo>
                <a:pt x="68" y="95"/>
              </a:lnTo>
              <a:lnTo>
                <a:pt x="73" y="94"/>
              </a:lnTo>
              <a:lnTo>
                <a:pt x="75" y="91"/>
              </a:lnTo>
              <a:lnTo>
                <a:pt x="77" y="87"/>
              </a:lnTo>
              <a:lnTo>
                <a:pt x="80" y="86"/>
              </a:lnTo>
              <a:lnTo>
                <a:pt x="80" y="82"/>
              </a:lnTo>
              <a:lnTo>
                <a:pt x="79" y="81"/>
              </a:lnTo>
              <a:lnTo>
                <a:pt x="77" y="77"/>
              </a:lnTo>
              <a:lnTo>
                <a:pt x="78" y="74"/>
              </a:lnTo>
              <a:lnTo>
                <a:pt x="78" y="7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409575</xdr:colOff>
      <xdr:row>18</xdr:row>
      <xdr:rowOff>19050</xdr:rowOff>
    </xdr:from>
    <xdr:to>
      <xdr:col>9</xdr:col>
      <xdr:colOff>466725</xdr:colOff>
      <xdr:row>27</xdr:row>
      <xdr:rowOff>9525</xdr:rowOff>
    </xdr:to>
    <xdr:sp macro="modRegionSelect.Region_Click" textlink="">
      <xdr:nvSpPr>
        <xdr:cNvPr id="353151" name="ShapeReg_17"/>
        <xdr:cNvSpPr>
          <a:spLocks/>
        </xdr:cNvSpPr>
      </xdr:nvSpPr>
      <xdr:spPr bwMode="auto">
        <a:xfrm>
          <a:off x="4276725" y="3057525"/>
          <a:ext cx="1276350" cy="1447800"/>
        </a:xfrm>
        <a:custGeom>
          <a:avLst/>
          <a:gdLst>
            <a:gd name="T0" fmla="*/ 2147483647 w 134"/>
            <a:gd name="T1" fmla="*/ 2147483647 h 152"/>
            <a:gd name="T2" fmla="*/ 2147483647 w 134"/>
            <a:gd name="T3" fmla="*/ 2147483647 h 152"/>
            <a:gd name="T4" fmla="*/ 2147483647 w 134"/>
            <a:gd name="T5" fmla="*/ 2147483647 h 152"/>
            <a:gd name="T6" fmla="*/ 2147483647 w 134"/>
            <a:gd name="T7" fmla="*/ 2147483647 h 152"/>
            <a:gd name="T8" fmla="*/ 2147483647 w 134"/>
            <a:gd name="T9" fmla="*/ 2147483647 h 152"/>
            <a:gd name="T10" fmla="*/ 2147483647 w 134"/>
            <a:gd name="T11" fmla="*/ 2147483647 h 152"/>
            <a:gd name="T12" fmla="*/ 2147483647 w 134"/>
            <a:gd name="T13" fmla="*/ 2147483647 h 152"/>
            <a:gd name="T14" fmla="*/ 2147483647 w 134"/>
            <a:gd name="T15" fmla="*/ 2147483647 h 152"/>
            <a:gd name="T16" fmla="*/ 2147483647 w 134"/>
            <a:gd name="T17" fmla="*/ 2147483647 h 152"/>
            <a:gd name="T18" fmla="*/ 2147483647 w 134"/>
            <a:gd name="T19" fmla="*/ 2147483647 h 152"/>
            <a:gd name="T20" fmla="*/ 2147483647 w 134"/>
            <a:gd name="T21" fmla="*/ 2147483647 h 152"/>
            <a:gd name="T22" fmla="*/ 2147483647 w 134"/>
            <a:gd name="T23" fmla="*/ 2147483647 h 152"/>
            <a:gd name="T24" fmla="*/ 2147483647 w 134"/>
            <a:gd name="T25" fmla="*/ 2147483647 h 152"/>
            <a:gd name="T26" fmla="*/ 2147483647 w 134"/>
            <a:gd name="T27" fmla="*/ 2147483647 h 152"/>
            <a:gd name="T28" fmla="*/ 2147483647 w 134"/>
            <a:gd name="T29" fmla="*/ 2147483647 h 152"/>
            <a:gd name="T30" fmla="*/ 2147483647 w 134"/>
            <a:gd name="T31" fmla="*/ 2147483647 h 152"/>
            <a:gd name="T32" fmla="*/ 2147483647 w 134"/>
            <a:gd name="T33" fmla="*/ 2147483647 h 152"/>
            <a:gd name="T34" fmla="*/ 2147483647 w 134"/>
            <a:gd name="T35" fmla="*/ 2147483647 h 152"/>
            <a:gd name="T36" fmla="*/ 2147483647 w 134"/>
            <a:gd name="T37" fmla="*/ 2147483647 h 152"/>
            <a:gd name="T38" fmla="*/ 2147483647 w 134"/>
            <a:gd name="T39" fmla="*/ 2147483647 h 152"/>
            <a:gd name="T40" fmla="*/ 2147483647 w 134"/>
            <a:gd name="T41" fmla="*/ 2147483647 h 152"/>
            <a:gd name="T42" fmla="*/ 2147483647 w 134"/>
            <a:gd name="T43" fmla="*/ 2147483647 h 152"/>
            <a:gd name="T44" fmla="*/ 2147483647 w 134"/>
            <a:gd name="T45" fmla="*/ 2147483647 h 152"/>
            <a:gd name="T46" fmla="*/ 2147483647 w 134"/>
            <a:gd name="T47" fmla="*/ 2147483647 h 152"/>
            <a:gd name="T48" fmla="*/ 2147483647 w 134"/>
            <a:gd name="T49" fmla="*/ 2147483647 h 152"/>
            <a:gd name="T50" fmla="*/ 2147483647 w 134"/>
            <a:gd name="T51" fmla="*/ 2147483647 h 152"/>
            <a:gd name="T52" fmla="*/ 2147483647 w 134"/>
            <a:gd name="T53" fmla="*/ 2147483647 h 152"/>
            <a:gd name="T54" fmla="*/ 2147483647 w 134"/>
            <a:gd name="T55" fmla="*/ 2147483647 h 152"/>
            <a:gd name="T56" fmla="*/ 2147483647 w 134"/>
            <a:gd name="T57" fmla="*/ 2147483647 h 152"/>
            <a:gd name="T58" fmla="*/ 2147483647 w 134"/>
            <a:gd name="T59" fmla="*/ 2147483647 h 152"/>
            <a:gd name="T60" fmla="*/ 2147483647 w 134"/>
            <a:gd name="T61" fmla="*/ 2147483647 h 152"/>
            <a:gd name="T62" fmla="*/ 2147483647 w 134"/>
            <a:gd name="T63" fmla="*/ 2147483647 h 152"/>
            <a:gd name="T64" fmla="*/ 2147483647 w 134"/>
            <a:gd name="T65" fmla="*/ 2147483647 h 152"/>
            <a:gd name="T66" fmla="*/ 2147483647 w 134"/>
            <a:gd name="T67" fmla="*/ 2147483647 h 152"/>
            <a:gd name="T68" fmla="*/ 2147483647 w 134"/>
            <a:gd name="T69" fmla="*/ 2147483647 h 152"/>
            <a:gd name="T70" fmla="*/ 2147483647 w 134"/>
            <a:gd name="T71" fmla="*/ 2147483647 h 152"/>
            <a:gd name="T72" fmla="*/ 2147483647 w 134"/>
            <a:gd name="T73" fmla="*/ 2147483647 h 152"/>
            <a:gd name="T74" fmla="*/ 2147483647 w 134"/>
            <a:gd name="T75" fmla="*/ 2147483647 h 152"/>
            <a:gd name="T76" fmla="*/ 2147483647 w 134"/>
            <a:gd name="T77" fmla="*/ 2147483647 h 152"/>
            <a:gd name="T78" fmla="*/ 2147483647 w 134"/>
            <a:gd name="T79" fmla="*/ 2147483647 h 152"/>
            <a:gd name="T80" fmla="*/ 2147483647 w 134"/>
            <a:gd name="T81" fmla="*/ 2147483647 h 152"/>
            <a:gd name="T82" fmla="*/ 2147483647 w 134"/>
            <a:gd name="T83" fmla="*/ 2147483647 h 152"/>
            <a:gd name="T84" fmla="*/ 2147483647 w 134"/>
            <a:gd name="T85" fmla="*/ 2147483647 h 152"/>
            <a:gd name="T86" fmla="*/ 2147483647 w 134"/>
            <a:gd name="T87" fmla="*/ 2147483647 h 152"/>
            <a:gd name="T88" fmla="*/ 2147483647 w 134"/>
            <a:gd name="T89" fmla="*/ 2147483647 h 152"/>
            <a:gd name="T90" fmla="*/ 2147483647 w 134"/>
            <a:gd name="T91" fmla="*/ 2147483647 h 152"/>
            <a:gd name="T92" fmla="*/ 2147483647 w 134"/>
            <a:gd name="T93" fmla="*/ 2147483647 h 152"/>
            <a:gd name="T94" fmla="*/ 2147483647 w 134"/>
            <a:gd name="T95" fmla="*/ 2147483647 h 152"/>
            <a:gd name="T96" fmla="*/ 2147483647 w 134"/>
            <a:gd name="T97" fmla="*/ 2147483647 h 152"/>
            <a:gd name="T98" fmla="*/ 2147483647 w 134"/>
            <a:gd name="T99" fmla="*/ 2147483647 h 152"/>
            <a:gd name="T100" fmla="*/ 2147483647 w 134"/>
            <a:gd name="T101" fmla="*/ 2147483647 h 152"/>
            <a:gd name="T102" fmla="*/ 2147483647 w 134"/>
            <a:gd name="T103" fmla="*/ 2147483647 h 152"/>
            <a:gd name="T104" fmla="*/ 2147483647 w 134"/>
            <a:gd name="T105" fmla="*/ 2147483647 h 152"/>
            <a:gd name="T106" fmla="*/ 2147483647 w 134"/>
            <a:gd name="T107" fmla="*/ 2147483647 h 152"/>
            <a:gd name="T108" fmla="*/ 2147483647 w 134"/>
            <a:gd name="T109" fmla="*/ 2147483647 h 152"/>
            <a:gd name="T110" fmla="*/ 2147483647 w 134"/>
            <a:gd name="T111" fmla="*/ 2147483647 h 152"/>
            <a:gd name="T112" fmla="*/ 2147483647 w 134"/>
            <a:gd name="T113" fmla="*/ 2147483647 h 152"/>
            <a:gd name="T114" fmla="*/ 2147483647 w 134"/>
            <a:gd name="T115" fmla="*/ 2147483647 h 152"/>
            <a:gd name="T116" fmla="*/ 2147483647 w 134"/>
            <a:gd name="T117" fmla="*/ 2147483647 h 152"/>
            <a:gd name="T118" fmla="*/ 2147483647 w 134"/>
            <a:gd name="T119" fmla="*/ 2147483647 h 152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134"/>
            <a:gd name="T181" fmla="*/ 0 h 152"/>
            <a:gd name="T182" fmla="*/ 134 w 134"/>
            <a:gd name="T183" fmla="*/ 152 h 152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134" h="152">
              <a:moveTo>
                <a:pt x="130" y="40"/>
              </a:moveTo>
              <a:lnTo>
                <a:pt x="129" y="37"/>
              </a:lnTo>
              <a:lnTo>
                <a:pt x="128" y="37"/>
              </a:lnTo>
              <a:lnTo>
                <a:pt x="128" y="35"/>
              </a:lnTo>
              <a:lnTo>
                <a:pt x="126" y="33"/>
              </a:lnTo>
              <a:lnTo>
                <a:pt x="124" y="32"/>
              </a:lnTo>
              <a:lnTo>
                <a:pt x="122" y="32"/>
              </a:lnTo>
              <a:lnTo>
                <a:pt x="122" y="34"/>
              </a:lnTo>
              <a:lnTo>
                <a:pt x="120" y="36"/>
              </a:lnTo>
              <a:lnTo>
                <a:pt x="117" y="35"/>
              </a:lnTo>
              <a:lnTo>
                <a:pt x="117" y="33"/>
              </a:lnTo>
              <a:lnTo>
                <a:pt x="116" y="32"/>
              </a:lnTo>
              <a:lnTo>
                <a:pt x="116" y="30"/>
              </a:lnTo>
              <a:lnTo>
                <a:pt x="114" y="29"/>
              </a:lnTo>
              <a:lnTo>
                <a:pt x="111" y="28"/>
              </a:lnTo>
              <a:lnTo>
                <a:pt x="108" y="28"/>
              </a:lnTo>
              <a:lnTo>
                <a:pt x="105" y="28"/>
              </a:lnTo>
              <a:lnTo>
                <a:pt x="103" y="30"/>
              </a:lnTo>
              <a:lnTo>
                <a:pt x="103" y="32"/>
              </a:lnTo>
              <a:lnTo>
                <a:pt x="101" y="34"/>
              </a:lnTo>
              <a:lnTo>
                <a:pt x="102" y="37"/>
              </a:lnTo>
              <a:lnTo>
                <a:pt x="101" y="40"/>
              </a:lnTo>
              <a:lnTo>
                <a:pt x="98" y="42"/>
              </a:lnTo>
              <a:lnTo>
                <a:pt x="98" y="47"/>
              </a:lnTo>
              <a:lnTo>
                <a:pt x="95" y="49"/>
              </a:lnTo>
              <a:lnTo>
                <a:pt x="95" y="52"/>
              </a:lnTo>
              <a:lnTo>
                <a:pt x="93" y="50"/>
              </a:lnTo>
              <a:lnTo>
                <a:pt x="93" y="48"/>
              </a:lnTo>
              <a:lnTo>
                <a:pt x="91" y="46"/>
              </a:lnTo>
              <a:lnTo>
                <a:pt x="90" y="47"/>
              </a:lnTo>
              <a:lnTo>
                <a:pt x="89" y="49"/>
              </a:lnTo>
              <a:lnTo>
                <a:pt x="85" y="51"/>
              </a:lnTo>
              <a:lnTo>
                <a:pt x="83" y="51"/>
              </a:lnTo>
              <a:lnTo>
                <a:pt x="82" y="53"/>
              </a:lnTo>
              <a:lnTo>
                <a:pt x="81" y="55"/>
              </a:lnTo>
              <a:lnTo>
                <a:pt x="78" y="55"/>
              </a:lnTo>
              <a:lnTo>
                <a:pt x="74" y="52"/>
              </a:lnTo>
              <a:lnTo>
                <a:pt x="74" y="45"/>
              </a:lnTo>
              <a:lnTo>
                <a:pt x="75" y="41"/>
              </a:lnTo>
              <a:lnTo>
                <a:pt x="75" y="38"/>
              </a:lnTo>
              <a:lnTo>
                <a:pt x="75" y="34"/>
              </a:lnTo>
              <a:lnTo>
                <a:pt x="75" y="31"/>
              </a:lnTo>
              <a:lnTo>
                <a:pt x="73" y="30"/>
              </a:lnTo>
              <a:lnTo>
                <a:pt x="71" y="30"/>
              </a:lnTo>
              <a:lnTo>
                <a:pt x="71" y="28"/>
              </a:lnTo>
              <a:lnTo>
                <a:pt x="70" y="26"/>
              </a:lnTo>
              <a:lnTo>
                <a:pt x="69" y="25"/>
              </a:lnTo>
              <a:lnTo>
                <a:pt x="69" y="23"/>
              </a:lnTo>
              <a:lnTo>
                <a:pt x="70" y="22"/>
              </a:lnTo>
              <a:lnTo>
                <a:pt x="70" y="19"/>
              </a:lnTo>
              <a:lnTo>
                <a:pt x="68" y="18"/>
              </a:lnTo>
              <a:lnTo>
                <a:pt x="67" y="18"/>
              </a:lnTo>
              <a:lnTo>
                <a:pt x="64" y="17"/>
              </a:lnTo>
              <a:lnTo>
                <a:pt x="64" y="15"/>
              </a:lnTo>
              <a:lnTo>
                <a:pt x="65" y="14"/>
              </a:lnTo>
              <a:lnTo>
                <a:pt x="64" y="13"/>
              </a:lnTo>
              <a:lnTo>
                <a:pt x="64" y="10"/>
              </a:lnTo>
              <a:lnTo>
                <a:pt x="62" y="7"/>
              </a:lnTo>
              <a:lnTo>
                <a:pt x="60" y="6"/>
              </a:lnTo>
              <a:lnTo>
                <a:pt x="58" y="7"/>
              </a:lnTo>
              <a:lnTo>
                <a:pt x="56" y="7"/>
              </a:lnTo>
              <a:lnTo>
                <a:pt x="56" y="4"/>
              </a:lnTo>
              <a:lnTo>
                <a:pt x="57" y="4"/>
              </a:lnTo>
              <a:lnTo>
                <a:pt x="57" y="2"/>
              </a:lnTo>
              <a:lnTo>
                <a:pt x="55" y="0"/>
              </a:lnTo>
              <a:lnTo>
                <a:pt x="55" y="2"/>
              </a:lnTo>
              <a:lnTo>
                <a:pt x="54" y="3"/>
              </a:lnTo>
              <a:lnTo>
                <a:pt x="52" y="2"/>
              </a:lnTo>
              <a:lnTo>
                <a:pt x="50" y="4"/>
              </a:lnTo>
              <a:lnTo>
                <a:pt x="48" y="5"/>
              </a:lnTo>
              <a:lnTo>
                <a:pt x="47" y="7"/>
              </a:lnTo>
              <a:lnTo>
                <a:pt x="47" y="10"/>
              </a:lnTo>
              <a:lnTo>
                <a:pt x="48" y="12"/>
              </a:lnTo>
              <a:lnTo>
                <a:pt x="48" y="14"/>
              </a:lnTo>
              <a:lnTo>
                <a:pt x="48" y="16"/>
              </a:lnTo>
              <a:lnTo>
                <a:pt x="50" y="19"/>
              </a:lnTo>
              <a:lnTo>
                <a:pt x="51" y="20"/>
              </a:lnTo>
              <a:lnTo>
                <a:pt x="51" y="22"/>
              </a:lnTo>
              <a:lnTo>
                <a:pt x="50" y="24"/>
              </a:lnTo>
              <a:lnTo>
                <a:pt x="51" y="25"/>
              </a:lnTo>
              <a:lnTo>
                <a:pt x="50" y="27"/>
              </a:lnTo>
              <a:lnTo>
                <a:pt x="49" y="28"/>
              </a:lnTo>
              <a:lnTo>
                <a:pt x="49" y="31"/>
              </a:lnTo>
              <a:lnTo>
                <a:pt x="47" y="32"/>
              </a:lnTo>
              <a:lnTo>
                <a:pt x="47" y="35"/>
              </a:lnTo>
              <a:lnTo>
                <a:pt x="44" y="36"/>
              </a:lnTo>
              <a:lnTo>
                <a:pt x="45" y="39"/>
              </a:lnTo>
              <a:lnTo>
                <a:pt x="44" y="40"/>
              </a:lnTo>
              <a:lnTo>
                <a:pt x="44" y="43"/>
              </a:lnTo>
              <a:lnTo>
                <a:pt x="44" y="45"/>
              </a:lnTo>
              <a:lnTo>
                <a:pt x="45" y="46"/>
              </a:lnTo>
              <a:lnTo>
                <a:pt x="48" y="48"/>
              </a:lnTo>
              <a:lnTo>
                <a:pt x="49" y="47"/>
              </a:lnTo>
              <a:lnTo>
                <a:pt x="51" y="48"/>
              </a:lnTo>
              <a:lnTo>
                <a:pt x="51" y="50"/>
              </a:lnTo>
              <a:lnTo>
                <a:pt x="51" y="52"/>
              </a:lnTo>
              <a:lnTo>
                <a:pt x="50" y="52"/>
              </a:lnTo>
              <a:lnTo>
                <a:pt x="49" y="54"/>
              </a:lnTo>
              <a:lnTo>
                <a:pt x="48" y="56"/>
              </a:lnTo>
              <a:lnTo>
                <a:pt x="49" y="57"/>
              </a:lnTo>
              <a:lnTo>
                <a:pt x="51" y="57"/>
              </a:lnTo>
              <a:lnTo>
                <a:pt x="52" y="59"/>
              </a:lnTo>
              <a:lnTo>
                <a:pt x="53" y="61"/>
              </a:lnTo>
              <a:lnTo>
                <a:pt x="51" y="62"/>
              </a:lnTo>
              <a:lnTo>
                <a:pt x="50" y="64"/>
              </a:lnTo>
              <a:lnTo>
                <a:pt x="50" y="66"/>
              </a:lnTo>
              <a:lnTo>
                <a:pt x="49" y="67"/>
              </a:lnTo>
              <a:lnTo>
                <a:pt x="47" y="67"/>
              </a:lnTo>
              <a:lnTo>
                <a:pt x="46" y="66"/>
              </a:lnTo>
              <a:lnTo>
                <a:pt x="44" y="66"/>
              </a:lnTo>
              <a:lnTo>
                <a:pt x="43" y="64"/>
              </a:lnTo>
              <a:lnTo>
                <a:pt x="41" y="63"/>
              </a:lnTo>
              <a:lnTo>
                <a:pt x="40" y="62"/>
              </a:lnTo>
              <a:lnTo>
                <a:pt x="38" y="61"/>
              </a:lnTo>
              <a:lnTo>
                <a:pt x="36" y="63"/>
              </a:lnTo>
              <a:lnTo>
                <a:pt x="35" y="65"/>
              </a:lnTo>
              <a:lnTo>
                <a:pt x="37" y="68"/>
              </a:lnTo>
              <a:lnTo>
                <a:pt x="35" y="71"/>
              </a:lnTo>
              <a:lnTo>
                <a:pt x="32" y="74"/>
              </a:lnTo>
              <a:lnTo>
                <a:pt x="30" y="77"/>
              </a:lnTo>
              <a:lnTo>
                <a:pt x="29" y="79"/>
              </a:lnTo>
              <a:lnTo>
                <a:pt x="28" y="82"/>
              </a:lnTo>
              <a:lnTo>
                <a:pt x="30" y="84"/>
              </a:lnTo>
              <a:lnTo>
                <a:pt x="28" y="85"/>
              </a:lnTo>
              <a:lnTo>
                <a:pt x="26" y="83"/>
              </a:lnTo>
              <a:lnTo>
                <a:pt x="24" y="80"/>
              </a:lnTo>
              <a:lnTo>
                <a:pt x="22" y="78"/>
              </a:lnTo>
              <a:lnTo>
                <a:pt x="20" y="79"/>
              </a:lnTo>
              <a:lnTo>
                <a:pt x="19" y="82"/>
              </a:lnTo>
              <a:lnTo>
                <a:pt x="16" y="83"/>
              </a:lnTo>
              <a:lnTo>
                <a:pt x="13" y="83"/>
              </a:lnTo>
              <a:lnTo>
                <a:pt x="11" y="83"/>
              </a:lnTo>
              <a:lnTo>
                <a:pt x="10" y="87"/>
              </a:lnTo>
              <a:lnTo>
                <a:pt x="9" y="89"/>
              </a:lnTo>
              <a:lnTo>
                <a:pt x="9" y="93"/>
              </a:lnTo>
              <a:lnTo>
                <a:pt x="11" y="95"/>
              </a:lnTo>
              <a:lnTo>
                <a:pt x="12" y="98"/>
              </a:lnTo>
              <a:lnTo>
                <a:pt x="12" y="99"/>
              </a:lnTo>
              <a:lnTo>
                <a:pt x="10" y="100"/>
              </a:lnTo>
              <a:lnTo>
                <a:pt x="9" y="103"/>
              </a:lnTo>
              <a:lnTo>
                <a:pt x="7" y="103"/>
              </a:lnTo>
              <a:lnTo>
                <a:pt x="7" y="105"/>
              </a:lnTo>
              <a:lnTo>
                <a:pt x="6" y="107"/>
              </a:lnTo>
              <a:lnTo>
                <a:pt x="7" y="110"/>
              </a:lnTo>
              <a:lnTo>
                <a:pt x="7" y="112"/>
              </a:lnTo>
              <a:lnTo>
                <a:pt x="6" y="112"/>
              </a:lnTo>
              <a:lnTo>
                <a:pt x="6" y="116"/>
              </a:lnTo>
              <a:lnTo>
                <a:pt x="7" y="117"/>
              </a:lnTo>
              <a:lnTo>
                <a:pt x="6" y="119"/>
              </a:lnTo>
              <a:lnTo>
                <a:pt x="6" y="121"/>
              </a:lnTo>
              <a:lnTo>
                <a:pt x="2" y="121"/>
              </a:lnTo>
              <a:lnTo>
                <a:pt x="2" y="123"/>
              </a:lnTo>
              <a:lnTo>
                <a:pt x="0" y="123"/>
              </a:lnTo>
              <a:lnTo>
                <a:pt x="0" y="124"/>
              </a:lnTo>
              <a:lnTo>
                <a:pt x="2" y="126"/>
              </a:lnTo>
              <a:lnTo>
                <a:pt x="6" y="130"/>
              </a:lnTo>
              <a:lnTo>
                <a:pt x="8" y="131"/>
              </a:lnTo>
              <a:lnTo>
                <a:pt x="10" y="131"/>
              </a:lnTo>
              <a:lnTo>
                <a:pt x="12" y="132"/>
              </a:lnTo>
              <a:lnTo>
                <a:pt x="15" y="133"/>
              </a:lnTo>
              <a:lnTo>
                <a:pt x="18" y="135"/>
              </a:lnTo>
              <a:lnTo>
                <a:pt x="20" y="136"/>
              </a:lnTo>
              <a:lnTo>
                <a:pt x="22" y="136"/>
              </a:lnTo>
              <a:lnTo>
                <a:pt x="24" y="135"/>
              </a:lnTo>
              <a:lnTo>
                <a:pt x="26" y="137"/>
              </a:lnTo>
              <a:lnTo>
                <a:pt x="32" y="132"/>
              </a:lnTo>
              <a:lnTo>
                <a:pt x="34" y="133"/>
              </a:lnTo>
              <a:lnTo>
                <a:pt x="33" y="134"/>
              </a:lnTo>
              <a:lnTo>
                <a:pt x="36" y="136"/>
              </a:lnTo>
              <a:lnTo>
                <a:pt x="37" y="137"/>
              </a:lnTo>
              <a:lnTo>
                <a:pt x="41" y="138"/>
              </a:lnTo>
              <a:lnTo>
                <a:pt x="42" y="140"/>
              </a:lnTo>
              <a:lnTo>
                <a:pt x="44" y="140"/>
              </a:lnTo>
              <a:lnTo>
                <a:pt x="46" y="142"/>
              </a:lnTo>
              <a:lnTo>
                <a:pt x="50" y="141"/>
              </a:lnTo>
              <a:lnTo>
                <a:pt x="54" y="145"/>
              </a:lnTo>
              <a:lnTo>
                <a:pt x="56" y="145"/>
              </a:lnTo>
              <a:lnTo>
                <a:pt x="56" y="147"/>
              </a:lnTo>
              <a:lnTo>
                <a:pt x="57" y="149"/>
              </a:lnTo>
              <a:lnTo>
                <a:pt x="61" y="149"/>
              </a:lnTo>
              <a:lnTo>
                <a:pt x="62" y="152"/>
              </a:lnTo>
              <a:lnTo>
                <a:pt x="65" y="150"/>
              </a:lnTo>
              <a:lnTo>
                <a:pt x="67" y="150"/>
              </a:lnTo>
              <a:lnTo>
                <a:pt x="67" y="146"/>
              </a:lnTo>
              <a:lnTo>
                <a:pt x="70" y="143"/>
              </a:lnTo>
              <a:lnTo>
                <a:pt x="74" y="139"/>
              </a:lnTo>
              <a:lnTo>
                <a:pt x="75" y="134"/>
              </a:lnTo>
              <a:lnTo>
                <a:pt x="80" y="129"/>
              </a:lnTo>
              <a:lnTo>
                <a:pt x="85" y="123"/>
              </a:lnTo>
              <a:lnTo>
                <a:pt x="86" y="113"/>
              </a:lnTo>
              <a:lnTo>
                <a:pt x="88" y="107"/>
              </a:lnTo>
              <a:lnTo>
                <a:pt x="85" y="106"/>
              </a:lnTo>
              <a:lnTo>
                <a:pt x="82" y="93"/>
              </a:lnTo>
              <a:lnTo>
                <a:pt x="83" y="91"/>
              </a:lnTo>
              <a:lnTo>
                <a:pt x="85" y="90"/>
              </a:lnTo>
              <a:lnTo>
                <a:pt x="83" y="88"/>
              </a:lnTo>
              <a:lnTo>
                <a:pt x="80" y="87"/>
              </a:lnTo>
              <a:lnTo>
                <a:pt x="80" y="84"/>
              </a:lnTo>
              <a:lnTo>
                <a:pt x="84" y="81"/>
              </a:lnTo>
              <a:lnTo>
                <a:pt x="86" y="81"/>
              </a:lnTo>
              <a:lnTo>
                <a:pt x="86" y="78"/>
              </a:lnTo>
              <a:lnTo>
                <a:pt x="88" y="77"/>
              </a:lnTo>
              <a:lnTo>
                <a:pt x="91" y="78"/>
              </a:lnTo>
              <a:lnTo>
                <a:pt x="94" y="77"/>
              </a:lnTo>
              <a:lnTo>
                <a:pt x="94" y="74"/>
              </a:lnTo>
              <a:lnTo>
                <a:pt x="96" y="73"/>
              </a:lnTo>
              <a:lnTo>
                <a:pt x="97" y="74"/>
              </a:lnTo>
              <a:lnTo>
                <a:pt x="100" y="74"/>
              </a:lnTo>
              <a:lnTo>
                <a:pt x="102" y="73"/>
              </a:lnTo>
              <a:lnTo>
                <a:pt x="104" y="74"/>
              </a:lnTo>
              <a:lnTo>
                <a:pt x="108" y="75"/>
              </a:lnTo>
              <a:lnTo>
                <a:pt x="109" y="73"/>
              </a:lnTo>
              <a:lnTo>
                <a:pt x="111" y="74"/>
              </a:lnTo>
              <a:lnTo>
                <a:pt x="114" y="72"/>
              </a:lnTo>
              <a:lnTo>
                <a:pt x="116" y="72"/>
              </a:lnTo>
              <a:lnTo>
                <a:pt x="116" y="66"/>
              </a:lnTo>
              <a:lnTo>
                <a:pt x="118" y="65"/>
              </a:lnTo>
              <a:lnTo>
                <a:pt x="120" y="62"/>
              </a:lnTo>
              <a:lnTo>
                <a:pt x="122" y="63"/>
              </a:lnTo>
              <a:lnTo>
                <a:pt x="123" y="64"/>
              </a:lnTo>
              <a:lnTo>
                <a:pt x="121" y="66"/>
              </a:lnTo>
              <a:lnTo>
                <a:pt x="123" y="67"/>
              </a:lnTo>
              <a:lnTo>
                <a:pt x="125" y="66"/>
              </a:lnTo>
              <a:lnTo>
                <a:pt x="128" y="66"/>
              </a:lnTo>
              <a:lnTo>
                <a:pt x="129" y="64"/>
              </a:lnTo>
              <a:lnTo>
                <a:pt x="131" y="63"/>
              </a:lnTo>
              <a:lnTo>
                <a:pt x="132" y="60"/>
              </a:lnTo>
              <a:lnTo>
                <a:pt x="131" y="59"/>
              </a:lnTo>
              <a:lnTo>
                <a:pt x="131" y="58"/>
              </a:lnTo>
              <a:lnTo>
                <a:pt x="129" y="59"/>
              </a:lnTo>
              <a:lnTo>
                <a:pt x="125" y="55"/>
              </a:lnTo>
              <a:lnTo>
                <a:pt x="126" y="52"/>
              </a:lnTo>
              <a:lnTo>
                <a:pt x="125" y="51"/>
              </a:lnTo>
              <a:lnTo>
                <a:pt x="126" y="48"/>
              </a:lnTo>
              <a:lnTo>
                <a:pt x="125" y="47"/>
              </a:lnTo>
              <a:lnTo>
                <a:pt x="127" y="45"/>
              </a:lnTo>
              <a:lnTo>
                <a:pt x="129" y="45"/>
              </a:lnTo>
              <a:lnTo>
                <a:pt x="130" y="47"/>
              </a:lnTo>
              <a:lnTo>
                <a:pt x="132" y="47"/>
              </a:lnTo>
              <a:lnTo>
                <a:pt x="134" y="45"/>
              </a:lnTo>
              <a:lnTo>
                <a:pt x="134" y="44"/>
              </a:lnTo>
              <a:lnTo>
                <a:pt x="130" y="4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19050</xdr:colOff>
      <xdr:row>21</xdr:row>
      <xdr:rowOff>123825</xdr:rowOff>
    </xdr:from>
    <xdr:to>
      <xdr:col>9</xdr:col>
      <xdr:colOff>495300</xdr:colOff>
      <xdr:row>27</xdr:row>
      <xdr:rowOff>114300</xdr:rowOff>
    </xdr:to>
    <xdr:sp macro="modRegionSelect.Region_Click" textlink="">
      <xdr:nvSpPr>
        <xdr:cNvPr id="353152" name="ShapeReg_49"/>
        <xdr:cNvSpPr>
          <a:spLocks/>
        </xdr:cNvSpPr>
      </xdr:nvSpPr>
      <xdr:spPr bwMode="auto">
        <a:xfrm>
          <a:off x="4495800" y="3648075"/>
          <a:ext cx="1085850" cy="962025"/>
        </a:xfrm>
        <a:custGeom>
          <a:avLst/>
          <a:gdLst>
            <a:gd name="T0" fmla="*/ 2147483647 w 114"/>
            <a:gd name="T1" fmla="*/ 2147483647 h 101"/>
            <a:gd name="T2" fmla="*/ 2147483647 w 114"/>
            <a:gd name="T3" fmla="*/ 2147483647 h 101"/>
            <a:gd name="T4" fmla="*/ 2147483647 w 114"/>
            <a:gd name="T5" fmla="*/ 2147483647 h 101"/>
            <a:gd name="T6" fmla="*/ 2147483647 w 114"/>
            <a:gd name="T7" fmla="*/ 2147483647 h 101"/>
            <a:gd name="T8" fmla="*/ 2147483647 w 114"/>
            <a:gd name="T9" fmla="*/ 2147483647 h 101"/>
            <a:gd name="T10" fmla="*/ 2147483647 w 114"/>
            <a:gd name="T11" fmla="*/ 2147483647 h 101"/>
            <a:gd name="T12" fmla="*/ 2147483647 w 114"/>
            <a:gd name="T13" fmla="*/ 2147483647 h 101"/>
            <a:gd name="T14" fmla="*/ 2147483647 w 114"/>
            <a:gd name="T15" fmla="*/ 2147483647 h 101"/>
            <a:gd name="T16" fmla="*/ 2147483647 w 114"/>
            <a:gd name="T17" fmla="*/ 2147483647 h 101"/>
            <a:gd name="T18" fmla="*/ 2147483647 w 114"/>
            <a:gd name="T19" fmla="*/ 2147483647 h 101"/>
            <a:gd name="T20" fmla="*/ 2147483647 w 114"/>
            <a:gd name="T21" fmla="*/ 2147483647 h 101"/>
            <a:gd name="T22" fmla="*/ 2147483647 w 114"/>
            <a:gd name="T23" fmla="*/ 2147483647 h 101"/>
            <a:gd name="T24" fmla="*/ 2147483647 w 114"/>
            <a:gd name="T25" fmla="*/ 2147483647 h 101"/>
            <a:gd name="T26" fmla="*/ 2147483647 w 114"/>
            <a:gd name="T27" fmla="*/ 2147483647 h 101"/>
            <a:gd name="T28" fmla="*/ 2147483647 w 114"/>
            <a:gd name="T29" fmla="*/ 2147483647 h 101"/>
            <a:gd name="T30" fmla="*/ 2147483647 w 114"/>
            <a:gd name="T31" fmla="*/ 2147483647 h 101"/>
            <a:gd name="T32" fmla="*/ 2147483647 w 114"/>
            <a:gd name="T33" fmla="*/ 2147483647 h 101"/>
            <a:gd name="T34" fmla="*/ 2147483647 w 114"/>
            <a:gd name="T35" fmla="*/ 2147483647 h 101"/>
            <a:gd name="T36" fmla="*/ 2147483647 w 114"/>
            <a:gd name="T37" fmla="*/ 2147483647 h 101"/>
            <a:gd name="T38" fmla="*/ 2147483647 w 114"/>
            <a:gd name="T39" fmla="*/ 2147483647 h 101"/>
            <a:gd name="T40" fmla="*/ 2147483647 w 114"/>
            <a:gd name="T41" fmla="*/ 2147483647 h 101"/>
            <a:gd name="T42" fmla="*/ 2147483647 w 114"/>
            <a:gd name="T43" fmla="*/ 2147483647 h 101"/>
            <a:gd name="T44" fmla="*/ 2147483647 w 114"/>
            <a:gd name="T45" fmla="*/ 2147483647 h 101"/>
            <a:gd name="T46" fmla="*/ 2147483647 w 114"/>
            <a:gd name="T47" fmla="*/ 2147483647 h 101"/>
            <a:gd name="T48" fmla="*/ 2147483647 w 114"/>
            <a:gd name="T49" fmla="*/ 2147483647 h 101"/>
            <a:gd name="T50" fmla="*/ 2147483647 w 114"/>
            <a:gd name="T51" fmla="*/ 2147483647 h 101"/>
            <a:gd name="T52" fmla="*/ 2147483647 w 114"/>
            <a:gd name="T53" fmla="*/ 2147483647 h 101"/>
            <a:gd name="T54" fmla="*/ 2147483647 w 114"/>
            <a:gd name="T55" fmla="*/ 0 h 101"/>
            <a:gd name="T56" fmla="*/ 2147483647 w 114"/>
            <a:gd name="T57" fmla="*/ 2147483647 h 101"/>
            <a:gd name="T58" fmla="*/ 2147483647 w 114"/>
            <a:gd name="T59" fmla="*/ 2147483647 h 101"/>
            <a:gd name="T60" fmla="*/ 2147483647 w 114"/>
            <a:gd name="T61" fmla="*/ 2147483647 h 101"/>
            <a:gd name="T62" fmla="*/ 2147483647 w 114"/>
            <a:gd name="T63" fmla="*/ 2147483647 h 101"/>
            <a:gd name="T64" fmla="*/ 2147483647 w 114"/>
            <a:gd name="T65" fmla="*/ 2147483647 h 101"/>
            <a:gd name="T66" fmla="*/ 2147483647 w 114"/>
            <a:gd name="T67" fmla="*/ 2147483647 h 101"/>
            <a:gd name="T68" fmla="*/ 2147483647 w 114"/>
            <a:gd name="T69" fmla="*/ 2147483647 h 101"/>
            <a:gd name="T70" fmla="*/ 2147483647 w 114"/>
            <a:gd name="T71" fmla="*/ 2147483647 h 101"/>
            <a:gd name="T72" fmla="*/ 2147483647 w 114"/>
            <a:gd name="T73" fmla="*/ 2147483647 h 101"/>
            <a:gd name="T74" fmla="*/ 2147483647 w 114"/>
            <a:gd name="T75" fmla="*/ 2147483647 h 101"/>
            <a:gd name="T76" fmla="*/ 2147483647 w 114"/>
            <a:gd name="T77" fmla="*/ 2147483647 h 101"/>
            <a:gd name="T78" fmla="*/ 2147483647 w 114"/>
            <a:gd name="T79" fmla="*/ 2147483647 h 101"/>
            <a:gd name="T80" fmla="*/ 2147483647 w 114"/>
            <a:gd name="T81" fmla="*/ 2147483647 h 101"/>
            <a:gd name="T82" fmla="*/ 2147483647 w 114"/>
            <a:gd name="T83" fmla="*/ 2147483647 h 101"/>
            <a:gd name="T84" fmla="*/ 2147483647 w 114"/>
            <a:gd name="T85" fmla="*/ 2147483647 h 101"/>
            <a:gd name="T86" fmla="*/ 2147483647 w 114"/>
            <a:gd name="T87" fmla="*/ 2147483647 h 101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114"/>
            <a:gd name="T133" fmla="*/ 0 h 101"/>
            <a:gd name="T134" fmla="*/ 114 w 114"/>
            <a:gd name="T135" fmla="*/ 101 h 101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114" h="101">
              <a:moveTo>
                <a:pt x="66" y="97"/>
              </a:moveTo>
              <a:lnTo>
                <a:pt x="61" y="96"/>
              </a:lnTo>
              <a:lnTo>
                <a:pt x="60" y="95"/>
              </a:lnTo>
              <a:lnTo>
                <a:pt x="53" y="96"/>
              </a:lnTo>
              <a:lnTo>
                <a:pt x="50" y="96"/>
              </a:lnTo>
              <a:lnTo>
                <a:pt x="46" y="99"/>
              </a:lnTo>
              <a:lnTo>
                <a:pt x="43" y="100"/>
              </a:lnTo>
              <a:lnTo>
                <a:pt x="40" y="101"/>
              </a:lnTo>
              <a:lnTo>
                <a:pt x="35" y="100"/>
              </a:lnTo>
              <a:lnTo>
                <a:pt x="32" y="99"/>
              </a:lnTo>
              <a:lnTo>
                <a:pt x="30" y="97"/>
              </a:lnTo>
              <a:lnTo>
                <a:pt x="28" y="93"/>
              </a:lnTo>
              <a:lnTo>
                <a:pt x="25" y="90"/>
              </a:lnTo>
              <a:lnTo>
                <a:pt x="22" y="89"/>
              </a:lnTo>
              <a:lnTo>
                <a:pt x="18" y="89"/>
              </a:lnTo>
              <a:lnTo>
                <a:pt x="15" y="90"/>
              </a:lnTo>
              <a:lnTo>
                <a:pt x="12" y="87"/>
              </a:lnTo>
              <a:lnTo>
                <a:pt x="7" y="87"/>
              </a:lnTo>
              <a:lnTo>
                <a:pt x="4" y="85"/>
              </a:lnTo>
              <a:lnTo>
                <a:pt x="2" y="87"/>
              </a:lnTo>
              <a:lnTo>
                <a:pt x="2" y="84"/>
              </a:lnTo>
              <a:lnTo>
                <a:pt x="1" y="83"/>
              </a:lnTo>
              <a:lnTo>
                <a:pt x="0" y="80"/>
              </a:lnTo>
              <a:lnTo>
                <a:pt x="2" y="79"/>
              </a:lnTo>
              <a:lnTo>
                <a:pt x="2" y="77"/>
              </a:lnTo>
              <a:lnTo>
                <a:pt x="3" y="75"/>
              </a:lnTo>
              <a:lnTo>
                <a:pt x="7" y="72"/>
              </a:lnTo>
              <a:lnTo>
                <a:pt x="8" y="71"/>
              </a:lnTo>
              <a:lnTo>
                <a:pt x="9" y="70"/>
              </a:lnTo>
              <a:lnTo>
                <a:pt x="11" y="71"/>
              </a:lnTo>
              <a:lnTo>
                <a:pt x="10" y="72"/>
              </a:lnTo>
              <a:lnTo>
                <a:pt x="13" y="74"/>
              </a:lnTo>
              <a:lnTo>
                <a:pt x="14" y="75"/>
              </a:lnTo>
              <a:lnTo>
                <a:pt x="18" y="76"/>
              </a:lnTo>
              <a:lnTo>
                <a:pt x="19" y="78"/>
              </a:lnTo>
              <a:lnTo>
                <a:pt x="21" y="78"/>
              </a:lnTo>
              <a:lnTo>
                <a:pt x="23" y="80"/>
              </a:lnTo>
              <a:lnTo>
                <a:pt x="27" y="79"/>
              </a:lnTo>
              <a:lnTo>
                <a:pt x="29" y="81"/>
              </a:lnTo>
              <a:lnTo>
                <a:pt x="31" y="83"/>
              </a:lnTo>
              <a:lnTo>
                <a:pt x="33" y="83"/>
              </a:lnTo>
              <a:lnTo>
                <a:pt x="33" y="85"/>
              </a:lnTo>
              <a:lnTo>
                <a:pt x="34" y="87"/>
              </a:lnTo>
              <a:lnTo>
                <a:pt x="36" y="87"/>
              </a:lnTo>
              <a:lnTo>
                <a:pt x="38" y="87"/>
              </a:lnTo>
              <a:lnTo>
                <a:pt x="39" y="90"/>
              </a:lnTo>
              <a:lnTo>
                <a:pt x="42" y="88"/>
              </a:lnTo>
              <a:lnTo>
                <a:pt x="44" y="88"/>
              </a:lnTo>
              <a:lnTo>
                <a:pt x="44" y="84"/>
              </a:lnTo>
              <a:lnTo>
                <a:pt x="47" y="81"/>
              </a:lnTo>
              <a:lnTo>
                <a:pt x="51" y="77"/>
              </a:lnTo>
              <a:lnTo>
                <a:pt x="52" y="72"/>
              </a:lnTo>
              <a:lnTo>
                <a:pt x="57" y="67"/>
              </a:lnTo>
              <a:lnTo>
                <a:pt x="62" y="61"/>
              </a:lnTo>
              <a:lnTo>
                <a:pt x="63" y="51"/>
              </a:lnTo>
              <a:lnTo>
                <a:pt x="65" y="45"/>
              </a:lnTo>
              <a:lnTo>
                <a:pt x="62" y="44"/>
              </a:lnTo>
              <a:lnTo>
                <a:pt x="61" y="37"/>
              </a:lnTo>
              <a:lnTo>
                <a:pt x="59" y="31"/>
              </a:lnTo>
              <a:lnTo>
                <a:pt x="60" y="29"/>
              </a:lnTo>
              <a:lnTo>
                <a:pt x="62" y="28"/>
              </a:lnTo>
              <a:lnTo>
                <a:pt x="60" y="26"/>
              </a:lnTo>
              <a:lnTo>
                <a:pt x="57" y="25"/>
              </a:lnTo>
              <a:lnTo>
                <a:pt x="57" y="22"/>
              </a:lnTo>
              <a:lnTo>
                <a:pt x="61" y="19"/>
              </a:lnTo>
              <a:lnTo>
                <a:pt x="63" y="19"/>
              </a:lnTo>
              <a:lnTo>
                <a:pt x="63" y="16"/>
              </a:lnTo>
              <a:lnTo>
                <a:pt x="65" y="15"/>
              </a:lnTo>
              <a:lnTo>
                <a:pt x="68" y="16"/>
              </a:lnTo>
              <a:lnTo>
                <a:pt x="71" y="15"/>
              </a:lnTo>
              <a:lnTo>
                <a:pt x="71" y="12"/>
              </a:lnTo>
              <a:lnTo>
                <a:pt x="73" y="11"/>
              </a:lnTo>
              <a:lnTo>
                <a:pt x="74" y="12"/>
              </a:lnTo>
              <a:lnTo>
                <a:pt x="77" y="12"/>
              </a:lnTo>
              <a:lnTo>
                <a:pt x="79" y="11"/>
              </a:lnTo>
              <a:lnTo>
                <a:pt x="81" y="12"/>
              </a:lnTo>
              <a:lnTo>
                <a:pt x="85" y="13"/>
              </a:lnTo>
              <a:lnTo>
                <a:pt x="86" y="11"/>
              </a:lnTo>
              <a:lnTo>
                <a:pt x="88" y="12"/>
              </a:lnTo>
              <a:lnTo>
                <a:pt x="91" y="10"/>
              </a:lnTo>
              <a:lnTo>
                <a:pt x="93" y="10"/>
              </a:lnTo>
              <a:lnTo>
                <a:pt x="93" y="4"/>
              </a:lnTo>
              <a:lnTo>
                <a:pt x="95" y="3"/>
              </a:lnTo>
              <a:lnTo>
                <a:pt x="97" y="0"/>
              </a:lnTo>
              <a:lnTo>
                <a:pt x="99" y="1"/>
              </a:lnTo>
              <a:lnTo>
                <a:pt x="100" y="2"/>
              </a:lnTo>
              <a:lnTo>
                <a:pt x="98" y="4"/>
              </a:lnTo>
              <a:lnTo>
                <a:pt x="98" y="8"/>
              </a:lnTo>
              <a:lnTo>
                <a:pt x="100" y="9"/>
              </a:lnTo>
              <a:lnTo>
                <a:pt x="101" y="13"/>
              </a:lnTo>
              <a:lnTo>
                <a:pt x="103" y="14"/>
              </a:lnTo>
              <a:lnTo>
                <a:pt x="104" y="18"/>
              </a:lnTo>
              <a:lnTo>
                <a:pt x="106" y="20"/>
              </a:lnTo>
              <a:lnTo>
                <a:pt x="108" y="20"/>
              </a:lnTo>
              <a:lnTo>
                <a:pt x="111" y="21"/>
              </a:lnTo>
              <a:lnTo>
                <a:pt x="113" y="23"/>
              </a:lnTo>
              <a:lnTo>
                <a:pt x="114" y="25"/>
              </a:lnTo>
              <a:lnTo>
                <a:pt x="113" y="29"/>
              </a:lnTo>
              <a:lnTo>
                <a:pt x="110" y="30"/>
              </a:lnTo>
              <a:lnTo>
                <a:pt x="107" y="33"/>
              </a:lnTo>
              <a:lnTo>
                <a:pt x="105" y="36"/>
              </a:lnTo>
              <a:lnTo>
                <a:pt x="104" y="39"/>
              </a:lnTo>
              <a:lnTo>
                <a:pt x="102" y="41"/>
              </a:lnTo>
              <a:lnTo>
                <a:pt x="100" y="44"/>
              </a:lnTo>
              <a:lnTo>
                <a:pt x="101" y="48"/>
              </a:lnTo>
              <a:lnTo>
                <a:pt x="103" y="48"/>
              </a:lnTo>
              <a:lnTo>
                <a:pt x="103" y="50"/>
              </a:lnTo>
              <a:lnTo>
                <a:pt x="105" y="51"/>
              </a:lnTo>
              <a:lnTo>
                <a:pt x="104" y="55"/>
              </a:lnTo>
              <a:lnTo>
                <a:pt x="99" y="60"/>
              </a:lnTo>
              <a:lnTo>
                <a:pt x="96" y="61"/>
              </a:lnTo>
              <a:lnTo>
                <a:pt x="94" y="63"/>
              </a:lnTo>
              <a:lnTo>
                <a:pt x="92" y="64"/>
              </a:lnTo>
              <a:lnTo>
                <a:pt x="91" y="67"/>
              </a:lnTo>
              <a:lnTo>
                <a:pt x="89" y="69"/>
              </a:lnTo>
              <a:lnTo>
                <a:pt x="87" y="70"/>
              </a:lnTo>
              <a:lnTo>
                <a:pt x="86" y="75"/>
              </a:lnTo>
              <a:lnTo>
                <a:pt x="84" y="75"/>
              </a:lnTo>
              <a:lnTo>
                <a:pt x="81" y="74"/>
              </a:lnTo>
              <a:lnTo>
                <a:pt x="78" y="78"/>
              </a:lnTo>
              <a:lnTo>
                <a:pt x="76" y="79"/>
              </a:lnTo>
              <a:lnTo>
                <a:pt x="75" y="78"/>
              </a:lnTo>
              <a:lnTo>
                <a:pt x="73" y="78"/>
              </a:lnTo>
              <a:lnTo>
                <a:pt x="72" y="79"/>
              </a:lnTo>
              <a:lnTo>
                <a:pt x="72" y="82"/>
              </a:lnTo>
              <a:lnTo>
                <a:pt x="73" y="83"/>
              </a:lnTo>
              <a:lnTo>
                <a:pt x="71" y="84"/>
              </a:lnTo>
              <a:lnTo>
                <a:pt x="71" y="89"/>
              </a:lnTo>
              <a:lnTo>
                <a:pt x="73" y="88"/>
              </a:lnTo>
              <a:lnTo>
                <a:pt x="75" y="90"/>
              </a:lnTo>
              <a:lnTo>
                <a:pt x="71" y="94"/>
              </a:lnTo>
              <a:lnTo>
                <a:pt x="71" y="97"/>
              </a:lnTo>
              <a:lnTo>
                <a:pt x="66" y="97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12</xdr:row>
      <xdr:rowOff>104775</xdr:rowOff>
    </xdr:from>
    <xdr:to>
      <xdr:col>2</xdr:col>
      <xdr:colOff>381000</xdr:colOff>
      <xdr:row>15</xdr:row>
      <xdr:rowOff>28575</xdr:rowOff>
    </xdr:to>
    <xdr:sp macro="modRegionSelect.Region_Click" textlink="">
      <xdr:nvSpPr>
        <xdr:cNvPr id="353153" name="ShapeReg_30"/>
        <xdr:cNvSpPr>
          <a:spLocks/>
        </xdr:cNvSpPr>
      </xdr:nvSpPr>
      <xdr:spPr bwMode="auto">
        <a:xfrm>
          <a:off x="828675" y="2171700"/>
          <a:ext cx="371475" cy="409575"/>
        </a:xfrm>
        <a:custGeom>
          <a:avLst/>
          <a:gdLst>
            <a:gd name="T0" fmla="*/ 2147483647 w 39"/>
            <a:gd name="T1" fmla="*/ 0 h 43"/>
            <a:gd name="T2" fmla="*/ 2147483647 w 39"/>
            <a:gd name="T3" fmla="*/ 2147483647 h 43"/>
            <a:gd name="T4" fmla="*/ 2147483647 w 39"/>
            <a:gd name="T5" fmla="*/ 2147483647 h 43"/>
            <a:gd name="T6" fmla="*/ 2147483647 w 39"/>
            <a:gd name="T7" fmla="*/ 2147483647 h 43"/>
            <a:gd name="T8" fmla="*/ 2147483647 w 39"/>
            <a:gd name="T9" fmla="*/ 2147483647 h 43"/>
            <a:gd name="T10" fmla="*/ 2147483647 w 39"/>
            <a:gd name="T11" fmla="*/ 2147483647 h 43"/>
            <a:gd name="T12" fmla="*/ 2147483647 w 39"/>
            <a:gd name="T13" fmla="*/ 2147483647 h 43"/>
            <a:gd name="T14" fmla="*/ 2147483647 w 39"/>
            <a:gd name="T15" fmla="*/ 2147483647 h 43"/>
            <a:gd name="T16" fmla="*/ 2147483647 w 39"/>
            <a:gd name="T17" fmla="*/ 2147483647 h 43"/>
            <a:gd name="T18" fmla="*/ 2147483647 w 39"/>
            <a:gd name="T19" fmla="*/ 2147483647 h 43"/>
            <a:gd name="T20" fmla="*/ 2147483647 w 39"/>
            <a:gd name="T21" fmla="*/ 2147483647 h 43"/>
            <a:gd name="T22" fmla="*/ 2147483647 w 39"/>
            <a:gd name="T23" fmla="*/ 2147483647 h 43"/>
            <a:gd name="T24" fmla="*/ 2147483647 w 39"/>
            <a:gd name="T25" fmla="*/ 2147483647 h 43"/>
            <a:gd name="T26" fmla="*/ 2147483647 w 39"/>
            <a:gd name="T27" fmla="*/ 2147483647 h 43"/>
            <a:gd name="T28" fmla="*/ 2147483647 w 39"/>
            <a:gd name="T29" fmla="*/ 2147483647 h 43"/>
            <a:gd name="T30" fmla="*/ 2147483647 w 39"/>
            <a:gd name="T31" fmla="*/ 2147483647 h 43"/>
            <a:gd name="T32" fmla="*/ 2147483647 w 39"/>
            <a:gd name="T33" fmla="*/ 2147483647 h 43"/>
            <a:gd name="T34" fmla="*/ 2147483647 w 39"/>
            <a:gd name="T35" fmla="*/ 2147483647 h 43"/>
            <a:gd name="T36" fmla="*/ 2147483647 w 39"/>
            <a:gd name="T37" fmla="*/ 2147483647 h 43"/>
            <a:gd name="T38" fmla="*/ 2147483647 w 39"/>
            <a:gd name="T39" fmla="*/ 2147483647 h 43"/>
            <a:gd name="T40" fmla="*/ 2147483647 w 39"/>
            <a:gd name="T41" fmla="*/ 2147483647 h 43"/>
            <a:gd name="T42" fmla="*/ 2147483647 w 39"/>
            <a:gd name="T43" fmla="*/ 2147483647 h 43"/>
            <a:gd name="T44" fmla="*/ 2147483647 w 39"/>
            <a:gd name="T45" fmla="*/ 2147483647 h 43"/>
            <a:gd name="T46" fmla="*/ 2147483647 w 39"/>
            <a:gd name="T47" fmla="*/ 2147483647 h 43"/>
            <a:gd name="T48" fmla="*/ 2147483647 w 39"/>
            <a:gd name="T49" fmla="*/ 2147483647 h 43"/>
            <a:gd name="T50" fmla="*/ 2147483647 w 39"/>
            <a:gd name="T51" fmla="*/ 2147483647 h 43"/>
            <a:gd name="T52" fmla="*/ 2147483647 w 39"/>
            <a:gd name="T53" fmla="*/ 2147483647 h 43"/>
            <a:gd name="T54" fmla="*/ 2147483647 w 39"/>
            <a:gd name="T55" fmla="*/ 2147483647 h 43"/>
            <a:gd name="T56" fmla="*/ 2147483647 w 39"/>
            <a:gd name="T57" fmla="*/ 2147483647 h 43"/>
            <a:gd name="T58" fmla="*/ 2147483647 w 39"/>
            <a:gd name="T59" fmla="*/ 2147483647 h 43"/>
            <a:gd name="T60" fmla="*/ 2147483647 w 39"/>
            <a:gd name="T61" fmla="*/ 2147483647 h 43"/>
            <a:gd name="T62" fmla="*/ 2147483647 w 39"/>
            <a:gd name="T63" fmla="*/ 2147483647 h 43"/>
            <a:gd name="T64" fmla="*/ 2147483647 w 39"/>
            <a:gd name="T65" fmla="*/ 2147483647 h 43"/>
            <a:gd name="T66" fmla="*/ 2147483647 w 39"/>
            <a:gd name="T67" fmla="*/ 2147483647 h 43"/>
            <a:gd name="T68" fmla="*/ 2147483647 w 39"/>
            <a:gd name="T69" fmla="*/ 2147483647 h 43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39"/>
            <a:gd name="T106" fmla="*/ 0 h 43"/>
            <a:gd name="T107" fmla="*/ 39 w 39"/>
            <a:gd name="T108" fmla="*/ 43 h 43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39" h="43">
              <a:moveTo>
                <a:pt x="14" y="0"/>
              </a:moveTo>
              <a:lnTo>
                <a:pt x="26" y="0"/>
              </a:lnTo>
              <a:lnTo>
                <a:pt x="26" y="4"/>
              </a:lnTo>
              <a:lnTo>
                <a:pt x="28" y="9"/>
              </a:lnTo>
              <a:lnTo>
                <a:pt x="33" y="23"/>
              </a:lnTo>
              <a:lnTo>
                <a:pt x="36" y="25"/>
              </a:lnTo>
              <a:lnTo>
                <a:pt x="38" y="28"/>
              </a:lnTo>
              <a:lnTo>
                <a:pt x="39" y="34"/>
              </a:lnTo>
              <a:lnTo>
                <a:pt x="37" y="38"/>
              </a:lnTo>
              <a:lnTo>
                <a:pt x="36" y="40"/>
              </a:lnTo>
              <a:lnTo>
                <a:pt x="34" y="40"/>
              </a:lnTo>
              <a:lnTo>
                <a:pt x="33" y="42"/>
              </a:lnTo>
              <a:lnTo>
                <a:pt x="31" y="41"/>
              </a:lnTo>
              <a:lnTo>
                <a:pt x="29" y="43"/>
              </a:lnTo>
              <a:lnTo>
                <a:pt x="28" y="39"/>
              </a:lnTo>
              <a:lnTo>
                <a:pt x="27" y="38"/>
              </a:lnTo>
              <a:lnTo>
                <a:pt x="26" y="37"/>
              </a:lnTo>
              <a:lnTo>
                <a:pt x="26" y="36"/>
              </a:lnTo>
              <a:lnTo>
                <a:pt x="26" y="34"/>
              </a:lnTo>
              <a:lnTo>
                <a:pt x="25" y="33"/>
              </a:lnTo>
              <a:lnTo>
                <a:pt x="24" y="32"/>
              </a:lnTo>
              <a:lnTo>
                <a:pt x="23" y="32"/>
              </a:lnTo>
              <a:lnTo>
                <a:pt x="21" y="33"/>
              </a:lnTo>
              <a:lnTo>
                <a:pt x="20" y="31"/>
              </a:lnTo>
              <a:lnTo>
                <a:pt x="20" y="27"/>
              </a:lnTo>
              <a:lnTo>
                <a:pt x="19" y="27"/>
              </a:lnTo>
              <a:lnTo>
                <a:pt x="18" y="26"/>
              </a:lnTo>
              <a:lnTo>
                <a:pt x="17" y="27"/>
              </a:lnTo>
              <a:lnTo>
                <a:pt x="15" y="27"/>
              </a:lnTo>
              <a:lnTo>
                <a:pt x="13" y="26"/>
              </a:lnTo>
              <a:lnTo>
                <a:pt x="11" y="26"/>
              </a:lnTo>
              <a:lnTo>
                <a:pt x="8" y="26"/>
              </a:lnTo>
              <a:lnTo>
                <a:pt x="7" y="24"/>
              </a:lnTo>
              <a:lnTo>
                <a:pt x="6" y="25"/>
              </a:lnTo>
              <a:lnTo>
                <a:pt x="5" y="26"/>
              </a:lnTo>
              <a:lnTo>
                <a:pt x="3" y="26"/>
              </a:lnTo>
              <a:lnTo>
                <a:pt x="3" y="23"/>
              </a:lnTo>
              <a:lnTo>
                <a:pt x="3" y="21"/>
              </a:lnTo>
              <a:lnTo>
                <a:pt x="2" y="19"/>
              </a:lnTo>
              <a:lnTo>
                <a:pt x="2" y="17"/>
              </a:lnTo>
              <a:lnTo>
                <a:pt x="1" y="15"/>
              </a:lnTo>
              <a:lnTo>
                <a:pt x="1" y="13"/>
              </a:lnTo>
              <a:lnTo>
                <a:pt x="0" y="11"/>
              </a:lnTo>
              <a:lnTo>
                <a:pt x="3" y="10"/>
              </a:lnTo>
              <a:lnTo>
                <a:pt x="6" y="11"/>
              </a:lnTo>
              <a:lnTo>
                <a:pt x="7" y="9"/>
              </a:lnTo>
              <a:lnTo>
                <a:pt x="8" y="7"/>
              </a:lnTo>
              <a:lnTo>
                <a:pt x="10" y="9"/>
              </a:lnTo>
              <a:lnTo>
                <a:pt x="12" y="10"/>
              </a:lnTo>
              <a:lnTo>
                <a:pt x="15" y="11"/>
              </a:lnTo>
              <a:lnTo>
                <a:pt x="16" y="14"/>
              </a:lnTo>
              <a:lnTo>
                <a:pt x="16" y="15"/>
              </a:lnTo>
              <a:lnTo>
                <a:pt x="15" y="17"/>
              </a:lnTo>
              <a:lnTo>
                <a:pt x="16" y="17"/>
              </a:lnTo>
              <a:lnTo>
                <a:pt x="17" y="18"/>
              </a:lnTo>
              <a:lnTo>
                <a:pt x="18" y="18"/>
              </a:lnTo>
              <a:lnTo>
                <a:pt x="19" y="17"/>
              </a:lnTo>
              <a:lnTo>
                <a:pt x="19" y="16"/>
              </a:lnTo>
              <a:lnTo>
                <a:pt x="20" y="15"/>
              </a:lnTo>
              <a:lnTo>
                <a:pt x="20" y="14"/>
              </a:lnTo>
              <a:lnTo>
                <a:pt x="19" y="15"/>
              </a:lnTo>
              <a:lnTo>
                <a:pt x="18" y="11"/>
              </a:lnTo>
              <a:lnTo>
                <a:pt x="16" y="9"/>
              </a:lnTo>
              <a:lnTo>
                <a:pt x="16" y="4"/>
              </a:lnTo>
              <a:lnTo>
                <a:pt x="18" y="4"/>
              </a:lnTo>
              <a:lnTo>
                <a:pt x="19" y="3"/>
              </a:lnTo>
              <a:lnTo>
                <a:pt x="16" y="2"/>
              </a:lnTo>
              <a:lnTo>
                <a:pt x="14" y="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561975</xdr:colOff>
      <xdr:row>14</xdr:row>
      <xdr:rowOff>9525</xdr:rowOff>
    </xdr:from>
    <xdr:to>
      <xdr:col>2</xdr:col>
      <xdr:colOff>304800</xdr:colOff>
      <xdr:row>15</xdr:row>
      <xdr:rowOff>114300</xdr:rowOff>
    </xdr:to>
    <xdr:sp macro="modRegionSelect.Region_Click" textlink="">
      <xdr:nvSpPr>
        <xdr:cNvPr id="353154" name="ShapeReg_37"/>
        <xdr:cNvSpPr>
          <a:spLocks/>
        </xdr:cNvSpPr>
      </xdr:nvSpPr>
      <xdr:spPr bwMode="auto">
        <a:xfrm>
          <a:off x="771525" y="2400300"/>
          <a:ext cx="352425" cy="266700"/>
        </a:xfrm>
        <a:custGeom>
          <a:avLst/>
          <a:gdLst>
            <a:gd name="T0" fmla="*/ 2147483647 w 37"/>
            <a:gd name="T1" fmla="*/ 2147483647 h 28"/>
            <a:gd name="T2" fmla="*/ 2147483647 w 37"/>
            <a:gd name="T3" fmla="*/ 2147483647 h 28"/>
            <a:gd name="T4" fmla="*/ 2147483647 w 37"/>
            <a:gd name="T5" fmla="*/ 2147483647 h 28"/>
            <a:gd name="T6" fmla="*/ 2147483647 w 37"/>
            <a:gd name="T7" fmla="*/ 2147483647 h 28"/>
            <a:gd name="T8" fmla="*/ 2147483647 w 37"/>
            <a:gd name="T9" fmla="*/ 2147483647 h 28"/>
            <a:gd name="T10" fmla="*/ 2147483647 w 37"/>
            <a:gd name="T11" fmla="*/ 2147483647 h 28"/>
            <a:gd name="T12" fmla="*/ 2147483647 w 37"/>
            <a:gd name="T13" fmla="*/ 2147483647 h 28"/>
            <a:gd name="T14" fmla="*/ 2147483647 w 37"/>
            <a:gd name="T15" fmla="*/ 2147483647 h 28"/>
            <a:gd name="T16" fmla="*/ 2147483647 w 37"/>
            <a:gd name="T17" fmla="*/ 2147483647 h 28"/>
            <a:gd name="T18" fmla="*/ 2147483647 w 37"/>
            <a:gd name="T19" fmla="*/ 2147483647 h 28"/>
            <a:gd name="T20" fmla="*/ 2147483647 w 37"/>
            <a:gd name="T21" fmla="*/ 2147483647 h 28"/>
            <a:gd name="T22" fmla="*/ 2147483647 w 37"/>
            <a:gd name="T23" fmla="*/ 2147483647 h 28"/>
            <a:gd name="T24" fmla="*/ 2147483647 w 37"/>
            <a:gd name="T25" fmla="*/ 2147483647 h 28"/>
            <a:gd name="T26" fmla="*/ 2147483647 w 37"/>
            <a:gd name="T27" fmla="*/ 2147483647 h 28"/>
            <a:gd name="T28" fmla="*/ 2147483647 w 37"/>
            <a:gd name="T29" fmla="*/ 2147483647 h 28"/>
            <a:gd name="T30" fmla="*/ 2147483647 w 37"/>
            <a:gd name="T31" fmla="*/ 2147483647 h 28"/>
            <a:gd name="T32" fmla="*/ 2147483647 w 37"/>
            <a:gd name="T33" fmla="*/ 2147483647 h 28"/>
            <a:gd name="T34" fmla="*/ 2147483647 w 37"/>
            <a:gd name="T35" fmla="*/ 2147483647 h 28"/>
            <a:gd name="T36" fmla="*/ 2147483647 w 37"/>
            <a:gd name="T37" fmla="*/ 2147483647 h 28"/>
            <a:gd name="T38" fmla="*/ 2147483647 w 37"/>
            <a:gd name="T39" fmla="*/ 2147483647 h 28"/>
            <a:gd name="T40" fmla="*/ 2147483647 w 37"/>
            <a:gd name="T41" fmla="*/ 2147483647 h 28"/>
            <a:gd name="T42" fmla="*/ 2147483647 w 37"/>
            <a:gd name="T43" fmla="*/ 2147483647 h 28"/>
            <a:gd name="T44" fmla="*/ 2147483647 w 37"/>
            <a:gd name="T45" fmla="*/ 2147483647 h 28"/>
            <a:gd name="T46" fmla="*/ 2147483647 w 37"/>
            <a:gd name="T47" fmla="*/ 2147483647 h 28"/>
            <a:gd name="T48" fmla="*/ 2147483647 w 37"/>
            <a:gd name="T49" fmla="*/ 2147483647 h 28"/>
            <a:gd name="T50" fmla="*/ 2147483647 w 37"/>
            <a:gd name="T51" fmla="*/ 2147483647 h 28"/>
            <a:gd name="T52" fmla="*/ 2147483647 w 37"/>
            <a:gd name="T53" fmla="*/ 2147483647 h 28"/>
            <a:gd name="T54" fmla="*/ 2147483647 w 37"/>
            <a:gd name="T55" fmla="*/ 2147483647 h 28"/>
            <a:gd name="T56" fmla="*/ 2147483647 w 37"/>
            <a:gd name="T57" fmla="*/ 2147483647 h 28"/>
            <a:gd name="T58" fmla="*/ 2147483647 w 37"/>
            <a:gd name="T59" fmla="*/ 2147483647 h 28"/>
            <a:gd name="T60" fmla="*/ 2147483647 w 37"/>
            <a:gd name="T61" fmla="*/ 2147483647 h 28"/>
            <a:gd name="T62" fmla="*/ 2147483647 w 37"/>
            <a:gd name="T63" fmla="*/ 2147483647 h 28"/>
            <a:gd name="T64" fmla="*/ 2147483647 w 37"/>
            <a:gd name="T65" fmla="*/ 2147483647 h 28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37"/>
            <a:gd name="T100" fmla="*/ 0 h 28"/>
            <a:gd name="T101" fmla="*/ 37 w 37"/>
            <a:gd name="T102" fmla="*/ 28 h 28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37" h="28">
              <a:moveTo>
                <a:pt x="36" y="28"/>
              </a:moveTo>
              <a:lnTo>
                <a:pt x="37" y="27"/>
              </a:lnTo>
              <a:lnTo>
                <a:pt x="37" y="25"/>
              </a:lnTo>
              <a:lnTo>
                <a:pt x="36" y="22"/>
              </a:lnTo>
              <a:lnTo>
                <a:pt x="34" y="22"/>
              </a:lnTo>
              <a:lnTo>
                <a:pt x="34" y="20"/>
              </a:lnTo>
              <a:lnTo>
                <a:pt x="35" y="19"/>
              </a:lnTo>
              <a:lnTo>
                <a:pt x="34" y="17"/>
              </a:lnTo>
              <a:lnTo>
                <a:pt x="34" y="15"/>
              </a:lnTo>
              <a:lnTo>
                <a:pt x="33" y="14"/>
              </a:lnTo>
              <a:lnTo>
                <a:pt x="32" y="13"/>
              </a:lnTo>
              <a:lnTo>
                <a:pt x="32" y="12"/>
              </a:lnTo>
              <a:lnTo>
                <a:pt x="32" y="10"/>
              </a:lnTo>
              <a:lnTo>
                <a:pt x="31" y="9"/>
              </a:lnTo>
              <a:lnTo>
                <a:pt x="30" y="8"/>
              </a:lnTo>
              <a:lnTo>
                <a:pt x="29" y="8"/>
              </a:lnTo>
              <a:lnTo>
                <a:pt x="27" y="9"/>
              </a:lnTo>
              <a:lnTo>
                <a:pt x="26" y="7"/>
              </a:lnTo>
              <a:lnTo>
                <a:pt x="26" y="3"/>
              </a:lnTo>
              <a:lnTo>
                <a:pt x="25" y="3"/>
              </a:lnTo>
              <a:lnTo>
                <a:pt x="24" y="2"/>
              </a:lnTo>
              <a:lnTo>
                <a:pt x="23" y="3"/>
              </a:lnTo>
              <a:lnTo>
                <a:pt x="21" y="3"/>
              </a:lnTo>
              <a:lnTo>
                <a:pt x="19" y="2"/>
              </a:lnTo>
              <a:lnTo>
                <a:pt x="17" y="2"/>
              </a:lnTo>
              <a:lnTo>
                <a:pt x="14" y="2"/>
              </a:lnTo>
              <a:lnTo>
                <a:pt x="13" y="0"/>
              </a:lnTo>
              <a:lnTo>
                <a:pt x="12" y="1"/>
              </a:lnTo>
              <a:lnTo>
                <a:pt x="11" y="2"/>
              </a:lnTo>
              <a:lnTo>
                <a:pt x="9" y="2"/>
              </a:lnTo>
              <a:lnTo>
                <a:pt x="7" y="2"/>
              </a:lnTo>
              <a:lnTo>
                <a:pt x="6" y="3"/>
              </a:lnTo>
              <a:lnTo>
                <a:pt x="6" y="5"/>
              </a:lnTo>
              <a:lnTo>
                <a:pt x="5" y="6"/>
              </a:lnTo>
              <a:lnTo>
                <a:pt x="5" y="7"/>
              </a:lnTo>
              <a:lnTo>
                <a:pt x="7" y="8"/>
              </a:lnTo>
              <a:lnTo>
                <a:pt x="6" y="10"/>
              </a:lnTo>
              <a:lnTo>
                <a:pt x="4" y="10"/>
              </a:lnTo>
              <a:lnTo>
                <a:pt x="3" y="12"/>
              </a:lnTo>
              <a:lnTo>
                <a:pt x="2" y="12"/>
              </a:lnTo>
              <a:lnTo>
                <a:pt x="2" y="14"/>
              </a:lnTo>
              <a:lnTo>
                <a:pt x="1" y="15"/>
              </a:lnTo>
              <a:lnTo>
                <a:pt x="0" y="16"/>
              </a:lnTo>
              <a:lnTo>
                <a:pt x="1" y="17"/>
              </a:lnTo>
              <a:lnTo>
                <a:pt x="2" y="19"/>
              </a:lnTo>
              <a:lnTo>
                <a:pt x="3" y="20"/>
              </a:lnTo>
              <a:lnTo>
                <a:pt x="5" y="20"/>
              </a:lnTo>
              <a:lnTo>
                <a:pt x="6" y="21"/>
              </a:lnTo>
              <a:lnTo>
                <a:pt x="8" y="21"/>
              </a:lnTo>
              <a:lnTo>
                <a:pt x="10" y="22"/>
              </a:lnTo>
              <a:lnTo>
                <a:pt x="13" y="22"/>
              </a:lnTo>
              <a:lnTo>
                <a:pt x="14" y="23"/>
              </a:lnTo>
              <a:lnTo>
                <a:pt x="16" y="24"/>
              </a:lnTo>
              <a:lnTo>
                <a:pt x="17" y="22"/>
              </a:lnTo>
              <a:lnTo>
                <a:pt x="19" y="22"/>
              </a:lnTo>
              <a:lnTo>
                <a:pt x="21" y="21"/>
              </a:lnTo>
              <a:lnTo>
                <a:pt x="23" y="21"/>
              </a:lnTo>
              <a:lnTo>
                <a:pt x="24" y="22"/>
              </a:lnTo>
              <a:lnTo>
                <a:pt x="25" y="23"/>
              </a:lnTo>
              <a:lnTo>
                <a:pt x="26" y="25"/>
              </a:lnTo>
              <a:lnTo>
                <a:pt x="28" y="25"/>
              </a:lnTo>
              <a:lnTo>
                <a:pt x="29" y="26"/>
              </a:lnTo>
              <a:lnTo>
                <a:pt x="31" y="26"/>
              </a:lnTo>
              <a:lnTo>
                <a:pt x="31" y="25"/>
              </a:lnTo>
              <a:lnTo>
                <a:pt x="32" y="26"/>
              </a:lnTo>
              <a:lnTo>
                <a:pt x="34" y="27"/>
              </a:lnTo>
              <a:lnTo>
                <a:pt x="36" y="28"/>
              </a:lnTo>
              <a:close/>
            </a:path>
          </a:pathLst>
        </a:custGeom>
        <a:solidFill>
          <a:srgbClr val="62D2C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13</xdr:row>
      <xdr:rowOff>76200</xdr:rowOff>
    </xdr:from>
    <xdr:to>
      <xdr:col>2</xdr:col>
      <xdr:colOff>200025</xdr:colOff>
      <xdr:row>13</xdr:row>
      <xdr:rowOff>114300</xdr:rowOff>
    </xdr:to>
    <xdr:sp macro="modRegionSelect.Region_Click" textlink="">
      <xdr:nvSpPr>
        <xdr:cNvPr id="353155" name="ShapeReg_13"/>
        <xdr:cNvSpPr>
          <a:spLocks/>
        </xdr:cNvSpPr>
      </xdr:nvSpPr>
      <xdr:spPr bwMode="auto">
        <a:xfrm>
          <a:off x="971550" y="2305050"/>
          <a:ext cx="47625" cy="38100"/>
        </a:xfrm>
        <a:custGeom>
          <a:avLst/>
          <a:gdLst>
            <a:gd name="T0" fmla="*/ 2147483647 w 5"/>
            <a:gd name="T1" fmla="*/ 2147483647 h 4"/>
            <a:gd name="T2" fmla="*/ 2147483647 w 5"/>
            <a:gd name="T3" fmla="*/ 2147483647 h 4"/>
            <a:gd name="T4" fmla="*/ 0 w 5"/>
            <a:gd name="T5" fmla="*/ 2147483647 h 4"/>
            <a:gd name="T6" fmla="*/ 0 w 5"/>
            <a:gd name="T7" fmla="*/ 2147483647 h 4"/>
            <a:gd name="T8" fmla="*/ 2147483647 w 5"/>
            <a:gd name="T9" fmla="*/ 2147483647 h 4"/>
            <a:gd name="T10" fmla="*/ 2147483647 w 5"/>
            <a:gd name="T11" fmla="*/ 0 h 4"/>
            <a:gd name="T12" fmla="*/ 2147483647 w 5"/>
            <a:gd name="T13" fmla="*/ 0 h 4"/>
            <a:gd name="T14" fmla="*/ 2147483647 w 5"/>
            <a:gd name="T15" fmla="*/ 2147483647 h 4"/>
            <a:gd name="T16" fmla="*/ 2147483647 w 5"/>
            <a:gd name="T17" fmla="*/ 2147483647 h 4"/>
            <a:gd name="T18" fmla="*/ 2147483647 w 5"/>
            <a:gd name="T19" fmla="*/ 0 h 4"/>
            <a:gd name="T20" fmla="*/ 2147483647 w 5"/>
            <a:gd name="T21" fmla="*/ 0 h 4"/>
            <a:gd name="T22" fmla="*/ 2147483647 w 5"/>
            <a:gd name="T23" fmla="*/ 2147483647 h 4"/>
            <a:gd name="T24" fmla="*/ 2147483647 w 5"/>
            <a:gd name="T25" fmla="*/ 2147483647 h 4"/>
            <a:gd name="T26" fmla="*/ 2147483647 w 5"/>
            <a:gd name="T27" fmla="*/ 2147483647 h 4"/>
            <a:gd name="T28" fmla="*/ 2147483647 w 5"/>
            <a:gd name="T29" fmla="*/ 2147483647 h 4"/>
            <a:gd name="T30" fmla="*/ 2147483647 w 5"/>
            <a:gd name="T31" fmla="*/ 2147483647 h 4"/>
            <a:gd name="T32" fmla="*/ 2147483647 w 5"/>
            <a:gd name="T33" fmla="*/ 2147483647 h 4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w 5"/>
            <a:gd name="T52" fmla="*/ 0 h 4"/>
            <a:gd name="T53" fmla="*/ 5 w 5"/>
            <a:gd name="T54" fmla="*/ 4 h 4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T51" t="T52" r="T53" b="T54"/>
          <a:pathLst>
            <a:path w="5" h="4">
              <a:moveTo>
                <a:pt x="2" y="4"/>
              </a:moveTo>
              <a:lnTo>
                <a:pt x="1" y="3"/>
              </a:lnTo>
              <a:lnTo>
                <a:pt x="0" y="3"/>
              </a:lnTo>
              <a:lnTo>
                <a:pt x="0" y="2"/>
              </a:lnTo>
              <a:lnTo>
                <a:pt x="1" y="1"/>
              </a:lnTo>
              <a:lnTo>
                <a:pt x="1" y="0"/>
              </a:ln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5" y="1"/>
              </a:lnTo>
              <a:lnTo>
                <a:pt x="4" y="2"/>
              </a:lnTo>
              <a:lnTo>
                <a:pt x="4" y="3"/>
              </a:lnTo>
              <a:lnTo>
                <a:pt x="3" y="4"/>
              </a:lnTo>
              <a:lnTo>
                <a:pt x="2" y="4"/>
              </a:lnTo>
              <a:close/>
            </a:path>
          </a:pathLst>
        </a:custGeom>
        <a:solidFill>
          <a:srgbClr val="62D2C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85725</xdr:colOff>
      <xdr:row>6</xdr:row>
      <xdr:rowOff>76200</xdr:rowOff>
    </xdr:from>
    <xdr:to>
      <xdr:col>11</xdr:col>
      <xdr:colOff>247650</xdr:colOff>
      <xdr:row>21</xdr:row>
      <xdr:rowOff>76200</xdr:rowOff>
    </xdr:to>
    <xdr:grpSp>
      <xdr:nvGrpSpPr>
        <xdr:cNvPr id="353156" name="ShapeReg_57"/>
        <xdr:cNvGrpSpPr>
          <a:grpSpLocks/>
        </xdr:cNvGrpSpPr>
      </xdr:nvGrpSpPr>
      <xdr:grpSpPr bwMode="auto">
        <a:xfrm>
          <a:off x="4562475" y="1171575"/>
          <a:ext cx="1990725" cy="2428875"/>
          <a:chOff x="485" y="123"/>
          <a:chExt cx="209" cy="255"/>
        </a:xfrm>
      </xdr:grpSpPr>
      <xdr:sp macro="modRegionSelect.Region_Click" textlink="">
        <xdr:nvSpPr>
          <xdr:cNvPr id="353242" name="ShapeReg_57"/>
          <xdr:cNvSpPr>
            <a:spLocks/>
          </xdr:cNvSpPr>
        </xdr:nvSpPr>
        <xdr:spPr bwMode="auto">
          <a:xfrm>
            <a:off x="485" y="127"/>
            <a:ext cx="209" cy="251"/>
          </a:xfrm>
          <a:custGeom>
            <a:avLst/>
            <a:gdLst>
              <a:gd name="T0" fmla="*/ 0 w 7376"/>
              <a:gd name="T1" fmla="*/ 0 h 8894"/>
              <a:gd name="T2" fmla="*/ 0 w 7376"/>
              <a:gd name="T3" fmla="*/ 0 h 8894"/>
              <a:gd name="T4" fmla="*/ 0 w 7376"/>
              <a:gd name="T5" fmla="*/ 0 h 8894"/>
              <a:gd name="T6" fmla="*/ 0 w 7376"/>
              <a:gd name="T7" fmla="*/ 0 h 8894"/>
              <a:gd name="T8" fmla="*/ 0 w 7376"/>
              <a:gd name="T9" fmla="*/ 0 h 8894"/>
              <a:gd name="T10" fmla="*/ 0 w 7376"/>
              <a:gd name="T11" fmla="*/ 0 h 8894"/>
              <a:gd name="T12" fmla="*/ 0 w 7376"/>
              <a:gd name="T13" fmla="*/ 0 h 8894"/>
              <a:gd name="T14" fmla="*/ 0 w 7376"/>
              <a:gd name="T15" fmla="*/ 0 h 8894"/>
              <a:gd name="T16" fmla="*/ 0 w 7376"/>
              <a:gd name="T17" fmla="*/ 0 h 8894"/>
              <a:gd name="T18" fmla="*/ 0 w 7376"/>
              <a:gd name="T19" fmla="*/ 0 h 8894"/>
              <a:gd name="T20" fmla="*/ 0 w 7376"/>
              <a:gd name="T21" fmla="*/ 0 h 8894"/>
              <a:gd name="T22" fmla="*/ 0 w 7376"/>
              <a:gd name="T23" fmla="*/ 0 h 8894"/>
              <a:gd name="T24" fmla="*/ 0 w 7376"/>
              <a:gd name="T25" fmla="*/ 0 h 8894"/>
              <a:gd name="T26" fmla="*/ 0 w 7376"/>
              <a:gd name="T27" fmla="*/ 0 h 8894"/>
              <a:gd name="T28" fmla="*/ 0 w 7376"/>
              <a:gd name="T29" fmla="*/ 0 h 8894"/>
              <a:gd name="T30" fmla="*/ 0 w 7376"/>
              <a:gd name="T31" fmla="*/ 0 h 8894"/>
              <a:gd name="T32" fmla="*/ 0 w 7376"/>
              <a:gd name="T33" fmla="*/ 0 h 8894"/>
              <a:gd name="T34" fmla="*/ 0 w 7376"/>
              <a:gd name="T35" fmla="*/ 0 h 8894"/>
              <a:gd name="T36" fmla="*/ 0 w 7376"/>
              <a:gd name="T37" fmla="*/ 0 h 8894"/>
              <a:gd name="T38" fmla="*/ 0 w 7376"/>
              <a:gd name="T39" fmla="*/ 0 h 8894"/>
              <a:gd name="T40" fmla="*/ 0 w 7376"/>
              <a:gd name="T41" fmla="*/ 0 h 8894"/>
              <a:gd name="T42" fmla="*/ 0 w 7376"/>
              <a:gd name="T43" fmla="*/ 0 h 8894"/>
              <a:gd name="T44" fmla="*/ 0 w 7376"/>
              <a:gd name="T45" fmla="*/ 0 h 8894"/>
              <a:gd name="T46" fmla="*/ 0 w 7376"/>
              <a:gd name="T47" fmla="*/ 0 h 8894"/>
              <a:gd name="T48" fmla="*/ 0 w 7376"/>
              <a:gd name="T49" fmla="*/ 0 h 8894"/>
              <a:gd name="T50" fmla="*/ 0 w 7376"/>
              <a:gd name="T51" fmla="*/ 0 h 8894"/>
              <a:gd name="T52" fmla="*/ 0 w 7376"/>
              <a:gd name="T53" fmla="*/ 0 h 8894"/>
              <a:gd name="T54" fmla="*/ 0 w 7376"/>
              <a:gd name="T55" fmla="*/ 0 h 8894"/>
              <a:gd name="T56" fmla="*/ 0 w 7376"/>
              <a:gd name="T57" fmla="*/ 0 h 8894"/>
              <a:gd name="T58" fmla="*/ 0 w 7376"/>
              <a:gd name="T59" fmla="*/ 0 h 8894"/>
              <a:gd name="T60" fmla="*/ 0 w 7376"/>
              <a:gd name="T61" fmla="*/ 0 h 8894"/>
              <a:gd name="T62" fmla="*/ 0 w 7376"/>
              <a:gd name="T63" fmla="*/ 0 h 8894"/>
              <a:gd name="T64" fmla="*/ 0 w 7376"/>
              <a:gd name="T65" fmla="*/ 0 h 8894"/>
              <a:gd name="T66" fmla="*/ 0 w 7376"/>
              <a:gd name="T67" fmla="*/ 0 h 8894"/>
              <a:gd name="T68" fmla="*/ 0 w 7376"/>
              <a:gd name="T69" fmla="*/ 0 h 8894"/>
              <a:gd name="T70" fmla="*/ 0 w 7376"/>
              <a:gd name="T71" fmla="*/ 0 h 8894"/>
              <a:gd name="T72" fmla="*/ 0 w 7376"/>
              <a:gd name="T73" fmla="*/ 0 h 8894"/>
              <a:gd name="T74" fmla="*/ 0 w 7376"/>
              <a:gd name="T75" fmla="*/ 0 h 8894"/>
              <a:gd name="T76" fmla="*/ 0 w 7376"/>
              <a:gd name="T77" fmla="*/ 0 h 8894"/>
              <a:gd name="T78" fmla="*/ 0 w 7376"/>
              <a:gd name="T79" fmla="*/ 0 h 8894"/>
              <a:gd name="T80" fmla="*/ 0 w 7376"/>
              <a:gd name="T81" fmla="*/ 0 h 8894"/>
              <a:gd name="T82" fmla="*/ 0 w 7376"/>
              <a:gd name="T83" fmla="*/ 0 h 8894"/>
              <a:gd name="T84" fmla="*/ 0 w 7376"/>
              <a:gd name="T85" fmla="*/ 0 h 8894"/>
              <a:gd name="T86" fmla="*/ 0 w 7376"/>
              <a:gd name="T87" fmla="*/ 0 h 8894"/>
              <a:gd name="T88" fmla="*/ 0 w 7376"/>
              <a:gd name="T89" fmla="*/ 0 h 8894"/>
              <a:gd name="T90" fmla="*/ 0 w 7376"/>
              <a:gd name="T91" fmla="*/ 0 h 8894"/>
              <a:gd name="T92" fmla="*/ 0 w 7376"/>
              <a:gd name="T93" fmla="*/ 0 h 8894"/>
              <a:gd name="T94" fmla="*/ 0 w 7376"/>
              <a:gd name="T95" fmla="*/ 0 h 8894"/>
              <a:gd name="T96" fmla="*/ 0 w 7376"/>
              <a:gd name="T97" fmla="*/ 0 h 8894"/>
              <a:gd name="T98" fmla="*/ 0 w 7376"/>
              <a:gd name="T99" fmla="*/ 0 h 8894"/>
              <a:gd name="T100" fmla="*/ 0 w 7376"/>
              <a:gd name="T101" fmla="*/ 0 h 8894"/>
              <a:gd name="T102" fmla="*/ 0 w 7376"/>
              <a:gd name="T103" fmla="*/ 0 h 8894"/>
              <a:gd name="T104" fmla="*/ 0 w 7376"/>
              <a:gd name="T105" fmla="*/ 0 h 8894"/>
              <a:gd name="T106" fmla="*/ 0 w 7376"/>
              <a:gd name="T107" fmla="*/ 0 h 8894"/>
              <a:gd name="T108" fmla="*/ 0 w 7376"/>
              <a:gd name="T109" fmla="*/ 0 h 8894"/>
              <a:gd name="T110" fmla="*/ 0 w 7376"/>
              <a:gd name="T111" fmla="*/ 0 h 8894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7376"/>
              <a:gd name="T169" fmla="*/ 0 h 8894"/>
              <a:gd name="T170" fmla="*/ 7376 w 7376"/>
              <a:gd name="T171" fmla="*/ 8894 h 8894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7376" h="8894">
                <a:moveTo>
                  <a:pt x="6531" y="0"/>
                </a:moveTo>
                <a:lnTo>
                  <a:pt x="6441" y="89"/>
                </a:lnTo>
                <a:lnTo>
                  <a:pt x="6441" y="155"/>
                </a:lnTo>
                <a:lnTo>
                  <a:pt x="6486" y="199"/>
                </a:lnTo>
                <a:lnTo>
                  <a:pt x="6394" y="199"/>
                </a:lnTo>
                <a:lnTo>
                  <a:pt x="6310" y="268"/>
                </a:lnTo>
                <a:lnTo>
                  <a:pt x="6192" y="319"/>
                </a:lnTo>
                <a:lnTo>
                  <a:pt x="6060" y="188"/>
                </a:lnTo>
                <a:lnTo>
                  <a:pt x="5997" y="124"/>
                </a:lnTo>
                <a:lnTo>
                  <a:pt x="5868" y="131"/>
                </a:lnTo>
                <a:lnTo>
                  <a:pt x="5712" y="155"/>
                </a:lnTo>
                <a:lnTo>
                  <a:pt x="5623" y="263"/>
                </a:lnTo>
                <a:lnTo>
                  <a:pt x="5524" y="362"/>
                </a:lnTo>
                <a:lnTo>
                  <a:pt x="5407" y="536"/>
                </a:lnTo>
                <a:lnTo>
                  <a:pt x="5407" y="672"/>
                </a:lnTo>
                <a:lnTo>
                  <a:pt x="5313" y="790"/>
                </a:lnTo>
                <a:lnTo>
                  <a:pt x="5223" y="879"/>
                </a:lnTo>
                <a:lnTo>
                  <a:pt x="5124" y="884"/>
                </a:lnTo>
                <a:lnTo>
                  <a:pt x="5035" y="837"/>
                </a:lnTo>
                <a:lnTo>
                  <a:pt x="4908" y="907"/>
                </a:lnTo>
                <a:cubicBezTo>
                  <a:pt x="4908" y="907"/>
                  <a:pt x="4936" y="1030"/>
                  <a:pt x="4922" y="1015"/>
                </a:cubicBezTo>
                <a:cubicBezTo>
                  <a:pt x="4908" y="1001"/>
                  <a:pt x="4833" y="921"/>
                  <a:pt x="4833" y="921"/>
                </a:cubicBezTo>
                <a:lnTo>
                  <a:pt x="4767" y="997"/>
                </a:lnTo>
                <a:lnTo>
                  <a:pt x="4663" y="997"/>
                </a:lnTo>
                <a:cubicBezTo>
                  <a:pt x="4663" y="997"/>
                  <a:pt x="4600" y="976"/>
                  <a:pt x="4631" y="945"/>
                </a:cubicBezTo>
                <a:cubicBezTo>
                  <a:pt x="4661" y="914"/>
                  <a:pt x="4701" y="860"/>
                  <a:pt x="4701" y="860"/>
                </a:cubicBezTo>
                <a:lnTo>
                  <a:pt x="4616" y="799"/>
                </a:lnTo>
                <a:lnTo>
                  <a:pt x="4475" y="860"/>
                </a:lnTo>
                <a:lnTo>
                  <a:pt x="4377" y="907"/>
                </a:lnTo>
                <a:lnTo>
                  <a:pt x="4334" y="1025"/>
                </a:lnTo>
                <a:lnTo>
                  <a:pt x="4315" y="1091"/>
                </a:lnTo>
                <a:lnTo>
                  <a:pt x="4344" y="1241"/>
                </a:lnTo>
                <a:lnTo>
                  <a:pt x="4344" y="1331"/>
                </a:lnTo>
                <a:lnTo>
                  <a:pt x="4264" y="1406"/>
                </a:lnTo>
                <a:lnTo>
                  <a:pt x="4287" y="1223"/>
                </a:lnTo>
                <a:lnTo>
                  <a:pt x="4198" y="1194"/>
                </a:lnTo>
                <a:lnTo>
                  <a:pt x="4127" y="1265"/>
                </a:lnTo>
                <a:lnTo>
                  <a:pt x="4047" y="1302"/>
                </a:lnTo>
                <a:lnTo>
                  <a:pt x="4080" y="1175"/>
                </a:lnTo>
                <a:cubicBezTo>
                  <a:pt x="4080" y="1175"/>
                  <a:pt x="4170" y="1143"/>
                  <a:pt x="4170" y="1114"/>
                </a:cubicBezTo>
                <a:cubicBezTo>
                  <a:pt x="4170" y="1086"/>
                  <a:pt x="4151" y="1067"/>
                  <a:pt x="4151" y="1067"/>
                </a:cubicBezTo>
                <a:lnTo>
                  <a:pt x="4014" y="1128"/>
                </a:lnTo>
                <a:lnTo>
                  <a:pt x="3840" y="1194"/>
                </a:lnTo>
                <a:lnTo>
                  <a:pt x="3803" y="1302"/>
                </a:lnTo>
                <a:lnTo>
                  <a:pt x="3671" y="1368"/>
                </a:lnTo>
                <a:lnTo>
                  <a:pt x="3582" y="1368"/>
                </a:lnTo>
                <a:lnTo>
                  <a:pt x="3520" y="1429"/>
                </a:lnTo>
                <a:lnTo>
                  <a:pt x="3619" y="1491"/>
                </a:lnTo>
                <a:lnTo>
                  <a:pt x="3633" y="1556"/>
                </a:lnTo>
                <a:lnTo>
                  <a:pt x="3530" y="1650"/>
                </a:lnTo>
                <a:lnTo>
                  <a:pt x="3530" y="1749"/>
                </a:lnTo>
                <a:lnTo>
                  <a:pt x="3586" y="1787"/>
                </a:lnTo>
                <a:lnTo>
                  <a:pt x="3633" y="1665"/>
                </a:lnTo>
                <a:lnTo>
                  <a:pt x="3666" y="1693"/>
                </a:lnTo>
                <a:lnTo>
                  <a:pt x="3666" y="1796"/>
                </a:lnTo>
                <a:lnTo>
                  <a:pt x="3746" y="1839"/>
                </a:lnTo>
                <a:lnTo>
                  <a:pt x="3817" y="1909"/>
                </a:lnTo>
                <a:lnTo>
                  <a:pt x="3850" y="1928"/>
                </a:lnTo>
                <a:lnTo>
                  <a:pt x="3779" y="1999"/>
                </a:lnTo>
                <a:lnTo>
                  <a:pt x="3690" y="1994"/>
                </a:lnTo>
                <a:lnTo>
                  <a:pt x="3638" y="2050"/>
                </a:lnTo>
                <a:lnTo>
                  <a:pt x="3598" y="2090"/>
                </a:lnTo>
                <a:lnTo>
                  <a:pt x="3709" y="2140"/>
                </a:lnTo>
                <a:lnTo>
                  <a:pt x="3709" y="2210"/>
                </a:lnTo>
                <a:lnTo>
                  <a:pt x="3605" y="2182"/>
                </a:lnTo>
                <a:lnTo>
                  <a:pt x="3516" y="2187"/>
                </a:lnTo>
                <a:lnTo>
                  <a:pt x="3393" y="2215"/>
                </a:lnTo>
                <a:lnTo>
                  <a:pt x="3328" y="2337"/>
                </a:lnTo>
                <a:lnTo>
                  <a:pt x="3351" y="2460"/>
                </a:lnTo>
                <a:lnTo>
                  <a:pt x="3234" y="2460"/>
                </a:lnTo>
                <a:lnTo>
                  <a:pt x="3130" y="2488"/>
                </a:lnTo>
                <a:lnTo>
                  <a:pt x="3064" y="2422"/>
                </a:lnTo>
                <a:lnTo>
                  <a:pt x="2947" y="2408"/>
                </a:lnTo>
                <a:lnTo>
                  <a:pt x="2947" y="2492"/>
                </a:lnTo>
                <a:lnTo>
                  <a:pt x="3008" y="2554"/>
                </a:lnTo>
                <a:lnTo>
                  <a:pt x="3008" y="2619"/>
                </a:lnTo>
                <a:lnTo>
                  <a:pt x="3036" y="2690"/>
                </a:lnTo>
                <a:lnTo>
                  <a:pt x="3083" y="2845"/>
                </a:lnTo>
                <a:lnTo>
                  <a:pt x="3074" y="2935"/>
                </a:lnTo>
                <a:lnTo>
                  <a:pt x="2965" y="2878"/>
                </a:lnTo>
                <a:lnTo>
                  <a:pt x="2923" y="2921"/>
                </a:lnTo>
                <a:lnTo>
                  <a:pt x="2824" y="2902"/>
                </a:lnTo>
                <a:lnTo>
                  <a:pt x="2754" y="2855"/>
                </a:lnTo>
                <a:lnTo>
                  <a:pt x="2662" y="2763"/>
                </a:lnTo>
                <a:lnTo>
                  <a:pt x="2566" y="2765"/>
                </a:lnTo>
                <a:lnTo>
                  <a:pt x="2566" y="2690"/>
                </a:lnTo>
                <a:cubicBezTo>
                  <a:pt x="2566" y="2690"/>
                  <a:pt x="2523" y="2624"/>
                  <a:pt x="2523" y="2648"/>
                </a:cubicBezTo>
                <a:cubicBezTo>
                  <a:pt x="2523" y="2671"/>
                  <a:pt x="2472" y="2695"/>
                  <a:pt x="2472" y="2695"/>
                </a:cubicBezTo>
                <a:lnTo>
                  <a:pt x="2406" y="2629"/>
                </a:lnTo>
                <a:lnTo>
                  <a:pt x="2443" y="2591"/>
                </a:lnTo>
                <a:lnTo>
                  <a:pt x="2504" y="2572"/>
                </a:lnTo>
                <a:lnTo>
                  <a:pt x="2504" y="2469"/>
                </a:lnTo>
                <a:lnTo>
                  <a:pt x="2457" y="2422"/>
                </a:lnTo>
                <a:lnTo>
                  <a:pt x="2368" y="2478"/>
                </a:lnTo>
                <a:lnTo>
                  <a:pt x="2368" y="2389"/>
                </a:lnTo>
                <a:lnTo>
                  <a:pt x="2314" y="2335"/>
                </a:lnTo>
                <a:lnTo>
                  <a:pt x="2260" y="2335"/>
                </a:lnTo>
                <a:lnTo>
                  <a:pt x="2297" y="2220"/>
                </a:lnTo>
                <a:lnTo>
                  <a:pt x="2185" y="2182"/>
                </a:lnTo>
                <a:lnTo>
                  <a:pt x="2152" y="2215"/>
                </a:lnTo>
                <a:lnTo>
                  <a:pt x="2048" y="2135"/>
                </a:lnTo>
                <a:cubicBezTo>
                  <a:pt x="2048" y="2135"/>
                  <a:pt x="2039" y="2180"/>
                  <a:pt x="2004" y="2180"/>
                </a:cubicBezTo>
                <a:cubicBezTo>
                  <a:pt x="1968" y="2180"/>
                  <a:pt x="1973" y="2267"/>
                  <a:pt x="1973" y="2267"/>
                </a:cubicBezTo>
                <a:lnTo>
                  <a:pt x="1935" y="2295"/>
                </a:lnTo>
                <a:lnTo>
                  <a:pt x="1898" y="2253"/>
                </a:lnTo>
                <a:lnTo>
                  <a:pt x="1860" y="2262"/>
                </a:lnTo>
                <a:lnTo>
                  <a:pt x="1841" y="2318"/>
                </a:lnTo>
                <a:lnTo>
                  <a:pt x="1766" y="2267"/>
                </a:lnTo>
                <a:lnTo>
                  <a:pt x="1717" y="2217"/>
                </a:lnTo>
                <a:lnTo>
                  <a:pt x="1658" y="2262"/>
                </a:lnTo>
                <a:lnTo>
                  <a:pt x="1601" y="2206"/>
                </a:lnTo>
                <a:lnTo>
                  <a:pt x="1587" y="2262"/>
                </a:lnTo>
                <a:lnTo>
                  <a:pt x="1568" y="2370"/>
                </a:lnTo>
                <a:lnTo>
                  <a:pt x="1639" y="2478"/>
                </a:lnTo>
                <a:lnTo>
                  <a:pt x="1653" y="2572"/>
                </a:lnTo>
                <a:cubicBezTo>
                  <a:pt x="1653" y="2572"/>
                  <a:pt x="1677" y="2657"/>
                  <a:pt x="1653" y="2657"/>
                </a:cubicBezTo>
                <a:cubicBezTo>
                  <a:pt x="1630" y="2657"/>
                  <a:pt x="1526" y="2676"/>
                  <a:pt x="1526" y="2676"/>
                </a:cubicBezTo>
                <a:lnTo>
                  <a:pt x="1427" y="2761"/>
                </a:lnTo>
                <a:lnTo>
                  <a:pt x="1329" y="2798"/>
                </a:lnTo>
                <a:lnTo>
                  <a:pt x="1272" y="2709"/>
                </a:lnTo>
                <a:lnTo>
                  <a:pt x="1258" y="2760"/>
                </a:lnTo>
                <a:lnTo>
                  <a:pt x="1253" y="2798"/>
                </a:lnTo>
                <a:lnTo>
                  <a:pt x="1107" y="2798"/>
                </a:lnTo>
                <a:lnTo>
                  <a:pt x="1030" y="2721"/>
                </a:lnTo>
                <a:lnTo>
                  <a:pt x="1063" y="2688"/>
                </a:lnTo>
                <a:lnTo>
                  <a:pt x="1027" y="2633"/>
                </a:lnTo>
                <a:lnTo>
                  <a:pt x="886" y="2676"/>
                </a:lnTo>
                <a:lnTo>
                  <a:pt x="708" y="2709"/>
                </a:lnTo>
                <a:lnTo>
                  <a:pt x="590" y="2770"/>
                </a:lnTo>
                <a:lnTo>
                  <a:pt x="503" y="2857"/>
                </a:lnTo>
                <a:lnTo>
                  <a:pt x="458" y="2902"/>
                </a:lnTo>
                <a:lnTo>
                  <a:pt x="524" y="2963"/>
                </a:lnTo>
                <a:lnTo>
                  <a:pt x="458" y="2963"/>
                </a:lnTo>
                <a:lnTo>
                  <a:pt x="402" y="2883"/>
                </a:lnTo>
                <a:lnTo>
                  <a:pt x="402" y="2789"/>
                </a:lnTo>
                <a:lnTo>
                  <a:pt x="353" y="2739"/>
                </a:lnTo>
                <a:lnTo>
                  <a:pt x="294" y="2822"/>
                </a:lnTo>
                <a:lnTo>
                  <a:pt x="275" y="2878"/>
                </a:lnTo>
                <a:lnTo>
                  <a:pt x="181" y="2841"/>
                </a:lnTo>
                <a:lnTo>
                  <a:pt x="101" y="2822"/>
                </a:lnTo>
                <a:lnTo>
                  <a:pt x="113" y="2904"/>
                </a:lnTo>
                <a:lnTo>
                  <a:pt x="151" y="2934"/>
                </a:lnTo>
                <a:lnTo>
                  <a:pt x="141" y="2979"/>
                </a:lnTo>
                <a:lnTo>
                  <a:pt x="109" y="3013"/>
                </a:lnTo>
                <a:lnTo>
                  <a:pt x="130" y="3068"/>
                </a:lnTo>
                <a:lnTo>
                  <a:pt x="172" y="3131"/>
                </a:lnTo>
                <a:lnTo>
                  <a:pt x="212" y="3171"/>
                </a:lnTo>
                <a:lnTo>
                  <a:pt x="196" y="3265"/>
                </a:lnTo>
                <a:lnTo>
                  <a:pt x="229" y="3336"/>
                </a:lnTo>
                <a:lnTo>
                  <a:pt x="324" y="3371"/>
                </a:lnTo>
                <a:lnTo>
                  <a:pt x="324" y="3420"/>
                </a:lnTo>
                <a:lnTo>
                  <a:pt x="451" y="3512"/>
                </a:lnTo>
                <a:lnTo>
                  <a:pt x="511" y="3572"/>
                </a:lnTo>
                <a:lnTo>
                  <a:pt x="511" y="3688"/>
                </a:lnTo>
                <a:lnTo>
                  <a:pt x="578" y="3815"/>
                </a:lnTo>
                <a:lnTo>
                  <a:pt x="652" y="3815"/>
                </a:lnTo>
                <a:lnTo>
                  <a:pt x="659" y="3911"/>
                </a:lnTo>
                <a:lnTo>
                  <a:pt x="621" y="3911"/>
                </a:lnTo>
                <a:lnTo>
                  <a:pt x="601" y="3976"/>
                </a:lnTo>
                <a:lnTo>
                  <a:pt x="511" y="4066"/>
                </a:lnTo>
                <a:lnTo>
                  <a:pt x="434" y="4119"/>
                </a:lnTo>
                <a:lnTo>
                  <a:pt x="437" y="4288"/>
                </a:lnTo>
                <a:lnTo>
                  <a:pt x="367" y="4313"/>
                </a:lnTo>
                <a:lnTo>
                  <a:pt x="342" y="4405"/>
                </a:lnTo>
                <a:lnTo>
                  <a:pt x="395" y="4458"/>
                </a:lnTo>
                <a:lnTo>
                  <a:pt x="395" y="4535"/>
                </a:lnTo>
                <a:lnTo>
                  <a:pt x="367" y="4599"/>
                </a:lnTo>
                <a:lnTo>
                  <a:pt x="271" y="4570"/>
                </a:lnTo>
                <a:lnTo>
                  <a:pt x="201" y="4592"/>
                </a:lnTo>
                <a:lnTo>
                  <a:pt x="99" y="4736"/>
                </a:lnTo>
                <a:lnTo>
                  <a:pt x="0" y="4775"/>
                </a:lnTo>
                <a:lnTo>
                  <a:pt x="0" y="4814"/>
                </a:lnTo>
                <a:lnTo>
                  <a:pt x="25" y="4877"/>
                </a:lnTo>
                <a:lnTo>
                  <a:pt x="60" y="4959"/>
                </a:lnTo>
                <a:lnTo>
                  <a:pt x="143" y="5015"/>
                </a:lnTo>
                <a:lnTo>
                  <a:pt x="151" y="5171"/>
                </a:lnTo>
                <a:lnTo>
                  <a:pt x="234" y="5321"/>
                </a:lnTo>
                <a:lnTo>
                  <a:pt x="234" y="5382"/>
                </a:lnTo>
                <a:lnTo>
                  <a:pt x="254" y="5500"/>
                </a:lnTo>
                <a:lnTo>
                  <a:pt x="281" y="5682"/>
                </a:lnTo>
                <a:lnTo>
                  <a:pt x="210" y="5703"/>
                </a:lnTo>
                <a:lnTo>
                  <a:pt x="163" y="5779"/>
                </a:lnTo>
                <a:lnTo>
                  <a:pt x="119" y="5823"/>
                </a:lnTo>
                <a:lnTo>
                  <a:pt x="146" y="5903"/>
                </a:lnTo>
                <a:lnTo>
                  <a:pt x="172" y="5876"/>
                </a:lnTo>
                <a:lnTo>
                  <a:pt x="260" y="5911"/>
                </a:lnTo>
                <a:lnTo>
                  <a:pt x="260" y="5988"/>
                </a:lnTo>
                <a:lnTo>
                  <a:pt x="293" y="6020"/>
                </a:lnTo>
                <a:lnTo>
                  <a:pt x="260" y="6049"/>
                </a:lnTo>
                <a:lnTo>
                  <a:pt x="260" y="6132"/>
                </a:lnTo>
                <a:lnTo>
                  <a:pt x="342" y="6176"/>
                </a:lnTo>
                <a:lnTo>
                  <a:pt x="369" y="6305"/>
                </a:lnTo>
                <a:lnTo>
                  <a:pt x="466" y="6402"/>
                </a:lnTo>
                <a:lnTo>
                  <a:pt x="434" y="6493"/>
                </a:lnTo>
                <a:lnTo>
                  <a:pt x="378" y="6581"/>
                </a:lnTo>
                <a:lnTo>
                  <a:pt x="401" y="6652"/>
                </a:lnTo>
                <a:lnTo>
                  <a:pt x="401" y="6713"/>
                </a:lnTo>
                <a:lnTo>
                  <a:pt x="372" y="6743"/>
                </a:lnTo>
                <a:lnTo>
                  <a:pt x="372" y="6837"/>
                </a:lnTo>
                <a:lnTo>
                  <a:pt x="422" y="6860"/>
                </a:lnTo>
                <a:lnTo>
                  <a:pt x="498" y="6860"/>
                </a:lnTo>
                <a:lnTo>
                  <a:pt x="536" y="6822"/>
                </a:lnTo>
                <a:lnTo>
                  <a:pt x="580" y="6822"/>
                </a:lnTo>
                <a:lnTo>
                  <a:pt x="622" y="6872"/>
                </a:lnTo>
                <a:lnTo>
                  <a:pt x="707" y="6840"/>
                </a:lnTo>
                <a:lnTo>
                  <a:pt x="771" y="6869"/>
                </a:lnTo>
                <a:lnTo>
                  <a:pt x="823" y="6818"/>
                </a:lnTo>
                <a:lnTo>
                  <a:pt x="892" y="6822"/>
                </a:lnTo>
                <a:lnTo>
                  <a:pt x="895" y="6878"/>
                </a:lnTo>
                <a:lnTo>
                  <a:pt x="961" y="6944"/>
                </a:lnTo>
                <a:lnTo>
                  <a:pt x="961" y="7004"/>
                </a:lnTo>
                <a:lnTo>
                  <a:pt x="898" y="7022"/>
                </a:lnTo>
                <a:lnTo>
                  <a:pt x="898" y="7113"/>
                </a:lnTo>
                <a:lnTo>
                  <a:pt x="974" y="7107"/>
                </a:lnTo>
                <a:lnTo>
                  <a:pt x="1054" y="7084"/>
                </a:lnTo>
                <a:lnTo>
                  <a:pt x="1124" y="7134"/>
                </a:lnTo>
                <a:lnTo>
                  <a:pt x="1183" y="7239"/>
                </a:lnTo>
                <a:lnTo>
                  <a:pt x="1209" y="7342"/>
                </a:lnTo>
                <a:lnTo>
                  <a:pt x="1242" y="7375"/>
                </a:lnTo>
                <a:lnTo>
                  <a:pt x="1212" y="7404"/>
                </a:lnTo>
                <a:lnTo>
                  <a:pt x="1212" y="7472"/>
                </a:lnTo>
                <a:lnTo>
                  <a:pt x="1286" y="7507"/>
                </a:lnTo>
                <a:lnTo>
                  <a:pt x="1353" y="7507"/>
                </a:lnTo>
                <a:lnTo>
                  <a:pt x="1405" y="7558"/>
                </a:lnTo>
                <a:lnTo>
                  <a:pt x="1394" y="7645"/>
                </a:lnTo>
                <a:lnTo>
                  <a:pt x="1358" y="7682"/>
                </a:lnTo>
                <a:lnTo>
                  <a:pt x="1358" y="7745"/>
                </a:lnTo>
                <a:lnTo>
                  <a:pt x="1411" y="7798"/>
                </a:lnTo>
                <a:lnTo>
                  <a:pt x="1438" y="7862"/>
                </a:lnTo>
                <a:lnTo>
                  <a:pt x="1447" y="7918"/>
                </a:lnTo>
                <a:lnTo>
                  <a:pt x="1506" y="7939"/>
                </a:lnTo>
                <a:lnTo>
                  <a:pt x="1588" y="7974"/>
                </a:lnTo>
                <a:lnTo>
                  <a:pt x="1588" y="8088"/>
                </a:lnTo>
                <a:lnTo>
                  <a:pt x="1571" y="8206"/>
                </a:lnTo>
                <a:lnTo>
                  <a:pt x="1571" y="8338"/>
                </a:lnTo>
                <a:lnTo>
                  <a:pt x="1556" y="8479"/>
                </a:lnTo>
                <a:lnTo>
                  <a:pt x="1568" y="8714"/>
                </a:lnTo>
                <a:lnTo>
                  <a:pt x="1681" y="8827"/>
                </a:lnTo>
                <a:lnTo>
                  <a:pt x="1782" y="8820"/>
                </a:lnTo>
                <a:lnTo>
                  <a:pt x="1829" y="8749"/>
                </a:lnTo>
                <a:lnTo>
                  <a:pt x="1859" y="8661"/>
                </a:lnTo>
                <a:lnTo>
                  <a:pt x="1932" y="8661"/>
                </a:lnTo>
                <a:lnTo>
                  <a:pt x="2088" y="8603"/>
                </a:lnTo>
                <a:lnTo>
                  <a:pt x="2102" y="8526"/>
                </a:lnTo>
                <a:lnTo>
                  <a:pt x="2161" y="8500"/>
                </a:lnTo>
                <a:lnTo>
                  <a:pt x="2223" y="8561"/>
                </a:lnTo>
                <a:lnTo>
                  <a:pt x="2223" y="8644"/>
                </a:lnTo>
                <a:lnTo>
                  <a:pt x="2276" y="8717"/>
                </a:lnTo>
                <a:lnTo>
                  <a:pt x="2276" y="8620"/>
                </a:lnTo>
                <a:lnTo>
                  <a:pt x="2399" y="8535"/>
                </a:lnTo>
                <a:lnTo>
                  <a:pt x="2399" y="8370"/>
                </a:lnTo>
                <a:lnTo>
                  <a:pt x="2487" y="8282"/>
                </a:lnTo>
                <a:lnTo>
                  <a:pt x="2523" y="8177"/>
                </a:lnTo>
                <a:lnTo>
                  <a:pt x="2496" y="8085"/>
                </a:lnTo>
                <a:lnTo>
                  <a:pt x="2562" y="8019"/>
                </a:lnTo>
                <a:lnTo>
                  <a:pt x="2590" y="7927"/>
                </a:lnTo>
                <a:lnTo>
                  <a:pt x="2646" y="7859"/>
                </a:lnTo>
                <a:lnTo>
                  <a:pt x="2746" y="7874"/>
                </a:lnTo>
                <a:lnTo>
                  <a:pt x="2846" y="7862"/>
                </a:lnTo>
                <a:lnTo>
                  <a:pt x="2951" y="7912"/>
                </a:lnTo>
                <a:lnTo>
                  <a:pt x="3043" y="7924"/>
                </a:lnTo>
                <a:lnTo>
                  <a:pt x="3043" y="8009"/>
                </a:lnTo>
                <a:lnTo>
                  <a:pt x="3087" y="8047"/>
                </a:lnTo>
                <a:lnTo>
                  <a:pt x="3087" y="8115"/>
                </a:lnTo>
                <a:lnTo>
                  <a:pt x="3189" y="8130"/>
                </a:lnTo>
                <a:lnTo>
                  <a:pt x="3256" y="8064"/>
                </a:lnTo>
                <a:lnTo>
                  <a:pt x="3256" y="7992"/>
                </a:lnTo>
                <a:lnTo>
                  <a:pt x="3331" y="7992"/>
                </a:lnTo>
                <a:lnTo>
                  <a:pt x="3382" y="8043"/>
                </a:lnTo>
                <a:lnTo>
                  <a:pt x="3445" y="8112"/>
                </a:lnTo>
                <a:lnTo>
                  <a:pt x="3445" y="8180"/>
                </a:lnTo>
                <a:lnTo>
                  <a:pt x="3504" y="8185"/>
                </a:lnTo>
                <a:lnTo>
                  <a:pt x="3542" y="8291"/>
                </a:lnTo>
                <a:lnTo>
                  <a:pt x="3604" y="8353"/>
                </a:lnTo>
                <a:lnTo>
                  <a:pt x="3676" y="8425"/>
                </a:lnTo>
                <a:lnTo>
                  <a:pt x="3660" y="8476"/>
                </a:lnTo>
                <a:lnTo>
                  <a:pt x="3708" y="8525"/>
                </a:lnTo>
                <a:lnTo>
                  <a:pt x="3730" y="8632"/>
                </a:lnTo>
                <a:lnTo>
                  <a:pt x="3833" y="8670"/>
                </a:lnTo>
                <a:lnTo>
                  <a:pt x="3906" y="8767"/>
                </a:lnTo>
                <a:lnTo>
                  <a:pt x="3977" y="8791"/>
                </a:lnTo>
                <a:lnTo>
                  <a:pt x="3977" y="8873"/>
                </a:lnTo>
                <a:lnTo>
                  <a:pt x="4053" y="8894"/>
                </a:lnTo>
                <a:lnTo>
                  <a:pt x="4136" y="8811"/>
                </a:lnTo>
                <a:lnTo>
                  <a:pt x="4227" y="8735"/>
                </a:lnTo>
                <a:lnTo>
                  <a:pt x="4318" y="8735"/>
                </a:lnTo>
                <a:lnTo>
                  <a:pt x="4360" y="8692"/>
                </a:lnTo>
                <a:lnTo>
                  <a:pt x="4412" y="8744"/>
                </a:lnTo>
                <a:lnTo>
                  <a:pt x="4482" y="8758"/>
                </a:lnTo>
                <a:lnTo>
                  <a:pt x="4515" y="8726"/>
                </a:lnTo>
                <a:lnTo>
                  <a:pt x="4609" y="8726"/>
                </a:lnTo>
                <a:lnTo>
                  <a:pt x="4647" y="8776"/>
                </a:lnTo>
                <a:lnTo>
                  <a:pt x="4706" y="8776"/>
                </a:lnTo>
                <a:lnTo>
                  <a:pt x="4723" y="8706"/>
                </a:lnTo>
                <a:lnTo>
                  <a:pt x="4841" y="8729"/>
                </a:lnTo>
                <a:lnTo>
                  <a:pt x="4882" y="8688"/>
                </a:lnTo>
                <a:lnTo>
                  <a:pt x="4967" y="8670"/>
                </a:lnTo>
                <a:lnTo>
                  <a:pt x="5046" y="8706"/>
                </a:lnTo>
                <a:lnTo>
                  <a:pt x="5146" y="8805"/>
                </a:lnTo>
                <a:lnTo>
                  <a:pt x="5223" y="8770"/>
                </a:lnTo>
                <a:lnTo>
                  <a:pt x="5308" y="8750"/>
                </a:lnTo>
                <a:lnTo>
                  <a:pt x="5346" y="8697"/>
                </a:lnTo>
                <a:lnTo>
                  <a:pt x="5411" y="8726"/>
                </a:lnTo>
                <a:lnTo>
                  <a:pt x="5458" y="8679"/>
                </a:lnTo>
                <a:lnTo>
                  <a:pt x="5511" y="8679"/>
                </a:lnTo>
                <a:lnTo>
                  <a:pt x="5561" y="8729"/>
                </a:lnTo>
                <a:lnTo>
                  <a:pt x="5609" y="8681"/>
                </a:lnTo>
                <a:lnTo>
                  <a:pt x="5747" y="8542"/>
                </a:lnTo>
                <a:lnTo>
                  <a:pt x="5848" y="8559"/>
                </a:lnTo>
                <a:lnTo>
                  <a:pt x="5848" y="8494"/>
                </a:lnTo>
                <a:lnTo>
                  <a:pt x="5975" y="8447"/>
                </a:lnTo>
                <a:lnTo>
                  <a:pt x="6066" y="8465"/>
                </a:lnTo>
                <a:lnTo>
                  <a:pt x="6160" y="8406"/>
                </a:lnTo>
                <a:lnTo>
                  <a:pt x="6154" y="8309"/>
                </a:lnTo>
                <a:lnTo>
                  <a:pt x="6307" y="8218"/>
                </a:lnTo>
                <a:lnTo>
                  <a:pt x="6451" y="8100"/>
                </a:lnTo>
                <a:lnTo>
                  <a:pt x="6398" y="7977"/>
                </a:lnTo>
                <a:lnTo>
                  <a:pt x="6398" y="7883"/>
                </a:lnTo>
                <a:lnTo>
                  <a:pt x="6336" y="7821"/>
                </a:lnTo>
                <a:lnTo>
                  <a:pt x="6391" y="7767"/>
                </a:lnTo>
                <a:lnTo>
                  <a:pt x="6407" y="7645"/>
                </a:lnTo>
                <a:lnTo>
                  <a:pt x="6277" y="7589"/>
                </a:lnTo>
                <a:lnTo>
                  <a:pt x="6172" y="7589"/>
                </a:lnTo>
                <a:lnTo>
                  <a:pt x="6160" y="7527"/>
                </a:lnTo>
                <a:lnTo>
                  <a:pt x="6233" y="7513"/>
                </a:lnTo>
                <a:lnTo>
                  <a:pt x="6195" y="7436"/>
                </a:lnTo>
                <a:lnTo>
                  <a:pt x="6216" y="7292"/>
                </a:lnTo>
                <a:lnTo>
                  <a:pt x="6128" y="7278"/>
                </a:lnTo>
                <a:lnTo>
                  <a:pt x="6039" y="7186"/>
                </a:lnTo>
                <a:lnTo>
                  <a:pt x="6116" y="7169"/>
                </a:lnTo>
                <a:lnTo>
                  <a:pt x="6125" y="7057"/>
                </a:lnTo>
                <a:lnTo>
                  <a:pt x="6089" y="7022"/>
                </a:lnTo>
                <a:lnTo>
                  <a:pt x="6069" y="6963"/>
                </a:lnTo>
                <a:lnTo>
                  <a:pt x="6098" y="6890"/>
                </a:lnTo>
                <a:lnTo>
                  <a:pt x="6039" y="6831"/>
                </a:lnTo>
                <a:lnTo>
                  <a:pt x="6089" y="6763"/>
                </a:lnTo>
                <a:lnTo>
                  <a:pt x="6047" y="6721"/>
                </a:lnTo>
                <a:lnTo>
                  <a:pt x="6047" y="6619"/>
                </a:lnTo>
                <a:lnTo>
                  <a:pt x="6142" y="6569"/>
                </a:lnTo>
                <a:lnTo>
                  <a:pt x="6207" y="6534"/>
                </a:lnTo>
                <a:lnTo>
                  <a:pt x="6283" y="6543"/>
                </a:lnTo>
                <a:lnTo>
                  <a:pt x="6346" y="6480"/>
                </a:lnTo>
                <a:lnTo>
                  <a:pt x="6430" y="6446"/>
                </a:lnTo>
                <a:lnTo>
                  <a:pt x="6442" y="6364"/>
                </a:lnTo>
                <a:lnTo>
                  <a:pt x="6388" y="6309"/>
                </a:lnTo>
                <a:lnTo>
                  <a:pt x="6418" y="6232"/>
                </a:lnTo>
                <a:lnTo>
                  <a:pt x="6527" y="6211"/>
                </a:lnTo>
                <a:lnTo>
                  <a:pt x="6671" y="6067"/>
                </a:lnTo>
                <a:lnTo>
                  <a:pt x="6665" y="5905"/>
                </a:lnTo>
                <a:lnTo>
                  <a:pt x="6768" y="5870"/>
                </a:lnTo>
                <a:lnTo>
                  <a:pt x="6768" y="5817"/>
                </a:lnTo>
                <a:lnTo>
                  <a:pt x="6667" y="5716"/>
                </a:lnTo>
                <a:lnTo>
                  <a:pt x="6645" y="5644"/>
                </a:lnTo>
                <a:lnTo>
                  <a:pt x="6532" y="5531"/>
                </a:lnTo>
                <a:lnTo>
                  <a:pt x="6460" y="5515"/>
                </a:lnTo>
                <a:lnTo>
                  <a:pt x="6445" y="5424"/>
                </a:lnTo>
                <a:lnTo>
                  <a:pt x="6463" y="5315"/>
                </a:lnTo>
                <a:lnTo>
                  <a:pt x="6405" y="5258"/>
                </a:lnTo>
                <a:lnTo>
                  <a:pt x="6492" y="5145"/>
                </a:lnTo>
                <a:lnTo>
                  <a:pt x="6492" y="5045"/>
                </a:lnTo>
                <a:lnTo>
                  <a:pt x="6498" y="4921"/>
                </a:lnTo>
                <a:lnTo>
                  <a:pt x="6454" y="4877"/>
                </a:lnTo>
                <a:lnTo>
                  <a:pt x="6430" y="4789"/>
                </a:lnTo>
                <a:lnTo>
                  <a:pt x="6389" y="4748"/>
                </a:lnTo>
                <a:lnTo>
                  <a:pt x="6386" y="4639"/>
                </a:lnTo>
                <a:lnTo>
                  <a:pt x="6468" y="4622"/>
                </a:lnTo>
                <a:lnTo>
                  <a:pt x="6539" y="4639"/>
                </a:lnTo>
                <a:lnTo>
                  <a:pt x="6630" y="4689"/>
                </a:lnTo>
                <a:lnTo>
                  <a:pt x="6721" y="4642"/>
                </a:lnTo>
                <a:lnTo>
                  <a:pt x="6795" y="4619"/>
                </a:lnTo>
                <a:lnTo>
                  <a:pt x="6868" y="4545"/>
                </a:lnTo>
                <a:lnTo>
                  <a:pt x="6921" y="4451"/>
                </a:lnTo>
                <a:lnTo>
                  <a:pt x="6991" y="4454"/>
                </a:lnTo>
                <a:lnTo>
                  <a:pt x="7033" y="4428"/>
                </a:lnTo>
                <a:lnTo>
                  <a:pt x="7063" y="4459"/>
                </a:lnTo>
                <a:lnTo>
                  <a:pt x="7103" y="4445"/>
                </a:lnTo>
                <a:lnTo>
                  <a:pt x="7103" y="4366"/>
                </a:lnTo>
                <a:lnTo>
                  <a:pt x="7097" y="4237"/>
                </a:lnTo>
                <a:lnTo>
                  <a:pt x="7112" y="4148"/>
                </a:lnTo>
                <a:lnTo>
                  <a:pt x="7041" y="4078"/>
                </a:lnTo>
                <a:lnTo>
                  <a:pt x="7024" y="4022"/>
                </a:lnTo>
                <a:lnTo>
                  <a:pt x="6961" y="3959"/>
                </a:lnTo>
                <a:lnTo>
                  <a:pt x="6850" y="3902"/>
                </a:lnTo>
                <a:lnTo>
                  <a:pt x="6821" y="3834"/>
                </a:lnTo>
                <a:lnTo>
                  <a:pt x="6745" y="3731"/>
                </a:lnTo>
                <a:lnTo>
                  <a:pt x="6745" y="3675"/>
                </a:lnTo>
                <a:lnTo>
                  <a:pt x="6706" y="3658"/>
                </a:lnTo>
                <a:lnTo>
                  <a:pt x="6724" y="3564"/>
                </a:lnTo>
                <a:lnTo>
                  <a:pt x="6755" y="3533"/>
                </a:lnTo>
                <a:lnTo>
                  <a:pt x="6702" y="3480"/>
                </a:lnTo>
                <a:lnTo>
                  <a:pt x="6715" y="3399"/>
                </a:lnTo>
                <a:lnTo>
                  <a:pt x="6839" y="3349"/>
                </a:lnTo>
                <a:lnTo>
                  <a:pt x="6839" y="3305"/>
                </a:lnTo>
                <a:lnTo>
                  <a:pt x="6933" y="3308"/>
                </a:lnTo>
                <a:lnTo>
                  <a:pt x="6924" y="3202"/>
                </a:lnTo>
                <a:lnTo>
                  <a:pt x="6853" y="3182"/>
                </a:lnTo>
                <a:lnTo>
                  <a:pt x="6806" y="3120"/>
                </a:lnTo>
                <a:lnTo>
                  <a:pt x="6865" y="3064"/>
                </a:lnTo>
                <a:lnTo>
                  <a:pt x="6924" y="3064"/>
                </a:lnTo>
                <a:lnTo>
                  <a:pt x="6924" y="2991"/>
                </a:lnTo>
                <a:lnTo>
                  <a:pt x="6983" y="2950"/>
                </a:lnTo>
                <a:lnTo>
                  <a:pt x="6983" y="2897"/>
                </a:lnTo>
                <a:lnTo>
                  <a:pt x="7056" y="2879"/>
                </a:lnTo>
                <a:lnTo>
                  <a:pt x="7100" y="2932"/>
                </a:lnTo>
                <a:lnTo>
                  <a:pt x="7162" y="2923"/>
                </a:lnTo>
                <a:lnTo>
                  <a:pt x="7194" y="2856"/>
                </a:lnTo>
                <a:lnTo>
                  <a:pt x="7174" y="2797"/>
                </a:lnTo>
                <a:lnTo>
                  <a:pt x="7238" y="2694"/>
                </a:lnTo>
                <a:lnTo>
                  <a:pt x="7259" y="2626"/>
                </a:lnTo>
                <a:lnTo>
                  <a:pt x="7323" y="2615"/>
                </a:lnTo>
                <a:lnTo>
                  <a:pt x="7323" y="2556"/>
                </a:lnTo>
                <a:lnTo>
                  <a:pt x="7291" y="2471"/>
                </a:lnTo>
                <a:lnTo>
                  <a:pt x="7215" y="2427"/>
                </a:lnTo>
                <a:lnTo>
                  <a:pt x="7141" y="2353"/>
                </a:lnTo>
                <a:lnTo>
                  <a:pt x="7141" y="2268"/>
                </a:lnTo>
                <a:lnTo>
                  <a:pt x="7135" y="2174"/>
                </a:lnTo>
                <a:lnTo>
                  <a:pt x="7065" y="2139"/>
                </a:lnTo>
                <a:lnTo>
                  <a:pt x="7015" y="2071"/>
                </a:lnTo>
                <a:lnTo>
                  <a:pt x="7015" y="1992"/>
                </a:lnTo>
                <a:lnTo>
                  <a:pt x="7071" y="1980"/>
                </a:lnTo>
                <a:lnTo>
                  <a:pt x="7044" y="1904"/>
                </a:lnTo>
                <a:lnTo>
                  <a:pt x="6965" y="1880"/>
                </a:lnTo>
                <a:lnTo>
                  <a:pt x="6980" y="1810"/>
                </a:lnTo>
                <a:lnTo>
                  <a:pt x="7062" y="1777"/>
                </a:lnTo>
                <a:lnTo>
                  <a:pt x="7062" y="1695"/>
                </a:lnTo>
                <a:lnTo>
                  <a:pt x="7100" y="1657"/>
                </a:lnTo>
                <a:lnTo>
                  <a:pt x="7191" y="1657"/>
                </a:lnTo>
                <a:lnTo>
                  <a:pt x="7200" y="1560"/>
                </a:lnTo>
                <a:lnTo>
                  <a:pt x="7318" y="1560"/>
                </a:lnTo>
                <a:lnTo>
                  <a:pt x="7365" y="1513"/>
                </a:lnTo>
                <a:lnTo>
                  <a:pt x="7335" y="1416"/>
                </a:lnTo>
                <a:lnTo>
                  <a:pt x="7376" y="1337"/>
                </a:lnTo>
                <a:lnTo>
                  <a:pt x="7321" y="1245"/>
                </a:lnTo>
                <a:lnTo>
                  <a:pt x="7268" y="1245"/>
                </a:lnTo>
                <a:lnTo>
                  <a:pt x="7218" y="1146"/>
                </a:lnTo>
                <a:lnTo>
                  <a:pt x="7162" y="1090"/>
                </a:lnTo>
                <a:lnTo>
                  <a:pt x="7085" y="1090"/>
                </a:lnTo>
                <a:lnTo>
                  <a:pt x="6989" y="1122"/>
                </a:lnTo>
                <a:lnTo>
                  <a:pt x="6900" y="1084"/>
                </a:lnTo>
                <a:lnTo>
                  <a:pt x="6806" y="1069"/>
                </a:lnTo>
                <a:lnTo>
                  <a:pt x="6806" y="960"/>
                </a:lnTo>
                <a:lnTo>
                  <a:pt x="6733" y="919"/>
                </a:lnTo>
                <a:lnTo>
                  <a:pt x="6695" y="825"/>
                </a:lnTo>
                <a:lnTo>
                  <a:pt x="6751" y="737"/>
                </a:lnTo>
                <a:lnTo>
                  <a:pt x="6751" y="640"/>
                </a:lnTo>
                <a:lnTo>
                  <a:pt x="6815" y="596"/>
                </a:lnTo>
                <a:lnTo>
                  <a:pt x="6815" y="502"/>
                </a:lnTo>
                <a:lnTo>
                  <a:pt x="6859" y="390"/>
                </a:lnTo>
                <a:lnTo>
                  <a:pt x="6956" y="317"/>
                </a:lnTo>
                <a:lnTo>
                  <a:pt x="6883" y="194"/>
                </a:lnTo>
                <a:lnTo>
                  <a:pt x="6798" y="161"/>
                </a:lnTo>
                <a:lnTo>
                  <a:pt x="6774" y="103"/>
                </a:lnTo>
                <a:lnTo>
                  <a:pt x="6680" y="91"/>
                </a:lnTo>
                <a:lnTo>
                  <a:pt x="6568" y="53"/>
                </a:lnTo>
                <a:lnTo>
                  <a:pt x="6531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353243" name="Groupp57_10"/>
          <xdr:cNvSpPr>
            <a:spLocks/>
          </xdr:cNvSpPr>
        </xdr:nvSpPr>
        <xdr:spPr bwMode="auto">
          <a:xfrm>
            <a:off x="552" y="132"/>
            <a:ext cx="23" cy="22"/>
          </a:xfrm>
          <a:custGeom>
            <a:avLst/>
            <a:gdLst>
              <a:gd name="T0" fmla="*/ 2147194680 w 23"/>
              <a:gd name="T1" fmla="*/ 2147194647 h 22"/>
              <a:gd name="T2" fmla="*/ 2147194680 w 23"/>
              <a:gd name="T3" fmla="*/ 2147194647 h 22"/>
              <a:gd name="T4" fmla="*/ 2147194680 w 23"/>
              <a:gd name="T5" fmla="*/ 2147194647 h 22"/>
              <a:gd name="T6" fmla="*/ 2147194680 w 23"/>
              <a:gd name="T7" fmla="*/ 2147194647 h 22"/>
              <a:gd name="T8" fmla="*/ 2147194680 w 23"/>
              <a:gd name="T9" fmla="*/ 2147194647 h 22"/>
              <a:gd name="T10" fmla="*/ 2147194680 w 23"/>
              <a:gd name="T11" fmla="*/ 2147194647 h 22"/>
              <a:gd name="T12" fmla="*/ 2147194680 w 23"/>
              <a:gd name="T13" fmla="*/ 2147194647 h 22"/>
              <a:gd name="T14" fmla="*/ 2147194680 w 23"/>
              <a:gd name="T15" fmla="*/ 2147194647 h 22"/>
              <a:gd name="T16" fmla="*/ 2147194680 w 23"/>
              <a:gd name="T17" fmla="*/ 2147194647 h 22"/>
              <a:gd name="T18" fmla="*/ 2147194680 w 23"/>
              <a:gd name="T19" fmla="*/ 2147194647 h 22"/>
              <a:gd name="T20" fmla="*/ 2147194680 w 23"/>
              <a:gd name="T21" fmla="*/ 2147194647 h 22"/>
              <a:gd name="T22" fmla="*/ 2147194680 w 23"/>
              <a:gd name="T23" fmla="*/ 2147194647 h 22"/>
              <a:gd name="T24" fmla="*/ 2147194680 w 23"/>
              <a:gd name="T25" fmla="*/ 2147194647 h 22"/>
              <a:gd name="T26" fmla="*/ 2147194680 w 23"/>
              <a:gd name="T27" fmla="*/ 2147194647 h 22"/>
              <a:gd name="T28" fmla="*/ 2147194680 w 23"/>
              <a:gd name="T29" fmla="*/ 2147194647 h 22"/>
              <a:gd name="T30" fmla="*/ 2147194680 w 23"/>
              <a:gd name="T31" fmla="*/ 2147194647 h 22"/>
              <a:gd name="T32" fmla="*/ 2147194680 w 23"/>
              <a:gd name="T33" fmla="*/ 2147194647 h 22"/>
              <a:gd name="T34" fmla="*/ 2147194680 w 23"/>
              <a:gd name="T35" fmla="*/ 2147194647 h 22"/>
              <a:gd name="T36" fmla="*/ 0 w 23"/>
              <a:gd name="T37" fmla="*/ 2147194647 h 22"/>
              <a:gd name="T38" fmla="*/ 0 w 23"/>
              <a:gd name="T39" fmla="*/ 2147194647 h 22"/>
              <a:gd name="T40" fmla="*/ 2147194680 w 23"/>
              <a:gd name="T41" fmla="*/ 2147194647 h 22"/>
              <a:gd name="T42" fmla="*/ 2147194680 w 23"/>
              <a:gd name="T43" fmla="*/ 2147194647 h 22"/>
              <a:gd name="T44" fmla="*/ 2147194680 w 23"/>
              <a:gd name="T45" fmla="*/ 2147194647 h 22"/>
              <a:gd name="T46" fmla="*/ 2147194680 w 23"/>
              <a:gd name="T47" fmla="*/ 2147194647 h 22"/>
              <a:gd name="T48" fmla="*/ 2147194680 w 23"/>
              <a:gd name="T49" fmla="*/ 2147194647 h 22"/>
              <a:gd name="T50" fmla="*/ 2147194680 w 23"/>
              <a:gd name="T51" fmla="*/ 2147194647 h 22"/>
              <a:gd name="T52" fmla="*/ 2147194680 w 23"/>
              <a:gd name="T53" fmla="*/ 2147194647 h 22"/>
              <a:gd name="T54" fmla="*/ 2147194680 w 23"/>
              <a:gd name="T55" fmla="*/ 2147194647 h 22"/>
              <a:gd name="T56" fmla="*/ 2147194680 w 23"/>
              <a:gd name="T57" fmla="*/ 2147194647 h 22"/>
              <a:gd name="T58" fmla="*/ 2147194680 w 23"/>
              <a:gd name="T59" fmla="*/ 2147194647 h 22"/>
              <a:gd name="T60" fmla="*/ 2147194680 w 23"/>
              <a:gd name="T61" fmla="*/ 2147194647 h 22"/>
              <a:gd name="T62" fmla="*/ 2147194680 w 23"/>
              <a:gd name="T63" fmla="*/ 2147194647 h 22"/>
              <a:gd name="T64" fmla="*/ 2147194680 w 23"/>
              <a:gd name="T65" fmla="*/ 2147194647 h 22"/>
              <a:gd name="T66" fmla="*/ 2147194680 w 23"/>
              <a:gd name="T67" fmla="*/ 2147194647 h 22"/>
              <a:gd name="T68" fmla="*/ 2147194680 w 23"/>
              <a:gd name="T69" fmla="*/ 2147194647 h 22"/>
              <a:gd name="T70" fmla="*/ 2147194680 w 23"/>
              <a:gd name="T71" fmla="*/ 2147194647 h 22"/>
              <a:gd name="T72" fmla="*/ 2147194680 w 23"/>
              <a:gd name="T73" fmla="*/ 2147194647 h 22"/>
              <a:gd name="T74" fmla="*/ 2147194680 w 23"/>
              <a:gd name="T75" fmla="*/ 2147194647 h 22"/>
              <a:gd name="T76" fmla="*/ 2147194680 w 23"/>
              <a:gd name="T77" fmla="*/ 2147194647 h 22"/>
              <a:gd name="T78" fmla="*/ 2147194680 w 23"/>
              <a:gd name="T79" fmla="*/ 2147194647 h 22"/>
              <a:gd name="T80" fmla="*/ 2147194680 w 23"/>
              <a:gd name="T81" fmla="*/ 2147194647 h 22"/>
              <a:gd name="T82" fmla="*/ 2147194680 w 23"/>
              <a:gd name="T83" fmla="*/ 2147194647 h 22"/>
              <a:gd name="T84" fmla="*/ 2147194680 w 23"/>
              <a:gd name="T85" fmla="*/ 2147194647 h 22"/>
              <a:gd name="T86" fmla="*/ 2147194680 w 23"/>
              <a:gd name="T87" fmla="*/ 2147194647 h 22"/>
              <a:gd name="T88" fmla="*/ 2147194680 w 23"/>
              <a:gd name="T89" fmla="*/ 2147194647 h 22"/>
              <a:gd name="T90" fmla="*/ 2147194680 w 23"/>
              <a:gd name="T91" fmla="*/ 2147194647 h 22"/>
              <a:gd name="T92" fmla="*/ 2147194680 w 23"/>
              <a:gd name="T93" fmla="*/ 2147194647 h 22"/>
              <a:gd name="T94" fmla="*/ 2147194680 w 23"/>
              <a:gd name="T95" fmla="*/ 2147194647 h 22"/>
              <a:gd name="T96" fmla="*/ 2147194680 w 23"/>
              <a:gd name="T97" fmla="*/ 2147194647 h 22"/>
              <a:gd name="T98" fmla="*/ 2147194680 w 23"/>
              <a:gd name="T99" fmla="*/ 2147194647 h 22"/>
              <a:gd name="T100" fmla="*/ 2147194680 w 23"/>
              <a:gd name="T101" fmla="*/ 2147194647 h 22"/>
              <a:gd name="T102" fmla="*/ 2147194680 w 23"/>
              <a:gd name="T103" fmla="*/ 2147194647 h 22"/>
              <a:gd name="T104" fmla="*/ 2147194680 w 23"/>
              <a:gd name="T105" fmla="*/ 2147194647 h 22"/>
              <a:gd name="T106" fmla="*/ 2147194680 w 23"/>
              <a:gd name="T107" fmla="*/ 2147194647 h 22"/>
              <a:gd name="T108" fmla="*/ 2147194680 w 23"/>
              <a:gd name="T109" fmla="*/ 2147194647 h 22"/>
              <a:gd name="T110" fmla="*/ 2147194680 w 23"/>
              <a:gd name="T111" fmla="*/ 0 h 22"/>
              <a:gd name="T112" fmla="*/ 2147194680 w 23"/>
              <a:gd name="T113" fmla="*/ 2147194647 h 22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w 23"/>
              <a:gd name="T172" fmla="*/ 0 h 22"/>
              <a:gd name="T173" fmla="*/ 23 w 23"/>
              <a:gd name="T174" fmla="*/ 22 h 22"/>
            </a:gdLst>
            <a:ahLst/>
            <a:cxnLst>
              <a:cxn ang="T114">
                <a:pos x="T0" y="T1"/>
              </a:cxn>
              <a:cxn ang="T115">
                <a:pos x="T2" y="T3"/>
              </a:cxn>
              <a:cxn ang="T116">
                <a:pos x="T4" y="T5"/>
              </a:cxn>
              <a:cxn ang="T117">
                <a:pos x="T6" y="T7"/>
              </a:cxn>
              <a:cxn ang="T118">
                <a:pos x="T8" y="T9"/>
              </a:cxn>
              <a:cxn ang="T119">
                <a:pos x="T10" y="T11"/>
              </a:cxn>
              <a:cxn ang="T120">
                <a:pos x="T12" y="T13"/>
              </a:cxn>
              <a:cxn ang="T121">
                <a:pos x="T14" y="T15"/>
              </a:cxn>
              <a:cxn ang="T122">
                <a:pos x="T16" y="T17"/>
              </a:cxn>
              <a:cxn ang="T123">
                <a:pos x="T18" y="T19"/>
              </a:cxn>
              <a:cxn ang="T124">
                <a:pos x="T20" y="T21"/>
              </a:cxn>
              <a:cxn ang="T125">
                <a:pos x="T22" y="T23"/>
              </a:cxn>
              <a:cxn ang="T126">
                <a:pos x="T24" y="T25"/>
              </a:cxn>
              <a:cxn ang="T127">
                <a:pos x="T26" y="T27"/>
              </a:cxn>
              <a:cxn ang="T128">
                <a:pos x="T28" y="T29"/>
              </a:cxn>
              <a:cxn ang="T129">
                <a:pos x="T30" y="T31"/>
              </a:cxn>
              <a:cxn ang="T130">
                <a:pos x="T32" y="T33"/>
              </a:cxn>
              <a:cxn ang="T131">
                <a:pos x="T34" y="T35"/>
              </a:cxn>
              <a:cxn ang="T132">
                <a:pos x="T36" y="T37"/>
              </a:cxn>
              <a:cxn ang="T133">
                <a:pos x="T38" y="T39"/>
              </a:cxn>
              <a:cxn ang="T134">
                <a:pos x="T40" y="T41"/>
              </a:cxn>
              <a:cxn ang="T135">
                <a:pos x="T42" y="T43"/>
              </a:cxn>
              <a:cxn ang="T136">
                <a:pos x="T44" y="T45"/>
              </a:cxn>
              <a:cxn ang="T137">
                <a:pos x="T46" y="T47"/>
              </a:cxn>
              <a:cxn ang="T138">
                <a:pos x="T48" y="T49"/>
              </a:cxn>
              <a:cxn ang="T139">
                <a:pos x="T50" y="T51"/>
              </a:cxn>
              <a:cxn ang="T140">
                <a:pos x="T52" y="T53"/>
              </a:cxn>
              <a:cxn ang="T141">
                <a:pos x="T54" y="T55"/>
              </a:cxn>
              <a:cxn ang="T142">
                <a:pos x="T56" y="T57"/>
              </a:cxn>
              <a:cxn ang="T143">
                <a:pos x="T58" y="T59"/>
              </a:cxn>
              <a:cxn ang="T144">
                <a:pos x="T60" y="T61"/>
              </a:cxn>
              <a:cxn ang="T145">
                <a:pos x="T62" y="T63"/>
              </a:cxn>
              <a:cxn ang="T146">
                <a:pos x="T64" y="T65"/>
              </a:cxn>
              <a:cxn ang="T147">
                <a:pos x="T66" y="T67"/>
              </a:cxn>
              <a:cxn ang="T148">
                <a:pos x="T68" y="T69"/>
              </a:cxn>
              <a:cxn ang="T149">
                <a:pos x="T70" y="T71"/>
              </a:cxn>
              <a:cxn ang="T150">
                <a:pos x="T72" y="T73"/>
              </a:cxn>
              <a:cxn ang="T151">
                <a:pos x="T74" y="T75"/>
              </a:cxn>
              <a:cxn ang="T152">
                <a:pos x="T76" y="T77"/>
              </a:cxn>
              <a:cxn ang="T153">
                <a:pos x="T78" y="T79"/>
              </a:cxn>
              <a:cxn ang="T154">
                <a:pos x="T80" y="T81"/>
              </a:cxn>
              <a:cxn ang="T155">
                <a:pos x="T82" y="T83"/>
              </a:cxn>
              <a:cxn ang="T156">
                <a:pos x="T84" y="T85"/>
              </a:cxn>
              <a:cxn ang="T157">
                <a:pos x="T86" y="T87"/>
              </a:cxn>
              <a:cxn ang="T158">
                <a:pos x="T88" y="T89"/>
              </a:cxn>
              <a:cxn ang="T159">
                <a:pos x="T90" y="T91"/>
              </a:cxn>
              <a:cxn ang="T160">
                <a:pos x="T92" y="T93"/>
              </a:cxn>
              <a:cxn ang="T161">
                <a:pos x="T94" y="T95"/>
              </a:cxn>
              <a:cxn ang="T162">
                <a:pos x="T96" y="T97"/>
              </a:cxn>
              <a:cxn ang="T163">
                <a:pos x="T98" y="T99"/>
              </a:cxn>
              <a:cxn ang="T164">
                <a:pos x="T100" y="T101"/>
              </a:cxn>
              <a:cxn ang="T165">
                <a:pos x="T102" y="T103"/>
              </a:cxn>
              <a:cxn ang="T166">
                <a:pos x="T104" y="T105"/>
              </a:cxn>
              <a:cxn ang="T167">
                <a:pos x="T106" y="T107"/>
              </a:cxn>
              <a:cxn ang="T168">
                <a:pos x="T108" y="T109"/>
              </a:cxn>
              <a:cxn ang="T169">
                <a:pos x="T110" y="T111"/>
              </a:cxn>
              <a:cxn ang="T170">
                <a:pos x="T112" y="T113"/>
              </a:cxn>
            </a:cxnLst>
            <a:rect l="T171" t="T172" r="T173" b="T174"/>
            <a:pathLst>
              <a:path w="23" h="22">
                <a:moveTo>
                  <a:pt x="20" y="1"/>
                </a:moveTo>
                <a:lnTo>
                  <a:pt x="16" y="1"/>
                </a:lnTo>
                <a:lnTo>
                  <a:pt x="15" y="2"/>
                </a:lnTo>
                <a:lnTo>
                  <a:pt x="13" y="3"/>
                </a:lnTo>
                <a:lnTo>
                  <a:pt x="11" y="2"/>
                </a:lnTo>
                <a:lnTo>
                  <a:pt x="8" y="3"/>
                </a:lnTo>
                <a:lnTo>
                  <a:pt x="8" y="5"/>
                </a:lnTo>
                <a:lnTo>
                  <a:pt x="9" y="6"/>
                </a:lnTo>
                <a:lnTo>
                  <a:pt x="10" y="7"/>
                </a:lnTo>
                <a:lnTo>
                  <a:pt x="11" y="8"/>
                </a:lnTo>
                <a:lnTo>
                  <a:pt x="10" y="9"/>
                </a:lnTo>
                <a:lnTo>
                  <a:pt x="8" y="8"/>
                </a:lnTo>
                <a:lnTo>
                  <a:pt x="7" y="9"/>
                </a:lnTo>
                <a:lnTo>
                  <a:pt x="6" y="7"/>
                </a:lnTo>
                <a:lnTo>
                  <a:pt x="3" y="8"/>
                </a:lnTo>
                <a:lnTo>
                  <a:pt x="1" y="7"/>
                </a:lnTo>
                <a:lnTo>
                  <a:pt x="1" y="9"/>
                </a:lnTo>
                <a:lnTo>
                  <a:pt x="2" y="10"/>
                </a:lnTo>
                <a:lnTo>
                  <a:pt x="0" y="11"/>
                </a:lnTo>
                <a:lnTo>
                  <a:pt x="0" y="13"/>
                </a:lnTo>
                <a:lnTo>
                  <a:pt x="1" y="15"/>
                </a:lnTo>
                <a:lnTo>
                  <a:pt x="1" y="16"/>
                </a:lnTo>
                <a:lnTo>
                  <a:pt x="2" y="16"/>
                </a:lnTo>
                <a:lnTo>
                  <a:pt x="4" y="18"/>
                </a:lnTo>
                <a:lnTo>
                  <a:pt x="3" y="20"/>
                </a:lnTo>
                <a:lnTo>
                  <a:pt x="6" y="21"/>
                </a:lnTo>
                <a:lnTo>
                  <a:pt x="8" y="21"/>
                </a:lnTo>
                <a:lnTo>
                  <a:pt x="10" y="22"/>
                </a:lnTo>
                <a:lnTo>
                  <a:pt x="12" y="22"/>
                </a:lnTo>
                <a:lnTo>
                  <a:pt x="14" y="22"/>
                </a:lnTo>
                <a:lnTo>
                  <a:pt x="14" y="20"/>
                </a:lnTo>
                <a:lnTo>
                  <a:pt x="13" y="18"/>
                </a:lnTo>
                <a:lnTo>
                  <a:pt x="14" y="17"/>
                </a:lnTo>
                <a:lnTo>
                  <a:pt x="15" y="19"/>
                </a:lnTo>
                <a:lnTo>
                  <a:pt x="17" y="15"/>
                </a:lnTo>
                <a:lnTo>
                  <a:pt x="19" y="12"/>
                </a:lnTo>
                <a:lnTo>
                  <a:pt x="20" y="13"/>
                </a:lnTo>
                <a:lnTo>
                  <a:pt x="22" y="11"/>
                </a:lnTo>
                <a:lnTo>
                  <a:pt x="23" y="10"/>
                </a:lnTo>
                <a:lnTo>
                  <a:pt x="21" y="9"/>
                </a:lnTo>
                <a:lnTo>
                  <a:pt x="19" y="10"/>
                </a:lnTo>
                <a:lnTo>
                  <a:pt x="17" y="9"/>
                </a:lnTo>
                <a:lnTo>
                  <a:pt x="15" y="8"/>
                </a:lnTo>
                <a:lnTo>
                  <a:pt x="13" y="6"/>
                </a:lnTo>
                <a:lnTo>
                  <a:pt x="14" y="5"/>
                </a:lnTo>
                <a:lnTo>
                  <a:pt x="15" y="3"/>
                </a:lnTo>
                <a:lnTo>
                  <a:pt x="16" y="6"/>
                </a:lnTo>
                <a:lnTo>
                  <a:pt x="17" y="8"/>
                </a:lnTo>
                <a:lnTo>
                  <a:pt x="19" y="8"/>
                </a:lnTo>
                <a:lnTo>
                  <a:pt x="21" y="8"/>
                </a:lnTo>
                <a:lnTo>
                  <a:pt x="22" y="8"/>
                </a:lnTo>
                <a:lnTo>
                  <a:pt x="23" y="6"/>
                </a:lnTo>
                <a:lnTo>
                  <a:pt x="23" y="4"/>
                </a:lnTo>
                <a:lnTo>
                  <a:pt x="21" y="4"/>
                </a:lnTo>
                <a:lnTo>
                  <a:pt x="21" y="2"/>
                </a:lnTo>
                <a:lnTo>
                  <a:pt x="21" y="0"/>
                </a:lnTo>
                <a:lnTo>
                  <a:pt x="20" y="1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353244" name="Groupp57_4"/>
          <xdr:cNvSpPr>
            <a:spLocks/>
          </xdr:cNvSpPr>
        </xdr:nvSpPr>
        <xdr:spPr bwMode="auto">
          <a:xfrm>
            <a:off x="576" y="123"/>
            <a:ext cx="15" cy="11"/>
          </a:xfrm>
          <a:custGeom>
            <a:avLst/>
            <a:gdLst>
              <a:gd name="T0" fmla="*/ 0 w 15"/>
              <a:gd name="T1" fmla="*/ 2147194647 h 11"/>
              <a:gd name="T2" fmla="*/ 0 w 15"/>
              <a:gd name="T3" fmla="*/ 2147194647 h 11"/>
              <a:gd name="T4" fmla="*/ 2147194846 w 15"/>
              <a:gd name="T5" fmla="*/ 2147194647 h 11"/>
              <a:gd name="T6" fmla="*/ 2147194846 w 15"/>
              <a:gd name="T7" fmla="*/ 2147194647 h 11"/>
              <a:gd name="T8" fmla="*/ 2147194846 w 15"/>
              <a:gd name="T9" fmla="*/ 2147194647 h 11"/>
              <a:gd name="T10" fmla="*/ 2147194846 w 15"/>
              <a:gd name="T11" fmla="*/ 2147194647 h 11"/>
              <a:gd name="T12" fmla="*/ 2147194846 w 15"/>
              <a:gd name="T13" fmla="*/ 2147194647 h 11"/>
              <a:gd name="T14" fmla="*/ 2147194846 w 15"/>
              <a:gd name="T15" fmla="*/ 2147194647 h 11"/>
              <a:gd name="T16" fmla="*/ 2147194846 w 15"/>
              <a:gd name="T17" fmla="*/ 2147194647 h 11"/>
              <a:gd name="T18" fmla="*/ 2147194846 w 15"/>
              <a:gd name="T19" fmla="*/ 2147194647 h 11"/>
              <a:gd name="T20" fmla="*/ 2147194846 w 15"/>
              <a:gd name="T21" fmla="*/ 0 h 11"/>
              <a:gd name="T22" fmla="*/ 2147194846 w 15"/>
              <a:gd name="T23" fmla="*/ 2147194647 h 11"/>
              <a:gd name="T24" fmla="*/ 2147194846 w 15"/>
              <a:gd name="T25" fmla="*/ 2147194647 h 11"/>
              <a:gd name="T26" fmla="*/ 2147194846 w 15"/>
              <a:gd name="T27" fmla="*/ 2147194647 h 11"/>
              <a:gd name="T28" fmla="*/ 2147194846 w 15"/>
              <a:gd name="T29" fmla="*/ 2147194647 h 11"/>
              <a:gd name="T30" fmla="*/ 2147194846 w 15"/>
              <a:gd name="T31" fmla="*/ 2147194647 h 11"/>
              <a:gd name="T32" fmla="*/ 2147194846 w 15"/>
              <a:gd name="T33" fmla="*/ 2147194647 h 11"/>
              <a:gd name="T34" fmla="*/ 2147194846 w 15"/>
              <a:gd name="T35" fmla="*/ 2147194647 h 11"/>
              <a:gd name="T36" fmla="*/ 2147194846 w 15"/>
              <a:gd name="T37" fmla="*/ 2147194647 h 11"/>
              <a:gd name="T38" fmla="*/ 2147194846 w 15"/>
              <a:gd name="T39" fmla="*/ 2147194647 h 11"/>
              <a:gd name="T40" fmla="*/ 2147194846 w 15"/>
              <a:gd name="T41" fmla="*/ 2147194647 h 11"/>
              <a:gd name="T42" fmla="*/ 0 w 15"/>
              <a:gd name="T43" fmla="*/ 2147194647 h 11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15"/>
              <a:gd name="T67" fmla="*/ 0 h 11"/>
              <a:gd name="T68" fmla="*/ 15 w 15"/>
              <a:gd name="T69" fmla="*/ 11 h 11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15" h="11">
                <a:moveTo>
                  <a:pt x="0" y="7"/>
                </a:moveTo>
                <a:lnTo>
                  <a:pt x="0" y="6"/>
                </a:lnTo>
                <a:lnTo>
                  <a:pt x="2" y="7"/>
                </a:lnTo>
                <a:lnTo>
                  <a:pt x="3" y="6"/>
                </a:lnTo>
                <a:lnTo>
                  <a:pt x="4" y="5"/>
                </a:lnTo>
                <a:lnTo>
                  <a:pt x="6" y="3"/>
                </a:lnTo>
                <a:lnTo>
                  <a:pt x="7" y="4"/>
                </a:lnTo>
                <a:lnTo>
                  <a:pt x="8" y="4"/>
                </a:lnTo>
                <a:lnTo>
                  <a:pt x="9" y="3"/>
                </a:lnTo>
                <a:lnTo>
                  <a:pt x="10" y="1"/>
                </a:lnTo>
                <a:lnTo>
                  <a:pt x="13" y="0"/>
                </a:lnTo>
                <a:lnTo>
                  <a:pt x="15" y="1"/>
                </a:lnTo>
                <a:lnTo>
                  <a:pt x="14" y="5"/>
                </a:lnTo>
                <a:lnTo>
                  <a:pt x="14" y="6"/>
                </a:lnTo>
                <a:lnTo>
                  <a:pt x="13" y="7"/>
                </a:lnTo>
                <a:lnTo>
                  <a:pt x="11" y="8"/>
                </a:lnTo>
                <a:lnTo>
                  <a:pt x="8" y="9"/>
                </a:lnTo>
                <a:lnTo>
                  <a:pt x="6" y="9"/>
                </a:lnTo>
                <a:lnTo>
                  <a:pt x="5" y="11"/>
                </a:lnTo>
                <a:lnTo>
                  <a:pt x="2" y="10"/>
                </a:lnTo>
                <a:lnTo>
                  <a:pt x="1" y="8"/>
                </a:lnTo>
                <a:lnTo>
                  <a:pt x="0" y="7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353245" name="Groupp57_1"/>
          <xdr:cNvSpPr>
            <a:spLocks/>
          </xdr:cNvSpPr>
        </xdr:nvSpPr>
        <xdr:spPr bwMode="auto">
          <a:xfrm>
            <a:off x="577" y="153"/>
            <a:ext cx="12" cy="10"/>
          </a:xfrm>
          <a:custGeom>
            <a:avLst/>
            <a:gdLst>
              <a:gd name="T0" fmla="*/ 2147194709 w 12"/>
              <a:gd name="T1" fmla="*/ 2147194573 h 10"/>
              <a:gd name="T2" fmla="*/ 0 w 12"/>
              <a:gd name="T3" fmla="*/ 2147194573 h 10"/>
              <a:gd name="T4" fmla="*/ 2147194709 w 12"/>
              <a:gd name="T5" fmla="*/ 2147194573 h 10"/>
              <a:gd name="T6" fmla="*/ 2147194709 w 12"/>
              <a:gd name="T7" fmla="*/ 2147194573 h 10"/>
              <a:gd name="T8" fmla="*/ 2147194709 w 12"/>
              <a:gd name="T9" fmla="*/ 2147194573 h 10"/>
              <a:gd name="T10" fmla="*/ 2147194709 w 12"/>
              <a:gd name="T11" fmla="*/ 2147194573 h 10"/>
              <a:gd name="T12" fmla="*/ 2147194709 w 12"/>
              <a:gd name="T13" fmla="*/ 2147194573 h 10"/>
              <a:gd name="T14" fmla="*/ 2147194709 w 12"/>
              <a:gd name="T15" fmla="*/ 2147194573 h 10"/>
              <a:gd name="T16" fmla="*/ 2147194709 w 12"/>
              <a:gd name="T17" fmla="*/ 2147194573 h 10"/>
              <a:gd name="T18" fmla="*/ 2147194709 w 12"/>
              <a:gd name="T19" fmla="*/ 2147194573 h 10"/>
              <a:gd name="T20" fmla="*/ 2147194709 w 12"/>
              <a:gd name="T21" fmla="*/ 2147194573 h 10"/>
              <a:gd name="T22" fmla="*/ 2147194709 w 12"/>
              <a:gd name="T23" fmla="*/ 2147194573 h 10"/>
              <a:gd name="T24" fmla="*/ 2147194709 w 12"/>
              <a:gd name="T25" fmla="*/ 0 h 10"/>
              <a:gd name="T26" fmla="*/ 2147194709 w 12"/>
              <a:gd name="T27" fmla="*/ 2147194573 h 10"/>
              <a:gd name="T28" fmla="*/ 2147194709 w 12"/>
              <a:gd name="T29" fmla="*/ 2147194573 h 10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w 12"/>
              <a:gd name="T46" fmla="*/ 0 h 10"/>
              <a:gd name="T47" fmla="*/ 12 w 12"/>
              <a:gd name="T48" fmla="*/ 10 h 10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T45" t="T46" r="T47" b="T48"/>
            <a:pathLst>
              <a:path w="12" h="10">
                <a:moveTo>
                  <a:pt x="2" y="3"/>
                </a:moveTo>
                <a:lnTo>
                  <a:pt x="0" y="4"/>
                </a:lnTo>
                <a:lnTo>
                  <a:pt x="1" y="6"/>
                </a:lnTo>
                <a:lnTo>
                  <a:pt x="2" y="8"/>
                </a:lnTo>
                <a:lnTo>
                  <a:pt x="2" y="10"/>
                </a:lnTo>
                <a:lnTo>
                  <a:pt x="3" y="8"/>
                </a:lnTo>
                <a:lnTo>
                  <a:pt x="6" y="7"/>
                </a:lnTo>
                <a:lnTo>
                  <a:pt x="9" y="6"/>
                </a:lnTo>
                <a:lnTo>
                  <a:pt x="12" y="5"/>
                </a:lnTo>
                <a:lnTo>
                  <a:pt x="10" y="1"/>
                </a:lnTo>
                <a:lnTo>
                  <a:pt x="8" y="1"/>
                </a:lnTo>
                <a:lnTo>
                  <a:pt x="5" y="0"/>
                </a:lnTo>
                <a:lnTo>
                  <a:pt x="3" y="2"/>
                </a:lnTo>
                <a:lnTo>
                  <a:pt x="2" y="3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353246" name="Groupp57_2"/>
          <xdr:cNvSpPr>
            <a:spLocks/>
          </xdr:cNvSpPr>
        </xdr:nvSpPr>
        <xdr:spPr bwMode="auto">
          <a:xfrm>
            <a:off x="489" y="198"/>
            <a:ext cx="6" cy="5"/>
          </a:xfrm>
          <a:custGeom>
            <a:avLst/>
            <a:gdLst>
              <a:gd name="T0" fmla="*/ 2147194709 w 6"/>
              <a:gd name="T1" fmla="*/ 0 h 5"/>
              <a:gd name="T2" fmla="*/ 0 w 6"/>
              <a:gd name="T3" fmla="*/ 2147194573 h 5"/>
              <a:gd name="T4" fmla="*/ 0 w 6"/>
              <a:gd name="T5" fmla="*/ 2147194573 h 5"/>
              <a:gd name="T6" fmla="*/ 2147194709 w 6"/>
              <a:gd name="T7" fmla="*/ 2147194573 h 5"/>
              <a:gd name="T8" fmla="*/ 2147194709 w 6"/>
              <a:gd name="T9" fmla="*/ 2147194573 h 5"/>
              <a:gd name="T10" fmla="*/ 2147194709 w 6"/>
              <a:gd name="T11" fmla="*/ 2147194573 h 5"/>
              <a:gd name="T12" fmla="*/ 2147194709 w 6"/>
              <a:gd name="T13" fmla="*/ 2147194573 h 5"/>
              <a:gd name="T14" fmla="*/ 2147194709 w 6"/>
              <a:gd name="T15" fmla="*/ 0 h 5"/>
              <a:gd name="T16" fmla="*/ 2147194709 w 6"/>
              <a:gd name="T17" fmla="*/ 0 h 5"/>
              <a:gd name="T18" fmla="*/ 2147194709 w 6"/>
              <a:gd name="T19" fmla="*/ 0 h 5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6"/>
              <a:gd name="T31" fmla="*/ 0 h 5"/>
              <a:gd name="T32" fmla="*/ 6 w 6"/>
              <a:gd name="T33" fmla="*/ 5 h 5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6" h="5">
                <a:moveTo>
                  <a:pt x="2" y="0"/>
                </a:moveTo>
                <a:lnTo>
                  <a:pt x="0" y="2"/>
                </a:lnTo>
                <a:lnTo>
                  <a:pt x="0" y="4"/>
                </a:lnTo>
                <a:lnTo>
                  <a:pt x="2" y="4"/>
                </a:lnTo>
                <a:lnTo>
                  <a:pt x="2" y="5"/>
                </a:lnTo>
                <a:lnTo>
                  <a:pt x="4" y="4"/>
                </a:lnTo>
                <a:lnTo>
                  <a:pt x="6" y="3"/>
                </a:lnTo>
                <a:lnTo>
                  <a:pt x="6" y="0"/>
                </a:lnTo>
                <a:lnTo>
                  <a:pt x="3" y="0"/>
                </a:lnTo>
                <a:lnTo>
                  <a:pt x="2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3157" name="Gerb_56" descr="135px-Fs" hidden="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3158" name="Gerb_6" descr="135px-G3" hidden="1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3159" name="Gerb_41" descr="135px-GG" hidden="1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353160" name="Gerb_42" descr="136px-Fp" hidden="1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353161" name="Gerb_22" descr="180px-Fp" hidden="1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353162" name="Gerb_58" descr="180px-Fq" hidden="1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353163" name="Gerb_28" descr="180px-Fw" hidden="1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3164" name="Gerb_5" descr="134px-Fm" hidden="1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3165" name="Gerb_68" descr="134px-Fo" hidden="1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3166" name="Gerb_51" descr="135px-Fn" hidden="1">
          <a:hlinkClick xmlns:r="http://schemas.openxmlformats.org/officeDocument/2006/relationships" r:id="rId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353167" name="Gerb_20" descr="136px-Fl" hidden="1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353168" name="Gerb_40" descr="136px-Fo" hidden="1">
          <a:hlinkClick xmlns:r="http://schemas.openxmlformats.org/officeDocument/2006/relationships" r:id="rId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 macro="[0]!modRegionSelect.Region_Click">
      <xdr:nvPicPr>
        <xdr:cNvPr id="353169" name="Gerb_29" descr="135px-G9" hidden="1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3170" name="Gerb_64" descr="135px-GJ" hidden="1">
          <a:hlinkClick xmlns:r="http://schemas.openxmlformats.org/officeDocument/2006/relationships" r:id="rId2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353171" name="Gerb_61" descr="180px-Ft" hidden="1">
          <a:hlinkClick xmlns:r="http://schemas.openxmlformats.org/officeDocument/2006/relationships" r:id="rId2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3172" name="Gerb_14" descr="135px-GS" hidden="1">
          <a:hlinkClick xmlns:r="http://schemas.openxmlformats.org/officeDocument/2006/relationships" r:id="rId3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8</xdr:col>
      <xdr:colOff>180975</xdr:colOff>
      <xdr:row>0</xdr:row>
      <xdr:rowOff>66675</xdr:rowOff>
    </xdr:from>
    <xdr:to>
      <xdr:col>9</xdr:col>
      <xdr:colOff>428625</xdr:colOff>
      <xdr:row>4</xdr:row>
      <xdr:rowOff>152400</xdr:rowOff>
    </xdr:to>
    <xdr:pic>
      <xdr:nvPicPr>
        <xdr:cNvPr id="353173" name="Gerb_45" descr="75px-Coat_of_Arms_of_Pskov_oblast" hidden="1">
          <a:hlinkClick xmlns:r="http://schemas.openxmlformats.org/officeDocument/2006/relationships" r:id="rId3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4657725" y="66675"/>
          <a:ext cx="8572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542925</xdr:colOff>
      <xdr:row>0</xdr:row>
      <xdr:rowOff>76200</xdr:rowOff>
    </xdr:from>
    <xdr:to>
      <xdr:col>10</xdr:col>
      <xdr:colOff>57150</xdr:colOff>
      <xdr:row>5</xdr:row>
      <xdr:rowOff>0</xdr:rowOff>
    </xdr:to>
    <xdr:pic>
      <xdr:nvPicPr>
        <xdr:cNvPr id="353174" name="Gerb_37" descr="141px-Fl" hidden="1">
          <a:hlinkClick xmlns:r="http://schemas.openxmlformats.org/officeDocument/2006/relationships" r:id="rId3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4410075" y="76200"/>
          <a:ext cx="13430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353175" name="Gerb_59" descr="180px-Fr" hidden="1">
          <a:hlinkClick xmlns:r="http://schemas.openxmlformats.org/officeDocument/2006/relationships" r:id="rId3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3176" name="Gerb_55" descr="135px-Fr" hidden="1">
          <a:hlinkClick xmlns:r="http://schemas.openxmlformats.org/officeDocument/2006/relationships" r:id="rId3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353177" name="Gerb_75" descr="180px-Fs" hidden="1">
          <a:hlinkClick xmlns:r="http://schemas.openxmlformats.org/officeDocument/2006/relationships" r:id="rId4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353178" name="Gerb_31" descr="136px-Fm" hidden="1">
          <a:hlinkClick xmlns:r="http://schemas.openxmlformats.org/officeDocument/2006/relationships" r:id="rId4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3179" name="Gerb_79" descr="135px-GQ">
          <a:hlinkClick xmlns:r="http://schemas.openxmlformats.org/officeDocument/2006/relationships" r:id="rId4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353180" name="Gerb_26" descr="135px-Fx" hidden="1">
          <a:hlinkClick xmlns:r="http://schemas.openxmlformats.org/officeDocument/2006/relationships" r:id="rId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4448175" y="76200"/>
          <a:ext cx="12668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353181" name="Gerb_46" descr="180px-Fl" hidden="1">
          <a:hlinkClick xmlns:r="http://schemas.openxmlformats.org/officeDocument/2006/relationships" r:id="rId4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3182" name="Gerb_10" descr="135px-G6" hidden="1">
          <a:hlinkClick xmlns:r="http://schemas.openxmlformats.org/officeDocument/2006/relationships" r:id="rId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3183" name="Gerb_19" descr="134px-Fn" hidden="1">
          <a:hlinkClick xmlns:r="http://schemas.openxmlformats.org/officeDocument/2006/relationships" r:id="rId5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353184" name="Gerb_16" descr="135px-G7" hidden="1">
          <a:hlinkClick xmlns:r="http://schemas.openxmlformats.org/officeDocument/2006/relationships" r:id="rId5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4448175" y="76200"/>
          <a:ext cx="12668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533400</xdr:colOff>
      <xdr:row>0</xdr:row>
      <xdr:rowOff>76200</xdr:rowOff>
    </xdr:from>
    <xdr:to>
      <xdr:col>10</xdr:col>
      <xdr:colOff>76200</xdr:colOff>
      <xdr:row>5</xdr:row>
      <xdr:rowOff>0</xdr:rowOff>
    </xdr:to>
    <xdr:pic>
      <xdr:nvPicPr>
        <xdr:cNvPr id="353185" name="Gerb_81" descr="144px-Fl" hidden="1">
          <a:hlinkClick xmlns:r="http://schemas.openxmlformats.org/officeDocument/2006/relationships" r:id="rId5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4400550" y="76200"/>
          <a:ext cx="13716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3186" name="Gerb_36" descr="135px-GD" hidden="1">
          <a:hlinkClick xmlns:r="http://schemas.openxmlformats.org/officeDocument/2006/relationships" r:id="rId5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353187" name="Gerb_71" descr="136px-Fq" hidden="1">
          <a:hlinkClick xmlns:r="http://schemas.openxmlformats.org/officeDocument/2006/relationships" r:id="rId6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3188" name="Gerb_9" descr="135px-G5" hidden="1">
          <a:hlinkClick xmlns:r="http://schemas.openxmlformats.org/officeDocument/2006/relationships" r:id="rId6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3189" name="Gerb_43" descr="135px-Fy" hidden="1">
          <a:hlinkClick xmlns:r="http://schemas.openxmlformats.org/officeDocument/2006/relationships" r:id="rId6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3190" name="Gerb_44" descr="135px-Fz" hidden="1">
          <a:hlinkClick xmlns:r="http://schemas.openxmlformats.org/officeDocument/2006/relationships" r:id="rId6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353191" name="Gerb_17" descr="137px-Fl" hidden="1">
          <a:hlinkClick xmlns:r="http://schemas.openxmlformats.org/officeDocument/2006/relationships" r:id="rId6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4429125" y="76200"/>
          <a:ext cx="13049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3192" name="Gerb_48" descr="135px-Fl" hidden="1">
          <a:hlinkClick xmlns:r="http://schemas.openxmlformats.org/officeDocument/2006/relationships" r:id="rId7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8</xdr:col>
      <xdr:colOff>323850</xdr:colOff>
      <xdr:row>0</xdr:row>
      <xdr:rowOff>104775</xdr:rowOff>
    </xdr:from>
    <xdr:to>
      <xdr:col>9</xdr:col>
      <xdr:colOff>276225</xdr:colOff>
      <xdr:row>4</xdr:row>
      <xdr:rowOff>152400</xdr:rowOff>
    </xdr:to>
    <xdr:pic>
      <xdr:nvPicPr>
        <xdr:cNvPr id="353193" name="Gerb_11" descr="90px-Baikonur_seal" hidden="1">
          <a:hlinkClick xmlns:r="http://schemas.openxmlformats.org/officeDocument/2006/relationships" r:id="rId7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4800600" y="104775"/>
          <a:ext cx="56197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3194" name="Gerb_65" descr="135px-GK" hidden="1">
          <a:hlinkClick xmlns:r="http://schemas.openxmlformats.org/officeDocument/2006/relationships" r:id="rId7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3195" name="Gerb_73" descr="135px-GN" hidden="1">
          <a:hlinkClick xmlns:r="http://schemas.openxmlformats.org/officeDocument/2006/relationships" r:id="rId7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3196" name="Gerb_84" descr="135px-GR" hidden="1">
          <a:hlinkClick xmlns:r="http://schemas.openxmlformats.org/officeDocument/2006/relationships" r:id="rId7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3197" name="Gerb_25" descr="136px-Fl" hidden="1">
          <a:hlinkClick xmlns:r="http://schemas.openxmlformats.org/officeDocument/2006/relationships" r:id="rId8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3198" name="Gerb_53" descr="135px-Fp" hidden="1">
          <a:hlinkClick xmlns:r="http://schemas.openxmlformats.org/officeDocument/2006/relationships" r:id="rId8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3199" name="Gerb_35" descr="135px-GT" hidden="1">
          <a:hlinkClick xmlns:r="http://schemas.openxmlformats.org/officeDocument/2006/relationships" r:id="rId8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3200" name="Gerb_77" descr="135px-G0" hidden="1">
          <a:hlinkClick xmlns:r="http://schemas.openxmlformats.org/officeDocument/2006/relationships" r:id="rId8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3201" name="Gerb_2" descr="135px-G1" hidden="1">
          <a:hlinkClick xmlns:r="http://schemas.openxmlformats.org/officeDocument/2006/relationships" r:id="rId8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3202" name="Gerb_72" descr="137px-To" hidden="1">
          <a:hlinkClick xmlns:r="http://schemas.openxmlformats.org/officeDocument/2006/relationships" r:id="rId9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3203" name="Gerb_38" descr="135px-GE" hidden="1">
          <a:hlinkClick xmlns:r="http://schemas.openxmlformats.org/officeDocument/2006/relationships" r:id="rId9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 macro="[0]!modRegionSelect.Region_Click">
      <xdr:nvPicPr>
        <xdr:cNvPr id="353204" name="Gerb_39" descr="135px-GF" hidden="1"/>
        <xdr:cNvPicPr>
          <a:picLocks noChangeAspect="1" noChangeArrowheads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353205" name="Gerb_1" descr="180px-Al" hidden="1">
          <a:hlinkClick xmlns:r="http://schemas.openxmlformats.org/officeDocument/2006/relationships" r:id="rId9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353206" name="Gerb_47" descr="180px-Fm" hidden="1">
          <a:hlinkClick xmlns:r="http://schemas.openxmlformats.org/officeDocument/2006/relationships" r:id="rId9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3207" name="Gerb_60" descr="135px-Ft" hidden="1">
          <a:hlinkClick xmlns:r="http://schemas.openxmlformats.org/officeDocument/2006/relationships" r:id="rId9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3208" name="Gerb_8" descr="135px-G4" hidden="1">
          <a:hlinkClick xmlns:r="http://schemas.openxmlformats.org/officeDocument/2006/relationships" r:id="rId10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2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590550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353209" name="Gerb_4" descr="135px-G2" hidden="1">
          <a:hlinkClick xmlns:r="http://schemas.openxmlformats.org/officeDocument/2006/relationships" r:id="rId10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4" cstate="print"/>
        <a:srcRect/>
        <a:stretch>
          <a:fillRect/>
        </a:stretch>
      </xdr:blipFill>
      <xdr:spPr bwMode="auto">
        <a:xfrm>
          <a:off x="4457700" y="76200"/>
          <a:ext cx="12573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3210" name="Gerb_62" descr="135px-GH" hidden="1">
          <a:hlinkClick xmlns:r="http://schemas.openxmlformats.org/officeDocument/2006/relationships" r:id="rId10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353211" name="Gerb_52" descr="180px-Fo" hidden="1">
          <a:hlinkClick xmlns:r="http://schemas.openxmlformats.org/officeDocument/2006/relationships" r:id="rId10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 cstate="print"/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533400</xdr:colOff>
      <xdr:row>0</xdr:row>
      <xdr:rowOff>76200</xdr:rowOff>
    </xdr:from>
    <xdr:to>
      <xdr:col>10</xdr:col>
      <xdr:colOff>76200</xdr:colOff>
      <xdr:row>5</xdr:row>
      <xdr:rowOff>0</xdr:rowOff>
    </xdr:to>
    <xdr:pic>
      <xdr:nvPicPr>
        <xdr:cNvPr id="353212" name="Gerb_69" descr="144px-Fm" hidden="1">
          <a:hlinkClick xmlns:r="http://schemas.openxmlformats.org/officeDocument/2006/relationships" r:id="rId10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 cstate="print"/>
        <a:srcRect/>
        <a:stretch>
          <a:fillRect/>
        </a:stretch>
      </xdr:blipFill>
      <xdr:spPr bwMode="auto">
        <a:xfrm>
          <a:off x="4400550" y="76200"/>
          <a:ext cx="13716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3213" name="Gerb_80" descr="135px-Fu" hidden="1">
          <a:hlinkClick xmlns:r="http://schemas.openxmlformats.org/officeDocument/2006/relationships" r:id="rId1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3214" name="Gerb_50" descr="135px-Fm" hidden="1">
          <a:hlinkClick xmlns:r="http://schemas.openxmlformats.org/officeDocument/2006/relationships" r:id="rId1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3215" name="Gerb_18" descr="135px-Fo" hidden="1">
          <a:hlinkClick xmlns:r="http://schemas.openxmlformats.org/officeDocument/2006/relationships" r:id="rId1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6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0</xdr:row>
      <xdr:rowOff>76200</xdr:rowOff>
    </xdr:from>
    <xdr:to>
      <xdr:col>10</xdr:col>
      <xdr:colOff>47625</xdr:colOff>
      <xdr:row>5</xdr:row>
      <xdr:rowOff>0</xdr:rowOff>
    </xdr:to>
    <xdr:pic>
      <xdr:nvPicPr>
        <xdr:cNvPr id="353216" name="Gerb_70" descr="138px-Fl" hidden="1">
          <a:hlinkClick xmlns:r="http://schemas.openxmlformats.org/officeDocument/2006/relationships" r:id="rId1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 cstate="print"/>
        <a:srcRect/>
        <a:stretch>
          <a:fillRect/>
        </a:stretch>
      </xdr:blipFill>
      <xdr:spPr bwMode="auto">
        <a:xfrm>
          <a:off x="4429125" y="76200"/>
          <a:ext cx="13144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3217" name="Gerb_12" descr="135px-GW" hidden="1">
          <a:hlinkClick xmlns:r="http://schemas.openxmlformats.org/officeDocument/2006/relationships" r:id="rId1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3218" name="Gerb_63" descr="135px-GI" hidden="1">
          <a:hlinkClick xmlns:r="http://schemas.openxmlformats.org/officeDocument/2006/relationships" r:id="rId1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353219" name="Gerb_7" descr="180px-Fv" hidden="1">
          <a:hlinkClick xmlns:r="http://schemas.openxmlformats.org/officeDocument/2006/relationships" r:id="rId1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4" cstate="print"/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353220" name="Gerb_33" descr="136px-Fn" hidden="1">
          <a:hlinkClick xmlns:r="http://schemas.openxmlformats.org/officeDocument/2006/relationships" r:id="rId12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6" cstate="print"/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3221" name="Gerb_13" descr="129px-Fl" hidden="1">
          <a:hlinkClick xmlns:r="http://schemas.openxmlformats.org/officeDocument/2006/relationships" r:id="rId12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8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3222" name="Gerb_30" descr="135px-GA" hidden="1">
          <a:hlinkClick xmlns:r="http://schemas.openxmlformats.org/officeDocument/2006/relationships" r:id="rId12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0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3223" name="Gerb_23" descr="135px-G8" hidden="1">
          <a:hlinkClick xmlns:r="http://schemas.openxmlformats.org/officeDocument/2006/relationships" r:id="rId13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353224" name="Gerb_49" descr="180px-Fn" hidden="1">
          <a:hlinkClick xmlns:r="http://schemas.openxmlformats.org/officeDocument/2006/relationships" r:id="rId13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4" cstate="print"/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3225" name="Gerb_15" descr="135px-Fv" hidden="1">
          <a:hlinkClick xmlns:r="http://schemas.openxmlformats.org/officeDocument/2006/relationships" r:id="rId13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6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3226" name="Gerb_32" descr="135px-GB" hidden="1">
          <a:hlinkClick xmlns:r="http://schemas.openxmlformats.org/officeDocument/2006/relationships" r:id="rId13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8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353227" name="Gerb_78" descr="180px-Fx" hidden="1">
          <a:hlinkClick xmlns:r="http://schemas.openxmlformats.org/officeDocument/2006/relationships" r:id="rId13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0" cstate="print"/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3228" name="Gerb_67" descr="135px-GM" hidden="1">
          <a:hlinkClick xmlns:r="http://schemas.openxmlformats.org/officeDocument/2006/relationships" r:id="rId14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2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3229" name="Gerb_74" descr="135px-GO" hidden="1">
          <a:hlinkClick xmlns:r="http://schemas.openxmlformats.org/officeDocument/2006/relationships" r:id="rId13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3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3230" name="Gerb_76" descr="135px-GP" hidden="1">
          <a:hlinkClick xmlns:r="http://schemas.openxmlformats.org/officeDocument/2006/relationships" r:id="rId14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5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542925</xdr:colOff>
      <xdr:row>0</xdr:row>
      <xdr:rowOff>76200</xdr:rowOff>
    </xdr:from>
    <xdr:to>
      <xdr:col>10</xdr:col>
      <xdr:colOff>66675</xdr:colOff>
      <xdr:row>5</xdr:row>
      <xdr:rowOff>0</xdr:rowOff>
    </xdr:to>
    <xdr:pic>
      <xdr:nvPicPr>
        <xdr:cNvPr id="353231" name="Gerb_24" descr="142px-Fl" hidden="1">
          <a:hlinkClick xmlns:r="http://schemas.openxmlformats.org/officeDocument/2006/relationships" r:id="rId1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7" cstate="print"/>
        <a:srcRect/>
        <a:stretch>
          <a:fillRect/>
        </a:stretch>
      </xdr:blipFill>
      <xdr:spPr bwMode="auto">
        <a:xfrm>
          <a:off x="4410075" y="76200"/>
          <a:ext cx="13525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3232" name="Gerb_82" descr="135px-GU" hidden="1">
          <a:hlinkClick xmlns:r="http://schemas.openxmlformats.org/officeDocument/2006/relationships" r:id="rId14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9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3233" name="Gerb_21" descr="135px-Fw" hidden="1">
          <a:hlinkClick xmlns:r="http://schemas.openxmlformats.org/officeDocument/2006/relationships" r:id="rId1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1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3234" name="Gerb_66" descr="135px-GL" hidden="1">
          <a:hlinkClick xmlns:r="http://schemas.openxmlformats.org/officeDocument/2006/relationships" r:id="rId15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3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353235" name="Gerb_57" descr="180px-Fu" hidden="1">
          <a:hlinkClick xmlns:r="http://schemas.openxmlformats.org/officeDocument/2006/relationships" r:id="rId15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5" cstate="print"/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3236" name="Gerb_27" descr="135px-Kr" hidden="1">
          <a:hlinkClick xmlns:r="http://schemas.openxmlformats.org/officeDocument/2006/relationships" r:id="rId15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7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3237" name="Gerb_54" descr="135px-Fq" hidden="1">
          <a:hlinkClick xmlns:r="http://schemas.openxmlformats.org/officeDocument/2006/relationships" r:id="rId15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9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3238" name="Gerb_83" descr="135px-GV" hidden="1">
          <a:hlinkClick xmlns:r="http://schemas.openxmlformats.org/officeDocument/2006/relationships" r:id="rId16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1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3239" name="Gerb_3" descr="134px-Fl" hidden="1">
          <a:hlinkClick xmlns:r="http://schemas.openxmlformats.org/officeDocument/2006/relationships" r:id="rId16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3" cstate="print"/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3240" name="Gerb_34" descr="135px-GC" hidden="1">
          <a:hlinkClick xmlns:r="http://schemas.openxmlformats.org/officeDocument/2006/relationships" r:id="rId16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5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2</xdr:col>
      <xdr:colOff>581025</xdr:colOff>
      <xdr:row>3</xdr:row>
      <xdr:rowOff>114300</xdr:rowOff>
    </xdr:from>
    <xdr:to>
      <xdr:col>6</xdr:col>
      <xdr:colOff>587100</xdr:colOff>
      <xdr:row>5</xdr:row>
      <xdr:rowOff>32215</xdr:rowOff>
    </xdr:to>
    <xdr:sp macro="[0]!modRegionSelect.StartTemlate" textlink="">
      <xdr:nvSpPr>
        <xdr:cNvPr id="200" name="cmdStart" hidden="1"/>
        <xdr:cNvSpPr/>
      </xdr:nvSpPr>
      <xdr:spPr>
        <a:xfrm>
          <a:off x="1400175" y="647700"/>
          <a:ext cx="2444475" cy="317965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Перейти к заполнению шаблона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3</xdr:row>
      <xdr:rowOff>0</xdr:rowOff>
    </xdr:from>
    <xdr:to>
      <xdr:col>7</xdr:col>
      <xdr:colOff>933450</xdr:colOff>
      <xdr:row>3</xdr:row>
      <xdr:rowOff>85725</xdr:rowOff>
    </xdr:to>
    <xdr:pic>
      <xdr:nvPicPr>
        <xdr:cNvPr id="339723" name="pictBorderTop"/>
        <xdr:cNvPicPr>
          <a:picLocks/>
        </xdr:cNvPicPr>
      </xdr:nvPicPr>
      <xdr:blipFill>
        <a:blip xmlns:r="http://schemas.openxmlformats.org/officeDocument/2006/relationships" r:embed="rId1" cstate="print"/>
        <a:srcRect t="31250"/>
        <a:stretch>
          <a:fillRect/>
        </a:stretch>
      </xdr:blipFill>
      <xdr:spPr bwMode="auto">
        <a:xfrm>
          <a:off x="180975" y="504825"/>
          <a:ext cx="75723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180975</xdr:colOff>
      <xdr:row>3</xdr:row>
      <xdr:rowOff>409575</xdr:rowOff>
    </xdr:from>
    <xdr:to>
      <xdr:col>7</xdr:col>
      <xdr:colOff>933450</xdr:colOff>
      <xdr:row>3</xdr:row>
      <xdr:rowOff>495300</xdr:rowOff>
    </xdr:to>
    <xdr:pic>
      <xdr:nvPicPr>
        <xdr:cNvPr id="339724" name="pictBorderDown"/>
        <xdr:cNvPicPr>
          <a:picLocks/>
        </xdr:cNvPicPr>
      </xdr:nvPicPr>
      <xdr:blipFill>
        <a:blip xmlns:r="http://schemas.openxmlformats.org/officeDocument/2006/relationships" r:embed="rId2" cstate="print"/>
        <a:srcRect b="31250"/>
        <a:stretch>
          <a:fillRect/>
        </a:stretch>
      </xdr:blipFill>
      <xdr:spPr bwMode="auto">
        <a:xfrm>
          <a:off x="180975" y="914400"/>
          <a:ext cx="75723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323850</xdr:colOff>
      <xdr:row>12</xdr:row>
      <xdr:rowOff>9525</xdr:rowOff>
    </xdr:to>
    <xdr:pic macro="[0]!modInfo.MainSheetHelp">
      <xdr:nvPicPr>
        <xdr:cNvPr id="339725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372350" y="2524125"/>
          <a:ext cx="3238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323850</xdr:colOff>
      <xdr:row>9</xdr:row>
      <xdr:rowOff>9525</xdr:rowOff>
    </xdr:to>
    <xdr:pic macro="[0]!modInfo.MainSheetHelp">
      <xdr:nvPicPr>
        <xdr:cNvPr id="339726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372350" y="1752600"/>
          <a:ext cx="3238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7</xdr:col>
      <xdr:colOff>0</xdr:colOff>
      <xdr:row>14</xdr:row>
      <xdr:rowOff>0</xdr:rowOff>
    </xdr:from>
    <xdr:to>
      <xdr:col>7</xdr:col>
      <xdr:colOff>323850</xdr:colOff>
      <xdr:row>14</xdr:row>
      <xdr:rowOff>323850</xdr:rowOff>
    </xdr:to>
    <xdr:pic macro="[0]!modInfo.MainSheetHelp">
      <xdr:nvPicPr>
        <xdr:cNvPr id="339727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372350" y="3295650"/>
          <a:ext cx="3238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7</xdr:col>
      <xdr:colOff>0</xdr:colOff>
      <xdr:row>18</xdr:row>
      <xdr:rowOff>0</xdr:rowOff>
    </xdr:from>
    <xdr:to>
      <xdr:col>7</xdr:col>
      <xdr:colOff>323850</xdr:colOff>
      <xdr:row>18</xdr:row>
      <xdr:rowOff>323850</xdr:rowOff>
    </xdr:to>
    <xdr:pic macro="[0]!modInfo.MainSheetHelp">
      <xdr:nvPicPr>
        <xdr:cNvPr id="339728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372350" y="4457700"/>
          <a:ext cx="3238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7</xdr:col>
      <xdr:colOff>0</xdr:colOff>
      <xdr:row>20</xdr:row>
      <xdr:rowOff>0</xdr:rowOff>
    </xdr:from>
    <xdr:to>
      <xdr:col>7</xdr:col>
      <xdr:colOff>323850</xdr:colOff>
      <xdr:row>21</xdr:row>
      <xdr:rowOff>9525</xdr:rowOff>
    </xdr:to>
    <xdr:pic macro="[0]!modInfo.MainSheetHelp">
      <xdr:nvPicPr>
        <xdr:cNvPr id="339729" name="ExcludeHelp_6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372350" y="5095875"/>
          <a:ext cx="3238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4</xdr:col>
      <xdr:colOff>0</xdr:colOff>
      <xdr:row>5</xdr:row>
      <xdr:rowOff>0</xdr:rowOff>
    </xdr:from>
    <xdr:to>
      <xdr:col>4</xdr:col>
      <xdr:colOff>323850</xdr:colOff>
      <xdr:row>6</xdr:row>
      <xdr:rowOff>180975</xdr:rowOff>
    </xdr:to>
    <xdr:pic macro="[0]!modSheetMain01.cmdCreatePrintedForm_Click">
      <xdr:nvPicPr>
        <xdr:cNvPr id="33973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61975" y="1152525"/>
          <a:ext cx="3238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47625</xdr:colOff>
      <xdr:row>20</xdr:row>
      <xdr:rowOff>0</xdr:rowOff>
    </xdr:from>
    <xdr:to>
      <xdr:col>5</xdr:col>
      <xdr:colOff>2492100</xdr:colOff>
      <xdr:row>21</xdr:row>
      <xdr:rowOff>32215</xdr:rowOff>
    </xdr:to>
    <xdr:sp macro="[0]!modSheetMain01.cmdUpdateOrgData_Click" textlink="">
      <xdr:nvSpPr>
        <xdr:cNvPr id="20" name="cmdOrganizationChoice"/>
        <xdr:cNvSpPr/>
      </xdr:nvSpPr>
      <xdr:spPr>
        <a:xfrm>
          <a:off x="3324225" y="6210300"/>
          <a:ext cx="2444475" cy="346540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323850</xdr:colOff>
      <xdr:row>41</xdr:row>
      <xdr:rowOff>323850</xdr:rowOff>
    </xdr:to>
    <xdr:pic macro="[0]!modInfo.MainSheetHelp">
      <xdr:nvPicPr>
        <xdr:cNvPr id="339732" name="ExcludeHelp_1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276600" y="9429750"/>
          <a:ext cx="3238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7</xdr:col>
      <xdr:colOff>0</xdr:colOff>
      <xdr:row>45</xdr:row>
      <xdr:rowOff>0</xdr:rowOff>
    </xdr:from>
    <xdr:to>
      <xdr:col>7</xdr:col>
      <xdr:colOff>323850</xdr:colOff>
      <xdr:row>45</xdr:row>
      <xdr:rowOff>323850</xdr:rowOff>
    </xdr:to>
    <xdr:pic macro="[0]!modInfo.MainSheetHelp">
      <xdr:nvPicPr>
        <xdr:cNvPr id="339733" name="ExcludeHelp_8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372350" y="10687050"/>
          <a:ext cx="3238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49698</xdr:colOff>
      <xdr:row>45</xdr:row>
      <xdr:rowOff>0</xdr:rowOff>
    </xdr:from>
    <xdr:to>
      <xdr:col>5</xdr:col>
      <xdr:colOff>2494173</xdr:colOff>
      <xdr:row>45</xdr:row>
      <xdr:rowOff>324413</xdr:rowOff>
    </xdr:to>
    <xdr:sp macro="[0]!modSheetMain01.cmdUpdateReestrMO_Click" textlink="">
      <xdr:nvSpPr>
        <xdr:cNvPr id="27" name="cmdUpdateReestrMO"/>
        <xdr:cNvSpPr/>
      </xdr:nvSpPr>
      <xdr:spPr>
        <a:xfrm>
          <a:off x="3329611" y="12788348"/>
          <a:ext cx="2444475" cy="324264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 реестр МО</a:t>
          </a:r>
        </a:p>
      </xdr:txBody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323850</xdr:colOff>
      <xdr:row>48</xdr:row>
      <xdr:rowOff>323850</xdr:rowOff>
    </xdr:to>
    <xdr:pic macro="[0]!modInfo.MainSheetHelp">
      <xdr:nvPicPr>
        <xdr:cNvPr id="339735" name="ExcludeHelp_9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61975" y="11801475"/>
          <a:ext cx="3238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0</xdr:colOff>
      <xdr:row>48</xdr:row>
      <xdr:rowOff>0</xdr:rowOff>
    </xdr:from>
    <xdr:to>
      <xdr:col>5</xdr:col>
      <xdr:colOff>323850</xdr:colOff>
      <xdr:row>48</xdr:row>
      <xdr:rowOff>323850</xdr:rowOff>
    </xdr:to>
    <xdr:pic macro="[0]!modInfo.MainSheetHelp">
      <xdr:nvPicPr>
        <xdr:cNvPr id="339736" name="ExcludeHelp_10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276600" y="11801475"/>
          <a:ext cx="3238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7</xdr:col>
      <xdr:colOff>0</xdr:colOff>
      <xdr:row>42</xdr:row>
      <xdr:rowOff>0</xdr:rowOff>
    </xdr:from>
    <xdr:to>
      <xdr:col>7</xdr:col>
      <xdr:colOff>323850</xdr:colOff>
      <xdr:row>43</xdr:row>
      <xdr:rowOff>9525</xdr:rowOff>
    </xdr:to>
    <xdr:pic macro="[0]!modInfo.MainSheetHelp">
      <xdr:nvPicPr>
        <xdr:cNvPr id="339737" name="ExcludeHelp_1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372350" y="9848850"/>
          <a:ext cx="3238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15</xdr:row>
      <xdr:rowOff>0</xdr:rowOff>
    </xdr:from>
    <xdr:to>
      <xdr:col>11</xdr:col>
      <xdr:colOff>9525</xdr:colOff>
      <xdr:row>15</xdr:row>
      <xdr:rowOff>85725</xdr:rowOff>
    </xdr:to>
    <xdr:pic>
      <xdr:nvPicPr>
        <xdr:cNvPr id="325844" name="pictBorderTop"/>
        <xdr:cNvPicPr>
          <a:picLocks/>
        </xdr:cNvPicPr>
      </xdr:nvPicPr>
      <xdr:blipFill>
        <a:blip xmlns:r="http://schemas.openxmlformats.org/officeDocument/2006/relationships" r:embed="rId1" cstate="print"/>
        <a:srcRect t="31250"/>
        <a:stretch>
          <a:fillRect/>
        </a:stretch>
      </xdr:blipFill>
      <xdr:spPr bwMode="auto">
        <a:xfrm>
          <a:off x="209550" y="333375"/>
          <a:ext cx="102489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16</xdr:row>
      <xdr:rowOff>219075</xdr:rowOff>
    </xdr:from>
    <xdr:to>
      <xdr:col>11</xdr:col>
      <xdr:colOff>9525</xdr:colOff>
      <xdr:row>16</xdr:row>
      <xdr:rowOff>304800</xdr:rowOff>
    </xdr:to>
    <xdr:pic>
      <xdr:nvPicPr>
        <xdr:cNvPr id="325845" name="pictBorderDown"/>
        <xdr:cNvPicPr>
          <a:picLocks/>
        </xdr:cNvPicPr>
      </xdr:nvPicPr>
      <xdr:blipFill>
        <a:blip xmlns:r="http://schemas.openxmlformats.org/officeDocument/2006/relationships" r:embed="rId2" cstate="print"/>
        <a:srcRect b="31250"/>
        <a:stretch>
          <a:fillRect/>
        </a:stretch>
      </xdr:blipFill>
      <xdr:spPr bwMode="auto">
        <a:xfrm>
          <a:off x="209550" y="933450"/>
          <a:ext cx="102489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9</xdr:col>
      <xdr:colOff>9525</xdr:colOff>
      <xdr:row>6</xdr:row>
      <xdr:rowOff>85725</xdr:rowOff>
    </xdr:to>
    <xdr:pic>
      <xdr:nvPicPr>
        <xdr:cNvPr id="337016" name="pictBorderTop"/>
        <xdr:cNvPicPr>
          <a:picLocks/>
        </xdr:cNvPicPr>
      </xdr:nvPicPr>
      <xdr:blipFill>
        <a:blip xmlns:r="http://schemas.openxmlformats.org/officeDocument/2006/relationships" r:embed="rId1" cstate="print"/>
        <a:srcRect t="31250"/>
        <a:stretch>
          <a:fillRect/>
        </a:stretch>
      </xdr:blipFill>
      <xdr:spPr bwMode="auto">
        <a:xfrm>
          <a:off x="323850" y="333375"/>
          <a:ext cx="95059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7</xdr:row>
      <xdr:rowOff>228600</xdr:rowOff>
    </xdr:from>
    <xdr:to>
      <xdr:col>9</xdr:col>
      <xdr:colOff>9525</xdr:colOff>
      <xdr:row>8</xdr:row>
      <xdr:rowOff>0</xdr:rowOff>
    </xdr:to>
    <xdr:pic>
      <xdr:nvPicPr>
        <xdr:cNvPr id="337017" name="pictBorderDown"/>
        <xdr:cNvPicPr>
          <a:picLocks/>
        </xdr:cNvPicPr>
      </xdr:nvPicPr>
      <xdr:blipFill>
        <a:blip xmlns:r="http://schemas.openxmlformats.org/officeDocument/2006/relationships" r:embed="rId2" cstate="print"/>
        <a:srcRect b="31250"/>
        <a:stretch>
          <a:fillRect/>
        </a:stretch>
      </xdr:blipFill>
      <xdr:spPr bwMode="auto">
        <a:xfrm>
          <a:off x="323850" y="1257300"/>
          <a:ext cx="95059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</xdr:row>
      <xdr:rowOff>161925</xdr:rowOff>
    </xdr:from>
    <xdr:to>
      <xdr:col>3</xdr:col>
      <xdr:colOff>323850</xdr:colOff>
      <xdr:row>11</xdr:row>
      <xdr:rowOff>485775</xdr:rowOff>
    </xdr:to>
    <xdr:pic macro="[0]!modInfo.MainSheetHelp">
      <xdr:nvPicPr>
        <xdr:cNvPr id="266205" name="ExcludeHelp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1676400"/>
          <a:ext cx="3238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3</xdr:col>
      <xdr:colOff>0</xdr:colOff>
      <xdr:row>6</xdr:row>
      <xdr:rowOff>0</xdr:rowOff>
    </xdr:from>
    <xdr:to>
      <xdr:col>13</xdr:col>
      <xdr:colOff>371475</xdr:colOff>
      <xdr:row>6</xdr:row>
      <xdr:rowOff>85725</xdr:rowOff>
    </xdr:to>
    <xdr:pic>
      <xdr:nvPicPr>
        <xdr:cNvPr id="266206" name="pictBorderTop"/>
        <xdr:cNvPicPr>
          <a:picLocks/>
        </xdr:cNvPicPr>
      </xdr:nvPicPr>
      <xdr:blipFill>
        <a:blip xmlns:r="http://schemas.openxmlformats.org/officeDocument/2006/relationships" r:embed="rId2" cstate="print"/>
        <a:srcRect t="31250"/>
        <a:stretch>
          <a:fillRect/>
        </a:stretch>
      </xdr:blipFill>
      <xdr:spPr bwMode="auto">
        <a:xfrm>
          <a:off x="200025" y="333375"/>
          <a:ext cx="137255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7</xdr:row>
      <xdr:rowOff>219075</xdr:rowOff>
    </xdr:from>
    <xdr:to>
      <xdr:col>13</xdr:col>
      <xdr:colOff>371475</xdr:colOff>
      <xdr:row>7</xdr:row>
      <xdr:rowOff>304800</xdr:rowOff>
    </xdr:to>
    <xdr:pic>
      <xdr:nvPicPr>
        <xdr:cNvPr id="266207" name="pictBorderDown"/>
        <xdr:cNvPicPr>
          <a:picLocks/>
        </xdr:cNvPicPr>
      </xdr:nvPicPr>
      <xdr:blipFill>
        <a:blip xmlns:r="http://schemas.openxmlformats.org/officeDocument/2006/relationships" r:embed="rId3" cstate="print"/>
        <a:srcRect b="31250"/>
        <a:stretch>
          <a:fillRect/>
        </a:stretch>
      </xdr:blipFill>
      <xdr:spPr bwMode="auto">
        <a:xfrm>
          <a:off x="200025" y="990600"/>
          <a:ext cx="137255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12</xdr:row>
      <xdr:rowOff>161925</xdr:rowOff>
    </xdr:from>
    <xdr:to>
      <xdr:col>11</xdr:col>
      <xdr:colOff>323850</xdr:colOff>
      <xdr:row>13</xdr:row>
      <xdr:rowOff>0</xdr:rowOff>
    </xdr:to>
    <xdr:pic macro="[0]!modInfo.MainSheetHelp">
      <xdr:nvPicPr>
        <xdr:cNvPr id="268251" name="ExcludeHelp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201275" y="2057400"/>
          <a:ext cx="3238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3</xdr:col>
      <xdr:colOff>0</xdr:colOff>
      <xdr:row>6</xdr:row>
      <xdr:rowOff>0</xdr:rowOff>
    </xdr:from>
    <xdr:to>
      <xdr:col>12</xdr:col>
      <xdr:colOff>371475</xdr:colOff>
      <xdr:row>6</xdr:row>
      <xdr:rowOff>85725</xdr:rowOff>
    </xdr:to>
    <xdr:pic>
      <xdr:nvPicPr>
        <xdr:cNvPr id="268252" name="pictBorderTop"/>
        <xdr:cNvPicPr>
          <a:picLocks/>
        </xdr:cNvPicPr>
      </xdr:nvPicPr>
      <xdr:blipFill>
        <a:blip xmlns:r="http://schemas.openxmlformats.org/officeDocument/2006/relationships" r:embed="rId2" cstate="print"/>
        <a:srcRect t="31250"/>
        <a:stretch>
          <a:fillRect/>
        </a:stretch>
      </xdr:blipFill>
      <xdr:spPr bwMode="auto">
        <a:xfrm>
          <a:off x="209550" y="333375"/>
          <a:ext cx="135636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7</xdr:row>
      <xdr:rowOff>219075</xdr:rowOff>
    </xdr:from>
    <xdr:to>
      <xdr:col>12</xdr:col>
      <xdr:colOff>371475</xdr:colOff>
      <xdr:row>7</xdr:row>
      <xdr:rowOff>304800</xdr:rowOff>
    </xdr:to>
    <xdr:pic>
      <xdr:nvPicPr>
        <xdr:cNvPr id="268253" name="pictBorderDown"/>
        <xdr:cNvPicPr>
          <a:picLocks/>
        </xdr:cNvPicPr>
      </xdr:nvPicPr>
      <xdr:blipFill>
        <a:blip xmlns:r="http://schemas.openxmlformats.org/officeDocument/2006/relationships" r:embed="rId3" cstate="print"/>
        <a:srcRect b="31250"/>
        <a:stretch>
          <a:fillRect/>
        </a:stretch>
      </xdr:blipFill>
      <xdr:spPr bwMode="auto">
        <a:xfrm>
          <a:off x="209550" y="933450"/>
          <a:ext cx="135636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support.eias.ru/" TargetMode="External"/><Relationship Id="rId7" Type="http://schemas.openxmlformats.org/officeDocument/2006/relationships/hyperlink" Target="http://eias.ru/files/Post_prav_13.04.10_237_RI.pdf" TargetMode="External"/><Relationship Id="rId2" Type="http://schemas.openxmlformats.org/officeDocument/2006/relationships/hyperlink" Target="http://support.eias.ru/" TargetMode="External"/><Relationship Id="rId1" Type="http://schemas.openxmlformats.org/officeDocument/2006/relationships/hyperlink" Target="http://www.fstrf.ru/regions/region/showlist" TargetMode="External"/><Relationship Id="rId6" Type="http://schemas.openxmlformats.org/officeDocument/2006/relationships/hyperlink" Target="http://www.fstrf.ru/docs/gkh/59" TargetMode="External"/><Relationship Id="rId5" Type="http://schemas.openxmlformats.org/officeDocument/2006/relationships/hyperlink" Target="mailto:openinfo@eias.ru" TargetMode="External"/><Relationship Id="rId4" Type="http://schemas.openxmlformats.org/officeDocument/2006/relationships/hyperlink" Target="http://eias.ru/?page=show_distrs" TargetMode="External"/><Relationship Id="rId9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ntrol" Target="../activeX/activeX1.xml"/><Relationship Id="rId1" Type="http://schemas.openxmlformats.org/officeDocument/2006/relationships/vmlDrawing" Target="../drawings/vmlDrawing2.v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Instruction"/>
  <dimension ref="A1:M96"/>
  <sheetViews>
    <sheetView showGridLines="0" topLeftCell="A7" zoomScaleNormal="100" workbookViewId="0">
      <selection activeCell="B56" sqref="B56"/>
    </sheetView>
  </sheetViews>
  <sheetFormatPr defaultRowHeight="14.25"/>
  <cols>
    <col min="1" max="1" width="2.7109375" style="155" customWidth="1"/>
    <col min="2" max="2" width="13" style="155" customWidth="1"/>
    <col min="3" max="3" width="4.7109375" style="155" customWidth="1"/>
    <col min="4" max="4" width="21.42578125" style="155" customWidth="1"/>
    <col min="5" max="5" width="79.140625" style="155" customWidth="1"/>
    <col min="6" max="6" width="3.7109375" style="156" customWidth="1"/>
    <col min="7" max="7" width="2.7109375" style="155" customWidth="1"/>
    <col min="8" max="16384" width="9.140625" style="155"/>
  </cols>
  <sheetData>
    <row r="1" spans="1:13" ht="10.5" customHeight="1">
      <c r="A1" s="204"/>
    </row>
    <row r="2" spans="1:13" ht="20.100000000000001" customHeight="1">
      <c r="B2" s="591" t="str">
        <f>"Код шаблона: " &amp; GetCode()</f>
        <v>Код шаблона: JKH.OPEN.INFO.TARIFF.WARM</v>
      </c>
      <c r="C2" s="591"/>
      <c r="D2" s="591"/>
      <c r="E2" s="591"/>
    </row>
    <row r="3" spans="1:13" ht="20.100000000000001" customHeight="1">
      <c r="B3" s="394" t="str">
        <f>"Версия " &amp; GetVersion()</f>
        <v>Версия 5.0</v>
      </c>
      <c r="C3" s="593"/>
      <c r="D3" s="593"/>
      <c r="F3" s="203"/>
      <c r="H3" s="170"/>
      <c r="I3" s="202"/>
    </row>
    <row r="4" spans="1:13" ht="27" customHeight="1">
      <c r="B4" s="565" t="s">
        <v>110</v>
      </c>
      <c r="C4" s="565"/>
      <c r="D4" s="565"/>
      <c r="E4" s="565"/>
      <c r="F4" s="157"/>
      <c r="G4" s="161"/>
      <c r="H4" s="201"/>
      <c r="I4" s="200"/>
      <c r="J4" s="199"/>
      <c r="K4" s="199"/>
      <c r="L4" s="161"/>
      <c r="M4" s="161"/>
    </row>
    <row r="5" spans="1:13" ht="6" customHeight="1" thickBot="1">
      <c r="A5" s="194"/>
      <c r="B5" s="198"/>
      <c r="C5" s="194"/>
      <c r="D5" s="194"/>
      <c r="E5" s="194"/>
      <c r="F5" s="197"/>
      <c r="G5" s="194"/>
      <c r="H5" s="196"/>
      <c r="I5" s="195"/>
      <c r="J5" s="194"/>
      <c r="K5" s="194"/>
      <c r="L5" s="194"/>
      <c r="M5" s="194"/>
    </row>
    <row r="6" spans="1:13" ht="35.1" customHeight="1">
      <c r="A6" s="158"/>
      <c r="B6" s="193"/>
      <c r="C6" s="592" t="s">
        <v>109</v>
      </c>
      <c r="D6" s="592"/>
      <c r="E6" s="592"/>
      <c r="F6" s="192" t="s">
        <v>111</v>
      </c>
      <c r="G6" s="158"/>
      <c r="H6" s="171"/>
      <c r="I6" s="191"/>
    </row>
    <row r="7" spans="1:13" ht="15" customHeight="1">
      <c r="A7" s="158"/>
      <c r="B7" s="166"/>
      <c r="C7" s="589" t="s">
        <v>108</v>
      </c>
      <c r="D7" s="589"/>
      <c r="E7" s="589"/>
      <c r="F7" s="162"/>
      <c r="G7" s="158"/>
      <c r="H7" s="171"/>
      <c r="I7" s="170"/>
    </row>
    <row r="8" spans="1:13" ht="15" customHeight="1">
      <c r="A8" s="158"/>
      <c r="B8" s="166"/>
      <c r="C8" s="589" t="s">
        <v>107</v>
      </c>
      <c r="D8" s="589"/>
      <c r="E8" s="589"/>
      <c r="F8" s="162"/>
      <c r="G8" s="158"/>
      <c r="H8" s="171"/>
      <c r="I8" s="170"/>
    </row>
    <row r="9" spans="1:13" ht="15" customHeight="1">
      <c r="A9" s="158"/>
      <c r="B9" s="166"/>
      <c r="C9" s="573" t="s">
        <v>106</v>
      </c>
      <c r="D9" s="573"/>
      <c r="E9" s="573"/>
      <c r="F9" s="162"/>
      <c r="G9" s="158"/>
      <c r="H9" s="171"/>
      <c r="I9" s="170"/>
    </row>
    <row r="10" spans="1:13" ht="15" customHeight="1">
      <c r="A10" s="158"/>
      <c r="B10" s="166"/>
      <c r="C10" s="573" t="s">
        <v>105</v>
      </c>
      <c r="D10" s="573"/>
      <c r="E10" s="573"/>
      <c r="F10" s="162"/>
      <c r="G10" s="158"/>
      <c r="H10" s="171"/>
      <c r="I10" s="170"/>
    </row>
    <row r="11" spans="1:13" ht="30" customHeight="1">
      <c r="A11" s="158"/>
      <c r="B11" s="166"/>
      <c r="C11" s="587" t="s">
        <v>104</v>
      </c>
      <c r="D11" s="587"/>
      <c r="E11" s="587"/>
      <c r="F11" s="162"/>
      <c r="G11" s="158"/>
      <c r="H11" s="171"/>
      <c r="I11" s="170"/>
    </row>
    <row r="12" spans="1:13" ht="34.5" customHeight="1">
      <c r="A12" s="158"/>
      <c r="B12" s="166"/>
      <c r="C12" s="568" t="s">
        <v>515</v>
      </c>
      <c r="D12" s="568"/>
      <c r="E12" s="568"/>
      <c r="F12" s="162" t="s">
        <v>95</v>
      </c>
      <c r="G12" s="158"/>
      <c r="H12" s="171"/>
      <c r="I12" s="170"/>
      <c r="L12"/>
    </row>
    <row r="13" spans="1:13" ht="15" hidden="1" customHeight="1">
      <c r="A13" s="158"/>
      <c r="B13" s="166"/>
      <c r="C13" s="589" t="s">
        <v>516</v>
      </c>
      <c r="D13" s="589"/>
      <c r="E13" s="589"/>
      <c r="F13" s="162"/>
      <c r="G13" s="158"/>
      <c r="H13" s="171"/>
      <c r="I13" s="170"/>
    </row>
    <row r="14" spans="1:13" ht="39" hidden="1" customHeight="1">
      <c r="A14" s="158"/>
      <c r="B14" s="166"/>
      <c r="C14" s="248" t="s">
        <v>519</v>
      </c>
      <c r="D14" s="589" t="s">
        <v>520</v>
      </c>
      <c r="E14" s="589"/>
      <c r="F14" s="162"/>
      <c r="G14" s="158"/>
      <c r="H14" s="171"/>
      <c r="I14" s="170"/>
    </row>
    <row r="15" spans="1:13" ht="15" hidden="1">
      <c r="A15" s="158"/>
      <c r="B15" s="166"/>
      <c r="C15" s="248"/>
      <c r="D15" s="584" t="s">
        <v>635</v>
      </c>
      <c r="E15" s="584"/>
      <c r="F15" s="162"/>
      <c r="G15" s="158"/>
      <c r="H15" s="171"/>
      <c r="I15" s="170"/>
    </row>
    <row r="16" spans="1:13" ht="15" hidden="1">
      <c r="A16" s="158"/>
      <c r="B16" s="166"/>
      <c r="C16" s="248"/>
      <c r="D16" s="584" t="str">
        <f>"Подробнее о сфере "&amp; TSphere_full</f>
        <v>Подробнее о сфере теплоснабжения и сфере оказания услуг по передаче тепловой энергии</v>
      </c>
      <c r="E16" s="584"/>
      <c r="F16" s="162"/>
      <c r="G16" s="158"/>
      <c r="H16" s="171"/>
      <c r="I16" s="170"/>
    </row>
    <row r="17" spans="1:13" ht="24" hidden="1" customHeight="1">
      <c r="A17" s="158"/>
      <c r="B17" s="166"/>
      <c r="C17" s="248" t="s">
        <v>519</v>
      </c>
      <c r="D17" s="590" t="s">
        <v>521</v>
      </c>
      <c r="E17" s="590"/>
      <c r="F17" s="162"/>
      <c r="G17" s="158"/>
      <c r="H17" s="171"/>
      <c r="I17" s="170"/>
    </row>
    <row r="18" spans="1:13" ht="15" hidden="1" customHeight="1">
      <c r="A18" s="158"/>
      <c r="B18" s="166"/>
      <c r="C18" s="248"/>
      <c r="D18" s="584" t="s">
        <v>634</v>
      </c>
      <c r="E18" s="584"/>
      <c r="F18" s="162"/>
      <c r="G18" s="158"/>
      <c r="H18" s="171"/>
      <c r="I18" s="170"/>
    </row>
    <row r="19" spans="1:13" ht="35.1" customHeight="1">
      <c r="A19" s="158"/>
      <c r="B19" s="166"/>
      <c r="C19" s="568" t="s">
        <v>517</v>
      </c>
      <c r="D19" s="568"/>
      <c r="E19" s="568"/>
      <c r="F19" s="162" t="s">
        <v>95</v>
      </c>
      <c r="G19" s="158"/>
      <c r="H19" s="171"/>
      <c r="I19" s="170"/>
      <c r="L19"/>
    </row>
    <row r="20" spans="1:13" s="176" customFormat="1" ht="18" hidden="1" customHeight="1">
      <c r="A20" s="177"/>
      <c r="B20" s="179"/>
      <c r="C20" s="586" t="s">
        <v>768</v>
      </c>
      <c r="D20" s="586"/>
      <c r="E20" s="190"/>
      <c r="F20" s="178"/>
      <c r="G20" s="177"/>
    </row>
    <row r="21" spans="1:13" s="176" customFormat="1" ht="18.75" hidden="1" customHeight="1">
      <c r="A21" s="177"/>
      <c r="B21" s="179"/>
      <c r="C21" s="189" t="s">
        <v>735</v>
      </c>
      <c r="D21" s="582" t="s">
        <v>767</v>
      </c>
      <c r="E21" s="585"/>
      <c r="F21" s="178"/>
      <c r="G21" s="177"/>
      <c r="L21"/>
      <c r="M21"/>
    </row>
    <row r="22" spans="1:13" s="176" customFormat="1" ht="18.75" hidden="1" customHeight="1">
      <c r="A22" s="177"/>
      <c r="B22" s="179"/>
      <c r="C22" s="188" t="s">
        <v>735</v>
      </c>
      <c r="D22" s="582" t="s">
        <v>766</v>
      </c>
      <c r="E22" s="585"/>
      <c r="F22" s="178"/>
      <c r="G22" s="177"/>
    </row>
    <row r="23" spans="1:13" s="176" customFormat="1" ht="18.75" hidden="1" customHeight="1" thickBot="1">
      <c r="A23" s="177"/>
      <c r="B23" s="179"/>
      <c r="C23" s="187" t="s">
        <v>735</v>
      </c>
      <c r="D23" s="582" t="s">
        <v>765</v>
      </c>
      <c r="E23" s="583"/>
      <c r="F23" s="178"/>
      <c r="G23" s="177"/>
    </row>
    <row r="24" spans="1:13" ht="18.75" hidden="1" customHeight="1" thickBot="1">
      <c r="A24" s="158"/>
      <c r="B24" s="166"/>
      <c r="C24" s="186" t="s">
        <v>735</v>
      </c>
      <c r="D24" s="582" t="s">
        <v>764</v>
      </c>
      <c r="E24" s="583"/>
      <c r="F24" s="162"/>
      <c r="G24" s="158"/>
      <c r="H24" s="171"/>
      <c r="I24" s="170"/>
      <c r="J24"/>
    </row>
    <row r="25" spans="1:13" ht="18.75" hidden="1" customHeight="1">
      <c r="A25" s="158"/>
      <c r="B25" s="166"/>
      <c r="D25" s="185" t="s">
        <v>763</v>
      </c>
      <c r="E25" s="184"/>
      <c r="F25" s="162"/>
      <c r="G25" s="158"/>
      <c r="H25" s="171"/>
      <c r="I25" s="170"/>
    </row>
    <row r="26" spans="1:13" s="176" customFormat="1" ht="25.5" hidden="1" customHeight="1">
      <c r="A26" s="177"/>
      <c r="B26" s="179"/>
      <c r="C26" s="177"/>
      <c r="D26" s="588" t="s">
        <v>762</v>
      </c>
      <c r="E26" s="588"/>
      <c r="F26" s="178"/>
      <c r="G26" s="177"/>
    </row>
    <row r="27" spans="1:13" s="180" customFormat="1" ht="35.1" customHeight="1">
      <c r="A27" s="181"/>
      <c r="B27" s="183"/>
      <c r="C27" s="581" t="s">
        <v>518</v>
      </c>
      <c r="D27" s="581"/>
      <c r="E27" s="581"/>
      <c r="F27" s="182" t="s">
        <v>95</v>
      </c>
      <c r="G27" s="181"/>
    </row>
    <row r="28" spans="1:13" s="180" customFormat="1" ht="27.75" hidden="1" customHeight="1">
      <c r="A28" s="181"/>
      <c r="B28" s="183"/>
      <c r="C28" s="577" t="s">
        <v>761</v>
      </c>
      <c r="D28" s="577"/>
      <c r="E28" s="577"/>
      <c r="F28" s="182"/>
      <c r="G28" s="181"/>
    </row>
    <row r="29" spans="1:13" s="180" customFormat="1" ht="27.75" hidden="1" customHeight="1">
      <c r="A29" s="181"/>
      <c r="B29" s="183"/>
      <c r="C29" s="577" t="s">
        <v>760</v>
      </c>
      <c r="D29" s="577"/>
      <c r="E29" s="577"/>
      <c r="F29" s="182"/>
      <c r="G29" s="181"/>
    </row>
    <row r="30" spans="1:13" s="180" customFormat="1" ht="27.75" hidden="1" customHeight="1">
      <c r="A30" s="181"/>
      <c r="B30" s="183"/>
      <c r="C30" s="577" t="s">
        <v>759</v>
      </c>
      <c r="D30" s="577"/>
      <c r="E30" s="577"/>
      <c r="F30" s="182"/>
      <c r="G30" s="181"/>
    </row>
    <row r="31" spans="1:13" s="180" customFormat="1" ht="16.5" hidden="1" customHeight="1">
      <c r="A31" s="181"/>
      <c r="B31" s="183"/>
      <c r="C31" s="579" t="s">
        <v>758</v>
      </c>
      <c r="D31" s="579"/>
      <c r="E31" s="580"/>
      <c r="F31" s="182"/>
      <c r="G31" s="181"/>
    </row>
    <row r="32" spans="1:13" s="180" customFormat="1" ht="35.1" customHeight="1">
      <c r="A32" s="181"/>
      <c r="B32" s="183"/>
      <c r="C32" s="581" t="s">
        <v>667</v>
      </c>
      <c r="D32" s="581"/>
      <c r="E32" s="581"/>
      <c r="F32" s="182" t="s">
        <v>95</v>
      </c>
      <c r="G32" s="181"/>
    </row>
    <row r="33" spans="1:9" s="180" customFormat="1" ht="27.75" hidden="1" customHeight="1">
      <c r="A33" s="181"/>
      <c r="B33" s="183"/>
      <c r="C33" s="577" t="s">
        <v>38</v>
      </c>
      <c r="D33" s="577"/>
      <c r="E33" s="577"/>
      <c r="F33" s="182"/>
      <c r="G33" s="181"/>
    </row>
    <row r="34" spans="1:9" s="180" customFormat="1" ht="27.75" hidden="1" customHeight="1">
      <c r="A34" s="181"/>
      <c r="B34" s="183"/>
      <c r="C34" s="472" t="s">
        <v>378</v>
      </c>
      <c r="D34" s="578" t="s">
        <v>379</v>
      </c>
      <c r="E34" s="578"/>
      <c r="F34" s="182"/>
      <c r="G34" s="181"/>
    </row>
    <row r="35" spans="1:9" s="180" customFormat="1" ht="27.75" hidden="1" customHeight="1">
      <c r="A35" s="181"/>
      <c r="B35" s="183"/>
      <c r="C35" s="472"/>
      <c r="D35" s="578" t="s">
        <v>380</v>
      </c>
      <c r="E35" s="578"/>
      <c r="F35" s="182"/>
      <c r="G35" s="181"/>
    </row>
    <row r="36" spans="1:9" s="180" customFormat="1" ht="36.75" hidden="1" customHeight="1">
      <c r="A36" s="181"/>
      <c r="B36" s="183"/>
      <c r="C36" s="391"/>
      <c r="D36" s="391"/>
      <c r="E36" s="392" t="s">
        <v>376</v>
      </c>
      <c r="F36" s="182"/>
      <c r="G36" s="391"/>
      <c r="H36" s="391"/>
      <c r="I36" s="391"/>
    </row>
    <row r="37" spans="1:9" s="180" customFormat="1" ht="36.75" hidden="1" customHeight="1">
      <c r="A37" s="181"/>
      <c r="B37" s="183"/>
      <c r="C37" s="390"/>
      <c r="D37"/>
      <c r="E37" s="393" t="s">
        <v>377</v>
      </c>
      <c r="F37" s="182"/>
      <c r="G37" s="181"/>
    </row>
    <row r="38" spans="1:9" ht="35.1" customHeight="1">
      <c r="A38" s="158"/>
      <c r="B38" s="166"/>
      <c r="C38" s="568" t="s">
        <v>663</v>
      </c>
      <c r="D38" s="568"/>
      <c r="E38" s="568"/>
      <c r="F38" s="162" t="s">
        <v>95</v>
      </c>
      <c r="G38" s="158"/>
      <c r="H38" s="171"/>
      <c r="I38" s="170"/>
    </row>
    <row r="39" spans="1:9" s="176" customFormat="1" ht="27" hidden="1" customHeight="1">
      <c r="A39" s="177"/>
      <c r="B39" s="179"/>
      <c r="C39" s="570" t="s">
        <v>757</v>
      </c>
      <c r="D39" s="570"/>
      <c r="E39" s="570"/>
      <c r="F39" s="178"/>
      <c r="G39" s="177"/>
    </row>
    <row r="40" spans="1:9" s="176" customFormat="1" ht="27" hidden="1" customHeight="1">
      <c r="A40" s="177"/>
      <c r="B40" s="179"/>
      <c r="C40" s="570" t="s">
        <v>756</v>
      </c>
      <c r="D40" s="570"/>
      <c r="E40" s="570"/>
      <c r="F40" s="178"/>
      <c r="G40" s="177"/>
    </row>
    <row r="41" spans="1:9" s="176" customFormat="1" ht="15" hidden="1" customHeight="1">
      <c r="A41" s="177"/>
      <c r="B41" s="179"/>
      <c r="C41" s="570" t="s">
        <v>755</v>
      </c>
      <c r="D41" s="570"/>
      <c r="E41" s="570"/>
      <c r="F41" s="178"/>
      <c r="G41" s="177"/>
    </row>
    <row r="42" spans="1:9" s="176" customFormat="1" ht="38.25" hidden="1" customHeight="1">
      <c r="A42" s="177"/>
      <c r="B42" s="179"/>
      <c r="C42" s="570" t="s">
        <v>754</v>
      </c>
      <c r="D42" s="570"/>
      <c r="E42" s="570"/>
      <c r="F42" s="178"/>
      <c r="G42" s="177"/>
    </row>
    <row r="43" spans="1:9" s="176" customFormat="1" ht="9" hidden="1" customHeight="1">
      <c r="A43" s="177"/>
      <c r="B43" s="179"/>
      <c r="C43" s="571"/>
      <c r="D43" s="571"/>
      <c r="E43" s="571"/>
      <c r="F43" s="178"/>
      <c r="G43" s="177"/>
    </row>
    <row r="44" spans="1:9" s="176" customFormat="1" ht="30" hidden="1" customHeight="1">
      <c r="A44" s="177"/>
      <c r="B44" s="179"/>
      <c r="C44" s="572" t="s">
        <v>753</v>
      </c>
      <c r="D44" s="572"/>
      <c r="E44" s="572"/>
      <c r="F44" s="178"/>
      <c r="G44" s="177"/>
    </row>
    <row r="45" spans="1:9" s="176" customFormat="1" ht="42.75" hidden="1" customHeight="1">
      <c r="A45" s="177"/>
      <c r="B45" s="179"/>
      <c r="C45" s="574" t="s">
        <v>752</v>
      </c>
      <c r="D45" s="575"/>
      <c r="E45" s="575"/>
      <c r="F45" s="178"/>
      <c r="G45" s="177"/>
    </row>
    <row r="46" spans="1:9" s="176" customFormat="1" ht="31.5" hidden="1" customHeight="1">
      <c r="A46" s="177"/>
      <c r="B46" s="179"/>
      <c r="C46" s="572" t="s">
        <v>103</v>
      </c>
      <c r="D46" s="572"/>
      <c r="E46" s="572"/>
      <c r="F46" s="178"/>
      <c r="G46" s="177"/>
    </row>
    <row r="47" spans="1:9" ht="15" hidden="1">
      <c r="A47" s="158"/>
      <c r="B47" s="166"/>
      <c r="C47" s="573"/>
      <c r="D47" s="573"/>
      <c r="E47" s="573"/>
      <c r="F47" s="162"/>
      <c r="G47" s="158"/>
      <c r="H47" s="171"/>
      <c r="I47" s="170"/>
    </row>
    <row r="48" spans="1:9" ht="35.1" customHeight="1">
      <c r="A48" s="158"/>
      <c r="B48" s="166"/>
      <c r="C48" s="568" t="s">
        <v>664</v>
      </c>
      <c r="D48" s="568"/>
      <c r="E48" s="568"/>
      <c r="F48" s="162" t="s">
        <v>111</v>
      </c>
      <c r="G48" s="158"/>
      <c r="H48" s="171"/>
      <c r="I48" s="170"/>
    </row>
    <row r="49" spans="1:9" ht="15">
      <c r="A49" s="158"/>
      <c r="B49" s="166"/>
      <c r="C49" s="165"/>
      <c r="D49" s="164" t="s">
        <v>747</v>
      </c>
      <c r="E49" s="173" t="s">
        <v>538</v>
      </c>
      <c r="F49" s="172"/>
      <c r="G49" s="158"/>
      <c r="H49" s="171"/>
      <c r="I49" s="170"/>
    </row>
    <row r="50" spans="1:9" ht="15">
      <c r="A50" s="158"/>
      <c r="B50" s="166"/>
      <c r="C50" s="165"/>
      <c r="D50" s="164" t="s">
        <v>94</v>
      </c>
      <c r="E50" s="173" t="s">
        <v>538</v>
      </c>
      <c r="F50" s="172"/>
      <c r="G50" s="158"/>
      <c r="H50" s="171"/>
      <c r="I50" s="170"/>
    </row>
    <row r="51" spans="1:9" ht="15">
      <c r="A51" s="158"/>
      <c r="B51" s="166"/>
      <c r="C51" s="165"/>
      <c r="D51" s="164" t="s">
        <v>93</v>
      </c>
      <c r="E51" s="167"/>
      <c r="F51" s="172"/>
      <c r="G51" s="158"/>
      <c r="H51" s="171"/>
      <c r="I51" s="170"/>
    </row>
    <row r="52" spans="1:9" ht="15">
      <c r="A52" s="158"/>
      <c r="B52" s="166"/>
      <c r="C52" s="165"/>
      <c r="D52" s="164" t="s">
        <v>92</v>
      </c>
      <c r="E52" s="167" t="s">
        <v>102</v>
      </c>
      <c r="F52" s="172"/>
      <c r="G52" s="158"/>
      <c r="H52" s="171"/>
      <c r="I52" s="170"/>
    </row>
    <row r="53" spans="1:9" ht="15">
      <c r="A53" s="158"/>
      <c r="B53" s="166"/>
      <c r="C53" s="165"/>
      <c r="D53" s="164" t="s">
        <v>316</v>
      </c>
      <c r="E53" s="173" t="s">
        <v>538</v>
      </c>
      <c r="F53" s="172"/>
      <c r="G53" s="158"/>
      <c r="H53" s="171"/>
      <c r="I53" s="170"/>
    </row>
    <row r="54" spans="1:9" ht="15" customHeight="1">
      <c r="A54" s="158"/>
      <c r="B54" s="166"/>
      <c r="C54" s="174"/>
      <c r="D54" s="175" t="s">
        <v>749</v>
      </c>
      <c r="E54" s="167" t="s">
        <v>750</v>
      </c>
      <c r="F54" s="172"/>
      <c r="G54" s="158"/>
      <c r="H54" s="171"/>
      <c r="I54" s="170"/>
    </row>
    <row r="55" spans="1:9" ht="15.75" customHeight="1">
      <c r="A55" s="158"/>
      <c r="B55" s="166"/>
      <c r="C55" s="174"/>
      <c r="D55" s="174"/>
      <c r="E55" s="173" t="s">
        <v>101</v>
      </c>
      <c r="F55" s="172"/>
      <c r="G55" s="158"/>
      <c r="H55" s="171"/>
      <c r="I55" s="170"/>
    </row>
    <row r="56" spans="1:9" ht="35.1" customHeight="1">
      <c r="A56" s="158"/>
      <c r="B56" s="166"/>
      <c r="C56" s="568" t="s">
        <v>665</v>
      </c>
      <c r="D56" s="568"/>
      <c r="E56" s="568"/>
      <c r="F56" s="162" t="s">
        <v>111</v>
      </c>
      <c r="G56" s="158"/>
      <c r="H56" s="171"/>
      <c r="I56" s="170"/>
    </row>
    <row r="57" spans="1:9" ht="29.25" customHeight="1">
      <c r="A57" s="158"/>
      <c r="B57" s="166"/>
      <c r="C57" s="576" t="s">
        <v>100</v>
      </c>
      <c r="D57" s="576"/>
      <c r="E57" s="576"/>
      <c r="F57" s="162"/>
      <c r="G57" s="158"/>
      <c r="H57" s="161"/>
    </row>
    <row r="58" spans="1:9" ht="67.5" customHeight="1">
      <c r="A58" s="158"/>
      <c r="B58" s="166"/>
      <c r="C58" s="564" t="s">
        <v>205</v>
      </c>
      <c r="D58" s="564"/>
      <c r="E58" s="564"/>
      <c r="F58" s="162"/>
      <c r="G58" s="158"/>
      <c r="H58" s="161"/>
    </row>
    <row r="59" spans="1:9" ht="15.75" customHeight="1">
      <c r="A59" s="158"/>
      <c r="B59" s="166"/>
      <c r="C59" s="564" t="s">
        <v>99</v>
      </c>
      <c r="D59" s="564"/>
      <c r="E59" s="564"/>
      <c r="F59" s="162"/>
      <c r="G59" s="158"/>
      <c r="H59" s="161"/>
    </row>
    <row r="60" spans="1:9" ht="29.25" customHeight="1">
      <c r="A60" s="158"/>
      <c r="B60" s="166"/>
      <c r="C60" s="564" t="s">
        <v>98</v>
      </c>
      <c r="D60" s="564"/>
      <c r="E60" s="564"/>
      <c r="F60" s="162"/>
      <c r="G60" s="158"/>
      <c r="H60" s="161"/>
    </row>
    <row r="61" spans="1:9" ht="29.25" customHeight="1">
      <c r="A61" s="158"/>
      <c r="B61" s="166"/>
      <c r="C61" s="564" t="s">
        <v>206</v>
      </c>
      <c r="D61" s="564"/>
      <c r="E61" s="564"/>
      <c r="F61" s="162"/>
      <c r="G61" s="158"/>
      <c r="H61" s="161"/>
    </row>
    <row r="62" spans="1:9" ht="29.25" customHeight="1">
      <c r="A62" s="158"/>
      <c r="B62" s="166"/>
      <c r="C62" s="564" t="str">
        <f xml:space="preserve"> IF(TSphere = "ТБО", "   Перечислите все муниципальные районы, в которых организация осуществляет услуги по утилизации (захоронению) твердых бытовых отходов.", "   В случае, если тариф не дифференцируется по системам "&amp;IF(TSphere = "ТС","теплоснабжения","коммунальной инфраструктуры")&amp;", перечислите все муниципальные районы, в которых организация осуществляет услуги " &amp;TSphere_full&amp;".")</f>
        <v xml:space="preserve">   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энергии.</v>
      </c>
      <c r="D62" s="564"/>
      <c r="E62" s="564"/>
      <c r="F62" s="162"/>
      <c r="G62" s="158"/>
      <c r="H62" s="161"/>
    </row>
    <row r="63" spans="1:9" ht="29.25" customHeight="1">
      <c r="A63" s="158"/>
      <c r="B63" s="166"/>
      <c r="C63" s="564" t="str">
        <f xml:space="preserve"> IF(TSphere = "ТБО", "   Перечислите все муниципальные образования, в которых организация осуществляет услуги по утилизации (захоронению) твердых бытовых отходов.", "   В случае, если тариф не дифференцируется по системам "&amp;IF(TSphere = "ТС","теплоснабжения","коммунальной инфраструктуры")&amp;", перечислите все муниципальные образования, в которых организация осуществляет услуги " &amp;TSphere_full&amp;".")</f>
        <v xml:space="preserve">   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энергии.</v>
      </c>
      <c r="D63" s="564"/>
      <c r="E63" s="564"/>
      <c r="F63" s="162"/>
      <c r="G63" s="158"/>
      <c r="H63" s="161"/>
    </row>
    <row r="64" spans="1:9" ht="29.25" customHeight="1">
      <c r="A64" s="158"/>
      <c r="B64" s="166"/>
      <c r="C64" s="564" t="s">
        <v>207</v>
      </c>
      <c r="D64" s="564"/>
      <c r="E64" s="564"/>
      <c r="F64" s="162"/>
      <c r="G64" s="158"/>
      <c r="H64" s="161"/>
    </row>
    <row r="65" spans="1:8" ht="42.75" customHeight="1">
      <c r="A65" s="158"/>
      <c r="B65" s="166"/>
      <c r="C65" s="564" t="s">
        <v>208</v>
      </c>
      <c r="D65" s="564"/>
      <c r="E65" s="564"/>
      <c r="F65" s="162"/>
      <c r="G65" s="158"/>
      <c r="H65" s="161"/>
    </row>
    <row r="66" spans="1:8" ht="42" customHeight="1">
      <c r="A66" s="158"/>
      <c r="B66" s="166"/>
      <c r="C66" s="564" t="s">
        <v>381</v>
      </c>
      <c r="D66" s="564"/>
      <c r="E66" s="564"/>
      <c r="F66" s="162"/>
      <c r="G66" s="158"/>
      <c r="H66" s="161"/>
    </row>
    <row r="67" spans="1:8" ht="26.25" customHeight="1">
      <c r="A67" s="158"/>
      <c r="B67" s="166"/>
      <c r="C67" s="564" t="s">
        <v>97</v>
      </c>
      <c r="D67" s="564"/>
      <c r="E67" s="564"/>
      <c r="F67" s="162"/>
      <c r="G67" s="158"/>
      <c r="H67" s="161"/>
    </row>
    <row r="68" spans="1:8" ht="26.25" customHeight="1">
      <c r="A68" s="158"/>
      <c r="B68" s="166"/>
      <c r="C68" s="566" t="s">
        <v>382</v>
      </c>
      <c r="D68" s="566"/>
      <c r="E68" s="566"/>
      <c r="F68" s="162"/>
      <c r="G68" s="158"/>
      <c r="H68" s="161"/>
    </row>
    <row r="69" spans="1:8" ht="15.75" customHeight="1">
      <c r="A69" s="158"/>
      <c r="B69" s="166"/>
      <c r="C69" s="566" t="s">
        <v>383</v>
      </c>
      <c r="D69" s="566"/>
      <c r="E69" s="566"/>
      <c r="F69" s="162"/>
      <c r="G69" s="158"/>
      <c r="H69" s="161"/>
    </row>
    <row r="70" spans="1:8" ht="15.75" customHeight="1">
      <c r="A70" s="158"/>
      <c r="B70" s="166"/>
      <c r="C70" s="569" t="s">
        <v>96</v>
      </c>
      <c r="D70" s="569"/>
      <c r="E70" s="569"/>
      <c r="F70" s="169"/>
      <c r="G70" s="158"/>
      <c r="H70" s="161"/>
    </row>
    <row r="71" spans="1:8" ht="35.1" customHeight="1">
      <c r="A71" s="158"/>
      <c r="B71" s="166"/>
      <c r="C71" s="568" t="s">
        <v>666</v>
      </c>
      <c r="D71" s="568"/>
      <c r="E71" s="568"/>
      <c r="F71" s="162" t="s">
        <v>95</v>
      </c>
      <c r="G71" s="158"/>
      <c r="H71" s="161"/>
    </row>
    <row r="72" spans="1:8" ht="15" hidden="1">
      <c r="A72" s="158"/>
      <c r="B72" s="166"/>
      <c r="C72" s="165"/>
      <c r="D72" s="164" t="s">
        <v>747</v>
      </c>
      <c r="E72" s="168" t="s">
        <v>538</v>
      </c>
      <c r="F72" s="162"/>
      <c r="G72" s="158"/>
      <c r="H72" s="161"/>
    </row>
    <row r="73" spans="1:8" ht="15" hidden="1">
      <c r="A73" s="158"/>
      <c r="B73" s="166"/>
      <c r="C73" s="165"/>
      <c r="D73" s="164" t="s">
        <v>94</v>
      </c>
      <c r="E73" s="168" t="s">
        <v>538</v>
      </c>
      <c r="F73" s="162"/>
      <c r="G73" s="158"/>
      <c r="H73" s="161"/>
    </row>
    <row r="74" spans="1:8" ht="15" hidden="1">
      <c r="A74" s="158"/>
      <c r="B74" s="166"/>
      <c r="C74" s="165"/>
      <c r="D74" s="164" t="s">
        <v>93</v>
      </c>
      <c r="E74" s="167" t="s">
        <v>22</v>
      </c>
      <c r="F74" s="162"/>
      <c r="G74" s="158"/>
      <c r="H74" s="161"/>
    </row>
    <row r="75" spans="1:8" ht="15" hidden="1">
      <c r="A75" s="158"/>
      <c r="B75" s="166"/>
      <c r="C75" s="165"/>
      <c r="D75" s="164" t="s">
        <v>92</v>
      </c>
      <c r="E75" s="167" t="s">
        <v>35</v>
      </c>
      <c r="F75" s="162"/>
      <c r="G75" s="158"/>
      <c r="H75" s="161"/>
    </row>
    <row r="76" spans="1:8" ht="15" hidden="1">
      <c r="A76" s="158"/>
      <c r="B76" s="166"/>
      <c r="C76" s="165"/>
      <c r="D76" s="164" t="s">
        <v>316</v>
      </c>
      <c r="E76" s="163" t="s">
        <v>538</v>
      </c>
      <c r="F76" s="162"/>
      <c r="G76" s="158"/>
      <c r="H76" s="161"/>
    </row>
    <row r="77" spans="1:8" ht="15" thickBot="1">
      <c r="B77" s="160"/>
      <c r="C77" s="567"/>
      <c r="D77" s="567"/>
      <c r="E77" s="567"/>
      <c r="F77" s="159"/>
      <c r="G77" s="158"/>
    </row>
    <row r="78" spans="1:8" ht="15" thickTop="1">
      <c r="A78" s="158"/>
      <c r="B78" s="158"/>
      <c r="C78" s="158"/>
      <c r="D78" s="158"/>
      <c r="E78" s="158"/>
      <c r="F78" s="157"/>
    </row>
    <row r="83" spans="1:13" s="156" customFormat="1" ht="23.25">
      <c r="A83" s="155"/>
      <c r="B83" s="565"/>
      <c r="C83" s="565"/>
      <c r="D83" s="565"/>
      <c r="E83" s="565"/>
      <c r="G83" s="155"/>
      <c r="H83" s="155"/>
      <c r="I83" s="155"/>
      <c r="J83" s="155"/>
      <c r="K83" s="155"/>
      <c r="L83" s="155"/>
      <c r="M83" s="155"/>
    </row>
    <row r="90" spans="1:13" s="156" customFormat="1" ht="14.25" customHeight="1">
      <c r="A90" s="155"/>
      <c r="B90" s="155"/>
      <c r="C90" s="155"/>
      <c r="D90" s="155"/>
      <c r="E90" s="155"/>
      <c r="G90" s="155"/>
      <c r="H90" s="155"/>
      <c r="I90" s="155"/>
      <c r="J90" s="155"/>
      <c r="K90" s="155"/>
      <c r="L90" s="155"/>
      <c r="M90" s="155"/>
    </row>
    <row r="91" spans="1:13" s="156" customFormat="1" ht="14.25" customHeight="1">
      <c r="A91" s="155"/>
      <c r="B91" s="155"/>
      <c r="C91" s="155"/>
      <c r="D91" s="155"/>
      <c r="E91" s="155"/>
      <c r="G91" s="155"/>
      <c r="H91" s="155"/>
      <c r="I91" s="155"/>
      <c r="J91" s="155"/>
      <c r="K91" s="155"/>
      <c r="L91" s="155"/>
      <c r="M91" s="155"/>
    </row>
    <row r="92" spans="1:13" s="156" customFormat="1" ht="14.25" customHeight="1">
      <c r="A92" s="155"/>
      <c r="B92" s="155"/>
      <c r="C92" s="155"/>
      <c r="D92" s="155"/>
      <c r="E92" s="155"/>
      <c r="G92" s="155"/>
      <c r="H92" s="155"/>
      <c r="I92" s="155"/>
      <c r="J92" s="155"/>
      <c r="K92" s="155"/>
      <c r="L92" s="155"/>
      <c r="M92" s="155"/>
    </row>
    <row r="93" spans="1:13" s="156" customFormat="1" ht="15" customHeight="1">
      <c r="A93" s="155"/>
      <c r="B93" s="155"/>
      <c r="C93" s="155"/>
      <c r="D93" s="155"/>
      <c r="E93" s="155"/>
      <c r="G93" s="155"/>
      <c r="H93" s="155"/>
      <c r="I93" s="155"/>
      <c r="J93" s="155"/>
      <c r="K93" s="155"/>
      <c r="L93" s="155"/>
      <c r="M93" s="155"/>
    </row>
    <row r="94" spans="1:13" s="156" customFormat="1" ht="25.5" customHeight="1">
      <c r="A94" s="155"/>
      <c r="B94" s="155"/>
      <c r="C94" s="155"/>
      <c r="D94" s="155"/>
      <c r="E94" s="155"/>
      <c r="G94" s="155"/>
      <c r="H94" s="155"/>
      <c r="I94" s="155"/>
      <c r="J94" s="155"/>
      <c r="K94" s="155"/>
      <c r="L94" s="155"/>
      <c r="M94" s="155"/>
    </row>
    <row r="95" spans="1:13" s="156" customFormat="1" ht="25.5" customHeight="1">
      <c r="A95" s="155"/>
      <c r="B95" s="155"/>
      <c r="C95" s="155"/>
      <c r="D95" s="155"/>
      <c r="E95" s="155"/>
      <c r="G95" s="155"/>
      <c r="H95" s="155"/>
      <c r="I95" s="155"/>
      <c r="J95" s="155"/>
      <c r="K95" s="155"/>
      <c r="L95" s="155"/>
      <c r="M95" s="155"/>
    </row>
    <row r="96" spans="1:13" s="156" customFormat="1" ht="25.5" customHeight="1">
      <c r="A96" s="155"/>
      <c r="B96" s="155"/>
      <c r="C96" s="155"/>
      <c r="D96" s="155"/>
      <c r="E96" s="155"/>
      <c r="G96" s="155"/>
      <c r="H96" s="155"/>
      <c r="I96" s="155"/>
      <c r="J96" s="155"/>
      <c r="K96" s="155"/>
      <c r="L96" s="155"/>
      <c r="M96" s="155"/>
    </row>
  </sheetData>
  <sheetProtection password="FA9C" sheet="1" objects="1" scenarios="1" formatColumns="0" formatRows="0"/>
  <dataConsolidate/>
  <mergeCells count="61">
    <mergeCell ref="C8:E8"/>
    <mergeCell ref="B2:E2"/>
    <mergeCell ref="B4:E4"/>
    <mergeCell ref="C6:E6"/>
    <mergeCell ref="C7:E7"/>
    <mergeCell ref="C3:D3"/>
    <mergeCell ref="D34:E34"/>
    <mergeCell ref="C10:E10"/>
    <mergeCell ref="C11:E11"/>
    <mergeCell ref="C12:E12"/>
    <mergeCell ref="D26:E26"/>
    <mergeCell ref="D14:E14"/>
    <mergeCell ref="D15:E15"/>
    <mergeCell ref="C13:E13"/>
    <mergeCell ref="D17:E17"/>
    <mergeCell ref="C28:E28"/>
    <mergeCell ref="C9:E9"/>
    <mergeCell ref="D23:E23"/>
    <mergeCell ref="D16:E16"/>
    <mergeCell ref="D18:E18"/>
    <mergeCell ref="C27:E27"/>
    <mergeCell ref="D22:E22"/>
    <mergeCell ref="D24:E24"/>
    <mergeCell ref="C19:E19"/>
    <mergeCell ref="C20:D20"/>
    <mergeCell ref="D21:E21"/>
    <mergeCell ref="C29:E29"/>
    <mergeCell ref="D35:E35"/>
    <mergeCell ref="C41:E41"/>
    <mergeCell ref="C30:E30"/>
    <mergeCell ref="C31:E31"/>
    <mergeCell ref="C32:E32"/>
    <mergeCell ref="C33:E33"/>
    <mergeCell ref="C40:E40"/>
    <mergeCell ref="C39:E39"/>
    <mergeCell ref="C38:E38"/>
    <mergeCell ref="C42:E42"/>
    <mergeCell ref="C43:E43"/>
    <mergeCell ref="C64:E64"/>
    <mergeCell ref="C46:E46"/>
    <mergeCell ref="C47:E47"/>
    <mergeCell ref="C44:E44"/>
    <mergeCell ref="C45:E45"/>
    <mergeCell ref="C48:E48"/>
    <mergeCell ref="C56:E56"/>
    <mergeCell ref="C57:E57"/>
    <mergeCell ref="B83:E83"/>
    <mergeCell ref="C65:E65"/>
    <mergeCell ref="C66:E66"/>
    <mergeCell ref="C67:E67"/>
    <mergeCell ref="C68:E68"/>
    <mergeCell ref="C69:E69"/>
    <mergeCell ref="C77:E77"/>
    <mergeCell ref="C71:E71"/>
    <mergeCell ref="C70:E70"/>
    <mergeCell ref="C61:E61"/>
    <mergeCell ref="C62:E62"/>
    <mergeCell ref="C63:E63"/>
    <mergeCell ref="C58:E58"/>
    <mergeCell ref="C59:E59"/>
    <mergeCell ref="C60:E60"/>
  </mergeCells>
  <phoneticPr fontId="8" type="noConversion"/>
  <hyperlinks>
    <hyperlink ref="C31" r:id="rId1" location="'Инструкция'!A1" tooltip="http://www.fstrf.ru/regions/region/showlist"/>
    <hyperlink ref="E52" r:id="rId2" tooltip="http://support.eias.ru/"/>
    <hyperlink ref="E75" r:id="rId3" tooltip="http://www.support.eias.ru/"/>
    <hyperlink ref="E54" r:id="rId4" location="'Инструкция'!A1" tooltip="http://eias.ru/?page=show_distrs"/>
    <hyperlink ref="E74" r:id="rId5" tooltip="openinfo@eias.ru"/>
    <hyperlink ref="D16:E16" location="'Справочная информация'!A1" tooltip="Подробнее о сфере" display="Подробнее о сфере утилизации (захоронения) твердых бытовых отходов"/>
    <hyperlink ref="D15:E15" r:id="rId6" tooltip="Полный текст Постановления №1140 на сайте ФСТ России" display="Полный текст Постановления №1140 на сайте ФСТ России"/>
    <hyperlink ref="D18:E18" r:id="rId7" tooltip="Полный текст Постановления №237" display="Полный текст Постановления №237"/>
  </hyperlinks>
  <pageMargins left="0.7" right="0.7" top="0.75" bottom="0.75" header="0.3" footer="0.3"/>
  <pageSetup paperSize="9" orientation="portrait" horizontalDpi="180" verticalDpi="180" r:id="rId8"/>
  <headerFooter alignWithMargins="0"/>
  <drawing r:id="rId9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Main04" enableFormatConditionsCalculation="0">
    <pageSetUpPr fitToPage="1"/>
  </sheetPr>
  <dimension ref="A1:F14"/>
  <sheetViews>
    <sheetView showGridLines="0" topLeftCell="C6" zoomScaleNormal="100" workbookViewId="0"/>
  </sheetViews>
  <sheetFormatPr defaultRowHeight="11.25"/>
  <cols>
    <col min="1" max="1" width="37.140625" style="44" hidden="1" customWidth="1"/>
    <col min="2" max="2" width="7.7109375" style="44" hidden="1" customWidth="1"/>
    <col min="3" max="3" width="2.140625" style="44" customWidth="1"/>
    <col min="4" max="4" width="5.7109375" style="371" customWidth="1"/>
    <col min="5" max="5" width="7.140625" style="371" customWidth="1"/>
    <col min="6" max="6" width="79.28515625" style="371" customWidth="1"/>
    <col min="7" max="7" width="5.7109375" style="371" customWidth="1"/>
    <col min="8" max="16384" width="9.140625" style="371"/>
  </cols>
  <sheetData>
    <row r="1" spans="1:6" hidden="1"/>
    <row r="2" spans="1:6" hidden="1">
      <c r="B2" s="45"/>
    </row>
    <row r="3" spans="1:6" hidden="1"/>
    <row r="4" spans="1:6" hidden="1"/>
    <row r="5" spans="1:6" hidden="1">
      <c r="B5" s="45"/>
    </row>
    <row r="6" spans="1:6" ht="26.25" customHeight="1">
      <c r="D6" s="373" t="str">
        <f>code</f>
        <v>Код шаблона: JKH.OPEN.INFO.TARIFF.WARM</v>
      </c>
      <c r="E6" s="373"/>
    </row>
    <row r="7" spans="1:6" ht="30" customHeight="1">
      <c r="A7" s="372"/>
      <c r="B7" s="372"/>
      <c r="C7" s="372"/>
      <c r="D7" s="658" t="s">
        <v>244</v>
      </c>
      <c r="E7" s="658"/>
      <c r="F7" s="658"/>
    </row>
    <row r="8" spans="1:6" ht="24.95" customHeight="1">
      <c r="A8" s="372"/>
      <c r="B8" s="372"/>
      <c r="C8" s="372"/>
      <c r="D8" s="659" t="str">
        <f>IF(org="","",IF(fil="",org,org &amp; " (" &amp; fil &amp; ")")) &amp; IF(OR(godStart="",godEnd=""),"",", "&amp;YEAR(godStart)&amp; "-" &amp; YEAR(godEnd)&amp;" гг.")</f>
        <v>Обособленное подразделение ООО "МЕЧЕЛ-ЭНЕРГО" в г. Чебаркуль (Обособленное подразделение ООО "Мечел-Энерго" в г. Чебаркуль), 2013-2013 гг.</v>
      </c>
      <c r="E8" s="659"/>
      <c r="F8" s="659"/>
    </row>
    <row r="9" spans="1:6">
      <c r="A9" s="372"/>
      <c r="B9" s="372"/>
      <c r="C9" s="372"/>
      <c r="E9" s="520"/>
      <c r="F9" s="521"/>
    </row>
    <row r="10" spans="1:6" ht="20.100000000000001" customHeight="1">
      <c r="E10" s="352" t="s">
        <v>537</v>
      </c>
      <c r="F10" s="352" t="s">
        <v>316</v>
      </c>
    </row>
    <row r="11" spans="1:6" ht="15.75" customHeight="1">
      <c r="E11" s="522">
        <v>1</v>
      </c>
      <c r="F11" s="522">
        <f>E11+1</f>
        <v>2</v>
      </c>
    </row>
    <row r="12" spans="1:6" ht="20.100000000000001" customHeight="1">
      <c r="E12" s="375">
        <v>1</v>
      </c>
      <c r="F12" s="518"/>
    </row>
    <row r="13" spans="1:6" ht="20.100000000000001" customHeight="1">
      <c r="E13" s="363"/>
      <c r="F13" s="519" t="s">
        <v>644</v>
      </c>
    </row>
    <row r="14" spans="1:6">
      <c r="E14" s="523"/>
      <c r="F14" s="523"/>
    </row>
  </sheetData>
  <sheetProtection password="FA9C" sheet="1" objects="1" scenarios="1" formatColumns="0" formatRows="0"/>
  <mergeCells count="2">
    <mergeCell ref="D7:F7"/>
    <mergeCell ref="D8:F8"/>
  </mergeCells>
  <phoneticPr fontId="8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</dataValidations>
  <hyperlinks>
    <hyperlink ref="F13" location="'Ссылки на публикации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81" fitToHeight="0" orientation="portrait" horizontalDpi="200" verticalDpi="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CheckCopy1"/>
  <dimension ref="A1:I53"/>
  <sheetViews>
    <sheetView showGridLines="0" tabSelected="1" topLeftCell="C7" zoomScaleNormal="100" workbookViewId="0">
      <selection activeCell="C1" sqref="C1"/>
    </sheetView>
  </sheetViews>
  <sheetFormatPr defaultRowHeight="11.25"/>
  <cols>
    <col min="1" max="2" width="7.7109375" hidden="1" customWidth="1"/>
    <col min="3" max="3" width="2.7109375" customWidth="1"/>
    <col min="4" max="4" width="2.7109375" style="395" customWidth="1"/>
    <col min="5" max="6" width="20.7109375" style="396" customWidth="1"/>
    <col min="7" max="7" width="80.7109375" style="397" customWidth="1"/>
    <col min="8" max="8" width="25.7109375" style="396" customWidth="1"/>
    <col min="9" max="10" width="2.7109375" style="395" customWidth="1"/>
    <col min="11" max="16384" width="9.140625" style="395"/>
  </cols>
  <sheetData>
    <row r="1" spans="1:9" hidden="1"/>
    <row r="2" spans="1:9" hidden="1"/>
    <row r="3" spans="1:9" hidden="1"/>
    <row r="4" spans="1:9" hidden="1"/>
    <row r="5" spans="1:9" hidden="1"/>
    <row r="6" spans="1:9" hidden="1"/>
    <row r="7" spans="1:9">
      <c r="A7" s="401"/>
      <c r="B7" s="401"/>
      <c r="C7" s="401"/>
      <c r="D7" s="398"/>
      <c r="E7" s="406"/>
      <c r="F7" s="406"/>
      <c r="G7" s="407"/>
      <c r="H7" s="406"/>
      <c r="I7" s="398"/>
    </row>
    <row r="8" spans="1:9" s="402" customFormat="1" ht="30" customHeight="1">
      <c r="A8" s="405"/>
      <c r="B8" s="404"/>
      <c r="C8" s="403"/>
      <c r="E8" s="660" t="s">
        <v>43</v>
      </c>
      <c r="F8" s="660"/>
      <c r="G8" s="660"/>
      <c r="H8" s="660"/>
    </row>
    <row r="9" spans="1:9">
      <c r="A9" s="401"/>
      <c r="B9" s="401"/>
      <c r="C9" s="401"/>
      <c r="D9" s="398"/>
      <c r="E9" s="399"/>
      <c r="F9" s="399"/>
      <c r="G9" s="400"/>
      <c r="H9" s="399"/>
      <c r="I9" s="398"/>
    </row>
    <row r="10" spans="1:9" ht="30" customHeight="1" thickBot="1">
      <c r="D10" s="398"/>
      <c r="E10" s="552" t="s">
        <v>42</v>
      </c>
      <c r="F10" s="552" t="s">
        <v>41</v>
      </c>
      <c r="G10" s="552" t="s">
        <v>40</v>
      </c>
      <c r="H10" s="552" t="s">
        <v>39</v>
      </c>
      <c r="I10" s="398"/>
    </row>
    <row r="11" spans="1:9" ht="12.75">
      <c r="E11" s="553" t="s">
        <v>2450</v>
      </c>
      <c r="F11" s="554"/>
      <c r="G11" s="555" t="s">
        <v>2451</v>
      </c>
      <c r="H11" s="554" t="s">
        <v>897</v>
      </c>
    </row>
    <row r="12" spans="1:9" ht="12.75">
      <c r="E12" s="559" t="s">
        <v>2417</v>
      </c>
      <c r="F12" s="560"/>
      <c r="G12" s="561" t="s">
        <v>2416</v>
      </c>
      <c r="H12" s="560" t="s">
        <v>897</v>
      </c>
    </row>
    <row r="13" spans="1:9" ht="12.75">
      <c r="E13" s="559" t="s">
        <v>2418</v>
      </c>
      <c r="F13" s="560"/>
      <c r="G13" s="561" t="s">
        <v>2416</v>
      </c>
      <c r="H13" s="560" t="s">
        <v>897</v>
      </c>
    </row>
    <row r="14" spans="1:9" ht="12.75">
      <c r="E14" s="559" t="s">
        <v>2445</v>
      </c>
      <c r="F14" s="560"/>
      <c r="G14" s="561" t="s">
        <v>2416</v>
      </c>
      <c r="H14" s="560" t="s">
        <v>897</v>
      </c>
    </row>
    <row r="15" spans="1:9" ht="12.75">
      <c r="E15" s="559" t="s">
        <v>2419</v>
      </c>
      <c r="F15" s="560"/>
      <c r="G15" s="561" t="s">
        <v>2420</v>
      </c>
      <c r="H15" s="560" t="s">
        <v>897</v>
      </c>
    </row>
    <row r="16" spans="1:9" ht="12.75">
      <c r="E16" s="559" t="s">
        <v>2421</v>
      </c>
      <c r="F16" s="560"/>
      <c r="G16" s="561" t="s">
        <v>2420</v>
      </c>
      <c r="H16" s="560" t="s">
        <v>897</v>
      </c>
    </row>
    <row r="17" spans="5:8" ht="12.75">
      <c r="E17" s="559" t="s">
        <v>2422</v>
      </c>
      <c r="F17" s="560"/>
      <c r="G17" s="561" t="s">
        <v>2420</v>
      </c>
      <c r="H17" s="560" t="s">
        <v>897</v>
      </c>
    </row>
    <row r="18" spans="5:8" ht="12.75">
      <c r="E18" s="559" t="s">
        <v>2423</v>
      </c>
      <c r="F18" s="560"/>
      <c r="G18" s="561" t="s">
        <v>2420</v>
      </c>
      <c r="H18" s="560" t="s">
        <v>897</v>
      </c>
    </row>
    <row r="19" spans="5:8" ht="12.75">
      <c r="E19" s="559" t="s">
        <v>2424</v>
      </c>
      <c r="F19" s="560"/>
      <c r="G19" s="561" t="s">
        <v>2420</v>
      </c>
      <c r="H19" s="560" t="s">
        <v>897</v>
      </c>
    </row>
    <row r="20" spans="5:8" ht="12.75">
      <c r="E20" s="559" t="s">
        <v>2425</v>
      </c>
      <c r="F20" s="560"/>
      <c r="G20" s="561" t="s">
        <v>2420</v>
      </c>
      <c r="H20" s="560" t="s">
        <v>897</v>
      </c>
    </row>
    <row r="21" spans="5:8" ht="12.75">
      <c r="E21" s="559" t="s">
        <v>2426</v>
      </c>
      <c r="F21" s="560"/>
      <c r="G21" s="561" t="s">
        <v>2420</v>
      </c>
      <c r="H21" s="560" t="s">
        <v>897</v>
      </c>
    </row>
    <row r="22" spans="5:8" ht="12.75">
      <c r="E22" s="559" t="s">
        <v>2427</v>
      </c>
      <c r="F22" s="560"/>
      <c r="G22" s="561" t="s">
        <v>2420</v>
      </c>
      <c r="H22" s="560" t="s">
        <v>897</v>
      </c>
    </row>
    <row r="23" spans="5:8" ht="12.75">
      <c r="E23" s="559" t="s">
        <v>2428</v>
      </c>
      <c r="F23" s="560"/>
      <c r="G23" s="561" t="s">
        <v>2420</v>
      </c>
      <c r="H23" s="560" t="s">
        <v>897</v>
      </c>
    </row>
    <row r="24" spans="5:8" ht="12.75">
      <c r="E24" s="559" t="s">
        <v>2429</v>
      </c>
      <c r="F24" s="560"/>
      <c r="G24" s="561" t="s">
        <v>2420</v>
      </c>
      <c r="H24" s="560" t="s">
        <v>897</v>
      </c>
    </row>
    <row r="25" spans="5:8" ht="12.75">
      <c r="E25" s="559" t="s">
        <v>2430</v>
      </c>
      <c r="F25" s="560"/>
      <c r="G25" s="561" t="s">
        <v>2420</v>
      </c>
      <c r="H25" s="560" t="s">
        <v>897</v>
      </c>
    </row>
    <row r="26" spans="5:8" ht="12.75">
      <c r="E26" s="559" t="s">
        <v>2431</v>
      </c>
      <c r="F26" s="560"/>
      <c r="G26" s="561" t="s">
        <v>2420</v>
      </c>
      <c r="H26" s="560" t="s">
        <v>897</v>
      </c>
    </row>
    <row r="27" spans="5:8" ht="12.75">
      <c r="E27" s="559" t="s">
        <v>2432</v>
      </c>
      <c r="F27" s="560"/>
      <c r="G27" s="561" t="s">
        <v>2420</v>
      </c>
      <c r="H27" s="560" t="s">
        <v>897</v>
      </c>
    </row>
    <row r="28" spans="5:8" ht="12.75">
      <c r="E28" s="559" t="s">
        <v>2433</v>
      </c>
      <c r="F28" s="560"/>
      <c r="G28" s="561" t="s">
        <v>2420</v>
      </c>
      <c r="H28" s="560" t="s">
        <v>897</v>
      </c>
    </row>
    <row r="29" spans="5:8" ht="12.75">
      <c r="E29" s="559" t="s">
        <v>2452</v>
      </c>
      <c r="F29" s="560"/>
      <c r="G29" s="561" t="s">
        <v>2435</v>
      </c>
      <c r="H29" s="560" t="s">
        <v>2415</v>
      </c>
    </row>
    <row r="30" spans="5:8" ht="12.75">
      <c r="E30" s="559" t="s">
        <v>2453</v>
      </c>
      <c r="F30" s="560"/>
      <c r="G30" s="561" t="s">
        <v>2435</v>
      </c>
      <c r="H30" s="560" t="s">
        <v>2415</v>
      </c>
    </row>
    <row r="31" spans="5:8" ht="12.75">
      <c r="E31" s="559" t="s">
        <v>2454</v>
      </c>
      <c r="F31" s="560"/>
      <c r="G31" s="561" t="s">
        <v>2435</v>
      </c>
      <c r="H31" s="560" t="s">
        <v>2415</v>
      </c>
    </row>
    <row r="32" spans="5:8" ht="12.75">
      <c r="E32" s="559" t="s">
        <v>2455</v>
      </c>
      <c r="F32" s="560"/>
      <c r="G32" s="561" t="s">
        <v>2435</v>
      </c>
      <c r="H32" s="560" t="s">
        <v>2415</v>
      </c>
    </row>
    <row r="33" spans="5:8" ht="12.75">
      <c r="E33" s="559" t="s">
        <v>2456</v>
      </c>
      <c r="F33" s="560"/>
      <c r="G33" s="561" t="s">
        <v>2435</v>
      </c>
      <c r="H33" s="560" t="s">
        <v>2415</v>
      </c>
    </row>
    <row r="34" spans="5:8" ht="12.75">
      <c r="E34" s="559" t="s">
        <v>2457</v>
      </c>
      <c r="F34" s="560"/>
      <c r="G34" s="561" t="s">
        <v>2435</v>
      </c>
      <c r="H34" s="560" t="s">
        <v>2415</v>
      </c>
    </row>
    <row r="35" spans="5:8" ht="12.75">
      <c r="E35" s="559" t="s">
        <v>2458</v>
      </c>
      <c r="F35" s="560"/>
      <c r="G35" s="561" t="s">
        <v>2435</v>
      </c>
      <c r="H35" s="560" t="s">
        <v>2415</v>
      </c>
    </row>
    <row r="36" spans="5:8" ht="12.75">
      <c r="E36" s="559" t="s">
        <v>2459</v>
      </c>
      <c r="F36" s="560"/>
      <c r="G36" s="561" t="s">
        <v>2435</v>
      </c>
      <c r="H36" s="560" t="s">
        <v>2415</v>
      </c>
    </row>
    <row r="37" spans="5:8" ht="12.75">
      <c r="E37" s="559" t="s">
        <v>2460</v>
      </c>
      <c r="F37" s="560"/>
      <c r="G37" s="561" t="s">
        <v>2435</v>
      </c>
      <c r="H37" s="560" t="s">
        <v>2415</v>
      </c>
    </row>
    <row r="38" spans="5:8" ht="12.75">
      <c r="E38" s="559" t="s">
        <v>2461</v>
      </c>
      <c r="F38" s="560"/>
      <c r="G38" s="561" t="s">
        <v>2435</v>
      </c>
      <c r="H38" s="560" t="s">
        <v>2415</v>
      </c>
    </row>
    <row r="39" spans="5:8" ht="12.75">
      <c r="E39" s="559" t="s">
        <v>2462</v>
      </c>
      <c r="F39" s="560"/>
      <c r="G39" s="561" t="s">
        <v>2435</v>
      </c>
      <c r="H39" s="560" t="s">
        <v>2415</v>
      </c>
    </row>
    <row r="40" spans="5:8" ht="12.75">
      <c r="E40" s="559" t="s">
        <v>2463</v>
      </c>
      <c r="F40" s="560"/>
      <c r="G40" s="561" t="s">
        <v>2435</v>
      </c>
      <c r="H40" s="560" t="s">
        <v>2415</v>
      </c>
    </row>
    <row r="41" spans="5:8" ht="12.75">
      <c r="E41" s="559" t="s">
        <v>2464</v>
      </c>
      <c r="F41" s="560"/>
      <c r="G41" s="561" t="s">
        <v>2435</v>
      </c>
      <c r="H41" s="560" t="s">
        <v>2415</v>
      </c>
    </row>
    <row r="42" spans="5:8" ht="12.75">
      <c r="E42" s="559" t="s">
        <v>2465</v>
      </c>
      <c r="F42" s="560"/>
      <c r="G42" s="561" t="s">
        <v>2435</v>
      </c>
      <c r="H42" s="560" t="s">
        <v>2415</v>
      </c>
    </row>
    <row r="43" spans="5:8" ht="12.75">
      <c r="E43" s="559" t="s">
        <v>2466</v>
      </c>
      <c r="F43" s="560"/>
      <c r="G43" s="561" t="s">
        <v>2435</v>
      </c>
      <c r="H43" s="560" t="s">
        <v>2415</v>
      </c>
    </row>
    <row r="44" spans="5:8" ht="12.75">
      <c r="E44" s="559" t="s">
        <v>2467</v>
      </c>
      <c r="F44" s="560"/>
      <c r="G44" s="561" t="s">
        <v>2435</v>
      </c>
      <c r="H44" s="560" t="s">
        <v>2415</v>
      </c>
    </row>
    <row r="45" spans="5:8" ht="12.75">
      <c r="E45" s="559" t="s">
        <v>2468</v>
      </c>
      <c r="F45" s="560"/>
      <c r="G45" s="561" t="s">
        <v>2435</v>
      </c>
      <c r="H45" s="560" t="s">
        <v>2415</v>
      </c>
    </row>
    <row r="46" spans="5:8" ht="12.75">
      <c r="E46" s="559" t="s">
        <v>2469</v>
      </c>
      <c r="F46" s="560"/>
      <c r="G46" s="561" t="s">
        <v>2435</v>
      </c>
      <c r="H46" s="560" t="s">
        <v>2415</v>
      </c>
    </row>
    <row r="47" spans="5:8" ht="12.75">
      <c r="E47" s="559" t="s">
        <v>2470</v>
      </c>
      <c r="F47" s="560"/>
      <c r="G47" s="561" t="s">
        <v>2435</v>
      </c>
      <c r="H47" s="560" t="s">
        <v>2415</v>
      </c>
    </row>
    <row r="48" spans="5:8" ht="12.75">
      <c r="E48" s="559" t="s">
        <v>2471</v>
      </c>
      <c r="F48" s="560"/>
      <c r="G48" s="561" t="s">
        <v>2435</v>
      </c>
      <c r="H48" s="560" t="s">
        <v>2415</v>
      </c>
    </row>
    <row r="49" spans="5:8" ht="12.75">
      <c r="E49" s="559" t="s">
        <v>2472</v>
      </c>
      <c r="F49" s="560"/>
      <c r="G49" s="561" t="s">
        <v>2435</v>
      </c>
      <c r="H49" s="560" t="s">
        <v>2415</v>
      </c>
    </row>
    <row r="50" spans="5:8" ht="12.75">
      <c r="E50" s="559" t="s">
        <v>2434</v>
      </c>
      <c r="F50" s="560"/>
      <c r="G50" s="561" t="s">
        <v>2435</v>
      </c>
      <c r="H50" s="560" t="s">
        <v>897</v>
      </c>
    </row>
    <row r="51" spans="5:8" ht="12.75">
      <c r="E51" s="559" t="s">
        <v>2436</v>
      </c>
      <c r="F51" s="560"/>
      <c r="G51" s="561" t="s">
        <v>2435</v>
      </c>
      <c r="H51" s="560" t="s">
        <v>897</v>
      </c>
    </row>
    <row r="52" spans="5:8" ht="12.75">
      <c r="E52" s="559" t="s">
        <v>2437</v>
      </c>
      <c r="F52" s="560"/>
      <c r="G52" s="561" t="s">
        <v>2435</v>
      </c>
      <c r="H52" s="560" t="s">
        <v>897</v>
      </c>
    </row>
    <row r="53" spans="5:8" ht="12.75">
      <c r="E53" s="556" t="s">
        <v>2438</v>
      </c>
      <c r="F53" s="557"/>
      <c r="G53" s="558" t="s">
        <v>2435</v>
      </c>
      <c r="H53" s="557" t="s">
        <v>897</v>
      </c>
    </row>
  </sheetData>
  <sheetProtection password="FA9C" sheet="1" objects="1" scenarios="1" formatColumns="0" formatRows="0" autoFilter="0"/>
  <autoFilter ref="E10:H10"/>
  <mergeCells count="1">
    <mergeCell ref="E8:H8"/>
  </mergeCells>
  <phoneticPr fontId="8" type="noConversion"/>
  <hyperlinks>
    <hyperlink ref="E11" location="'Титульный'!F13" tooltip="Титульный!F13" display="Титульный!F13"/>
    <hyperlink ref="E12" location="'ТС показатели'!H40" tooltip="ТС показатели!H40" display="ТС показатели!H40"/>
    <hyperlink ref="E13" location="'ТС показатели'!H58" tooltip="ТС показатели!H58" display="ТС показатели!H58"/>
    <hyperlink ref="E14" location="'ТС показатели'!H69" tooltip="ТС показатели!H69" display="ТС показатели!H69"/>
    <hyperlink ref="E15" location="'ТС показатели (2)'!F16" tooltip="ТС показатели (2)!F16" display="ТС показатели (2)!F16"/>
    <hyperlink ref="E16" location="'ТС показатели (2)'!G17" tooltip="ТС показатели (2)!G17" display="ТС показатели (2)!G17"/>
    <hyperlink ref="E17" location="'ТС показатели (2)'!H17" tooltip="ТС показатели (2)!H17" display="ТС показатели (2)!H17"/>
    <hyperlink ref="E18" location="'ТС показатели (2)'!I17" tooltip="ТС показатели (2)!I17" display="ТС показатели (2)!I17"/>
    <hyperlink ref="E19" location="'ТС показатели (2)'!J17" tooltip="ТС показатели (2)!J17" display="ТС показатели (2)!J17"/>
    <hyperlink ref="E20" location="'ТС показатели (2)'!K17" tooltip="ТС показатели (2)!K17" display="ТС показатели (2)!K17"/>
    <hyperlink ref="E21" location="'ТС показатели (2)'!L17" tooltip="ТС показатели (2)!L17" display="ТС показатели (2)!L17"/>
    <hyperlink ref="E22" location="'ТС показатели (2)'!F23" tooltip="ТС показатели (2)!F23" display="ТС показатели (2)!F23"/>
    <hyperlink ref="E23" location="'ТС показатели (2)'!G24" tooltip="ТС показатели (2)!G24" display="ТС показатели (2)!G24"/>
    <hyperlink ref="E24" location="'ТС показатели (2)'!H24" tooltip="ТС показатели (2)!H24" display="ТС показатели (2)!H24"/>
    <hyperlink ref="E25" location="'ТС показатели (2)'!I24" tooltip="ТС показатели (2)!I24" display="ТС показатели (2)!I24"/>
    <hyperlink ref="E26" location="'ТС показатели (2)'!J24" tooltip="ТС показатели (2)!J24" display="ТС показатели (2)!J24"/>
    <hyperlink ref="E27" location="'ТС показатели (2)'!K24" tooltip="ТС показатели (2)!K24" display="ТС показатели (2)!K24"/>
    <hyperlink ref="E28" location="'ТС показатели (2)'!L24" tooltip="ТС показатели (2)!L24" display="ТС показатели (2)!L24"/>
    <hyperlink ref="E29" location="'Ссылки на публикации'!G19" tooltip="Ссылки на публикации!G19" display="Ссылки на публикации!G19"/>
    <hyperlink ref="E30" location="'Ссылки на публикации'!I19" tooltip="Ссылки на публикации!I19" display="Ссылки на публикации!I19"/>
    <hyperlink ref="E31" location="'Ссылки на публикации'!L19" tooltip="Ссылки на публикации!L19" display="Ссылки на публикации!L19"/>
    <hyperlink ref="E32" location="'Ссылки на публикации'!G22" tooltip="Ссылки на публикации!G22" display="Ссылки на публикации!G22"/>
    <hyperlink ref="E33" location="'Ссылки на публикации'!I22" tooltip="Ссылки на публикации!I22" display="Ссылки на публикации!I22"/>
    <hyperlink ref="E34" location="'Ссылки на публикации'!L22" tooltip="Ссылки на публикации!L22" display="Ссылки на публикации!L22"/>
    <hyperlink ref="E35" location="'Ссылки на публикации'!G25" tooltip="Ссылки на публикации!G25" display="Ссылки на публикации!G25"/>
    <hyperlink ref="E36" location="'Ссылки на публикации'!I25" tooltip="Ссылки на публикации!I25" display="Ссылки на публикации!I25"/>
    <hyperlink ref="E37" location="'Ссылки на публикации'!L25" tooltip="Ссылки на публикации!L25" display="Ссылки на публикации!L25"/>
    <hyperlink ref="E38" location="'Ссылки на публикации'!G28" tooltip="Ссылки на публикации!G28" display="Ссылки на публикации!G28"/>
    <hyperlink ref="E39" location="'Ссылки на публикации'!I28" tooltip="Ссылки на публикации!I28" display="Ссылки на публикации!I28"/>
    <hyperlink ref="E40" location="'Ссылки на публикации'!L28" tooltip="Ссылки на публикации!L28" display="Ссылки на публикации!L28"/>
    <hyperlink ref="E41" location="'Ссылки на публикации'!G31" tooltip="Ссылки на публикации!G31" display="Ссылки на публикации!G31"/>
    <hyperlink ref="E42" location="'Ссылки на публикации'!I31" tooltip="Ссылки на публикации!I31" display="Ссылки на публикации!I31"/>
    <hyperlink ref="E43" location="'Ссылки на публикации'!L31" tooltip="Ссылки на публикации!L31" display="Ссылки на публикации!L31"/>
    <hyperlink ref="E44" location="'Ссылки на публикации'!G35" tooltip="Ссылки на публикации!G35" display="Ссылки на публикации!G35"/>
    <hyperlink ref="E45" location="'Ссылки на публикации'!I35" tooltip="Ссылки на публикации!I35" display="Ссылки на публикации!I35"/>
    <hyperlink ref="E46" location="'Ссылки на публикации'!L35" tooltip="Ссылки на публикации!L35" display="Ссылки на публикации!L35"/>
    <hyperlink ref="E47" location="'Ссылки на публикации'!G38" tooltip="Ссылки на публикации!G38" display="Ссылки на публикации!G38"/>
    <hyperlink ref="E48" location="'Ссылки на публикации'!I38" tooltip="Ссылки на публикации!I38" display="Ссылки на публикации!I38"/>
    <hyperlink ref="E49" location="'Ссылки на публикации'!L38" tooltip="Ссылки на публикации!L38" display="Ссылки на публикации!L38"/>
    <hyperlink ref="E50" location="'Ссылки на публикации'!G43" tooltip="Ссылки на публикации!G43" display="Ссылки на публикации!G43"/>
    <hyperlink ref="E51" location="'Ссылки на публикации'!G44" tooltip="Ссылки на публикации!G44" display="Ссылки на публикации!G44"/>
    <hyperlink ref="E52" location="'Ссылки на публикации'!G45" tooltip="Ссылки на публикации!G45" display="Ссылки на публикации!G45"/>
    <hyperlink ref="E53" location="'Ссылки на публикации'!G46" tooltip="Ссылки на публикации!G46" display="Ссылки на публикации!G46"/>
  </hyperlinks>
  <pageMargins left="0.7" right="0.7" top="0.75" bottom="0.75" header="0.3" footer="0.3"/>
  <pageSetup paperSize="9" orientation="portrait" verticalDpi="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TEHSH_tehsheet" enableFormatConditionsCalculation="0">
    <tabColor indexed="47"/>
  </sheetPr>
  <dimension ref="A1:CR85"/>
  <sheetViews>
    <sheetView showGridLines="0" workbookViewId="0"/>
  </sheetViews>
  <sheetFormatPr defaultRowHeight="11.25"/>
  <cols>
    <col min="1" max="1" width="9.140625" style="140"/>
    <col min="2" max="2" width="14.140625" style="138" customWidth="1"/>
    <col min="3" max="3" width="8.28515625" style="138" customWidth="1"/>
    <col min="4" max="4" width="19" style="138" bestFit="1" customWidth="1"/>
    <col min="5" max="6" width="12.28515625" style="138" bestFit="1" customWidth="1"/>
    <col min="7" max="7" width="14.140625" style="138" customWidth="1"/>
    <col min="8" max="8" width="12.28515625" style="138" bestFit="1" customWidth="1"/>
    <col min="9" max="9" width="68.28515625" style="154" customWidth="1"/>
    <col min="10" max="10" width="32.140625" style="138" customWidth="1"/>
    <col min="11" max="11" width="48.140625" style="138" customWidth="1"/>
    <col min="12" max="12" width="19" style="138" bestFit="1" customWidth="1"/>
    <col min="13" max="13" width="32.5703125" style="138" customWidth="1"/>
    <col min="14" max="14" width="48.140625" style="149" customWidth="1"/>
    <col min="15" max="16" width="43.85546875" style="149" customWidth="1"/>
    <col min="17" max="17" width="44.7109375" style="138" customWidth="1"/>
    <col min="18" max="19" width="31" style="462" customWidth="1"/>
    <col min="20" max="20" width="29" style="138" customWidth="1"/>
    <col min="21" max="21" width="9.140625" style="138"/>
    <col min="22" max="22" width="23.28515625" style="138" customWidth="1"/>
    <col min="23" max="23" width="40" style="417" customWidth="1"/>
    <col min="24" max="16384" width="9.140625" style="138"/>
  </cols>
  <sheetData>
    <row r="1" spans="1:96" ht="33.75">
      <c r="A1" s="36" t="s">
        <v>321</v>
      </c>
      <c r="B1" s="36" t="s">
        <v>317</v>
      </c>
      <c r="C1" s="36" t="s">
        <v>318</v>
      </c>
      <c r="D1" s="118" t="s">
        <v>252</v>
      </c>
      <c r="E1" s="118" t="s">
        <v>270</v>
      </c>
      <c r="F1" s="118" t="s">
        <v>272</v>
      </c>
      <c r="G1" s="119" t="s">
        <v>202</v>
      </c>
      <c r="H1" s="118" t="s">
        <v>271</v>
      </c>
      <c r="I1" s="118" t="s">
        <v>710</v>
      </c>
      <c r="J1" s="118" t="s">
        <v>470</v>
      </c>
      <c r="K1" s="118" t="s">
        <v>731</v>
      </c>
      <c r="L1" s="118" t="s">
        <v>252</v>
      </c>
      <c r="M1" s="466" t="s">
        <v>154</v>
      </c>
      <c r="N1" s="118" t="s">
        <v>647</v>
      </c>
      <c r="O1" s="119" t="s">
        <v>648</v>
      </c>
      <c r="P1" s="119" t="s">
        <v>649</v>
      </c>
      <c r="Q1" s="119" t="s">
        <v>116</v>
      </c>
      <c r="R1" s="661" t="s">
        <v>201</v>
      </c>
      <c r="S1" s="662"/>
      <c r="T1" s="119" t="s">
        <v>89</v>
      </c>
      <c r="V1" s="119" t="s">
        <v>137</v>
      </c>
      <c r="W1" s="416" t="s">
        <v>129</v>
      </c>
      <c r="CR1" s="139" t="s">
        <v>243</v>
      </c>
    </row>
    <row r="2" spans="1:96" ht="33.75">
      <c r="A2" s="140" t="s">
        <v>245</v>
      </c>
      <c r="B2" s="141" t="s">
        <v>319</v>
      </c>
      <c r="C2" s="142">
        <v>2006</v>
      </c>
      <c r="D2" s="143" t="s">
        <v>250</v>
      </c>
      <c r="E2" s="144" t="s">
        <v>253</v>
      </c>
      <c r="F2" s="144" t="s">
        <v>254</v>
      </c>
      <c r="G2" s="464" t="s">
        <v>743</v>
      </c>
      <c r="H2" s="144" t="s">
        <v>254</v>
      </c>
      <c r="I2" s="145" t="s">
        <v>740</v>
      </c>
      <c r="J2" s="146" t="s">
        <v>716</v>
      </c>
      <c r="K2" s="138" t="s">
        <v>723</v>
      </c>
      <c r="L2" s="80" t="s">
        <v>532</v>
      </c>
      <c r="M2" s="149" t="s">
        <v>155</v>
      </c>
      <c r="N2" s="132" t="s">
        <v>19</v>
      </c>
      <c r="O2" s="147" t="s">
        <v>650</v>
      </c>
      <c r="P2" s="148" t="s">
        <v>651</v>
      </c>
      <c r="Q2" s="138" t="s">
        <v>115</v>
      </c>
      <c r="R2" s="85" t="s">
        <v>168</v>
      </c>
      <c r="S2" s="85" t="s">
        <v>169</v>
      </c>
      <c r="T2" s="137" t="s">
        <v>498</v>
      </c>
      <c r="V2" s="119" t="s">
        <v>138</v>
      </c>
      <c r="W2" s="416" t="s">
        <v>128</v>
      </c>
    </row>
    <row r="3" spans="1:96" ht="30">
      <c r="A3" s="140" t="s">
        <v>246</v>
      </c>
      <c r="B3" s="141" t="s">
        <v>732</v>
      </c>
      <c r="C3" s="138">
        <v>2007</v>
      </c>
      <c r="D3" s="143" t="s">
        <v>251</v>
      </c>
      <c r="E3" s="144" t="s">
        <v>255</v>
      </c>
      <c r="F3" s="144" t="s">
        <v>256</v>
      </c>
      <c r="G3" s="464" t="s">
        <v>744</v>
      </c>
      <c r="H3" s="144" t="s">
        <v>256</v>
      </c>
      <c r="I3" s="145" t="s">
        <v>474</v>
      </c>
      <c r="J3" s="146" t="s">
        <v>717</v>
      </c>
      <c r="K3" s="138" t="s">
        <v>724</v>
      </c>
      <c r="L3" s="80" t="s">
        <v>542</v>
      </c>
      <c r="M3" s="137" t="s">
        <v>156</v>
      </c>
      <c r="N3" s="132" t="s">
        <v>20</v>
      </c>
      <c r="O3" s="147" t="s">
        <v>652</v>
      </c>
      <c r="P3" s="148" t="s">
        <v>653</v>
      </c>
      <c r="Q3" s="137" t="s">
        <v>57</v>
      </c>
      <c r="R3" s="85" t="s">
        <v>170</v>
      </c>
      <c r="S3" s="85" t="s">
        <v>169</v>
      </c>
      <c r="T3" s="137" t="s">
        <v>496</v>
      </c>
      <c r="V3" s="119" t="s">
        <v>136</v>
      </c>
      <c r="W3" s="416" t="s">
        <v>125</v>
      </c>
    </row>
    <row r="4" spans="1:96" ht="33.75">
      <c r="B4" s="141" t="s">
        <v>733</v>
      </c>
      <c r="C4" s="142">
        <v>2008</v>
      </c>
      <c r="E4" s="144" t="s">
        <v>452</v>
      </c>
      <c r="F4" s="144" t="s">
        <v>257</v>
      </c>
      <c r="G4" s="464" t="s">
        <v>745</v>
      </c>
      <c r="H4" s="144" t="s">
        <v>257</v>
      </c>
      <c r="I4" s="145" t="s">
        <v>475</v>
      </c>
      <c r="J4" s="146" t="s">
        <v>718</v>
      </c>
      <c r="K4" s="138" t="s">
        <v>725</v>
      </c>
      <c r="L4" s="80" t="s">
        <v>541</v>
      </c>
      <c r="M4" s="80"/>
      <c r="N4" s="132" t="s">
        <v>21</v>
      </c>
      <c r="O4" s="147" t="s">
        <v>654</v>
      </c>
      <c r="P4" s="148" t="s">
        <v>655</v>
      </c>
      <c r="R4" s="85" t="s">
        <v>171</v>
      </c>
      <c r="S4" s="85" t="s">
        <v>172</v>
      </c>
      <c r="T4" s="137" t="s">
        <v>674</v>
      </c>
      <c r="V4" s="119" t="s">
        <v>135</v>
      </c>
      <c r="W4" s="416" t="s">
        <v>126</v>
      </c>
    </row>
    <row r="5" spans="1:96" ht="22.5">
      <c r="B5" s="141" t="s">
        <v>734</v>
      </c>
      <c r="C5" s="138">
        <v>2009</v>
      </c>
      <c r="E5" s="144" t="s">
        <v>258</v>
      </c>
      <c r="F5" s="144" t="s">
        <v>259</v>
      </c>
      <c r="G5" s="464" t="s">
        <v>559</v>
      </c>
      <c r="H5" s="144" t="s">
        <v>259</v>
      </c>
      <c r="I5" s="145" t="s">
        <v>476</v>
      </c>
      <c r="K5" s="138" t="s">
        <v>726</v>
      </c>
      <c r="O5" s="147" t="s">
        <v>656</v>
      </c>
      <c r="P5" s="148"/>
      <c r="R5" s="85" t="s">
        <v>173</v>
      </c>
      <c r="S5" s="85" t="s">
        <v>174</v>
      </c>
      <c r="T5" s="137" t="s">
        <v>485</v>
      </c>
      <c r="V5" s="119" t="s">
        <v>134</v>
      </c>
      <c r="W5" s="416" t="s">
        <v>127</v>
      </c>
    </row>
    <row r="6" spans="1:96" ht="33.75">
      <c r="C6" s="142">
        <v>2010</v>
      </c>
      <c r="E6" s="144" t="s">
        <v>453</v>
      </c>
      <c r="F6" s="144" t="s">
        <v>260</v>
      </c>
      <c r="G6" s="464" t="s">
        <v>558</v>
      </c>
      <c r="H6" s="144" t="s">
        <v>260</v>
      </c>
      <c r="I6" s="145" t="s">
        <v>477</v>
      </c>
      <c r="J6" s="470" t="s">
        <v>367</v>
      </c>
      <c r="K6" s="138" t="s">
        <v>719</v>
      </c>
      <c r="O6" s="147" t="s">
        <v>655</v>
      </c>
      <c r="P6" s="148"/>
      <c r="R6" s="85" t="s">
        <v>175</v>
      </c>
      <c r="S6" s="85" t="s">
        <v>174</v>
      </c>
      <c r="T6" s="137" t="s">
        <v>706</v>
      </c>
      <c r="V6" s="119" t="s">
        <v>139</v>
      </c>
      <c r="W6" s="416" t="s">
        <v>130</v>
      </c>
    </row>
    <row r="7" spans="1:96">
      <c r="B7" s="150"/>
      <c r="C7" s="142">
        <v>2011</v>
      </c>
      <c r="E7" s="144" t="s">
        <v>454</v>
      </c>
      <c r="F7" s="144" t="s">
        <v>261</v>
      </c>
      <c r="G7" s="464" t="s">
        <v>713</v>
      </c>
      <c r="H7" s="144" t="s">
        <v>261</v>
      </c>
      <c r="I7" s="145" t="s">
        <v>478</v>
      </c>
      <c r="J7" s="462" t="s">
        <v>363</v>
      </c>
      <c r="K7" s="138" t="s">
        <v>720</v>
      </c>
      <c r="R7" s="85" t="s">
        <v>176</v>
      </c>
      <c r="S7" s="85" t="s">
        <v>174</v>
      </c>
      <c r="T7" s="137" t="s">
        <v>669</v>
      </c>
    </row>
    <row r="8" spans="1:96">
      <c r="B8" s="151"/>
      <c r="C8" s="142">
        <v>2012</v>
      </c>
      <c r="E8" s="144" t="s">
        <v>455</v>
      </c>
      <c r="F8" s="144" t="s">
        <v>262</v>
      </c>
      <c r="G8" s="464" t="s">
        <v>569</v>
      </c>
      <c r="H8" s="144" t="s">
        <v>262</v>
      </c>
      <c r="I8" s="145" t="s">
        <v>479</v>
      </c>
      <c r="J8" s="462" t="s">
        <v>364</v>
      </c>
      <c r="K8" s="138" t="s">
        <v>721</v>
      </c>
      <c r="R8" s="85" t="s">
        <v>177</v>
      </c>
      <c r="S8" s="85" t="s">
        <v>174</v>
      </c>
      <c r="T8" s="137" t="s">
        <v>685</v>
      </c>
    </row>
    <row r="9" spans="1:96">
      <c r="B9" s="150"/>
      <c r="C9" s="142">
        <v>2013</v>
      </c>
      <c r="E9" s="144" t="s">
        <v>263</v>
      </c>
      <c r="F9" s="144" t="s">
        <v>264</v>
      </c>
      <c r="G9" s="464" t="s">
        <v>562</v>
      </c>
      <c r="H9" s="144" t="s">
        <v>264</v>
      </c>
      <c r="I9" s="145" t="s">
        <v>480</v>
      </c>
      <c r="J9" s="462" t="s">
        <v>365</v>
      </c>
      <c r="K9" s="138" t="s">
        <v>722</v>
      </c>
      <c r="R9" s="85" t="s">
        <v>178</v>
      </c>
      <c r="S9" s="85" t="s">
        <v>174</v>
      </c>
      <c r="T9" s="137" t="s">
        <v>489</v>
      </c>
    </row>
    <row r="10" spans="1:96">
      <c r="B10" s="150"/>
      <c r="C10" s="142">
        <v>2014</v>
      </c>
      <c r="E10" s="144" t="s">
        <v>265</v>
      </c>
      <c r="F10" s="144" t="s">
        <v>266</v>
      </c>
      <c r="G10" s="464" t="s">
        <v>580</v>
      </c>
      <c r="H10" s="144" t="s">
        <v>266</v>
      </c>
      <c r="I10" s="145" t="s">
        <v>481</v>
      </c>
      <c r="J10" s="462" t="s">
        <v>366</v>
      </c>
      <c r="K10" s="138" t="s">
        <v>727</v>
      </c>
      <c r="R10" s="85" t="s">
        <v>179</v>
      </c>
      <c r="S10" s="85" t="s">
        <v>174</v>
      </c>
      <c r="T10" s="137" t="s">
        <v>740</v>
      </c>
    </row>
    <row r="11" spans="1:96" ht="33.75">
      <c r="B11" s="150"/>
      <c r="C11" s="142">
        <v>2015</v>
      </c>
      <c r="E11" s="144" t="s">
        <v>267</v>
      </c>
      <c r="F11" s="144">
        <v>10</v>
      </c>
      <c r="G11" s="464" t="s">
        <v>231</v>
      </c>
      <c r="H11" s="144">
        <v>10</v>
      </c>
      <c r="I11" s="145" t="s">
        <v>482</v>
      </c>
      <c r="J11" s="470" t="s">
        <v>371</v>
      </c>
      <c r="K11" s="138" t="s">
        <v>728</v>
      </c>
      <c r="R11" s="85" t="s">
        <v>180</v>
      </c>
      <c r="S11" s="85" t="s">
        <v>174</v>
      </c>
    </row>
    <row r="12" spans="1:96" ht="22.5">
      <c r="B12" s="150"/>
      <c r="C12" s="142"/>
      <c r="E12" s="144" t="s">
        <v>268</v>
      </c>
      <c r="F12" s="144">
        <v>11</v>
      </c>
      <c r="G12" s="464" t="s">
        <v>233</v>
      </c>
      <c r="H12" s="144">
        <v>11</v>
      </c>
      <c r="I12" s="145" t="s">
        <v>484</v>
      </c>
      <c r="J12" s="471" t="s">
        <v>368</v>
      </c>
      <c r="K12" s="138" t="s">
        <v>729</v>
      </c>
      <c r="R12" s="85" t="s">
        <v>181</v>
      </c>
      <c r="S12" s="85" t="s">
        <v>174</v>
      </c>
    </row>
    <row r="13" spans="1:96">
      <c r="B13" s="150"/>
      <c r="C13" s="142"/>
      <c r="E13" s="144" t="s">
        <v>269</v>
      </c>
      <c r="F13" s="144">
        <v>12</v>
      </c>
      <c r="G13" s="464" t="s">
        <v>599</v>
      </c>
      <c r="H13" s="144">
        <v>12</v>
      </c>
      <c r="I13" s="145" t="s">
        <v>483</v>
      </c>
      <c r="J13" s="471" t="s">
        <v>369</v>
      </c>
      <c r="K13" s="138" t="s">
        <v>730</v>
      </c>
      <c r="R13" s="85" t="s">
        <v>182</v>
      </c>
      <c r="S13" s="85" t="s">
        <v>183</v>
      </c>
    </row>
    <row r="14" spans="1:96">
      <c r="B14" s="150"/>
      <c r="C14" s="142"/>
      <c r="E14" s="144"/>
      <c r="F14" s="144"/>
      <c r="G14" s="464" t="s">
        <v>602</v>
      </c>
      <c r="H14" s="144">
        <v>13</v>
      </c>
      <c r="I14" s="145" t="s">
        <v>485</v>
      </c>
      <c r="J14" s="471" t="s">
        <v>370</v>
      </c>
      <c r="R14" s="85" t="s">
        <v>184</v>
      </c>
      <c r="S14" s="85" t="s">
        <v>183</v>
      </c>
    </row>
    <row r="15" spans="1:96" ht="33.75">
      <c r="B15" s="150"/>
      <c r="C15" s="142"/>
      <c r="E15" s="144"/>
      <c r="F15" s="144"/>
      <c r="G15" s="464" t="s">
        <v>605</v>
      </c>
      <c r="H15" s="144">
        <v>14</v>
      </c>
      <c r="I15" s="145" t="s">
        <v>486</v>
      </c>
      <c r="J15" s="470" t="s">
        <v>375</v>
      </c>
      <c r="R15" s="85" t="s">
        <v>185</v>
      </c>
      <c r="S15" s="85" t="s">
        <v>183</v>
      </c>
    </row>
    <row r="16" spans="1:96" ht="22.5">
      <c r="B16" s="150"/>
      <c r="C16" s="142"/>
      <c r="E16" s="144"/>
      <c r="F16" s="144"/>
      <c r="G16" s="464" t="s">
        <v>608</v>
      </c>
      <c r="H16" s="144">
        <v>15</v>
      </c>
      <c r="I16" s="145" t="s">
        <v>487</v>
      </c>
      <c r="J16" s="471" t="s">
        <v>372</v>
      </c>
      <c r="K16" s="152" t="s">
        <v>25</v>
      </c>
      <c r="R16" s="85" t="s">
        <v>186</v>
      </c>
      <c r="S16" s="85" t="s">
        <v>183</v>
      </c>
    </row>
    <row r="17" spans="1:19">
      <c r="E17" s="144"/>
      <c r="F17" s="144"/>
      <c r="G17" s="464" t="s">
        <v>610</v>
      </c>
      <c r="H17" s="144">
        <v>16</v>
      </c>
      <c r="I17" s="145" t="s">
        <v>488</v>
      </c>
      <c r="J17" s="471" t="s">
        <v>373</v>
      </c>
      <c r="K17" s="153" t="s">
        <v>26</v>
      </c>
      <c r="R17" s="85" t="s">
        <v>187</v>
      </c>
      <c r="S17" s="85" t="s">
        <v>174</v>
      </c>
    </row>
    <row r="18" spans="1:19">
      <c r="E18" s="144"/>
      <c r="F18" s="144"/>
      <c r="G18" s="464" t="s">
        <v>613</v>
      </c>
      <c r="H18" s="144">
        <v>17</v>
      </c>
      <c r="I18" s="145" t="s">
        <v>489</v>
      </c>
      <c r="J18" s="471" t="s">
        <v>374</v>
      </c>
      <c r="K18" s="153" t="s">
        <v>27</v>
      </c>
      <c r="R18" s="85" t="s">
        <v>188</v>
      </c>
      <c r="S18" s="85" t="s">
        <v>174</v>
      </c>
    </row>
    <row r="19" spans="1:19">
      <c r="E19" s="144"/>
      <c r="F19" s="144"/>
      <c r="G19" s="464" t="s">
        <v>615</v>
      </c>
      <c r="H19" s="144">
        <v>18</v>
      </c>
      <c r="I19" s="145" t="s">
        <v>490</v>
      </c>
      <c r="K19" s="153" t="s">
        <v>28</v>
      </c>
      <c r="R19" s="85" t="s">
        <v>189</v>
      </c>
      <c r="S19" s="85" t="s">
        <v>174</v>
      </c>
    </row>
    <row r="20" spans="1:19">
      <c r="E20" s="144"/>
      <c r="F20" s="144"/>
      <c r="G20" s="464" t="s">
        <v>617</v>
      </c>
      <c r="H20" s="144">
        <v>19</v>
      </c>
      <c r="I20" s="145" t="s">
        <v>491</v>
      </c>
      <c r="K20" s="153" t="s">
        <v>29</v>
      </c>
      <c r="R20" s="85" t="s">
        <v>190</v>
      </c>
      <c r="S20" s="85" t="s">
        <v>183</v>
      </c>
    </row>
    <row r="21" spans="1:19">
      <c r="E21" s="144"/>
      <c r="F21" s="144"/>
      <c r="G21" s="464" t="s">
        <v>618</v>
      </c>
      <c r="H21" s="144">
        <v>20</v>
      </c>
      <c r="I21" s="145" t="s">
        <v>492</v>
      </c>
      <c r="K21" s="153" t="s">
        <v>30</v>
      </c>
      <c r="R21" s="85" t="s">
        <v>191</v>
      </c>
      <c r="S21" s="85" t="s">
        <v>174</v>
      </c>
    </row>
    <row r="22" spans="1:19">
      <c r="E22" s="144"/>
      <c r="F22" s="144"/>
      <c r="G22" s="144"/>
      <c r="H22" s="144">
        <v>21</v>
      </c>
      <c r="I22" s="145" t="s">
        <v>493</v>
      </c>
      <c r="K22" s="153" t="s">
        <v>31</v>
      </c>
      <c r="R22" s="85" t="s">
        <v>192</v>
      </c>
      <c r="S22" s="85" t="s">
        <v>174</v>
      </c>
    </row>
    <row r="23" spans="1:19">
      <c r="E23" s="144"/>
      <c r="F23" s="144"/>
      <c r="G23" s="144"/>
      <c r="H23" s="144">
        <v>22</v>
      </c>
      <c r="I23" s="145" t="s">
        <v>494</v>
      </c>
      <c r="K23" s="153" t="s">
        <v>32</v>
      </c>
      <c r="R23" s="85" t="s">
        <v>193</v>
      </c>
      <c r="S23" s="85" t="s">
        <v>169</v>
      </c>
    </row>
    <row r="24" spans="1:19">
      <c r="A24" s="138"/>
      <c r="E24" s="144"/>
      <c r="F24" s="144"/>
      <c r="G24" s="144"/>
      <c r="H24" s="144">
        <v>23</v>
      </c>
      <c r="I24" s="145" t="s">
        <v>495</v>
      </c>
      <c r="K24" s="153" t="s">
        <v>33</v>
      </c>
      <c r="R24" s="85" t="s">
        <v>194</v>
      </c>
      <c r="S24" s="85" t="s">
        <v>195</v>
      </c>
    </row>
    <row r="25" spans="1:19">
      <c r="E25" s="144"/>
      <c r="F25" s="144"/>
      <c r="G25" s="144"/>
      <c r="H25" s="144">
        <v>24</v>
      </c>
      <c r="I25" s="145" t="s">
        <v>496</v>
      </c>
      <c r="K25" s="153" t="s">
        <v>34</v>
      </c>
      <c r="R25" s="85" t="s">
        <v>196</v>
      </c>
      <c r="S25" s="85" t="s">
        <v>195</v>
      </c>
    </row>
    <row r="26" spans="1:19">
      <c r="E26" s="144"/>
      <c r="F26" s="144"/>
      <c r="G26" s="144"/>
      <c r="H26" s="144">
        <v>25</v>
      </c>
      <c r="I26" s="145" t="s">
        <v>497</v>
      </c>
      <c r="K26" s="149"/>
      <c r="R26" s="85" t="s">
        <v>197</v>
      </c>
      <c r="S26" s="85" t="s">
        <v>195</v>
      </c>
    </row>
    <row r="27" spans="1:19">
      <c r="E27" s="144"/>
      <c r="F27" s="144"/>
      <c r="G27" s="144"/>
      <c r="H27" s="144">
        <v>26</v>
      </c>
      <c r="I27" s="145" t="s">
        <v>498</v>
      </c>
      <c r="K27" s="152" t="s">
        <v>24</v>
      </c>
      <c r="R27" s="85" t="s">
        <v>198</v>
      </c>
      <c r="S27" s="85" t="s">
        <v>195</v>
      </c>
    </row>
    <row r="28" spans="1:19">
      <c r="E28" s="144"/>
      <c r="F28" s="144"/>
      <c r="G28" s="144"/>
      <c r="H28" s="144">
        <v>27</v>
      </c>
      <c r="I28" s="145" t="s">
        <v>499</v>
      </c>
      <c r="K28" s="153" t="s">
        <v>26</v>
      </c>
      <c r="R28" s="85" t="s">
        <v>199</v>
      </c>
      <c r="S28" s="85" t="s">
        <v>200</v>
      </c>
    </row>
    <row r="29" spans="1:19">
      <c r="E29" s="144"/>
      <c r="F29" s="144"/>
      <c r="G29" s="144"/>
      <c r="H29" s="144">
        <v>28</v>
      </c>
      <c r="I29" s="145" t="s">
        <v>500</v>
      </c>
      <c r="K29" s="153" t="s">
        <v>27</v>
      </c>
      <c r="R29" s="85" t="s">
        <v>655</v>
      </c>
      <c r="S29" s="85"/>
    </row>
    <row r="30" spans="1:19">
      <c r="E30" s="144"/>
      <c r="F30" s="144"/>
      <c r="G30" s="144"/>
      <c r="H30" s="144">
        <v>29</v>
      </c>
      <c r="I30" s="145" t="s">
        <v>501</v>
      </c>
      <c r="K30" s="153" t="s">
        <v>28</v>
      </c>
      <c r="R30" s="85"/>
      <c r="S30" s="85"/>
    </row>
    <row r="31" spans="1:19">
      <c r="E31" s="144"/>
      <c r="F31" s="144"/>
      <c r="G31" s="144"/>
      <c r="H31" s="144">
        <v>30</v>
      </c>
      <c r="I31" s="145" t="s">
        <v>502</v>
      </c>
      <c r="K31" s="153" t="s">
        <v>29</v>
      </c>
    </row>
    <row r="32" spans="1:19">
      <c r="E32" s="144"/>
      <c r="F32" s="144"/>
      <c r="G32" s="144"/>
      <c r="H32" s="144">
        <v>31</v>
      </c>
      <c r="I32" s="145" t="s">
        <v>503</v>
      </c>
      <c r="K32" s="153" t="s">
        <v>30</v>
      </c>
    </row>
    <row r="33" spans="9:9">
      <c r="I33" s="145" t="s">
        <v>504</v>
      </c>
    </row>
    <row r="34" spans="9:9">
      <c r="I34" s="145" t="s">
        <v>505</v>
      </c>
    </row>
    <row r="35" spans="9:9">
      <c r="I35" s="145" t="s">
        <v>506</v>
      </c>
    </row>
    <row r="36" spans="9:9">
      <c r="I36" s="145" t="s">
        <v>507</v>
      </c>
    </row>
    <row r="37" spans="9:9">
      <c r="I37" s="145" t="s">
        <v>508</v>
      </c>
    </row>
    <row r="38" spans="9:9">
      <c r="I38" s="145" t="s">
        <v>509</v>
      </c>
    </row>
    <row r="39" spans="9:9">
      <c r="I39" s="145" t="s">
        <v>510</v>
      </c>
    </row>
    <row r="40" spans="9:9">
      <c r="I40" s="145" t="s">
        <v>511</v>
      </c>
    </row>
    <row r="41" spans="9:9">
      <c r="I41" s="145" t="s">
        <v>512</v>
      </c>
    </row>
    <row r="42" spans="9:9">
      <c r="I42" s="145" t="s">
        <v>513</v>
      </c>
    </row>
    <row r="43" spans="9:9">
      <c r="I43" s="145" t="s">
        <v>668</v>
      </c>
    </row>
    <row r="44" spans="9:9">
      <c r="I44" s="145" t="s">
        <v>669</v>
      </c>
    </row>
    <row r="45" spans="9:9">
      <c r="I45" s="145" t="s">
        <v>670</v>
      </c>
    </row>
    <row r="46" spans="9:9">
      <c r="I46" s="145" t="s">
        <v>671</v>
      </c>
    </row>
    <row r="47" spans="9:9">
      <c r="I47" s="145" t="s">
        <v>672</v>
      </c>
    </row>
    <row r="48" spans="9:9">
      <c r="I48" s="145" t="s">
        <v>673</v>
      </c>
    </row>
    <row r="49" spans="9:9">
      <c r="I49" s="145" t="s">
        <v>674</v>
      </c>
    </row>
    <row r="50" spans="9:9">
      <c r="I50" s="145" t="s">
        <v>675</v>
      </c>
    </row>
    <row r="51" spans="9:9">
      <c r="I51" s="145" t="s">
        <v>676</v>
      </c>
    </row>
    <row r="52" spans="9:9">
      <c r="I52" s="145" t="s">
        <v>677</v>
      </c>
    </row>
    <row r="53" spans="9:9">
      <c r="I53" s="145" t="s">
        <v>678</v>
      </c>
    </row>
    <row r="54" spans="9:9">
      <c r="I54" s="145" t="s">
        <v>679</v>
      </c>
    </row>
    <row r="55" spans="9:9">
      <c r="I55" s="145" t="s">
        <v>680</v>
      </c>
    </row>
    <row r="56" spans="9:9">
      <c r="I56" s="145" t="s">
        <v>681</v>
      </c>
    </row>
    <row r="57" spans="9:9">
      <c r="I57" s="145" t="s">
        <v>682</v>
      </c>
    </row>
    <row r="58" spans="9:9">
      <c r="I58" s="145" t="s">
        <v>683</v>
      </c>
    </row>
    <row r="59" spans="9:9">
      <c r="I59" s="145" t="s">
        <v>684</v>
      </c>
    </row>
    <row r="60" spans="9:9">
      <c r="I60" s="145" t="s">
        <v>685</v>
      </c>
    </row>
    <row r="61" spans="9:9">
      <c r="I61" s="145" t="s">
        <v>686</v>
      </c>
    </row>
    <row r="62" spans="9:9">
      <c r="I62" s="145" t="s">
        <v>687</v>
      </c>
    </row>
    <row r="63" spans="9:9">
      <c r="I63" s="145" t="s">
        <v>688</v>
      </c>
    </row>
    <row r="64" spans="9:9">
      <c r="I64" s="145" t="s">
        <v>689</v>
      </c>
    </row>
    <row r="65" spans="9:9">
      <c r="I65" s="145" t="s">
        <v>690</v>
      </c>
    </row>
    <row r="66" spans="9:9">
      <c r="I66" s="145" t="s">
        <v>691</v>
      </c>
    </row>
    <row r="67" spans="9:9">
      <c r="I67" s="145" t="s">
        <v>692</v>
      </c>
    </row>
    <row r="68" spans="9:9">
      <c r="I68" s="145" t="s">
        <v>693</v>
      </c>
    </row>
    <row r="69" spans="9:9">
      <c r="I69" s="145" t="s">
        <v>694</v>
      </c>
    </row>
    <row r="70" spans="9:9">
      <c r="I70" s="145" t="s">
        <v>695</v>
      </c>
    </row>
    <row r="71" spans="9:9">
      <c r="I71" s="145" t="s">
        <v>696</v>
      </c>
    </row>
    <row r="72" spans="9:9">
      <c r="I72" s="145" t="s">
        <v>697</v>
      </c>
    </row>
    <row r="73" spans="9:9">
      <c r="I73" s="145" t="s">
        <v>698</v>
      </c>
    </row>
    <row r="74" spans="9:9">
      <c r="I74" s="145" t="s">
        <v>699</v>
      </c>
    </row>
    <row r="75" spans="9:9">
      <c r="I75" s="145" t="s">
        <v>700</v>
      </c>
    </row>
    <row r="76" spans="9:9">
      <c r="I76" s="145" t="s">
        <v>701</v>
      </c>
    </row>
    <row r="77" spans="9:9">
      <c r="I77" s="145" t="s">
        <v>702</v>
      </c>
    </row>
    <row r="78" spans="9:9">
      <c r="I78" s="145" t="s">
        <v>703</v>
      </c>
    </row>
    <row r="79" spans="9:9">
      <c r="I79" s="145" t="s">
        <v>242</v>
      </c>
    </row>
    <row r="80" spans="9:9">
      <c r="I80" s="145" t="s">
        <v>704</v>
      </c>
    </row>
    <row r="81" spans="9:9">
      <c r="I81" s="145" t="s">
        <v>705</v>
      </c>
    </row>
    <row r="82" spans="9:9">
      <c r="I82" s="145" t="s">
        <v>706</v>
      </c>
    </row>
    <row r="83" spans="9:9">
      <c r="I83" s="145" t="s">
        <v>707</v>
      </c>
    </row>
    <row r="84" spans="9:9">
      <c r="I84" s="145" t="s">
        <v>708</v>
      </c>
    </row>
    <row r="85" spans="9:9">
      <c r="I85" s="145" t="s">
        <v>709</v>
      </c>
    </row>
  </sheetData>
  <sheetProtection formatColumns="0" formatRows="0"/>
  <mergeCells count="1">
    <mergeCell ref="R1:S1"/>
  </mergeCells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CheckCopy">
    <tabColor indexed="47"/>
  </sheetPr>
  <dimension ref="A1:I805"/>
  <sheetViews>
    <sheetView showGridLines="0" topLeftCell="C7" workbookViewId="0"/>
  </sheetViews>
  <sheetFormatPr defaultRowHeight="11.25"/>
  <cols>
    <col min="1" max="2" width="7.7109375" hidden="1" customWidth="1"/>
    <col min="3" max="3" width="2.7109375" customWidth="1"/>
    <col min="4" max="4" width="2.7109375" style="395" customWidth="1"/>
    <col min="5" max="6" width="20.7109375" style="396" customWidth="1"/>
    <col min="7" max="7" width="80.7109375" style="397" customWidth="1"/>
    <col min="8" max="8" width="25.7109375" style="396" customWidth="1"/>
    <col min="9" max="10" width="2.7109375" style="395" customWidth="1"/>
    <col min="11" max="16384" width="9.140625" style="395"/>
  </cols>
  <sheetData>
    <row r="1" spans="1:9" hidden="1"/>
    <row r="2" spans="1:9" hidden="1"/>
    <row r="3" spans="1:9" hidden="1"/>
    <row r="4" spans="1:9" hidden="1"/>
    <row r="5" spans="1:9" hidden="1"/>
    <row r="6" spans="1:9" hidden="1"/>
    <row r="7" spans="1:9">
      <c r="A7" s="401"/>
      <c r="B7" s="401"/>
      <c r="C7" s="401"/>
      <c r="D7" s="398"/>
      <c r="E7" s="406"/>
      <c r="F7" s="406"/>
      <c r="G7" s="407"/>
      <c r="H7" s="406"/>
      <c r="I7" s="398"/>
    </row>
    <row r="8" spans="1:9" s="402" customFormat="1" ht="30" customHeight="1">
      <c r="A8" s="405"/>
      <c r="B8" s="404"/>
      <c r="C8" s="403"/>
      <c r="E8" s="660" t="s">
        <v>43</v>
      </c>
      <c r="F8" s="660"/>
      <c r="G8" s="660"/>
      <c r="H8" s="660"/>
    </row>
    <row r="9" spans="1:9">
      <c r="A9" s="401"/>
      <c r="B9" s="401"/>
      <c r="C9" s="401"/>
      <c r="D9" s="398"/>
      <c r="E9" s="399"/>
      <c r="F9" s="399"/>
      <c r="G9" s="400"/>
      <c r="H9" s="399"/>
      <c r="I9" s="398"/>
    </row>
    <row r="10" spans="1:9" ht="30" customHeight="1">
      <c r="D10" s="398"/>
      <c r="E10" s="352" t="s">
        <v>42</v>
      </c>
      <c r="F10" s="352" t="s">
        <v>41</v>
      </c>
      <c r="G10" s="352" t="s">
        <v>40</v>
      </c>
      <c r="H10" s="352" t="s">
        <v>39</v>
      </c>
      <c r="I10" s="398"/>
    </row>
    <row r="11" spans="1:9">
      <c r="E11" s="409"/>
      <c r="F11" s="409"/>
      <c r="G11" s="409"/>
      <c r="H11" s="409"/>
      <c r="I11" s="398"/>
    </row>
    <row r="12" spans="1:9" ht="12.75">
      <c r="E12" s="408"/>
      <c r="F12" s="408"/>
      <c r="G12" s="407"/>
      <c r="H12" s="406"/>
      <c r="I12" s="398"/>
    </row>
    <row r="13" spans="1:9" ht="12.75">
      <c r="E13" s="408"/>
      <c r="F13" s="408"/>
      <c r="G13" s="407"/>
      <c r="H13" s="406"/>
      <c r="I13" s="398"/>
    </row>
    <row r="14" spans="1:9" ht="12.75">
      <c r="E14" s="408"/>
      <c r="F14" s="408"/>
      <c r="G14" s="407"/>
      <c r="H14" s="406"/>
      <c r="I14" s="398"/>
    </row>
    <row r="15" spans="1:9" ht="12.75">
      <c r="A15" s="395"/>
      <c r="B15" s="395"/>
      <c r="C15" s="395"/>
      <c r="E15" s="408"/>
      <c r="F15" s="408"/>
      <c r="G15" s="407"/>
      <c r="H15" s="406"/>
      <c r="I15" s="398"/>
    </row>
    <row r="16" spans="1:9" ht="12.75">
      <c r="A16" s="395"/>
      <c r="B16" s="395"/>
      <c r="C16" s="395"/>
      <c r="E16" s="408"/>
      <c r="F16" s="408"/>
      <c r="G16" s="407"/>
      <c r="H16" s="406"/>
      <c r="I16" s="398"/>
    </row>
    <row r="17" spans="1:9" ht="12.75">
      <c r="A17" s="395"/>
      <c r="B17" s="395"/>
      <c r="C17" s="395"/>
      <c r="E17" s="408"/>
      <c r="F17" s="408"/>
      <c r="G17" s="407"/>
      <c r="H17" s="406"/>
      <c r="I17" s="398"/>
    </row>
    <row r="18" spans="1:9" ht="12.75">
      <c r="A18" s="395"/>
      <c r="B18" s="395"/>
      <c r="C18" s="395"/>
      <c r="E18" s="408"/>
      <c r="F18" s="408"/>
      <c r="G18" s="407"/>
      <c r="H18" s="406"/>
      <c r="I18" s="398"/>
    </row>
    <row r="19" spans="1:9" ht="12.75">
      <c r="A19" s="395"/>
      <c r="B19" s="395"/>
      <c r="C19" s="395"/>
      <c r="E19" s="408"/>
      <c r="F19" s="408"/>
      <c r="G19" s="407"/>
      <c r="H19" s="406"/>
      <c r="I19" s="398"/>
    </row>
    <row r="20" spans="1:9" ht="12.75">
      <c r="A20" s="395"/>
      <c r="B20" s="395"/>
      <c r="C20" s="395"/>
      <c r="E20" s="408"/>
      <c r="F20" s="408"/>
      <c r="G20" s="407"/>
      <c r="H20" s="406"/>
      <c r="I20" s="398"/>
    </row>
    <row r="21" spans="1:9" ht="12.75">
      <c r="A21" s="395"/>
      <c r="B21" s="395"/>
      <c r="C21" s="395"/>
      <c r="E21" s="408"/>
      <c r="F21" s="408"/>
      <c r="G21" s="407"/>
      <c r="H21" s="406"/>
      <c r="I21" s="398"/>
    </row>
    <row r="22" spans="1:9" ht="12.75">
      <c r="A22" s="395"/>
      <c r="B22" s="395"/>
      <c r="C22" s="395"/>
      <c r="E22" s="408"/>
      <c r="F22" s="408"/>
      <c r="G22" s="407"/>
      <c r="H22" s="406"/>
      <c r="I22" s="398"/>
    </row>
    <row r="23" spans="1:9" ht="12.75">
      <c r="A23" s="395"/>
      <c r="B23" s="395"/>
      <c r="C23" s="395"/>
      <c r="E23" s="408"/>
      <c r="F23" s="408"/>
      <c r="G23" s="407"/>
      <c r="H23" s="406"/>
      <c r="I23" s="398"/>
    </row>
    <row r="24" spans="1:9" ht="12.75">
      <c r="A24" s="395"/>
      <c r="B24" s="395"/>
      <c r="C24" s="395"/>
      <c r="E24" s="408"/>
      <c r="F24" s="408"/>
      <c r="G24" s="407"/>
      <c r="H24" s="406"/>
      <c r="I24" s="398"/>
    </row>
    <row r="25" spans="1:9" ht="12.75">
      <c r="A25" s="395"/>
      <c r="B25" s="395"/>
      <c r="C25" s="395"/>
      <c r="E25" s="408"/>
      <c r="F25" s="408"/>
      <c r="G25" s="407"/>
      <c r="H25" s="406"/>
      <c r="I25" s="398"/>
    </row>
    <row r="26" spans="1:9" ht="12.75">
      <c r="A26" s="395"/>
      <c r="B26" s="395"/>
      <c r="C26" s="395"/>
      <c r="E26" s="408"/>
      <c r="F26" s="408"/>
      <c r="G26" s="407"/>
      <c r="H26" s="406"/>
      <c r="I26" s="398"/>
    </row>
    <row r="27" spans="1:9" ht="12.75">
      <c r="A27" s="395"/>
      <c r="B27" s="395"/>
      <c r="C27" s="395"/>
      <c r="E27" s="408"/>
      <c r="F27" s="408"/>
      <c r="G27" s="407"/>
      <c r="H27" s="406"/>
      <c r="I27" s="398"/>
    </row>
    <row r="28" spans="1:9" ht="12.75">
      <c r="A28" s="395"/>
      <c r="B28" s="395"/>
      <c r="C28" s="395"/>
      <c r="E28" s="408"/>
      <c r="F28" s="408"/>
      <c r="G28" s="407"/>
      <c r="H28" s="406"/>
      <c r="I28" s="398"/>
    </row>
    <row r="29" spans="1:9" ht="12.75">
      <c r="A29" s="395"/>
      <c r="B29" s="395"/>
      <c r="C29" s="395"/>
      <c r="E29" s="408"/>
      <c r="F29" s="408"/>
      <c r="G29" s="407"/>
      <c r="H29" s="406"/>
      <c r="I29" s="398"/>
    </row>
    <row r="30" spans="1:9" ht="12.75">
      <c r="A30" s="395"/>
      <c r="B30" s="395"/>
      <c r="C30" s="395"/>
      <c r="E30" s="408"/>
      <c r="F30" s="408"/>
      <c r="G30" s="407"/>
      <c r="H30" s="406"/>
      <c r="I30" s="398"/>
    </row>
    <row r="31" spans="1:9" ht="12.75">
      <c r="A31" s="395"/>
      <c r="B31" s="395"/>
      <c r="C31" s="395"/>
      <c r="E31" s="408"/>
      <c r="F31" s="408"/>
      <c r="G31" s="407"/>
      <c r="H31" s="406"/>
      <c r="I31" s="398"/>
    </row>
    <row r="32" spans="1:9" ht="12.75">
      <c r="A32" s="395"/>
      <c r="B32" s="395"/>
      <c r="C32" s="395"/>
      <c r="E32" s="408"/>
      <c r="F32" s="408"/>
      <c r="G32" s="407"/>
      <c r="H32" s="406"/>
      <c r="I32" s="398"/>
    </row>
    <row r="33" spans="1:9" ht="12.75">
      <c r="A33" s="395"/>
      <c r="B33" s="395"/>
      <c r="C33" s="395"/>
      <c r="E33" s="408"/>
      <c r="F33" s="408"/>
      <c r="G33" s="407"/>
      <c r="H33" s="406"/>
      <c r="I33" s="398"/>
    </row>
    <row r="34" spans="1:9" ht="12.75">
      <c r="A34" s="395"/>
      <c r="B34" s="395"/>
      <c r="C34" s="395"/>
      <c r="E34" s="408"/>
      <c r="F34" s="408"/>
      <c r="G34" s="407"/>
      <c r="H34" s="406"/>
      <c r="I34" s="398"/>
    </row>
    <row r="35" spans="1:9" ht="12.75">
      <c r="A35" s="395"/>
      <c r="B35" s="395"/>
      <c r="C35" s="395"/>
      <c r="E35" s="408"/>
      <c r="F35" s="408"/>
      <c r="G35" s="407"/>
      <c r="H35" s="406"/>
      <c r="I35" s="398"/>
    </row>
    <row r="36" spans="1:9" ht="12.75">
      <c r="A36" s="395"/>
      <c r="B36" s="395"/>
      <c r="C36" s="395"/>
      <c r="E36" s="408"/>
      <c r="F36" s="408"/>
      <c r="G36" s="407"/>
      <c r="H36" s="406"/>
      <c r="I36" s="398"/>
    </row>
    <row r="37" spans="1:9" ht="12.75">
      <c r="A37" s="395"/>
      <c r="B37" s="395"/>
      <c r="C37" s="395"/>
      <c r="E37" s="408"/>
      <c r="F37" s="408"/>
      <c r="G37" s="407"/>
      <c r="H37" s="406"/>
      <c r="I37" s="398"/>
    </row>
    <row r="38" spans="1:9" ht="12.75">
      <c r="A38" s="395"/>
      <c r="B38" s="395"/>
      <c r="C38" s="395"/>
      <c r="E38" s="408"/>
      <c r="F38" s="408"/>
      <c r="G38" s="407"/>
      <c r="H38" s="406"/>
      <c r="I38" s="398"/>
    </row>
    <row r="39" spans="1:9" ht="12.75">
      <c r="A39" s="395"/>
      <c r="B39" s="395"/>
      <c r="C39" s="395"/>
      <c r="E39" s="408"/>
      <c r="F39" s="408"/>
      <c r="G39" s="407"/>
      <c r="H39" s="406"/>
      <c r="I39" s="398"/>
    </row>
    <row r="40" spans="1:9" ht="12.75">
      <c r="A40" s="395"/>
      <c r="B40" s="395"/>
      <c r="C40" s="395"/>
      <c r="E40" s="408"/>
      <c r="F40" s="408"/>
      <c r="G40" s="407"/>
      <c r="H40" s="406"/>
      <c r="I40" s="398"/>
    </row>
    <row r="41" spans="1:9" ht="12.75">
      <c r="A41" s="395"/>
      <c r="B41" s="395"/>
      <c r="C41" s="395"/>
      <c r="E41" s="408"/>
      <c r="F41" s="408"/>
      <c r="G41" s="407"/>
      <c r="H41" s="406"/>
      <c r="I41" s="398"/>
    </row>
    <row r="42" spans="1:9" ht="12.75">
      <c r="A42" s="395"/>
      <c r="B42" s="395"/>
      <c r="C42" s="395"/>
      <c r="E42" s="408"/>
      <c r="F42" s="408"/>
      <c r="G42" s="407"/>
      <c r="H42" s="406"/>
      <c r="I42" s="398"/>
    </row>
    <row r="43" spans="1:9" ht="12.75">
      <c r="A43" s="395"/>
      <c r="B43" s="395"/>
      <c r="C43" s="395"/>
      <c r="E43" s="408"/>
      <c r="F43" s="408"/>
      <c r="G43" s="407"/>
      <c r="H43" s="406"/>
      <c r="I43" s="398"/>
    </row>
    <row r="44" spans="1:9" ht="12.75">
      <c r="A44" s="395"/>
      <c r="B44" s="395"/>
      <c r="C44" s="395"/>
      <c r="E44" s="408"/>
      <c r="F44" s="408"/>
      <c r="G44" s="407"/>
      <c r="H44" s="406"/>
      <c r="I44" s="398"/>
    </row>
    <row r="45" spans="1:9" ht="12.75">
      <c r="A45" s="395"/>
      <c r="B45" s="395"/>
      <c r="C45" s="395"/>
      <c r="E45" s="408"/>
      <c r="F45" s="408"/>
      <c r="G45" s="407"/>
      <c r="H45" s="406"/>
      <c r="I45" s="398"/>
    </row>
    <row r="46" spans="1:9" ht="12.75">
      <c r="A46" s="395"/>
      <c r="B46" s="395"/>
      <c r="C46" s="395"/>
      <c r="E46" s="408"/>
      <c r="F46" s="408"/>
      <c r="G46" s="407"/>
      <c r="H46" s="406"/>
      <c r="I46" s="398"/>
    </row>
    <row r="47" spans="1:9" ht="12.75">
      <c r="A47" s="395"/>
      <c r="B47" s="395"/>
      <c r="C47" s="395"/>
      <c r="E47" s="408"/>
      <c r="F47" s="408"/>
      <c r="G47" s="407"/>
      <c r="H47" s="406"/>
      <c r="I47" s="398"/>
    </row>
    <row r="48" spans="1:9" ht="12.75">
      <c r="A48" s="395"/>
      <c r="B48" s="395"/>
      <c r="C48" s="395"/>
      <c r="E48" s="408"/>
      <c r="F48" s="408"/>
      <c r="G48" s="407"/>
      <c r="H48" s="406"/>
      <c r="I48" s="398"/>
    </row>
    <row r="49" spans="1:9" ht="12.75">
      <c r="A49" s="395"/>
      <c r="B49" s="395"/>
      <c r="C49" s="395"/>
      <c r="E49" s="408"/>
      <c r="F49" s="408"/>
      <c r="G49" s="407"/>
      <c r="H49" s="406"/>
      <c r="I49" s="398"/>
    </row>
    <row r="50" spans="1:9" ht="12.75">
      <c r="A50" s="395"/>
      <c r="B50" s="395"/>
      <c r="C50" s="395"/>
      <c r="E50" s="408"/>
      <c r="F50" s="408"/>
      <c r="G50" s="407"/>
      <c r="H50" s="406"/>
      <c r="I50" s="398"/>
    </row>
    <row r="51" spans="1:9" ht="12.75">
      <c r="A51" s="395"/>
      <c r="B51" s="395"/>
      <c r="C51" s="395"/>
      <c r="E51" s="408"/>
      <c r="F51" s="408"/>
      <c r="G51" s="407"/>
      <c r="H51" s="406"/>
      <c r="I51" s="398"/>
    </row>
    <row r="52" spans="1:9" ht="12.75">
      <c r="A52" s="395"/>
      <c r="B52" s="395"/>
      <c r="C52" s="395"/>
      <c r="E52" s="408"/>
      <c r="F52" s="408"/>
      <c r="G52" s="407"/>
      <c r="H52" s="406"/>
      <c r="I52" s="398"/>
    </row>
    <row r="53" spans="1:9" ht="12.75">
      <c r="A53" s="395"/>
      <c r="B53" s="395"/>
      <c r="C53" s="395"/>
      <c r="E53" s="408"/>
      <c r="F53" s="408"/>
      <c r="G53" s="407"/>
      <c r="H53" s="406"/>
      <c r="I53" s="398"/>
    </row>
    <row r="54" spans="1:9" ht="12.75">
      <c r="A54" s="395"/>
      <c r="B54" s="395"/>
      <c r="C54" s="395"/>
      <c r="E54" s="408"/>
      <c r="F54" s="408"/>
      <c r="G54" s="407"/>
      <c r="H54" s="406"/>
      <c r="I54" s="398"/>
    </row>
    <row r="55" spans="1:9" ht="12.75">
      <c r="A55" s="395"/>
      <c r="B55" s="395"/>
      <c r="C55" s="395"/>
      <c r="E55" s="408"/>
      <c r="F55" s="408"/>
      <c r="G55" s="407"/>
      <c r="H55" s="406"/>
      <c r="I55" s="398"/>
    </row>
    <row r="56" spans="1:9" ht="12.75">
      <c r="A56" s="395"/>
      <c r="B56" s="395"/>
      <c r="C56" s="395"/>
      <c r="E56" s="408"/>
      <c r="F56" s="408"/>
      <c r="G56" s="407"/>
      <c r="H56" s="406"/>
      <c r="I56" s="398"/>
    </row>
    <row r="57" spans="1:9" ht="12.75">
      <c r="A57" s="395"/>
      <c r="B57" s="395"/>
      <c r="C57" s="395"/>
      <c r="E57" s="408"/>
      <c r="F57" s="408"/>
      <c r="G57" s="407"/>
      <c r="H57" s="406"/>
      <c r="I57" s="398"/>
    </row>
    <row r="58" spans="1:9" ht="12.75">
      <c r="A58" s="395"/>
      <c r="B58" s="395"/>
      <c r="C58" s="395"/>
      <c r="E58" s="408"/>
      <c r="F58" s="408"/>
      <c r="G58" s="407"/>
      <c r="H58" s="406"/>
      <c r="I58" s="398"/>
    </row>
    <row r="59" spans="1:9" ht="12.75">
      <c r="A59" s="395"/>
      <c r="B59" s="395"/>
      <c r="C59" s="395"/>
      <c r="E59" s="408"/>
      <c r="F59" s="408"/>
      <c r="G59" s="407"/>
      <c r="H59" s="406"/>
      <c r="I59" s="398"/>
    </row>
    <row r="60" spans="1:9" ht="12.75">
      <c r="A60" s="395"/>
      <c r="B60" s="395"/>
      <c r="C60" s="395"/>
      <c r="E60" s="408"/>
      <c r="F60" s="408"/>
      <c r="G60" s="407"/>
      <c r="H60" s="406"/>
      <c r="I60" s="398"/>
    </row>
    <row r="61" spans="1:9" ht="12.75">
      <c r="A61" s="395"/>
      <c r="B61" s="395"/>
      <c r="C61" s="395"/>
      <c r="E61" s="408"/>
      <c r="F61" s="408"/>
      <c r="G61" s="407"/>
      <c r="H61" s="406"/>
      <c r="I61" s="398"/>
    </row>
    <row r="62" spans="1:9" ht="12.75">
      <c r="A62" s="395"/>
      <c r="B62" s="395"/>
      <c r="C62" s="395"/>
      <c r="E62" s="408"/>
      <c r="F62" s="408"/>
      <c r="G62" s="407"/>
      <c r="H62" s="406"/>
      <c r="I62" s="398"/>
    </row>
    <row r="63" spans="1:9" ht="12.75">
      <c r="A63" s="395"/>
      <c r="B63" s="395"/>
      <c r="C63" s="395"/>
      <c r="E63" s="408"/>
      <c r="F63" s="408"/>
      <c r="G63" s="407"/>
      <c r="H63" s="406"/>
      <c r="I63" s="398"/>
    </row>
    <row r="64" spans="1:9" ht="12.75">
      <c r="A64" s="395"/>
      <c r="B64" s="395"/>
      <c r="C64" s="395"/>
      <c r="E64" s="408"/>
      <c r="F64" s="408"/>
      <c r="G64" s="407"/>
      <c r="H64" s="406"/>
      <c r="I64" s="398"/>
    </row>
    <row r="65" spans="1:9" ht="12.75">
      <c r="A65" s="395"/>
      <c r="B65" s="395"/>
      <c r="C65" s="395"/>
      <c r="E65" s="408"/>
      <c r="F65" s="408"/>
      <c r="G65" s="407"/>
      <c r="H65" s="406"/>
      <c r="I65" s="398"/>
    </row>
    <row r="66" spans="1:9" ht="12.75">
      <c r="A66" s="395"/>
      <c r="B66" s="395"/>
      <c r="C66" s="395"/>
      <c r="E66" s="408"/>
      <c r="F66" s="408"/>
      <c r="G66" s="407"/>
      <c r="H66" s="406"/>
      <c r="I66" s="398"/>
    </row>
    <row r="67" spans="1:9" ht="12.75">
      <c r="A67" s="395"/>
      <c r="B67" s="395"/>
      <c r="C67" s="395"/>
      <c r="E67" s="408"/>
      <c r="F67" s="408"/>
      <c r="G67" s="407"/>
      <c r="H67" s="406"/>
      <c r="I67" s="398"/>
    </row>
    <row r="68" spans="1:9" ht="12.75">
      <c r="A68" s="395"/>
      <c r="B68" s="395"/>
      <c r="C68" s="395"/>
      <c r="E68" s="408"/>
      <c r="F68" s="408"/>
      <c r="G68" s="407"/>
      <c r="H68" s="406"/>
      <c r="I68" s="398"/>
    </row>
    <row r="69" spans="1:9" ht="12.75">
      <c r="A69" s="395"/>
      <c r="B69" s="395"/>
      <c r="C69" s="395"/>
      <c r="E69" s="408"/>
      <c r="F69" s="408"/>
      <c r="G69" s="407"/>
      <c r="H69" s="406"/>
      <c r="I69" s="398"/>
    </row>
    <row r="70" spans="1:9" ht="12.75">
      <c r="A70" s="395"/>
      <c r="B70" s="395"/>
      <c r="C70" s="395"/>
      <c r="E70" s="408"/>
      <c r="F70" s="408"/>
      <c r="G70" s="407"/>
      <c r="H70" s="406"/>
      <c r="I70" s="398"/>
    </row>
    <row r="71" spans="1:9" ht="12.75">
      <c r="A71" s="395"/>
      <c r="B71" s="395"/>
      <c r="C71" s="395"/>
      <c r="E71" s="408"/>
      <c r="F71" s="408"/>
      <c r="G71" s="407"/>
      <c r="H71" s="406"/>
      <c r="I71" s="398"/>
    </row>
    <row r="72" spans="1:9" ht="12.75">
      <c r="A72" s="395"/>
      <c r="B72" s="395"/>
      <c r="C72" s="395"/>
      <c r="E72" s="408"/>
      <c r="F72" s="408"/>
      <c r="G72" s="407"/>
      <c r="H72" s="406"/>
      <c r="I72" s="398"/>
    </row>
    <row r="73" spans="1:9" ht="12.75">
      <c r="A73" s="395"/>
      <c r="B73" s="395"/>
      <c r="C73" s="395"/>
      <c r="E73" s="408"/>
      <c r="F73" s="408"/>
      <c r="G73" s="407"/>
      <c r="H73" s="406"/>
      <c r="I73" s="398"/>
    </row>
    <row r="74" spans="1:9" ht="12.75">
      <c r="A74" s="395"/>
      <c r="B74" s="395"/>
      <c r="C74" s="395"/>
      <c r="E74" s="408"/>
      <c r="F74" s="408"/>
      <c r="G74" s="407"/>
      <c r="H74" s="406"/>
      <c r="I74" s="398"/>
    </row>
    <row r="75" spans="1:9" ht="12.75">
      <c r="A75" s="395"/>
      <c r="B75" s="395"/>
      <c r="C75" s="395"/>
      <c r="E75" s="408"/>
      <c r="F75" s="408"/>
      <c r="G75" s="407"/>
      <c r="H75" s="406"/>
      <c r="I75" s="398"/>
    </row>
    <row r="76" spans="1:9" ht="12.75">
      <c r="A76" s="395"/>
      <c r="B76" s="395"/>
      <c r="C76" s="395"/>
      <c r="E76" s="408"/>
      <c r="F76" s="408"/>
      <c r="G76" s="407"/>
      <c r="H76" s="406"/>
      <c r="I76" s="398"/>
    </row>
    <row r="77" spans="1:9" ht="12.75">
      <c r="A77" s="395"/>
      <c r="B77" s="395"/>
      <c r="C77" s="395"/>
      <c r="E77" s="408"/>
      <c r="F77" s="408"/>
      <c r="G77" s="407"/>
      <c r="H77" s="406"/>
      <c r="I77" s="398"/>
    </row>
    <row r="78" spans="1:9" ht="12.75">
      <c r="A78" s="395"/>
      <c r="B78" s="395"/>
      <c r="C78" s="395"/>
      <c r="E78" s="408"/>
      <c r="F78" s="408"/>
      <c r="G78" s="407"/>
      <c r="H78" s="406"/>
      <c r="I78" s="398"/>
    </row>
    <row r="79" spans="1:9" ht="12.75">
      <c r="A79" s="395"/>
      <c r="B79" s="395"/>
      <c r="C79" s="395"/>
      <c r="E79" s="408"/>
      <c r="F79" s="408"/>
      <c r="G79" s="407"/>
      <c r="H79" s="406"/>
      <c r="I79" s="398"/>
    </row>
    <row r="80" spans="1:9" ht="12.75">
      <c r="A80" s="395"/>
      <c r="B80" s="395"/>
      <c r="C80" s="395"/>
      <c r="E80" s="408"/>
      <c r="F80" s="408"/>
      <c r="G80" s="407"/>
      <c r="H80" s="406"/>
      <c r="I80" s="398"/>
    </row>
    <row r="81" spans="1:9" ht="12.75">
      <c r="A81" s="395"/>
      <c r="B81" s="395"/>
      <c r="C81" s="395"/>
      <c r="E81" s="408"/>
      <c r="F81" s="408"/>
      <c r="G81" s="407"/>
      <c r="H81" s="406"/>
      <c r="I81" s="398"/>
    </row>
    <row r="82" spans="1:9" ht="12.75">
      <c r="A82" s="395"/>
      <c r="B82" s="395"/>
      <c r="C82" s="395"/>
      <c r="E82" s="408"/>
      <c r="F82" s="408"/>
      <c r="G82" s="407"/>
      <c r="H82" s="406"/>
      <c r="I82" s="398"/>
    </row>
    <row r="83" spans="1:9" ht="12.75">
      <c r="A83" s="395"/>
      <c r="B83" s="395"/>
      <c r="C83" s="395"/>
      <c r="E83" s="408"/>
      <c r="F83" s="408"/>
      <c r="G83" s="407"/>
      <c r="H83" s="406"/>
      <c r="I83" s="398"/>
    </row>
    <row r="84" spans="1:9" ht="12.75">
      <c r="A84" s="395"/>
      <c r="B84" s="395"/>
      <c r="C84" s="395"/>
      <c r="E84" s="408"/>
      <c r="F84" s="408"/>
      <c r="G84" s="407"/>
      <c r="H84" s="406"/>
      <c r="I84" s="398"/>
    </row>
    <row r="85" spans="1:9" ht="12.75">
      <c r="A85" s="395"/>
      <c r="B85" s="395"/>
      <c r="C85" s="395"/>
      <c r="E85" s="408"/>
      <c r="F85" s="408"/>
      <c r="G85" s="407"/>
      <c r="H85" s="406"/>
      <c r="I85" s="398"/>
    </row>
    <row r="86" spans="1:9" ht="12.75">
      <c r="A86" s="395"/>
      <c r="B86" s="395"/>
      <c r="C86" s="395"/>
      <c r="E86" s="408"/>
      <c r="F86" s="408"/>
      <c r="G86" s="407"/>
      <c r="H86" s="406"/>
      <c r="I86" s="398"/>
    </row>
    <row r="87" spans="1:9" ht="12.75">
      <c r="A87" s="395"/>
      <c r="B87" s="395"/>
      <c r="C87" s="395"/>
      <c r="E87" s="408"/>
      <c r="F87" s="408"/>
      <c r="G87" s="407"/>
      <c r="H87" s="406"/>
      <c r="I87" s="398"/>
    </row>
    <row r="88" spans="1:9" ht="12.75">
      <c r="A88" s="395"/>
      <c r="B88" s="395"/>
      <c r="C88" s="395"/>
      <c r="E88" s="408"/>
      <c r="F88" s="408"/>
      <c r="G88" s="407"/>
      <c r="H88" s="406"/>
      <c r="I88" s="398"/>
    </row>
    <row r="89" spans="1:9" ht="12.75">
      <c r="A89" s="395"/>
      <c r="B89" s="395"/>
      <c r="C89" s="395"/>
      <c r="E89" s="408"/>
      <c r="F89" s="408"/>
      <c r="G89" s="407"/>
      <c r="H89" s="406"/>
      <c r="I89" s="398"/>
    </row>
    <row r="90" spans="1:9" ht="12.75">
      <c r="A90" s="395"/>
      <c r="B90" s="395"/>
      <c r="C90" s="395"/>
      <c r="E90" s="408"/>
      <c r="F90" s="408"/>
      <c r="G90" s="407"/>
      <c r="H90" s="406"/>
      <c r="I90" s="398"/>
    </row>
    <row r="91" spans="1:9" ht="12.75">
      <c r="A91" s="395"/>
      <c r="B91" s="395"/>
      <c r="C91" s="395"/>
      <c r="E91" s="408"/>
      <c r="F91" s="408"/>
      <c r="G91" s="407"/>
      <c r="H91" s="406"/>
      <c r="I91" s="398"/>
    </row>
    <row r="92" spans="1:9" ht="12.75">
      <c r="A92" s="395"/>
      <c r="B92" s="395"/>
      <c r="C92" s="395"/>
      <c r="E92" s="408"/>
      <c r="F92" s="408"/>
      <c r="G92" s="407"/>
      <c r="H92" s="406"/>
      <c r="I92" s="398"/>
    </row>
    <row r="93" spans="1:9" ht="12.75">
      <c r="A93" s="395"/>
      <c r="B93" s="395"/>
      <c r="C93" s="395"/>
      <c r="E93" s="408"/>
      <c r="F93" s="408"/>
      <c r="G93" s="407"/>
      <c r="H93" s="406"/>
      <c r="I93" s="398"/>
    </row>
    <row r="94" spans="1:9" ht="12.75">
      <c r="A94" s="395"/>
      <c r="B94" s="395"/>
      <c r="C94" s="395"/>
      <c r="E94" s="408"/>
      <c r="F94" s="408"/>
      <c r="G94" s="407"/>
      <c r="H94" s="406"/>
      <c r="I94" s="398"/>
    </row>
    <row r="95" spans="1:9" ht="12.75">
      <c r="A95" s="395"/>
      <c r="B95" s="395"/>
      <c r="C95" s="395"/>
      <c r="E95" s="408"/>
      <c r="F95" s="408"/>
      <c r="G95" s="407"/>
      <c r="H95" s="406"/>
      <c r="I95" s="398"/>
    </row>
    <row r="96" spans="1:9" ht="12.75">
      <c r="A96" s="395"/>
      <c r="B96" s="395"/>
      <c r="C96" s="395"/>
      <c r="E96" s="408"/>
      <c r="F96" s="408"/>
      <c r="G96" s="407"/>
      <c r="H96" s="406"/>
      <c r="I96" s="398"/>
    </row>
    <row r="97" spans="1:9" ht="12.75">
      <c r="A97" s="395"/>
      <c r="B97" s="395"/>
      <c r="C97" s="395"/>
      <c r="E97" s="408"/>
      <c r="F97" s="408"/>
      <c r="G97" s="407"/>
      <c r="H97" s="406"/>
      <c r="I97" s="398"/>
    </row>
    <row r="98" spans="1:9" ht="12.75">
      <c r="A98" s="395"/>
      <c r="B98" s="395"/>
      <c r="C98" s="395"/>
      <c r="E98" s="408"/>
      <c r="F98" s="408"/>
      <c r="G98" s="407"/>
      <c r="H98" s="406"/>
      <c r="I98" s="398"/>
    </row>
    <row r="99" spans="1:9" ht="12.75">
      <c r="A99" s="395"/>
      <c r="B99" s="395"/>
      <c r="C99" s="395"/>
      <c r="E99" s="408"/>
      <c r="F99" s="408"/>
      <c r="G99" s="407"/>
      <c r="H99" s="406"/>
      <c r="I99" s="398"/>
    </row>
    <row r="100" spans="1:9" ht="12.75">
      <c r="A100" s="395"/>
      <c r="B100" s="395"/>
      <c r="C100" s="395"/>
      <c r="E100" s="408"/>
      <c r="F100" s="408"/>
      <c r="G100" s="407"/>
      <c r="H100" s="406"/>
      <c r="I100" s="398"/>
    </row>
    <row r="101" spans="1:9" ht="12.75">
      <c r="A101" s="395"/>
      <c r="B101" s="395"/>
      <c r="C101" s="395"/>
      <c r="E101" s="408"/>
      <c r="F101" s="408"/>
      <c r="G101" s="407"/>
      <c r="H101" s="406"/>
      <c r="I101" s="398"/>
    </row>
    <row r="102" spans="1:9" ht="12.75">
      <c r="A102" s="395"/>
      <c r="B102" s="395"/>
      <c r="C102" s="395"/>
      <c r="E102" s="408"/>
      <c r="F102" s="408"/>
      <c r="G102" s="407"/>
      <c r="H102" s="406"/>
      <c r="I102" s="398"/>
    </row>
    <row r="103" spans="1:9" ht="12.75">
      <c r="A103" s="395"/>
      <c r="B103" s="395"/>
      <c r="C103" s="395"/>
      <c r="E103" s="408"/>
      <c r="F103" s="408"/>
      <c r="G103" s="407"/>
      <c r="H103" s="406"/>
      <c r="I103" s="398"/>
    </row>
    <row r="104" spans="1:9" ht="12.75">
      <c r="A104" s="395"/>
      <c r="B104" s="395"/>
      <c r="C104" s="395"/>
      <c r="E104" s="408"/>
      <c r="F104" s="408"/>
      <c r="G104" s="407"/>
      <c r="H104" s="406"/>
      <c r="I104" s="398"/>
    </row>
    <row r="105" spans="1:9" ht="12.75">
      <c r="A105" s="395"/>
      <c r="B105" s="395"/>
      <c r="C105" s="395"/>
      <c r="E105" s="408"/>
      <c r="F105" s="408"/>
      <c r="G105" s="407"/>
      <c r="H105" s="406"/>
      <c r="I105" s="398"/>
    </row>
    <row r="106" spans="1:9" ht="12.75">
      <c r="A106" s="395"/>
      <c r="B106" s="395"/>
      <c r="C106" s="395"/>
      <c r="E106" s="408"/>
      <c r="F106" s="408"/>
      <c r="G106" s="407"/>
      <c r="H106" s="406"/>
      <c r="I106" s="398"/>
    </row>
    <row r="107" spans="1:9" ht="12.75">
      <c r="A107" s="395"/>
      <c r="B107" s="395"/>
      <c r="C107" s="395"/>
      <c r="E107" s="408"/>
      <c r="F107" s="408"/>
      <c r="G107" s="407"/>
      <c r="H107" s="406"/>
      <c r="I107" s="398"/>
    </row>
    <row r="108" spans="1:9" ht="12.75">
      <c r="A108" s="395"/>
      <c r="B108" s="395"/>
      <c r="C108" s="395"/>
      <c r="E108" s="408"/>
      <c r="F108" s="408"/>
      <c r="G108" s="407"/>
      <c r="H108" s="406"/>
      <c r="I108" s="398"/>
    </row>
    <row r="109" spans="1:9" ht="12.75">
      <c r="A109" s="395"/>
      <c r="B109" s="395"/>
      <c r="C109" s="395"/>
      <c r="E109" s="408"/>
      <c r="F109" s="408"/>
      <c r="G109" s="407"/>
      <c r="H109" s="406"/>
      <c r="I109" s="398"/>
    </row>
    <row r="110" spans="1:9" ht="12.75">
      <c r="A110" s="395"/>
      <c r="B110" s="395"/>
      <c r="C110" s="395"/>
      <c r="E110" s="408"/>
      <c r="F110" s="408"/>
      <c r="G110" s="407"/>
      <c r="H110" s="406"/>
      <c r="I110" s="398"/>
    </row>
    <row r="111" spans="1:9" ht="12.75">
      <c r="A111" s="395"/>
      <c r="B111" s="395"/>
      <c r="C111" s="395"/>
      <c r="E111" s="408"/>
      <c r="F111" s="408"/>
      <c r="G111" s="407"/>
      <c r="H111" s="406"/>
      <c r="I111" s="398"/>
    </row>
    <row r="112" spans="1:9" ht="12.75">
      <c r="A112" s="395"/>
      <c r="B112" s="395"/>
      <c r="C112" s="395"/>
      <c r="E112" s="408"/>
      <c r="F112" s="408"/>
      <c r="G112" s="407"/>
      <c r="H112" s="406"/>
      <c r="I112" s="398"/>
    </row>
    <row r="113" spans="1:9" ht="12.75">
      <c r="A113" s="395"/>
      <c r="B113" s="395"/>
      <c r="C113" s="395"/>
      <c r="E113" s="408"/>
      <c r="F113" s="408"/>
      <c r="G113" s="407"/>
      <c r="H113" s="406"/>
      <c r="I113" s="398"/>
    </row>
    <row r="114" spans="1:9" ht="12.75">
      <c r="A114" s="395"/>
      <c r="B114" s="395"/>
      <c r="C114" s="395"/>
      <c r="E114" s="408"/>
      <c r="F114" s="408"/>
      <c r="G114" s="407"/>
      <c r="H114" s="406"/>
      <c r="I114" s="398"/>
    </row>
    <row r="115" spans="1:9" ht="12.75">
      <c r="A115" s="395"/>
      <c r="B115" s="395"/>
      <c r="C115" s="395"/>
      <c r="E115" s="408"/>
      <c r="F115" s="408"/>
      <c r="G115" s="407"/>
      <c r="H115" s="406"/>
      <c r="I115" s="398"/>
    </row>
    <row r="116" spans="1:9" ht="12.75">
      <c r="A116" s="395"/>
      <c r="B116" s="395"/>
      <c r="C116" s="395"/>
      <c r="E116" s="408"/>
      <c r="F116" s="408"/>
      <c r="G116" s="407"/>
      <c r="H116" s="406"/>
      <c r="I116" s="398"/>
    </row>
    <row r="117" spans="1:9" ht="12.75">
      <c r="A117" s="395"/>
      <c r="B117" s="395"/>
      <c r="C117" s="395"/>
      <c r="E117" s="408"/>
      <c r="F117" s="408"/>
      <c r="G117" s="407"/>
      <c r="H117" s="406"/>
      <c r="I117" s="398"/>
    </row>
    <row r="118" spans="1:9" ht="12.75">
      <c r="A118" s="395"/>
      <c r="B118" s="395"/>
      <c r="C118" s="395"/>
      <c r="E118" s="408"/>
      <c r="F118" s="408"/>
      <c r="G118" s="407"/>
      <c r="H118" s="406"/>
      <c r="I118" s="398"/>
    </row>
    <row r="119" spans="1:9" ht="12.75">
      <c r="A119" s="395"/>
      <c r="B119" s="395"/>
      <c r="C119" s="395"/>
      <c r="E119" s="408"/>
      <c r="F119" s="408"/>
      <c r="G119" s="407"/>
      <c r="H119" s="406"/>
      <c r="I119" s="398"/>
    </row>
    <row r="120" spans="1:9" ht="12.75">
      <c r="A120" s="395"/>
      <c r="B120" s="395"/>
      <c r="C120" s="395"/>
      <c r="E120" s="408"/>
      <c r="F120" s="408"/>
      <c r="G120" s="407"/>
      <c r="H120" s="406"/>
      <c r="I120" s="398"/>
    </row>
    <row r="121" spans="1:9" ht="12.75">
      <c r="A121" s="395"/>
      <c r="B121" s="395"/>
      <c r="C121" s="395"/>
      <c r="E121" s="408"/>
      <c r="F121" s="408"/>
      <c r="G121" s="407"/>
      <c r="H121" s="406"/>
      <c r="I121" s="398"/>
    </row>
    <row r="122" spans="1:9" ht="12.75">
      <c r="A122" s="395"/>
      <c r="B122" s="395"/>
      <c r="C122" s="395"/>
      <c r="E122" s="408"/>
      <c r="F122" s="408"/>
      <c r="G122" s="407"/>
      <c r="H122" s="406"/>
      <c r="I122" s="398"/>
    </row>
    <row r="123" spans="1:9" ht="12.75">
      <c r="A123" s="395"/>
      <c r="B123" s="395"/>
      <c r="C123" s="395"/>
      <c r="E123" s="408"/>
      <c r="F123" s="408"/>
      <c r="G123" s="407"/>
      <c r="H123" s="406"/>
      <c r="I123" s="398"/>
    </row>
    <row r="124" spans="1:9" ht="12.75">
      <c r="A124" s="395"/>
      <c r="B124" s="395"/>
      <c r="C124" s="395"/>
      <c r="E124" s="408"/>
      <c r="F124" s="408"/>
      <c r="G124" s="407"/>
      <c r="H124" s="406"/>
      <c r="I124" s="398"/>
    </row>
    <row r="125" spans="1:9" ht="12.75">
      <c r="A125" s="395"/>
      <c r="B125" s="395"/>
      <c r="C125" s="395"/>
      <c r="E125" s="408"/>
      <c r="F125" s="408"/>
      <c r="G125" s="407"/>
      <c r="H125" s="406"/>
      <c r="I125" s="398"/>
    </row>
    <row r="126" spans="1:9" ht="12.75">
      <c r="A126" s="395"/>
      <c r="B126" s="395"/>
      <c r="C126" s="395"/>
      <c r="E126" s="408"/>
      <c r="F126" s="408"/>
      <c r="G126" s="407"/>
      <c r="H126" s="406"/>
      <c r="I126" s="398"/>
    </row>
    <row r="127" spans="1:9" ht="12.75">
      <c r="A127" s="395"/>
      <c r="B127" s="395"/>
      <c r="C127" s="395"/>
      <c r="E127" s="408"/>
      <c r="F127" s="408"/>
      <c r="G127" s="407"/>
      <c r="H127" s="406"/>
      <c r="I127" s="398"/>
    </row>
    <row r="128" spans="1:9" ht="12.75">
      <c r="A128" s="395"/>
      <c r="B128" s="395"/>
      <c r="C128" s="395"/>
      <c r="E128" s="408"/>
      <c r="F128" s="408"/>
      <c r="G128" s="407"/>
      <c r="H128" s="406"/>
      <c r="I128" s="398"/>
    </row>
    <row r="129" spans="1:9" ht="12.75">
      <c r="A129" s="395"/>
      <c r="B129" s="395"/>
      <c r="C129" s="395"/>
      <c r="E129" s="408"/>
      <c r="F129" s="408"/>
      <c r="G129" s="407"/>
      <c r="H129" s="406"/>
      <c r="I129" s="398"/>
    </row>
    <row r="130" spans="1:9" ht="12.75">
      <c r="A130" s="395"/>
      <c r="B130" s="395"/>
      <c r="C130" s="395"/>
      <c r="E130" s="408"/>
      <c r="F130" s="408"/>
      <c r="G130" s="407"/>
      <c r="H130" s="406"/>
      <c r="I130" s="398"/>
    </row>
    <row r="131" spans="1:9" ht="12.75">
      <c r="A131" s="395"/>
      <c r="B131" s="395"/>
      <c r="C131" s="395"/>
      <c r="E131" s="408"/>
      <c r="F131" s="408"/>
      <c r="G131" s="407"/>
      <c r="H131" s="406"/>
      <c r="I131" s="398"/>
    </row>
    <row r="132" spans="1:9" ht="12.75">
      <c r="A132" s="395"/>
      <c r="B132" s="395"/>
      <c r="C132" s="395"/>
      <c r="E132" s="408"/>
      <c r="F132" s="408"/>
      <c r="G132" s="407"/>
      <c r="H132" s="406"/>
      <c r="I132" s="398"/>
    </row>
    <row r="133" spans="1:9" ht="12.75">
      <c r="A133" s="395"/>
      <c r="B133" s="395"/>
      <c r="C133" s="395"/>
      <c r="E133" s="408"/>
      <c r="F133" s="408"/>
      <c r="G133" s="407"/>
      <c r="H133" s="406"/>
      <c r="I133" s="398"/>
    </row>
    <row r="134" spans="1:9" ht="12.75">
      <c r="A134" s="395"/>
      <c r="B134" s="395"/>
      <c r="C134" s="395"/>
      <c r="E134" s="408"/>
      <c r="F134" s="408"/>
      <c r="G134" s="407"/>
      <c r="H134" s="406"/>
      <c r="I134" s="398"/>
    </row>
    <row r="135" spans="1:9" ht="12.75">
      <c r="A135" s="395"/>
      <c r="B135" s="395"/>
      <c r="C135" s="395"/>
      <c r="E135" s="408"/>
      <c r="F135" s="408"/>
      <c r="G135" s="407"/>
      <c r="H135" s="406"/>
      <c r="I135" s="398"/>
    </row>
    <row r="136" spans="1:9" ht="12.75">
      <c r="A136" s="395"/>
      <c r="B136" s="395"/>
      <c r="C136" s="395"/>
      <c r="E136" s="408"/>
      <c r="F136" s="408"/>
      <c r="G136" s="407"/>
      <c r="H136" s="406"/>
      <c r="I136" s="398"/>
    </row>
    <row r="137" spans="1:9" ht="12.75">
      <c r="A137" s="395"/>
      <c r="B137" s="395"/>
      <c r="C137" s="395"/>
      <c r="E137" s="408"/>
      <c r="F137" s="408"/>
      <c r="G137" s="407"/>
      <c r="H137" s="406"/>
      <c r="I137" s="398"/>
    </row>
    <row r="138" spans="1:9" ht="12.75">
      <c r="A138" s="395"/>
      <c r="B138" s="395"/>
      <c r="C138" s="395"/>
      <c r="E138" s="408"/>
      <c r="F138" s="408"/>
      <c r="G138" s="407"/>
      <c r="H138" s="406"/>
      <c r="I138" s="398"/>
    </row>
    <row r="139" spans="1:9" ht="12.75">
      <c r="A139" s="395"/>
      <c r="B139" s="395"/>
      <c r="C139" s="395"/>
      <c r="E139" s="408"/>
      <c r="F139" s="408"/>
      <c r="G139" s="407"/>
      <c r="H139" s="406"/>
      <c r="I139" s="398"/>
    </row>
    <row r="140" spans="1:9" ht="12.75">
      <c r="A140" s="395"/>
      <c r="B140" s="395"/>
      <c r="C140" s="395"/>
      <c r="E140" s="408"/>
      <c r="F140" s="408"/>
      <c r="G140" s="407"/>
      <c r="H140" s="406"/>
      <c r="I140" s="398"/>
    </row>
    <row r="141" spans="1:9" ht="12.75">
      <c r="A141" s="395"/>
      <c r="B141" s="395"/>
      <c r="C141" s="395"/>
      <c r="E141" s="408"/>
      <c r="F141" s="408"/>
      <c r="G141" s="407"/>
      <c r="H141" s="406"/>
      <c r="I141" s="398"/>
    </row>
    <row r="142" spans="1:9" ht="12.75">
      <c r="A142" s="395"/>
      <c r="B142" s="395"/>
      <c r="C142" s="395"/>
      <c r="E142" s="408"/>
      <c r="F142" s="408"/>
      <c r="G142" s="407"/>
      <c r="H142" s="406"/>
      <c r="I142" s="398"/>
    </row>
    <row r="143" spans="1:9" ht="12.75">
      <c r="A143" s="395"/>
      <c r="B143" s="395"/>
      <c r="C143" s="395"/>
      <c r="E143" s="408"/>
      <c r="F143" s="408"/>
      <c r="G143" s="407"/>
      <c r="H143" s="406"/>
      <c r="I143" s="398"/>
    </row>
    <row r="144" spans="1:9" ht="12.75">
      <c r="A144" s="395"/>
      <c r="B144" s="395"/>
      <c r="C144" s="395"/>
      <c r="E144" s="408"/>
      <c r="F144" s="408"/>
      <c r="G144" s="407"/>
      <c r="H144" s="406"/>
      <c r="I144" s="398"/>
    </row>
    <row r="145" spans="1:9" ht="12.75">
      <c r="A145" s="395"/>
      <c r="B145" s="395"/>
      <c r="C145" s="395"/>
      <c r="E145" s="408"/>
      <c r="F145" s="408"/>
      <c r="G145" s="407"/>
      <c r="H145" s="406"/>
      <c r="I145" s="398"/>
    </row>
    <row r="146" spans="1:9" ht="12.75">
      <c r="A146" s="395"/>
      <c r="B146" s="395"/>
      <c r="C146" s="395"/>
      <c r="E146" s="408"/>
      <c r="F146" s="408"/>
      <c r="G146" s="407"/>
      <c r="H146" s="406"/>
      <c r="I146" s="398"/>
    </row>
    <row r="147" spans="1:9" ht="12.75">
      <c r="A147" s="395"/>
      <c r="B147" s="395"/>
      <c r="C147" s="395"/>
      <c r="E147" s="408"/>
      <c r="F147" s="408"/>
      <c r="G147" s="407"/>
      <c r="H147" s="406"/>
      <c r="I147" s="398"/>
    </row>
    <row r="148" spans="1:9" ht="12.75">
      <c r="A148" s="395"/>
      <c r="B148" s="395"/>
      <c r="C148" s="395"/>
      <c r="E148" s="408"/>
      <c r="F148" s="408"/>
      <c r="G148" s="407"/>
      <c r="H148" s="406"/>
      <c r="I148" s="398"/>
    </row>
    <row r="149" spans="1:9" ht="12.75">
      <c r="A149" s="395"/>
      <c r="B149" s="395"/>
      <c r="C149" s="395"/>
      <c r="E149" s="408"/>
      <c r="F149" s="408"/>
      <c r="G149" s="407"/>
      <c r="H149" s="406"/>
      <c r="I149" s="398"/>
    </row>
    <row r="150" spans="1:9" ht="12.75">
      <c r="A150" s="395"/>
      <c r="B150" s="395"/>
      <c r="C150" s="395"/>
      <c r="E150" s="408"/>
      <c r="F150" s="408"/>
      <c r="G150" s="407"/>
      <c r="H150" s="406"/>
      <c r="I150" s="398"/>
    </row>
    <row r="151" spans="1:9" ht="12.75">
      <c r="A151" s="395"/>
      <c r="B151" s="395"/>
      <c r="C151" s="395"/>
      <c r="E151" s="408"/>
      <c r="F151" s="408"/>
      <c r="G151" s="407"/>
      <c r="H151" s="406"/>
      <c r="I151" s="398"/>
    </row>
    <row r="152" spans="1:9" ht="12.75">
      <c r="A152" s="395"/>
      <c r="B152" s="395"/>
      <c r="C152" s="395"/>
      <c r="E152" s="408"/>
      <c r="F152" s="408"/>
      <c r="G152" s="407"/>
      <c r="H152" s="406"/>
      <c r="I152" s="398"/>
    </row>
    <row r="153" spans="1:9" ht="12.75">
      <c r="A153" s="395"/>
      <c r="B153" s="395"/>
      <c r="C153" s="395"/>
      <c r="E153" s="408"/>
      <c r="F153" s="408"/>
      <c r="G153" s="407"/>
      <c r="H153" s="406"/>
      <c r="I153" s="398"/>
    </row>
    <row r="154" spans="1:9" ht="12.75">
      <c r="A154" s="395"/>
      <c r="B154" s="395"/>
      <c r="C154" s="395"/>
      <c r="E154" s="408"/>
      <c r="F154" s="408"/>
      <c r="G154" s="407"/>
      <c r="H154" s="406"/>
      <c r="I154" s="398"/>
    </row>
    <row r="155" spans="1:9" ht="12.75">
      <c r="A155" s="395"/>
      <c r="B155" s="395"/>
      <c r="C155" s="395"/>
      <c r="E155" s="408"/>
      <c r="F155" s="408"/>
      <c r="G155" s="407"/>
      <c r="H155" s="406"/>
      <c r="I155" s="398"/>
    </row>
    <row r="156" spans="1:9" ht="12.75">
      <c r="A156" s="395"/>
      <c r="B156" s="395"/>
      <c r="C156" s="395"/>
      <c r="E156" s="408"/>
      <c r="F156" s="408"/>
      <c r="G156" s="407"/>
      <c r="H156" s="406"/>
      <c r="I156" s="398"/>
    </row>
    <row r="157" spans="1:9" ht="12.75">
      <c r="A157" s="395"/>
      <c r="B157" s="395"/>
      <c r="C157" s="395"/>
      <c r="E157" s="408"/>
      <c r="F157" s="408"/>
      <c r="G157" s="407"/>
      <c r="H157" s="406"/>
      <c r="I157" s="398"/>
    </row>
    <row r="158" spans="1:9" ht="12.75">
      <c r="A158" s="395"/>
      <c r="B158" s="395"/>
      <c r="C158" s="395"/>
      <c r="E158" s="408"/>
      <c r="F158" s="408"/>
      <c r="G158" s="407"/>
      <c r="H158" s="406"/>
      <c r="I158" s="398"/>
    </row>
    <row r="159" spans="1:9" ht="12.75">
      <c r="A159" s="395"/>
      <c r="B159" s="395"/>
      <c r="C159" s="395"/>
      <c r="E159" s="408"/>
      <c r="F159" s="408"/>
      <c r="G159" s="407"/>
      <c r="H159" s="406"/>
      <c r="I159" s="398"/>
    </row>
    <row r="160" spans="1:9" ht="12.75">
      <c r="A160" s="395"/>
      <c r="B160" s="395"/>
      <c r="C160" s="395"/>
      <c r="E160" s="408"/>
      <c r="F160" s="408"/>
      <c r="G160" s="407"/>
      <c r="H160" s="406"/>
      <c r="I160" s="398"/>
    </row>
    <row r="161" spans="1:9" ht="12.75">
      <c r="A161" s="395"/>
      <c r="B161" s="395"/>
      <c r="C161" s="395"/>
      <c r="E161" s="408"/>
      <c r="F161" s="408"/>
      <c r="G161" s="407"/>
      <c r="H161" s="406"/>
      <c r="I161" s="398"/>
    </row>
    <row r="162" spans="1:9" ht="12.75">
      <c r="A162" s="395"/>
      <c r="B162" s="395"/>
      <c r="C162" s="395"/>
      <c r="E162" s="408"/>
      <c r="F162" s="408"/>
      <c r="G162" s="407"/>
      <c r="H162" s="406"/>
      <c r="I162" s="398"/>
    </row>
    <row r="163" spans="1:9" ht="12.75">
      <c r="A163" s="395"/>
      <c r="B163" s="395"/>
      <c r="C163" s="395"/>
      <c r="E163" s="408"/>
      <c r="F163" s="408"/>
      <c r="G163" s="407"/>
      <c r="H163" s="406"/>
      <c r="I163" s="398"/>
    </row>
    <row r="164" spans="1:9" ht="12.75">
      <c r="A164" s="395"/>
      <c r="B164" s="395"/>
      <c r="C164" s="395"/>
      <c r="E164" s="408"/>
      <c r="F164" s="408"/>
      <c r="G164" s="407"/>
      <c r="H164" s="406"/>
      <c r="I164" s="398"/>
    </row>
    <row r="165" spans="1:9" ht="12.75">
      <c r="A165" s="395"/>
      <c r="B165" s="395"/>
      <c r="C165" s="395"/>
      <c r="E165" s="408"/>
      <c r="F165" s="408"/>
      <c r="G165" s="407"/>
      <c r="H165" s="406"/>
      <c r="I165" s="398"/>
    </row>
    <row r="166" spans="1:9" ht="12.75">
      <c r="A166" s="395"/>
      <c r="B166" s="395"/>
      <c r="C166" s="395"/>
      <c r="E166" s="408"/>
      <c r="F166" s="408"/>
      <c r="G166" s="407"/>
      <c r="H166" s="406"/>
      <c r="I166" s="398"/>
    </row>
    <row r="167" spans="1:9" ht="12.75">
      <c r="A167" s="395"/>
      <c r="B167" s="395"/>
      <c r="C167" s="395"/>
      <c r="E167" s="408"/>
      <c r="F167" s="408"/>
      <c r="G167" s="407"/>
      <c r="H167" s="406"/>
      <c r="I167" s="398"/>
    </row>
    <row r="168" spans="1:9" ht="12.75">
      <c r="A168" s="395"/>
      <c r="B168" s="395"/>
      <c r="C168" s="395"/>
      <c r="E168" s="408"/>
      <c r="F168" s="408"/>
      <c r="G168" s="407"/>
      <c r="H168" s="406"/>
      <c r="I168" s="398"/>
    </row>
    <row r="169" spans="1:9" ht="12.75">
      <c r="A169" s="395"/>
      <c r="B169" s="395"/>
      <c r="C169" s="395"/>
      <c r="E169" s="408"/>
      <c r="F169" s="408"/>
      <c r="G169" s="407"/>
      <c r="H169" s="406"/>
      <c r="I169" s="398"/>
    </row>
    <row r="170" spans="1:9" ht="12.75">
      <c r="A170" s="395"/>
      <c r="B170" s="395"/>
      <c r="C170" s="395"/>
      <c r="E170" s="408"/>
      <c r="F170" s="408"/>
      <c r="G170" s="407"/>
      <c r="H170" s="406"/>
      <c r="I170" s="398"/>
    </row>
    <row r="171" spans="1:9" ht="12.75">
      <c r="A171" s="395"/>
      <c r="B171" s="395"/>
      <c r="C171" s="395"/>
      <c r="E171" s="408"/>
      <c r="F171" s="408"/>
      <c r="G171" s="407"/>
      <c r="H171" s="406"/>
      <c r="I171" s="398"/>
    </row>
    <row r="172" spans="1:9" ht="12.75">
      <c r="A172" s="395"/>
      <c r="B172" s="395"/>
      <c r="C172" s="395"/>
      <c r="E172" s="408"/>
      <c r="F172" s="408"/>
      <c r="G172" s="407"/>
      <c r="H172" s="406"/>
      <c r="I172" s="398"/>
    </row>
    <row r="173" spans="1:9" ht="12.75">
      <c r="A173" s="395"/>
      <c r="B173" s="395"/>
      <c r="C173" s="395"/>
      <c r="E173" s="408"/>
      <c r="F173" s="408"/>
      <c r="G173" s="407"/>
      <c r="H173" s="406"/>
      <c r="I173" s="398"/>
    </row>
    <row r="174" spans="1:9" ht="12.75">
      <c r="A174" s="395"/>
      <c r="B174" s="395"/>
      <c r="C174" s="395"/>
      <c r="E174" s="408"/>
      <c r="F174" s="408"/>
      <c r="G174" s="407"/>
      <c r="H174" s="406"/>
      <c r="I174" s="398"/>
    </row>
    <row r="175" spans="1:9" ht="12.75">
      <c r="A175" s="395"/>
      <c r="B175" s="395"/>
      <c r="C175" s="395"/>
      <c r="E175" s="408"/>
      <c r="F175" s="408"/>
      <c r="G175" s="407"/>
      <c r="H175" s="406"/>
      <c r="I175" s="398"/>
    </row>
    <row r="176" spans="1:9" ht="12.75">
      <c r="A176" s="395"/>
      <c r="B176" s="395"/>
      <c r="C176" s="395"/>
      <c r="E176" s="408"/>
      <c r="F176" s="408"/>
      <c r="G176" s="407"/>
      <c r="H176" s="406"/>
      <c r="I176" s="398"/>
    </row>
    <row r="177" spans="1:9" ht="12.75">
      <c r="A177" s="395"/>
      <c r="B177" s="395"/>
      <c r="C177" s="395"/>
      <c r="E177" s="408"/>
      <c r="F177" s="408"/>
      <c r="G177" s="407"/>
      <c r="H177" s="406"/>
      <c r="I177" s="398"/>
    </row>
    <row r="178" spans="1:9" ht="12.75">
      <c r="A178" s="395"/>
      <c r="B178" s="395"/>
      <c r="C178" s="395"/>
      <c r="E178" s="408"/>
      <c r="F178" s="408"/>
      <c r="G178" s="407"/>
      <c r="H178" s="406"/>
      <c r="I178" s="398"/>
    </row>
    <row r="179" spans="1:9" ht="12.75">
      <c r="A179" s="395"/>
      <c r="B179" s="395"/>
      <c r="C179" s="395"/>
      <c r="E179" s="408"/>
      <c r="F179" s="408"/>
      <c r="G179" s="407"/>
      <c r="H179" s="406"/>
      <c r="I179" s="398"/>
    </row>
    <row r="180" spans="1:9" ht="12.75">
      <c r="A180" s="395"/>
      <c r="B180" s="395"/>
      <c r="C180" s="395"/>
      <c r="E180" s="408"/>
      <c r="F180" s="408"/>
      <c r="G180" s="407"/>
      <c r="H180" s="406"/>
      <c r="I180" s="398"/>
    </row>
    <row r="181" spans="1:9" ht="12.75">
      <c r="A181" s="395"/>
      <c r="B181" s="395"/>
      <c r="C181" s="395"/>
      <c r="E181" s="408"/>
      <c r="F181" s="408"/>
      <c r="G181" s="407"/>
      <c r="H181" s="406"/>
      <c r="I181" s="398"/>
    </row>
    <row r="182" spans="1:9" ht="12.75">
      <c r="A182" s="395"/>
      <c r="B182" s="395"/>
      <c r="C182" s="395"/>
      <c r="E182" s="408"/>
      <c r="F182" s="408"/>
      <c r="G182" s="407"/>
      <c r="H182" s="406"/>
      <c r="I182" s="398"/>
    </row>
    <row r="183" spans="1:9" ht="12.75">
      <c r="A183" s="395"/>
      <c r="B183" s="395"/>
      <c r="C183" s="395"/>
      <c r="E183" s="408"/>
      <c r="F183" s="408"/>
      <c r="G183" s="407"/>
      <c r="H183" s="406"/>
      <c r="I183" s="398"/>
    </row>
    <row r="184" spans="1:9" ht="12.75">
      <c r="A184" s="395"/>
      <c r="B184" s="395"/>
      <c r="C184" s="395"/>
      <c r="E184" s="408"/>
      <c r="F184" s="408"/>
      <c r="G184" s="407"/>
      <c r="H184" s="406"/>
      <c r="I184" s="398"/>
    </row>
    <row r="185" spans="1:9" ht="12.75">
      <c r="A185" s="395"/>
      <c r="B185" s="395"/>
      <c r="C185" s="395"/>
      <c r="E185" s="408"/>
      <c r="F185" s="408"/>
      <c r="G185" s="407"/>
      <c r="H185" s="406"/>
      <c r="I185" s="398"/>
    </row>
    <row r="186" spans="1:9" ht="12.75">
      <c r="A186" s="395"/>
      <c r="B186" s="395"/>
      <c r="C186" s="395"/>
      <c r="E186" s="408"/>
      <c r="F186" s="408"/>
      <c r="G186" s="407"/>
      <c r="H186" s="406"/>
      <c r="I186" s="398"/>
    </row>
    <row r="187" spans="1:9" ht="12.75">
      <c r="A187" s="395"/>
      <c r="B187" s="395"/>
      <c r="C187" s="395"/>
      <c r="E187" s="408"/>
      <c r="F187" s="408"/>
      <c r="G187" s="407"/>
      <c r="H187" s="406"/>
      <c r="I187" s="398"/>
    </row>
    <row r="188" spans="1:9" ht="12.75">
      <c r="A188" s="395"/>
      <c r="B188" s="395"/>
      <c r="C188" s="395"/>
      <c r="E188" s="408"/>
      <c r="F188" s="408"/>
      <c r="G188" s="407"/>
      <c r="H188" s="406"/>
      <c r="I188" s="398"/>
    </row>
    <row r="189" spans="1:9" ht="12.75">
      <c r="A189" s="395"/>
      <c r="B189" s="395"/>
      <c r="C189" s="395"/>
      <c r="E189" s="408"/>
      <c r="F189" s="408"/>
      <c r="G189" s="407"/>
      <c r="H189" s="406"/>
      <c r="I189" s="398"/>
    </row>
    <row r="190" spans="1:9" ht="12.75">
      <c r="A190" s="395"/>
      <c r="B190" s="395"/>
      <c r="C190" s="395"/>
      <c r="E190" s="408"/>
      <c r="F190" s="408"/>
      <c r="G190" s="407"/>
      <c r="H190" s="406"/>
      <c r="I190" s="398"/>
    </row>
    <row r="191" spans="1:9" ht="12.75">
      <c r="A191" s="395"/>
      <c r="B191" s="395"/>
      <c r="C191" s="395"/>
      <c r="E191" s="408"/>
      <c r="F191" s="408"/>
      <c r="G191" s="407"/>
      <c r="H191" s="406"/>
      <c r="I191" s="398"/>
    </row>
    <row r="192" spans="1:9" ht="12.75">
      <c r="A192" s="395"/>
      <c r="B192" s="395"/>
      <c r="C192" s="395"/>
      <c r="E192" s="408"/>
      <c r="F192" s="408"/>
      <c r="G192" s="407"/>
      <c r="H192" s="406"/>
      <c r="I192" s="398"/>
    </row>
    <row r="193" spans="1:9" ht="12.75">
      <c r="A193" s="395"/>
      <c r="B193" s="395"/>
      <c r="C193" s="395"/>
      <c r="E193" s="408"/>
      <c r="F193" s="408"/>
      <c r="G193" s="407"/>
      <c r="H193" s="406"/>
      <c r="I193" s="398"/>
    </row>
    <row r="194" spans="1:9" ht="12.75">
      <c r="A194" s="395"/>
      <c r="B194" s="395"/>
      <c r="C194" s="395"/>
      <c r="E194" s="408"/>
      <c r="F194" s="408"/>
      <c r="G194" s="407"/>
      <c r="H194" s="406"/>
      <c r="I194" s="398"/>
    </row>
    <row r="195" spans="1:9" ht="12.75">
      <c r="A195" s="395"/>
      <c r="B195" s="395"/>
      <c r="C195" s="395"/>
      <c r="E195" s="408"/>
      <c r="F195" s="408"/>
      <c r="G195" s="407"/>
      <c r="H195" s="406"/>
      <c r="I195" s="398"/>
    </row>
    <row r="196" spans="1:9" ht="12.75">
      <c r="A196" s="395"/>
      <c r="B196" s="395"/>
      <c r="C196" s="395"/>
      <c r="E196" s="408"/>
      <c r="F196" s="408"/>
      <c r="G196" s="407"/>
      <c r="H196" s="406"/>
      <c r="I196" s="398"/>
    </row>
    <row r="197" spans="1:9" ht="12.75">
      <c r="A197" s="395"/>
      <c r="B197" s="395"/>
      <c r="C197" s="395"/>
      <c r="E197" s="408"/>
      <c r="F197" s="408"/>
      <c r="G197" s="407"/>
      <c r="H197" s="406"/>
      <c r="I197" s="398"/>
    </row>
    <row r="198" spans="1:9" ht="12.75">
      <c r="A198" s="395"/>
      <c r="B198" s="395"/>
      <c r="C198" s="395"/>
      <c r="E198" s="408"/>
      <c r="F198" s="408"/>
      <c r="G198" s="407"/>
      <c r="H198" s="406"/>
      <c r="I198" s="398"/>
    </row>
    <row r="199" spans="1:9" ht="12.75">
      <c r="A199" s="395"/>
      <c r="B199" s="395"/>
      <c r="C199" s="395"/>
      <c r="E199" s="408"/>
      <c r="F199" s="408"/>
      <c r="G199" s="407"/>
      <c r="H199" s="406"/>
      <c r="I199" s="398"/>
    </row>
    <row r="200" spans="1:9" ht="12.75">
      <c r="A200" s="395"/>
      <c r="B200" s="395"/>
      <c r="C200" s="395"/>
      <c r="E200" s="408"/>
      <c r="F200" s="408"/>
      <c r="G200" s="407"/>
      <c r="H200" s="406"/>
      <c r="I200" s="398"/>
    </row>
    <row r="201" spans="1:9" ht="12.75">
      <c r="A201" s="395"/>
      <c r="B201" s="395"/>
      <c r="C201" s="395"/>
      <c r="E201" s="408"/>
      <c r="F201" s="408"/>
      <c r="G201" s="407"/>
      <c r="H201" s="406"/>
      <c r="I201" s="398"/>
    </row>
    <row r="202" spans="1:9" ht="12.75">
      <c r="A202" s="395"/>
      <c r="B202" s="395"/>
      <c r="C202" s="395"/>
      <c r="E202" s="408"/>
      <c r="F202" s="408"/>
      <c r="G202" s="407"/>
      <c r="H202" s="406"/>
      <c r="I202" s="398"/>
    </row>
    <row r="203" spans="1:9" ht="12.75">
      <c r="A203" s="395"/>
      <c r="B203" s="395"/>
      <c r="C203" s="395"/>
      <c r="E203" s="408"/>
      <c r="F203" s="408"/>
      <c r="G203" s="407"/>
      <c r="H203" s="406"/>
      <c r="I203" s="398"/>
    </row>
    <row r="204" spans="1:9" ht="12.75">
      <c r="A204" s="395"/>
      <c r="B204" s="395"/>
      <c r="C204" s="395"/>
      <c r="E204" s="408"/>
      <c r="F204" s="408"/>
      <c r="G204" s="407"/>
      <c r="H204" s="406"/>
      <c r="I204" s="398"/>
    </row>
    <row r="205" spans="1:9" ht="12.75">
      <c r="A205" s="395"/>
      <c r="B205" s="395"/>
      <c r="C205" s="395"/>
      <c r="E205" s="408"/>
      <c r="F205" s="408"/>
      <c r="G205" s="407"/>
      <c r="H205" s="406"/>
      <c r="I205" s="398"/>
    </row>
    <row r="206" spans="1:9" ht="12.75">
      <c r="A206" s="395"/>
      <c r="B206" s="395"/>
      <c r="C206" s="395"/>
      <c r="E206" s="408"/>
      <c r="F206" s="408"/>
      <c r="G206" s="407"/>
      <c r="H206" s="406"/>
      <c r="I206" s="398"/>
    </row>
    <row r="207" spans="1:9" ht="12.75">
      <c r="A207" s="395"/>
      <c r="B207" s="395"/>
      <c r="C207" s="395"/>
      <c r="E207" s="408"/>
      <c r="F207" s="408"/>
      <c r="G207" s="407"/>
      <c r="H207" s="406"/>
      <c r="I207" s="398"/>
    </row>
    <row r="208" spans="1:9" ht="12.75">
      <c r="A208" s="395"/>
      <c r="B208" s="395"/>
      <c r="C208" s="395"/>
      <c r="E208" s="408"/>
      <c r="F208" s="408"/>
      <c r="G208" s="407"/>
      <c r="H208" s="406"/>
      <c r="I208" s="398"/>
    </row>
    <row r="209" spans="1:9" ht="12.75">
      <c r="A209" s="395"/>
      <c r="B209" s="395"/>
      <c r="C209" s="395"/>
      <c r="E209" s="408"/>
      <c r="F209" s="408"/>
      <c r="G209" s="407"/>
      <c r="H209" s="406"/>
      <c r="I209" s="398"/>
    </row>
    <row r="210" spans="1:9" ht="12.75">
      <c r="A210" s="395"/>
      <c r="B210" s="395"/>
      <c r="C210" s="395"/>
      <c r="E210" s="408"/>
      <c r="F210" s="408"/>
      <c r="G210" s="407"/>
      <c r="H210" s="406"/>
      <c r="I210" s="398"/>
    </row>
    <row r="211" spans="1:9" ht="12.75">
      <c r="A211" s="395"/>
      <c r="B211" s="395"/>
      <c r="C211" s="395"/>
      <c r="E211" s="408"/>
      <c r="F211" s="408"/>
      <c r="G211" s="407"/>
      <c r="H211" s="406"/>
      <c r="I211" s="398"/>
    </row>
    <row r="212" spans="1:9" ht="12.75">
      <c r="A212" s="395"/>
      <c r="B212" s="395"/>
      <c r="C212" s="395"/>
      <c r="E212" s="408"/>
      <c r="F212" s="408"/>
      <c r="G212" s="407"/>
      <c r="H212" s="406"/>
      <c r="I212" s="398"/>
    </row>
    <row r="213" spans="1:9" ht="12.75">
      <c r="A213" s="395"/>
      <c r="B213" s="395"/>
      <c r="C213" s="395"/>
      <c r="E213" s="408"/>
      <c r="F213" s="408"/>
      <c r="G213" s="407"/>
      <c r="H213" s="406"/>
      <c r="I213" s="398"/>
    </row>
    <row r="214" spans="1:9" ht="12.75">
      <c r="A214" s="395"/>
      <c r="B214" s="395"/>
      <c r="C214" s="395"/>
      <c r="E214" s="408"/>
      <c r="F214" s="408"/>
      <c r="G214" s="407"/>
      <c r="H214" s="406"/>
      <c r="I214" s="398"/>
    </row>
    <row r="215" spans="1:9" ht="12.75">
      <c r="A215" s="395"/>
      <c r="B215" s="395"/>
      <c r="C215" s="395"/>
      <c r="E215" s="408"/>
      <c r="F215" s="408"/>
      <c r="G215" s="407"/>
      <c r="H215" s="406"/>
      <c r="I215" s="398"/>
    </row>
    <row r="216" spans="1:9" ht="12.75">
      <c r="A216" s="395"/>
      <c r="B216" s="395"/>
      <c r="C216" s="395"/>
      <c r="E216" s="408"/>
      <c r="F216" s="408"/>
      <c r="G216" s="407"/>
      <c r="H216" s="406"/>
      <c r="I216" s="398"/>
    </row>
    <row r="217" spans="1:9" ht="12.75">
      <c r="A217" s="395"/>
      <c r="B217" s="395"/>
      <c r="C217" s="395"/>
      <c r="E217" s="408"/>
      <c r="F217" s="408"/>
      <c r="G217" s="407"/>
      <c r="H217" s="406"/>
      <c r="I217" s="398"/>
    </row>
    <row r="218" spans="1:9" ht="12.75">
      <c r="A218" s="395"/>
      <c r="B218" s="395"/>
      <c r="C218" s="395"/>
      <c r="E218" s="408"/>
      <c r="F218" s="408"/>
      <c r="G218" s="407"/>
      <c r="H218" s="406"/>
      <c r="I218" s="398"/>
    </row>
    <row r="219" spans="1:9" ht="12.75">
      <c r="A219" s="395"/>
      <c r="B219" s="395"/>
      <c r="C219" s="395"/>
      <c r="E219" s="408"/>
      <c r="F219" s="408"/>
      <c r="G219" s="407"/>
      <c r="H219" s="406"/>
      <c r="I219" s="398"/>
    </row>
    <row r="220" spans="1:9" ht="12.75">
      <c r="A220" s="395"/>
      <c r="B220" s="395"/>
      <c r="C220" s="395"/>
      <c r="E220" s="408"/>
      <c r="F220" s="408"/>
      <c r="G220" s="407"/>
      <c r="H220" s="406"/>
      <c r="I220" s="398"/>
    </row>
    <row r="221" spans="1:9" ht="12.75">
      <c r="A221" s="395"/>
      <c r="B221" s="395"/>
      <c r="C221" s="395"/>
      <c r="E221" s="408"/>
      <c r="F221" s="408"/>
      <c r="G221" s="407"/>
      <c r="H221" s="406"/>
      <c r="I221" s="398"/>
    </row>
    <row r="222" spans="1:9" ht="12.75">
      <c r="A222" s="395"/>
      <c r="B222" s="395"/>
      <c r="C222" s="395"/>
      <c r="E222" s="408"/>
      <c r="F222" s="408"/>
      <c r="G222" s="407"/>
      <c r="H222" s="406"/>
      <c r="I222" s="398"/>
    </row>
    <row r="223" spans="1:9" ht="12.75">
      <c r="A223" s="395"/>
      <c r="B223" s="395"/>
      <c r="C223" s="395"/>
      <c r="E223" s="408"/>
      <c r="F223" s="408"/>
      <c r="G223" s="407"/>
      <c r="H223" s="406"/>
      <c r="I223" s="398"/>
    </row>
    <row r="224" spans="1:9" ht="12.75">
      <c r="A224" s="395"/>
      <c r="B224" s="395"/>
      <c r="C224" s="395"/>
      <c r="E224" s="408"/>
      <c r="F224" s="408"/>
      <c r="G224" s="407"/>
      <c r="H224" s="406"/>
      <c r="I224" s="398"/>
    </row>
    <row r="225" spans="1:9" ht="12.75">
      <c r="A225" s="395"/>
      <c r="B225" s="395"/>
      <c r="C225" s="395"/>
      <c r="E225" s="408"/>
      <c r="F225" s="408"/>
      <c r="G225" s="407"/>
      <c r="H225" s="406"/>
      <c r="I225" s="398"/>
    </row>
    <row r="226" spans="1:9" ht="12.75">
      <c r="A226" s="395"/>
      <c r="B226" s="395"/>
      <c r="C226" s="395"/>
      <c r="E226" s="408"/>
      <c r="F226" s="408"/>
      <c r="G226" s="407"/>
      <c r="H226" s="406"/>
      <c r="I226" s="398"/>
    </row>
    <row r="227" spans="1:9" ht="12.75">
      <c r="A227" s="395"/>
      <c r="B227" s="395"/>
      <c r="C227" s="395"/>
      <c r="E227" s="408"/>
      <c r="F227" s="408"/>
      <c r="G227" s="407"/>
      <c r="H227" s="406"/>
      <c r="I227" s="398"/>
    </row>
    <row r="228" spans="1:9" ht="12.75">
      <c r="A228" s="395"/>
      <c r="B228" s="395"/>
      <c r="C228" s="395"/>
      <c r="E228" s="408"/>
      <c r="F228" s="408"/>
      <c r="G228" s="407"/>
      <c r="H228" s="406"/>
      <c r="I228" s="398"/>
    </row>
    <row r="229" spans="1:9" ht="12.75">
      <c r="A229" s="395"/>
      <c r="B229" s="395"/>
      <c r="C229" s="395"/>
      <c r="E229" s="408"/>
      <c r="F229" s="408"/>
      <c r="G229" s="407"/>
      <c r="H229" s="406"/>
      <c r="I229" s="398"/>
    </row>
    <row r="230" spans="1:9" ht="12.75">
      <c r="A230" s="395"/>
      <c r="B230" s="395"/>
      <c r="C230" s="395"/>
      <c r="E230" s="408"/>
      <c r="F230" s="408"/>
      <c r="G230" s="407"/>
      <c r="H230" s="406"/>
      <c r="I230" s="398"/>
    </row>
    <row r="231" spans="1:9" ht="12.75">
      <c r="A231" s="395"/>
      <c r="B231" s="395"/>
      <c r="C231" s="395"/>
      <c r="E231" s="408"/>
      <c r="F231" s="408"/>
      <c r="G231" s="407"/>
      <c r="H231" s="406"/>
      <c r="I231" s="398"/>
    </row>
    <row r="232" spans="1:9" ht="12.75">
      <c r="A232" s="395"/>
      <c r="B232" s="395"/>
      <c r="C232" s="395"/>
      <c r="E232" s="408"/>
      <c r="F232" s="408"/>
      <c r="G232" s="407"/>
      <c r="H232" s="406"/>
      <c r="I232" s="398"/>
    </row>
    <row r="233" spans="1:9" ht="12.75">
      <c r="A233" s="395"/>
      <c r="B233" s="395"/>
      <c r="C233" s="395"/>
      <c r="E233" s="408"/>
      <c r="F233" s="408"/>
      <c r="G233" s="407"/>
      <c r="H233" s="406"/>
      <c r="I233" s="398"/>
    </row>
    <row r="234" spans="1:9" ht="12.75">
      <c r="A234" s="395"/>
      <c r="B234" s="395"/>
      <c r="C234" s="395"/>
      <c r="E234" s="408"/>
      <c r="F234" s="408"/>
      <c r="G234" s="407"/>
      <c r="H234" s="406"/>
      <c r="I234" s="398"/>
    </row>
    <row r="235" spans="1:9" ht="12.75">
      <c r="A235" s="395"/>
      <c r="B235" s="395"/>
      <c r="C235" s="395"/>
      <c r="E235" s="408"/>
      <c r="F235" s="408"/>
      <c r="G235" s="407"/>
      <c r="H235" s="406"/>
      <c r="I235" s="398"/>
    </row>
    <row r="236" spans="1:9" ht="12.75">
      <c r="A236" s="395"/>
      <c r="B236" s="395"/>
      <c r="C236" s="395"/>
      <c r="E236" s="408"/>
      <c r="F236" s="408"/>
      <c r="G236" s="407"/>
      <c r="H236" s="406"/>
      <c r="I236" s="398"/>
    </row>
    <row r="237" spans="1:9" ht="12.75">
      <c r="A237" s="395"/>
      <c r="B237" s="395"/>
      <c r="C237" s="395"/>
      <c r="E237" s="408"/>
      <c r="F237" s="408"/>
      <c r="G237" s="407"/>
      <c r="H237" s="406"/>
      <c r="I237" s="398"/>
    </row>
    <row r="238" spans="1:9" ht="12.75">
      <c r="A238" s="395"/>
      <c r="B238" s="395"/>
      <c r="C238" s="395"/>
      <c r="E238" s="408"/>
      <c r="F238" s="408"/>
      <c r="G238" s="407"/>
      <c r="H238" s="406"/>
      <c r="I238" s="398"/>
    </row>
    <row r="239" spans="1:9" ht="12.75">
      <c r="A239" s="395"/>
      <c r="B239" s="395"/>
      <c r="C239" s="395"/>
      <c r="E239" s="408"/>
      <c r="F239" s="408"/>
      <c r="G239" s="407"/>
      <c r="H239" s="406"/>
      <c r="I239" s="398"/>
    </row>
    <row r="240" spans="1:9" ht="12.75">
      <c r="A240" s="395"/>
      <c r="B240" s="395"/>
      <c r="C240" s="395"/>
      <c r="E240" s="408"/>
      <c r="F240" s="408"/>
      <c r="G240" s="407"/>
      <c r="H240" s="406"/>
      <c r="I240" s="398"/>
    </row>
    <row r="241" spans="1:9" ht="12.75">
      <c r="A241" s="395"/>
      <c r="B241" s="395"/>
      <c r="C241" s="395"/>
      <c r="E241" s="408"/>
      <c r="F241" s="408"/>
      <c r="G241" s="407"/>
      <c r="H241" s="406"/>
      <c r="I241" s="398"/>
    </row>
    <row r="242" spans="1:9" ht="12.75">
      <c r="A242" s="395"/>
      <c r="B242" s="395"/>
      <c r="C242" s="395"/>
      <c r="E242" s="408"/>
      <c r="F242" s="408"/>
      <c r="G242" s="407"/>
      <c r="H242" s="406"/>
      <c r="I242" s="398"/>
    </row>
    <row r="243" spans="1:9" ht="12.75">
      <c r="A243" s="395"/>
      <c r="B243" s="395"/>
      <c r="C243" s="395"/>
      <c r="E243" s="408"/>
      <c r="F243" s="408"/>
      <c r="G243" s="407"/>
      <c r="H243" s="406"/>
      <c r="I243" s="398"/>
    </row>
    <row r="244" spans="1:9" ht="12.75">
      <c r="A244" s="395"/>
      <c r="B244" s="395"/>
      <c r="C244" s="395"/>
      <c r="E244" s="408"/>
      <c r="F244" s="408"/>
      <c r="G244" s="407"/>
      <c r="H244" s="406"/>
      <c r="I244" s="398"/>
    </row>
    <row r="245" spans="1:9" ht="12.75">
      <c r="A245" s="395"/>
      <c r="B245" s="395"/>
      <c r="C245" s="395"/>
      <c r="E245" s="408"/>
      <c r="F245" s="408"/>
      <c r="G245" s="407"/>
      <c r="H245" s="406"/>
      <c r="I245" s="398"/>
    </row>
    <row r="246" spans="1:9" ht="12.75">
      <c r="A246" s="395"/>
      <c r="B246" s="395"/>
      <c r="C246" s="395"/>
      <c r="E246" s="408"/>
      <c r="F246" s="408"/>
      <c r="G246" s="407"/>
      <c r="H246" s="406"/>
      <c r="I246" s="398"/>
    </row>
    <row r="247" spans="1:9" ht="12.75">
      <c r="A247" s="395"/>
      <c r="B247" s="395"/>
      <c r="C247" s="395"/>
      <c r="E247" s="408"/>
      <c r="F247" s="408"/>
      <c r="G247" s="407"/>
      <c r="H247" s="406"/>
      <c r="I247" s="398"/>
    </row>
    <row r="248" spans="1:9" ht="12.75">
      <c r="A248" s="395"/>
      <c r="B248" s="395"/>
      <c r="C248" s="395"/>
      <c r="E248" s="408"/>
      <c r="F248" s="408"/>
      <c r="G248" s="407"/>
      <c r="H248" s="406"/>
      <c r="I248" s="398"/>
    </row>
    <row r="249" spans="1:9" ht="12.75">
      <c r="A249" s="395"/>
      <c r="B249" s="395"/>
      <c r="C249" s="395"/>
      <c r="E249" s="408"/>
      <c r="F249" s="408"/>
      <c r="G249" s="407"/>
      <c r="H249" s="406"/>
      <c r="I249" s="398"/>
    </row>
    <row r="250" spans="1:9" ht="12.75">
      <c r="A250" s="395"/>
      <c r="B250" s="395"/>
      <c r="C250" s="395"/>
      <c r="E250" s="408"/>
      <c r="F250" s="408"/>
      <c r="G250" s="407"/>
      <c r="H250" s="406"/>
      <c r="I250" s="398"/>
    </row>
    <row r="251" spans="1:9" ht="12.75">
      <c r="A251" s="395"/>
      <c r="B251" s="395"/>
      <c r="C251" s="395"/>
      <c r="E251" s="408"/>
      <c r="F251" s="408"/>
      <c r="G251" s="407"/>
      <c r="H251" s="406"/>
      <c r="I251" s="398"/>
    </row>
    <row r="252" spans="1:9" ht="12.75">
      <c r="A252" s="395"/>
      <c r="B252" s="395"/>
      <c r="C252" s="395"/>
      <c r="E252" s="408"/>
      <c r="F252" s="408"/>
      <c r="G252" s="407"/>
      <c r="H252" s="406"/>
      <c r="I252" s="398"/>
    </row>
    <row r="253" spans="1:9" ht="12.75">
      <c r="A253" s="395"/>
      <c r="B253" s="395"/>
      <c r="C253" s="395"/>
      <c r="E253" s="408"/>
      <c r="F253" s="408"/>
      <c r="G253" s="407"/>
      <c r="H253" s="406"/>
      <c r="I253" s="398"/>
    </row>
    <row r="254" spans="1:9" ht="12.75">
      <c r="A254" s="395"/>
      <c r="B254" s="395"/>
      <c r="C254" s="395"/>
      <c r="E254" s="408"/>
      <c r="F254" s="408"/>
      <c r="G254" s="407"/>
      <c r="H254" s="406"/>
      <c r="I254" s="398"/>
    </row>
    <row r="255" spans="1:9" ht="12.75">
      <c r="A255" s="395"/>
      <c r="B255" s="395"/>
      <c r="C255" s="395"/>
      <c r="E255" s="408"/>
      <c r="F255" s="408"/>
      <c r="G255" s="407"/>
      <c r="H255" s="406"/>
      <c r="I255" s="398"/>
    </row>
    <row r="256" spans="1:9" ht="12.75">
      <c r="A256" s="395"/>
      <c r="B256" s="395"/>
      <c r="C256" s="395"/>
      <c r="E256" s="408"/>
      <c r="F256" s="408"/>
      <c r="G256" s="407"/>
      <c r="H256" s="406"/>
      <c r="I256" s="398"/>
    </row>
    <row r="257" spans="1:9" ht="12.75">
      <c r="A257" s="395"/>
      <c r="B257" s="395"/>
      <c r="C257" s="395"/>
      <c r="E257" s="408"/>
      <c r="F257" s="408"/>
      <c r="G257" s="407"/>
      <c r="H257" s="406"/>
      <c r="I257" s="398"/>
    </row>
    <row r="258" spans="1:9" ht="12.75">
      <c r="A258" s="395"/>
      <c r="B258" s="395"/>
      <c r="C258" s="395"/>
      <c r="E258" s="408"/>
      <c r="F258" s="408"/>
      <c r="G258" s="407"/>
      <c r="H258" s="406"/>
      <c r="I258" s="398"/>
    </row>
    <row r="259" spans="1:9" ht="12.75">
      <c r="A259" s="395"/>
      <c r="B259" s="395"/>
      <c r="C259" s="395"/>
      <c r="E259" s="408"/>
      <c r="F259" s="408"/>
      <c r="G259" s="407"/>
      <c r="H259" s="406"/>
      <c r="I259" s="398"/>
    </row>
    <row r="260" spans="1:9" ht="12.75">
      <c r="A260" s="395"/>
      <c r="B260" s="395"/>
      <c r="C260" s="395"/>
      <c r="E260" s="408"/>
      <c r="F260" s="408"/>
      <c r="G260" s="407"/>
      <c r="H260" s="406"/>
      <c r="I260" s="398"/>
    </row>
    <row r="261" spans="1:9" ht="12.75">
      <c r="A261" s="395"/>
      <c r="B261" s="395"/>
      <c r="C261" s="395"/>
      <c r="E261" s="408"/>
      <c r="F261" s="408"/>
      <c r="G261" s="407"/>
      <c r="H261" s="406"/>
      <c r="I261" s="398"/>
    </row>
    <row r="262" spans="1:9" ht="12.75">
      <c r="A262" s="395"/>
      <c r="B262" s="395"/>
      <c r="C262" s="395"/>
      <c r="E262" s="408"/>
      <c r="F262" s="408"/>
      <c r="G262" s="407"/>
      <c r="H262" s="406"/>
      <c r="I262" s="398"/>
    </row>
    <row r="263" spans="1:9" ht="12.75">
      <c r="A263" s="395"/>
      <c r="B263" s="395"/>
      <c r="C263" s="395"/>
      <c r="E263" s="408"/>
      <c r="F263" s="408"/>
      <c r="G263" s="407"/>
      <c r="H263" s="406"/>
      <c r="I263" s="398"/>
    </row>
    <row r="264" spans="1:9" ht="12.75">
      <c r="A264" s="395"/>
      <c r="B264" s="395"/>
      <c r="C264" s="395"/>
      <c r="E264" s="408"/>
      <c r="F264" s="408"/>
      <c r="G264" s="407"/>
      <c r="H264" s="406"/>
      <c r="I264" s="398"/>
    </row>
    <row r="265" spans="1:9" ht="12.75">
      <c r="A265" s="395"/>
      <c r="B265" s="395"/>
      <c r="C265" s="395"/>
      <c r="E265" s="408"/>
      <c r="F265" s="408"/>
      <c r="G265" s="407"/>
      <c r="H265" s="406"/>
      <c r="I265" s="398"/>
    </row>
    <row r="266" spans="1:9" ht="12.75">
      <c r="A266" s="395"/>
      <c r="B266" s="395"/>
      <c r="C266" s="395"/>
      <c r="E266" s="408"/>
      <c r="F266" s="408"/>
      <c r="G266" s="407"/>
      <c r="H266" s="406"/>
      <c r="I266" s="398"/>
    </row>
    <row r="267" spans="1:9" ht="12.75">
      <c r="A267" s="395"/>
      <c r="B267" s="395"/>
      <c r="C267" s="395"/>
      <c r="E267" s="408"/>
      <c r="F267" s="408"/>
      <c r="G267" s="407"/>
      <c r="H267" s="406"/>
      <c r="I267" s="398"/>
    </row>
    <row r="268" spans="1:9" ht="12.75">
      <c r="A268" s="395"/>
      <c r="B268" s="395"/>
      <c r="C268" s="395"/>
      <c r="E268" s="408"/>
      <c r="F268" s="408"/>
      <c r="G268" s="407"/>
      <c r="H268" s="406"/>
      <c r="I268" s="398"/>
    </row>
    <row r="269" spans="1:9" ht="12.75">
      <c r="A269" s="395"/>
      <c r="B269" s="395"/>
      <c r="C269" s="395"/>
      <c r="E269" s="408"/>
      <c r="F269" s="408"/>
      <c r="G269" s="407"/>
      <c r="H269" s="406"/>
      <c r="I269" s="398"/>
    </row>
    <row r="270" spans="1:9" ht="12.75">
      <c r="A270" s="395"/>
      <c r="B270" s="395"/>
      <c r="C270" s="395"/>
      <c r="E270" s="408"/>
      <c r="F270" s="408"/>
      <c r="G270" s="407"/>
      <c r="H270" s="406"/>
      <c r="I270" s="398"/>
    </row>
    <row r="271" spans="1:9" ht="12.75">
      <c r="A271" s="395"/>
      <c r="B271" s="395"/>
      <c r="C271" s="395"/>
      <c r="E271" s="408"/>
      <c r="F271" s="408"/>
      <c r="G271" s="407"/>
      <c r="H271" s="406"/>
      <c r="I271" s="398"/>
    </row>
    <row r="272" spans="1:9" ht="12.75">
      <c r="A272" s="395"/>
      <c r="B272" s="395"/>
      <c r="C272" s="395"/>
      <c r="E272" s="408"/>
      <c r="F272" s="408"/>
      <c r="G272" s="407"/>
      <c r="H272" s="406"/>
      <c r="I272" s="398"/>
    </row>
    <row r="273" spans="1:9" ht="12.75">
      <c r="A273" s="395"/>
      <c r="B273" s="395"/>
      <c r="C273" s="395"/>
      <c r="E273" s="408"/>
      <c r="F273" s="408"/>
      <c r="G273" s="407"/>
      <c r="H273" s="406"/>
      <c r="I273" s="398"/>
    </row>
    <row r="274" spans="1:9" ht="12.75">
      <c r="A274" s="395"/>
      <c r="B274" s="395"/>
      <c r="C274" s="395"/>
      <c r="E274" s="408"/>
      <c r="F274" s="408"/>
      <c r="G274" s="407"/>
      <c r="H274" s="406"/>
      <c r="I274" s="398"/>
    </row>
    <row r="275" spans="1:9" ht="12.75">
      <c r="A275" s="395"/>
      <c r="B275" s="395"/>
      <c r="C275" s="395"/>
      <c r="E275" s="408"/>
      <c r="F275" s="408"/>
      <c r="G275" s="407"/>
      <c r="H275" s="406"/>
      <c r="I275" s="398"/>
    </row>
    <row r="276" spans="1:9" ht="12.75">
      <c r="A276" s="395"/>
      <c r="B276" s="395"/>
      <c r="C276" s="395"/>
      <c r="E276" s="408"/>
      <c r="F276" s="408"/>
      <c r="G276" s="407"/>
      <c r="H276" s="406"/>
      <c r="I276" s="398"/>
    </row>
    <row r="277" spans="1:9" ht="12.75">
      <c r="A277" s="395"/>
      <c r="B277" s="395"/>
      <c r="C277" s="395"/>
      <c r="E277" s="408"/>
      <c r="F277" s="408"/>
      <c r="G277" s="407"/>
      <c r="H277" s="406"/>
      <c r="I277" s="398"/>
    </row>
    <row r="278" spans="1:9" ht="12.75">
      <c r="A278" s="395"/>
      <c r="B278" s="395"/>
      <c r="C278" s="395"/>
      <c r="E278" s="408"/>
      <c r="F278" s="408"/>
      <c r="G278" s="407"/>
      <c r="H278" s="406"/>
      <c r="I278" s="398"/>
    </row>
    <row r="279" spans="1:9" ht="12.75">
      <c r="A279" s="395"/>
      <c r="B279" s="395"/>
      <c r="C279" s="395"/>
      <c r="E279" s="408"/>
      <c r="F279" s="408"/>
      <c r="G279" s="407"/>
      <c r="H279" s="406"/>
      <c r="I279" s="398"/>
    </row>
    <row r="280" spans="1:9" ht="12.75">
      <c r="A280" s="395"/>
      <c r="B280" s="395"/>
      <c r="C280" s="395"/>
      <c r="E280" s="408"/>
      <c r="F280" s="408"/>
      <c r="G280" s="407"/>
      <c r="H280" s="406"/>
      <c r="I280" s="398"/>
    </row>
    <row r="281" spans="1:9" ht="12.75">
      <c r="A281" s="395"/>
      <c r="B281" s="395"/>
      <c r="C281" s="395"/>
      <c r="E281" s="408"/>
      <c r="F281" s="408"/>
      <c r="G281" s="407"/>
      <c r="H281" s="406"/>
      <c r="I281" s="398"/>
    </row>
    <row r="282" spans="1:9" ht="12.75">
      <c r="A282" s="395"/>
      <c r="B282" s="395"/>
      <c r="C282" s="395"/>
      <c r="E282" s="408"/>
      <c r="F282" s="408"/>
      <c r="G282" s="407"/>
      <c r="H282" s="406"/>
      <c r="I282" s="398"/>
    </row>
    <row r="283" spans="1:9" ht="12.75">
      <c r="A283" s="395"/>
      <c r="B283" s="395"/>
      <c r="C283" s="395"/>
      <c r="E283" s="408"/>
      <c r="F283" s="408"/>
      <c r="G283" s="407"/>
      <c r="H283" s="406"/>
      <c r="I283" s="398"/>
    </row>
    <row r="284" spans="1:9" ht="12.75">
      <c r="A284" s="395"/>
      <c r="B284" s="395"/>
      <c r="C284" s="395"/>
      <c r="E284" s="408"/>
      <c r="F284" s="408"/>
      <c r="G284" s="407"/>
      <c r="H284" s="406"/>
      <c r="I284" s="398"/>
    </row>
    <row r="285" spans="1:9" ht="12.75">
      <c r="A285" s="395"/>
      <c r="B285" s="395"/>
      <c r="C285" s="395"/>
      <c r="E285" s="408"/>
      <c r="F285" s="408"/>
      <c r="G285" s="407"/>
      <c r="H285" s="406"/>
      <c r="I285" s="398"/>
    </row>
    <row r="286" spans="1:9" ht="12.75">
      <c r="A286" s="395"/>
      <c r="B286" s="395"/>
      <c r="C286" s="395"/>
      <c r="E286" s="408"/>
      <c r="F286" s="408"/>
      <c r="G286" s="407"/>
      <c r="H286" s="406"/>
      <c r="I286" s="398"/>
    </row>
    <row r="287" spans="1:9" ht="12.75">
      <c r="A287" s="395"/>
      <c r="B287" s="395"/>
      <c r="C287" s="395"/>
      <c r="E287" s="408"/>
      <c r="F287" s="408"/>
      <c r="G287" s="407"/>
      <c r="H287" s="406"/>
      <c r="I287" s="398"/>
    </row>
    <row r="288" spans="1:9" ht="12.75">
      <c r="A288" s="395"/>
      <c r="B288" s="395"/>
      <c r="C288" s="395"/>
      <c r="E288" s="408"/>
      <c r="F288" s="408"/>
      <c r="G288" s="407"/>
      <c r="H288" s="406"/>
      <c r="I288" s="398"/>
    </row>
    <row r="289" spans="1:9" ht="12.75">
      <c r="A289" s="395"/>
      <c r="B289" s="395"/>
      <c r="C289" s="395"/>
      <c r="E289" s="408"/>
      <c r="F289" s="408"/>
      <c r="G289" s="407"/>
      <c r="H289" s="406"/>
      <c r="I289" s="398"/>
    </row>
    <row r="290" spans="1:9" ht="12.75">
      <c r="A290" s="395"/>
      <c r="B290" s="395"/>
      <c r="C290" s="395"/>
      <c r="E290" s="408"/>
      <c r="F290" s="408"/>
      <c r="G290" s="407"/>
      <c r="H290" s="406"/>
      <c r="I290" s="398"/>
    </row>
    <row r="291" spans="1:9" ht="12.75">
      <c r="A291" s="395"/>
      <c r="B291" s="395"/>
      <c r="C291" s="395"/>
      <c r="E291" s="408"/>
      <c r="F291" s="408"/>
      <c r="G291" s="407"/>
      <c r="H291" s="406"/>
      <c r="I291" s="398"/>
    </row>
    <row r="292" spans="1:9" ht="12.75">
      <c r="A292" s="395"/>
      <c r="B292" s="395"/>
      <c r="C292" s="395"/>
      <c r="E292" s="408"/>
      <c r="F292" s="408"/>
      <c r="G292" s="407"/>
      <c r="H292" s="406"/>
      <c r="I292" s="398"/>
    </row>
    <row r="293" spans="1:9" ht="12.75">
      <c r="A293" s="395"/>
      <c r="B293" s="395"/>
      <c r="C293" s="395"/>
      <c r="E293" s="408"/>
      <c r="F293" s="408"/>
      <c r="G293" s="407"/>
      <c r="H293" s="406"/>
      <c r="I293" s="398"/>
    </row>
    <row r="294" spans="1:9" ht="12.75">
      <c r="A294" s="395"/>
      <c r="B294" s="395"/>
      <c r="C294" s="395"/>
      <c r="E294" s="408"/>
      <c r="F294" s="408"/>
      <c r="G294" s="407"/>
      <c r="H294" s="406"/>
      <c r="I294" s="398"/>
    </row>
    <row r="295" spans="1:9" ht="12.75">
      <c r="A295" s="395"/>
      <c r="B295" s="395"/>
      <c r="C295" s="395"/>
      <c r="E295" s="408"/>
      <c r="F295" s="408"/>
      <c r="G295" s="407"/>
      <c r="H295" s="406"/>
      <c r="I295" s="398"/>
    </row>
    <row r="296" spans="1:9" ht="12.75">
      <c r="A296" s="395"/>
      <c r="B296" s="395"/>
      <c r="C296" s="395"/>
      <c r="E296" s="408"/>
      <c r="F296" s="408"/>
      <c r="G296" s="407"/>
      <c r="H296" s="406"/>
      <c r="I296" s="398"/>
    </row>
    <row r="297" spans="1:9" ht="12.75">
      <c r="A297" s="395"/>
      <c r="B297" s="395"/>
      <c r="C297" s="395"/>
      <c r="E297" s="408"/>
      <c r="F297" s="408"/>
      <c r="G297" s="407"/>
      <c r="H297" s="406"/>
      <c r="I297" s="398"/>
    </row>
    <row r="298" spans="1:9" ht="12.75">
      <c r="A298" s="395"/>
      <c r="B298" s="395"/>
      <c r="C298" s="395"/>
      <c r="E298" s="408"/>
      <c r="F298" s="408"/>
      <c r="G298" s="407"/>
      <c r="H298" s="406"/>
      <c r="I298" s="398"/>
    </row>
    <row r="299" spans="1:9" ht="12.75">
      <c r="A299" s="395"/>
      <c r="B299" s="395"/>
      <c r="C299" s="395"/>
      <c r="E299" s="408"/>
      <c r="F299" s="408"/>
      <c r="G299" s="407"/>
      <c r="H299" s="406"/>
      <c r="I299" s="398"/>
    </row>
    <row r="300" spans="1:9" ht="12.75">
      <c r="A300" s="395"/>
      <c r="B300" s="395"/>
      <c r="C300" s="395"/>
      <c r="E300" s="408"/>
      <c r="F300" s="408"/>
      <c r="G300" s="407"/>
      <c r="H300" s="406"/>
      <c r="I300" s="398"/>
    </row>
    <row r="301" spans="1:9" ht="12.75">
      <c r="A301" s="395"/>
      <c r="B301" s="395"/>
      <c r="C301" s="395"/>
      <c r="E301" s="408"/>
      <c r="F301" s="408"/>
      <c r="G301" s="407"/>
      <c r="H301" s="406"/>
      <c r="I301" s="398"/>
    </row>
    <row r="302" spans="1:9" ht="12.75">
      <c r="A302" s="395"/>
      <c r="B302" s="395"/>
      <c r="C302" s="395"/>
      <c r="E302" s="408"/>
      <c r="F302" s="408"/>
      <c r="G302" s="407"/>
      <c r="H302" s="406"/>
      <c r="I302" s="398"/>
    </row>
    <row r="303" spans="1:9" ht="12.75">
      <c r="A303" s="395"/>
      <c r="B303" s="395"/>
      <c r="C303" s="395"/>
      <c r="E303" s="408"/>
      <c r="F303" s="408"/>
      <c r="G303" s="407"/>
      <c r="H303" s="406"/>
      <c r="I303" s="398"/>
    </row>
    <row r="304" spans="1:9" ht="12.75">
      <c r="A304" s="395"/>
      <c r="B304" s="395"/>
      <c r="C304" s="395"/>
      <c r="E304" s="408"/>
      <c r="F304" s="408"/>
      <c r="G304" s="407"/>
      <c r="H304" s="406"/>
      <c r="I304" s="398"/>
    </row>
    <row r="305" spans="1:9" ht="12.75">
      <c r="A305" s="395"/>
      <c r="B305" s="395"/>
      <c r="C305" s="395"/>
      <c r="E305" s="408"/>
      <c r="F305" s="408"/>
      <c r="G305" s="407"/>
      <c r="H305" s="406"/>
      <c r="I305" s="398"/>
    </row>
    <row r="306" spans="1:9" ht="12.75">
      <c r="A306" s="395"/>
      <c r="B306" s="395"/>
      <c r="C306" s="395"/>
      <c r="E306" s="408"/>
      <c r="F306" s="408"/>
      <c r="G306" s="407"/>
      <c r="H306" s="406"/>
      <c r="I306" s="398"/>
    </row>
    <row r="307" spans="1:9" ht="12.75">
      <c r="A307" s="395"/>
      <c r="B307" s="395"/>
      <c r="C307" s="395"/>
      <c r="E307" s="408"/>
      <c r="F307" s="408"/>
      <c r="G307" s="407"/>
      <c r="H307" s="406"/>
      <c r="I307" s="398"/>
    </row>
    <row r="308" spans="1:9" ht="12.75">
      <c r="A308" s="395"/>
      <c r="B308" s="395"/>
      <c r="C308" s="395"/>
      <c r="E308" s="408"/>
      <c r="F308" s="408"/>
      <c r="G308" s="407"/>
      <c r="H308" s="406"/>
      <c r="I308" s="398"/>
    </row>
    <row r="309" spans="1:9" ht="12.75">
      <c r="A309" s="395"/>
      <c r="B309" s="395"/>
      <c r="C309" s="395"/>
      <c r="E309" s="408"/>
      <c r="F309" s="408"/>
      <c r="G309" s="407"/>
      <c r="H309" s="406"/>
      <c r="I309" s="398"/>
    </row>
    <row r="310" spans="1:9" ht="12.75">
      <c r="A310" s="395"/>
      <c r="B310" s="395"/>
      <c r="C310" s="395"/>
      <c r="E310" s="408"/>
      <c r="F310" s="408"/>
      <c r="G310" s="407"/>
      <c r="H310" s="406"/>
      <c r="I310" s="398"/>
    </row>
    <row r="311" spans="1:9" ht="12.75">
      <c r="A311" s="395"/>
      <c r="B311" s="395"/>
      <c r="C311" s="395"/>
      <c r="E311" s="408"/>
      <c r="F311" s="408"/>
      <c r="G311" s="407"/>
      <c r="H311" s="406"/>
      <c r="I311" s="398"/>
    </row>
    <row r="312" spans="1:9" ht="12.75">
      <c r="A312" s="395"/>
      <c r="B312" s="395"/>
      <c r="C312" s="395"/>
      <c r="E312" s="408"/>
      <c r="F312" s="408"/>
      <c r="G312" s="407"/>
      <c r="H312" s="406"/>
      <c r="I312" s="398"/>
    </row>
    <row r="313" spans="1:9" ht="12.75">
      <c r="A313" s="395"/>
      <c r="B313" s="395"/>
      <c r="C313" s="395"/>
      <c r="E313" s="408"/>
      <c r="F313" s="408"/>
      <c r="G313" s="407"/>
      <c r="H313" s="406"/>
      <c r="I313" s="398"/>
    </row>
    <row r="314" spans="1:9" ht="12.75">
      <c r="A314" s="395"/>
      <c r="B314" s="395"/>
      <c r="C314" s="395"/>
      <c r="E314" s="408"/>
      <c r="F314" s="408"/>
      <c r="G314" s="407"/>
      <c r="H314" s="406"/>
      <c r="I314" s="398"/>
    </row>
    <row r="315" spans="1:9" ht="12.75">
      <c r="A315" s="395"/>
      <c r="B315" s="395"/>
      <c r="C315" s="395"/>
      <c r="E315" s="408"/>
      <c r="F315" s="408"/>
      <c r="G315" s="407"/>
      <c r="H315" s="406"/>
      <c r="I315" s="398"/>
    </row>
    <row r="316" spans="1:9" ht="12.75">
      <c r="A316" s="395"/>
      <c r="B316" s="395"/>
      <c r="C316" s="395"/>
      <c r="E316" s="408"/>
      <c r="F316" s="408"/>
      <c r="G316" s="407"/>
      <c r="H316" s="406"/>
      <c r="I316" s="398"/>
    </row>
    <row r="317" spans="1:9" ht="12.75">
      <c r="A317" s="395"/>
      <c r="B317" s="395"/>
      <c r="C317" s="395"/>
      <c r="E317" s="408"/>
      <c r="F317" s="408"/>
      <c r="G317" s="407"/>
      <c r="H317" s="406"/>
      <c r="I317" s="398"/>
    </row>
    <row r="318" spans="1:9" ht="12.75">
      <c r="A318" s="395"/>
      <c r="B318" s="395"/>
      <c r="C318" s="395"/>
      <c r="E318" s="408"/>
      <c r="F318" s="408"/>
      <c r="G318" s="407"/>
      <c r="H318" s="406"/>
      <c r="I318" s="398"/>
    </row>
    <row r="319" spans="1:9" ht="12.75">
      <c r="A319" s="395"/>
      <c r="B319" s="395"/>
      <c r="C319" s="395"/>
      <c r="E319" s="408"/>
      <c r="F319" s="408"/>
      <c r="G319" s="407"/>
      <c r="H319" s="406"/>
      <c r="I319" s="398"/>
    </row>
    <row r="320" spans="1:9" ht="12.75">
      <c r="A320" s="395"/>
      <c r="B320" s="395"/>
      <c r="C320" s="395"/>
      <c r="E320" s="408"/>
      <c r="F320" s="408"/>
      <c r="G320" s="407"/>
      <c r="H320" s="406"/>
      <c r="I320" s="398"/>
    </row>
    <row r="321" spans="1:9" ht="12.75">
      <c r="A321" s="395"/>
      <c r="B321" s="395"/>
      <c r="C321" s="395"/>
      <c r="E321" s="408"/>
      <c r="F321" s="408"/>
      <c r="G321" s="407"/>
      <c r="H321" s="406"/>
      <c r="I321" s="398"/>
    </row>
    <row r="322" spans="1:9" ht="12.75">
      <c r="A322" s="395"/>
      <c r="B322" s="395"/>
      <c r="C322" s="395"/>
      <c r="E322" s="408"/>
      <c r="F322" s="408"/>
      <c r="G322" s="407"/>
      <c r="H322" s="406"/>
      <c r="I322" s="398"/>
    </row>
    <row r="323" spans="1:9" ht="12.75">
      <c r="A323" s="395"/>
      <c r="B323" s="395"/>
      <c r="C323" s="395"/>
      <c r="E323" s="408"/>
      <c r="F323" s="408"/>
      <c r="G323" s="407"/>
      <c r="H323" s="406"/>
      <c r="I323" s="398"/>
    </row>
    <row r="324" spans="1:9" ht="12.75">
      <c r="A324" s="395"/>
      <c r="B324" s="395"/>
      <c r="C324" s="395"/>
      <c r="E324" s="408"/>
      <c r="F324" s="408"/>
      <c r="G324" s="407"/>
      <c r="H324" s="406"/>
      <c r="I324" s="398"/>
    </row>
    <row r="325" spans="1:9" ht="12.75">
      <c r="A325" s="395"/>
      <c r="B325" s="395"/>
      <c r="C325" s="395"/>
      <c r="E325" s="408"/>
      <c r="F325" s="408"/>
      <c r="G325" s="407"/>
      <c r="H325" s="406"/>
      <c r="I325" s="398"/>
    </row>
    <row r="326" spans="1:9" ht="12.75">
      <c r="A326" s="395"/>
      <c r="B326" s="395"/>
      <c r="C326" s="395"/>
      <c r="E326" s="408"/>
      <c r="F326" s="408"/>
      <c r="G326" s="407"/>
      <c r="H326" s="406"/>
      <c r="I326" s="398"/>
    </row>
    <row r="327" spans="1:9" ht="12.75">
      <c r="A327" s="395"/>
      <c r="B327" s="395"/>
      <c r="C327" s="395"/>
      <c r="E327" s="408"/>
      <c r="F327" s="408"/>
      <c r="G327" s="407"/>
      <c r="H327" s="406"/>
      <c r="I327" s="398"/>
    </row>
    <row r="328" spans="1:9" ht="12.75">
      <c r="A328" s="395"/>
      <c r="B328" s="395"/>
      <c r="C328" s="395"/>
      <c r="E328" s="408"/>
      <c r="F328" s="408"/>
      <c r="G328" s="407"/>
      <c r="H328" s="406"/>
      <c r="I328" s="398"/>
    </row>
    <row r="329" spans="1:9" ht="12.75">
      <c r="A329" s="395"/>
      <c r="B329" s="395"/>
      <c r="C329" s="395"/>
      <c r="E329" s="408"/>
      <c r="F329" s="408"/>
      <c r="G329" s="407"/>
      <c r="H329" s="406"/>
      <c r="I329" s="398"/>
    </row>
    <row r="330" spans="1:9" ht="12.75">
      <c r="A330" s="395"/>
      <c r="B330" s="395"/>
      <c r="C330" s="395"/>
      <c r="E330" s="408"/>
      <c r="F330" s="408"/>
      <c r="G330" s="407"/>
      <c r="H330" s="406"/>
      <c r="I330" s="398"/>
    </row>
    <row r="331" spans="1:9" ht="12.75">
      <c r="A331" s="395"/>
      <c r="B331" s="395"/>
      <c r="C331" s="395"/>
      <c r="E331" s="408"/>
      <c r="F331" s="408"/>
      <c r="G331" s="407"/>
      <c r="H331" s="406"/>
      <c r="I331" s="398"/>
    </row>
    <row r="332" spans="1:9" ht="12.75">
      <c r="A332" s="395"/>
      <c r="B332" s="395"/>
      <c r="C332" s="395"/>
      <c r="E332" s="408"/>
      <c r="F332" s="408"/>
      <c r="G332" s="407"/>
      <c r="H332" s="406"/>
      <c r="I332" s="398"/>
    </row>
    <row r="333" spans="1:9" ht="12.75">
      <c r="A333" s="395"/>
      <c r="B333" s="395"/>
      <c r="C333" s="395"/>
      <c r="E333" s="408"/>
      <c r="F333" s="408"/>
      <c r="G333" s="407"/>
      <c r="H333" s="406"/>
      <c r="I333" s="398"/>
    </row>
    <row r="334" spans="1:9" ht="12.75">
      <c r="A334" s="395"/>
      <c r="B334" s="395"/>
      <c r="C334" s="395"/>
      <c r="E334" s="408"/>
      <c r="F334" s="408"/>
      <c r="G334" s="407"/>
      <c r="H334" s="406"/>
      <c r="I334" s="398"/>
    </row>
    <row r="335" spans="1:9" ht="12.75">
      <c r="A335" s="395"/>
      <c r="B335" s="395"/>
      <c r="C335" s="395"/>
      <c r="E335" s="408"/>
      <c r="F335" s="408"/>
      <c r="G335" s="407"/>
      <c r="H335" s="406"/>
      <c r="I335" s="398"/>
    </row>
    <row r="336" spans="1:9" ht="12.75">
      <c r="A336" s="395"/>
      <c r="B336" s="395"/>
      <c r="C336" s="395"/>
      <c r="E336" s="408"/>
      <c r="F336" s="408"/>
      <c r="G336" s="407"/>
      <c r="H336" s="406"/>
      <c r="I336" s="398"/>
    </row>
    <row r="337" spans="1:9" ht="12.75">
      <c r="A337" s="395"/>
      <c r="B337" s="395"/>
      <c r="C337" s="395"/>
      <c r="E337" s="408"/>
      <c r="F337" s="408"/>
      <c r="G337" s="407"/>
      <c r="H337" s="406"/>
      <c r="I337" s="398"/>
    </row>
    <row r="338" spans="1:9" ht="12.75">
      <c r="A338" s="395"/>
      <c r="B338" s="395"/>
      <c r="C338" s="395"/>
      <c r="E338" s="408"/>
      <c r="F338" s="408"/>
      <c r="G338" s="407"/>
      <c r="H338" s="406"/>
      <c r="I338" s="398"/>
    </row>
    <row r="339" spans="1:9" ht="12.75">
      <c r="A339" s="395"/>
      <c r="B339" s="395"/>
      <c r="C339" s="395"/>
      <c r="E339" s="408"/>
      <c r="F339" s="408"/>
      <c r="G339" s="407"/>
      <c r="H339" s="406"/>
      <c r="I339" s="398"/>
    </row>
    <row r="340" spans="1:9" ht="12.75">
      <c r="A340" s="395"/>
      <c r="B340" s="395"/>
      <c r="C340" s="395"/>
      <c r="E340" s="408"/>
      <c r="F340" s="408"/>
      <c r="G340" s="407"/>
      <c r="H340" s="406"/>
      <c r="I340" s="398"/>
    </row>
    <row r="341" spans="1:9" ht="12.75">
      <c r="A341" s="395"/>
      <c r="B341" s="395"/>
      <c r="C341" s="395"/>
      <c r="E341" s="408"/>
      <c r="F341" s="408"/>
      <c r="G341" s="407"/>
      <c r="H341" s="406"/>
      <c r="I341" s="398"/>
    </row>
    <row r="342" spans="1:9" ht="12.75">
      <c r="A342" s="395"/>
      <c r="B342" s="395"/>
      <c r="C342" s="395"/>
      <c r="E342" s="408"/>
      <c r="F342" s="408"/>
      <c r="G342" s="407"/>
      <c r="H342" s="406"/>
      <c r="I342" s="398"/>
    </row>
    <row r="343" spans="1:9" ht="12.75">
      <c r="A343" s="395"/>
      <c r="B343" s="395"/>
      <c r="C343" s="395"/>
      <c r="E343" s="408"/>
      <c r="F343" s="408"/>
      <c r="G343" s="407"/>
      <c r="H343" s="406"/>
      <c r="I343" s="398"/>
    </row>
    <row r="344" spans="1:9" ht="12.75">
      <c r="A344" s="395"/>
      <c r="B344" s="395"/>
      <c r="C344" s="395"/>
      <c r="E344" s="408"/>
      <c r="F344" s="408"/>
      <c r="G344" s="407"/>
      <c r="H344" s="406"/>
      <c r="I344" s="398"/>
    </row>
    <row r="345" spans="1:9" ht="12.75">
      <c r="A345" s="395"/>
      <c r="B345" s="395"/>
      <c r="C345" s="395"/>
      <c r="E345" s="408"/>
      <c r="F345" s="408"/>
      <c r="G345" s="407"/>
      <c r="H345" s="406"/>
      <c r="I345" s="398"/>
    </row>
    <row r="346" spans="1:9" ht="12.75">
      <c r="A346" s="395"/>
      <c r="B346" s="395"/>
      <c r="C346" s="395"/>
      <c r="E346" s="408"/>
      <c r="F346" s="408"/>
      <c r="G346" s="407"/>
      <c r="H346" s="406"/>
      <c r="I346" s="398"/>
    </row>
    <row r="347" spans="1:9" ht="12.75">
      <c r="A347" s="395"/>
      <c r="B347" s="395"/>
      <c r="C347" s="395"/>
      <c r="E347" s="408"/>
      <c r="F347" s="408"/>
      <c r="G347" s="407"/>
      <c r="H347" s="406"/>
      <c r="I347" s="398"/>
    </row>
    <row r="348" spans="1:9" ht="12.75">
      <c r="A348" s="395"/>
      <c r="B348" s="395"/>
      <c r="C348" s="395"/>
      <c r="E348" s="408"/>
      <c r="F348" s="408"/>
      <c r="G348" s="407"/>
      <c r="H348" s="406"/>
      <c r="I348" s="398"/>
    </row>
    <row r="349" spans="1:9" ht="12.75">
      <c r="A349" s="395"/>
      <c r="B349" s="395"/>
      <c r="C349" s="395"/>
      <c r="E349" s="408"/>
      <c r="F349" s="408"/>
      <c r="G349" s="407"/>
      <c r="H349" s="406"/>
      <c r="I349" s="398"/>
    </row>
    <row r="350" spans="1:9" ht="12.75">
      <c r="A350" s="395"/>
      <c r="B350" s="395"/>
      <c r="C350" s="395"/>
      <c r="E350" s="408"/>
      <c r="F350" s="408"/>
      <c r="G350" s="407"/>
      <c r="H350" s="406"/>
      <c r="I350" s="398"/>
    </row>
    <row r="351" spans="1:9" ht="12.75">
      <c r="A351" s="395"/>
      <c r="B351" s="395"/>
      <c r="C351" s="395"/>
      <c r="E351" s="408"/>
      <c r="F351" s="408"/>
      <c r="G351" s="407"/>
      <c r="H351" s="406"/>
      <c r="I351" s="398"/>
    </row>
    <row r="352" spans="1:9" ht="12.75">
      <c r="A352" s="395"/>
      <c r="B352" s="395"/>
      <c r="C352" s="395"/>
      <c r="E352" s="408"/>
      <c r="F352" s="408"/>
      <c r="G352" s="407"/>
      <c r="H352" s="406"/>
      <c r="I352" s="398"/>
    </row>
    <row r="353" spans="1:9" ht="12.75">
      <c r="A353" s="395"/>
      <c r="B353" s="395"/>
      <c r="C353" s="395"/>
      <c r="E353" s="408"/>
      <c r="F353" s="408"/>
      <c r="G353" s="407"/>
      <c r="H353" s="406"/>
      <c r="I353" s="398"/>
    </row>
    <row r="354" spans="1:9" ht="12.75">
      <c r="A354" s="395"/>
      <c r="B354" s="395"/>
      <c r="C354" s="395"/>
      <c r="E354" s="408"/>
      <c r="F354" s="408"/>
      <c r="G354" s="407"/>
      <c r="H354" s="406"/>
      <c r="I354" s="398"/>
    </row>
    <row r="355" spans="1:9" ht="12.75">
      <c r="A355" s="395"/>
      <c r="B355" s="395"/>
      <c r="C355" s="395"/>
      <c r="E355" s="408"/>
      <c r="F355" s="408"/>
      <c r="G355" s="407"/>
      <c r="H355" s="406"/>
      <c r="I355" s="398"/>
    </row>
    <row r="356" spans="1:9" ht="12.75">
      <c r="A356" s="395"/>
      <c r="B356" s="395"/>
      <c r="C356" s="395"/>
      <c r="E356" s="408"/>
      <c r="F356" s="408"/>
      <c r="G356" s="407"/>
      <c r="H356" s="406"/>
      <c r="I356" s="398"/>
    </row>
    <row r="357" spans="1:9" ht="12.75">
      <c r="A357" s="395"/>
      <c r="B357" s="395"/>
      <c r="C357" s="395"/>
      <c r="E357" s="408"/>
      <c r="F357" s="408"/>
      <c r="G357" s="407"/>
      <c r="H357" s="406"/>
      <c r="I357" s="398"/>
    </row>
    <row r="358" spans="1:9" ht="12.75">
      <c r="A358" s="395"/>
      <c r="B358" s="395"/>
      <c r="C358" s="395"/>
      <c r="E358" s="408"/>
      <c r="F358" s="408"/>
      <c r="G358" s="407"/>
      <c r="H358" s="406"/>
      <c r="I358" s="398"/>
    </row>
    <row r="359" spans="1:9" ht="12.75">
      <c r="A359" s="395"/>
      <c r="B359" s="395"/>
      <c r="C359" s="395"/>
      <c r="E359" s="408"/>
      <c r="F359" s="408"/>
      <c r="G359" s="407"/>
      <c r="H359" s="406"/>
      <c r="I359" s="398"/>
    </row>
    <row r="360" spans="1:9" ht="12.75">
      <c r="A360" s="395"/>
      <c r="B360" s="395"/>
      <c r="C360" s="395"/>
      <c r="E360" s="408"/>
      <c r="F360" s="408"/>
      <c r="G360" s="407"/>
      <c r="H360" s="406"/>
      <c r="I360" s="398"/>
    </row>
    <row r="361" spans="1:9" ht="12.75">
      <c r="A361" s="395"/>
      <c r="B361" s="395"/>
      <c r="C361" s="395"/>
      <c r="E361" s="408"/>
      <c r="F361" s="408"/>
      <c r="G361" s="407"/>
      <c r="H361" s="406"/>
      <c r="I361" s="398"/>
    </row>
    <row r="362" spans="1:9" ht="12.75">
      <c r="A362" s="395"/>
      <c r="B362" s="395"/>
      <c r="C362" s="395"/>
      <c r="E362" s="408"/>
      <c r="F362" s="408"/>
      <c r="G362" s="407"/>
      <c r="H362" s="406"/>
      <c r="I362" s="398"/>
    </row>
    <row r="363" spans="1:9" ht="12.75">
      <c r="A363" s="395"/>
      <c r="B363" s="395"/>
      <c r="C363" s="395"/>
      <c r="E363" s="408"/>
      <c r="F363" s="408"/>
      <c r="G363" s="407"/>
      <c r="H363" s="406"/>
      <c r="I363" s="398"/>
    </row>
    <row r="364" spans="1:9" ht="12.75">
      <c r="A364" s="395"/>
      <c r="B364" s="395"/>
      <c r="C364" s="395"/>
      <c r="E364" s="408"/>
      <c r="F364" s="408"/>
      <c r="G364" s="407"/>
      <c r="H364" s="406"/>
      <c r="I364" s="398"/>
    </row>
    <row r="365" spans="1:9" ht="12.75">
      <c r="A365" s="395"/>
      <c r="B365" s="395"/>
      <c r="C365" s="395"/>
      <c r="E365" s="408"/>
      <c r="F365" s="408"/>
      <c r="G365" s="407"/>
      <c r="H365" s="406"/>
      <c r="I365" s="398"/>
    </row>
    <row r="366" spans="1:9" ht="12.75">
      <c r="A366" s="395"/>
      <c r="B366" s="395"/>
      <c r="C366" s="395"/>
      <c r="E366" s="408"/>
      <c r="F366" s="408"/>
      <c r="G366" s="407"/>
      <c r="H366" s="406"/>
      <c r="I366" s="398"/>
    </row>
    <row r="367" spans="1:9" ht="12.75">
      <c r="A367" s="395"/>
      <c r="B367" s="395"/>
      <c r="C367" s="395"/>
      <c r="E367" s="408"/>
      <c r="F367" s="408"/>
      <c r="G367" s="407"/>
      <c r="H367" s="406"/>
      <c r="I367" s="398"/>
    </row>
    <row r="368" spans="1:9" ht="12.75">
      <c r="A368" s="395"/>
      <c r="B368" s="395"/>
      <c r="C368" s="395"/>
      <c r="E368" s="408"/>
      <c r="F368" s="408"/>
      <c r="G368" s="407"/>
      <c r="H368" s="406"/>
      <c r="I368" s="398"/>
    </row>
    <row r="369" spans="1:9" ht="12.75">
      <c r="A369" s="395"/>
      <c r="B369" s="395"/>
      <c r="C369" s="395"/>
      <c r="E369" s="408"/>
      <c r="F369" s="408"/>
      <c r="G369" s="407"/>
      <c r="H369" s="406"/>
      <c r="I369" s="398"/>
    </row>
    <row r="370" spans="1:9" ht="12.75">
      <c r="A370" s="395"/>
      <c r="B370" s="395"/>
      <c r="C370" s="395"/>
      <c r="E370" s="408"/>
      <c r="F370" s="408"/>
      <c r="G370" s="407"/>
      <c r="H370" s="406"/>
      <c r="I370" s="398"/>
    </row>
    <row r="371" spans="1:9" ht="12.75">
      <c r="A371" s="395"/>
      <c r="B371" s="395"/>
      <c r="C371" s="395"/>
      <c r="E371" s="408"/>
      <c r="F371" s="408"/>
      <c r="G371" s="407"/>
      <c r="H371" s="406"/>
      <c r="I371" s="398"/>
    </row>
    <row r="372" spans="1:9" ht="12.75">
      <c r="A372" s="395"/>
      <c r="B372" s="395"/>
      <c r="C372" s="395"/>
      <c r="E372" s="408"/>
      <c r="F372" s="408"/>
      <c r="G372" s="407"/>
      <c r="H372" s="406"/>
      <c r="I372" s="398"/>
    </row>
    <row r="373" spans="1:9" ht="12.75">
      <c r="A373" s="395"/>
      <c r="B373" s="395"/>
      <c r="C373" s="395"/>
      <c r="E373" s="408"/>
      <c r="F373" s="408"/>
      <c r="G373" s="407"/>
      <c r="H373" s="406"/>
      <c r="I373" s="398"/>
    </row>
    <row r="374" spans="1:9" ht="12.75">
      <c r="A374" s="395"/>
      <c r="B374" s="395"/>
      <c r="C374" s="395"/>
      <c r="E374" s="408"/>
      <c r="F374" s="408"/>
      <c r="G374" s="407"/>
      <c r="H374" s="406"/>
      <c r="I374" s="398"/>
    </row>
    <row r="375" spans="1:9" ht="12.75">
      <c r="A375" s="395"/>
      <c r="B375" s="395"/>
      <c r="C375" s="395"/>
      <c r="E375" s="408"/>
      <c r="F375" s="408"/>
      <c r="G375" s="407"/>
      <c r="H375" s="406"/>
      <c r="I375" s="398"/>
    </row>
    <row r="376" spans="1:9" ht="12.75">
      <c r="A376" s="395"/>
      <c r="B376" s="395"/>
      <c r="C376" s="395"/>
      <c r="E376" s="408"/>
      <c r="F376" s="408"/>
      <c r="G376" s="407"/>
      <c r="H376" s="406"/>
      <c r="I376" s="398"/>
    </row>
    <row r="377" spans="1:9" ht="12.75">
      <c r="A377" s="395"/>
      <c r="B377" s="395"/>
      <c r="C377" s="395"/>
      <c r="E377" s="408"/>
      <c r="F377" s="408"/>
      <c r="G377" s="407"/>
      <c r="H377" s="406"/>
      <c r="I377" s="398"/>
    </row>
    <row r="378" spans="1:9" ht="12.75">
      <c r="A378" s="395"/>
      <c r="B378" s="395"/>
      <c r="C378" s="395"/>
      <c r="E378" s="408"/>
      <c r="F378" s="408"/>
      <c r="G378" s="407"/>
      <c r="H378" s="406"/>
      <c r="I378" s="398"/>
    </row>
    <row r="379" spans="1:9" ht="12.75">
      <c r="A379" s="395"/>
      <c r="B379" s="395"/>
      <c r="C379" s="395"/>
      <c r="E379" s="408"/>
      <c r="F379" s="408"/>
      <c r="G379" s="407"/>
      <c r="H379" s="406"/>
      <c r="I379" s="398"/>
    </row>
    <row r="380" spans="1:9" ht="12.75">
      <c r="A380" s="395"/>
      <c r="B380" s="395"/>
      <c r="C380" s="395"/>
      <c r="E380" s="408"/>
      <c r="F380" s="408"/>
      <c r="G380" s="407"/>
      <c r="H380" s="406"/>
      <c r="I380" s="398"/>
    </row>
    <row r="381" spans="1:9" ht="12.75">
      <c r="A381" s="395"/>
      <c r="B381" s="395"/>
      <c r="C381" s="395"/>
      <c r="E381" s="408"/>
      <c r="F381" s="408"/>
      <c r="G381" s="407"/>
      <c r="H381" s="406"/>
      <c r="I381" s="398"/>
    </row>
    <row r="382" spans="1:9" ht="12.75">
      <c r="A382" s="395"/>
      <c r="B382" s="395"/>
      <c r="C382" s="395"/>
      <c r="E382" s="408"/>
      <c r="F382" s="408"/>
      <c r="G382" s="407"/>
      <c r="H382" s="406"/>
      <c r="I382" s="398"/>
    </row>
    <row r="383" spans="1:9" ht="12.75">
      <c r="A383" s="395"/>
      <c r="B383" s="395"/>
      <c r="C383" s="395"/>
      <c r="E383" s="408"/>
      <c r="F383" s="408"/>
      <c r="G383" s="407"/>
      <c r="H383" s="406"/>
      <c r="I383" s="398"/>
    </row>
    <row r="384" spans="1:9" ht="12.75">
      <c r="A384" s="395"/>
      <c r="B384" s="395"/>
      <c r="C384" s="395"/>
      <c r="E384" s="408"/>
      <c r="F384" s="408"/>
      <c r="G384" s="407"/>
      <c r="H384" s="406"/>
      <c r="I384" s="398"/>
    </row>
    <row r="385" spans="1:9" ht="12.75">
      <c r="A385" s="395"/>
      <c r="B385" s="395"/>
      <c r="C385" s="395"/>
      <c r="E385" s="408"/>
      <c r="F385" s="408"/>
      <c r="G385" s="407"/>
      <c r="H385" s="406"/>
      <c r="I385" s="398"/>
    </row>
    <row r="386" spans="1:9" ht="12.75">
      <c r="A386" s="395"/>
      <c r="B386" s="395"/>
      <c r="C386" s="395"/>
      <c r="E386" s="408"/>
      <c r="F386" s="408"/>
      <c r="G386" s="407"/>
      <c r="H386" s="406"/>
      <c r="I386" s="398"/>
    </row>
    <row r="387" spans="1:9" ht="12.75">
      <c r="A387" s="395"/>
      <c r="B387" s="395"/>
      <c r="C387" s="395"/>
      <c r="E387" s="408"/>
      <c r="F387" s="408"/>
      <c r="G387" s="407"/>
      <c r="H387" s="406"/>
      <c r="I387" s="398"/>
    </row>
    <row r="388" spans="1:9" ht="12.75">
      <c r="A388" s="395"/>
      <c r="B388" s="395"/>
      <c r="C388" s="395"/>
      <c r="E388" s="408"/>
      <c r="F388" s="408"/>
      <c r="G388" s="407"/>
      <c r="H388" s="406"/>
      <c r="I388" s="398"/>
    </row>
    <row r="389" spans="1:9" ht="12.75">
      <c r="A389" s="395"/>
      <c r="B389" s="395"/>
      <c r="C389" s="395"/>
      <c r="E389" s="408"/>
      <c r="F389" s="408"/>
      <c r="G389" s="407"/>
      <c r="H389" s="406"/>
      <c r="I389" s="398"/>
    </row>
    <row r="390" spans="1:9" ht="12.75">
      <c r="A390" s="395"/>
      <c r="B390" s="395"/>
      <c r="C390" s="395"/>
      <c r="E390" s="408"/>
      <c r="F390" s="408"/>
      <c r="G390" s="407"/>
      <c r="H390" s="406"/>
      <c r="I390" s="398"/>
    </row>
    <row r="391" spans="1:9" ht="12.75">
      <c r="A391" s="395"/>
      <c r="B391" s="395"/>
      <c r="C391" s="395"/>
      <c r="E391" s="408"/>
      <c r="F391" s="408"/>
      <c r="G391" s="407"/>
      <c r="H391" s="406"/>
      <c r="I391" s="398"/>
    </row>
    <row r="392" spans="1:9" ht="12.75">
      <c r="A392" s="395"/>
      <c r="B392" s="395"/>
      <c r="C392" s="395"/>
      <c r="E392" s="408"/>
      <c r="F392" s="408"/>
      <c r="G392" s="407"/>
      <c r="H392" s="406"/>
      <c r="I392" s="398"/>
    </row>
    <row r="393" spans="1:9" ht="12.75">
      <c r="A393" s="395"/>
      <c r="B393" s="395"/>
      <c r="C393" s="395"/>
      <c r="E393" s="408"/>
      <c r="F393" s="408"/>
      <c r="G393" s="407"/>
      <c r="H393" s="406"/>
      <c r="I393" s="398"/>
    </row>
    <row r="394" spans="1:9" ht="12.75">
      <c r="A394" s="395"/>
      <c r="B394" s="395"/>
      <c r="C394" s="395"/>
      <c r="E394" s="408"/>
      <c r="F394" s="408"/>
      <c r="G394" s="407"/>
      <c r="H394" s="406"/>
      <c r="I394" s="398"/>
    </row>
    <row r="395" spans="1:9" ht="12.75">
      <c r="A395" s="395"/>
      <c r="B395" s="395"/>
      <c r="C395" s="395"/>
      <c r="E395" s="408"/>
      <c r="F395" s="408"/>
      <c r="G395" s="407"/>
      <c r="H395" s="406"/>
      <c r="I395" s="398"/>
    </row>
    <row r="396" spans="1:9" ht="12.75">
      <c r="A396" s="395"/>
      <c r="B396" s="395"/>
      <c r="C396" s="395"/>
      <c r="E396" s="408"/>
      <c r="F396" s="408"/>
      <c r="G396" s="407"/>
      <c r="H396" s="406"/>
      <c r="I396" s="398"/>
    </row>
    <row r="397" spans="1:9" ht="12.75">
      <c r="A397" s="395"/>
      <c r="B397" s="395"/>
      <c r="C397" s="395"/>
      <c r="E397" s="408"/>
      <c r="F397" s="408"/>
      <c r="G397" s="407"/>
      <c r="H397" s="406"/>
      <c r="I397" s="398"/>
    </row>
    <row r="398" spans="1:9" ht="12.75">
      <c r="A398" s="395"/>
      <c r="B398" s="395"/>
      <c r="C398" s="395"/>
      <c r="E398" s="408"/>
      <c r="F398" s="408"/>
      <c r="G398" s="407"/>
      <c r="H398" s="406"/>
      <c r="I398" s="398"/>
    </row>
    <row r="399" spans="1:9" ht="12.75">
      <c r="A399" s="395"/>
      <c r="B399" s="395"/>
      <c r="C399" s="395"/>
      <c r="E399" s="408"/>
      <c r="F399" s="408"/>
      <c r="G399" s="407"/>
      <c r="H399" s="406"/>
      <c r="I399" s="398"/>
    </row>
    <row r="400" spans="1:9" ht="12.75">
      <c r="A400" s="395"/>
      <c r="B400" s="395"/>
      <c r="C400" s="395"/>
      <c r="E400" s="408"/>
      <c r="F400" s="408"/>
      <c r="G400" s="407"/>
      <c r="H400" s="406"/>
      <c r="I400" s="398"/>
    </row>
    <row r="401" spans="1:9" ht="12.75">
      <c r="A401" s="395"/>
      <c r="B401" s="395"/>
      <c r="C401" s="395"/>
      <c r="E401" s="408"/>
      <c r="F401" s="408"/>
      <c r="G401" s="407"/>
      <c r="H401" s="406"/>
      <c r="I401" s="398"/>
    </row>
    <row r="402" spans="1:9" ht="12.75">
      <c r="A402" s="395"/>
      <c r="B402" s="395"/>
      <c r="C402" s="395"/>
      <c r="E402" s="408"/>
      <c r="F402" s="408"/>
      <c r="G402" s="407"/>
      <c r="H402" s="406"/>
      <c r="I402" s="398"/>
    </row>
    <row r="403" spans="1:9" ht="12.75">
      <c r="A403" s="395"/>
      <c r="B403" s="395"/>
      <c r="C403" s="395"/>
      <c r="E403" s="408"/>
      <c r="F403" s="408"/>
      <c r="G403" s="407"/>
      <c r="H403" s="406"/>
      <c r="I403" s="398"/>
    </row>
    <row r="404" spans="1:9" ht="12.75">
      <c r="A404" s="395"/>
      <c r="B404" s="395"/>
      <c r="C404" s="395"/>
      <c r="E404" s="408"/>
      <c r="F404" s="408"/>
      <c r="G404" s="407"/>
      <c r="H404" s="406"/>
      <c r="I404" s="398"/>
    </row>
    <row r="405" spans="1:9" ht="12.75">
      <c r="A405" s="395"/>
      <c r="B405" s="395"/>
      <c r="C405" s="395"/>
      <c r="E405" s="408"/>
      <c r="F405" s="408"/>
      <c r="G405" s="407"/>
      <c r="H405" s="406"/>
      <c r="I405" s="398"/>
    </row>
    <row r="406" spans="1:9" ht="12.75">
      <c r="A406" s="395"/>
      <c r="B406" s="395"/>
      <c r="C406" s="395"/>
      <c r="E406" s="408"/>
      <c r="F406" s="408"/>
      <c r="G406" s="407"/>
      <c r="H406" s="406"/>
      <c r="I406" s="398"/>
    </row>
    <row r="407" spans="1:9" ht="12.75">
      <c r="A407" s="395"/>
      <c r="B407" s="395"/>
      <c r="C407" s="395"/>
      <c r="E407" s="408"/>
      <c r="F407" s="408"/>
      <c r="G407" s="407"/>
      <c r="H407" s="406"/>
      <c r="I407" s="398"/>
    </row>
    <row r="408" spans="1:9" ht="12.75">
      <c r="A408" s="395"/>
      <c r="B408" s="395"/>
      <c r="C408" s="395"/>
      <c r="E408" s="408"/>
      <c r="F408" s="408"/>
      <c r="G408" s="407"/>
      <c r="H408" s="406"/>
      <c r="I408" s="398"/>
    </row>
    <row r="409" spans="1:9" ht="12.75">
      <c r="A409" s="395"/>
      <c r="B409" s="395"/>
      <c r="C409" s="395"/>
      <c r="E409" s="408"/>
      <c r="F409" s="408"/>
      <c r="G409" s="407"/>
      <c r="H409" s="406"/>
      <c r="I409" s="398"/>
    </row>
    <row r="410" spans="1:9" ht="12.75">
      <c r="A410" s="395"/>
      <c r="B410" s="395"/>
      <c r="C410" s="395"/>
      <c r="E410" s="408"/>
      <c r="F410" s="408"/>
      <c r="G410" s="407"/>
      <c r="H410" s="406"/>
      <c r="I410" s="398"/>
    </row>
    <row r="411" spans="1:9" ht="12.75">
      <c r="A411" s="395"/>
      <c r="B411" s="395"/>
      <c r="C411" s="395"/>
      <c r="E411" s="408"/>
      <c r="F411" s="408"/>
      <c r="G411" s="407"/>
      <c r="H411" s="406"/>
      <c r="I411" s="398"/>
    </row>
    <row r="412" spans="1:9" ht="12.75">
      <c r="A412" s="395"/>
      <c r="B412" s="395"/>
      <c r="C412" s="395"/>
      <c r="E412" s="408"/>
      <c r="F412" s="408"/>
      <c r="G412" s="407"/>
      <c r="H412" s="406"/>
      <c r="I412" s="398"/>
    </row>
    <row r="413" spans="1:9" ht="12.75">
      <c r="A413" s="395"/>
      <c r="B413" s="395"/>
      <c r="C413" s="395"/>
      <c r="E413" s="408"/>
      <c r="F413" s="408"/>
      <c r="G413" s="407"/>
      <c r="H413" s="406"/>
      <c r="I413" s="398"/>
    </row>
    <row r="414" spans="1:9" ht="12.75">
      <c r="A414" s="395"/>
      <c r="B414" s="395"/>
      <c r="C414" s="395"/>
      <c r="E414" s="408"/>
      <c r="F414" s="408"/>
      <c r="G414" s="407"/>
      <c r="H414" s="406"/>
      <c r="I414" s="398"/>
    </row>
    <row r="415" spans="1:9" ht="12.75">
      <c r="A415" s="395"/>
      <c r="B415" s="395"/>
      <c r="C415" s="395"/>
      <c r="E415" s="408"/>
      <c r="F415" s="408"/>
      <c r="G415" s="407"/>
      <c r="H415" s="406"/>
      <c r="I415" s="398"/>
    </row>
    <row r="416" spans="1:9" ht="12.75">
      <c r="A416" s="395"/>
      <c r="B416" s="395"/>
      <c r="C416" s="395"/>
      <c r="E416" s="408"/>
      <c r="F416" s="408"/>
      <c r="G416" s="407"/>
      <c r="H416" s="406"/>
      <c r="I416" s="398"/>
    </row>
    <row r="417" spans="1:9" ht="12.75">
      <c r="A417" s="395"/>
      <c r="B417" s="395"/>
      <c r="C417" s="395"/>
      <c r="E417" s="408"/>
      <c r="F417" s="408"/>
      <c r="G417" s="407"/>
      <c r="H417" s="406"/>
      <c r="I417" s="398"/>
    </row>
    <row r="418" spans="1:9" ht="12.75">
      <c r="A418" s="395"/>
      <c r="B418" s="395"/>
      <c r="C418" s="395"/>
      <c r="E418" s="408"/>
      <c r="F418" s="408"/>
      <c r="G418" s="407"/>
      <c r="H418" s="406"/>
      <c r="I418" s="398"/>
    </row>
    <row r="419" spans="1:9" ht="12.75">
      <c r="A419" s="395"/>
      <c r="B419" s="395"/>
      <c r="C419" s="395"/>
      <c r="E419" s="408"/>
      <c r="F419" s="408"/>
      <c r="G419" s="407"/>
      <c r="H419" s="406"/>
      <c r="I419" s="398"/>
    </row>
    <row r="420" spans="1:9" ht="12.75">
      <c r="A420" s="395"/>
      <c r="B420" s="395"/>
      <c r="C420" s="395"/>
      <c r="E420" s="408"/>
      <c r="F420" s="408"/>
      <c r="G420" s="407"/>
      <c r="H420" s="406"/>
      <c r="I420" s="398"/>
    </row>
    <row r="421" spans="1:9" ht="12.75">
      <c r="A421" s="395"/>
      <c r="B421" s="395"/>
      <c r="C421" s="395"/>
      <c r="E421" s="408"/>
      <c r="F421" s="408"/>
      <c r="G421" s="407"/>
      <c r="H421" s="406"/>
      <c r="I421" s="398"/>
    </row>
    <row r="422" spans="1:9" ht="12.75">
      <c r="A422" s="395"/>
      <c r="B422" s="395"/>
      <c r="C422" s="395"/>
      <c r="E422" s="408"/>
      <c r="F422" s="408"/>
      <c r="G422" s="407"/>
      <c r="H422" s="406"/>
      <c r="I422" s="398"/>
    </row>
    <row r="423" spans="1:9" ht="12.75">
      <c r="A423" s="395"/>
      <c r="B423" s="395"/>
      <c r="C423" s="395"/>
      <c r="E423" s="408"/>
      <c r="F423" s="408"/>
      <c r="G423" s="407"/>
      <c r="H423" s="406"/>
      <c r="I423" s="398"/>
    </row>
    <row r="424" spans="1:9" ht="12.75">
      <c r="A424" s="395"/>
      <c r="B424" s="395"/>
      <c r="C424" s="395"/>
      <c r="E424" s="408"/>
      <c r="F424" s="408"/>
      <c r="G424" s="407"/>
      <c r="H424" s="406"/>
      <c r="I424" s="398"/>
    </row>
    <row r="425" spans="1:9" ht="12.75">
      <c r="A425" s="395"/>
      <c r="B425" s="395"/>
      <c r="C425" s="395"/>
      <c r="E425" s="408"/>
      <c r="F425" s="408"/>
      <c r="G425" s="407"/>
      <c r="H425" s="406"/>
      <c r="I425" s="398"/>
    </row>
    <row r="426" spans="1:9" ht="12.75">
      <c r="A426" s="395"/>
      <c r="B426" s="395"/>
      <c r="C426" s="395"/>
      <c r="E426" s="408"/>
      <c r="F426" s="408"/>
      <c r="G426" s="407"/>
      <c r="H426" s="406"/>
      <c r="I426" s="398"/>
    </row>
    <row r="427" spans="1:9" ht="12.75">
      <c r="A427" s="395"/>
      <c r="B427" s="395"/>
      <c r="C427" s="395"/>
      <c r="E427" s="408"/>
      <c r="F427" s="408"/>
      <c r="G427" s="407"/>
      <c r="H427" s="406"/>
      <c r="I427" s="398"/>
    </row>
    <row r="428" spans="1:9" ht="12.75">
      <c r="A428" s="395"/>
      <c r="B428" s="395"/>
      <c r="C428" s="395"/>
      <c r="E428" s="408"/>
      <c r="F428" s="408"/>
      <c r="G428" s="407"/>
      <c r="H428" s="406"/>
      <c r="I428" s="398"/>
    </row>
    <row r="429" spans="1:9" ht="12.75">
      <c r="A429" s="395"/>
      <c r="B429" s="395"/>
      <c r="C429" s="395"/>
      <c r="E429" s="408"/>
      <c r="F429" s="408"/>
      <c r="G429" s="407"/>
      <c r="H429" s="406"/>
      <c r="I429" s="398"/>
    </row>
    <row r="430" spans="1:9" ht="12.75">
      <c r="A430" s="395"/>
      <c r="B430" s="395"/>
      <c r="C430" s="395"/>
      <c r="E430" s="408"/>
      <c r="F430" s="408"/>
      <c r="G430" s="407"/>
      <c r="H430" s="406"/>
      <c r="I430" s="398"/>
    </row>
    <row r="431" spans="1:9" ht="12.75">
      <c r="A431" s="395"/>
      <c r="B431" s="395"/>
      <c r="C431" s="395"/>
      <c r="E431" s="408"/>
      <c r="F431" s="408"/>
      <c r="G431" s="407"/>
      <c r="H431" s="406"/>
      <c r="I431" s="398"/>
    </row>
    <row r="432" spans="1:9" ht="12.75">
      <c r="A432" s="395"/>
      <c r="B432" s="395"/>
      <c r="C432" s="395"/>
      <c r="E432" s="408"/>
      <c r="F432" s="408"/>
      <c r="G432" s="407"/>
      <c r="H432" s="406"/>
      <c r="I432" s="398"/>
    </row>
    <row r="433" spans="1:9" ht="12.75">
      <c r="A433" s="395"/>
      <c r="B433" s="395"/>
      <c r="C433" s="395"/>
      <c r="E433" s="408"/>
      <c r="F433" s="408"/>
      <c r="G433" s="407"/>
      <c r="H433" s="406"/>
      <c r="I433" s="398"/>
    </row>
    <row r="434" spans="1:9" ht="12.75">
      <c r="A434" s="395"/>
      <c r="B434" s="395"/>
      <c r="C434" s="395"/>
      <c r="E434" s="408"/>
      <c r="F434" s="408"/>
      <c r="G434" s="407"/>
      <c r="H434" s="406"/>
      <c r="I434" s="398"/>
    </row>
    <row r="435" spans="1:9" ht="12.75">
      <c r="A435" s="395"/>
      <c r="B435" s="395"/>
      <c r="C435" s="395"/>
      <c r="E435" s="408"/>
      <c r="F435" s="408"/>
      <c r="G435" s="407"/>
      <c r="H435" s="406"/>
      <c r="I435" s="398"/>
    </row>
    <row r="436" spans="1:9" ht="12.75">
      <c r="A436" s="395"/>
      <c r="B436" s="395"/>
      <c r="C436" s="395"/>
      <c r="E436" s="408"/>
      <c r="F436" s="408"/>
      <c r="G436" s="407"/>
      <c r="H436" s="406"/>
      <c r="I436" s="398"/>
    </row>
    <row r="437" spans="1:9" ht="12.75">
      <c r="A437" s="395"/>
      <c r="B437" s="395"/>
      <c r="C437" s="395"/>
      <c r="E437" s="408"/>
      <c r="F437" s="408"/>
      <c r="G437" s="407"/>
      <c r="H437" s="406"/>
      <c r="I437" s="398"/>
    </row>
    <row r="438" spans="1:9" ht="12.75">
      <c r="A438" s="395"/>
      <c r="B438" s="395"/>
      <c r="C438" s="395"/>
      <c r="E438" s="408"/>
      <c r="F438" s="408"/>
      <c r="G438" s="407"/>
      <c r="H438" s="406"/>
      <c r="I438" s="398"/>
    </row>
    <row r="439" spans="1:9" ht="12.75">
      <c r="A439" s="395"/>
      <c r="B439" s="395"/>
      <c r="C439" s="395"/>
      <c r="E439" s="408"/>
      <c r="F439" s="408"/>
      <c r="G439" s="407"/>
      <c r="H439" s="406"/>
      <c r="I439" s="398"/>
    </row>
    <row r="440" spans="1:9" ht="12.75">
      <c r="A440" s="395"/>
      <c r="B440" s="395"/>
      <c r="C440" s="395"/>
      <c r="E440" s="408"/>
      <c r="F440" s="408"/>
      <c r="G440" s="407"/>
      <c r="H440" s="406"/>
      <c r="I440" s="398"/>
    </row>
    <row r="441" spans="1:9" ht="12.75">
      <c r="A441" s="395"/>
      <c r="B441" s="395"/>
      <c r="C441" s="395"/>
      <c r="E441" s="408"/>
      <c r="F441" s="408"/>
      <c r="G441" s="407"/>
      <c r="H441" s="406"/>
      <c r="I441" s="398"/>
    </row>
    <row r="442" spans="1:9" ht="12.75">
      <c r="A442" s="395"/>
      <c r="B442" s="395"/>
      <c r="C442" s="395"/>
      <c r="E442" s="408"/>
      <c r="F442" s="408"/>
      <c r="G442" s="407"/>
      <c r="H442" s="406"/>
      <c r="I442" s="398"/>
    </row>
    <row r="443" spans="1:9" ht="12.75">
      <c r="A443" s="395"/>
      <c r="B443" s="395"/>
      <c r="C443" s="395"/>
      <c r="E443" s="408"/>
      <c r="F443" s="408"/>
      <c r="G443" s="407"/>
      <c r="H443" s="406"/>
      <c r="I443" s="398"/>
    </row>
    <row r="444" spans="1:9" ht="12.75">
      <c r="A444" s="395"/>
      <c r="B444" s="395"/>
      <c r="C444" s="395"/>
      <c r="E444" s="408"/>
      <c r="F444" s="408"/>
      <c r="G444" s="407"/>
      <c r="H444" s="406"/>
      <c r="I444" s="398"/>
    </row>
    <row r="445" spans="1:9" ht="12.75">
      <c r="A445" s="395"/>
      <c r="B445" s="395"/>
      <c r="C445" s="395"/>
      <c r="E445" s="408"/>
      <c r="F445" s="408"/>
      <c r="G445" s="407"/>
      <c r="H445" s="406"/>
      <c r="I445" s="398"/>
    </row>
    <row r="446" spans="1:9" ht="12.75">
      <c r="A446" s="395"/>
      <c r="B446" s="395"/>
      <c r="C446" s="395"/>
      <c r="E446" s="408"/>
      <c r="F446" s="408"/>
      <c r="G446" s="407"/>
      <c r="H446" s="406"/>
      <c r="I446" s="398"/>
    </row>
    <row r="447" spans="1:9" ht="12.75">
      <c r="A447" s="395"/>
      <c r="B447" s="395"/>
      <c r="C447" s="395"/>
      <c r="E447" s="408"/>
      <c r="F447" s="408"/>
      <c r="G447" s="407"/>
      <c r="H447" s="406"/>
      <c r="I447" s="398"/>
    </row>
    <row r="448" spans="1:9" ht="12.75">
      <c r="A448" s="395"/>
      <c r="B448" s="395"/>
      <c r="C448" s="395"/>
      <c r="E448" s="408"/>
      <c r="F448" s="408"/>
      <c r="G448" s="407"/>
      <c r="H448" s="406"/>
      <c r="I448" s="398"/>
    </row>
    <row r="449" spans="1:9" ht="12.75">
      <c r="A449" s="395"/>
      <c r="B449" s="395"/>
      <c r="C449" s="395"/>
      <c r="E449" s="408"/>
      <c r="F449" s="408"/>
      <c r="G449" s="407"/>
      <c r="H449" s="406"/>
      <c r="I449" s="398"/>
    </row>
    <row r="450" spans="1:9" ht="12.75">
      <c r="A450" s="395"/>
      <c r="B450" s="395"/>
      <c r="C450" s="395"/>
      <c r="E450" s="408"/>
      <c r="F450" s="408"/>
      <c r="G450" s="407"/>
      <c r="H450" s="406"/>
      <c r="I450" s="398"/>
    </row>
    <row r="451" spans="1:9" ht="12.75">
      <c r="A451" s="395"/>
      <c r="B451" s="395"/>
      <c r="C451" s="395"/>
      <c r="E451" s="408"/>
      <c r="F451" s="408"/>
      <c r="G451" s="407"/>
      <c r="H451" s="406"/>
      <c r="I451" s="398"/>
    </row>
    <row r="452" spans="1:9" ht="12.75">
      <c r="A452" s="395"/>
      <c r="B452" s="395"/>
      <c r="C452" s="395"/>
      <c r="E452" s="408"/>
      <c r="F452" s="408"/>
      <c r="G452" s="407"/>
      <c r="H452" s="406"/>
      <c r="I452" s="398"/>
    </row>
    <row r="453" spans="1:9" ht="12.75">
      <c r="A453" s="395"/>
      <c r="B453" s="395"/>
      <c r="C453" s="395"/>
      <c r="E453" s="408"/>
      <c r="F453" s="408"/>
      <c r="G453" s="407"/>
      <c r="H453" s="406"/>
      <c r="I453" s="398"/>
    </row>
    <row r="454" spans="1:9" ht="12.75">
      <c r="A454" s="395"/>
      <c r="B454" s="395"/>
      <c r="C454" s="395"/>
      <c r="E454" s="408"/>
      <c r="F454" s="408"/>
      <c r="G454" s="407"/>
      <c r="H454" s="406"/>
      <c r="I454" s="398"/>
    </row>
    <row r="455" spans="1:9" ht="12.75">
      <c r="A455" s="395"/>
      <c r="B455" s="395"/>
      <c r="C455" s="395"/>
      <c r="E455" s="408"/>
      <c r="F455" s="408"/>
      <c r="G455" s="407"/>
      <c r="H455" s="406"/>
      <c r="I455" s="398"/>
    </row>
    <row r="456" spans="1:9" ht="12.75">
      <c r="A456" s="395"/>
      <c r="B456" s="395"/>
      <c r="C456" s="395"/>
      <c r="E456" s="408"/>
      <c r="F456" s="408"/>
      <c r="G456" s="407"/>
      <c r="H456" s="406"/>
      <c r="I456" s="398"/>
    </row>
    <row r="457" spans="1:9" ht="12.75">
      <c r="A457" s="395"/>
      <c r="B457" s="395"/>
      <c r="C457" s="395"/>
      <c r="E457" s="408"/>
      <c r="F457" s="408"/>
      <c r="G457" s="407"/>
      <c r="H457" s="406"/>
      <c r="I457" s="398"/>
    </row>
    <row r="458" spans="1:9" ht="12.75">
      <c r="A458" s="395"/>
      <c r="B458" s="395"/>
      <c r="C458" s="395"/>
      <c r="E458" s="408"/>
      <c r="F458" s="408"/>
      <c r="G458" s="407"/>
      <c r="H458" s="406"/>
      <c r="I458" s="398"/>
    </row>
    <row r="459" spans="1:9" ht="12.75">
      <c r="A459" s="395"/>
      <c r="B459" s="395"/>
      <c r="C459" s="395"/>
      <c r="E459" s="408"/>
      <c r="F459" s="408"/>
      <c r="G459" s="407"/>
      <c r="H459" s="406"/>
      <c r="I459" s="398"/>
    </row>
    <row r="460" spans="1:9" ht="12.75">
      <c r="A460" s="395"/>
      <c r="B460" s="395"/>
      <c r="C460" s="395"/>
      <c r="E460" s="408"/>
      <c r="F460" s="408"/>
      <c r="G460" s="407"/>
      <c r="H460" s="406"/>
      <c r="I460" s="398"/>
    </row>
    <row r="461" spans="1:9" ht="12.75">
      <c r="A461" s="395"/>
      <c r="B461" s="395"/>
      <c r="C461" s="395"/>
      <c r="E461" s="408"/>
      <c r="F461" s="408"/>
      <c r="G461" s="407"/>
      <c r="H461" s="406"/>
      <c r="I461" s="398"/>
    </row>
    <row r="462" spans="1:9" ht="12.75">
      <c r="A462" s="395"/>
      <c r="B462" s="395"/>
      <c r="C462" s="395"/>
      <c r="E462" s="408"/>
      <c r="F462" s="408"/>
      <c r="G462" s="407"/>
      <c r="H462" s="406"/>
      <c r="I462" s="398"/>
    </row>
    <row r="463" spans="1:9" ht="12.75">
      <c r="A463" s="395"/>
      <c r="B463" s="395"/>
      <c r="C463" s="395"/>
      <c r="E463" s="408"/>
      <c r="F463" s="408"/>
      <c r="G463" s="407"/>
      <c r="H463" s="406"/>
      <c r="I463" s="398"/>
    </row>
    <row r="464" spans="1:9" ht="12.75">
      <c r="A464" s="395"/>
      <c r="B464" s="395"/>
      <c r="C464" s="395"/>
      <c r="E464" s="408"/>
      <c r="F464" s="408"/>
      <c r="G464" s="407"/>
      <c r="H464" s="406"/>
      <c r="I464" s="398"/>
    </row>
    <row r="465" spans="1:9" ht="12.75">
      <c r="A465" s="395"/>
      <c r="B465" s="395"/>
      <c r="C465" s="395"/>
      <c r="E465" s="408"/>
      <c r="F465" s="408"/>
      <c r="G465" s="407"/>
      <c r="H465" s="406"/>
      <c r="I465" s="398"/>
    </row>
    <row r="466" spans="1:9" ht="12.75">
      <c r="A466" s="395"/>
      <c r="B466" s="395"/>
      <c r="C466" s="395"/>
      <c r="E466" s="408"/>
      <c r="F466" s="408"/>
      <c r="G466" s="407"/>
      <c r="H466" s="406"/>
      <c r="I466" s="398"/>
    </row>
    <row r="467" spans="1:9" ht="12.75">
      <c r="A467" s="395"/>
      <c r="B467" s="395"/>
      <c r="C467" s="395"/>
      <c r="E467" s="408"/>
      <c r="F467" s="408"/>
      <c r="G467" s="407"/>
      <c r="H467" s="406"/>
      <c r="I467" s="398"/>
    </row>
    <row r="468" spans="1:9" ht="12.75">
      <c r="A468" s="395"/>
      <c r="B468" s="395"/>
      <c r="C468" s="395"/>
      <c r="E468" s="408"/>
      <c r="F468" s="408"/>
      <c r="G468" s="407"/>
      <c r="H468" s="406"/>
      <c r="I468" s="398"/>
    </row>
    <row r="469" spans="1:9" ht="12.75">
      <c r="A469" s="395"/>
      <c r="B469" s="395"/>
      <c r="C469" s="395"/>
      <c r="E469" s="408"/>
      <c r="F469" s="408"/>
      <c r="G469" s="407"/>
      <c r="H469" s="406"/>
      <c r="I469" s="398"/>
    </row>
    <row r="470" spans="1:9" ht="12.75">
      <c r="A470" s="395"/>
      <c r="B470" s="395"/>
      <c r="C470" s="395"/>
      <c r="E470" s="408"/>
      <c r="F470" s="408"/>
      <c r="G470" s="407"/>
      <c r="H470" s="406"/>
      <c r="I470" s="398"/>
    </row>
    <row r="471" spans="1:9" ht="12.75">
      <c r="A471" s="395"/>
      <c r="B471" s="395"/>
      <c r="C471" s="395"/>
      <c r="E471" s="408"/>
      <c r="F471" s="408"/>
      <c r="G471" s="407"/>
      <c r="H471" s="406"/>
      <c r="I471" s="398"/>
    </row>
    <row r="472" spans="1:9" ht="12.75">
      <c r="A472" s="395"/>
      <c r="B472" s="395"/>
      <c r="C472" s="395"/>
      <c r="E472" s="408"/>
      <c r="F472" s="408"/>
      <c r="G472" s="407"/>
      <c r="H472" s="406"/>
      <c r="I472" s="398"/>
    </row>
    <row r="473" spans="1:9" ht="12.75">
      <c r="A473" s="395"/>
      <c r="B473" s="395"/>
      <c r="C473" s="395"/>
      <c r="E473" s="408"/>
      <c r="F473" s="408"/>
      <c r="G473" s="407"/>
      <c r="H473" s="406"/>
      <c r="I473" s="398"/>
    </row>
    <row r="474" spans="1:9" ht="12.75">
      <c r="A474" s="395"/>
      <c r="B474" s="395"/>
      <c r="C474" s="395"/>
      <c r="E474" s="408"/>
      <c r="F474" s="408"/>
      <c r="G474" s="407"/>
      <c r="H474" s="406"/>
      <c r="I474" s="398"/>
    </row>
    <row r="475" spans="1:9" ht="12.75">
      <c r="A475" s="395"/>
      <c r="B475" s="395"/>
      <c r="C475" s="395"/>
      <c r="E475" s="408"/>
      <c r="F475" s="408"/>
      <c r="G475" s="407"/>
      <c r="H475" s="406"/>
      <c r="I475" s="398"/>
    </row>
    <row r="476" spans="1:9" ht="12.75">
      <c r="A476" s="395"/>
      <c r="B476" s="395"/>
      <c r="C476" s="395"/>
      <c r="E476" s="408"/>
      <c r="F476" s="408"/>
      <c r="G476" s="407"/>
      <c r="H476" s="406"/>
      <c r="I476" s="398"/>
    </row>
    <row r="477" spans="1:9" ht="12.75">
      <c r="A477" s="395"/>
      <c r="B477" s="395"/>
      <c r="C477" s="395"/>
      <c r="E477" s="408"/>
      <c r="F477" s="408"/>
      <c r="G477" s="407"/>
      <c r="H477" s="406"/>
      <c r="I477" s="398"/>
    </row>
    <row r="478" spans="1:9" ht="12.75">
      <c r="A478" s="395"/>
      <c r="B478" s="395"/>
      <c r="C478" s="395"/>
      <c r="E478" s="408"/>
      <c r="F478" s="408"/>
      <c r="G478" s="407"/>
      <c r="H478" s="406"/>
      <c r="I478" s="398"/>
    </row>
    <row r="479" spans="1:9" ht="12.75">
      <c r="A479" s="395"/>
      <c r="B479" s="395"/>
      <c r="C479" s="395"/>
      <c r="E479" s="408"/>
      <c r="F479" s="408"/>
      <c r="G479" s="407"/>
      <c r="H479" s="406"/>
      <c r="I479" s="398"/>
    </row>
    <row r="480" spans="1:9" ht="12.75">
      <c r="A480" s="395"/>
      <c r="B480" s="395"/>
      <c r="C480" s="395"/>
      <c r="E480" s="408"/>
      <c r="F480" s="408"/>
      <c r="G480" s="407"/>
      <c r="H480" s="406"/>
      <c r="I480" s="398"/>
    </row>
    <row r="481" spans="1:9" ht="12.75">
      <c r="A481" s="395"/>
      <c r="B481" s="395"/>
      <c r="C481" s="395"/>
      <c r="E481" s="408"/>
      <c r="F481" s="408"/>
      <c r="G481" s="407"/>
      <c r="H481" s="406"/>
      <c r="I481" s="398"/>
    </row>
    <row r="482" spans="1:9" ht="12.75">
      <c r="A482" s="395"/>
      <c r="B482" s="395"/>
      <c r="C482" s="395"/>
      <c r="E482" s="408"/>
      <c r="F482" s="408"/>
      <c r="G482" s="407"/>
      <c r="H482" s="406"/>
      <c r="I482" s="398"/>
    </row>
    <row r="483" spans="1:9" ht="12.75">
      <c r="A483" s="395"/>
      <c r="B483" s="395"/>
      <c r="C483" s="395"/>
      <c r="E483" s="408"/>
      <c r="F483" s="408"/>
      <c r="G483" s="407"/>
      <c r="H483" s="406"/>
      <c r="I483" s="398"/>
    </row>
    <row r="484" spans="1:9" ht="12.75">
      <c r="A484" s="395"/>
      <c r="B484" s="395"/>
      <c r="C484" s="395"/>
      <c r="E484" s="408"/>
      <c r="F484" s="408"/>
      <c r="G484" s="407"/>
      <c r="H484" s="406"/>
      <c r="I484" s="398"/>
    </row>
    <row r="485" spans="1:9" ht="12.75">
      <c r="A485" s="395"/>
      <c r="B485" s="395"/>
      <c r="C485" s="395"/>
      <c r="E485" s="408"/>
      <c r="F485" s="408"/>
      <c r="G485" s="407"/>
      <c r="H485" s="406"/>
      <c r="I485" s="398"/>
    </row>
    <row r="486" spans="1:9" ht="12.75">
      <c r="A486" s="395"/>
      <c r="B486" s="395"/>
      <c r="C486" s="395"/>
      <c r="E486" s="408"/>
      <c r="F486" s="408"/>
      <c r="G486" s="407"/>
      <c r="H486" s="406"/>
      <c r="I486" s="398"/>
    </row>
    <row r="487" spans="1:9" ht="12.75">
      <c r="A487" s="395"/>
      <c r="B487" s="395"/>
      <c r="C487" s="395"/>
      <c r="E487" s="408"/>
      <c r="F487" s="408"/>
      <c r="G487" s="407"/>
      <c r="H487" s="406"/>
      <c r="I487" s="398"/>
    </row>
    <row r="488" spans="1:9" ht="12.75">
      <c r="A488" s="395"/>
      <c r="B488" s="395"/>
      <c r="C488" s="395"/>
      <c r="E488" s="408"/>
      <c r="F488" s="408"/>
      <c r="G488" s="407"/>
      <c r="H488" s="406"/>
      <c r="I488" s="398"/>
    </row>
    <row r="489" spans="1:9" ht="12.75">
      <c r="A489" s="395"/>
      <c r="B489" s="395"/>
      <c r="C489" s="395"/>
      <c r="E489" s="408"/>
      <c r="F489" s="408"/>
      <c r="G489" s="407"/>
      <c r="H489" s="406"/>
      <c r="I489" s="398"/>
    </row>
    <row r="490" spans="1:9" ht="12.75">
      <c r="A490" s="395"/>
      <c r="B490" s="395"/>
      <c r="C490" s="395"/>
      <c r="E490" s="408"/>
      <c r="F490" s="408"/>
      <c r="G490" s="407"/>
      <c r="H490" s="406"/>
      <c r="I490" s="398"/>
    </row>
    <row r="491" spans="1:9" ht="12.75">
      <c r="A491" s="395"/>
      <c r="B491" s="395"/>
      <c r="C491" s="395"/>
      <c r="E491" s="408"/>
      <c r="F491" s="408"/>
      <c r="G491" s="407"/>
      <c r="H491" s="406"/>
      <c r="I491" s="398"/>
    </row>
    <row r="492" spans="1:9" ht="12.75">
      <c r="A492" s="395"/>
      <c r="B492" s="395"/>
      <c r="C492" s="395"/>
      <c r="E492" s="408"/>
      <c r="F492" s="408"/>
      <c r="G492" s="407"/>
      <c r="H492" s="406"/>
      <c r="I492" s="398"/>
    </row>
    <row r="493" spans="1:9" ht="12.75">
      <c r="A493" s="395"/>
      <c r="B493" s="395"/>
      <c r="C493" s="395"/>
      <c r="E493" s="408"/>
      <c r="F493" s="408"/>
      <c r="G493" s="407"/>
      <c r="H493" s="406"/>
      <c r="I493" s="398"/>
    </row>
    <row r="494" spans="1:9" ht="12.75">
      <c r="A494" s="395"/>
      <c r="B494" s="395"/>
      <c r="C494" s="395"/>
      <c r="E494" s="408"/>
      <c r="F494" s="408"/>
      <c r="G494" s="407"/>
      <c r="H494" s="406"/>
      <c r="I494" s="398"/>
    </row>
    <row r="495" spans="1:9" ht="12.75">
      <c r="A495" s="395"/>
      <c r="B495" s="395"/>
      <c r="C495" s="395"/>
      <c r="E495" s="408"/>
      <c r="F495" s="408"/>
      <c r="G495" s="407"/>
      <c r="H495" s="406"/>
      <c r="I495" s="398"/>
    </row>
    <row r="496" spans="1:9" ht="12.75">
      <c r="A496" s="395"/>
      <c r="B496" s="395"/>
      <c r="C496" s="395"/>
      <c r="E496" s="408"/>
      <c r="F496" s="408"/>
      <c r="G496" s="407"/>
      <c r="H496" s="406"/>
      <c r="I496" s="398"/>
    </row>
    <row r="497" spans="1:9" ht="12.75">
      <c r="A497" s="395"/>
      <c r="B497" s="395"/>
      <c r="C497" s="395"/>
      <c r="E497" s="408"/>
      <c r="F497" s="408"/>
      <c r="G497" s="407"/>
      <c r="H497" s="406"/>
      <c r="I497" s="398"/>
    </row>
    <row r="498" spans="1:9" ht="12.75">
      <c r="A498" s="395"/>
      <c r="B498" s="395"/>
      <c r="C498" s="395"/>
      <c r="E498" s="408"/>
      <c r="F498" s="408"/>
      <c r="G498" s="407"/>
      <c r="H498" s="406"/>
      <c r="I498" s="398"/>
    </row>
    <row r="499" spans="1:9" ht="12.75">
      <c r="A499" s="395"/>
      <c r="B499" s="395"/>
      <c r="C499" s="395"/>
      <c r="E499" s="408"/>
      <c r="F499" s="408"/>
      <c r="G499" s="407"/>
      <c r="H499" s="406"/>
      <c r="I499" s="398"/>
    </row>
    <row r="500" spans="1:9" ht="12.75">
      <c r="A500" s="395"/>
      <c r="B500" s="395"/>
      <c r="C500" s="395"/>
      <c r="E500" s="408"/>
      <c r="F500" s="408"/>
      <c r="G500" s="407"/>
      <c r="H500" s="406"/>
      <c r="I500" s="398"/>
    </row>
    <row r="501" spans="1:9" ht="12.75">
      <c r="A501" s="395"/>
      <c r="B501" s="395"/>
      <c r="C501" s="395"/>
      <c r="E501" s="408"/>
      <c r="F501" s="408"/>
      <c r="G501" s="407"/>
      <c r="H501" s="406"/>
      <c r="I501" s="398"/>
    </row>
    <row r="502" spans="1:9" ht="12.75">
      <c r="A502" s="395"/>
      <c r="B502" s="395"/>
      <c r="C502" s="395"/>
      <c r="E502" s="408"/>
      <c r="F502" s="408"/>
      <c r="G502" s="407"/>
      <c r="H502" s="406"/>
      <c r="I502" s="398"/>
    </row>
    <row r="503" spans="1:9" ht="12.75">
      <c r="A503" s="395"/>
      <c r="B503" s="395"/>
      <c r="C503" s="395"/>
      <c r="E503" s="408"/>
      <c r="F503" s="408"/>
      <c r="G503" s="407"/>
      <c r="H503" s="406"/>
      <c r="I503" s="398"/>
    </row>
    <row r="504" spans="1:9" ht="12.75">
      <c r="A504" s="395"/>
      <c r="B504" s="395"/>
      <c r="C504" s="395"/>
      <c r="E504" s="408"/>
      <c r="F504" s="408"/>
      <c r="G504" s="407"/>
      <c r="H504" s="406"/>
      <c r="I504" s="398"/>
    </row>
    <row r="505" spans="1:9" ht="12.75">
      <c r="A505" s="395"/>
      <c r="B505" s="395"/>
      <c r="C505" s="395"/>
      <c r="E505" s="408"/>
      <c r="F505" s="408"/>
      <c r="G505" s="407"/>
      <c r="H505" s="406"/>
      <c r="I505" s="398"/>
    </row>
    <row r="506" spans="1:9" ht="12.75">
      <c r="A506" s="395"/>
      <c r="B506" s="395"/>
      <c r="C506" s="395"/>
      <c r="E506" s="408"/>
      <c r="F506" s="408"/>
      <c r="G506" s="407"/>
      <c r="H506" s="406"/>
      <c r="I506" s="398"/>
    </row>
    <row r="507" spans="1:9" ht="12.75">
      <c r="A507" s="395"/>
      <c r="B507" s="395"/>
      <c r="C507" s="395"/>
      <c r="E507" s="408"/>
      <c r="F507" s="408"/>
      <c r="G507" s="407"/>
      <c r="H507" s="406"/>
      <c r="I507" s="398"/>
    </row>
    <row r="508" spans="1:9" ht="12.75">
      <c r="A508" s="395"/>
      <c r="B508" s="395"/>
      <c r="C508" s="395"/>
      <c r="E508" s="408"/>
      <c r="F508" s="408"/>
      <c r="G508" s="407"/>
      <c r="H508" s="406"/>
      <c r="I508" s="398"/>
    </row>
    <row r="509" spans="1:9" ht="12.75">
      <c r="A509" s="395"/>
      <c r="B509" s="395"/>
      <c r="C509" s="395"/>
      <c r="E509" s="408"/>
      <c r="F509" s="408"/>
      <c r="G509" s="407"/>
      <c r="H509" s="406"/>
      <c r="I509" s="398"/>
    </row>
    <row r="510" spans="1:9" ht="12.75">
      <c r="A510" s="395"/>
      <c r="B510" s="395"/>
      <c r="C510" s="395"/>
      <c r="E510" s="408"/>
      <c r="F510" s="408"/>
      <c r="G510" s="407"/>
      <c r="H510" s="406"/>
      <c r="I510" s="398"/>
    </row>
    <row r="511" spans="1:9" ht="12.75">
      <c r="A511" s="395"/>
      <c r="B511" s="395"/>
      <c r="C511" s="395"/>
      <c r="E511" s="408"/>
      <c r="F511" s="408"/>
      <c r="G511" s="407"/>
      <c r="H511" s="406"/>
      <c r="I511" s="398"/>
    </row>
    <row r="512" spans="1:9" ht="12.75">
      <c r="A512" s="395"/>
      <c r="B512" s="395"/>
      <c r="C512" s="395"/>
      <c r="E512" s="408"/>
      <c r="F512" s="408"/>
      <c r="G512" s="407"/>
      <c r="H512" s="406"/>
      <c r="I512" s="398"/>
    </row>
    <row r="513" spans="1:9" ht="12.75">
      <c r="A513" s="395"/>
      <c r="B513" s="395"/>
      <c r="C513" s="395"/>
      <c r="E513" s="408"/>
      <c r="F513" s="408"/>
      <c r="G513" s="407"/>
      <c r="H513" s="406"/>
      <c r="I513" s="398"/>
    </row>
    <row r="514" spans="1:9" ht="12.75">
      <c r="A514" s="395"/>
      <c r="B514" s="395"/>
      <c r="C514" s="395"/>
      <c r="E514" s="408"/>
      <c r="F514" s="408"/>
      <c r="G514" s="407"/>
      <c r="H514" s="406"/>
      <c r="I514" s="398"/>
    </row>
    <row r="515" spans="1:9" ht="12.75">
      <c r="A515" s="395"/>
      <c r="B515" s="395"/>
      <c r="C515" s="395"/>
      <c r="E515" s="408"/>
      <c r="F515" s="408"/>
      <c r="G515" s="407"/>
      <c r="H515" s="406"/>
      <c r="I515" s="398"/>
    </row>
    <row r="516" spans="1:9" ht="12.75">
      <c r="A516" s="395"/>
      <c r="B516" s="395"/>
      <c r="C516" s="395"/>
      <c r="E516" s="408"/>
      <c r="F516" s="408"/>
      <c r="G516" s="407"/>
      <c r="H516" s="406"/>
      <c r="I516" s="398"/>
    </row>
    <row r="517" spans="1:9" ht="12.75">
      <c r="A517" s="395"/>
      <c r="B517" s="395"/>
      <c r="C517" s="395"/>
      <c r="E517" s="408"/>
      <c r="F517" s="408"/>
      <c r="G517" s="407"/>
      <c r="H517" s="406"/>
      <c r="I517" s="398"/>
    </row>
    <row r="518" spans="1:9" ht="12.75">
      <c r="A518" s="395"/>
      <c r="B518" s="395"/>
      <c r="C518" s="395"/>
      <c r="E518" s="408"/>
      <c r="F518" s="408"/>
      <c r="G518" s="407"/>
      <c r="H518" s="406"/>
      <c r="I518" s="398"/>
    </row>
    <row r="519" spans="1:9" ht="12.75">
      <c r="A519" s="395"/>
      <c r="B519" s="395"/>
      <c r="C519" s="395"/>
      <c r="E519" s="408"/>
      <c r="F519" s="408"/>
      <c r="G519" s="407"/>
      <c r="H519" s="406"/>
      <c r="I519" s="398"/>
    </row>
    <row r="520" spans="1:9" ht="12.75">
      <c r="A520" s="395"/>
      <c r="B520" s="395"/>
      <c r="C520" s="395"/>
      <c r="E520" s="408"/>
      <c r="F520" s="408"/>
      <c r="G520" s="407"/>
      <c r="H520" s="406"/>
      <c r="I520" s="398"/>
    </row>
    <row r="521" spans="1:9" ht="12.75">
      <c r="A521" s="395"/>
      <c r="B521" s="395"/>
      <c r="C521" s="395"/>
      <c r="E521" s="408"/>
      <c r="F521" s="408"/>
      <c r="G521" s="407"/>
      <c r="H521" s="406"/>
      <c r="I521" s="398"/>
    </row>
    <row r="522" spans="1:9" ht="12.75">
      <c r="A522" s="395"/>
      <c r="B522" s="395"/>
      <c r="C522" s="395"/>
      <c r="E522" s="408"/>
      <c r="F522" s="408"/>
      <c r="G522" s="407"/>
      <c r="H522" s="406"/>
      <c r="I522" s="398"/>
    </row>
    <row r="523" spans="1:9" ht="12.75">
      <c r="A523" s="395"/>
      <c r="B523" s="395"/>
      <c r="C523" s="395"/>
      <c r="E523" s="408"/>
      <c r="F523" s="408"/>
      <c r="G523" s="407"/>
      <c r="H523" s="406"/>
      <c r="I523" s="398"/>
    </row>
    <row r="524" spans="1:9" ht="12.75">
      <c r="A524" s="395"/>
      <c r="B524" s="395"/>
      <c r="C524" s="395"/>
      <c r="E524" s="408"/>
      <c r="F524" s="408"/>
      <c r="G524" s="407"/>
      <c r="H524" s="406"/>
      <c r="I524" s="398"/>
    </row>
    <row r="525" spans="1:9" ht="12.75">
      <c r="A525" s="395"/>
      <c r="B525" s="395"/>
      <c r="C525" s="395"/>
      <c r="E525" s="408"/>
      <c r="F525" s="408"/>
      <c r="G525" s="407"/>
      <c r="H525" s="406"/>
      <c r="I525" s="398"/>
    </row>
    <row r="526" spans="1:9" ht="12.75">
      <c r="A526" s="395"/>
      <c r="B526" s="395"/>
      <c r="C526" s="395"/>
      <c r="E526" s="408"/>
      <c r="F526" s="408"/>
      <c r="G526" s="407"/>
      <c r="H526" s="406"/>
      <c r="I526" s="398"/>
    </row>
    <row r="527" spans="1:9" ht="12.75">
      <c r="A527" s="395"/>
      <c r="B527" s="395"/>
      <c r="C527" s="395"/>
      <c r="E527" s="408"/>
      <c r="F527" s="408"/>
      <c r="G527" s="407"/>
      <c r="H527" s="406"/>
      <c r="I527" s="398"/>
    </row>
    <row r="528" spans="1:9" ht="12.75">
      <c r="A528" s="395"/>
      <c r="B528" s="395"/>
      <c r="C528" s="395"/>
      <c r="E528" s="408"/>
      <c r="F528" s="408"/>
      <c r="G528" s="407"/>
      <c r="H528" s="406"/>
      <c r="I528" s="398"/>
    </row>
    <row r="529" spans="1:9" ht="12.75">
      <c r="A529" s="395"/>
      <c r="B529" s="395"/>
      <c r="C529" s="395"/>
      <c r="E529" s="408"/>
      <c r="F529" s="408"/>
      <c r="G529" s="407"/>
      <c r="H529" s="406"/>
      <c r="I529" s="398"/>
    </row>
    <row r="530" spans="1:9" ht="12.75">
      <c r="A530" s="395"/>
      <c r="B530" s="395"/>
      <c r="C530" s="395"/>
      <c r="E530" s="408"/>
      <c r="F530" s="408"/>
      <c r="G530" s="407"/>
      <c r="H530" s="406"/>
      <c r="I530" s="398"/>
    </row>
    <row r="531" spans="1:9" ht="12.75">
      <c r="A531" s="395"/>
      <c r="B531" s="395"/>
      <c r="C531" s="395"/>
      <c r="E531" s="408"/>
      <c r="F531" s="408"/>
      <c r="G531" s="407"/>
      <c r="H531" s="406"/>
      <c r="I531" s="398"/>
    </row>
    <row r="532" spans="1:9" ht="12.75">
      <c r="A532" s="395"/>
      <c r="B532" s="395"/>
      <c r="C532" s="395"/>
      <c r="E532" s="408"/>
      <c r="F532" s="408"/>
      <c r="G532" s="407"/>
      <c r="H532" s="406"/>
      <c r="I532" s="398"/>
    </row>
    <row r="533" spans="1:9" ht="12.75">
      <c r="A533" s="395"/>
      <c r="B533" s="395"/>
      <c r="C533" s="395"/>
      <c r="E533" s="408"/>
      <c r="F533" s="408"/>
      <c r="G533" s="407"/>
      <c r="H533" s="406"/>
      <c r="I533" s="398"/>
    </row>
    <row r="534" spans="1:9" ht="12.75">
      <c r="A534" s="395"/>
      <c r="B534" s="395"/>
      <c r="C534" s="395"/>
      <c r="E534" s="408"/>
      <c r="F534" s="408"/>
      <c r="G534" s="407"/>
      <c r="H534" s="406"/>
      <c r="I534" s="398"/>
    </row>
    <row r="535" spans="1:9" ht="12.75">
      <c r="A535" s="395"/>
      <c r="B535" s="395"/>
      <c r="C535" s="395"/>
      <c r="E535" s="408"/>
      <c r="F535" s="408"/>
      <c r="G535" s="407"/>
      <c r="H535" s="406"/>
      <c r="I535" s="398"/>
    </row>
    <row r="536" spans="1:9" ht="12.75">
      <c r="A536" s="395"/>
      <c r="B536" s="395"/>
      <c r="C536" s="395"/>
      <c r="E536" s="408"/>
      <c r="F536" s="408"/>
      <c r="G536" s="407"/>
      <c r="H536" s="406"/>
      <c r="I536" s="398"/>
    </row>
    <row r="537" spans="1:9" ht="12.75">
      <c r="A537" s="395"/>
      <c r="B537" s="395"/>
      <c r="C537" s="395"/>
      <c r="E537" s="408"/>
      <c r="F537" s="408"/>
      <c r="G537" s="407"/>
      <c r="H537" s="406"/>
      <c r="I537" s="398"/>
    </row>
    <row r="538" spans="1:9" ht="12.75">
      <c r="A538" s="395"/>
      <c r="B538" s="395"/>
      <c r="C538" s="395"/>
      <c r="E538" s="408"/>
      <c r="F538" s="408"/>
      <c r="G538" s="407"/>
      <c r="H538" s="406"/>
      <c r="I538" s="398"/>
    </row>
    <row r="539" spans="1:9" ht="12.75">
      <c r="A539" s="395"/>
      <c r="B539" s="395"/>
      <c r="C539" s="395"/>
      <c r="E539" s="408"/>
      <c r="F539" s="408"/>
      <c r="G539" s="407"/>
      <c r="H539" s="406"/>
      <c r="I539" s="398"/>
    </row>
    <row r="540" spans="1:9" ht="12.75">
      <c r="A540" s="395"/>
      <c r="B540" s="395"/>
      <c r="C540" s="395"/>
      <c r="E540" s="408"/>
      <c r="F540" s="408"/>
      <c r="G540" s="407"/>
      <c r="H540" s="406"/>
      <c r="I540" s="398"/>
    </row>
    <row r="541" spans="1:9" ht="12.75">
      <c r="A541" s="395"/>
      <c r="B541" s="395"/>
      <c r="C541" s="395"/>
      <c r="E541" s="408"/>
      <c r="F541" s="408"/>
      <c r="G541" s="407"/>
      <c r="H541" s="406"/>
      <c r="I541" s="398"/>
    </row>
    <row r="542" spans="1:9" ht="12.75">
      <c r="A542" s="395"/>
      <c r="B542" s="395"/>
      <c r="C542" s="395"/>
      <c r="E542" s="408"/>
      <c r="F542" s="408"/>
      <c r="G542" s="407"/>
      <c r="H542" s="406"/>
      <c r="I542" s="398"/>
    </row>
    <row r="543" spans="1:9" ht="12.75">
      <c r="A543" s="395"/>
      <c r="B543" s="395"/>
      <c r="C543" s="395"/>
      <c r="E543" s="408"/>
      <c r="F543" s="408"/>
      <c r="G543" s="407"/>
      <c r="H543" s="406"/>
      <c r="I543" s="398"/>
    </row>
    <row r="544" spans="1:9" ht="12.75">
      <c r="A544" s="395"/>
      <c r="B544" s="395"/>
      <c r="C544" s="395"/>
      <c r="E544" s="408"/>
      <c r="F544" s="408"/>
      <c r="G544" s="407"/>
      <c r="H544" s="406"/>
      <c r="I544" s="398"/>
    </row>
    <row r="545" spans="1:9" ht="12.75">
      <c r="A545" s="395"/>
      <c r="B545" s="395"/>
      <c r="C545" s="395"/>
      <c r="E545" s="408"/>
      <c r="F545" s="408"/>
      <c r="G545" s="407"/>
      <c r="H545" s="406"/>
      <c r="I545" s="398"/>
    </row>
    <row r="546" spans="1:9" ht="12.75">
      <c r="A546" s="395"/>
      <c r="B546" s="395"/>
      <c r="C546" s="395"/>
      <c r="E546" s="408"/>
      <c r="F546" s="408"/>
      <c r="G546" s="407"/>
      <c r="H546" s="406"/>
      <c r="I546" s="398"/>
    </row>
    <row r="547" spans="1:9" ht="12.75">
      <c r="A547" s="395"/>
      <c r="B547" s="395"/>
      <c r="C547" s="395"/>
      <c r="E547" s="408"/>
      <c r="F547" s="408"/>
      <c r="G547" s="407"/>
      <c r="H547" s="406"/>
      <c r="I547" s="398"/>
    </row>
    <row r="548" spans="1:9" ht="12.75">
      <c r="A548" s="395"/>
      <c r="B548" s="395"/>
      <c r="C548" s="395"/>
      <c r="E548" s="408"/>
      <c r="F548" s="408"/>
      <c r="G548" s="407"/>
      <c r="H548" s="406"/>
      <c r="I548" s="398"/>
    </row>
    <row r="549" spans="1:9" ht="12.75">
      <c r="A549" s="395"/>
      <c r="B549" s="395"/>
      <c r="C549" s="395"/>
      <c r="E549" s="408"/>
      <c r="F549" s="408"/>
      <c r="G549" s="407"/>
      <c r="H549" s="406"/>
      <c r="I549" s="398"/>
    </row>
    <row r="550" spans="1:9" ht="12.75">
      <c r="A550" s="395"/>
      <c r="B550" s="395"/>
      <c r="C550" s="395"/>
      <c r="E550" s="408"/>
      <c r="F550" s="408"/>
      <c r="G550" s="407"/>
      <c r="H550" s="406"/>
      <c r="I550" s="398"/>
    </row>
    <row r="551" spans="1:9" ht="12.75">
      <c r="A551" s="395"/>
      <c r="B551" s="395"/>
      <c r="C551" s="395"/>
      <c r="E551" s="408"/>
      <c r="F551" s="408"/>
      <c r="G551" s="407"/>
      <c r="H551" s="406"/>
      <c r="I551" s="398"/>
    </row>
    <row r="552" spans="1:9" ht="12.75">
      <c r="A552" s="395"/>
      <c r="B552" s="395"/>
      <c r="C552" s="395"/>
      <c r="E552" s="408"/>
      <c r="F552" s="408"/>
      <c r="G552" s="407"/>
      <c r="H552" s="406"/>
      <c r="I552" s="398"/>
    </row>
    <row r="553" spans="1:9" ht="12.75">
      <c r="A553" s="395"/>
      <c r="B553" s="395"/>
      <c r="C553" s="395"/>
      <c r="E553" s="408"/>
      <c r="F553" s="408"/>
      <c r="G553" s="407"/>
      <c r="H553" s="406"/>
      <c r="I553" s="398"/>
    </row>
    <row r="554" spans="1:9" ht="12.75">
      <c r="A554" s="395"/>
      <c r="B554" s="395"/>
      <c r="C554" s="395"/>
      <c r="E554" s="408"/>
      <c r="F554" s="408"/>
      <c r="G554" s="407"/>
      <c r="H554" s="406"/>
      <c r="I554" s="398"/>
    </row>
    <row r="555" spans="1:9" ht="12.75">
      <c r="A555" s="395"/>
      <c r="B555" s="395"/>
      <c r="C555" s="395"/>
      <c r="E555" s="408"/>
      <c r="F555" s="408"/>
      <c r="G555" s="407"/>
      <c r="H555" s="406"/>
      <c r="I555" s="398"/>
    </row>
    <row r="556" spans="1:9" ht="12.75">
      <c r="A556" s="395"/>
      <c r="B556" s="395"/>
      <c r="C556" s="395"/>
      <c r="E556" s="408"/>
      <c r="F556" s="408"/>
      <c r="G556" s="407"/>
      <c r="H556" s="406"/>
      <c r="I556" s="398"/>
    </row>
    <row r="557" spans="1:9" ht="12.75">
      <c r="A557" s="395"/>
      <c r="B557" s="395"/>
      <c r="C557" s="395"/>
      <c r="E557" s="408"/>
      <c r="F557" s="408"/>
      <c r="G557" s="407"/>
      <c r="H557" s="406"/>
      <c r="I557" s="398"/>
    </row>
    <row r="558" spans="1:9" ht="12.75">
      <c r="A558" s="395"/>
      <c r="B558" s="395"/>
      <c r="C558" s="395"/>
      <c r="E558" s="408"/>
      <c r="F558" s="408"/>
      <c r="G558" s="407"/>
      <c r="H558" s="406"/>
      <c r="I558" s="398"/>
    </row>
    <row r="559" spans="1:9" ht="12.75">
      <c r="A559" s="395"/>
      <c r="B559" s="395"/>
      <c r="C559" s="395"/>
      <c r="E559" s="408"/>
      <c r="F559" s="408"/>
      <c r="G559" s="407"/>
      <c r="H559" s="406"/>
      <c r="I559" s="398"/>
    </row>
    <row r="560" spans="1:9" ht="12.75">
      <c r="A560" s="395"/>
      <c r="B560" s="395"/>
      <c r="C560" s="395"/>
      <c r="E560" s="408"/>
      <c r="F560" s="408"/>
      <c r="G560" s="407"/>
      <c r="H560" s="406"/>
      <c r="I560" s="398"/>
    </row>
    <row r="561" spans="1:9" ht="12.75">
      <c r="A561" s="395"/>
      <c r="B561" s="395"/>
      <c r="C561" s="395"/>
      <c r="E561" s="408"/>
      <c r="F561" s="408"/>
      <c r="G561" s="407"/>
      <c r="H561" s="406"/>
      <c r="I561" s="398"/>
    </row>
    <row r="562" spans="1:9" ht="12.75">
      <c r="A562" s="395"/>
      <c r="B562" s="395"/>
      <c r="C562" s="395"/>
      <c r="E562" s="408"/>
      <c r="F562" s="408"/>
      <c r="G562" s="407"/>
      <c r="H562" s="406"/>
      <c r="I562" s="398"/>
    </row>
    <row r="563" spans="1:9" ht="12.75">
      <c r="A563" s="395"/>
      <c r="B563" s="395"/>
      <c r="C563" s="395"/>
      <c r="E563" s="408"/>
      <c r="F563" s="408"/>
      <c r="G563" s="407"/>
      <c r="H563" s="406"/>
      <c r="I563" s="398"/>
    </row>
    <row r="564" spans="1:9" ht="12.75">
      <c r="A564" s="395"/>
      <c r="B564" s="395"/>
      <c r="C564" s="395"/>
      <c r="E564" s="408"/>
      <c r="F564" s="408"/>
      <c r="G564" s="407"/>
      <c r="H564" s="406"/>
      <c r="I564" s="398"/>
    </row>
    <row r="565" spans="1:9" ht="12.75">
      <c r="A565" s="395"/>
      <c r="B565" s="395"/>
      <c r="C565" s="395"/>
      <c r="E565" s="408"/>
      <c r="F565" s="408"/>
      <c r="G565" s="407"/>
      <c r="H565" s="406"/>
      <c r="I565" s="398"/>
    </row>
    <row r="566" spans="1:9" ht="12.75">
      <c r="A566" s="395"/>
      <c r="B566" s="395"/>
      <c r="C566" s="395"/>
      <c r="E566" s="408"/>
      <c r="F566" s="408"/>
      <c r="G566" s="407"/>
      <c r="H566" s="406"/>
      <c r="I566" s="398"/>
    </row>
    <row r="567" spans="1:9" ht="12.75">
      <c r="A567" s="395"/>
      <c r="B567" s="395"/>
      <c r="C567" s="395"/>
      <c r="E567" s="408"/>
      <c r="F567" s="408"/>
      <c r="G567" s="407"/>
      <c r="H567" s="406"/>
      <c r="I567" s="398"/>
    </row>
    <row r="568" spans="1:9" ht="12.75">
      <c r="A568" s="395"/>
      <c r="B568" s="395"/>
      <c r="C568" s="395"/>
      <c r="E568" s="408"/>
      <c r="F568" s="408"/>
      <c r="G568" s="407"/>
      <c r="H568" s="406"/>
      <c r="I568" s="398"/>
    </row>
    <row r="569" spans="1:9" ht="12.75">
      <c r="A569" s="395"/>
      <c r="B569" s="395"/>
      <c r="C569" s="395"/>
      <c r="E569" s="408"/>
      <c r="F569" s="408"/>
      <c r="G569" s="407"/>
      <c r="H569" s="406"/>
      <c r="I569" s="398"/>
    </row>
    <row r="570" spans="1:9" ht="12.75">
      <c r="A570" s="395"/>
      <c r="B570" s="395"/>
      <c r="C570" s="395"/>
      <c r="E570" s="408"/>
      <c r="F570" s="408"/>
      <c r="G570" s="407"/>
      <c r="H570" s="406"/>
      <c r="I570" s="398"/>
    </row>
    <row r="571" spans="1:9" ht="12.75">
      <c r="A571" s="395"/>
      <c r="B571" s="395"/>
      <c r="C571" s="395"/>
      <c r="E571" s="408"/>
      <c r="F571" s="408"/>
      <c r="G571" s="407"/>
      <c r="H571" s="406"/>
      <c r="I571" s="398"/>
    </row>
    <row r="572" spans="1:9" ht="12.75">
      <c r="A572" s="395"/>
      <c r="B572" s="395"/>
      <c r="C572" s="395"/>
      <c r="E572" s="408"/>
      <c r="F572" s="408"/>
      <c r="G572" s="407"/>
      <c r="H572" s="406"/>
      <c r="I572" s="398"/>
    </row>
    <row r="573" spans="1:9" ht="12.75">
      <c r="A573" s="395"/>
      <c r="B573" s="395"/>
      <c r="C573" s="395"/>
      <c r="E573" s="408"/>
      <c r="F573" s="408"/>
      <c r="G573" s="407"/>
      <c r="H573" s="406"/>
      <c r="I573" s="398"/>
    </row>
    <row r="574" spans="1:9" ht="12.75">
      <c r="A574" s="395"/>
      <c r="B574" s="395"/>
      <c r="C574" s="395"/>
      <c r="E574" s="408"/>
      <c r="F574" s="408"/>
      <c r="G574" s="407"/>
      <c r="H574" s="406"/>
      <c r="I574" s="398"/>
    </row>
    <row r="575" spans="1:9" ht="12.75">
      <c r="A575" s="395"/>
      <c r="B575" s="395"/>
      <c r="C575" s="395"/>
      <c r="E575" s="408"/>
      <c r="F575" s="408"/>
      <c r="G575" s="407"/>
      <c r="H575" s="406"/>
      <c r="I575" s="398"/>
    </row>
    <row r="576" spans="1:9" ht="12.75">
      <c r="A576" s="395"/>
      <c r="B576" s="395"/>
      <c r="C576" s="395"/>
      <c r="E576" s="408"/>
      <c r="F576" s="408"/>
      <c r="G576" s="407"/>
      <c r="H576" s="406"/>
      <c r="I576" s="398"/>
    </row>
    <row r="577" spans="1:9" ht="12.75">
      <c r="A577" s="395"/>
      <c r="B577" s="395"/>
      <c r="C577" s="395"/>
      <c r="E577" s="408"/>
      <c r="F577" s="408"/>
      <c r="G577" s="407"/>
      <c r="H577" s="406"/>
      <c r="I577" s="398"/>
    </row>
    <row r="578" spans="1:9" ht="12.75">
      <c r="A578" s="395"/>
      <c r="B578" s="395"/>
      <c r="C578" s="395"/>
      <c r="E578" s="408"/>
      <c r="F578" s="408"/>
      <c r="G578" s="407"/>
      <c r="H578" s="406"/>
      <c r="I578" s="398"/>
    </row>
    <row r="579" spans="1:9" ht="12.75">
      <c r="A579" s="395"/>
      <c r="B579" s="395"/>
      <c r="C579" s="395"/>
      <c r="E579" s="408"/>
      <c r="F579" s="408"/>
      <c r="G579" s="407"/>
      <c r="H579" s="406"/>
      <c r="I579" s="398"/>
    </row>
    <row r="580" spans="1:9" ht="12.75">
      <c r="A580" s="395"/>
      <c r="B580" s="395"/>
      <c r="C580" s="395"/>
      <c r="E580" s="408"/>
      <c r="F580" s="408"/>
      <c r="G580" s="407"/>
      <c r="H580" s="406"/>
      <c r="I580" s="398"/>
    </row>
    <row r="581" spans="1:9" ht="12.75">
      <c r="A581" s="395"/>
      <c r="B581" s="395"/>
      <c r="C581" s="395"/>
      <c r="E581" s="408"/>
      <c r="F581" s="408"/>
      <c r="G581" s="407"/>
      <c r="H581" s="406"/>
      <c r="I581" s="398"/>
    </row>
    <row r="582" spans="1:9" ht="12.75">
      <c r="A582" s="395"/>
      <c r="B582" s="395"/>
      <c r="C582" s="395"/>
      <c r="E582" s="408"/>
      <c r="F582" s="408"/>
      <c r="G582" s="407"/>
      <c r="H582" s="406"/>
      <c r="I582" s="398"/>
    </row>
    <row r="583" spans="1:9" ht="12.75">
      <c r="A583" s="395"/>
      <c r="B583" s="395"/>
      <c r="C583" s="395"/>
      <c r="E583" s="408"/>
      <c r="F583" s="408"/>
      <c r="G583" s="407"/>
      <c r="H583" s="406"/>
      <c r="I583" s="398"/>
    </row>
    <row r="584" spans="1:9" ht="12.75">
      <c r="A584" s="395"/>
      <c r="B584" s="395"/>
      <c r="C584" s="395"/>
      <c r="E584" s="408"/>
      <c r="F584" s="408"/>
      <c r="G584" s="407"/>
      <c r="H584" s="406"/>
      <c r="I584" s="398"/>
    </row>
    <row r="585" spans="1:9" ht="12.75">
      <c r="A585" s="395"/>
      <c r="B585" s="395"/>
      <c r="C585" s="395"/>
      <c r="E585" s="408"/>
      <c r="F585" s="408"/>
      <c r="G585" s="407"/>
      <c r="H585" s="406"/>
      <c r="I585" s="398"/>
    </row>
    <row r="586" spans="1:9" ht="12.75">
      <c r="A586" s="395"/>
      <c r="B586" s="395"/>
      <c r="C586" s="395"/>
      <c r="E586" s="408"/>
      <c r="F586" s="408"/>
      <c r="G586" s="407"/>
      <c r="H586" s="406"/>
      <c r="I586" s="398"/>
    </row>
    <row r="587" spans="1:9" ht="12.75">
      <c r="A587" s="395"/>
      <c r="B587" s="395"/>
      <c r="C587" s="395"/>
      <c r="E587" s="408"/>
      <c r="F587" s="408"/>
      <c r="G587" s="407"/>
      <c r="H587" s="406"/>
      <c r="I587" s="398"/>
    </row>
    <row r="588" spans="1:9" ht="12.75">
      <c r="A588" s="395"/>
      <c r="B588" s="395"/>
      <c r="C588" s="395"/>
      <c r="E588" s="408"/>
      <c r="F588" s="408"/>
      <c r="G588" s="407"/>
      <c r="H588" s="406"/>
      <c r="I588" s="398"/>
    </row>
    <row r="589" spans="1:9" ht="12.75">
      <c r="A589" s="395"/>
      <c r="B589" s="395"/>
      <c r="C589" s="395"/>
      <c r="E589" s="408"/>
      <c r="F589" s="408"/>
      <c r="G589" s="407"/>
      <c r="H589" s="406"/>
      <c r="I589" s="398"/>
    </row>
    <row r="590" spans="1:9" ht="12.75">
      <c r="A590" s="395"/>
      <c r="B590" s="395"/>
      <c r="C590" s="395"/>
      <c r="E590" s="408"/>
      <c r="F590" s="408"/>
      <c r="G590" s="407"/>
      <c r="H590" s="406"/>
      <c r="I590" s="398"/>
    </row>
    <row r="591" spans="1:9" ht="12.75">
      <c r="A591" s="395"/>
      <c r="B591" s="395"/>
      <c r="C591" s="395"/>
      <c r="E591" s="408"/>
      <c r="F591" s="408"/>
      <c r="G591" s="407"/>
      <c r="H591" s="406"/>
      <c r="I591" s="398"/>
    </row>
    <row r="592" spans="1:9" ht="12.75">
      <c r="A592" s="395"/>
      <c r="B592" s="395"/>
      <c r="C592" s="395"/>
      <c r="E592" s="408"/>
      <c r="F592" s="408"/>
      <c r="G592" s="407"/>
      <c r="H592" s="406"/>
      <c r="I592" s="398"/>
    </row>
    <row r="593" spans="1:9" ht="12.75">
      <c r="A593" s="395"/>
      <c r="B593" s="395"/>
      <c r="C593" s="395"/>
      <c r="E593" s="408"/>
      <c r="F593" s="408"/>
      <c r="G593" s="407"/>
      <c r="H593" s="406"/>
      <c r="I593" s="398"/>
    </row>
    <row r="594" spans="1:9" ht="12.75">
      <c r="A594" s="395"/>
      <c r="B594" s="395"/>
      <c r="C594" s="395"/>
      <c r="E594" s="408"/>
      <c r="F594" s="408"/>
      <c r="G594" s="407"/>
      <c r="H594" s="406"/>
      <c r="I594" s="398"/>
    </row>
    <row r="595" spans="1:9" ht="12.75">
      <c r="A595" s="395"/>
      <c r="B595" s="395"/>
      <c r="C595" s="395"/>
      <c r="E595" s="408"/>
      <c r="F595" s="408"/>
      <c r="G595" s="407"/>
      <c r="H595" s="406"/>
      <c r="I595" s="398"/>
    </row>
    <row r="596" spans="1:9" ht="12.75">
      <c r="A596" s="395"/>
      <c r="B596" s="395"/>
      <c r="C596" s="395"/>
      <c r="E596" s="408"/>
      <c r="F596" s="408"/>
      <c r="G596" s="407"/>
      <c r="H596" s="406"/>
      <c r="I596" s="398"/>
    </row>
    <row r="597" spans="1:9" ht="12.75">
      <c r="A597" s="395"/>
      <c r="B597" s="395"/>
      <c r="C597" s="395"/>
      <c r="E597" s="408"/>
      <c r="F597" s="408"/>
      <c r="G597" s="407"/>
      <c r="H597" s="406"/>
      <c r="I597" s="398"/>
    </row>
    <row r="598" spans="1:9" ht="12.75">
      <c r="A598" s="395"/>
      <c r="B598" s="395"/>
      <c r="C598" s="395"/>
      <c r="E598" s="408"/>
      <c r="F598" s="408"/>
      <c r="G598" s="407"/>
      <c r="H598" s="406"/>
      <c r="I598" s="398"/>
    </row>
    <row r="599" spans="1:9" ht="12.75">
      <c r="A599" s="395"/>
      <c r="B599" s="395"/>
      <c r="C599" s="395"/>
      <c r="E599" s="408"/>
      <c r="F599" s="408"/>
      <c r="G599" s="407"/>
      <c r="H599" s="406"/>
      <c r="I599" s="398"/>
    </row>
    <row r="600" spans="1:9" ht="12.75">
      <c r="A600" s="395"/>
      <c r="B600" s="395"/>
      <c r="C600" s="395"/>
      <c r="E600" s="408"/>
      <c r="F600" s="408"/>
      <c r="G600" s="407"/>
      <c r="H600" s="406"/>
      <c r="I600" s="398"/>
    </row>
    <row r="601" spans="1:9" ht="12.75">
      <c r="A601" s="395"/>
      <c r="B601" s="395"/>
      <c r="C601" s="395"/>
      <c r="E601" s="408"/>
      <c r="F601" s="408"/>
      <c r="G601" s="407"/>
      <c r="H601" s="406"/>
      <c r="I601" s="398"/>
    </row>
    <row r="602" spans="1:9" ht="12.75">
      <c r="A602" s="395"/>
      <c r="B602" s="395"/>
      <c r="C602" s="395"/>
      <c r="E602" s="408"/>
      <c r="F602" s="408"/>
      <c r="G602" s="407"/>
      <c r="H602" s="406"/>
      <c r="I602" s="398"/>
    </row>
    <row r="603" spans="1:9" ht="12.75">
      <c r="A603" s="395"/>
      <c r="B603" s="395"/>
      <c r="C603" s="395"/>
      <c r="E603" s="408"/>
      <c r="F603" s="408"/>
      <c r="G603" s="407"/>
      <c r="H603" s="406"/>
      <c r="I603" s="398"/>
    </row>
    <row r="604" spans="1:9" ht="12.75">
      <c r="A604" s="395"/>
      <c r="B604" s="395"/>
      <c r="C604" s="395"/>
      <c r="E604" s="408"/>
      <c r="F604" s="408"/>
      <c r="G604" s="407"/>
      <c r="H604" s="406"/>
      <c r="I604" s="398"/>
    </row>
    <row r="605" spans="1:9" ht="12.75">
      <c r="A605" s="395"/>
      <c r="B605" s="395"/>
      <c r="C605" s="395"/>
      <c r="E605" s="408"/>
      <c r="F605" s="408"/>
      <c r="G605" s="407"/>
      <c r="H605" s="406"/>
      <c r="I605" s="398"/>
    </row>
    <row r="606" spans="1:9" ht="12.75">
      <c r="A606" s="395"/>
      <c r="B606" s="395"/>
      <c r="C606" s="395"/>
      <c r="E606" s="408"/>
      <c r="F606" s="408"/>
      <c r="G606" s="407"/>
      <c r="H606" s="406"/>
      <c r="I606" s="398"/>
    </row>
    <row r="607" spans="1:9" ht="12.75">
      <c r="A607" s="395"/>
      <c r="B607" s="395"/>
      <c r="C607" s="395"/>
      <c r="E607" s="408"/>
      <c r="F607" s="408"/>
      <c r="G607" s="407"/>
      <c r="H607" s="406"/>
      <c r="I607" s="398"/>
    </row>
    <row r="608" spans="1:9" ht="12.75">
      <c r="A608" s="395"/>
      <c r="B608" s="395"/>
      <c r="C608" s="395"/>
      <c r="E608" s="408"/>
      <c r="F608" s="408"/>
      <c r="G608" s="407"/>
      <c r="H608" s="406"/>
      <c r="I608" s="398"/>
    </row>
    <row r="609" spans="1:9" ht="12.75">
      <c r="A609" s="395"/>
      <c r="B609" s="395"/>
      <c r="C609" s="395"/>
      <c r="E609" s="408"/>
      <c r="F609" s="408"/>
      <c r="G609" s="407"/>
      <c r="H609" s="406"/>
      <c r="I609" s="398"/>
    </row>
    <row r="610" spans="1:9" ht="12.75">
      <c r="A610" s="395"/>
      <c r="B610" s="395"/>
      <c r="C610" s="395"/>
      <c r="E610" s="408"/>
      <c r="F610" s="408"/>
      <c r="G610" s="407"/>
      <c r="H610" s="406"/>
      <c r="I610" s="398"/>
    </row>
    <row r="611" spans="1:9" ht="12.75">
      <c r="A611" s="395"/>
      <c r="B611" s="395"/>
      <c r="C611" s="395"/>
      <c r="E611" s="408"/>
      <c r="F611" s="408"/>
      <c r="G611" s="407"/>
      <c r="H611" s="406"/>
      <c r="I611" s="398"/>
    </row>
    <row r="612" spans="1:9" ht="12.75">
      <c r="A612" s="395"/>
      <c r="B612" s="395"/>
      <c r="C612" s="395"/>
      <c r="E612" s="408"/>
      <c r="F612" s="408"/>
      <c r="G612" s="407"/>
      <c r="H612" s="406"/>
      <c r="I612" s="398"/>
    </row>
    <row r="613" spans="1:9" ht="12.75">
      <c r="A613" s="395"/>
      <c r="B613" s="395"/>
      <c r="C613" s="395"/>
      <c r="E613" s="408"/>
      <c r="F613" s="408"/>
      <c r="G613" s="407"/>
      <c r="H613" s="406"/>
      <c r="I613" s="398"/>
    </row>
    <row r="614" spans="1:9" ht="12.75">
      <c r="A614" s="395"/>
      <c r="B614" s="395"/>
      <c r="C614" s="395"/>
      <c r="E614" s="408"/>
      <c r="F614" s="408"/>
      <c r="G614" s="407"/>
      <c r="H614" s="406"/>
      <c r="I614" s="398"/>
    </row>
    <row r="615" spans="1:9" ht="12.75">
      <c r="A615" s="395"/>
      <c r="B615" s="395"/>
      <c r="C615" s="395"/>
      <c r="E615" s="408"/>
      <c r="F615" s="408"/>
      <c r="G615" s="407"/>
      <c r="H615" s="406"/>
      <c r="I615" s="398"/>
    </row>
    <row r="616" spans="1:9" ht="12.75">
      <c r="A616" s="395"/>
      <c r="B616" s="395"/>
      <c r="C616" s="395"/>
      <c r="E616" s="408"/>
      <c r="F616" s="408"/>
      <c r="G616" s="407"/>
      <c r="H616" s="406"/>
      <c r="I616" s="398"/>
    </row>
    <row r="617" spans="1:9" ht="12.75">
      <c r="A617" s="395"/>
      <c r="B617" s="395"/>
      <c r="C617" s="395"/>
      <c r="E617" s="408"/>
      <c r="F617" s="408"/>
      <c r="G617" s="407"/>
      <c r="H617" s="406"/>
      <c r="I617" s="398"/>
    </row>
    <row r="618" spans="1:9" ht="12.75">
      <c r="A618" s="395"/>
      <c r="B618" s="395"/>
      <c r="C618" s="395"/>
      <c r="E618" s="408"/>
      <c r="F618" s="408"/>
      <c r="G618" s="407"/>
      <c r="H618" s="406"/>
      <c r="I618" s="398"/>
    </row>
    <row r="619" spans="1:9" ht="12.75">
      <c r="A619" s="395"/>
      <c r="B619" s="395"/>
      <c r="C619" s="395"/>
      <c r="E619" s="408"/>
      <c r="F619" s="408"/>
      <c r="G619" s="407"/>
      <c r="H619" s="406"/>
      <c r="I619" s="398"/>
    </row>
    <row r="620" spans="1:9" ht="12.75">
      <c r="A620" s="395"/>
      <c r="B620" s="395"/>
      <c r="C620" s="395"/>
      <c r="E620" s="408"/>
      <c r="F620" s="408"/>
      <c r="G620" s="407"/>
      <c r="H620" s="406"/>
      <c r="I620" s="398"/>
    </row>
    <row r="621" spans="1:9" ht="12.75">
      <c r="A621" s="395"/>
      <c r="B621" s="395"/>
      <c r="C621" s="395"/>
      <c r="E621" s="408"/>
      <c r="F621" s="408"/>
      <c r="G621" s="407"/>
      <c r="H621" s="406"/>
      <c r="I621" s="398"/>
    </row>
    <row r="622" spans="1:9" ht="12.75">
      <c r="A622" s="395"/>
      <c r="B622" s="395"/>
      <c r="C622" s="395"/>
      <c r="E622" s="408"/>
      <c r="F622" s="408"/>
      <c r="G622" s="407"/>
      <c r="H622" s="406"/>
      <c r="I622" s="398"/>
    </row>
    <row r="623" spans="1:9" ht="12.75">
      <c r="A623" s="395"/>
      <c r="B623" s="395"/>
      <c r="C623" s="395"/>
      <c r="E623" s="408"/>
      <c r="F623" s="408"/>
      <c r="G623" s="407"/>
      <c r="H623" s="406"/>
      <c r="I623" s="398"/>
    </row>
    <row r="624" spans="1:9" ht="12.75">
      <c r="A624" s="395"/>
      <c r="B624" s="395"/>
      <c r="C624" s="395"/>
      <c r="E624" s="408"/>
      <c r="F624" s="408"/>
      <c r="G624" s="407"/>
      <c r="H624" s="406"/>
      <c r="I624" s="398"/>
    </row>
    <row r="625" spans="1:9" ht="12.75">
      <c r="A625" s="395"/>
      <c r="B625" s="395"/>
      <c r="C625" s="395"/>
      <c r="E625" s="408"/>
      <c r="F625" s="408"/>
      <c r="G625" s="407"/>
      <c r="H625" s="406"/>
      <c r="I625" s="398"/>
    </row>
    <row r="626" spans="1:9" ht="12.75">
      <c r="A626" s="395"/>
      <c r="B626" s="395"/>
      <c r="C626" s="395"/>
      <c r="E626" s="408"/>
      <c r="F626" s="408"/>
      <c r="G626" s="407"/>
      <c r="H626" s="406"/>
      <c r="I626" s="398"/>
    </row>
    <row r="627" spans="1:9" ht="12.75">
      <c r="A627" s="395"/>
      <c r="B627" s="395"/>
      <c r="C627" s="395"/>
      <c r="E627" s="408"/>
      <c r="F627" s="408"/>
      <c r="G627" s="407"/>
      <c r="H627" s="406"/>
      <c r="I627" s="398"/>
    </row>
    <row r="628" spans="1:9" ht="12.75">
      <c r="A628" s="395"/>
      <c r="B628" s="395"/>
      <c r="C628" s="395"/>
      <c r="E628" s="408"/>
      <c r="F628" s="408"/>
      <c r="G628" s="407"/>
      <c r="H628" s="406"/>
      <c r="I628" s="398"/>
    </row>
    <row r="629" spans="1:9" ht="12.75">
      <c r="A629" s="395"/>
      <c r="B629" s="395"/>
      <c r="C629" s="395"/>
      <c r="E629" s="408"/>
      <c r="F629" s="408"/>
      <c r="G629" s="407"/>
      <c r="H629" s="406"/>
      <c r="I629" s="398"/>
    </row>
    <row r="630" spans="1:9" ht="12.75">
      <c r="A630" s="395"/>
      <c r="B630" s="395"/>
      <c r="C630" s="395"/>
      <c r="E630" s="408"/>
      <c r="F630" s="408"/>
      <c r="G630" s="407"/>
      <c r="H630" s="406"/>
      <c r="I630" s="398"/>
    </row>
    <row r="631" spans="1:9" ht="12.75">
      <c r="A631" s="395"/>
      <c r="B631" s="395"/>
      <c r="C631" s="395"/>
      <c r="E631" s="408"/>
      <c r="F631" s="408"/>
      <c r="G631" s="407"/>
      <c r="H631" s="406"/>
      <c r="I631" s="398"/>
    </row>
    <row r="632" spans="1:9" ht="12.75">
      <c r="A632" s="395"/>
      <c r="B632" s="395"/>
      <c r="C632" s="395"/>
      <c r="E632" s="408"/>
      <c r="F632" s="408"/>
      <c r="G632" s="407"/>
      <c r="H632" s="406"/>
      <c r="I632" s="398"/>
    </row>
    <row r="633" spans="1:9" ht="12.75">
      <c r="A633" s="395"/>
      <c r="B633" s="395"/>
      <c r="C633" s="395"/>
      <c r="E633" s="408"/>
      <c r="F633" s="408"/>
      <c r="G633" s="407"/>
      <c r="H633" s="406"/>
      <c r="I633" s="398"/>
    </row>
    <row r="634" spans="1:9" ht="12.75">
      <c r="A634" s="395"/>
      <c r="B634" s="395"/>
      <c r="C634" s="395"/>
      <c r="E634" s="408"/>
      <c r="F634" s="408"/>
      <c r="G634" s="407"/>
      <c r="H634" s="406"/>
      <c r="I634" s="398"/>
    </row>
    <row r="635" spans="1:9" ht="12.75">
      <c r="A635" s="395"/>
      <c r="B635" s="395"/>
      <c r="C635" s="395"/>
      <c r="E635" s="408"/>
      <c r="F635" s="408"/>
      <c r="G635" s="407"/>
      <c r="H635" s="406"/>
      <c r="I635" s="398"/>
    </row>
    <row r="636" spans="1:9" ht="12.75">
      <c r="A636" s="395"/>
      <c r="B636" s="395"/>
      <c r="C636" s="395"/>
      <c r="E636" s="408"/>
      <c r="F636" s="408"/>
      <c r="G636" s="407"/>
      <c r="H636" s="406"/>
      <c r="I636" s="398"/>
    </row>
    <row r="637" spans="1:9" ht="12.75">
      <c r="A637" s="395"/>
      <c r="B637" s="395"/>
      <c r="C637" s="395"/>
      <c r="E637" s="408"/>
      <c r="F637" s="408"/>
      <c r="G637" s="407"/>
      <c r="H637" s="406"/>
      <c r="I637" s="398"/>
    </row>
    <row r="638" spans="1:9" ht="12.75">
      <c r="A638" s="395"/>
      <c r="B638" s="395"/>
      <c r="C638" s="395"/>
      <c r="E638" s="408"/>
      <c r="F638" s="408"/>
      <c r="G638" s="407"/>
      <c r="H638" s="406"/>
      <c r="I638" s="398"/>
    </row>
    <row r="639" spans="1:9" ht="12.75">
      <c r="A639" s="395"/>
      <c r="B639" s="395"/>
      <c r="C639" s="395"/>
      <c r="E639" s="408"/>
      <c r="F639" s="408"/>
      <c r="G639" s="407"/>
      <c r="H639" s="406"/>
      <c r="I639" s="398"/>
    </row>
    <row r="640" spans="1:9" ht="12.75">
      <c r="A640" s="395"/>
      <c r="B640" s="395"/>
      <c r="C640" s="395"/>
      <c r="E640" s="408"/>
      <c r="F640" s="408"/>
      <c r="G640" s="407"/>
      <c r="H640" s="406"/>
      <c r="I640" s="398"/>
    </row>
    <row r="641" spans="1:9" ht="12.75">
      <c r="A641" s="395"/>
      <c r="B641" s="395"/>
      <c r="C641" s="395"/>
      <c r="E641" s="408"/>
      <c r="F641" s="408"/>
      <c r="G641" s="407"/>
      <c r="H641" s="406"/>
      <c r="I641" s="398"/>
    </row>
    <row r="642" spans="1:9" ht="12.75">
      <c r="A642" s="395"/>
      <c r="B642" s="395"/>
      <c r="C642" s="395"/>
      <c r="E642" s="408"/>
      <c r="F642" s="408"/>
      <c r="G642" s="407"/>
      <c r="H642" s="406"/>
      <c r="I642" s="398"/>
    </row>
    <row r="643" spans="1:9" ht="12.75">
      <c r="A643" s="395"/>
      <c r="B643" s="395"/>
      <c r="C643" s="395"/>
      <c r="E643" s="408"/>
      <c r="F643" s="408"/>
      <c r="G643" s="407"/>
      <c r="H643" s="406"/>
      <c r="I643" s="398"/>
    </row>
    <row r="644" spans="1:9" ht="12.75">
      <c r="A644" s="395"/>
      <c r="B644" s="395"/>
      <c r="C644" s="395"/>
      <c r="E644" s="408"/>
      <c r="F644" s="408"/>
      <c r="G644" s="407"/>
      <c r="H644" s="406"/>
      <c r="I644" s="398"/>
    </row>
    <row r="645" spans="1:9" ht="12.75">
      <c r="A645" s="395"/>
      <c r="B645" s="395"/>
      <c r="C645" s="395"/>
      <c r="E645" s="408"/>
      <c r="F645" s="408"/>
      <c r="G645" s="407"/>
      <c r="H645" s="406"/>
      <c r="I645" s="398"/>
    </row>
    <row r="646" spans="1:9" ht="12.75">
      <c r="A646" s="395"/>
      <c r="B646" s="395"/>
      <c r="C646" s="395"/>
      <c r="E646" s="408"/>
      <c r="F646" s="408"/>
      <c r="G646" s="407"/>
      <c r="H646" s="406"/>
      <c r="I646" s="398"/>
    </row>
    <row r="647" spans="1:9" ht="12.75">
      <c r="A647" s="395"/>
      <c r="B647" s="395"/>
      <c r="C647" s="395"/>
      <c r="E647" s="408"/>
      <c r="F647" s="408"/>
      <c r="G647" s="407"/>
      <c r="H647" s="406"/>
      <c r="I647" s="398"/>
    </row>
    <row r="648" spans="1:9" ht="12.75">
      <c r="A648" s="395"/>
      <c r="B648" s="395"/>
      <c r="C648" s="395"/>
      <c r="E648" s="408"/>
      <c r="F648" s="408"/>
      <c r="G648" s="407"/>
      <c r="H648" s="406"/>
      <c r="I648" s="398"/>
    </row>
    <row r="649" spans="1:9" ht="12.75">
      <c r="A649" s="395"/>
      <c r="B649" s="395"/>
      <c r="C649" s="395"/>
      <c r="E649" s="408"/>
      <c r="F649" s="408"/>
      <c r="G649" s="407"/>
      <c r="H649" s="406"/>
      <c r="I649" s="398"/>
    </row>
    <row r="650" spans="1:9" ht="12.75">
      <c r="A650" s="395"/>
      <c r="B650" s="395"/>
      <c r="C650" s="395"/>
      <c r="E650" s="408"/>
      <c r="F650" s="408"/>
      <c r="G650" s="407"/>
      <c r="H650" s="406"/>
      <c r="I650" s="398"/>
    </row>
    <row r="651" spans="1:9" ht="12.75">
      <c r="A651" s="395"/>
      <c r="B651" s="395"/>
      <c r="C651" s="395"/>
      <c r="E651" s="408"/>
      <c r="F651" s="408"/>
      <c r="G651" s="407"/>
      <c r="H651" s="406"/>
      <c r="I651" s="398"/>
    </row>
    <row r="652" spans="1:9" ht="12.75">
      <c r="A652" s="395"/>
      <c r="B652" s="395"/>
      <c r="C652" s="395"/>
      <c r="E652" s="408"/>
      <c r="F652" s="408"/>
      <c r="G652" s="407"/>
      <c r="H652" s="406"/>
      <c r="I652" s="398"/>
    </row>
    <row r="653" spans="1:9" ht="12.75">
      <c r="A653" s="395"/>
      <c r="B653" s="395"/>
      <c r="C653" s="395"/>
      <c r="E653" s="408"/>
      <c r="F653" s="408"/>
      <c r="G653" s="407"/>
      <c r="H653" s="406"/>
      <c r="I653" s="398"/>
    </row>
    <row r="654" spans="1:9" ht="12.75">
      <c r="A654" s="395"/>
      <c r="B654" s="395"/>
      <c r="C654" s="395"/>
      <c r="E654" s="408"/>
      <c r="F654" s="408"/>
      <c r="G654" s="407"/>
      <c r="H654" s="406"/>
      <c r="I654" s="398"/>
    </row>
    <row r="655" spans="1:9" ht="12.75">
      <c r="A655" s="395"/>
      <c r="B655" s="395"/>
      <c r="C655" s="395"/>
      <c r="E655" s="408"/>
      <c r="F655" s="408"/>
      <c r="G655" s="407"/>
      <c r="H655" s="406"/>
      <c r="I655" s="398"/>
    </row>
    <row r="656" spans="1:9" ht="12.75">
      <c r="A656" s="395"/>
      <c r="B656" s="395"/>
      <c r="C656" s="395"/>
      <c r="E656" s="408"/>
      <c r="F656" s="408"/>
      <c r="G656" s="407"/>
      <c r="H656" s="406"/>
      <c r="I656" s="398"/>
    </row>
    <row r="657" spans="1:9" ht="12.75">
      <c r="A657" s="395"/>
      <c r="B657" s="395"/>
      <c r="C657" s="395"/>
      <c r="E657" s="408"/>
      <c r="F657" s="408"/>
      <c r="G657" s="407"/>
      <c r="H657" s="406"/>
      <c r="I657" s="398"/>
    </row>
    <row r="658" spans="1:9" ht="12.75">
      <c r="A658" s="395"/>
      <c r="B658" s="395"/>
      <c r="C658" s="395"/>
      <c r="E658" s="408"/>
      <c r="F658" s="408"/>
      <c r="G658" s="407"/>
      <c r="H658" s="406"/>
      <c r="I658" s="398"/>
    </row>
    <row r="659" spans="1:9" ht="12.75">
      <c r="A659" s="395"/>
      <c r="B659" s="395"/>
      <c r="C659" s="395"/>
      <c r="E659" s="408"/>
      <c r="F659" s="408"/>
      <c r="G659" s="407"/>
      <c r="H659" s="406"/>
      <c r="I659" s="398"/>
    </row>
    <row r="660" spans="1:9" ht="12.75">
      <c r="A660" s="395"/>
      <c r="B660" s="395"/>
      <c r="C660" s="395"/>
      <c r="E660" s="408"/>
      <c r="F660" s="408"/>
      <c r="G660" s="407"/>
      <c r="H660" s="406"/>
      <c r="I660" s="398"/>
    </row>
    <row r="661" spans="1:9" ht="12.75">
      <c r="A661" s="395"/>
      <c r="B661" s="395"/>
      <c r="C661" s="395"/>
      <c r="E661" s="408"/>
      <c r="F661" s="408"/>
      <c r="G661" s="407"/>
      <c r="H661" s="406"/>
      <c r="I661" s="398"/>
    </row>
    <row r="662" spans="1:9" ht="12.75">
      <c r="A662" s="395"/>
      <c r="B662" s="395"/>
      <c r="C662" s="395"/>
      <c r="E662" s="408"/>
      <c r="F662" s="408"/>
      <c r="G662" s="407"/>
      <c r="H662" s="406"/>
      <c r="I662" s="398"/>
    </row>
    <row r="663" spans="1:9" ht="12.75">
      <c r="A663" s="395"/>
      <c r="B663" s="395"/>
      <c r="C663" s="395"/>
      <c r="E663" s="408"/>
      <c r="F663" s="408"/>
      <c r="G663" s="407"/>
      <c r="H663" s="406"/>
      <c r="I663" s="398"/>
    </row>
    <row r="664" spans="1:9" ht="12.75">
      <c r="A664" s="395"/>
      <c r="B664" s="395"/>
      <c r="C664" s="395"/>
      <c r="E664" s="408"/>
      <c r="F664" s="408"/>
      <c r="G664" s="407"/>
      <c r="H664" s="406"/>
      <c r="I664" s="398"/>
    </row>
    <row r="665" spans="1:9" ht="12.75">
      <c r="A665" s="395"/>
      <c r="B665" s="395"/>
      <c r="C665" s="395"/>
      <c r="E665" s="408"/>
      <c r="F665" s="408"/>
      <c r="G665" s="407"/>
      <c r="H665" s="406"/>
      <c r="I665" s="398"/>
    </row>
    <row r="666" spans="1:9" ht="12.75">
      <c r="A666" s="395"/>
      <c r="B666" s="395"/>
      <c r="C666" s="395"/>
      <c r="E666" s="408"/>
      <c r="F666" s="408"/>
      <c r="G666" s="407"/>
      <c r="H666" s="406"/>
      <c r="I666" s="398"/>
    </row>
    <row r="667" spans="1:9" ht="12.75">
      <c r="A667" s="395"/>
      <c r="B667" s="395"/>
      <c r="C667" s="395"/>
      <c r="E667" s="408"/>
      <c r="F667" s="408"/>
      <c r="G667" s="407"/>
      <c r="H667" s="406"/>
      <c r="I667" s="398"/>
    </row>
    <row r="668" spans="1:9" ht="12.75">
      <c r="A668" s="395"/>
      <c r="B668" s="395"/>
      <c r="C668" s="395"/>
      <c r="E668" s="408"/>
      <c r="F668" s="408"/>
      <c r="G668" s="407"/>
      <c r="H668" s="406"/>
      <c r="I668" s="398"/>
    </row>
    <row r="669" spans="1:9" ht="12.75">
      <c r="A669" s="395"/>
      <c r="B669" s="395"/>
      <c r="C669" s="395"/>
      <c r="E669" s="408"/>
      <c r="F669" s="408"/>
      <c r="G669" s="407"/>
      <c r="H669" s="406"/>
      <c r="I669" s="398"/>
    </row>
    <row r="670" spans="1:9" ht="12.75">
      <c r="A670" s="395"/>
      <c r="B670" s="395"/>
      <c r="C670" s="395"/>
      <c r="E670" s="408"/>
      <c r="F670" s="408"/>
      <c r="G670" s="407"/>
      <c r="H670" s="406"/>
      <c r="I670" s="398"/>
    </row>
    <row r="671" spans="1:9" ht="12.75">
      <c r="A671" s="395"/>
      <c r="B671" s="395"/>
      <c r="C671" s="395"/>
      <c r="E671" s="408"/>
      <c r="F671" s="408"/>
      <c r="G671" s="407"/>
      <c r="H671" s="406"/>
      <c r="I671" s="398"/>
    </row>
    <row r="672" spans="1:9" ht="12.75">
      <c r="A672" s="395"/>
      <c r="B672" s="395"/>
      <c r="C672" s="395"/>
      <c r="E672" s="408"/>
      <c r="F672" s="408"/>
      <c r="G672" s="407"/>
      <c r="H672" s="406"/>
      <c r="I672" s="398"/>
    </row>
    <row r="673" spans="1:9" ht="12.75">
      <c r="A673" s="395"/>
      <c r="B673" s="395"/>
      <c r="C673" s="395"/>
      <c r="E673" s="408"/>
      <c r="F673" s="408"/>
      <c r="G673" s="407"/>
      <c r="H673" s="406"/>
      <c r="I673" s="398"/>
    </row>
    <row r="674" spans="1:9" ht="12.75">
      <c r="A674" s="395"/>
      <c r="B674" s="395"/>
      <c r="C674" s="395"/>
      <c r="E674" s="408"/>
      <c r="F674" s="408"/>
      <c r="G674" s="407"/>
      <c r="H674" s="406"/>
      <c r="I674" s="398"/>
    </row>
    <row r="675" spans="1:9" ht="12.75">
      <c r="A675" s="395"/>
      <c r="B675" s="395"/>
      <c r="C675" s="395"/>
      <c r="E675" s="408"/>
      <c r="F675" s="408"/>
      <c r="G675" s="407"/>
      <c r="H675" s="406"/>
      <c r="I675" s="398"/>
    </row>
    <row r="676" spans="1:9" ht="12.75">
      <c r="A676" s="395"/>
      <c r="B676" s="395"/>
      <c r="C676" s="395"/>
      <c r="E676" s="408"/>
      <c r="F676" s="408"/>
      <c r="G676" s="407"/>
      <c r="H676" s="406"/>
      <c r="I676" s="398"/>
    </row>
    <row r="677" spans="1:9" ht="12.75">
      <c r="A677" s="395"/>
      <c r="B677" s="395"/>
      <c r="C677" s="395"/>
      <c r="E677" s="408"/>
      <c r="F677" s="408"/>
      <c r="G677" s="407"/>
      <c r="H677" s="406"/>
      <c r="I677" s="398"/>
    </row>
    <row r="678" spans="1:9" ht="12.75">
      <c r="A678" s="395"/>
      <c r="B678" s="395"/>
      <c r="C678" s="395"/>
      <c r="E678" s="408"/>
      <c r="F678" s="408"/>
      <c r="G678" s="407"/>
      <c r="H678" s="406"/>
      <c r="I678" s="398"/>
    </row>
    <row r="679" spans="1:9" ht="12.75">
      <c r="A679" s="395"/>
      <c r="B679" s="395"/>
      <c r="C679" s="395"/>
      <c r="E679" s="408"/>
      <c r="F679" s="408"/>
      <c r="G679" s="407"/>
      <c r="H679" s="406"/>
      <c r="I679" s="398"/>
    </row>
    <row r="680" spans="1:9" ht="12.75">
      <c r="A680" s="395"/>
      <c r="B680" s="395"/>
      <c r="C680" s="395"/>
      <c r="E680" s="408"/>
      <c r="F680" s="408"/>
      <c r="G680" s="407"/>
      <c r="H680" s="406"/>
      <c r="I680" s="398"/>
    </row>
    <row r="681" spans="1:9" ht="12.75">
      <c r="A681" s="395"/>
      <c r="B681" s="395"/>
      <c r="C681" s="395"/>
      <c r="E681" s="408"/>
      <c r="F681" s="408"/>
      <c r="G681" s="407"/>
      <c r="H681" s="406"/>
      <c r="I681" s="398"/>
    </row>
    <row r="682" spans="1:9" ht="12.75">
      <c r="A682" s="395"/>
      <c r="B682" s="395"/>
      <c r="C682" s="395"/>
      <c r="E682" s="408"/>
      <c r="F682" s="408"/>
      <c r="G682" s="407"/>
      <c r="H682" s="406"/>
      <c r="I682" s="398"/>
    </row>
    <row r="683" spans="1:9" ht="12.75">
      <c r="A683" s="395"/>
      <c r="B683" s="395"/>
      <c r="C683" s="395"/>
      <c r="E683" s="408"/>
      <c r="F683" s="408"/>
      <c r="G683" s="407"/>
      <c r="H683" s="406"/>
      <c r="I683" s="398"/>
    </row>
    <row r="684" spans="1:9" ht="12.75">
      <c r="A684" s="395"/>
      <c r="B684" s="395"/>
      <c r="C684" s="395"/>
      <c r="E684" s="408"/>
      <c r="F684" s="408"/>
      <c r="G684" s="407"/>
      <c r="H684" s="406"/>
      <c r="I684" s="398"/>
    </row>
    <row r="685" spans="1:9" ht="12.75">
      <c r="A685" s="395"/>
      <c r="B685" s="395"/>
      <c r="C685" s="395"/>
      <c r="E685" s="408"/>
      <c r="F685" s="408"/>
      <c r="G685" s="407"/>
      <c r="H685" s="406"/>
      <c r="I685" s="398"/>
    </row>
    <row r="686" spans="1:9" ht="12.75">
      <c r="A686" s="395"/>
      <c r="B686" s="395"/>
      <c r="C686" s="395"/>
      <c r="E686" s="408"/>
      <c r="F686" s="408"/>
      <c r="G686" s="407"/>
      <c r="H686" s="406"/>
      <c r="I686" s="398"/>
    </row>
    <row r="687" spans="1:9" ht="12.75">
      <c r="A687" s="395"/>
      <c r="B687" s="395"/>
      <c r="C687" s="395"/>
      <c r="E687" s="408"/>
      <c r="F687" s="408"/>
      <c r="G687" s="407"/>
      <c r="H687" s="406"/>
      <c r="I687" s="398"/>
    </row>
    <row r="688" spans="1:9" ht="12.75">
      <c r="A688" s="395"/>
      <c r="B688" s="395"/>
      <c r="C688" s="395"/>
      <c r="E688" s="408"/>
      <c r="F688" s="408"/>
      <c r="G688" s="407"/>
      <c r="H688" s="406"/>
      <c r="I688" s="398"/>
    </row>
    <row r="689" spans="1:9" ht="12.75">
      <c r="A689" s="395"/>
      <c r="B689" s="395"/>
      <c r="C689" s="395"/>
      <c r="E689" s="408"/>
      <c r="F689" s="408"/>
      <c r="G689" s="407"/>
      <c r="H689" s="406"/>
      <c r="I689" s="398"/>
    </row>
    <row r="690" spans="1:9" ht="12.75">
      <c r="A690" s="395"/>
      <c r="B690" s="395"/>
      <c r="C690" s="395"/>
      <c r="E690" s="408"/>
      <c r="F690" s="408"/>
      <c r="G690" s="407"/>
      <c r="H690" s="406"/>
      <c r="I690" s="398"/>
    </row>
    <row r="691" spans="1:9" ht="12.75">
      <c r="A691" s="395"/>
      <c r="B691" s="395"/>
      <c r="C691" s="395"/>
      <c r="E691" s="408"/>
      <c r="F691" s="408"/>
      <c r="G691" s="407"/>
      <c r="H691" s="406"/>
      <c r="I691" s="398"/>
    </row>
    <row r="692" spans="1:9" ht="12.75">
      <c r="A692" s="395"/>
      <c r="B692" s="395"/>
      <c r="C692" s="395"/>
      <c r="E692" s="408"/>
      <c r="F692" s="408"/>
      <c r="G692" s="407"/>
      <c r="H692" s="406"/>
      <c r="I692" s="398"/>
    </row>
    <row r="693" spans="1:9" ht="12.75">
      <c r="A693" s="395"/>
      <c r="B693" s="395"/>
      <c r="C693" s="395"/>
      <c r="E693" s="408"/>
      <c r="F693" s="408"/>
      <c r="G693" s="407"/>
      <c r="H693" s="406"/>
      <c r="I693" s="398"/>
    </row>
    <row r="694" spans="1:9" ht="12.75">
      <c r="A694" s="395"/>
      <c r="B694" s="395"/>
      <c r="C694" s="395"/>
      <c r="E694" s="408"/>
      <c r="F694" s="408"/>
      <c r="G694" s="407"/>
      <c r="H694" s="406"/>
      <c r="I694" s="398"/>
    </row>
    <row r="695" spans="1:9" ht="12.75">
      <c r="A695" s="395"/>
      <c r="B695" s="395"/>
      <c r="C695" s="395"/>
      <c r="E695" s="408"/>
      <c r="F695" s="408"/>
      <c r="G695" s="407"/>
      <c r="H695" s="406"/>
      <c r="I695" s="398"/>
    </row>
    <row r="696" spans="1:9" ht="12.75">
      <c r="A696" s="395"/>
      <c r="B696" s="395"/>
      <c r="C696" s="395"/>
      <c r="E696" s="408"/>
      <c r="F696" s="408"/>
      <c r="G696" s="407"/>
      <c r="H696" s="406"/>
      <c r="I696" s="398"/>
    </row>
    <row r="697" spans="1:9" ht="12.75">
      <c r="A697" s="395"/>
      <c r="B697" s="395"/>
      <c r="C697" s="395"/>
      <c r="E697" s="408"/>
      <c r="F697" s="408"/>
      <c r="G697" s="407"/>
      <c r="H697" s="406"/>
      <c r="I697" s="398"/>
    </row>
    <row r="698" spans="1:9" ht="12.75">
      <c r="A698" s="395"/>
      <c r="B698" s="395"/>
      <c r="C698" s="395"/>
      <c r="E698" s="408"/>
      <c r="F698" s="408"/>
      <c r="G698" s="407"/>
      <c r="H698" s="406"/>
      <c r="I698" s="398"/>
    </row>
    <row r="699" spans="1:9" ht="12.75">
      <c r="A699" s="395"/>
      <c r="B699" s="395"/>
      <c r="C699" s="395"/>
      <c r="E699" s="408"/>
      <c r="F699" s="408"/>
      <c r="G699" s="407"/>
      <c r="H699" s="406"/>
      <c r="I699" s="398"/>
    </row>
    <row r="700" spans="1:9" ht="12.75">
      <c r="A700" s="395"/>
      <c r="B700" s="395"/>
      <c r="C700" s="395"/>
      <c r="E700" s="408"/>
      <c r="F700" s="408"/>
      <c r="G700" s="407"/>
      <c r="H700" s="406"/>
      <c r="I700" s="398"/>
    </row>
    <row r="701" spans="1:9" ht="12.75">
      <c r="A701" s="395"/>
      <c r="B701" s="395"/>
      <c r="C701" s="395"/>
      <c r="E701" s="408"/>
      <c r="F701" s="408"/>
      <c r="G701" s="407"/>
      <c r="H701" s="406"/>
      <c r="I701" s="398"/>
    </row>
    <row r="702" spans="1:9" ht="12.75">
      <c r="A702" s="395"/>
      <c r="B702" s="395"/>
      <c r="C702" s="395"/>
      <c r="E702" s="408"/>
      <c r="F702" s="408"/>
      <c r="G702" s="407"/>
      <c r="H702" s="406"/>
      <c r="I702" s="398"/>
    </row>
    <row r="703" spans="1:9" ht="12.75">
      <c r="A703" s="395"/>
      <c r="B703" s="395"/>
      <c r="C703" s="395"/>
      <c r="E703" s="408"/>
      <c r="F703" s="408"/>
      <c r="G703" s="407"/>
      <c r="H703" s="406"/>
      <c r="I703" s="398"/>
    </row>
    <row r="704" spans="1:9" ht="12.75">
      <c r="A704" s="395"/>
      <c r="B704" s="395"/>
      <c r="C704" s="395"/>
      <c r="E704" s="408"/>
      <c r="F704" s="408"/>
      <c r="G704" s="407"/>
      <c r="H704" s="406"/>
      <c r="I704" s="398"/>
    </row>
    <row r="705" spans="1:9" ht="12.75">
      <c r="A705" s="395"/>
      <c r="B705" s="395"/>
      <c r="C705" s="395"/>
      <c r="E705" s="408"/>
      <c r="F705" s="408"/>
      <c r="G705" s="407"/>
      <c r="H705" s="406"/>
      <c r="I705" s="398"/>
    </row>
    <row r="706" spans="1:9" ht="12.75">
      <c r="A706" s="395"/>
      <c r="B706" s="395"/>
      <c r="C706" s="395"/>
      <c r="E706" s="408"/>
      <c r="F706" s="408"/>
      <c r="G706" s="407"/>
      <c r="H706" s="406"/>
      <c r="I706" s="398"/>
    </row>
    <row r="707" spans="1:9" ht="12.75">
      <c r="A707" s="395"/>
      <c r="B707" s="395"/>
      <c r="C707" s="395"/>
      <c r="E707" s="408"/>
      <c r="F707" s="408"/>
      <c r="G707" s="407"/>
      <c r="H707" s="406"/>
      <c r="I707" s="398"/>
    </row>
    <row r="708" spans="1:9" ht="12.75">
      <c r="A708" s="395"/>
      <c r="B708" s="395"/>
      <c r="C708" s="395"/>
      <c r="E708" s="408"/>
      <c r="F708" s="408"/>
      <c r="G708" s="407"/>
      <c r="H708" s="406"/>
      <c r="I708" s="398"/>
    </row>
    <row r="709" spans="1:9" ht="12.75">
      <c r="A709" s="395"/>
      <c r="B709" s="395"/>
      <c r="C709" s="395"/>
      <c r="E709" s="408"/>
      <c r="F709" s="408"/>
      <c r="G709" s="407"/>
      <c r="H709" s="406"/>
      <c r="I709" s="398"/>
    </row>
    <row r="710" spans="1:9" ht="12.75">
      <c r="A710" s="395"/>
      <c r="B710" s="395"/>
      <c r="C710" s="395"/>
      <c r="E710" s="408"/>
      <c r="F710" s="408"/>
      <c r="G710" s="407"/>
      <c r="H710" s="406"/>
      <c r="I710" s="398"/>
    </row>
    <row r="711" spans="1:9" ht="12.75">
      <c r="A711" s="395"/>
      <c r="B711" s="395"/>
      <c r="C711" s="395"/>
      <c r="E711" s="408"/>
      <c r="F711" s="408"/>
      <c r="G711" s="407"/>
      <c r="H711" s="406"/>
      <c r="I711" s="398"/>
    </row>
    <row r="712" spans="1:9" ht="12.75">
      <c r="A712" s="395"/>
      <c r="B712" s="395"/>
      <c r="C712" s="395"/>
      <c r="E712" s="408"/>
      <c r="F712" s="408"/>
      <c r="G712" s="407"/>
      <c r="H712" s="406"/>
      <c r="I712" s="398"/>
    </row>
    <row r="713" spans="1:9" ht="12.75">
      <c r="A713" s="395"/>
      <c r="B713" s="395"/>
      <c r="C713" s="395"/>
      <c r="E713" s="408"/>
      <c r="F713" s="408"/>
      <c r="G713" s="407"/>
      <c r="H713" s="406"/>
      <c r="I713" s="398"/>
    </row>
    <row r="714" spans="1:9" ht="12.75">
      <c r="A714" s="395"/>
      <c r="B714" s="395"/>
      <c r="C714" s="395"/>
      <c r="E714" s="408"/>
      <c r="F714" s="408"/>
      <c r="G714" s="407"/>
      <c r="H714" s="406"/>
      <c r="I714" s="398"/>
    </row>
    <row r="715" spans="1:9" ht="12.75">
      <c r="A715" s="395"/>
      <c r="B715" s="395"/>
      <c r="C715" s="395"/>
      <c r="E715" s="408"/>
      <c r="F715" s="408"/>
      <c r="G715" s="407"/>
      <c r="H715" s="406"/>
      <c r="I715" s="398"/>
    </row>
    <row r="716" spans="1:9" ht="12.75">
      <c r="A716" s="395"/>
      <c r="B716" s="395"/>
      <c r="C716" s="395"/>
      <c r="E716" s="408"/>
      <c r="F716" s="408"/>
      <c r="G716" s="407"/>
      <c r="H716" s="406"/>
      <c r="I716" s="398"/>
    </row>
    <row r="717" spans="1:9" ht="12.75">
      <c r="A717" s="395"/>
      <c r="B717" s="395"/>
      <c r="C717" s="395"/>
      <c r="E717" s="408"/>
      <c r="F717" s="408"/>
      <c r="G717" s="407"/>
      <c r="H717" s="406"/>
      <c r="I717" s="398"/>
    </row>
    <row r="718" spans="1:9" ht="12.75">
      <c r="A718" s="395"/>
      <c r="B718" s="395"/>
      <c r="C718" s="395"/>
      <c r="E718" s="408"/>
      <c r="F718" s="408"/>
      <c r="G718" s="407"/>
      <c r="H718" s="406"/>
      <c r="I718" s="398"/>
    </row>
    <row r="719" spans="1:9" ht="12.75">
      <c r="A719" s="395"/>
      <c r="B719" s="395"/>
      <c r="C719" s="395"/>
      <c r="E719" s="408"/>
      <c r="F719" s="408"/>
      <c r="G719" s="407"/>
      <c r="H719" s="406"/>
      <c r="I719" s="398"/>
    </row>
    <row r="720" spans="1:9" ht="12.75">
      <c r="A720" s="395"/>
      <c r="B720" s="395"/>
      <c r="C720" s="395"/>
      <c r="E720" s="408"/>
      <c r="F720" s="408"/>
      <c r="G720" s="407"/>
      <c r="H720" s="406"/>
      <c r="I720" s="398"/>
    </row>
    <row r="721" spans="1:9" ht="12.75">
      <c r="A721" s="395"/>
      <c r="B721" s="395"/>
      <c r="C721" s="395"/>
      <c r="E721" s="408"/>
      <c r="F721" s="408"/>
      <c r="G721" s="407"/>
      <c r="H721" s="406"/>
      <c r="I721" s="398"/>
    </row>
    <row r="722" spans="1:9" ht="12.75">
      <c r="A722" s="395"/>
      <c r="B722" s="395"/>
      <c r="C722" s="395"/>
      <c r="E722" s="408"/>
      <c r="F722" s="408"/>
      <c r="G722" s="407"/>
      <c r="H722" s="406"/>
      <c r="I722" s="398"/>
    </row>
    <row r="723" spans="1:9" ht="12.75">
      <c r="A723" s="395"/>
      <c r="B723" s="395"/>
      <c r="C723" s="395"/>
      <c r="E723" s="408"/>
      <c r="F723" s="408"/>
      <c r="G723" s="407"/>
      <c r="H723" s="406"/>
      <c r="I723" s="398"/>
    </row>
    <row r="724" spans="1:9" ht="12.75">
      <c r="A724" s="395"/>
      <c r="B724" s="395"/>
      <c r="C724" s="395"/>
      <c r="E724" s="408"/>
      <c r="F724" s="408"/>
      <c r="G724" s="407"/>
      <c r="H724" s="406"/>
      <c r="I724" s="398"/>
    </row>
    <row r="725" spans="1:9" ht="12.75">
      <c r="A725" s="395"/>
      <c r="B725" s="395"/>
      <c r="C725" s="395"/>
      <c r="E725" s="408"/>
      <c r="F725" s="408"/>
      <c r="G725" s="407"/>
      <c r="H725" s="406"/>
      <c r="I725" s="398"/>
    </row>
    <row r="726" spans="1:9" ht="12.75">
      <c r="A726" s="395"/>
      <c r="B726" s="395"/>
      <c r="C726" s="395"/>
      <c r="E726" s="408"/>
      <c r="F726" s="408"/>
      <c r="G726" s="407"/>
      <c r="H726" s="406"/>
      <c r="I726" s="398"/>
    </row>
    <row r="727" spans="1:9" ht="12.75">
      <c r="A727" s="395"/>
      <c r="B727" s="395"/>
      <c r="C727" s="395"/>
      <c r="E727" s="408"/>
      <c r="F727" s="408"/>
      <c r="G727" s="407"/>
      <c r="H727" s="406"/>
      <c r="I727" s="398"/>
    </row>
    <row r="728" spans="1:9" ht="12.75">
      <c r="A728" s="395"/>
      <c r="B728" s="395"/>
      <c r="C728" s="395"/>
      <c r="E728" s="408"/>
      <c r="F728" s="408"/>
      <c r="G728" s="407"/>
      <c r="H728" s="406"/>
      <c r="I728" s="398"/>
    </row>
    <row r="729" spans="1:9" ht="12.75">
      <c r="A729" s="395"/>
      <c r="B729" s="395"/>
      <c r="C729" s="395"/>
      <c r="E729" s="408"/>
      <c r="F729" s="408"/>
      <c r="G729" s="407"/>
      <c r="H729" s="406"/>
      <c r="I729" s="398"/>
    </row>
    <row r="730" spans="1:9" ht="12.75">
      <c r="A730" s="395"/>
      <c r="B730" s="395"/>
      <c r="C730" s="395"/>
      <c r="E730" s="408"/>
      <c r="F730" s="408"/>
      <c r="G730" s="407"/>
      <c r="H730" s="406"/>
      <c r="I730" s="398"/>
    </row>
    <row r="731" spans="1:9" ht="12.75">
      <c r="A731" s="395"/>
      <c r="B731" s="395"/>
      <c r="C731" s="395"/>
      <c r="E731" s="408"/>
      <c r="F731" s="408"/>
      <c r="G731" s="407"/>
      <c r="H731" s="406"/>
      <c r="I731" s="398"/>
    </row>
    <row r="732" spans="1:9" ht="12.75">
      <c r="A732" s="395"/>
      <c r="B732" s="395"/>
      <c r="C732" s="395"/>
      <c r="E732" s="408"/>
      <c r="F732" s="408"/>
      <c r="G732" s="407"/>
      <c r="H732" s="406"/>
      <c r="I732" s="398"/>
    </row>
    <row r="733" spans="1:9" ht="12.75">
      <c r="A733" s="395"/>
      <c r="B733" s="395"/>
      <c r="C733" s="395"/>
      <c r="E733" s="408"/>
      <c r="F733" s="408"/>
      <c r="G733" s="407"/>
      <c r="H733" s="406"/>
      <c r="I733" s="398"/>
    </row>
    <row r="734" spans="1:9" ht="12.75">
      <c r="A734" s="395"/>
      <c r="B734" s="395"/>
      <c r="C734" s="395"/>
      <c r="E734" s="408"/>
      <c r="F734" s="408"/>
      <c r="G734" s="407"/>
      <c r="H734" s="406"/>
      <c r="I734" s="398"/>
    </row>
    <row r="735" spans="1:9" ht="12.75">
      <c r="A735" s="395"/>
      <c r="B735" s="395"/>
      <c r="C735" s="395"/>
      <c r="E735" s="408"/>
      <c r="F735" s="408"/>
      <c r="G735" s="407"/>
      <c r="H735" s="406"/>
      <c r="I735" s="398"/>
    </row>
    <row r="736" spans="1:9" ht="12.75">
      <c r="A736" s="395"/>
      <c r="B736" s="395"/>
      <c r="C736" s="395"/>
      <c r="E736" s="408"/>
      <c r="F736" s="408"/>
      <c r="G736" s="407"/>
      <c r="H736" s="406"/>
      <c r="I736" s="398"/>
    </row>
    <row r="737" spans="1:9" ht="12.75">
      <c r="A737" s="395"/>
      <c r="B737" s="395"/>
      <c r="C737" s="395"/>
      <c r="E737" s="408"/>
      <c r="F737" s="408"/>
      <c r="G737" s="407"/>
      <c r="H737" s="406"/>
      <c r="I737" s="398"/>
    </row>
    <row r="738" spans="1:9" ht="12.75">
      <c r="A738" s="395"/>
      <c r="B738" s="395"/>
      <c r="C738" s="395"/>
      <c r="E738" s="408"/>
      <c r="F738" s="408"/>
      <c r="G738" s="407"/>
      <c r="H738" s="406"/>
      <c r="I738" s="398"/>
    </row>
    <row r="739" spans="1:9" ht="12.75">
      <c r="A739" s="395"/>
      <c r="B739" s="395"/>
      <c r="C739" s="395"/>
      <c r="E739" s="408"/>
      <c r="F739" s="408"/>
      <c r="G739" s="407"/>
      <c r="H739" s="406"/>
      <c r="I739" s="398"/>
    </row>
    <row r="740" spans="1:9" ht="12.75">
      <c r="A740" s="395"/>
      <c r="B740" s="395"/>
      <c r="C740" s="395"/>
      <c r="E740" s="408"/>
      <c r="F740" s="408"/>
      <c r="G740" s="407"/>
      <c r="H740" s="406"/>
      <c r="I740" s="398"/>
    </row>
    <row r="741" spans="1:9" ht="12.75">
      <c r="A741" s="395"/>
      <c r="B741" s="395"/>
      <c r="C741" s="395"/>
      <c r="E741" s="408"/>
      <c r="F741" s="408"/>
      <c r="G741" s="407"/>
      <c r="H741" s="406"/>
      <c r="I741" s="398"/>
    </row>
    <row r="742" spans="1:9" ht="12.75">
      <c r="A742" s="395"/>
      <c r="B742" s="395"/>
      <c r="C742" s="395"/>
      <c r="E742" s="408"/>
      <c r="F742" s="408"/>
      <c r="G742" s="407"/>
      <c r="H742" s="406"/>
      <c r="I742" s="398"/>
    </row>
    <row r="743" spans="1:9" ht="12.75">
      <c r="A743" s="395"/>
      <c r="B743" s="395"/>
      <c r="C743" s="395"/>
      <c r="E743" s="408"/>
      <c r="F743" s="408"/>
      <c r="G743" s="407"/>
      <c r="H743" s="406"/>
      <c r="I743" s="398"/>
    </row>
    <row r="744" spans="1:9" ht="12.75">
      <c r="A744" s="395"/>
      <c r="B744" s="395"/>
      <c r="C744" s="395"/>
      <c r="E744" s="408"/>
      <c r="F744" s="408"/>
      <c r="G744" s="407"/>
      <c r="H744" s="406"/>
      <c r="I744" s="398"/>
    </row>
    <row r="745" spans="1:9" ht="12.75">
      <c r="A745" s="395"/>
      <c r="B745" s="395"/>
      <c r="C745" s="395"/>
      <c r="E745" s="408"/>
      <c r="F745" s="408"/>
      <c r="G745" s="407"/>
      <c r="H745" s="406"/>
      <c r="I745" s="398"/>
    </row>
    <row r="746" spans="1:9" ht="12.75">
      <c r="A746" s="395"/>
      <c r="B746" s="395"/>
      <c r="C746" s="395"/>
      <c r="E746" s="408"/>
      <c r="F746" s="408"/>
      <c r="G746" s="407"/>
      <c r="H746" s="406"/>
      <c r="I746" s="398"/>
    </row>
    <row r="747" spans="1:9" ht="12.75">
      <c r="A747" s="395"/>
      <c r="B747" s="395"/>
      <c r="C747" s="395"/>
      <c r="E747" s="408"/>
      <c r="F747" s="408"/>
      <c r="G747" s="407"/>
      <c r="H747" s="406"/>
      <c r="I747" s="398"/>
    </row>
    <row r="748" spans="1:9" ht="12.75">
      <c r="A748" s="395"/>
      <c r="B748" s="395"/>
      <c r="C748" s="395"/>
      <c r="E748" s="408"/>
      <c r="F748" s="408"/>
      <c r="G748" s="407"/>
      <c r="H748" s="406"/>
      <c r="I748" s="398"/>
    </row>
    <row r="749" spans="1:9" ht="12.75">
      <c r="A749" s="395"/>
      <c r="B749" s="395"/>
      <c r="C749" s="395"/>
      <c r="E749" s="408"/>
      <c r="F749" s="408"/>
      <c r="G749" s="407"/>
      <c r="H749" s="406"/>
      <c r="I749" s="398"/>
    </row>
    <row r="750" spans="1:9" ht="12.75">
      <c r="A750" s="395"/>
      <c r="B750" s="395"/>
      <c r="C750" s="395"/>
      <c r="E750" s="408"/>
      <c r="F750" s="408"/>
      <c r="G750" s="407"/>
      <c r="H750" s="406"/>
      <c r="I750" s="398"/>
    </row>
    <row r="751" spans="1:9" ht="12.75">
      <c r="A751" s="395"/>
      <c r="B751" s="395"/>
      <c r="C751" s="395"/>
      <c r="E751" s="408"/>
      <c r="F751" s="408"/>
      <c r="G751" s="407"/>
      <c r="H751" s="406"/>
      <c r="I751" s="398"/>
    </row>
    <row r="752" spans="1:9" ht="12.75">
      <c r="A752" s="395"/>
      <c r="B752" s="395"/>
      <c r="C752" s="395"/>
      <c r="E752" s="408"/>
      <c r="F752" s="408"/>
      <c r="G752" s="407"/>
      <c r="H752" s="406"/>
      <c r="I752" s="398"/>
    </row>
    <row r="753" spans="1:9" ht="12.75">
      <c r="A753" s="395"/>
      <c r="B753" s="395"/>
      <c r="C753" s="395"/>
      <c r="E753" s="408"/>
      <c r="F753" s="408"/>
      <c r="G753" s="407"/>
      <c r="H753" s="406"/>
      <c r="I753" s="398"/>
    </row>
    <row r="754" spans="1:9" ht="12.75">
      <c r="A754" s="395"/>
      <c r="B754" s="395"/>
      <c r="C754" s="395"/>
      <c r="E754" s="408"/>
      <c r="F754" s="408"/>
      <c r="G754" s="407"/>
      <c r="H754" s="406"/>
      <c r="I754" s="398"/>
    </row>
    <row r="755" spans="1:9" ht="12.75">
      <c r="A755" s="395"/>
      <c r="B755" s="395"/>
      <c r="C755" s="395"/>
      <c r="E755" s="408"/>
      <c r="F755" s="408"/>
      <c r="G755" s="407"/>
      <c r="H755" s="406"/>
      <c r="I755" s="398"/>
    </row>
    <row r="756" spans="1:9" ht="12.75">
      <c r="A756" s="395"/>
      <c r="B756" s="395"/>
      <c r="C756" s="395"/>
      <c r="E756" s="408"/>
      <c r="F756" s="408"/>
      <c r="G756" s="407"/>
      <c r="H756" s="406"/>
      <c r="I756" s="398"/>
    </row>
    <row r="757" spans="1:9" ht="12.75">
      <c r="A757" s="395"/>
      <c r="B757" s="395"/>
      <c r="C757" s="395"/>
      <c r="E757" s="408"/>
      <c r="F757" s="408"/>
      <c r="G757" s="407"/>
      <c r="H757" s="406"/>
      <c r="I757" s="398"/>
    </row>
    <row r="758" spans="1:9" ht="12.75">
      <c r="A758" s="395"/>
      <c r="B758" s="395"/>
      <c r="C758" s="395"/>
      <c r="E758" s="408"/>
      <c r="F758" s="408"/>
      <c r="G758" s="407"/>
      <c r="H758" s="406"/>
      <c r="I758" s="398"/>
    </row>
    <row r="759" spans="1:9" ht="12.75">
      <c r="A759" s="395"/>
      <c r="B759" s="395"/>
      <c r="C759" s="395"/>
      <c r="E759" s="408"/>
      <c r="F759" s="408"/>
      <c r="G759" s="407"/>
      <c r="H759" s="406"/>
      <c r="I759" s="398"/>
    </row>
    <row r="760" spans="1:9" ht="12.75">
      <c r="A760" s="395"/>
      <c r="B760" s="395"/>
      <c r="C760" s="395"/>
      <c r="E760" s="408"/>
      <c r="F760" s="408"/>
      <c r="G760" s="407"/>
      <c r="H760" s="406"/>
      <c r="I760" s="398"/>
    </row>
    <row r="761" spans="1:9" ht="12.75">
      <c r="A761" s="395"/>
      <c r="B761" s="395"/>
      <c r="C761" s="395"/>
      <c r="E761" s="408"/>
      <c r="F761" s="408"/>
      <c r="G761" s="407"/>
      <c r="H761" s="406"/>
      <c r="I761" s="398"/>
    </row>
    <row r="762" spans="1:9" ht="12.75">
      <c r="A762" s="395"/>
      <c r="B762" s="395"/>
      <c r="C762" s="395"/>
      <c r="E762" s="408"/>
      <c r="F762" s="408"/>
      <c r="G762" s="407"/>
      <c r="H762" s="406"/>
      <c r="I762" s="398"/>
    </row>
    <row r="763" spans="1:9" ht="12.75">
      <c r="A763" s="395"/>
      <c r="B763" s="395"/>
      <c r="C763" s="395"/>
      <c r="E763" s="408"/>
      <c r="F763" s="408"/>
      <c r="G763" s="407"/>
      <c r="H763" s="406"/>
      <c r="I763" s="398"/>
    </row>
    <row r="764" spans="1:9" ht="12.75">
      <c r="A764" s="395"/>
      <c r="B764" s="395"/>
      <c r="C764" s="395"/>
      <c r="E764" s="408"/>
      <c r="F764" s="408"/>
      <c r="G764" s="407"/>
      <c r="H764" s="406"/>
      <c r="I764" s="398"/>
    </row>
    <row r="765" spans="1:9" ht="12.75">
      <c r="A765" s="395"/>
      <c r="B765" s="395"/>
      <c r="C765" s="395"/>
      <c r="E765" s="408"/>
      <c r="F765" s="408"/>
      <c r="G765" s="407"/>
      <c r="H765" s="406"/>
      <c r="I765" s="398"/>
    </row>
    <row r="766" spans="1:9" ht="12.75">
      <c r="A766" s="395"/>
      <c r="B766" s="395"/>
      <c r="C766" s="395"/>
      <c r="E766" s="408"/>
      <c r="F766" s="408"/>
      <c r="G766" s="407"/>
      <c r="H766" s="406"/>
      <c r="I766" s="398"/>
    </row>
    <row r="767" spans="1:9" ht="12.75">
      <c r="A767" s="395"/>
      <c r="B767" s="395"/>
      <c r="C767" s="395"/>
      <c r="E767" s="408"/>
      <c r="F767" s="408"/>
      <c r="G767" s="407"/>
      <c r="H767" s="406"/>
      <c r="I767" s="398"/>
    </row>
    <row r="768" spans="1:9" ht="12.75">
      <c r="A768" s="395"/>
      <c r="B768" s="395"/>
      <c r="C768" s="395"/>
      <c r="E768" s="408"/>
      <c r="F768" s="408"/>
      <c r="G768" s="407"/>
      <c r="H768" s="406"/>
      <c r="I768" s="398"/>
    </row>
    <row r="769" spans="1:9" ht="12.75">
      <c r="A769" s="395"/>
      <c r="B769" s="395"/>
      <c r="C769" s="395"/>
      <c r="E769" s="408"/>
      <c r="F769" s="408"/>
      <c r="G769" s="407"/>
      <c r="H769" s="406"/>
      <c r="I769" s="398"/>
    </row>
    <row r="770" spans="1:9" ht="12.75">
      <c r="A770" s="395"/>
      <c r="B770" s="395"/>
      <c r="C770" s="395"/>
      <c r="E770" s="408"/>
      <c r="F770" s="408"/>
      <c r="G770" s="407"/>
      <c r="H770" s="406"/>
      <c r="I770" s="398"/>
    </row>
    <row r="771" spans="1:9" ht="12.75">
      <c r="A771" s="395"/>
      <c r="B771" s="395"/>
      <c r="C771" s="395"/>
      <c r="E771" s="408"/>
      <c r="F771" s="408"/>
      <c r="G771" s="407"/>
      <c r="H771" s="406"/>
      <c r="I771" s="398"/>
    </row>
    <row r="772" spans="1:9" ht="12.75">
      <c r="A772" s="395"/>
      <c r="B772" s="395"/>
      <c r="C772" s="395"/>
      <c r="E772" s="408"/>
      <c r="F772" s="408"/>
      <c r="G772" s="407"/>
      <c r="H772" s="406"/>
      <c r="I772" s="398"/>
    </row>
    <row r="773" spans="1:9" ht="12.75">
      <c r="A773" s="395"/>
      <c r="B773" s="395"/>
      <c r="C773" s="395"/>
      <c r="E773" s="408"/>
      <c r="F773" s="408"/>
      <c r="G773" s="407"/>
      <c r="H773" s="406"/>
      <c r="I773" s="398"/>
    </row>
    <row r="774" spans="1:9" ht="12.75">
      <c r="A774" s="395"/>
      <c r="B774" s="395"/>
      <c r="C774" s="395"/>
      <c r="E774" s="408"/>
      <c r="F774" s="408"/>
      <c r="G774" s="407"/>
      <c r="H774" s="406"/>
      <c r="I774" s="398"/>
    </row>
    <row r="775" spans="1:9" ht="12.75">
      <c r="A775" s="395"/>
      <c r="B775" s="395"/>
      <c r="C775" s="395"/>
      <c r="E775" s="408"/>
      <c r="F775" s="408"/>
      <c r="G775" s="407"/>
      <c r="H775" s="406"/>
      <c r="I775" s="398"/>
    </row>
    <row r="776" spans="1:9" ht="12.75">
      <c r="A776" s="395"/>
      <c r="B776" s="395"/>
      <c r="C776" s="395"/>
      <c r="E776" s="408"/>
      <c r="F776" s="408"/>
      <c r="G776" s="407"/>
      <c r="H776" s="406"/>
      <c r="I776" s="398"/>
    </row>
    <row r="777" spans="1:9" ht="12.75">
      <c r="A777" s="395"/>
      <c r="B777" s="395"/>
      <c r="C777" s="395"/>
      <c r="E777" s="408"/>
      <c r="F777" s="408"/>
      <c r="G777" s="407"/>
      <c r="H777" s="406"/>
      <c r="I777" s="398"/>
    </row>
    <row r="778" spans="1:9" ht="12.75">
      <c r="A778" s="395"/>
      <c r="B778" s="395"/>
      <c r="C778" s="395"/>
      <c r="E778" s="408"/>
      <c r="F778" s="408"/>
      <c r="G778" s="407"/>
      <c r="H778" s="406"/>
      <c r="I778" s="398"/>
    </row>
    <row r="779" spans="1:9" ht="12.75">
      <c r="A779" s="395"/>
      <c r="B779" s="395"/>
      <c r="C779" s="395"/>
      <c r="E779" s="408"/>
      <c r="F779" s="408"/>
      <c r="G779" s="407"/>
      <c r="H779" s="406"/>
      <c r="I779" s="398"/>
    </row>
    <row r="780" spans="1:9" ht="12.75">
      <c r="A780" s="395"/>
      <c r="B780" s="395"/>
      <c r="C780" s="395"/>
      <c r="E780" s="408"/>
      <c r="F780" s="408"/>
      <c r="G780" s="407"/>
      <c r="H780" s="406"/>
      <c r="I780" s="398"/>
    </row>
    <row r="781" spans="1:9" ht="12.75">
      <c r="A781" s="395"/>
      <c r="B781" s="395"/>
      <c r="C781" s="395"/>
      <c r="E781" s="408"/>
      <c r="F781" s="408"/>
      <c r="G781" s="407"/>
      <c r="H781" s="406"/>
      <c r="I781" s="398"/>
    </row>
    <row r="782" spans="1:9" ht="12.75">
      <c r="A782" s="395"/>
      <c r="B782" s="395"/>
      <c r="C782" s="395"/>
      <c r="E782" s="408"/>
      <c r="F782" s="408"/>
      <c r="G782" s="407"/>
      <c r="H782" s="406"/>
      <c r="I782" s="398"/>
    </row>
    <row r="783" spans="1:9" ht="12.75">
      <c r="A783" s="395"/>
      <c r="B783" s="395"/>
      <c r="C783" s="395"/>
      <c r="E783" s="408"/>
      <c r="F783" s="408"/>
      <c r="G783" s="407"/>
      <c r="H783" s="406"/>
      <c r="I783" s="398"/>
    </row>
    <row r="784" spans="1:9" ht="12.75">
      <c r="A784" s="395"/>
      <c r="B784" s="395"/>
      <c r="C784" s="395"/>
      <c r="E784" s="408"/>
      <c r="F784" s="408"/>
      <c r="G784" s="407"/>
      <c r="H784" s="406"/>
      <c r="I784" s="398"/>
    </row>
    <row r="785" spans="1:9" ht="12.75">
      <c r="A785" s="395"/>
      <c r="B785" s="395"/>
      <c r="C785" s="395"/>
      <c r="E785" s="408"/>
      <c r="F785" s="408"/>
      <c r="G785" s="407"/>
      <c r="H785" s="406"/>
      <c r="I785" s="398"/>
    </row>
    <row r="786" spans="1:9" ht="12.75">
      <c r="A786" s="395"/>
      <c r="B786" s="395"/>
      <c r="C786" s="395"/>
      <c r="E786" s="408"/>
      <c r="F786" s="408"/>
      <c r="G786" s="407"/>
      <c r="H786" s="406"/>
      <c r="I786" s="398"/>
    </row>
    <row r="787" spans="1:9" ht="12.75">
      <c r="A787" s="395"/>
      <c r="B787" s="395"/>
      <c r="C787" s="395"/>
      <c r="E787" s="408"/>
      <c r="F787" s="408"/>
      <c r="G787" s="407"/>
      <c r="H787" s="406"/>
      <c r="I787" s="398"/>
    </row>
    <row r="788" spans="1:9" ht="12.75">
      <c r="A788" s="395"/>
      <c r="B788" s="395"/>
      <c r="C788" s="395"/>
      <c r="E788" s="408"/>
      <c r="F788" s="408"/>
      <c r="G788" s="407"/>
      <c r="H788" s="406"/>
      <c r="I788" s="398"/>
    </row>
    <row r="789" spans="1:9" ht="12.75">
      <c r="A789" s="395"/>
      <c r="B789" s="395"/>
      <c r="C789" s="395"/>
      <c r="E789" s="408"/>
      <c r="F789" s="408"/>
      <c r="G789" s="407"/>
      <c r="H789" s="406"/>
      <c r="I789" s="398"/>
    </row>
    <row r="790" spans="1:9" ht="12.75">
      <c r="A790" s="395"/>
      <c r="B790" s="395"/>
      <c r="C790" s="395"/>
      <c r="E790" s="408"/>
      <c r="F790" s="408"/>
      <c r="G790" s="407"/>
      <c r="H790" s="406"/>
      <c r="I790" s="398"/>
    </row>
    <row r="791" spans="1:9" ht="12.75">
      <c r="A791" s="395"/>
      <c r="B791" s="395"/>
      <c r="C791" s="395"/>
      <c r="E791" s="408"/>
      <c r="F791" s="408"/>
      <c r="G791" s="407"/>
      <c r="H791" s="406"/>
      <c r="I791" s="398"/>
    </row>
    <row r="792" spans="1:9" ht="12.75">
      <c r="A792" s="395"/>
      <c r="B792" s="395"/>
      <c r="C792" s="395"/>
      <c r="E792" s="408"/>
      <c r="F792" s="408"/>
      <c r="G792" s="407"/>
      <c r="H792" s="406"/>
      <c r="I792" s="398"/>
    </row>
    <row r="793" spans="1:9" ht="12.75">
      <c r="A793" s="395"/>
      <c r="B793" s="395"/>
      <c r="C793" s="395"/>
      <c r="E793" s="408"/>
      <c r="F793" s="408"/>
      <c r="G793" s="407"/>
      <c r="H793" s="406"/>
      <c r="I793" s="398"/>
    </row>
    <row r="794" spans="1:9" ht="12.75">
      <c r="A794" s="395"/>
      <c r="B794" s="395"/>
      <c r="C794" s="395"/>
      <c r="E794" s="408"/>
      <c r="F794" s="408"/>
      <c r="G794" s="407"/>
      <c r="H794" s="406"/>
      <c r="I794" s="398"/>
    </row>
    <row r="795" spans="1:9" ht="12.75">
      <c r="A795" s="395"/>
      <c r="B795" s="395"/>
      <c r="C795" s="395"/>
      <c r="E795" s="408"/>
      <c r="F795" s="408"/>
      <c r="G795" s="407"/>
      <c r="H795" s="406"/>
      <c r="I795" s="398"/>
    </row>
    <row r="796" spans="1:9" ht="12.75">
      <c r="A796" s="395"/>
      <c r="B796" s="395"/>
      <c r="C796" s="395"/>
      <c r="E796" s="408"/>
      <c r="F796" s="408"/>
      <c r="G796" s="407"/>
      <c r="H796" s="406"/>
      <c r="I796" s="398"/>
    </row>
    <row r="797" spans="1:9" ht="12.75">
      <c r="A797" s="395"/>
      <c r="B797" s="395"/>
      <c r="C797" s="395"/>
      <c r="E797" s="408"/>
      <c r="F797" s="408"/>
      <c r="G797" s="407"/>
      <c r="H797" s="406"/>
      <c r="I797" s="398"/>
    </row>
    <row r="798" spans="1:9" ht="12.75">
      <c r="A798" s="395"/>
      <c r="B798" s="395"/>
      <c r="C798" s="395"/>
      <c r="E798" s="408"/>
      <c r="F798" s="408"/>
      <c r="G798" s="407"/>
      <c r="H798" s="406"/>
      <c r="I798" s="398"/>
    </row>
    <row r="799" spans="1:9" ht="12.75">
      <c r="A799" s="395"/>
      <c r="B799" s="395"/>
      <c r="C799" s="395"/>
      <c r="E799" s="408"/>
      <c r="F799" s="408"/>
      <c r="G799" s="407"/>
      <c r="H799" s="406"/>
      <c r="I799" s="398"/>
    </row>
    <row r="800" spans="1:9" ht="12.75">
      <c r="A800" s="395"/>
      <c r="B800" s="395"/>
      <c r="C800" s="395"/>
      <c r="E800" s="408"/>
      <c r="F800" s="408"/>
      <c r="G800" s="407"/>
      <c r="H800" s="406"/>
      <c r="I800" s="398"/>
    </row>
    <row r="801" spans="1:9" ht="12.75">
      <c r="A801" s="395"/>
      <c r="B801" s="395"/>
      <c r="C801" s="395"/>
      <c r="E801" s="408"/>
      <c r="F801" s="408"/>
      <c r="G801" s="407"/>
      <c r="H801" s="406"/>
      <c r="I801" s="398"/>
    </row>
    <row r="802" spans="1:9" ht="12.75">
      <c r="A802" s="395"/>
      <c r="B802" s="395"/>
      <c r="C802" s="395"/>
      <c r="E802" s="408"/>
      <c r="F802" s="408"/>
      <c r="G802" s="407"/>
      <c r="H802" s="406"/>
      <c r="I802" s="398"/>
    </row>
    <row r="803" spans="1:9" ht="12.75">
      <c r="A803" s="395"/>
      <c r="B803" s="395"/>
      <c r="C803" s="395"/>
      <c r="E803" s="408"/>
      <c r="F803" s="408"/>
      <c r="G803" s="407"/>
      <c r="H803" s="406"/>
      <c r="I803" s="398"/>
    </row>
    <row r="804" spans="1:9" ht="12.75">
      <c r="A804" s="395"/>
      <c r="B804" s="395"/>
      <c r="C804" s="395"/>
      <c r="E804" s="408"/>
      <c r="F804" s="408"/>
      <c r="G804" s="407"/>
      <c r="H804" s="406"/>
      <c r="I804" s="398"/>
    </row>
    <row r="805" spans="1:9" ht="12.75">
      <c r="A805" s="395"/>
      <c r="B805" s="395"/>
      <c r="C805" s="395"/>
      <c r="E805" s="408"/>
      <c r="F805" s="408"/>
      <c r="G805" s="407"/>
      <c r="H805" s="406"/>
      <c r="I805" s="398"/>
    </row>
  </sheetData>
  <sheetProtection formatColumns="0" formatRows="0"/>
  <mergeCells count="1">
    <mergeCell ref="E8:H8"/>
  </mergeCells>
  <phoneticPr fontId="8" type="noConversion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AllSheetsInThisWorkbook" enableFormatConditionsCalculation="0">
    <tabColor indexed="47"/>
  </sheetPr>
  <dimension ref="A1:B200"/>
  <sheetViews>
    <sheetView showGridLines="0" workbookViewId="0"/>
  </sheetViews>
  <sheetFormatPr defaultRowHeight="11.25"/>
  <cols>
    <col min="1" max="1" width="19.7109375" style="41" bestFit="1" customWidth="1"/>
    <col min="2" max="2" width="21.140625" style="41" bestFit="1" customWidth="1"/>
    <col min="3" max="16384" width="9.140625" style="41"/>
  </cols>
  <sheetData>
    <row r="1" spans="1:2">
      <c r="A1" s="61" t="s">
        <v>459</v>
      </c>
      <c r="B1" s="61" t="s">
        <v>460</v>
      </c>
    </row>
    <row r="2" spans="1:2">
      <c r="A2" t="s">
        <v>110</v>
      </c>
      <c r="B2" t="s">
        <v>50</v>
      </c>
    </row>
    <row r="3" spans="1:2">
      <c r="A3" t="s">
        <v>44</v>
      </c>
      <c r="B3" t="s">
        <v>48</v>
      </c>
    </row>
    <row r="4" spans="1:2">
      <c r="A4" t="s">
        <v>45</v>
      </c>
      <c r="B4" t="s">
        <v>461</v>
      </c>
    </row>
    <row r="5" spans="1:2">
      <c r="A5" t="s">
        <v>46</v>
      </c>
      <c r="B5" t="s">
        <v>49</v>
      </c>
    </row>
    <row r="6" spans="1:2">
      <c r="A6" t="s">
        <v>639</v>
      </c>
      <c r="B6" t="s">
        <v>746</v>
      </c>
    </row>
    <row r="7" spans="1:2">
      <c r="A7" t="s">
        <v>131</v>
      </c>
      <c r="B7" t="s">
        <v>51</v>
      </c>
    </row>
    <row r="8" spans="1:2">
      <c r="A8" t="s">
        <v>132</v>
      </c>
      <c r="B8" t="s">
        <v>551</v>
      </c>
    </row>
    <row r="9" spans="1:2">
      <c r="A9" t="s">
        <v>133</v>
      </c>
      <c r="B9" t="s">
        <v>462</v>
      </c>
    </row>
    <row r="10" spans="1:2">
      <c r="A10" t="s">
        <v>641</v>
      </c>
      <c r="B10" t="s">
        <v>463</v>
      </c>
    </row>
    <row r="11" spans="1:2">
      <c r="A11" t="s">
        <v>871</v>
      </c>
      <c r="B11" t="s">
        <v>464</v>
      </c>
    </row>
    <row r="12" spans="1:2">
      <c r="A12" t="s">
        <v>47</v>
      </c>
      <c r="B12" t="s">
        <v>465</v>
      </c>
    </row>
    <row r="13" spans="1:2">
      <c r="A13"/>
      <c r="B13" t="s">
        <v>52</v>
      </c>
    </row>
    <row r="14" spans="1:2">
      <c r="A14"/>
      <c r="B14" t="s">
        <v>53</v>
      </c>
    </row>
    <row r="15" spans="1:2">
      <c r="A15"/>
      <c r="B15" t="s">
        <v>54</v>
      </c>
    </row>
    <row r="16" spans="1:2">
      <c r="A16"/>
      <c r="B16" t="s">
        <v>533</v>
      </c>
    </row>
    <row r="17" spans="1:2">
      <c r="A17"/>
      <c r="B17" t="s">
        <v>539</v>
      </c>
    </row>
    <row r="18" spans="1:2">
      <c r="A18"/>
      <c r="B18" t="s">
        <v>540</v>
      </c>
    </row>
    <row r="19" spans="1:2">
      <c r="A19"/>
      <c r="B19" t="s">
        <v>140</v>
      </c>
    </row>
    <row r="20" spans="1:2">
      <c r="A20"/>
      <c r="B20" t="s">
        <v>552</v>
      </c>
    </row>
    <row r="21" spans="1:2">
      <c r="A21"/>
      <c r="B21" t="s">
        <v>546</v>
      </c>
    </row>
    <row r="22" spans="1:2">
      <c r="A22"/>
      <c r="B22" t="s">
        <v>547</v>
      </c>
    </row>
    <row r="23" spans="1:2">
      <c r="A23"/>
      <c r="B23" t="s">
        <v>548</v>
      </c>
    </row>
    <row r="24" spans="1:2">
      <c r="A24"/>
      <c r="B24" t="s">
        <v>14</v>
      </c>
    </row>
    <row r="25" spans="1:2">
      <c r="A25"/>
      <c r="B25" t="s">
        <v>15</v>
      </c>
    </row>
    <row r="26" spans="1:2">
      <c r="A26"/>
      <c r="B26" t="s">
        <v>16</v>
      </c>
    </row>
    <row r="27" spans="1:2">
      <c r="A27"/>
      <c r="B27" t="s">
        <v>549</v>
      </c>
    </row>
    <row r="28" spans="1:2">
      <c r="A28"/>
      <c r="B28" t="s">
        <v>553</v>
      </c>
    </row>
    <row r="29" spans="1:2">
      <c r="A29"/>
      <c r="B29" t="s">
        <v>514</v>
      </c>
    </row>
    <row r="30" spans="1:2">
      <c r="A30"/>
      <c r="B30" t="s">
        <v>55</v>
      </c>
    </row>
    <row r="31" spans="1:2">
      <c r="A31"/>
      <c r="B31" t="s">
        <v>56</v>
      </c>
    </row>
    <row r="32" spans="1:2">
      <c r="A32"/>
      <c r="B32" t="s">
        <v>554</v>
      </c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</sheetData>
  <phoneticPr fontId="8" type="noConversion"/>
  <pageMargins left="0.75" right="0.75" top="1" bottom="1" header="0.5" footer="0.5"/>
  <headerFooter alignWithMargins="0"/>
  <legacyDrawing r:id="rId1"/>
  <controls>
    <control shapeId="38913" r:id="rId2" name="cmdGetListAllSheets"/>
  </controls>
</worksheet>
</file>

<file path=xl/worksheets/sheet15.xml><?xml version="1.0" encoding="utf-8"?>
<worksheet xmlns="http://schemas.openxmlformats.org/spreadsheetml/2006/main" xmlns:r="http://schemas.openxmlformats.org/officeDocument/2006/relationships">
  <sheetPr codeName="TEHSH_et_union" enableFormatConditionsCalculation="0">
    <tabColor indexed="47"/>
  </sheetPr>
  <dimension ref="A1:AA68"/>
  <sheetViews>
    <sheetView showGridLines="0" zoomScaleNormal="100" workbookViewId="0">
      <selection activeCell="A30" sqref="A30:IV33"/>
    </sheetView>
  </sheetViews>
  <sheetFormatPr defaultRowHeight="15" customHeight="1"/>
  <cols>
    <col min="1" max="1" width="28" style="60" bestFit="1" customWidth="1"/>
    <col min="2" max="4" width="9.140625" style="2"/>
    <col min="5" max="5" width="6.85546875" style="2" customWidth="1"/>
    <col min="6" max="6" width="9.140625" style="2"/>
    <col min="7" max="7" width="18.28515625" style="2" customWidth="1"/>
    <col min="8" max="12" width="9.140625" style="2"/>
    <col min="13" max="13" width="12.42578125" style="40" bestFit="1" customWidth="1"/>
    <col min="14" max="14" width="11.5703125" style="40" bestFit="1" customWidth="1"/>
    <col min="15" max="16" width="9.140625" style="40"/>
    <col min="17" max="26" width="9.140625" style="2"/>
    <col min="27" max="27" width="9.140625" style="42"/>
    <col min="28" max="16384" width="9.140625" style="2"/>
  </cols>
  <sheetData>
    <row r="1" spans="1:27" s="67" customFormat="1" ht="15" customHeight="1">
      <c r="A1" s="66"/>
      <c r="E1" s="83"/>
      <c r="M1" s="40"/>
      <c r="N1" s="40"/>
      <c r="O1" s="40"/>
      <c r="P1" s="40"/>
      <c r="AA1" s="42"/>
    </row>
    <row r="2" spans="1:27" s="65" customFormat="1" ht="15" customHeight="1">
      <c r="A2" s="121" t="s">
        <v>657</v>
      </c>
      <c r="B2" s="64"/>
      <c r="C2" s="64"/>
      <c r="D2" s="64"/>
      <c r="E2" s="82"/>
      <c r="F2" s="64"/>
      <c r="G2" s="64"/>
      <c r="H2" s="64"/>
      <c r="I2" s="64"/>
      <c r="J2" s="64"/>
      <c r="K2" s="64"/>
      <c r="L2" s="64"/>
      <c r="M2" s="46"/>
      <c r="N2" s="46"/>
      <c r="O2" s="46"/>
      <c r="P2" s="46"/>
      <c r="Q2" s="64"/>
      <c r="R2" s="64"/>
      <c r="S2" s="64"/>
      <c r="T2" s="64"/>
      <c r="U2" s="64"/>
      <c r="V2" s="64"/>
      <c r="W2" s="64"/>
      <c r="X2" s="64"/>
      <c r="Y2" s="64"/>
      <c r="Z2" s="64"/>
      <c r="AA2" s="47"/>
    </row>
    <row r="3" spans="1:27" s="67" customFormat="1" ht="15" customHeight="1">
      <c r="A3" s="66"/>
      <c r="E3" s="83"/>
      <c r="M3" s="40"/>
      <c r="N3" s="40"/>
      <c r="O3" s="40"/>
      <c r="P3" s="40"/>
      <c r="AA3" s="42"/>
    </row>
    <row r="4" spans="1:27" s="50" customFormat="1" ht="19.5" customHeight="1">
      <c r="A4" s="49"/>
      <c r="B4" s="49"/>
      <c r="D4" s="495"/>
      <c r="E4" s="279"/>
      <c r="F4" s="314"/>
      <c r="G4" s="279" t="s">
        <v>250</v>
      </c>
      <c r="H4" s="441"/>
      <c r="I4" s="536"/>
    </row>
    <row r="5" spans="1:27" s="67" customFormat="1" ht="15" customHeight="1">
      <c r="A5" s="66"/>
      <c r="E5" s="83"/>
      <c r="M5" s="40"/>
      <c r="N5" s="40"/>
      <c r="O5" s="40"/>
      <c r="P5" s="40"/>
      <c r="AA5" s="42"/>
    </row>
    <row r="6" spans="1:27" s="65" customFormat="1" ht="15" customHeight="1">
      <c r="A6" s="121" t="s">
        <v>167</v>
      </c>
      <c r="B6" s="64"/>
      <c r="C6" s="64"/>
      <c r="D6" s="64"/>
      <c r="E6" s="82"/>
      <c r="F6" s="64"/>
      <c r="G6" s="64"/>
      <c r="H6" s="64"/>
      <c r="I6" s="64"/>
      <c r="J6" s="64"/>
      <c r="K6" s="64"/>
      <c r="L6" s="64"/>
      <c r="M6" s="46"/>
      <c r="N6" s="46"/>
      <c r="O6" s="46"/>
      <c r="P6" s="46"/>
      <c r="Q6" s="64"/>
      <c r="R6" s="64"/>
      <c r="S6" s="64"/>
      <c r="T6" s="64"/>
      <c r="U6" s="64"/>
      <c r="V6" s="64"/>
      <c r="W6" s="64"/>
      <c r="X6" s="64"/>
      <c r="Y6" s="64"/>
      <c r="Z6" s="64"/>
      <c r="AA6" s="47"/>
    </row>
    <row r="7" spans="1:27" s="67" customFormat="1" ht="15" customHeight="1">
      <c r="A7" s="66"/>
      <c r="E7" s="83"/>
      <c r="M7" s="40"/>
      <c r="N7" s="40"/>
      <c r="O7" s="40"/>
      <c r="P7" s="40"/>
      <c r="AA7" s="42"/>
    </row>
    <row r="8" spans="1:27" s="93" customFormat="1" ht="20.100000000000001" customHeight="1">
      <c r="A8" s="94"/>
      <c r="B8" s="94"/>
      <c r="D8" s="500"/>
      <c r="E8" s="623" t="s">
        <v>413</v>
      </c>
      <c r="F8" s="445"/>
      <c r="G8" s="426" t="s">
        <v>250</v>
      </c>
      <c r="H8" s="430"/>
      <c r="I8" s="287"/>
    </row>
    <row r="9" spans="1:27" s="93" customFormat="1" ht="20.100000000000001" customHeight="1">
      <c r="A9" s="94"/>
      <c r="B9" s="94"/>
      <c r="D9" s="500"/>
      <c r="E9" s="623"/>
      <c r="F9" s="446" t="s">
        <v>414</v>
      </c>
      <c r="G9" s="426" t="s">
        <v>250</v>
      </c>
      <c r="H9" s="430"/>
      <c r="I9" s="287"/>
    </row>
    <row r="10" spans="1:27" s="93" customFormat="1" ht="20.100000000000001" customHeight="1">
      <c r="A10" s="94"/>
      <c r="B10" s="94"/>
      <c r="D10" s="500"/>
      <c r="E10" s="623"/>
      <c r="F10" s="446" t="s">
        <v>415</v>
      </c>
      <c r="G10" s="463"/>
      <c r="H10" s="430"/>
      <c r="I10" s="287"/>
    </row>
    <row r="11" spans="1:27" s="93" customFormat="1" ht="20.100000000000001" customHeight="1">
      <c r="A11" s="94"/>
      <c r="B11" s="94"/>
      <c r="D11" s="500"/>
      <c r="E11" s="623"/>
      <c r="F11" s="446" t="s">
        <v>416</v>
      </c>
      <c r="G11" s="426" t="s">
        <v>250</v>
      </c>
      <c r="H11" s="431">
        <f>nerr(H8/H10)</f>
        <v>0</v>
      </c>
      <c r="I11" s="287"/>
    </row>
    <row r="12" spans="1:27" s="93" customFormat="1" ht="20.100000000000001" customHeight="1">
      <c r="A12" s="94"/>
      <c r="B12" s="94"/>
      <c r="D12" s="500"/>
      <c r="E12" s="623"/>
      <c r="F12" s="446" t="s">
        <v>594</v>
      </c>
      <c r="G12" s="426" t="s">
        <v>536</v>
      </c>
      <c r="H12" s="432"/>
      <c r="I12" s="287"/>
    </row>
    <row r="13" spans="1:27" s="67" customFormat="1" ht="15" customHeight="1">
      <c r="A13" s="66"/>
      <c r="E13" s="83"/>
      <c r="M13" s="40"/>
      <c r="N13" s="40"/>
      <c r="O13" s="40"/>
      <c r="P13" s="40"/>
      <c r="AA13" s="42"/>
    </row>
    <row r="14" spans="1:27" s="65" customFormat="1" ht="15" customHeight="1">
      <c r="A14" s="121" t="s">
        <v>362</v>
      </c>
      <c r="B14" s="64"/>
      <c r="C14" s="64"/>
      <c r="D14" s="64"/>
      <c r="E14" s="82"/>
      <c r="F14" s="64"/>
      <c r="G14" s="64"/>
      <c r="H14" s="64"/>
      <c r="I14" s="64"/>
      <c r="J14" s="64"/>
      <c r="K14" s="64"/>
      <c r="L14" s="64"/>
      <c r="M14" s="46"/>
      <c r="N14" s="46"/>
      <c r="O14" s="46"/>
      <c r="P14" s="46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47"/>
    </row>
    <row r="15" spans="1:27" s="67" customFormat="1" ht="15" customHeight="1">
      <c r="A15" s="66"/>
      <c r="E15" s="83"/>
      <c r="M15" s="40"/>
      <c r="N15" s="40"/>
      <c r="O15" s="40"/>
      <c r="P15" s="40"/>
      <c r="AA15" s="42"/>
    </row>
    <row r="16" spans="1:27" s="50" customFormat="1" ht="19.5" customHeight="1">
      <c r="A16" s="49"/>
      <c r="B16" s="49"/>
      <c r="D16" s="495"/>
      <c r="E16" s="279"/>
      <c r="F16" s="314"/>
      <c r="G16" s="279" t="s">
        <v>601</v>
      </c>
      <c r="H16" s="441"/>
      <c r="I16" s="536"/>
    </row>
    <row r="17" spans="1:27" s="67" customFormat="1" ht="15" customHeight="1">
      <c r="A17" s="66"/>
      <c r="E17" s="83"/>
      <c r="M17" s="40"/>
      <c r="N17" s="40"/>
      <c r="O17" s="40"/>
      <c r="P17" s="40"/>
      <c r="AA17" s="42"/>
    </row>
    <row r="18" spans="1:27" s="65" customFormat="1" ht="15" customHeight="1">
      <c r="A18" s="121" t="s">
        <v>81</v>
      </c>
      <c r="B18" s="64"/>
      <c r="C18" s="64"/>
      <c r="D18" s="64"/>
      <c r="E18" s="82"/>
      <c r="F18" s="64"/>
      <c r="G18" s="64"/>
      <c r="H18" s="64"/>
      <c r="I18" s="64"/>
      <c r="J18" s="64"/>
      <c r="K18" s="64"/>
      <c r="L18" s="64"/>
      <c r="M18" s="46"/>
      <c r="N18" s="46"/>
      <c r="O18" s="46"/>
      <c r="P18" s="46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47"/>
    </row>
    <row r="19" spans="1:27" s="65" customFormat="1" ht="15" customHeight="1">
      <c r="A19" s="121" t="s">
        <v>82</v>
      </c>
      <c r="B19" s="64"/>
      <c r="C19" s="64"/>
      <c r="D19" s="64"/>
      <c r="E19" s="82"/>
      <c r="F19" s="64"/>
      <c r="G19" s="64"/>
      <c r="H19" s="64"/>
      <c r="I19" s="64"/>
      <c r="J19" s="64"/>
      <c r="K19" s="64"/>
      <c r="L19" s="64"/>
      <c r="M19" s="46"/>
      <c r="N19" s="46"/>
      <c r="O19" s="46"/>
      <c r="P19" s="46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47"/>
    </row>
    <row r="20" spans="1:27" s="65" customFormat="1" ht="15" customHeight="1">
      <c r="A20" s="121" t="s">
        <v>83</v>
      </c>
      <c r="B20" s="64"/>
      <c r="C20" s="64"/>
      <c r="D20" s="64"/>
      <c r="E20" s="82"/>
      <c r="F20" s="64"/>
      <c r="G20" s="64"/>
      <c r="H20" s="64"/>
      <c r="I20" s="64"/>
      <c r="J20" s="64"/>
      <c r="K20" s="64"/>
      <c r="L20" s="64"/>
      <c r="M20" s="46"/>
      <c r="N20" s="46"/>
      <c r="O20" s="46"/>
      <c r="P20" s="46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47"/>
    </row>
    <row r="21" spans="1:27" s="67" customFormat="1" ht="15" customHeight="1">
      <c r="A21" s="66"/>
      <c r="E21" s="83"/>
      <c r="G21" s="379"/>
      <c r="H21" s="379"/>
      <c r="I21" s="379"/>
      <c r="J21" s="379"/>
      <c r="K21" s="379"/>
      <c r="L21" s="379"/>
      <c r="M21" s="380"/>
      <c r="N21" s="40"/>
      <c r="O21" s="40"/>
      <c r="P21" s="40"/>
      <c r="AA21" s="42"/>
    </row>
    <row r="22" spans="1:27" s="122" customFormat="1" ht="20.100000000000001" customHeight="1">
      <c r="C22" s="317"/>
      <c r="D22" s="505"/>
      <c r="E22" s="623" t="s">
        <v>67</v>
      </c>
      <c r="F22" s="650"/>
      <c r="G22" s="342" t="s">
        <v>63</v>
      </c>
      <c r="H22" s="343"/>
      <c r="I22" s="344"/>
      <c r="J22" s="345"/>
      <c r="K22" s="381"/>
      <c r="L22" s="346">
        <f>SUM(L23:L25)</f>
        <v>0</v>
      </c>
      <c r="M22" s="347" t="e">
        <f ca="1">nerr(L22/costs_OPS_4)*100</f>
        <v>#NAME?</v>
      </c>
      <c r="N22" s="503"/>
      <c r="O22" s="317"/>
    </row>
    <row r="23" spans="1:27" s="122" customFormat="1" ht="20.100000000000001" customHeight="1">
      <c r="C23" s="317"/>
      <c r="D23" s="505"/>
      <c r="E23" s="623"/>
      <c r="F23" s="651"/>
      <c r="G23" s="648"/>
      <c r="H23" s="649"/>
      <c r="I23" s="323"/>
      <c r="J23" s="324"/>
      <c r="K23" s="325"/>
      <c r="L23" s="424"/>
      <c r="M23" s="326"/>
      <c r="N23" s="503"/>
      <c r="O23" s="317"/>
    </row>
    <row r="24" spans="1:27" s="122" customFormat="1" ht="20.100000000000001" customHeight="1">
      <c r="C24" s="317"/>
      <c r="D24" s="505"/>
      <c r="E24" s="623"/>
      <c r="F24" s="651"/>
      <c r="G24" s="648"/>
      <c r="H24" s="649"/>
      <c r="I24" s="330" t="s">
        <v>714</v>
      </c>
      <c r="J24" s="331"/>
      <c r="K24" s="331"/>
      <c r="L24" s="332"/>
      <c r="M24" s="333"/>
      <c r="N24" s="504"/>
      <c r="O24" s="317"/>
    </row>
    <row r="25" spans="1:27" s="122" customFormat="1" ht="20.100000000000001" customHeight="1">
      <c r="C25" s="317"/>
      <c r="D25" s="505"/>
      <c r="E25" s="623"/>
      <c r="F25" s="652"/>
      <c r="G25" s="340" t="s">
        <v>62</v>
      </c>
      <c r="H25" s="341"/>
      <c r="I25" s="334"/>
      <c r="J25" s="334"/>
      <c r="K25" s="334"/>
      <c r="L25" s="334"/>
      <c r="M25" s="335"/>
      <c r="N25" s="503"/>
      <c r="O25" s="317"/>
    </row>
    <row r="26" spans="1:27" s="67" customFormat="1" ht="15.75" customHeight="1">
      <c r="A26" s="66"/>
      <c r="E26" s="83"/>
      <c r="M26" s="40"/>
      <c r="N26" s="40"/>
      <c r="O26" s="40"/>
      <c r="P26" s="40"/>
      <c r="AA26" s="42"/>
    </row>
    <row r="27" spans="1:27" s="65" customFormat="1" ht="15" customHeight="1">
      <c r="A27" s="121" t="s">
        <v>84</v>
      </c>
      <c r="B27" s="64"/>
      <c r="C27" s="64"/>
      <c r="D27" s="64"/>
      <c r="E27" s="82"/>
      <c r="F27" s="64"/>
      <c r="G27" s="64"/>
      <c r="H27" s="64"/>
      <c r="I27" s="64"/>
      <c r="J27" s="64"/>
      <c r="K27" s="64"/>
      <c r="L27" s="64"/>
      <c r="M27" s="46"/>
      <c r="N27" s="46"/>
      <c r="O27" s="46"/>
      <c r="P27" s="46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47"/>
    </row>
    <row r="28" spans="1:27" s="65" customFormat="1" ht="15" customHeight="1">
      <c r="A28" s="121" t="s">
        <v>85</v>
      </c>
      <c r="B28" s="64"/>
      <c r="C28" s="64"/>
      <c r="D28" s="64"/>
      <c r="E28" s="82"/>
      <c r="F28" s="64"/>
      <c r="G28" s="64"/>
      <c r="H28" s="64"/>
      <c r="I28" s="64"/>
      <c r="J28" s="64"/>
      <c r="K28" s="64"/>
      <c r="L28" s="64"/>
      <c r="M28" s="46"/>
      <c r="N28" s="46"/>
      <c r="O28" s="46"/>
      <c r="P28" s="46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47"/>
    </row>
    <row r="29" spans="1:27" s="67" customFormat="1" ht="15" customHeight="1">
      <c r="A29" s="66"/>
      <c r="E29" s="83"/>
      <c r="G29" s="379"/>
      <c r="H29" s="379"/>
      <c r="I29" s="379"/>
      <c r="J29" s="379"/>
      <c r="K29" s="379"/>
      <c r="L29" s="379"/>
      <c r="M29" s="380"/>
      <c r="N29" s="40"/>
      <c r="O29" s="40"/>
      <c r="P29" s="40"/>
      <c r="AA29" s="42"/>
    </row>
    <row r="30" spans="1:27" s="122" customFormat="1" ht="20.100000000000001" customHeight="1">
      <c r="C30" s="317"/>
      <c r="D30" s="505"/>
      <c r="E30" s="623" t="s">
        <v>64</v>
      </c>
      <c r="F30" s="645"/>
      <c r="G30" s="342" t="s">
        <v>63</v>
      </c>
      <c r="H30" s="343"/>
      <c r="I30" s="344"/>
      <c r="J30" s="345"/>
      <c r="K30" s="381"/>
      <c r="L30" s="346">
        <f>SUM(L31:L33)</f>
        <v>0</v>
      </c>
      <c r="M30" s="347" t="e">
        <f ca="1">nerr(L30/costs_PH_4)*100</f>
        <v>#NAME?</v>
      </c>
      <c r="N30" s="503"/>
      <c r="O30" s="317"/>
    </row>
    <row r="31" spans="1:27" s="122" customFormat="1" ht="19.5" customHeight="1">
      <c r="C31" s="317"/>
      <c r="D31" s="505"/>
      <c r="E31" s="623"/>
      <c r="F31" s="646"/>
      <c r="G31" s="648"/>
      <c r="H31" s="649"/>
      <c r="I31" s="323"/>
      <c r="J31" s="324"/>
      <c r="K31" s="325"/>
      <c r="L31" s="424"/>
      <c r="M31" s="326"/>
      <c r="N31" s="503"/>
      <c r="O31" s="317"/>
    </row>
    <row r="32" spans="1:27" s="122" customFormat="1" ht="19.5" customHeight="1">
      <c r="C32" s="317"/>
      <c r="D32" s="505"/>
      <c r="E32" s="623"/>
      <c r="F32" s="646"/>
      <c r="G32" s="648"/>
      <c r="H32" s="649"/>
      <c r="I32" s="330" t="s">
        <v>714</v>
      </c>
      <c r="J32" s="331"/>
      <c r="K32" s="331"/>
      <c r="L32" s="332"/>
      <c r="M32" s="333"/>
      <c r="N32" s="504"/>
      <c r="O32" s="317"/>
    </row>
    <row r="33" spans="1:27" s="122" customFormat="1" ht="19.5" customHeight="1">
      <c r="C33" s="317"/>
      <c r="D33" s="505"/>
      <c r="E33" s="623"/>
      <c r="F33" s="647"/>
      <c r="G33" s="340" t="s">
        <v>62</v>
      </c>
      <c r="H33" s="341"/>
      <c r="I33" s="334"/>
      <c r="J33" s="334"/>
      <c r="K33" s="334"/>
      <c r="L33" s="334"/>
      <c r="M33" s="335"/>
      <c r="N33" s="503"/>
      <c r="O33" s="317"/>
    </row>
    <row r="34" spans="1:27" ht="15" customHeight="1">
      <c r="E34" s="81"/>
    </row>
    <row r="35" spans="1:27" s="65" customFormat="1" ht="15" customHeight="1">
      <c r="A35" s="63" t="s">
        <v>715</v>
      </c>
      <c r="B35" s="64"/>
      <c r="C35" s="64"/>
      <c r="D35" s="64"/>
      <c r="E35" s="82"/>
      <c r="F35" s="64"/>
      <c r="G35" s="64"/>
      <c r="H35" s="64"/>
      <c r="I35" s="64"/>
      <c r="J35" s="64"/>
      <c r="K35" s="64"/>
      <c r="L35" s="64"/>
      <c r="M35" s="46"/>
      <c r="N35" s="46"/>
      <c r="O35" s="46"/>
      <c r="P35" s="46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47"/>
    </row>
    <row r="36" spans="1:27" s="67" customFormat="1" ht="15" customHeight="1">
      <c r="A36" s="66"/>
      <c r="E36" s="83"/>
      <c r="M36" s="40"/>
      <c r="N36" s="40"/>
      <c r="O36" s="40"/>
      <c r="P36" s="40"/>
      <c r="AA36" s="42"/>
    </row>
    <row r="37" spans="1:27" s="311" customFormat="1" ht="20.100000000000001" customHeight="1">
      <c r="D37" s="499"/>
      <c r="E37" s="353"/>
      <c r="F37" s="366"/>
      <c r="G37" s="358"/>
      <c r="H37" s="410"/>
      <c r="I37" s="359"/>
      <c r="J37" s="360"/>
      <c r="K37" s="361"/>
      <c r="L37" s="378"/>
      <c r="M37" s="501"/>
    </row>
    <row r="40" spans="1:27" s="65" customFormat="1" ht="15" customHeight="1">
      <c r="A40" s="63" t="s">
        <v>738</v>
      </c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46"/>
      <c r="N40" s="46"/>
      <c r="O40" s="46"/>
      <c r="P40" s="46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47"/>
    </row>
    <row r="41" spans="1:27" s="65" customFormat="1" ht="15" customHeight="1">
      <c r="A41" s="63" t="s">
        <v>739</v>
      </c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46"/>
      <c r="N41" s="46"/>
      <c r="O41" s="46"/>
      <c r="P41" s="46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47"/>
    </row>
    <row r="42" spans="1:27" s="67" customFormat="1" ht="15" customHeight="1">
      <c r="A42" s="66"/>
      <c r="M42" s="40"/>
      <c r="N42" s="40"/>
      <c r="O42" s="40"/>
      <c r="P42" s="40"/>
      <c r="AA42" s="42"/>
    </row>
    <row r="43" spans="1:27" s="55" customFormat="1" ht="19.5" customHeight="1">
      <c r="A43" s="51"/>
      <c r="B43" s="52"/>
      <c r="C43" s="53"/>
      <c r="D43" s="539"/>
      <c r="E43" s="663"/>
      <c r="F43" s="382"/>
      <c r="G43" s="383"/>
      <c r="H43" s="537"/>
      <c r="I43" s="68"/>
    </row>
    <row r="44" spans="1:27" s="55" customFormat="1" ht="19.5" customHeight="1">
      <c r="A44" s="51"/>
      <c r="B44" s="52"/>
      <c r="C44" s="53"/>
      <c r="D44" s="539"/>
      <c r="E44" s="664"/>
      <c r="F44" s="414" t="s">
        <v>737</v>
      </c>
      <c r="G44" s="389"/>
      <c r="H44" s="538"/>
      <c r="I44" s="68"/>
    </row>
    <row r="46" spans="1:27" s="67" customFormat="1" ht="15" customHeight="1">
      <c r="A46" s="66"/>
    </row>
    <row r="47" spans="1:27" s="65" customFormat="1" ht="15" customHeight="1">
      <c r="A47" s="121" t="s">
        <v>8</v>
      </c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46"/>
      <c r="N47" s="46"/>
      <c r="O47" s="46"/>
      <c r="P47" s="46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47"/>
    </row>
    <row r="48" spans="1:27" s="67" customFormat="1" ht="15" customHeight="1">
      <c r="A48" s="66"/>
      <c r="M48" s="40"/>
      <c r="N48" s="40"/>
      <c r="O48" s="40"/>
      <c r="P48" s="40"/>
      <c r="AA48" s="42"/>
    </row>
    <row r="49" spans="1:27" s="128" customFormat="1" ht="20.100000000000001" customHeight="1">
      <c r="D49" s="507"/>
      <c r="E49" s="353" t="s">
        <v>837</v>
      </c>
      <c r="F49" s="357" t="s">
        <v>9</v>
      </c>
      <c r="G49" s="376"/>
      <c r="H49" s="376"/>
      <c r="I49" s="376"/>
      <c r="J49" s="376"/>
      <c r="K49" s="376"/>
      <c r="L49" s="377"/>
      <c r="M49" s="508"/>
    </row>
    <row r="50" spans="1:27" s="128" customFormat="1" ht="20.100000000000001" customHeight="1">
      <c r="D50" s="507"/>
      <c r="E50" s="353" t="s">
        <v>67</v>
      </c>
      <c r="F50" s="354" t="str">
        <f>"Сайт"&amp;IF(strPublication="На официальном сайте организации"," организации "," ")&amp;"в сети Интернет"</f>
        <v>Сайт в сети Интернет</v>
      </c>
      <c r="G50" s="358"/>
      <c r="H50" s="410"/>
      <c r="I50" s="359"/>
      <c r="J50" s="367" t="s">
        <v>536</v>
      </c>
      <c r="K50" s="367" t="s">
        <v>536</v>
      </c>
      <c r="L50" s="378"/>
      <c r="M50" s="508"/>
    </row>
    <row r="51" spans="1:27" s="128" customFormat="1" ht="20.100000000000001" customHeight="1">
      <c r="D51" s="507"/>
      <c r="E51" s="353" t="s">
        <v>10</v>
      </c>
      <c r="F51" s="354" t="s">
        <v>742</v>
      </c>
      <c r="G51" s="358"/>
      <c r="H51" s="410"/>
      <c r="I51" s="359"/>
      <c r="J51" s="360"/>
      <c r="K51" s="361"/>
      <c r="L51" s="362" t="s">
        <v>536</v>
      </c>
      <c r="M51" s="508"/>
    </row>
    <row r="52" spans="1:27" s="67" customFormat="1" ht="15" customHeight="1">
      <c r="A52" s="66"/>
      <c r="M52" s="40"/>
      <c r="N52" s="40"/>
      <c r="O52" s="40"/>
      <c r="P52" s="40"/>
      <c r="AA52" s="42"/>
    </row>
    <row r="53" spans="1:27" s="67" customFormat="1" ht="15" customHeight="1">
      <c r="A53" s="66"/>
      <c r="M53" s="40"/>
      <c r="N53" s="40"/>
      <c r="O53" s="40"/>
      <c r="P53" s="40"/>
      <c r="AA53" s="42"/>
    </row>
    <row r="54" spans="1:27" s="65" customFormat="1" ht="15" customHeight="1">
      <c r="A54" s="121" t="s">
        <v>11</v>
      </c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46"/>
      <c r="N54" s="46"/>
      <c r="O54" s="46"/>
      <c r="P54" s="46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47"/>
    </row>
    <row r="55" spans="1:27" s="67" customFormat="1" ht="15" customHeight="1">
      <c r="A55" s="66"/>
      <c r="M55" s="40"/>
      <c r="N55" s="40"/>
      <c r="O55" s="40"/>
      <c r="P55" s="40"/>
      <c r="AA55" s="42"/>
    </row>
    <row r="56" spans="1:27" s="128" customFormat="1" ht="20.100000000000001" customHeight="1">
      <c r="D56" s="507"/>
      <c r="E56" s="353" t="s">
        <v>837</v>
      </c>
      <c r="F56" s="357" t="s">
        <v>9</v>
      </c>
      <c r="G56" s="376"/>
      <c r="H56" s="376"/>
      <c r="I56" s="376"/>
      <c r="J56" s="376"/>
      <c r="K56" s="376"/>
      <c r="L56" s="377"/>
      <c r="M56" s="508"/>
    </row>
    <row r="57" spans="1:27" s="128" customFormat="1" ht="20.100000000000001" customHeight="1">
      <c r="D57" s="507"/>
      <c r="E57" s="353" t="s">
        <v>67</v>
      </c>
      <c r="F57" s="354" t="str">
        <f>"Сайт"&amp;IF(strPublication="На официальном сайте организации"," организации "," ")&amp;"в сети Интернет"</f>
        <v>Сайт в сети Интернет</v>
      </c>
      <c r="G57" s="358"/>
      <c r="H57" s="410"/>
      <c r="I57" s="359"/>
      <c r="J57" s="367" t="s">
        <v>536</v>
      </c>
      <c r="K57" s="367" t="s">
        <v>536</v>
      </c>
      <c r="L57" s="378"/>
      <c r="M57" s="508"/>
    </row>
    <row r="58" spans="1:27" s="128" customFormat="1" ht="20.100000000000001" customHeight="1">
      <c r="D58" s="507"/>
      <c r="E58" s="353" t="s">
        <v>10</v>
      </c>
      <c r="F58" s="354" t="s">
        <v>742</v>
      </c>
      <c r="G58" s="358"/>
      <c r="H58" s="410"/>
      <c r="I58" s="359"/>
      <c r="J58" s="360"/>
      <c r="K58" s="361"/>
      <c r="L58" s="362" t="s">
        <v>536</v>
      </c>
      <c r="M58" s="508"/>
    </row>
    <row r="59" spans="1:27" s="128" customFormat="1" ht="20.100000000000001" customHeight="1">
      <c r="D59" s="507"/>
      <c r="E59" s="353" t="s">
        <v>12</v>
      </c>
      <c r="F59" s="354" t="s">
        <v>118</v>
      </c>
      <c r="G59" s="368"/>
      <c r="H59" s="410"/>
      <c r="I59" s="359"/>
      <c r="J59" s="369"/>
      <c r="K59" s="370"/>
      <c r="L59" s="542"/>
      <c r="M59" s="508"/>
    </row>
    <row r="60" spans="1:27" ht="15" customHeight="1">
      <c r="H60" s="490"/>
    </row>
    <row r="61" spans="1:27" s="65" customFormat="1" ht="15" customHeight="1">
      <c r="A61" s="121" t="s">
        <v>90</v>
      </c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46"/>
      <c r="N61" s="46"/>
      <c r="O61" s="46"/>
      <c r="P61" s="46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47"/>
    </row>
    <row r="62" spans="1:27" s="65" customFormat="1" ht="15" customHeight="1">
      <c r="A62" s="121" t="s">
        <v>91</v>
      </c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46"/>
      <c r="N62" s="46"/>
      <c r="O62" s="46"/>
      <c r="P62" s="46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47"/>
    </row>
    <row r="64" spans="1:27" s="350" customFormat="1" ht="18.75" customHeight="1">
      <c r="E64" s="129" t="s">
        <v>556</v>
      </c>
      <c r="F64" s="130" t="s">
        <v>74</v>
      </c>
      <c r="G64" s="131"/>
      <c r="H64" s="131"/>
      <c r="I64" s="131"/>
      <c r="J64" s="131"/>
      <c r="K64" s="131"/>
    </row>
    <row r="66" spans="1:27" s="65" customFormat="1" ht="15" customHeight="1">
      <c r="A66" s="121" t="s">
        <v>645</v>
      </c>
      <c r="B66" s="64"/>
      <c r="C66" s="64"/>
      <c r="D66" s="64"/>
      <c r="E66" s="82"/>
      <c r="F66" s="64"/>
      <c r="G66" s="64"/>
      <c r="H66" s="64"/>
      <c r="I66" s="64"/>
      <c r="J66" s="64"/>
      <c r="K66" s="64"/>
      <c r="L66" s="64"/>
      <c r="M66" s="46"/>
      <c r="N66" s="46"/>
      <c r="O66" s="46"/>
      <c r="P66" s="46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47"/>
    </row>
    <row r="68" spans="1:27" s="371" customFormat="1" ht="20.100000000000001" customHeight="1">
      <c r="A68" s="44"/>
      <c r="B68" s="44"/>
      <c r="C68" s="44"/>
      <c r="D68" s="540"/>
      <c r="E68" s="375"/>
      <c r="F68" s="374"/>
      <c r="G68" s="541"/>
    </row>
  </sheetData>
  <sheetProtection formatColumns="0" formatRows="0"/>
  <mergeCells count="10">
    <mergeCell ref="E8:E12"/>
    <mergeCell ref="E43:E44"/>
    <mergeCell ref="E22:E25"/>
    <mergeCell ref="F22:F25"/>
    <mergeCell ref="G23:G24"/>
    <mergeCell ref="H23:H24"/>
    <mergeCell ref="E30:E33"/>
    <mergeCell ref="F30:F33"/>
    <mergeCell ref="G31:G32"/>
    <mergeCell ref="H31:H32"/>
  </mergeCells>
  <phoneticPr fontId="8" type="noConversion"/>
  <dataValidations count="22">
    <dataValidation type="textLength" operator="lessThanOrEqual" allowBlank="1" showInputMessage="1" showErrorMessage="1" errorTitle="Ошибка" error="Допускается ввод не более 900 символов!" sqref="F68 F16 H50:H51 J51:K51 H37 F22 F4 H57:H59 K22:K23 F37 J58:K59 H23:I23 H31:I31 K30:K31 F30:F33">
      <formula1>900</formula1>
    </dataValidation>
    <dataValidation type="decimal" allowBlank="1" showInputMessage="1" showErrorMessage="1" error="Значение должно быть действительным числом" sqref="H8:H10 H4 H16">
      <formula1>-999999999</formula1>
      <formula2>999999999999</formula2>
    </dataValidation>
    <dataValidation allowBlank="1" showInputMessage="1" showErrorMessage="1" prompt="Выберите значение из календаря, выполнив двойной щелчок левой кнопки мыши по ячейке." sqref="I50:I51 I57:I59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L37 L59 L50 L57">
      <formula1>900</formula1>
    </dataValidation>
    <dataValidation type="textLength" operator="equal" showInputMessage="1" showErrorMessage="1" errorTitle="Выбор муниципального образования" error="Для данного муниципального района отсутствуют муниципальные образования или Вы ввели некорректное наименование муниципального района!" sqref="F43">
      <formula1>0</formula1>
    </dataValidation>
    <dataValidation type="list" showInputMessage="1" showErrorMessage="1" errorTitle="Выбор муниципального района" error="Выберите наименование муниципального района из списка" prompt="Выберите значение из списка" sqref="E43">
      <formula1>MR_LIST</formula1>
    </dataValidation>
    <dataValidation type="decimal" allowBlank="1" showErrorMessage="1" errorTitle="Ошибка" error="Допускается ввод только неотрицательных чисел!" sqref="L23 J22:J23 L31 J30:J31">
      <formula1>0</formula1>
      <formula2>9.99999999999999E+23</formula2>
    </dataValidation>
    <dataValidation type="list" allowBlank="1" showErrorMessage="1" errorTitle="Ошибка" error="Выберите значение из списка" sqref="G23:G24 G31:G32">
      <formula1>kind_of_purchase_method</formula1>
    </dataValidation>
    <dataValidation type="list" allowBlank="1" showInputMessage="1" showErrorMessage="1" error="Выберите значение из списка" prompt="Выберите значение из списка" sqref="F8">
      <formula1>kind_of_fuels</formula1>
    </dataValidation>
    <dataValidation type="list" allowBlank="1" showInputMessage="1" showErrorMessage="1" errorTitle="Внимание" error="Выберите значение из списка" prompt="Выберите значение из списка" sqref="H12">
      <formula1>kind_of_purchase_method</formula1>
    </dataValidation>
    <dataValidation type="decimal" allowBlank="1" showInputMessage="1" showErrorMessage="1" sqref="H11">
      <formula1>-999999999</formula1>
      <formula2>999999999999</formula2>
    </dataValidation>
    <dataValidation type="textLength" operator="lessThanOrEqual" allowBlank="1" showInputMessage="1" showErrorMessage="1" errorTitle="Ошибка" error="Допускается ввод не более 900 символов!" sqref="G10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J3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K3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3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49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50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5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5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5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5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59">
      <formula1>900</formula1>
    </dataValidation>
  </dataValidations>
  <hyperlinks>
    <hyperlink ref="F44" location="'Титульный'!A1" tooltip="Добавить МО" display="Добавить МО"/>
    <hyperlink ref="G25" location="'ТС показатели (2)'!A1" tooltip="Добавить способ" display="Добавить запись"/>
    <hyperlink ref="I24" location="'ТС показатели (2)'!A1" tooltip="Добавить запись" display="Добавить запись"/>
    <hyperlink ref="G33" location="'ТС показатели (2)'!A1" tooltip="Добавить способ" display="Добавить запись"/>
    <hyperlink ref="I32" location="'ТС показатели (2)'!A1" tooltip="Добавить запись" display="Добавить запись"/>
  </hyperlinks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modInfo" enableFormatConditionsCalculation="0">
    <tabColor indexed="47"/>
  </sheetPr>
  <dimension ref="B1:B17"/>
  <sheetViews>
    <sheetView showGridLines="0" workbookViewId="0"/>
  </sheetViews>
  <sheetFormatPr defaultRowHeight="11.25"/>
  <cols>
    <col min="2" max="2" width="87.28515625" style="268" customWidth="1"/>
  </cols>
  <sheetData>
    <row r="1" spans="2:2" s="269" customFormat="1" ht="14.25">
      <c r="B1" s="270" t="s">
        <v>639</v>
      </c>
    </row>
    <row r="2" spans="2:2" ht="25.5">
      <c r="B2" s="247" t="s">
        <v>522</v>
      </c>
    </row>
    <row r="3" spans="2:2" ht="38.25">
      <c r="B3" s="247" t="str">
        <f xml:space="preserve"> IF(TSphere = "ТБО", "Перечислите все муниципальные районы, в которых организация осуществляет услуги по утилизации (захоронению) твердых бытовых отходов", "В случае, если тариф не дифференцируется по системам "&amp;IF(TSphere = "ТС","теплоснабжения","коммунальной инфраструктуры")&amp;", перечислите все муниципальные районы, в которых организация осуществляет услуги " &amp;TSphere_full)</f>
        <v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v>
      </c>
    </row>
    <row r="4" spans="2:2" ht="38.25">
      <c r="B4" s="247" t="str">
        <f xml:space="preserve"> IF(TSphere = "ТБО", "Перечислите все муниципальные образования, в которых организация осуществляет услуги по утилизации (захоронению) твердых бытовых отходов", "В случае, если тариф не дифференцируется по системам "&amp;IF(TSphere = "ТС","теплоснабжения","коммунальной инфраструктуры")&amp;", перечислите все муниципальные образования, в которых организация осуществляет услуги " &amp;TSphere_full)</f>
        <v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v>
      </c>
    </row>
    <row r="5" spans="2:2" ht="12.75">
      <c r="B5" s="247" t="s">
        <v>523</v>
      </c>
    </row>
    <row r="6" spans="2:2" ht="38.25">
      <c r="B6" s="247" t="str">
        <f>"В случае, если тариф не дифференцируется по системам "&amp;IF(TSphere = "ТС","теплоснабжения","коммунальной инфраструктуры")&amp;", укажите ""1"".
Выберите значение из списка, указав очередной условный порядковый номер системы "&amp;IF(TSphere = "ТС","теплоснабжения","коммунальной инфраструктуры")</f>
        <v>В случае, если тариф не дифференцируется по системам теплоснабжения, укажите "1".
Выберите значение из списка, указав очередной условный порядковый номер системы теплоснабжения</v>
      </c>
    </row>
    <row r="7" spans="2:2" ht="63.75">
      <c r="B7" s="247" t="s">
        <v>642</v>
      </c>
    </row>
    <row r="8" spans="2:2" ht="12.75">
      <c r="B8" s="247" t="s">
        <v>524</v>
      </c>
    </row>
    <row r="9" spans="2:2" ht="12.75">
      <c r="B9" s="247" t="s">
        <v>643</v>
      </c>
    </row>
    <row r="10" spans="2:2" ht="12.75">
      <c r="B10" s="247" t="s">
        <v>525</v>
      </c>
    </row>
    <row r="11" spans="2:2" ht="12.75">
      <c r="B11" s="247" t="s">
        <v>526</v>
      </c>
    </row>
    <row r="12" spans="2:2" ht="51">
      <c r="B12" s="247" t="s">
        <v>637</v>
      </c>
    </row>
    <row r="13" spans="2:2" ht="25.5">
      <c r="B13" s="247" t="s">
        <v>203</v>
      </c>
    </row>
    <row r="14" spans="2:2" s="269" customFormat="1" ht="14.25">
      <c r="B14" s="270" t="s">
        <v>640</v>
      </c>
    </row>
    <row r="15" spans="2:2" ht="25.5">
      <c r="B15" s="247" t="s">
        <v>638</v>
      </c>
    </row>
    <row r="16" spans="2:2" s="269" customFormat="1" ht="14.25">
      <c r="B16" s="270" t="s">
        <v>641</v>
      </c>
    </row>
    <row r="17" spans="2:2" ht="38.25">
      <c r="B17" s="247" t="s">
        <v>789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TEHSH_reestr_org">
    <tabColor indexed="47"/>
  </sheetPr>
  <dimension ref="A1:H621"/>
  <sheetViews>
    <sheetView showGridLines="0" workbookViewId="0"/>
  </sheetViews>
  <sheetFormatPr defaultRowHeight="11.25"/>
  <cols>
    <col min="1" max="1" width="9.140625" style="133"/>
    <col min="2" max="2" width="35.140625" style="133" bestFit="1" customWidth="1"/>
    <col min="3" max="3" width="43.42578125" style="133" bestFit="1" customWidth="1"/>
    <col min="4" max="4" width="11" style="133" bestFit="1" customWidth="1"/>
    <col min="5" max="5" width="10" style="133" bestFit="1" customWidth="1"/>
    <col min="6" max="6" width="45.85546875" style="133" bestFit="1" customWidth="1"/>
    <col min="7" max="16384" width="9.140625" style="133"/>
  </cols>
  <sheetData>
    <row r="1" spans="1:8">
      <c r="A1" s="133" t="s">
        <v>204</v>
      </c>
      <c r="B1" s="133" t="s">
        <v>308</v>
      </c>
      <c r="C1" s="133" t="s">
        <v>309</v>
      </c>
      <c r="D1" s="133" t="s">
        <v>240</v>
      </c>
      <c r="E1" s="133" t="s">
        <v>310</v>
      </c>
      <c r="F1" s="133" t="s">
        <v>311</v>
      </c>
      <c r="G1" s="133" t="s">
        <v>312</v>
      </c>
      <c r="H1" s="133" t="s">
        <v>241</v>
      </c>
    </row>
    <row r="2" spans="1:8">
      <c r="A2" s="133">
        <v>1</v>
      </c>
      <c r="B2" s="133" t="s">
        <v>898</v>
      </c>
      <c r="C2" s="133" t="s">
        <v>899</v>
      </c>
      <c r="D2" s="133" t="s">
        <v>900</v>
      </c>
      <c r="E2" s="133" t="s">
        <v>901</v>
      </c>
      <c r="F2" s="133" t="s">
        <v>902</v>
      </c>
      <c r="G2" s="133" t="s">
        <v>903</v>
      </c>
      <c r="H2" s="133" t="s">
        <v>904</v>
      </c>
    </row>
    <row r="3" spans="1:8">
      <c r="A3" s="133">
        <v>2</v>
      </c>
      <c r="B3" s="133" t="s">
        <v>898</v>
      </c>
      <c r="C3" s="133" t="s">
        <v>899</v>
      </c>
      <c r="D3" s="133" t="s">
        <v>900</v>
      </c>
      <c r="E3" s="133" t="s">
        <v>905</v>
      </c>
      <c r="F3" s="133" t="s">
        <v>906</v>
      </c>
      <c r="G3" s="133" t="s">
        <v>907</v>
      </c>
      <c r="H3" s="133" t="s">
        <v>904</v>
      </c>
    </row>
    <row r="4" spans="1:8">
      <c r="A4" s="133">
        <v>3</v>
      </c>
      <c r="B4" s="133" t="s">
        <v>898</v>
      </c>
      <c r="C4" s="133" t="s">
        <v>908</v>
      </c>
      <c r="D4" s="133" t="s">
        <v>909</v>
      </c>
      <c r="E4" s="133" t="s">
        <v>910</v>
      </c>
      <c r="F4" s="133" t="s">
        <v>911</v>
      </c>
      <c r="G4" s="133" t="s">
        <v>903</v>
      </c>
      <c r="H4" s="133" t="s">
        <v>904</v>
      </c>
    </row>
    <row r="5" spans="1:8">
      <c r="A5" s="133">
        <v>4</v>
      </c>
      <c r="B5" s="133" t="s">
        <v>898</v>
      </c>
      <c r="C5" s="133" t="s">
        <v>908</v>
      </c>
      <c r="D5" s="133" t="s">
        <v>909</v>
      </c>
      <c r="E5" s="133" t="s">
        <v>912</v>
      </c>
      <c r="F5" s="133" t="s">
        <v>913</v>
      </c>
      <c r="G5" s="133" t="s">
        <v>914</v>
      </c>
      <c r="H5" s="133" t="s">
        <v>158</v>
      </c>
    </row>
    <row r="6" spans="1:8">
      <c r="A6" s="133">
        <v>5</v>
      </c>
      <c r="B6" s="133" t="s">
        <v>898</v>
      </c>
      <c r="C6" s="133" t="s">
        <v>915</v>
      </c>
      <c r="D6" s="133" t="s">
        <v>916</v>
      </c>
      <c r="E6" s="133" t="s">
        <v>917</v>
      </c>
      <c r="F6" s="133" t="s">
        <v>918</v>
      </c>
      <c r="G6" s="133" t="s">
        <v>903</v>
      </c>
      <c r="H6" s="133" t="s">
        <v>904</v>
      </c>
    </row>
    <row r="7" spans="1:8">
      <c r="A7" s="133">
        <v>6</v>
      </c>
      <c r="B7" s="133" t="s">
        <v>898</v>
      </c>
      <c r="C7" s="133" t="s">
        <v>919</v>
      </c>
      <c r="D7" s="133" t="s">
        <v>920</v>
      </c>
      <c r="E7" s="133" t="s">
        <v>921</v>
      </c>
      <c r="F7" s="133" t="s">
        <v>922</v>
      </c>
      <c r="G7" s="133" t="s">
        <v>903</v>
      </c>
      <c r="H7" s="133" t="s">
        <v>904</v>
      </c>
    </row>
    <row r="8" spans="1:8">
      <c r="A8" s="133">
        <v>7</v>
      </c>
      <c r="B8" s="133" t="s">
        <v>898</v>
      </c>
      <c r="C8" s="133" t="s">
        <v>923</v>
      </c>
      <c r="D8" s="133" t="s">
        <v>924</v>
      </c>
      <c r="E8" s="133" t="s">
        <v>925</v>
      </c>
      <c r="F8" s="133" t="s">
        <v>926</v>
      </c>
      <c r="G8" s="133" t="s">
        <v>903</v>
      </c>
      <c r="H8" s="133" t="s">
        <v>904</v>
      </c>
    </row>
    <row r="9" spans="1:8">
      <c r="A9" s="133">
        <v>8</v>
      </c>
      <c r="B9" s="133" t="s">
        <v>898</v>
      </c>
      <c r="C9" s="133" t="s">
        <v>927</v>
      </c>
      <c r="D9" s="133" t="s">
        <v>928</v>
      </c>
      <c r="E9" s="133" t="s">
        <v>929</v>
      </c>
      <c r="F9" s="133" t="s">
        <v>930</v>
      </c>
      <c r="G9" s="133" t="s">
        <v>903</v>
      </c>
      <c r="H9" s="133" t="s">
        <v>904</v>
      </c>
    </row>
    <row r="10" spans="1:8">
      <c r="A10" s="133">
        <v>9</v>
      </c>
      <c r="B10" s="133" t="s">
        <v>898</v>
      </c>
      <c r="C10" s="133" t="s">
        <v>927</v>
      </c>
      <c r="D10" s="133" t="s">
        <v>928</v>
      </c>
      <c r="E10" s="133" t="s">
        <v>931</v>
      </c>
      <c r="F10" s="133" t="s">
        <v>932</v>
      </c>
      <c r="G10" s="133" t="s">
        <v>903</v>
      </c>
      <c r="H10" s="133" t="s">
        <v>904</v>
      </c>
    </row>
    <row r="11" spans="1:8">
      <c r="A11" s="133">
        <v>10</v>
      </c>
      <c r="B11" s="133" t="s">
        <v>898</v>
      </c>
      <c r="C11" s="133" t="s">
        <v>933</v>
      </c>
      <c r="D11" s="133" t="s">
        <v>934</v>
      </c>
      <c r="E11" s="133" t="s">
        <v>935</v>
      </c>
      <c r="F11" s="133" t="s">
        <v>936</v>
      </c>
      <c r="G11" s="133" t="s">
        <v>903</v>
      </c>
      <c r="H11" s="133" t="s">
        <v>904</v>
      </c>
    </row>
    <row r="12" spans="1:8">
      <c r="A12" s="133">
        <v>11</v>
      </c>
      <c r="B12" s="133" t="s">
        <v>898</v>
      </c>
      <c r="C12" s="133" t="s">
        <v>937</v>
      </c>
      <c r="D12" s="133" t="s">
        <v>938</v>
      </c>
      <c r="E12" s="133" t="s">
        <v>939</v>
      </c>
      <c r="F12" s="133" t="s">
        <v>940</v>
      </c>
      <c r="G12" s="133" t="s">
        <v>903</v>
      </c>
      <c r="H12" s="133" t="s">
        <v>904</v>
      </c>
    </row>
    <row r="13" spans="1:8">
      <c r="A13" s="133">
        <v>12</v>
      </c>
      <c r="B13" s="133" t="s">
        <v>898</v>
      </c>
      <c r="C13" s="133" t="s">
        <v>941</v>
      </c>
      <c r="D13" s="133" t="s">
        <v>942</v>
      </c>
      <c r="E13" s="133" t="s">
        <v>943</v>
      </c>
      <c r="F13" s="133" t="s">
        <v>944</v>
      </c>
      <c r="G13" s="133" t="s">
        <v>903</v>
      </c>
      <c r="H13" s="133" t="s">
        <v>904</v>
      </c>
    </row>
    <row r="14" spans="1:8">
      <c r="A14" s="133">
        <v>13</v>
      </c>
      <c r="B14" s="133" t="s">
        <v>898</v>
      </c>
      <c r="C14" s="133" t="s">
        <v>945</v>
      </c>
      <c r="D14" s="133" t="s">
        <v>946</v>
      </c>
      <c r="E14" s="133" t="s">
        <v>947</v>
      </c>
      <c r="F14" s="133" t="s">
        <v>948</v>
      </c>
      <c r="G14" s="133" t="s">
        <v>903</v>
      </c>
      <c r="H14" s="133" t="s">
        <v>904</v>
      </c>
    </row>
    <row r="15" spans="1:8">
      <c r="A15" s="133">
        <v>14</v>
      </c>
      <c r="B15" s="133" t="s">
        <v>949</v>
      </c>
      <c r="C15" s="133" t="s">
        <v>950</v>
      </c>
      <c r="D15" s="133" t="s">
        <v>951</v>
      </c>
      <c r="E15" s="133" t="s">
        <v>952</v>
      </c>
      <c r="F15" s="133" t="s">
        <v>953</v>
      </c>
      <c r="G15" s="133" t="s">
        <v>954</v>
      </c>
      <c r="H15" s="133" t="s">
        <v>904</v>
      </c>
    </row>
    <row r="16" spans="1:8">
      <c r="A16" s="133">
        <v>15</v>
      </c>
      <c r="B16" s="133" t="s">
        <v>949</v>
      </c>
      <c r="C16" s="133" t="s">
        <v>955</v>
      </c>
      <c r="D16" s="133" t="s">
        <v>956</v>
      </c>
      <c r="E16" s="133" t="s">
        <v>957</v>
      </c>
      <c r="F16" s="133" t="s">
        <v>958</v>
      </c>
      <c r="G16" s="133" t="s">
        <v>959</v>
      </c>
      <c r="H16" s="133" t="s">
        <v>904</v>
      </c>
    </row>
    <row r="17" spans="1:8">
      <c r="A17" s="133">
        <v>16</v>
      </c>
      <c r="B17" s="133" t="s">
        <v>949</v>
      </c>
      <c r="C17" s="133" t="s">
        <v>955</v>
      </c>
      <c r="D17" s="133" t="s">
        <v>956</v>
      </c>
      <c r="E17" s="133" t="s">
        <v>960</v>
      </c>
      <c r="F17" s="133" t="s">
        <v>961</v>
      </c>
      <c r="G17" s="133" t="s">
        <v>954</v>
      </c>
      <c r="H17" s="133" t="s">
        <v>904</v>
      </c>
    </row>
    <row r="18" spans="1:8">
      <c r="A18" s="133">
        <v>17</v>
      </c>
      <c r="B18" s="133" t="s">
        <v>949</v>
      </c>
      <c r="C18" s="133" t="s">
        <v>955</v>
      </c>
      <c r="D18" s="133" t="s">
        <v>956</v>
      </c>
      <c r="E18" s="133" t="s">
        <v>962</v>
      </c>
      <c r="F18" s="133" t="s">
        <v>963</v>
      </c>
      <c r="G18" s="133" t="s">
        <v>964</v>
      </c>
      <c r="H18" s="133" t="s">
        <v>904</v>
      </c>
    </row>
    <row r="19" spans="1:8">
      <c r="A19" s="133">
        <v>18</v>
      </c>
      <c r="B19" s="133" t="s">
        <v>949</v>
      </c>
      <c r="C19" s="133" t="s">
        <v>965</v>
      </c>
      <c r="D19" s="133" t="s">
        <v>966</v>
      </c>
      <c r="E19" s="133" t="s">
        <v>967</v>
      </c>
      <c r="F19" s="133" t="s">
        <v>968</v>
      </c>
      <c r="G19" s="133" t="s">
        <v>954</v>
      </c>
      <c r="H19" s="133" t="s">
        <v>904</v>
      </c>
    </row>
    <row r="20" spans="1:8">
      <c r="A20" s="133">
        <v>19</v>
      </c>
      <c r="B20" s="133" t="s">
        <v>949</v>
      </c>
      <c r="C20" s="133" t="s">
        <v>969</v>
      </c>
      <c r="D20" s="133" t="s">
        <v>970</v>
      </c>
      <c r="E20" s="133" t="s">
        <v>971</v>
      </c>
      <c r="F20" s="133" t="s">
        <v>972</v>
      </c>
      <c r="G20" s="133" t="s">
        <v>954</v>
      </c>
      <c r="H20" s="133" t="s">
        <v>904</v>
      </c>
    </row>
    <row r="21" spans="1:8">
      <c r="A21" s="133">
        <v>20</v>
      </c>
      <c r="B21" s="133" t="s">
        <v>949</v>
      </c>
      <c r="C21" s="133" t="s">
        <v>973</v>
      </c>
      <c r="D21" s="133" t="s">
        <v>974</v>
      </c>
      <c r="E21" s="133" t="s">
        <v>975</v>
      </c>
      <c r="F21" s="133" t="s">
        <v>976</v>
      </c>
      <c r="G21" s="133" t="s">
        <v>954</v>
      </c>
      <c r="H21" s="133" t="s">
        <v>904</v>
      </c>
    </row>
    <row r="22" spans="1:8">
      <c r="A22" s="133">
        <v>21</v>
      </c>
      <c r="B22" s="133" t="s">
        <v>949</v>
      </c>
      <c r="C22" s="133" t="s">
        <v>977</v>
      </c>
      <c r="D22" s="133" t="s">
        <v>978</v>
      </c>
      <c r="E22" s="133" t="s">
        <v>979</v>
      </c>
      <c r="F22" s="133" t="s">
        <v>980</v>
      </c>
      <c r="G22" s="133" t="s">
        <v>954</v>
      </c>
      <c r="H22" s="133" t="s">
        <v>904</v>
      </c>
    </row>
    <row r="23" spans="1:8">
      <c r="A23" s="133">
        <v>22</v>
      </c>
      <c r="B23" s="133" t="s">
        <v>949</v>
      </c>
      <c r="C23" s="133" t="s">
        <v>981</v>
      </c>
      <c r="D23" s="133" t="s">
        <v>982</v>
      </c>
      <c r="E23" s="133" t="s">
        <v>983</v>
      </c>
      <c r="F23" s="133" t="s">
        <v>984</v>
      </c>
      <c r="G23" s="133" t="s">
        <v>954</v>
      </c>
      <c r="H23" s="133" t="s">
        <v>904</v>
      </c>
    </row>
    <row r="24" spans="1:8">
      <c r="A24" s="133">
        <v>23</v>
      </c>
      <c r="B24" s="133" t="s">
        <v>949</v>
      </c>
      <c r="C24" s="133" t="s">
        <v>985</v>
      </c>
      <c r="D24" s="133" t="s">
        <v>986</v>
      </c>
      <c r="E24" s="133" t="s">
        <v>987</v>
      </c>
      <c r="F24" s="133" t="s">
        <v>988</v>
      </c>
      <c r="G24" s="133" t="s">
        <v>954</v>
      </c>
      <c r="H24" s="133" t="s">
        <v>904</v>
      </c>
    </row>
    <row r="25" spans="1:8">
      <c r="A25" s="133">
        <v>24</v>
      </c>
      <c r="B25" s="133" t="s">
        <v>949</v>
      </c>
      <c r="C25" s="133" t="s">
        <v>985</v>
      </c>
      <c r="D25" s="133" t="s">
        <v>986</v>
      </c>
      <c r="E25" s="133" t="s">
        <v>989</v>
      </c>
      <c r="F25" s="133" t="s">
        <v>990</v>
      </c>
      <c r="G25" s="133" t="s">
        <v>954</v>
      </c>
      <c r="H25" s="133" t="s">
        <v>904</v>
      </c>
    </row>
    <row r="26" spans="1:8">
      <c r="A26" s="133">
        <v>25</v>
      </c>
      <c r="B26" s="133" t="s">
        <v>949</v>
      </c>
      <c r="C26" s="133" t="s">
        <v>991</v>
      </c>
      <c r="D26" s="133" t="s">
        <v>992</v>
      </c>
      <c r="E26" s="133" t="s">
        <v>993</v>
      </c>
      <c r="F26" s="133" t="s">
        <v>994</v>
      </c>
      <c r="G26" s="133" t="s">
        <v>954</v>
      </c>
      <c r="H26" s="133" t="s">
        <v>904</v>
      </c>
    </row>
    <row r="27" spans="1:8">
      <c r="A27" s="133">
        <v>26</v>
      </c>
      <c r="B27" s="133" t="s">
        <v>949</v>
      </c>
      <c r="C27" s="133" t="s">
        <v>995</v>
      </c>
      <c r="D27" s="133" t="s">
        <v>996</v>
      </c>
      <c r="E27" s="133" t="s">
        <v>997</v>
      </c>
      <c r="F27" s="133" t="s">
        <v>998</v>
      </c>
      <c r="G27" s="133" t="s">
        <v>954</v>
      </c>
      <c r="H27" s="133" t="s">
        <v>904</v>
      </c>
    </row>
    <row r="28" spans="1:8">
      <c r="A28" s="133">
        <v>27</v>
      </c>
      <c r="B28" s="133" t="s">
        <v>949</v>
      </c>
      <c r="C28" s="133" t="s">
        <v>999</v>
      </c>
      <c r="D28" s="133" t="s">
        <v>1000</v>
      </c>
      <c r="E28" s="133" t="s">
        <v>1001</v>
      </c>
      <c r="F28" s="133" t="s">
        <v>1002</v>
      </c>
      <c r="G28" s="133" t="s">
        <v>954</v>
      </c>
      <c r="H28" s="133" t="s">
        <v>904</v>
      </c>
    </row>
    <row r="29" spans="1:8">
      <c r="A29" s="133">
        <v>28</v>
      </c>
      <c r="B29" s="133" t="s">
        <v>1003</v>
      </c>
      <c r="C29" s="133" t="s">
        <v>1004</v>
      </c>
      <c r="D29" s="133" t="s">
        <v>1005</v>
      </c>
      <c r="E29" s="133" t="s">
        <v>1006</v>
      </c>
      <c r="F29" s="133" t="s">
        <v>1007</v>
      </c>
      <c r="G29" s="133" t="s">
        <v>1008</v>
      </c>
      <c r="H29" s="133" t="s">
        <v>1009</v>
      </c>
    </row>
    <row r="30" spans="1:8">
      <c r="A30" s="133">
        <v>29</v>
      </c>
      <c r="B30" s="133" t="s">
        <v>1003</v>
      </c>
      <c r="C30" s="133" t="s">
        <v>1004</v>
      </c>
      <c r="D30" s="133" t="s">
        <v>1005</v>
      </c>
      <c r="E30" s="133" t="s">
        <v>1010</v>
      </c>
      <c r="F30" s="133" t="s">
        <v>1011</v>
      </c>
      <c r="G30" s="133" t="s">
        <v>1012</v>
      </c>
      <c r="H30" s="133" t="s">
        <v>1013</v>
      </c>
    </row>
    <row r="31" spans="1:8">
      <c r="A31" s="133">
        <v>30</v>
      </c>
      <c r="B31" s="133" t="s">
        <v>1003</v>
      </c>
      <c r="C31" s="133" t="s">
        <v>1004</v>
      </c>
      <c r="D31" s="133" t="s">
        <v>1005</v>
      </c>
      <c r="E31" s="133" t="s">
        <v>1014</v>
      </c>
      <c r="F31" s="133" t="s">
        <v>1015</v>
      </c>
      <c r="G31" s="133" t="s">
        <v>1008</v>
      </c>
      <c r="H31" s="133" t="s">
        <v>1013</v>
      </c>
    </row>
    <row r="32" spans="1:8">
      <c r="A32" s="133">
        <v>31</v>
      </c>
      <c r="B32" s="133" t="s">
        <v>1003</v>
      </c>
      <c r="C32" s="133" t="s">
        <v>1004</v>
      </c>
      <c r="D32" s="133" t="s">
        <v>1005</v>
      </c>
      <c r="E32" s="133" t="s">
        <v>1016</v>
      </c>
      <c r="F32" s="133" t="s">
        <v>1017</v>
      </c>
      <c r="G32" s="133" t="s">
        <v>1008</v>
      </c>
      <c r="H32" s="133" t="s">
        <v>904</v>
      </c>
    </row>
    <row r="33" spans="1:8">
      <c r="A33" s="133">
        <v>32</v>
      </c>
      <c r="B33" s="133" t="s">
        <v>1003</v>
      </c>
      <c r="C33" s="133" t="s">
        <v>1018</v>
      </c>
      <c r="D33" s="133" t="s">
        <v>1019</v>
      </c>
      <c r="E33" s="133" t="s">
        <v>1020</v>
      </c>
      <c r="F33" s="133" t="s">
        <v>1021</v>
      </c>
      <c r="G33" s="133" t="s">
        <v>1008</v>
      </c>
      <c r="H33" s="133" t="s">
        <v>904</v>
      </c>
    </row>
    <row r="34" spans="1:8">
      <c r="A34" s="133">
        <v>33</v>
      </c>
      <c r="B34" s="133" t="s">
        <v>1003</v>
      </c>
      <c r="C34" s="133" t="s">
        <v>1022</v>
      </c>
      <c r="D34" s="133" t="s">
        <v>1023</v>
      </c>
      <c r="E34" s="133" t="s">
        <v>1024</v>
      </c>
      <c r="F34" s="133" t="s">
        <v>1025</v>
      </c>
      <c r="G34" s="133" t="s">
        <v>1008</v>
      </c>
      <c r="H34" s="133" t="s">
        <v>904</v>
      </c>
    </row>
    <row r="35" spans="1:8">
      <c r="A35" s="133">
        <v>34</v>
      </c>
      <c r="B35" s="133" t="s">
        <v>1003</v>
      </c>
      <c r="C35" s="133" t="s">
        <v>1022</v>
      </c>
      <c r="D35" s="133" t="s">
        <v>1023</v>
      </c>
      <c r="E35" s="133" t="s">
        <v>1026</v>
      </c>
      <c r="F35" s="133" t="s">
        <v>1027</v>
      </c>
      <c r="G35" s="133" t="s">
        <v>1028</v>
      </c>
      <c r="H35" s="133" t="s">
        <v>904</v>
      </c>
    </row>
    <row r="36" spans="1:8">
      <c r="A36" s="133">
        <v>35</v>
      </c>
      <c r="B36" s="133" t="s">
        <v>1003</v>
      </c>
      <c r="C36" s="133" t="s">
        <v>1029</v>
      </c>
      <c r="D36" s="133" t="s">
        <v>1030</v>
      </c>
      <c r="E36" s="133" t="s">
        <v>962</v>
      </c>
      <c r="F36" s="133" t="s">
        <v>963</v>
      </c>
      <c r="G36" s="133" t="s">
        <v>964</v>
      </c>
      <c r="H36" s="133" t="s">
        <v>904</v>
      </c>
    </row>
    <row r="37" spans="1:8">
      <c r="A37" s="133">
        <v>36</v>
      </c>
      <c r="B37" s="133" t="s">
        <v>1003</v>
      </c>
      <c r="C37" s="133" t="s">
        <v>1031</v>
      </c>
      <c r="D37" s="133" t="s">
        <v>1032</v>
      </c>
      <c r="E37" s="133" t="s">
        <v>1033</v>
      </c>
      <c r="F37" s="133" t="s">
        <v>1034</v>
      </c>
      <c r="G37" s="133" t="s">
        <v>1008</v>
      </c>
      <c r="H37" s="133" t="s">
        <v>1013</v>
      </c>
    </row>
    <row r="38" spans="1:8">
      <c r="A38" s="133">
        <v>37</v>
      </c>
      <c r="B38" s="133" t="s">
        <v>1035</v>
      </c>
      <c r="C38" s="133" t="s">
        <v>1037</v>
      </c>
      <c r="D38" s="133" t="s">
        <v>1038</v>
      </c>
      <c r="E38" s="133" t="s">
        <v>1039</v>
      </c>
      <c r="F38" s="133" t="s">
        <v>1040</v>
      </c>
      <c r="G38" s="133" t="s">
        <v>1041</v>
      </c>
      <c r="H38" s="133" t="s">
        <v>904</v>
      </c>
    </row>
    <row r="39" spans="1:8">
      <c r="A39" s="133">
        <v>38</v>
      </c>
      <c r="B39" s="133" t="s">
        <v>1035</v>
      </c>
      <c r="C39" s="133" t="s">
        <v>1042</v>
      </c>
      <c r="D39" s="133" t="s">
        <v>1043</v>
      </c>
      <c r="E39" s="133" t="s">
        <v>1039</v>
      </c>
      <c r="F39" s="133" t="s">
        <v>1040</v>
      </c>
      <c r="G39" s="133" t="s">
        <v>1041</v>
      </c>
      <c r="H39" s="133" t="s">
        <v>904</v>
      </c>
    </row>
    <row r="40" spans="1:8">
      <c r="A40" s="133">
        <v>39</v>
      </c>
      <c r="B40" s="133" t="s">
        <v>1035</v>
      </c>
      <c r="C40" s="133" t="s">
        <v>1044</v>
      </c>
      <c r="D40" s="133" t="s">
        <v>1045</v>
      </c>
      <c r="E40" s="133" t="s">
        <v>1039</v>
      </c>
      <c r="F40" s="133" t="s">
        <v>1040</v>
      </c>
      <c r="G40" s="133" t="s">
        <v>1041</v>
      </c>
      <c r="H40" s="133" t="s">
        <v>904</v>
      </c>
    </row>
    <row r="41" spans="1:8">
      <c r="A41" s="133">
        <v>40</v>
      </c>
      <c r="B41" s="133" t="s">
        <v>1035</v>
      </c>
      <c r="C41" s="133" t="s">
        <v>1046</v>
      </c>
      <c r="D41" s="133" t="s">
        <v>1047</v>
      </c>
      <c r="E41" s="133" t="s">
        <v>1039</v>
      </c>
      <c r="F41" s="133" t="s">
        <v>1040</v>
      </c>
      <c r="G41" s="133" t="s">
        <v>1041</v>
      </c>
      <c r="H41" s="133" t="s">
        <v>904</v>
      </c>
    </row>
    <row r="42" spans="1:8">
      <c r="A42" s="133">
        <v>41</v>
      </c>
      <c r="B42" s="133" t="s">
        <v>1035</v>
      </c>
      <c r="C42" s="133" t="s">
        <v>1048</v>
      </c>
      <c r="D42" s="133" t="s">
        <v>1049</v>
      </c>
      <c r="E42" s="133" t="s">
        <v>1039</v>
      </c>
      <c r="F42" s="133" t="s">
        <v>1040</v>
      </c>
      <c r="G42" s="133" t="s">
        <v>1041</v>
      </c>
      <c r="H42" s="133" t="s">
        <v>904</v>
      </c>
    </row>
    <row r="43" spans="1:8">
      <c r="A43" s="133">
        <v>42</v>
      </c>
      <c r="B43" s="133" t="s">
        <v>1035</v>
      </c>
      <c r="C43" s="133" t="s">
        <v>1035</v>
      </c>
      <c r="D43" s="133" t="s">
        <v>1036</v>
      </c>
      <c r="E43" s="133" t="s">
        <v>1039</v>
      </c>
      <c r="F43" s="133" t="s">
        <v>1040</v>
      </c>
      <c r="G43" s="133" t="s">
        <v>1041</v>
      </c>
      <c r="H43" s="133" t="s">
        <v>904</v>
      </c>
    </row>
    <row r="44" spans="1:8">
      <c r="A44" s="133">
        <v>43</v>
      </c>
      <c r="B44" s="133" t="s">
        <v>1035</v>
      </c>
      <c r="C44" s="133" t="s">
        <v>1050</v>
      </c>
      <c r="D44" s="133" t="s">
        <v>1051</v>
      </c>
      <c r="E44" s="133" t="s">
        <v>1039</v>
      </c>
      <c r="F44" s="133" t="s">
        <v>1040</v>
      </c>
      <c r="G44" s="133" t="s">
        <v>1041</v>
      </c>
      <c r="H44" s="133" t="s">
        <v>904</v>
      </c>
    </row>
    <row r="45" spans="1:8">
      <c r="A45" s="133">
        <v>44</v>
      </c>
      <c r="B45" s="133" t="s">
        <v>1035</v>
      </c>
      <c r="C45" s="133" t="s">
        <v>1052</v>
      </c>
      <c r="D45" s="133" t="s">
        <v>1053</v>
      </c>
      <c r="E45" s="133" t="s">
        <v>1039</v>
      </c>
      <c r="F45" s="133" t="s">
        <v>1040</v>
      </c>
      <c r="G45" s="133" t="s">
        <v>1041</v>
      </c>
      <c r="H45" s="133" t="s">
        <v>904</v>
      </c>
    </row>
    <row r="46" spans="1:8">
      <c r="A46" s="133">
        <v>45</v>
      </c>
      <c r="B46" s="133" t="s">
        <v>1035</v>
      </c>
      <c r="C46" s="133" t="s">
        <v>1054</v>
      </c>
      <c r="D46" s="133" t="s">
        <v>1055</v>
      </c>
      <c r="E46" s="133" t="s">
        <v>1039</v>
      </c>
      <c r="F46" s="133" t="s">
        <v>1040</v>
      </c>
      <c r="G46" s="133" t="s">
        <v>1041</v>
      </c>
      <c r="H46" s="133" t="s">
        <v>904</v>
      </c>
    </row>
    <row r="47" spans="1:8">
      <c r="A47" s="133">
        <v>46</v>
      </c>
      <c r="B47" s="133" t="s">
        <v>1035</v>
      </c>
      <c r="C47" s="133" t="s">
        <v>1056</v>
      </c>
      <c r="D47" s="133" t="s">
        <v>1057</v>
      </c>
      <c r="E47" s="133" t="s">
        <v>1039</v>
      </c>
      <c r="F47" s="133" t="s">
        <v>1040</v>
      </c>
      <c r="G47" s="133" t="s">
        <v>1041</v>
      </c>
      <c r="H47" s="133" t="s">
        <v>904</v>
      </c>
    </row>
    <row r="48" spans="1:8">
      <c r="A48" s="133">
        <v>47</v>
      </c>
      <c r="B48" s="133" t="s">
        <v>1035</v>
      </c>
      <c r="C48" s="133" t="s">
        <v>1058</v>
      </c>
      <c r="D48" s="133" t="s">
        <v>1059</v>
      </c>
      <c r="E48" s="133" t="s">
        <v>1039</v>
      </c>
      <c r="F48" s="133" t="s">
        <v>1040</v>
      </c>
      <c r="G48" s="133" t="s">
        <v>1041</v>
      </c>
      <c r="H48" s="133" t="s">
        <v>904</v>
      </c>
    </row>
    <row r="49" spans="1:8">
      <c r="A49" s="133">
        <v>48</v>
      </c>
      <c r="B49" s="133" t="s">
        <v>1035</v>
      </c>
      <c r="C49" s="133" t="s">
        <v>1060</v>
      </c>
      <c r="D49" s="133" t="s">
        <v>1061</v>
      </c>
      <c r="E49" s="133" t="s">
        <v>1039</v>
      </c>
      <c r="F49" s="133" t="s">
        <v>1040</v>
      </c>
      <c r="G49" s="133" t="s">
        <v>1041</v>
      </c>
      <c r="H49" s="133" t="s">
        <v>904</v>
      </c>
    </row>
    <row r="50" spans="1:8">
      <c r="A50" s="133">
        <v>49</v>
      </c>
      <c r="B50" s="133" t="s">
        <v>1035</v>
      </c>
      <c r="C50" s="133" t="s">
        <v>1062</v>
      </c>
      <c r="D50" s="133" t="s">
        <v>1063</v>
      </c>
      <c r="E50" s="133" t="s">
        <v>1039</v>
      </c>
      <c r="F50" s="133" t="s">
        <v>1040</v>
      </c>
      <c r="G50" s="133" t="s">
        <v>1041</v>
      </c>
      <c r="H50" s="133" t="s">
        <v>904</v>
      </c>
    </row>
    <row r="51" spans="1:8">
      <c r="A51" s="133">
        <v>50</v>
      </c>
      <c r="B51" s="133" t="s">
        <v>1064</v>
      </c>
      <c r="C51" s="133" t="s">
        <v>1065</v>
      </c>
      <c r="D51" s="133" t="s">
        <v>1066</v>
      </c>
      <c r="E51" s="133" t="s">
        <v>1067</v>
      </c>
      <c r="F51" s="133" t="s">
        <v>1068</v>
      </c>
      <c r="G51" s="133" t="s">
        <v>1069</v>
      </c>
      <c r="H51" s="133" t="s">
        <v>904</v>
      </c>
    </row>
    <row r="52" spans="1:8">
      <c r="A52" s="133">
        <v>51</v>
      </c>
      <c r="B52" s="133" t="s">
        <v>1070</v>
      </c>
      <c r="C52" s="133" t="s">
        <v>1071</v>
      </c>
      <c r="D52" s="133" t="s">
        <v>1072</v>
      </c>
      <c r="E52" s="133" t="s">
        <v>1073</v>
      </c>
      <c r="F52" s="133" t="s">
        <v>1074</v>
      </c>
      <c r="G52" s="133" t="s">
        <v>1075</v>
      </c>
      <c r="H52" s="133" t="s">
        <v>904</v>
      </c>
    </row>
    <row r="53" spans="1:8">
      <c r="A53" s="133">
        <v>52</v>
      </c>
      <c r="B53" s="133" t="s">
        <v>1070</v>
      </c>
      <c r="C53" s="133" t="s">
        <v>1076</v>
      </c>
      <c r="D53" s="133" t="s">
        <v>1077</v>
      </c>
      <c r="E53" s="133" t="s">
        <v>1078</v>
      </c>
      <c r="F53" s="133" t="s">
        <v>1079</v>
      </c>
      <c r="G53" s="133" t="s">
        <v>914</v>
      </c>
      <c r="H53" s="133" t="s">
        <v>904</v>
      </c>
    </row>
    <row r="54" spans="1:8">
      <c r="A54" s="133">
        <v>53</v>
      </c>
      <c r="B54" s="133" t="s">
        <v>1070</v>
      </c>
      <c r="C54" s="133" t="s">
        <v>1076</v>
      </c>
      <c r="D54" s="133" t="s">
        <v>1077</v>
      </c>
      <c r="E54" s="133" t="s">
        <v>1080</v>
      </c>
      <c r="F54" s="133" t="s">
        <v>1081</v>
      </c>
      <c r="G54" s="133" t="s">
        <v>903</v>
      </c>
      <c r="H54" s="133" t="s">
        <v>904</v>
      </c>
    </row>
    <row r="55" spans="1:8">
      <c r="A55" s="133">
        <v>54</v>
      </c>
      <c r="B55" s="133" t="s">
        <v>1070</v>
      </c>
      <c r="C55" s="133" t="s">
        <v>1082</v>
      </c>
      <c r="D55" s="133" t="s">
        <v>1083</v>
      </c>
      <c r="E55" s="133" t="s">
        <v>1084</v>
      </c>
      <c r="F55" s="133" t="s">
        <v>1085</v>
      </c>
      <c r="G55" s="133" t="s">
        <v>1086</v>
      </c>
      <c r="H55" s="133" t="s">
        <v>904</v>
      </c>
    </row>
    <row r="56" spans="1:8">
      <c r="A56" s="133">
        <v>55</v>
      </c>
      <c r="B56" s="133" t="s">
        <v>1070</v>
      </c>
      <c r="C56" s="133" t="s">
        <v>1082</v>
      </c>
      <c r="D56" s="133" t="s">
        <v>1083</v>
      </c>
      <c r="E56" s="133" t="s">
        <v>1087</v>
      </c>
      <c r="F56" s="133" t="s">
        <v>1088</v>
      </c>
      <c r="G56" s="133" t="s">
        <v>903</v>
      </c>
      <c r="H56" s="133" t="s">
        <v>158</v>
      </c>
    </row>
    <row r="57" spans="1:8">
      <c r="A57" s="133">
        <v>56</v>
      </c>
      <c r="B57" s="133" t="s">
        <v>1070</v>
      </c>
      <c r="C57" s="133" t="s">
        <v>1089</v>
      </c>
      <c r="D57" s="133" t="s">
        <v>1090</v>
      </c>
      <c r="E57" s="133" t="s">
        <v>1091</v>
      </c>
      <c r="F57" s="133" t="s">
        <v>1092</v>
      </c>
      <c r="G57" s="133" t="s">
        <v>1075</v>
      </c>
      <c r="H57" s="133" t="s">
        <v>904</v>
      </c>
    </row>
    <row r="58" spans="1:8">
      <c r="A58" s="133">
        <v>57</v>
      </c>
      <c r="B58" s="133" t="s">
        <v>1070</v>
      </c>
      <c r="C58" s="133" t="s">
        <v>1093</v>
      </c>
      <c r="D58" s="133" t="s">
        <v>1094</v>
      </c>
      <c r="E58" s="133" t="s">
        <v>1095</v>
      </c>
      <c r="F58" s="133" t="s">
        <v>1096</v>
      </c>
      <c r="G58" s="133" t="s">
        <v>903</v>
      </c>
      <c r="H58" s="133" t="s">
        <v>904</v>
      </c>
    </row>
    <row r="59" spans="1:8">
      <c r="A59" s="133">
        <v>58</v>
      </c>
      <c r="B59" s="133" t="s">
        <v>1070</v>
      </c>
      <c r="C59" s="133" t="s">
        <v>1097</v>
      </c>
      <c r="D59" s="133" t="s">
        <v>1098</v>
      </c>
      <c r="E59" s="133" t="s">
        <v>1099</v>
      </c>
      <c r="F59" s="133" t="s">
        <v>1100</v>
      </c>
      <c r="G59" s="133" t="s">
        <v>903</v>
      </c>
      <c r="H59" s="133" t="s">
        <v>904</v>
      </c>
    </row>
    <row r="60" spans="1:8">
      <c r="A60" s="133">
        <v>59</v>
      </c>
      <c r="B60" s="133" t="s">
        <v>1101</v>
      </c>
      <c r="C60" s="133" t="s">
        <v>1101</v>
      </c>
      <c r="D60" s="133" t="s">
        <v>1102</v>
      </c>
      <c r="E60" s="133" t="s">
        <v>1103</v>
      </c>
      <c r="F60" s="133" t="s">
        <v>1104</v>
      </c>
      <c r="G60" s="133" t="s">
        <v>1105</v>
      </c>
      <c r="H60" s="133" t="s">
        <v>904</v>
      </c>
    </row>
    <row r="61" spans="1:8">
      <c r="A61" s="133">
        <v>60</v>
      </c>
      <c r="B61" s="133" t="s">
        <v>1101</v>
      </c>
      <c r="C61" s="133" t="s">
        <v>1101</v>
      </c>
      <c r="D61" s="133" t="s">
        <v>1102</v>
      </c>
      <c r="E61" s="133" t="s">
        <v>1106</v>
      </c>
      <c r="F61" s="133" t="s">
        <v>1107</v>
      </c>
      <c r="G61" s="133" t="s">
        <v>1108</v>
      </c>
      <c r="H61" s="133" t="s">
        <v>904</v>
      </c>
    </row>
    <row r="62" spans="1:8">
      <c r="A62" s="133">
        <v>61</v>
      </c>
      <c r="B62" s="133" t="s">
        <v>1101</v>
      </c>
      <c r="C62" s="133" t="s">
        <v>1101</v>
      </c>
      <c r="D62" s="133" t="s">
        <v>1102</v>
      </c>
      <c r="E62" s="133" t="s">
        <v>1109</v>
      </c>
      <c r="F62" s="133" t="s">
        <v>1110</v>
      </c>
      <c r="G62" s="133" t="s">
        <v>1108</v>
      </c>
      <c r="H62" s="133" t="s">
        <v>904</v>
      </c>
    </row>
    <row r="63" spans="1:8">
      <c r="A63" s="133">
        <v>62</v>
      </c>
      <c r="B63" s="133" t="s">
        <v>1101</v>
      </c>
      <c r="C63" s="133" t="s">
        <v>1101</v>
      </c>
      <c r="D63" s="133" t="s">
        <v>1102</v>
      </c>
      <c r="E63" s="133" t="s">
        <v>1111</v>
      </c>
      <c r="F63" s="133" t="s">
        <v>1112</v>
      </c>
      <c r="G63" s="133" t="s">
        <v>1113</v>
      </c>
      <c r="H63" s="133" t="s">
        <v>904</v>
      </c>
    </row>
    <row r="64" spans="1:8">
      <c r="A64" s="133">
        <v>63</v>
      </c>
      <c r="B64" s="133" t="s">
        <v>1101</v>
      </c>
      <c r="C64" s="133" t="s">
        <v>1101</v>
      </c>
      <c r="D64" s="133" t="s">
        <v>1102</v>
      </c>
      <c r="E64" s="133" t="s">
        <v>1114</v>
      </c>
      <c r="F64" s="133" t="s">
        <v>1115</v>
      </c>
      <c r="G64" s="133" t="s">
        <v>1108</v>
      </c>
      <c r="H64" s="133" t="s">
        <v>904</v>
      </c>
    </row>
    <row r="65" spans="1:8">
      <c r="A65" s="133">
        <v>64</v>
      </c>
      <c r="B65" s="133" t="s">
        <v>1101</v>
      </c>
      <c r="C65" s="133" t="s">
        <v>1101</v>
      </c>
      <c r="D65" s="133" t="s">
        <v>1102</v>
      </c>
      <c r="E65" s="133" t="s">
        <v>1116</v>
      </c>
      <c r="F65" s="133" t="s">
        <v>1117</v>
      </c>
      <c r="G65" s="133" t="s">
        <v>1108</v>
      </c>
      <c r="H65" s="133" t="s">
        <v>904</v>
      </c>
    </row>
    <row r="66" spans="1:8">
      <c r="A66" s="133">
        <v>65</v>
      </c>
      <c r="B66" s="133" t="s">
        <v>1101</v>
      </c>
      <c r="C66" s="133" t="s">
        <v>1101</v>
      </c>
      <c r="D66" s="133" t="s">
        <v>1102</v>
      </c>
      <c r="E66" s="133" t="s">
        <v>1118</v>
      </c>
      <c r="F66" s="133" t="s">
        <v>1119</v>
      </c>
      <c r="G66" s="133" t="s">
        <v>1108</v>
      </c>
      <c r="H66" s="133" t="s">
        <v>158</v>
      </c>
    </row>
    <row r="67" spans="1:8">
      <c r="A67" s="133">
        <v>66</v>
      </c>
      <c r="B67" s="133" t="s">
        <v>1120</v>
      </c>
      <c r="C67" s="133" t="s">
        <v>1120</v>
      </c>
      <c r="D67" s="133" t="s">
        <v>1121</v>
      </c>
      <c r="E67" s="133" t="s">
        <v>1122</v>
      </c>
      <c r="F67" s="133" t="s">
        <v>1123</v>
      </c>
      <c r="G67" s="133" t="s">
        <v>1124</v>
      </c>
      <c r="H67" s="133" t="s">
        <v>1009</v>
      </c>
    </row>
    <row r="68" spans="1:8">
      <c r="A68" s="133">
        <v>67</v>
      </c>
      <c r="B68" s="133" t="s">
        <v>1120</v>
      </c>
      <c r="C68" s="133" t="s">
        <v>1120</v>
      </c>
      <c r="D68" s="133" t="s">
        <v>1121</v>
      </c>
      <c r="E68" s="133" t="s">
        <v>1125</v>
      </c>
      <c r="F68" s="133" t="s">
        <v>1126</v>
      </c>
      <c r="G68" s="133" t="s">
        <v>1012</v>
      </c>
      <c r="H68" s="133" t="s">
        <v>1013</v>
      </c>
    </row>
    <row r="69" spans="1:8">
      <c r="A69" s="133">
        <v>68</v>
      </c>
      <c r="B69" s="133" t="s">
        <v>1120</v>
      </c>
      <c r="C69" s="133" t="s">
        <v>1120</v>
      </c>
      <c r="D69" s="133" t="s">
        <v>1121</v>
      </c>
      <c r="E69" s="133" t="s">
        <v>1127</v>
      </c>
      <c r="F69" s="133" t="s">
        <v>1128</v>
      </c>
      <c r="G69" s="133" t="s">
        <v>1124</v>
      </c>
      <c r="H69" s="133" t="s">
        <v>904</v>
      </c>
    </row>
    <row r="70" spans="1:8">
      <c r="A70" s="133">
        <v>69</v>
      </c>
      <c r="B70" s="133" t="s">
        <v>1120</v>
      </c>
      <c r="C70" s="133" t="s">
        <v>1120</v>
      </c>
      <c r="D70" s="133" t="s">
        <v>1121</v>
      </c>
      <c r="E70" s="133" t="s">
        <v>1129</v>
      </c>
      <c r="F70" s="133" t="s">
        <v>1130</v>
      </c>
      <c r="G70" s="133" t="s">
        <v>1124</v>
      </c>
      <c r="H70" s="133" t="s">
        <v>904</v>
      </c>
    </row>
    <row r="71" spans="1:8">
      <c r="A71" s="133">
        <v>70</v>
      </c>
      <c r="B71" s="133" t="s">
        <v>1120</v>
      </c>
      <c r="C71" s="133" t="s">
        <v>1120</v>
      </c>
      <c r="D71" s="133" t="s">
        <v>1121</v>
      </c>
      <c r="E71" s="133" t="s">
        <v>1131</v>
      </c>
      <c r="F71" s="133" t="s">
        <v>1132</v>
      </c>
      <c r="G71" s="133" t="s">
        <v>1124</v>
      </c>
      <c r="H71" s="133" t="s">
        <v>904</v>
      </c>
    </row>
    <row r="72" spans="1:8">
      <c r="A72" s="133">
        <v>71</v>
      </c>
      <c r="B72" s="133" t="s">
        <v>1120</v>
      </c>
      <c r="C72" s="133" t="s">
        <v>1120</v>
      </c>
      <c r="D72" s="133" t="s">
        <v>1121</v>
      </c>
      <c r="E72" s="133" t="s">
        <v>1133</v>
      </c>
      <c r="F72" s="133" t="s">
        <v>1134</v>
      </c>
      <c r="G72" s="133" t="s">
        <v>1124</v>
      </c>
      <c r="H72" s="133" t="s">
        <v>158</v>
      </c>
    </row>
    <row r="73" spans="1:8">
      <c r="A73" s="133">
        <v>72</v>
      </c>
      <c r="B73" s="133" t="s">
        <v>1120</v>
      </c>
      <c r="C73" s="133" t="s">
        <v>1120</v>
      </c>
      <c r="D73" s="133" t="s">
        <v>1121</v>
      </c>
      <c r="E73" s="133" t="s">
        <v>1135</v>
      </c>
      <c r="F73" s="133" t="s">
        <v>1136</v>
      </c>
      <c r="G73" s="133" t="s">
        <v>1124</v>
      </c>
      <c r="H73" s="133" t="s">
        <v>904</v>
      </c>
    </row>
    <row r="74" spans="1:8">
      <c r="A74" s="133">
        <v>73</v>
      </c>
      <c r="B74" s="133" t="s">
        <v>1120</v>
      </c>
      <c r="C74" s="133" t="s">
        <v>1120</v>
      </c>
      <c r="D74" s="133" t="s">
        <v>1121</v>
      </c>
      <c r="E74" s="133" t="s">
        <v>1137</v>
      </c>
      <c r="F74" s="133" t="s">
        <v>1138</v>
      </c>
      <c r="G74" s="133" t="s">
        <v>1124</v>
      </c>
      <c r="H74" s="133" t="s">
        <v>904</v>
      </c>
    </row>
    <row r="75" spans="1:8">
      <c r="A75" s="133">
        <v>74</v>
      </c>
      <c r="B75" s="133" t="s">
        <v>1120</v>
      </c>
      <c r="C75" s="133" t="s">
        <v>1120</v>
      </c>
      <c r="D75" s="133" t="s">
        <v>1121</v>
      </c>
      <c r="E75" s="133" t="s">
        <v>1139</v>
      </c>
      <c r="F75" s="133" t="s">
        <v>1140</v>
      </c>
      <c r="G75" s="133" t="s">
        <v>1124</v>
      </c>
      <c r="H75" s="133" t="s">
        <v>904</v>
      </c>
    </row>
    <row r="76" spans="1:8">
      <c r="A76" s="133">
        <v>75</v>
      </c>
      <c r="B76" s="133" t="s">
        <v>1120</v>
      </c>
      <c r="C76" s="133" t="s">
        <v>1120</v>
      </c>
      <c r="D76" s="133" t="s">
        <v>1121</v>
      </c>
      <c r="E76" s="133" t="s">
        <v>1141</v>
      </c>
      <c r="F76" s="133" t="s">
        <v>1142</v>
      </c>
      <c r="G76" s="133" t="s">
        <v>1124</v>
      </c>
      <c r="H76" s="133" t="s">
        <v>904</v>
      </c>
    </row>
    <row r="77" spans="1:8">
      <c r="A77" s="133">
        <v>76</v>
      </c>
      <c r="B77" s="133" t="s">
        <v>1120</v>
      </c>
      <c r="C77" s="133" t="s">
        <v>1120</v>
      </c>
      <c r="D77" s="133" t="s">
        <v>1121</v>
      </c>
      <c r="E77" s="133" t="s">
        <v>1143</v>
      </c>
      <c r="F77" s="133" t="s">
        <v>1144</v>
      </c>
      <c r="G77" s="133" t="s">
        <v>1124</v>
      </c>
      <c r="H77" s="133" t="s">
        <v>904</v>
      </c>
    </row>
    <row r="78" spans="1:8">
      <c r="A78" s="133">
        <v>77</v>
      </c>
      <c r="B78" s="133" t="s">
        <v>1120</v>
      </c>
      <c r="C78" s="133" t="s">
        <v>1120</v>
      </c>
      <c r="D78" s="133" t="s">
        <v>1121</v>
      </c>
      <c r="E78" s="133" t="s">
        <v>1145</v>
      </c>
      <c r="F78" s="133" t="s">
        <v>1146</v>
      </c>
      <c r="G78" s="133" t="s">
        <v>1124</v>
      </c>
      <c r="H78" s="133" t="s">
        <v>904</v>
      </c>
    </row>
    <row r="79" spans="1:8">
      <c r="A79" s="133">
        <v>78</v>
      </c>
      <c r="B79" s="133" t="s">
        <v>1120</v>
      </c>
      <c r="C79" s="133" t="s">
        <v>1120</v>
      </c>
      <c r="D79" s="133" t="s">
        <v>1121</v>
      </c>
      <c r="E79" s="133" t="s">
        <v>1147</v>
      </c>
      <c r="F79" s="133" t="s">
        <v>963</v>
      </c>
      <c r="G79" s="133" t="s">
        <v>1148</v>
      </c>
      <c r="H79" s="133" t="s">
        <v>904</v>
      </c>
    </row>
    <row r="80" spans="1:8">
      <c r="A80" s="133">
        <v>79</v>
      </c>
      <c r="B80" s="133" t="s">
        <v>1120</v>
      </c>
      <c r="C80" s="133" t="s">
        <v>1120</v>
      </c>
      <c r="D80" s="133" t="s">
        <v>1121</v>
      </c>
      <c r="E80" s="133" t="s">
        <v>1149</v>
      </c>
      <c r="F80" s="133" t="s">
        <v>1150</v>
      </c>
      <c r="G80" s="133" t="s">
        <v>1151</v>
      </c>
      <c r="H80" s="133" t="s">
        <v>904</v>
      </c>
    </row>
    <row r="81" spans="1:8">
      <c r="A81" s="133">
        <v>80</v>
      </c>
      <c r="B81" s="133" t="s">
        <v>1120</v>
      </c>
      <c r="C81" s="133" t="s">
        <v>1120</v>
      </c>
      <c r="D81" s="133" t="s">
        <v>1121</v>
      </c>
      <c r="E81" s="133" t="s">
        <v>1149</v>
      </c>
      <c r="F81" s="133" t="s">
        <v>1150</v>
      </c>
      <c r="G81" s="133" t="s">
        <v>1151</v>
      </c>
      <c r="H81" s="133" t="s">
        <v>1152</v>
      </c>
    </row>
    <row r="82" spans="1:8">
      <c r="A82" s="133">
        <v>81</v>
      </c>
      <c r="B82" s="133" t="s">
        <v>1120</v>
      </c>
      <c r="C82" s="133" t="s">
        <v>1120</v>
      </c>
      <c r="D82" s="133" t="s">
        <v>1121</v>
      </c>
      <c r="E82" s="133" t="s">
        <v>962</v>
      </c>
      <c r="F82" s="133" t="s">
        <v>963</v>
      </c>
      <c r="G82" s="133" t="s">
        <v>964</v>
      </c>
      <c r="H82" s="133" t="s">
        <v>904</v>
      </c>
    </row>
    <row r="83" spans="1:8">
      <c r="A83" s="133">
        <v>82</v>
      </c>
      <c r="B83" s="133" t="s">
        <v>1120</v>
      </c>
      <c r="C83" s="133" t="s">
        <v>1120</v>
      </c>
      <c r="D83" s="133" t="s">
        <v>1121</v>
      </c>
      <c r="E83" s="133" t="s">
        <v>1153</v>
      </c>
      <c r="F83" s="133" t="s">
        <v>1154</v>
      </c>
      <c r="G83" s="133" t="s">
        <v>1155</v>
      </c>
      <c r="H83" s="133" t="s">
        <v>1013</v>
      </c>
    </row>
    <row r="84" spans="1:8">
      <c r="A84" s="133">
        <v>83</v>
      </c>
      <c r="B84" s="133" t="s">
        <v>1156</v>
      </c>
      <c r="C84" s="133" t="s">
        <v>1156</v>
      </c>
      <c r="D84" s="133" t="s">
        <v>1157</v>
      </c>
      <c r="E84" s="133" t="s">
        <v>1158</v>
      </c>
      <c r="F84" s="133" t="s">
        <v>1159</v>
      </c>
      <c r="G84" s="133" t="s">
        <v>1160</v>
      </c>
      <c r="H84" s="133" t="s">
        <v>904</v>
      </c>
    </row>
    <row r="85" spans="1:8">
      <c r="A85" s="133">
        <v>84</v>
      </c>
      <c r="B85" s="133" t="s">
        <v>1156</v>
      </c>
      <c r="C85" s="133" t="s">
        <v>1156</v>
      </c>
      <c r="D85" s="133" t="s">
        <v>1157</v>
      </c>
      <c r="E85" s="133" t="s">
        <v>1161</v>
      </c>
      <c r="F85" s="133" t="s">
        <v>1162</v>
      </c>
      <c r="G85" s="133" t="s">
        <v>1163</v>
      </c>
      <c r="H85" s="133" t="s">
        <v>158</v>
      </c>
    </row>
    <row r="86" spans="1:8">
      <c r="A86" s="133">
        <v>85</v>
      </c>
      <c r="B86" s="133" t="s">
        <v>1156</v>
      </c>
      <c r="C86" s="133" t="s">
        <v>1156</v>
      </c>
      <c r="D86" s="133" t="s">
        <v>1157</v>
      </c>
      <c r="E86" s="133" t="s">
        <v>1164</v>
      </c>
      <c r="F86" s="133" t="s">
        <v>1165</v>
      </c>
      <c r="G86" s="133" t="s">
        <v>1163</v>
      </c>
      <c r="H86" s="133" t="s">
        <v>904</v>
      </c>
    </row>
    <row r="87" spans="1:8">
      <c r="A87" s="133">
        <v>86</v>
      </c>
      <c r="B87" s="133" t="s">
        <v>1156</v>
      </c>
      <c r="C87" s="133" t="s">
        <v>1156</v>
      </c>
      <c r="D87" s="133" t="s">
        <v>1157</v>
      </c>
      <c r="E87" s="133" t="s">
        <v>1166</v>
      </c>
      <c r="F87" s="133" t="s">
        <v>1167</v>
      </c>
      <c r="G87" s="133" t="s">
        <v>1163</v>
      </c>
      <c r="H87" s="133" t="s">
        <v>904</v>
      </c>
    </row>
    <row r="88" spans="1:8">
      <c r="A88" s="133">
        <v>87</v>
      </c>
      <c r="B88" s="133" t="s">
        <v>1156</v>
      </c>
      <c r="C88" s="133" t="s">
        <v>1156</v>
      </c>
      <c r="D88" s="133" t="s">
        <v>1157</v>
      </c>
      <c r="E88" s="133" t="s">
        <v>1168</v>
      </c>
      <c r="F88" s="133" t="s">
        <v>1169</v>
      </c>
      <c r="G88" s="133" t="s">
        <v>1170</v>
      </c>
      <c r="H88" s="133" t="s">
        <v>904</v>
      </c>
    </row>
    <row r="89" spans="1:8">
      <c r="A89" s="133">
        <v>88</v>
      </c>
      <c r="B89" s="133" t="s">
        <v>1156</v>
      </c>
      <c r="C89" s="133" t="s">
        <v>1156</v>
      </c>
      <c r="D89" s="133" t="s">
        <v>1157</v>
      </c>
      <c r="E89" s="133" t="s">
        <v>1171</v>
      </c>
      <c r="F89" s="133" t="s">
        <v>1172</v>
      </c>
      <c r="G89" s="133" t="s">
        <v>1173</v>
      </c>
      <c r="H89" s="133" t="s">
        <v>904</v>
      </c>
    </row>
    <row r="90" spans="1:8">
      <c r="A90" s="133">
        <v>89</v>
      </c>
      <c r="B90" s="133" t="s">
        <v>1174</v>
      </c>
      <c r="C90" s="133" t="s">
        <v>1174</v>
      </c>
      <c r="D90" s="133" t="s">
        <v>1175</v>
      </c>
      <c r="E90" s="133" t="s">
        <v>1176</v>
      </c>
      <c r="F90" s="133" t="s">
        <v>1177</v>
      </c>
      <c r="G90" s="133" t="s">
        <v>1178</v>
      </c>
      <c r="H90" s="133" t="s">
        <v>904</v>
      </c>
    </row>
    <row r="91" spans="1:8">
      <c r="A91" s="133">
        <v>90</v>
      </c>
      <c r="B91" s="133" t="s">
        <v>1174</v>
      </c>
      <c r="C91" s="133" t="s">
        <v>1174</v>
      </c>
      <c r="D91" s="133" t="s">
        <v>1175</v>
      </c>
      <c r="E91" s="133" t="s">
        <v>1179</v>
      </c>
      <c r="F91" s="133" t="s">
        <v>1180</v>
      </c>
      <c r="G91" s="133" t="s">
        <v>1181</v>
      </c>
      <c r="H91" s="133" t="s">
        <v>904</v>
      </c>
    </row>
    <row r="92" spans="1:8">
      <c r="A92" s="133">
        <v>91</v>
      </c>
      <c r="B92" s="133" t="s">
        <v>1174</v>
      </c>
      <c r="C92" s="133" t="s">
        <v>1174</v>
      </c>
      <c r="D92" s="133" t="s">
        <v>1175</v>
      </c>
      <c r="E92" s="133" t="s">
        <v>1182</v>
      </c>
      <c r="F92" s="133" t="s">
        <v>1183</v>
      </c>
      <c r="G92" s="133" t="s">
        <v>1184</v>
      </c>
      <c r="H92" s="133" t="s">
        <v>904</v>
      </c>
    </row>
    <row r="93" spans="1:8">
      <c r="A93" s="133">
        <v>92</v>
      </c>
      <c r="B93" s="133" t="s">
        <v>1174</v>
      </c>
      <c r="C93" s="133" t="s">
        <v>1174</v>
      </c>
      <c r="D93" s="133" t="s">
        <v>1175</v>
      </c>
      <c r="E93" s="133" t="s">
        <v>1185</v>
      </c>
      <c r="F93" s="133" t="s">
        <v>1186</v>
      </c>
      <c r="G93" s="133" t="s">
        <v>1187</v>
      </c>
      <c r="H93" s="133" t="s">
        <v>904</v>
      </c>
    </row>
    <row r="94" spans="1:8">
      <c r="A94" s="133">
        <v>93</v>
      </c>
      <c r="B94" s="133" t="s">
        <v>1174</v>
      </c>
      <c r="C94" s="133" t="s">
        <v>1174</v>
      </c>
      <c r="D94" s="133" t="s">
        <v>1175</v>
      </c>
      <c r="E94" s="133" t="s">
        <v>1188</v>
      </c>
      <c r="F94" s="133" t="s">
        <v>1189</v>
      </c>
      <c r="G94" s="133" t="s">
        <v>1181</v>
      </c>
      <c r="H94" s="133" t="s">
        <v>1013</v>
      </c>
    </row>
    <row r="95" spans="1:8">
      <c r="A95" s="133">
        <v>94</v>
      </c>
      <c r="B95" s="133" t="s">
        <v>1174</v>
      </c>
      <c r="C95" s="133" t="s">
        <v>1174</v>
      </c>
      <c r="D95" s="133" t="s">
        <v>1175</v>
      </c>
      <c r="E95" s="133" t="s">
        <v>1190</v>
      </c>
      <c r="F95" s="133" t="s">
        <v>1191</v>
      </c>
      <c r="G95" s="133" t="s">
        <v>1181</v>
      </c>
      <c r="H95" s="133" t="s">
        <v>158</v>
      </c>
    </row>
    <row r="96" spans="1:8">
      <c r="A96" s="133">
        <v>95</v>
      </c>
      <c r="B96" s="133" t="s">
        <v>1174</v>
      </c>
      <c r="C96" s="133" t="s">
        <v>1174</v>
      </c>
      <c r="D96" s="133" t="s">
        <v>1175</v>
      </c>
      <c r="E96" s="133" t="s">
        <v>1192</v>
      </c>
      <c r="F96" s="133" t="s">
        <v>1193</v>
      </c>
      <c r="G96" s="133" t="s">
        <v>1181</v>
      </c>
      <c r="H96" s="133" t="s">
        <v>904</v>
      </c>
    </row>
    <row r="97" spans="1:8">
      <c r="A97" s="133">
        <v>96</v>
      </c>
      <c r="B97" s="133" t="s">
        <v>1174</v>
      </c>
      <c r="C97" s="133" t="s">
        <v>1174</v>
      </c>
      <c r="D97" s="133" t="s">
        <v>1175</v>
      </c>
      <c r="E97" s="133" t="s">
        <v>1194</v>
      </c>
      <c r="F97" s="133" t="s">
        <v>1195</v>
      </c>
      <c r="G97" s="133" t="s">
        <v>1181</v>
      </c>
      <c r="H97" s="133" t="s">
        <v>1013</v>
      </c>
    </row>
    <row r="98" spans="1:8">
      <c r="A98" s="133">
        <v>97</v>
      </c>
      <c r="B98" s="133" t="s">
        <v>1174</v>
      </c>
      <c r="C98" s="133" t="s">
        <v>1174</v>
      </c>
      <c r="D98" s="133" t="s">
        <v>1175</v>
      </c>
      <c r="E98" s="133" t="s">
        <v>1196</v>
      </c>
      <c r="F98" s="133" t="s">
        <v>1197</v>
      </c>
      <c r="G98" s="133" t="s">
        <v>1178</v>
      </c>
      <c r="H98" s="133" t="s">
        <v>904</v>
      </c>
    </row>
    <row r="99" spans="1:8">
      <c r="A99" s="133">
        <v>98</v>
      </c>
      <c r="B99" s="133" t="s">
        <v>1174</v>
      </c>
      <c r="C99" s="133" t="s">
        <v>1174</v>
      </c>
      <c r="D99" s="133" t="s">
        <v>1175</v>
      </c>
      <c r="E99" s="133" t="s">
        <v>1198</v>
      </c>
      <c r="F99" s="133" t="s">
        <v>1199</v>
      </c>
      <c r="G99" s="133" t="s">
        <v>1181</v>
      </c>
      <c r="H99" s="133" t="s">
        <v>904</v>
      </c>
    </row>
    <row r="100" spans="1:8">
      <c r="A100" s="133">
        <v>99</v>
      </c>
      <c r="B100" s="133" t="s">
        <v>1174</v>
      </c>
      <c r="C100" s="133" t="s">
        <v>1174</v>
      </c>
      <c r="D100" s="133" t="s">
        <v>1175</v>
      </c>
      <c r="E100" s="133" t="s">
        <v>1200</v>
      </c>
      <c r="F100" s="133" t="s">
        <v>1201</v>
      </c>
      <c r="G100" s="133" t="s">
        <v>1181</v>
      </c>
      <c r="H100" s="133" t="s">
        <v>1013</v>
      </c>
    </row>
    <row r="101" spans="1:8">
      <c r="A101" s="133">
        <v>100</v>
      </c>
      <c r="B101" s="133" t="s">
        <v>1202</v>
      </c>
      <c r="C101" s="133" t="s">
        <v>1202</v>
      </c>
      <c r="D101" s="133" t="s">
        <v>1203</v>
      </c>
      <c r="E101" s="133" t="s">
        <v>1204</v>
      </c>
      <c r="F101" s="133" t="s">
        <v>1205</v>
      </c>
      <c r="G101" s="133" t="s">
        <v>1163</v>
      </c>
      <c r="H101" s="133" t="s">
        <v>904</v>
      </c>
    </row>
    <row r="102" spans="1:8">
      <c r="A102" s="133">
        <v>101</v>
      </c>
      <c r="B102" s="133" t="s">
        <v>1202</v>
      </c>
      <c r="C102" s="133" t="s">
        <v>1202</v>
      </c>
      <c r="D102" s="133" t="s">
        <v>1203</v>
      </c>
      <c r="E102" s="133" t="s">
        <v>1206</v>
      </c>
      <c r="F102" s="133" t="s">
        <v>1207</v>
      </c>
      <c r="G102" s="133" t="s">
        <v>1163</v>
      </c>
      <c r="H102" s="133" t="s">
        <v>904</v>
      </c>
    </row>
    <row r="103" spans="1:8">
      <c r="A103" s="133">
        <v>102</v>
      </c>
      <c r="B103" s="133" t="s">
        <v>1202</v>
      </c>
      <c r="C103" s="133" t="s">
        <v>1202</v>
      </c>
      <c r="D103" s="133" t="s">
        <v>1203</v>
      </c>
      <c r="E103" s="133" t="s">
        <v>1208</v>
      </c>
      <c r="F103" s="133" t="s">
        <v>1209</v>
      </c>
      <c r="G103" s="133" t="s">
        <v>1163</v>
      </c>
      <c r="H103" s="133" t="s">
        <v>1013</v>
      </c>
    </row>
    <row r="104" spans="1:8">
      <c r="A104" s="133">
        <v>103</v>
      </c>
      <c r="B104" s="133" t="s">
        <v>1202</v>
      </c>
      <c r="C104" s="133" t="s">
        <v>1202</v>
      </c>
      <c r="D104" s="133" t="s">
        <v>1203</v>
      </c>
      <c r="E104" s="133" t="s">
        <v>1210</v>
      </c>
      <c r="F104" s="133" t="s">
        <v>1211</v>
      </c>
      <c r="G104" s="133" t="s">
        <v>1163</v>
      </c>
      <c r="H104" s="133" t="s">
        <v>1013</v>
      </c>
    </row>
    <row r="105" spans="1:8">
      <c r="A105" s="133">
        <v>104</v>
      </c>
      <c r="B105" s="133" t="s">
        <v>1202</v>
      </c>
      <c r="C105" s="133" t="s">
        <v>1202</v>
      </c>
      <c r="D105" s="133" t="s">
        <v>1203</v>
      </c>
      <c r="E105" s="133" t="s">
        <v>1212</v>
      </c>
      <c r="F105" s="133" t="s">
        <v>1213</v>
      </c>
      <c r="G105" s="133" t="s">
        <v>1163</v>
      </c>
      <c r="H105" s="133" t="s">
        <v>904</v>
      </c>
    </row>
    <row r="106" spans="1:8">
      <c r="A106" s="133">
        <v>105</v>
      </c>
      <c r="B106" s="133" t="s">
        <v>1202</v>
      </c>
      <c r="C106" s="133" t="s">
        <v>1202</v>
      </c>
      <c r="D106" s="133" t="s">
        <v>1203</v>
      </c>
      <c r="E106" s="133" t="s">
        <v>1214</v>
      </c>
      <c r="F106" s="133" t="s">
        <v>1215</v>
      </c>
      <c r="G106" s="133" t="s">
        <v>1163</v>
      </c>
      <c r="H106" s="133" t="s">
        <v>1013</v>
      </c>
    </row>
    <row r="107" spans="1:8">
      <c r="A107" s="133">
        <v>106</v>
      </c>
      <c r="B107" s="133" t="s">
        <v>1216</v>
      </c>
      <c r="C107" s="133" t="s">
        <v>1216</v>
      </c>
      <c r="D107" s="133" t="s">
        <v>1217</v>
      </c>
      <c r="E107" s="133" t="s">
        <v>1218</v>
      </c>
      <c r="F107" s="133" t="s">
        <v>1219</v>
      </c>
      <c r="G107" s="133" t="s">
        <v>1220</v>
      </c>
      <c r="H107" s="133" t="s">
        <v>904</v>
      </c>
    </row>
    <row r="108" spans="1:8">
      <c r="A108" s="133">
        <v>107</v>
      </c>
      <c r="B108" s="133" t="s">
        <v>1216</v>
      </c>
      <c r="C108" s="133" t="s">
        <v>1216</v>
      </c>
      <c r="D108" s="133" t="s">
        <v>1217</v>
      </c>
      <c r="E108" s="133" t="s">
        <v>1221</v>
      </c>
      <c r="F108" s="133" t="s">
        <v>1222</v>
      </c>
      <c r="G108" s="133" t="s">
        <v>1223</v>
      </c>
      <c r="H108" s="133" t="s">
        <v>904</v>
      </c>
    </row>
    <row r="109" spans="1:8">
      <c r="A109" s="133">
        <v>108</v>
      </c>
      <c r="B109" s="133" t="s">
        <v>1216</v>
      </c>
      <c r="C109" s="133" t="s">
        <v>1216</v>
      </c>
      <c r="D109" s="133" t="s">
        <v>1217</v>
      </c>
      <c r="E109" s="133" t="s">
        <v>1224</v>
      </c>
      <c r="F109" s="133" t="s">
        <v>1225</v>
      </c>
      <c r="G109" s="133" t="s">
        <v>1223</v>
      </c>
      <c r="H109" s="133" t="s">
        <v>904</v>
      </c>
    </row>
    <row r="110" spans="1:8">
      <c r="A110" s="133">
        <v>109</v>
      </c>
      <c r="B110" s="133" t="s">
        <v>1216</v>
      </c>
      <c r="C110" s="133" t="s">
        <v>1216</v>
      </c>
      <c r="D110" s="133" t="s">
        <v>1217</v>
      </c>
      <c r="E110" s="133" t="s">
        <v>1226</v>
      </c>
      <c r="F110" s="133" t="s">
        <v>1227</v>
      </c>
      <c r="G110" s="133" t="s">
        <v>1228</v>
      </c>
      <c r="H110" s="133" t="s">
        <v>1013</v>
      </c>
    </row>
    <row r="111" spans="1:8">
      <c r="A111" s="133">
        <v>110</v>
      </c>
      <c r="B111" s="133" t="s">
        <v>1216</v>
      </c>
      <c r="C111" s="133" t="s">
        <v>1216</v>
      </c>
      <c r="D111" s="133" t="s">
        <v>1217</v>
      </c>
      <c r="E111" s="133" t="s">
        <v>1229</v>
      </c>
      <c r="F111" s="133" t="s">
        <v>1230</v>
      </c>
      <c r="G111" s="133" t="s">
        <v>1012</v>
      </c>
      <c r="H111" s="133" t="s">
        <v>904</v>
      </c>
    </row>
    <row r="112" spans="1:8">
      <c r="A112" s="133">
        <v>111</v>
      </c>
      <c r="B112" s="133" t="s">
        <v>1216</v>
      </c>
      <c r="C112" s="133" t="s">
        <v>1216</v>
      </c>
      <c r="D112" s="133" t="s">
        <v>1217</v>
      </c>
      <c r="E112" s="133" t="s">
        <v>1231</v>
      </c>
      <c r="F112" s="133" t="s">
        <v>1232</v>
      </c>
      <c r="G112" s="133" t="s">
        <v>1233</v>
      </c>
      <c r="H112" s="133" t="s">
        <v>904</v>
      </c>
    </row>
    <row r="113" spans="1:8">
      <c r="A113" s="133">
        <v>112</v>
      </c>
      <c r="B113" s="133" t="s">
        <v>1216</v>
      </c>
      <c r="C113" s="133" t="s">
        <v>1216</v>
      </c>
      <c r="D113" s="133" t="s">
        <v>1217</v>
      </c>
      <c r="E113" s="133" t="s">
        <v>1234</v>
      </c>
      <c r="F113" s="133" t="s">
        <v>1235</v>
      </c>
      <c r="G113" s="133" t="s">
        <v>1233</v>
      </c>
      <c r="H113" s="133" t="s">
        <v>904</v>
      </c>
    </row>
    <row r="114" spans="1:8">
      <c r="A114" s="133">
        <v>113</v>
      </c>
      <c r="B114" s="133" t="s">
        <v>1216</v>
      </c>
      <c r="C114" s="133" t="s">
        <v>1216</v>
      </c>
      <c r="D114" s="133" t="s">
        <v>1217</v>
      </c>
      <c r="E114" s="133" t="s">
        <v>1236</v>
      </c>
      <c r="F114" s="133" t="s">
        <v>1237</v>
      </c>
      <c r="G114" s="133" t="s">
        <v>1223</v>
      </c>
      <c r="H114" s="133" t="s">
        <v>904</v>
      </c>
    </row>
    <row r="115" spans="1:8">
      <c r="A115" s="133">
        <v>114</v>
      </c>
      <c r="B115" s="133" t="s">
        <v>1216</v>
      </c>
      <c r="C115" s="133" t="s">
        <v>1216</v>
      </c>
      <c r="D115" s="133" t="s">
        <v>1217</v>
      </c>
      <c r="E115" s="133" t="s">
        <v>1238</v>
      </c>
      <c r="F115" s="133" t="s">
        <v>1239</v>
      </c>
      <c r="G115" s="133" t="s">
        <v>1233</v>
      </c>
      <c r="H115" s="133" t="s">
        <v>904</v>
      </c>
    </row>
    <row r="116" spans="1:8">
      <c r="A116" s="133">
        <v>115</v>
      </c>
      <c r="B116" s="133" t="s">
        <v>1216</v>
      </c>
      <c r="C116" s="133" t="s">
        <v>1216</v>
      </c>
      <c r="D116" s="133" t="s">
        <v>1217</v>
      </c>
      <c r="E116" s="133" t="s">
        <v>1240</v>
      </c>
      <c r="F116" s="133" t="s">
        <v>1241</v>
      </c>
      <c r="G116" s="133" t="s">
        <v>1233</v>
      </c>
      <c r="H116" s="133" t="s">
        <v>904</v>
      </c>
    </row>
    <row r="117" spans="1:8">
      <c r="A117" s="133">
        <v>116</v>
      </c>
      <c r="B117" s="133" t="s">
        <v>1216</v>
      </c>
      <c r="C117" s="133" t="s">
        <v>1216</v>
      </c>
      <c r="D117" s="133" t="s">
        <v>1217</v>
      </c>
      <c r="E117" s="133" t="s">
        <v>1242</v>
      </c>
      <c r="F117" s="133" t="s">
        <v>1243</v>
      </c>
      <c r="G117" s="133" t="s">
        <v>1244</v>
      </c>
      <c r="H117" s="133" t="s">
        <v>904</v>
      </c>
    </row>
    <row r="118" spans="1:8">
      <c r="A118" s="133">
        <v>117</v>
      </c>
      <c r="B118" s="133" t="s">
        <v>1216</v>
      </c>
      <c r="C118" s="133" t="s">
        <v>1216</v>
      </c>
      <c r="D118" s="133" t="s">
        <v>1217</v>
      </c>
      <c r="E118" s="133" t="s">
        <v>1245</v>
      </c>
      <c r="F118" s="133" t="s">
        <v>1246</v>
      </c>
      <c r="G118" s="133" t="s">
        <v>1244</v>
      </c>
      <c r="H118" s="133" t="s">
        <v>904</v>
      </c>
    </row>
    <row r="119" spans="1:8">
      <c r="A119" s="133">
        <v>118</v>
      </c>
      <c r="B119" s="133" t="s">
        <v>1216</v>
      </c>
      <c r="C119" s="133" t="s">
        <v>1216</v>
      </c>
      <c r="D119" s="133" t="s">
        <v>1217</v>
      </c>
      <c r="E119" s="133" t="s">
        <v>1247</v>
      </c>
      <c r="F119" s="133" t="s">
        <v>1248</v>
      </c>
      <c r="G119" s="133" t="s">
        <v>1223</v>
      </c>
      <c r="H119" s="133" t="s">
        <v>904</v>
      </c>
    </row>
    <row r="120" spans="1:8">
      <c r="A120" s="133">
        <v>119</v>
      </c>
      <c r="B120" s="133" t="s">
        <v>1249</v>
      </c>
      <c r="C120" s="133" t="s">
        <v>1249</v>
      </c>
      <c r="D120" s="133" t="s">
        <v>1250</v>
      </c>
      <c r="E120" s="133" t="s">
        <v>1251</v>
      </c>
      <c r="F120" s="133" t="s">
        <v>1252</v>
      </c>
      <c r="G120" s="133" t="s">
        <v>1170</v>
      </c>
      <c r="H120" s="133" t="s">
        <v>904</v>
      </c>
    </row>
    <row r="121" spans="1:8">
      <c r="A121" s="133">
        <v>120</v>
      </c>
      <c r="B121" s="133" t="s">
        <v>1249</v>
      </c>
      <c r="C121" s="133" t="s">
        <v>1249</v>
      </c>
      <c r="D121" s="133" t="s">
        <v>1250</v>
      </c>
      <c r="E121" s="133" t="s">
        <v>1253</v>
      </c>
      <c r="F121" s="133" t="s">
        <v>1254</v>
      </c>
      <c r="G121" s="133" t="s">
        <v>1170</v>
      </c>
      <c r="H121" s="133" t="s">
        <v>904</v>
      </c>
    </row>
    <row r="122" spans="1:8">
      <c r="A122" s="133">
        <v>121</v>
      </c>
      <c r="B122" s="133" t="s">
        <v>1249</v>
      </c>
      <c r="C122" s="133" t="s">
        <v>1249</v>
      </c>
      <c r="D122" s="133" t="s">
        <v>1250</v>
      </c>
      <c r="E122" s="133" t="s">
        <v>1255</v>
      </c>
      <c r="F122" s="133" t="s">
        <v>1256</v>
      </c>
      <c r="G122" s="133" t="s">
        <v>1170</v>
      </c>
      <c r="H122" s="133" t="s">
        <v>1152</v>
      </c>
    </row>
    <row r="123" spans="1:8">
      <c r="A123" s="133">
        <v>122</v>
      </c>
      <c r="B123" s="133" t="s">
        <v>1249</v>
      </c>
      <c r="C123" s="133" t="s">
        <v>1249</v>
      </c>
      <c r="D123" s="133" t="s">
        <v>1250</v>
      </c>
      <c r="E123" s="133" t="s">
        <v>1257</v>
      </c>
      <c r="F123" s="133" t="s">
        <v>1258</v>
      </c>
      <c r="G123" s="133" t="s">
        <v>1170</v>
      </c>
      <c r="H123" s="133" t="s">
        <v>158</v>
      </c>
    </row>
    <row r="124" spans="1:8">
      <c r="A124" s="133">
        <v>123</v>
      </c>
      <c r="B124" s="133" t="s">
        <v>1249</v>
      </c>
      <c r="C124" s="133" t="s">
        <v>1249</v>
      </c>
      <c r="D124" s="133" t="s">
        <v>1250</v>
      </c>
      <c r="E124" s="133" t="s">
        <v>1259</v>
      </c>
      <c r="F124" s="133" t="s">
        <v>1260</v>
      </c>
      <c r="G124" s="133" t="s">
        <v>1261</v>
      </c>
      <c r="H124" s="133" t="s">
        <v>1013</v>
      </c>
    </row>
    <row r="125" spans="1:8">
      <c r="A125" s="133">
        <v>124</v>
      </c>
      <c r="B125" s="133" t="s">
        <v>1249</v>
      </c>
      <c r="C125" s="133" t="s">
        <v>1249</v>
      </c>
      <c r="D125" s="133" t="s">
        <v>1250</v>
      </c>
      <c r="E125" s="133" t="s">
        <v>1262</v>
      </c>
      <c r="F125" s="133" t="s">
        <v>1263</v>
      </c>
      <c r="G125" s="133" t="s">
        <v>1170</v>
      </c>
      <c r="H125" s="133" t="s">
        <v>904</v>
      </c>
    </row>
    <row r="126" spans="1:8">
      <c r="A126" s="133">
        <v>125</v>
      </c>
      <c r="B126" s="133" t="s">
        <v>1249</v>
      </c>
      <c r="C126" s="133" t="s">
        <v>1249</v>
      </c>
      <c r="D126" s="133" t="s">
        <v>1250</v>
      </c>
      <c r="E126" s="133" t="s">
        <v>1264</v>
      </c>
      <c r="F126" s="133" t="s">
        <v>1265</v>
      </c>
      <c r="G126" s="133" t="s">
        <v>1170</v>
      </c>
      <c r="H126" s="133" t="s">
        <v>904</v>
      </c>
    </row>
    <row r="127" spans="1:8">
      <c r="A127" s="133">
        <v>126</v>
      </c>
      <c r="B127" s="133" t="s">
        <v>1249</v>
      </c>
      <c r="C127" s="133" t="s">
        <v>1249</v>
      </c>
      <c r="D127" s="133" t="s">
        <v>1250</v>
      </c>
      <c r="E127" s="133" t="s">
        <v>1266</v>
      </c>
      <c r="F127" s="133" t="s">
        <v>1267</v>
      </c>
      <c r="G127" s="133" t="s">
        <v>1170</v>
      </c>
      <c r="H127" s="133" t="s">
        <v>904</v>
      </c>
    </row>
    <row r="128" spans="1:8">
      <c r="A128" s="133">
        <v>127</v>
      </c>
      <c r="B128" s="133" t="s">
        <v>1249</v>
      </c>
      <c r="C128" s="133" t="s">
        <v>1249</v>
      </c>
      <c r="D128" s="133" t="s">
        <v>1250</v>
      </c>
      <c r="E128" s="133" t="s">
        <v>1268</v>
      </c>
      <c r="F128" s="133" t="s">
        <v>1269</v>
      </c>
      <c r="G128" s="133" t="s">
        <v>1170</v>
      </c>
      <c r="H128" s="133" t="s">
        <v>904</v>
      </c>
    </row>
    <row r="129" spans="1:8">
      <c r="A129" s="133">
        <v>128</v>
      </c>
      <c r="B129" s="133" t="s">
        <v>1249</v>
      </c>
      <c r="C129" s="133" t="s">
        <v>1249</v>
      </c>
      <c r="D129" s="133" t="s">
        <v>1250</v>
      </c>
      <c r="E129" s="133" t="s">
        <v>1270</v>
      </c>
      <c r="F129" s="133" t="s">
        <v>1271</v>
      </c>
      <c r="G129" s="133" t="s">
        <v>1170</v>
      </c>
      <c r="H129" s="133" t="s">
        <v>158</v>
      </c>
    </row>
    <row r="130" spans="1:8">
      <c r="A130" s="133">
        <v>129</v>
      </c>
      <c r="B130" s="133" t="s">
        <v>1249</v>
      </c>
      <c r="C130" s="133" t="s">
        <v>1249</v>
      </c>
      <c r="D130" s="133" t="s">
        <v>1250</v>
      </c>
      <c r="E130" s="133" t="s">
        <v>1272</v>
      </c>
      <c r="F130" s="133" t="s">
        <v>1273</v>
      </c>
      <c r="G130" s="133" t="s">
        <v>1170</v>
      </c>
      <c r="H130" s="133" t="s">
        <v>904</v>
      </c>
    </row>
    <row r="131" spans="1:8">
      <c r="A131" s="133">
        <v>130</v>
      </c>
      <c r="B131" s="133" t="s">
        <v>1249</v>
      </c>
      <c r="C131" s="133" t="s">
        <v>1249</v>
      </c>
      <c r="D131" s="133" t="s">
        <v>1250</v>
      </c>
      <c r="E131" s="133" t="s">
        <v>1274</v>
      </c>
      <c r="F131" s="133" t="s">
        <v>1275</v>
      </c>
      <c r="G131" s="133" t="s">
        <v>1170</v>
      </c>
      <c r="H131" s="133" t="s">
        <v>904</v>
      </c>
    </row>
    <row r="132" spans="1:8">
      <c r="A132" s="133">
        <v>131</v>
      </c>
      <c r="B132" s="133" t="s">
        <v>1249</v>
      </c>
      <c r="C132" s="133" t="s">
        <v>1249</v>
      </c>
      <c r="D132" s="133" t="s">
        <v>1250</v>
      </c>
      <c r="E132" s="133" t="s">
        <v>1276</v>
      </c>
      <c r="F132" s="133" t="s">
        <v>1277</v>
      </c>
      <c r="G132" s="133" t="s">
        <v>1170</v>
      </c>
      <c r="H132" s="133" t="s">
        <v>904</v>
      </c>
    </row>
    <row r="133" spans="1:8">
      <c r="A133" s="133">
        <v>132</v>
      </c>
      <c r="B133" s="133" t="s">
        <v>1249</v>
      </c>
      <c r="C133" s="133" t="s">
        <v>1249</v>
      </c>
      <c r="D133" s="133" t="s">
        <v>1250</v>
      </c>
      <c r="E133" s="133" t="s">
        <v>1278</v>
      </c>
      <c r="F133" s="133" t="s">
        <v>1279</v>
      </c>
      <c r="G133" s="133" t="s">
        <v>1170</v>
      </c>
      <c r="H133" s="133" t="s">
        <v>904</v>
      </c>
    </row>
    <row r="134" spans="1:8">
      <c r="A134" s="133">
        <v>133</v>
      </c>
      <c r="B134" s="133" t="s">
        <v>1249</v>
      </c>
      <c r="C134" s="133" t="s">
        <v>1249</v>
      </c>
      <c r="D134" s="133" t="s">
        <v>1250</v>
      </c>
      <c r="E134" s="133" t="s">
        <v>1280</v>
      </c>
      <c r="F134" s="133" t="s">
        <v>1281</v>
      </c>
      <c r="G134" s="133" t="s">
        <v>1170</v>
      </c>
      <c r="H134" s="133" t="s">
        <v>904</v>
      </c>
    </row>
    <row r="135" spans="1:8">
      <c r="A135" s="133">
        <v>134</v>
      </c>
      <c r="B135" s="133" t="s">
        <v>1249</v>
      </c>
      <c r="C135" s="133" t="s">
        <v>1249</v>
      </c>
      <c r="D135" s="133" t="s">
        <v>1250</v>
      </c>
      <c r="E135" s="133" t="s">
        <v>1282</v>
      </c>
      <c r="F135" s="133" t="s">
        <v>1283</v>
      </c>
      <c r="G135" s="133" t="s">
        <v>1170</v>
      </c>
      <c r="H135" s="133" t="s">
        <v>904</v>
      </c>
    </row>
    <row r="136" spans="1:8">
      <c r="A136" s="133">
        <v>135</v>
      </c>
      <c r="B136" s="133" t="s">
        <v>1249</v>
      </c>
      <c r="C136" s="133" t="s">
        <v>1249</v>
      </c>
      <c r="D136" s="133" t="s">
        <v>1250</v>
      </c>
      <c r="E136" s="133" t="s">
        <v>1284</v>
      </c>
      <c r="F136" s="133" t="s">
        <v>1285</v>
      </c>
      <c r="G136" s="133" t="s">
        <v>1170</v>
      </c>
      <c r="H136" s="133" t="s">
        <v>158</v>
      </c>
    </row>
    <row r="137" spans="1:8">
      <c r="A137" s="133">
        <v>136</v>
      </c>
      <c r="B137" s="133" t="s">
        <v>1249</v>
      </c>
      <c r="C137" s="133" t="s">
        <v>1249</v>
      </c>
      <c r="D137" s="133" t="s">
        <v>1250</v>
      </c>
      <c r="E137" s="133" t="s">
        <v>1286</v>
      </c>
      <c r="F137" s="133" t="s">
        <v>1287</v>
      </c>
      <c r="G137" s="133" t="s">
        <v>1170</v>
      </c>
      <c r="H137" s="133" t="s">
        <v>904</v>
      </c>
    </row>
    <row r="138" spans="1:8">
      <c r="A138" s="133">
        <v>137</v>
      </c>
      <c r="B138" s="133" t="s">
        <v>1249</v>
      </c>
      <c r="C138" s="133" t="s">
        <v>1249</v>
      </c>
      <c r="D138" s="133" t="s">
        <v>1250</v>
      </c>
      <c r="E138" s="133" t="s">
        <v>1288</v>
      </c>
      <c r="F138" s="133" t="s">
        <v>1289</v>
      </c>
      <c r="G138" s="133" t="s">
        <v>1290</v>
      </c>
      <c r="H138" s="133" t="s">
        <v>904</v>
      </c>
    </row>
    <row r="139" spans="1:8">
      <c r="A139" s="133">
        <v>138</v>
      </c>
      <c r="B139" s="133" t="s">
        <v>1291</v>
      </c>
      <c r="C139" s="133" t="s">
        <v>1291</v>
      </c>
      <c r="D139" s="133" t="s">
        <v>1292</v>
      </c>
      <c r="E139" s="133" t="s">
        <v>1293</v>
      </c>
      <c r="F139" s="133" t="s">
        <v>1294</v>
      </c>
      <c r="G139" s="133" t="s">
        <v>1295</v>
      </c>
      <c r="H139" s="133" t="s">
        <v>904</v>
      </c>
    </row>
    <row r="140" spans="1:8">
      <c r="A140" s="133">
        <v>139</v>
      </c>
      <c r="B140" s="133" t="s">
        <v>1291</v>
      </c>
      <c r="C140" s="133" t="s">
        <v>1291</v>
      </c>
      <c r="D140" s="133" t="s">
        <v>1292</v>
      </c>
      <c r="E140" s="133" t="s">
        <v>1296</v>
      </c>
      <c r="F140" s="133" t="s">
        <v>1297</v>
      </c>
      <c r="G140" s="133" t="s">
        <v>1295</v>
      </c>
      <c r="H140" s="133" t="s">
        <v>904</v>
      </c>
    </row>
    <row r="141" spans="1:8">
      <c r="A141" s="133">
        <v>140</v>
      </c>
      <c r="B141" s="133" t="s">
        <v>1291</v>
      </c>
      <c r="C141" s="133" t="s">
        <v>1291</v>
      </c>
      <c r="D141" s="133" t="s">
        <v>1292</v>
      </c>
      <c r="E141" s="133" t="s">
        <v>1298</v>
      </c>
      <c r="F141" s="133" t="s">
        <v>1299</v>
      </c>
      <c r="G141" s="133" t="s">
        <v>1300</v>
      </c>
      <c r="H141" s="133" t="s">
        <v>1152</v>
      </c>
    </row>
    <row r="142" spans="1:8">
      <c r="A142" s="133">
        <v>141</v>
      </c>
      <c r="B142" s="133" t="s">
        <v>1291</v>
      </c>
      <c r="C142" s="133" t="s">
        <v>1291</v>
      </c>
      <c r="D142" s="133" t="s">
        <v>1292</v>
      </c>
      <c r="E142" s="133" t="s">
        <v>1301</v>
      </c>
      <c r="F142" s="133" t="s">
        <v>1302</v>
      </c>
      <c r="G142" s="133" t="s">
        <v>1295</v>
      </c>
      <c r="H142" s="133" t="s">
        <v>158</v>
      </c>
    </row>
    <row r="143" spans="1:8">
      <c r="A143" s="133">
        <v>142</v>
      </c>
      <c r="B143" s="133" t="s">
        <v>1291</v>
      </c>
      <c r="C143" s="133" t="s">
        <v>1291</v>
      </c>
      <c r="D143" s="133" t="s">
        <v>1292</v>
      </c>
      <c r="E143" s="133" t="s">
        <v>1303</v>
      </c>
      <c r="F143" s="133" t="s">
        <v>1304</v>
      </c>
      <c r="G143" s="133" t="s">
        <v>1295</v>
      </c>
      <c r="H143" s="133" t="s">
        <v>904</v>
      </c>
    </row>
    <row r="144" spans="1:8">
      <c r="A144" s="133">
        <v>143</v>
      </c>
      <c r="B144" s="133" t="s">
        <v>1305</v>
      </c>
      <c r="C144" s="133" t="s">
        <v>1305</v>
      </c>
      <c r="D144" s="133" t="s">
        <v>1306</v>
      </c>
      <c r="E144" s="133" t="s">
        <v>1307</v>
      </c>
      <c r="F144" s="133" t="s">
        <v>1308</v>
      </c>
      <c r="G144" s="133" t="s">
        <v>1309</v>
      </c>
      <c r="H144" s="133" t="s">
        <v>904</v>
      </c>
    </row>
    <row r="145" spans="1:8">
      <c r="A145" s="133">
        <v>144</v>
      </c>
      <c r="B145" s="133" t="s">
        <v>1305</v>
      </c>
      <c r="C145" s="133" t="s">
        <v>1305</v>
      </c>
      <c r="D145" s="133" t="s">
        <v>1306</v>
      </c>
      <c r="E145" s="133" t="s">
        <v>1310</v>
      </c>
      <c r="F145" s="133" t="s">
        <v>1311</v>
      </c>
      <c r="G145" s="133" t="s">
        <v>1309</v>
      </c>
      <c r="H145" s="133" t="s">
        <v>1013</v>
      </c>
    </row>
    <row r="146" spans="1:8">
      <c r="A146" s="133">
        <v>145</v>
      </c>
      <c r="B146" s="133" t="s">
        <v>1305</v>
      </c>
      <c r="C146" s="133" t="s">
        <v>1305</v>
      </c>
      <c r="D146" s="133" t="s">
        <v>1306</v>
      </c>
      <c r="E146" s="133" t="s">
        <v>1312</v>
      </c>
      <c r="F146" s="133" t="s">
        <v>1313</v>
      </c>
      <c r="G146" s="133" t="s">
        <v>1309</v>
      </c>
      <c r="H146" s="133" t="s">
        <v>904</v>
      </c>
    </row>
    <row r="147" spans="1:8">
      <c r="A147" s="133">
        <v>146</v>
      </c>
      <c r="B147" s="133" t="s">
        <v>1314</v>
      </c>
      <c r="C147" s="133" t="s">
        <v>1314</v>
      </c>
      <c r="D147" s="133" t="s">
        <v>1315</v>
      </c>
      <c r="E147" s="133" t="s">
        <v>1316</v>
      </c>
      <c r="F147" s="133" t="s">
        <v>1317</v>
      </c>
      <c r="G147" s="133" t="s">
        <v>1318</v>
      </c>
      <c r="H147" s="133" t="s">
        <v>904</v>
      </c>
    </row>
    <row r="148" spans="1:8">
      <c r="A148" s="133">
        <v>147</v>
      </c>
      <c r="B148" s="133" t="s">
        <v>1314</v>
      </c>
      <c r="C148" s="133" t="s">
        <v>1314</v>
      </c>
      <c r="D148" s="133" t="s">
        <v>1315</v>
      </c>
      <c r="E148" s="133" t="s">
        <v>1039</v>
      </c>
      <c r="F148" s="133" t="s">
        <v>1040</v>
      </c>
      <c r="G148" s="133" t="s">
        <v>1041</v>
      </c>
      <c r="H148" s="133" t="s">
        <v>904</v>
      </c>
    </row>
    <row r="149" spans="1:8">
      <c r="A149" s="133">
        <v>148</v>
      </c>
      <c r="B149" s="133" t="s">
        <v>1314</v>
      </c>
      <c r="C149" s="133" t="s">
        <v>1314</v>
      </c>
      <c r="D149" s="133" t="s">
        <v>1315</v>
      </c>
      <c r="E149" s="133" t="s">
        <v>1319</v>
      </c>
      <c r="F149" s="133" t="s">
        <v>1320</v>
      </c>
      <c r="G149" s="133" t="s">
        <v>1184</v>
      </c>
      <c r="H149" s="133" t="s">
        <v>904</v>
      </c>
    </row>
    <row r="150" spans="1:8">
      <c r="A150" s="133">
        <v>149</v>
      </c>
      <c r="B150" s="133" t="s">
        <v>1321</v>
      </c>
      <c r="C150" s="133" t="s">
        <v>1321</v>
      </c>
      <c r="D150" s="133" t="s">
        <v>1322</v>
      </c>
      <c r="E150" s="133" t="s">
        <v>1323</v>
      </c>
      <c r="F150" s="133" t="s">
        <v>1324</v>
      </c>
      <c r="G150" s="133" t="s">
        <v>1325</v>
      </c>
      <c r="H150" s="133" t="s">
        <v>904</v>
      </c>
    </row>
    <row r="151" spans="1:8">
      <c r="A151" s="133">
        <v>150</v>
      </c>
      <c r="B151" s="133" t="s">
        <v>1321</v>
      </c>
      <c r="C151" s="133" t="s">
        <v>1321</v>
      </c>
      <c r="D151" s="133" t="s">
        <v>1322</v>
      </c>
      <c r="E151" s="133" t="s">
        <v>1326</v>
      </c>
      <c r="F151" s="133" t="s">
        <v>1327</v>
      </c>
      <c r="G151" s="133" t="s">
        <v>1325</v>
      </c>
      <c r="H151" s="133" t="s">
        <v>1009</v>
      </c>
    </row>
    <row r="152" spans="1:8">
      <c r="A152" s="133">
        <v>151</v>
      </c>
      <c r="B152" s="133" t="s">
        <v>1321</v>
      </c>
      <c r="C152" s="133" t="s">
        <v>1321</v>
      </c>
      <c r="D152" s="133" t="s">
        <v>1322</v>
      </c>
      <c r="E152" s="133" t="s">
        <v>1328</v>
      </c>
      <c r="F152" s="133" t="s">
        <v>1329</v>
      </c>
      <c r="G152" s="133" t="s">
        <v>1330</v>
      </c>
      <c r="H152" s="133" t="s">
        <v>1009</v>
      </c>
    </row>
    <row r="153" spans="1:8">
      <c r="A153" s="133">
        <v>152</v>
      </c>
      <c r="B153" s="133" t="s">
        <v>1321</v>
      </c>
      <c r="C153" s="133" t="s">
        <v>1321</v>
      </c>
      <c r="D153" s="133" t="s">
        <v>1322</v>
      </c>
      <c r="E153" s="133" t="s">
        <v>1331</v>
      </c>
      <c r="F153" s="133" t="s">
        <v>1332</v>
      </c>
      <c r="G153" s="133" t="s">
        <v>1325</v>
      </c>
      <c r="H153" s="133" t="s">
        <v>904</v>
      </c>
    </row>
    <row r="154" spans="1:8">
      <c r="A154" s="133">
        <v>153</v>
      </c>
      <c r="B154" s="133" t="s">
        <v>1321</v>
      </c>
      <c r="C154" s="133" t="s">
        <v>1321</v>
      </c>
      <c r="D154" s="133" t="s">
        <v>1322</v>
      </c>
      <c r="E154" s="133" t="s">
        <v>1333</v>
      </c>
      <c r="F154" s="133" t="s">
        <v>1334</v>
      </c>
      <c r="G154" s="133" t="s">
        <v>1325</v>
      </c>
      <c r="H154" s="133" t="s">
        <v>904</v>
      </c>
    </row>
    <row r="155" spans="1:8">
      <c r="A155" s="133">
        <v>154</v>
      </c>
      <c r="B155" s="133" t="s">
        <v>1321</v>
      </c>
      <c r="C155" s="133" t="s">
        <v>1321</v>
      </c>
      <c r="D155" s="133" t="s">
        <v>1322</v>
      </c>
      <c r="E155" s="133" t="s">
        <v>1335</v>
      </c>
      <c r="F155" s="133" t="s">
        <v>1336</v>
      </c>
      <c r="G155" s="133" t="s">
        <v>1325</v>
      </c>
      <c r="H155" s="133" t="s">
        <v>1009</v>
      </c>
    </row>
    <row r="156" spans="1:8">
      <c r="A156" s="133">
        <v>155</v>
      </c>
      <c r="B156" s="133" t="s">
        <v>1321</v>
      </c>
      <c r="C156" s="133" t="s">
        <v>1321</v>
      </c>
      <c r="D156" s="133" t="s">
        <v>1322</v>
      </c>
      <c r="E156" s="133" t="s">
        <v>1337</v>
      </c>
      <c r="F156" s="133" t="s">
        <v>1338</v>
      </c>
      <c r="G156" s="133" t="s">
        <v>1339</v>
      </c>
      <c r="H156" s="133" t="s">
        <v>1152</v>
      </c>
    </row>
    <row r="157" spans="1:8">
      <c r="A157" s="133">
        <v>156</v>
      </c>
      <c r="B157" s="133" t="s">
        <v>1321</v>
      </c>
      <c r="C157" s="133" t="s">
        <v>1321</v>
      </c>
      <c r="D157" s="133" t="s">
        <v>1322</v>
      </c>
      <c r="E157" s="133" t="s">
        <v>1340</v>
      </c>
      <c r="F157" s="133" t="s">
        <v>1341</v>
      </c>
      <c r="G157" s="133" t="s">
        <v>1342</v>
      </c>
      <c r="H157" s="133" t="s">
        <v>904</v>
      </c>
    </row>
    <row r="158" spans="1:8">
      <c r="A158" s="133">
        <v>157</v>
      </c>
      <c r="B158" s="133" t="s">
        <v>1343</v>
      </c>
      <c r="C158" s="133" t="s">
        <v>1343</v>
      </c>
      <c r="D158" s="133" t="s">
        <v>1344</v>
      </c>
      <c r="E158" s="133" t="s">
        <v>1345</v>
      </c>
      <c r="F158" s="133" t="s">
        <v>1346</v>
      </c>
      <c r="G158" s="133" t="s">
        <v>1008</v>
      </c>
      <c r="H158" s="133" t="s">
        <v>1013</v>
      </c>
    </row>
    <row r="159" spans="1:8">
      <c r="A159" s="133">
        <v>158</v>
      </c>
      <c r="B159" s="133" t="s">
        <v>1343</v>
      </c>
      <c r="C159" s="133" t="s">
        <v>1343</v>
      </c>
      <c r="D159" s="133" t="s">
        <v>1344</v>
      </c>
      <c r="E159" s="133" t="s">
        <v>1347</v>
      </c>
      <c r="F159" s="133" t="s">
        <v>1348</v>
      </c>
      <c r="G159" s="133" t="s">
        <v>1008</v>
      </c>
      <c r="H159" s="133" t="s">
        <v>1152</v>
      </c>
    </row>
    <row r="160" spans="1:8">
      <c r="A160" s="133">
        <v>159</v>
      </c>
      <c r="B160" s="133" t="s">
        <v>1343</v>
      </c>
      <c r="C160" s="133" t="s">
        <v>1343</v>
      </c>
      <c r="D160" s="133" t="s">
        <v>1344</v>
      </c>
      <c r="E160" s="133" t="s">
        <v>1347</v>
      </c>
      <c r="F160" s="133" t="s">
        <v>1348</v>
      </c>
      <c r="G160" s="133" t="s">
        <v>1008</v>
      </c>
      <c r="H160" s="133" t="s">
        <v>1009</v>
      </c>
    </row>
    <row r="161" spans="1:8">
      <c r="A161" s="133">
        <v>160</v>
      </c>
      <c r="B161" s="133" t="s">
        <v>1343</v>
      </c>
      <c r="C161" s="133" t="s">
        <v>1343</v>
      </c>
      <c r="D161" s="133" t="s">
        <v>1344</v>
      </c>
      <c r="E161" s="133" t="s">
        <v>1033</v>
      </c>
      <c r="F161" s="133" t="s">
        <v>1349</v>
      </c>
      <c r="G161" s="133" t="s">
        <v>1008</v>
      </c>
      <c r="H161" s="133" t="s">
        <v>904</v>
      </c>
    </row>
    <row r="162" spans="1:8">
      <c r="A162" s="133">
        <v>161</v>
      </c>
      <c r="B162" s="133" t="s">
        <v>1343</v>
      </c>
      <c r="C162" s="133" t="s">
        <v>1343</v>
      </c>
      <c r="D162" s="133" t="s">
        <v>1344</v>
      </c>
      <c r="E162" s="133" t="s">
        <v>962</v>
      </c>
      <c r="F162" s="133" t="s">
        <v>963</v>
      </c>
      <c r="G162" s="133" t="s">
        <v>964</v>
      </c>
      <c r="H162" s="133" t="s">
        <v>904</v>
      </c>
    </row>
    <row r="163" spans="1:8">
      <c r="A163" s="133">
        <v>162</v>
      </c>
      <c r="B163" s="133" t="s">
        <v>1350</v>
      </c>
      <c r="C163" s="133" t="s">
        <v>1350</v>
      </c>
      <c r="D163" s="133" t="s">
        <v>1351</v>
      </c>
      <c r="E163" s="133" t="s">
        <v>1352</v>
      </c>
      <c r="F163" s="133" t="s">
        <v>1353</v>
      </c>
      <c r="G163" s="133" t="s">
        <v>1354</v>
      </c>
      <c r="H163" s="133" t="s">
        <v>904</v>
      </c>
    </row>
    <row r="164" spans="1:8">
      <c r="A164" s="133">
        <v>163</v>
      </c>
      <c r="B164" s="133" t="s">
        <v>1350</v>
      </c>
      <c r="C164" s="133" t="s">
        <v>1350</v>
      </c>
      <c r="D164" s="133" t="s">
        <v>1351</v>
      </c>
      <c r="E164" s="133" t="s">
        <v>1355</v>
      </c>
      <c r="F164" s="133" t="s">
        <v>1356</v>
      </c>
      <c r="G164" s="133" t="s">
        <v>1354</v>
      </c>
      <c r="H164" s="133" t="s">
        <v>904</v>
      </c>
    </row>
    <row r="165" spans="1:8">
      <c r="A165" s="133">
        <v>164</v>
      </c>
      <c r="B165" s="133" t="s">
        <v>1350</v>
      </c>
      <c r="C165" s="133" t="s">
        <v>1350</v>
      </c>
      <c r="D165" s="133" t="s">
        <v>1351</v>
      </c>
      <c r="E165" s="133" t="s">
        <v>1357</v>
      </c>
      <c r="F165" s="133" t="s">
        <v>1358</v>
      </c>
      <c r="G165" s="133" t="s">
        <v>1354</v>
      </c>
      <c r="H165" s="133" t="s">
        <v>904</v>
      </c>
    </row>
    <row r="166" spans="1:8">
      <c r="A166" s="133">
        <v>165</v>
      </c>
      <c r="B166" s="133" t="s">
        <v>1350</v>
      </c>
      <c r="C166" s="133" t="s">
        <v>1350</v>
      </c>
      <c r="D166" s="133" t="s">
        <v>1351</v>
      </c>
      <c r="E166" s="133" t="s">
        <v>1359</v>
      </c>
      <c r="F166" s="133" t="s">
        <v>1360</v>
      </c>
      <c r="G166" s="133" t="s">
        <v>1354</v>
      </c>
      <c r="H166" s="133" t="s">
        <v>1009</v>
      </c>
    </row>
    <row r="167" spans="1:8">
      <c r="A167" s="133">
        <v>166</v>
      </c>
      <c r="B167" s="133" t="s">
        <v>1350</v>
      </c>
      <c r="C167" s="133" t="s">
        <v>1350</v>
      </c>
      <c r="D167" s="133" t="s">
        <v>1351</v>
      </c>
      <c r="E167" s="133" t="s">
        <v>1361</v>
      </c>
      <c r="F167" s="133" t="s">
        <v>1362</v>
      </c>
      <c r="G167" s="133" t="s">
        <v>1354</v>
      </c>
      <c r="H167" s="133" t="s">
        <v>904</v>
      </c>
    </row>
    <row r="168" spans="1:8">
      <c r="A168" s="133">
        <v>167</v>
      </c>
      <c r="B168" s="133" t="s">
        <v>1350</v>
      </c>
      <c r="C168" s="133" t="s">
        <v>1350</v>
      </c>
      <c r="D168" s="133" t="s">
        <v>1351</v>
      </c>
      <c r="E168" s="133" t="s">
        <v>1363</v>
      </c>
      <c r="F168" s="133" t="s">
        <v>1364</v>
      </c>
      <c r="G168" s="133" t="s">
        <v>1354</v>
      </c>
      <c r="H168" s="133" t="s">
        <v>904</v>
      </c>
    </row>
    <row r="169" spans="1:8">
      <c r="A169" s="133">
        <v>168</v>
      </c>
      <c r="B169" s="133" t="s">
        <v>1350</v>
      </c>
      <c r="C169" s="133" t="s">
        <v>1350</v>
      </c>
      <c r="D169" s="133" t="s">
        <v>1351</v>
      </c>
      <c r="E169" s="133" t="s">
        <v>1365</v>
      </c>
      <c r="F169" s="133" t="s">
        <v>1366</v>
      </c>
      <c r="G169" s="133" t="s">
        <v>1354</v>
      </c>
      <c r="H169" s="133" t="s">
        <v>904</v>
      </c>
    </row>
    <row r="170" spans="1:8">
      <c r="A170" s="133">
        <v>169</v>
      </c>
      <c r="B170" s="133" t="s">
        <v>1350</v>
      </c>
      <c r="C170" s="133" t="s">
        <v>1350</v>
      </c>
      <c r="D170" s="133" t="s">
        <v>1351</v>
      </c>
      <c r="E170" s="133" t="s">
        <v>1367</v>
      </c>
      <c r="F170" s="133" t="s">
        <v>1368</v>
      </c>
      <c r="G170" s="133" t="s">
        <v>1354</v>
      </c>
      <c r="H170" s="133" t="s">
        <v>904</v>
      </c>
    </row>
    <row r="171" spans="1:8">
      <c r="A171" s="133">
        <v>170</v>
      </c>
      <c r="B171" s="133" t="s">
        <v>1350</v>
      </c>
      <c r="C171" s="133" t="s">
        <v>1350</v>
      </c>
      <c r="D171" s="133" t="s">
        <v>1351</v>
      </c>
      <c r="E171" s="133" t="s">
        <v>1369</v>
      </c>
      <c r="F171" s="133" t="s">
        <v>1370</v>
      </c>
      <c r="G171" s="133" t="s">
        <v>1354</v>
      </c>
      <c r="H171" s="133" t="s">
        <v>904</v>
      </c>
    </row>
    <row r="172" spans="1:8">
      <c r="A172" s="133">
        <v>171</v>
      </c>
      <c r="B172" s="133" t="s">
        <v>1350</v>
      </c>
      <c r="C172" s="133" t="s">
        <v>1350</v>
      </c>
      <c r="D172" s="133" t="s">
        <v>1351</v>
      </c>
      <c r="E172" s="133" t="s">
        <v>1371</v>
      </c>
      <c r="F172" s="133" t="s">
        <v>1372</v>
      </c>
      <c r="G172" s="133" t="s">
        <v>1354</v>
      </c>
      <c r="H172" s="133" t="s">
        <v>904</v>
      </c>
    </row>
    <row r="173" spans="1:8">
      <c r="A173" s="133">
        <v>172</v>
      </c>
      <c r="B173" s="133" t="s">
        <v>1350</v>
      </c>
      <c r="C173" s="133" t="s">
        <v>1350</v>
      </c>
      <c r="D173" s="133" t="s">
        <v>1351</v>
      </c>
      <c r="E173" s="133" t="s">
        <v>1373</v>
      </c>
      <c r="F173" s="133" t="s">
        <v>1374</v>
      </c>
      <c r="G173" s="133" t="s">
        <v>1354</v>
      </c>
      <c r="H173" s="133" t="s">
        <v>904</v>
      </c>
    </row>
    <row r="174" spans="1:8">
      <c r="A174" s="133">
        <v>173</v>
      </c>
      <c r="B174" s="133" t="s">
        <v>1350</v>
      </c>
      <c r="C174" s="133" t="s">
        <v>1350</v>
      </c>
      <c r="D174" s="133" t="s">
        <v>1351</v>
      </c>
      <c r="E174" s="133" t="s">
        <v>1375</v>
      </c>
      <c r="F174" s="133" t="s">
        <v>1150</v>
      </c>
      <c r="G174" s="133" t="s">
        <v>1376</v>
      </c>
      <c r="H174" s="133" t="s">
        <v>904</v>
      </c>
    </row>
    <row r="175" spans="1:8">
      <c r="A175" s="133">
        <v>174</v>
      </c>
      <c r="B175" s="133" t="s">
        <v>1350</v>
      </c>
      <c r="C175" s="133" t="s">
        <v>1350</v>
      </c>
      <c r="D175" s="133" t="s">
        <v>1351</v>
      </c>
      <c r="E175" s="133" t="s">
        <v>1377</v>
      </c>
      <c r="F175" s="133" t="s">
        <v>1378</v>
      </c>
      <c r="G175" s="133" t="s">
        <v>1354</v>
      </c>
      <c r="H175" s="133" t="s">
        <v>904</v>
      </c>
    </row>
    <row r="176" spans="1:8">
      <c r="A176" s="133">
        <v>175</v>
      </c>
      <c r="B176" s="133" t="s">
        <v>1350</v>
      </c>
      <c r="C176" s="133" t="s">
        <v>1350</v>
      </c>
      <c r="D176" s="133" t="s">
        <v>1351</v>
      </c>
      <c r="E176" s="133" t="s">
        <v>1149</v>
      </c>
      <c r="F176" s="133" t="s">
        <v>1150</v>
      </c>
      <c r="G176" s="133" t="s">
        <v>1151</v>
      </c>
      <c r="H176" s="133" t="s">
        <v>1152</v>
      </c>
    </row>
    <row r="177" spans="1:8">
      <c r="A177" s="133">
        <v>176</v>
      </c>
      <c r="B177" s="133" t="s">
        <v>1350</v>
      </c>
      <c r="C177" s="133" t="s">
        <v>1350</v>
      </c>
      <c r="D177" s="133" t="s">
        <v>1351</v>
      </c>
      <c r="E177" s="133" t="s">
        <v>1149</v>
      </c>
      <c r="F177" s="133" t="s">
        <v>1150</v>
      </c>
      <c r="G177" s="133" t="s">
        <v>1151</v>
      </c>
      <c r="H177" s="133" t="s">
        <v>904</v>
      </c>
    </row>
    <row r="178" spans="1:8">
      <c r="A178" s="133">
        <v>177</v>
      </c>
      <c r="B178" s="133" t="s">
        <v>1379</v>
      </c>
      <c r="C178" s="133" t="s">
        <v>1379</v>
      </c>
      <c r="D178" s="133" t="s">
        <v>1380</v>
      </c>
      <c r="E178" s="133" t="s">
        <v>1381</v>
      </c>
      <c r="F178" s="133" t="s">
        <v>1382</v>
      </c>
      <c r="G178" s="133" t="s">
        <v>1383</v>
      </c>
      <c r="H178" s="133" t="s">
        <v>1152</v>
      </c>
    </row>
    <row r="179" spans="1:8">
      <c r="A179" s="133">
        <v>178</v>
      </c>
      <c r="B179" s="133" t="s">
        <v>1379</v>
      </c>
      <c r="C179" s="133" t="s">
        <v>1379</v>
      </c>
      <c r="D179" s="133" t="s">
        <v>1380</v>
      </c>
      <c r="E179" s="133" t="s">
        <v>1384</v>
      </c>
      <c r="F179" s="133" t="s">
        <v>1385</v>
      </c>
      <c r="G179" s="133" t="s">
        <v>1386</v>
      </c>
      <c r="H179" s="133" t="s">
        <v>1009</v>
      </c>
    </row>
    <row r="180" spans="1:8">
      <c r="A180" s="133">
        <v>179</v>
      </c>
      <c r="B180" s="133" t="s">
        <v>1379</v>
      </c>
      <c r="C180" s="133" t="s">
        <v>1379</v>
      </c>
      <c r="D180" s="133" t="s">
        <v>1380</v>
      </c>
      <c r="E180" s="133" t="s">
        <v>1387</v>
      </c>
      <c r="F180" s="133" t="s">
        <v>1388</v>
      </c>
      <c r="G180" s="133" t="s">
        <v>1386</v>
      </c>
      <c r="H180" s="133" t="s">
        <v>904</v>
      </c>
    </row>
    <row r="181" spans="1:8">
      <c r="A181" s="133">
        <v>180</v>
      </c>
      <c r="B181" s="133" t="s">
        <v>1379</v>
      </c>
      <c r="C181" s="133" t="s">
        <v>1379</v>
      </c>
      <c r="D181" s="133" t="s">
        <v>1380</v>
      </c>
      <c r="E181" s="133" t="s">
        <v>1389</v>
      </c>
      <c r="F181" s="133" t="s">
        <v>1390</v>
      </c>
      <c r="G181" s="133" t="s">
        <v>1391</v>
      </c>
      <c r="H181" s="133" t="s">
        <v>1152</v>
      </c>
    </row>
    <row r="182" spans="1:8">
      <c r="A182" s="133">
        <v>181</v>
      </c>
      <c r="B182" s="133" t="s">
        <v>1379</v>
      </c>
      <c r="C182" s="133" t="s">
        <v>1379</v>
      </c>
      <c r="D182" s="133" t="s">
        <v>1380</v>
      </c>
      <c r="E182" s="133" t="s">
        <v>1389</v>
      </c>
      <c r="F182" s="133" t="s">
        <v>1390</v>
      </c>
      <c r="G182" s="133" t="s">
        <v>1391</v>
      </c>
      <c r="H182" s="133" t="s">
        <v>1009</v>
      </c>
    </row>
    <row r="183" spans="1:8" ht="360">
      <c r="A183" s="133">
        <v>182</v>
      </c>
      <c r="B183" s="133" t="s">
        <v>1392</v>
      </c>
      <c r="C183" s="133" t="s">
        <v>1392</v>
      </c>
      <c r="D183" s="133" t="s">
        <v>1393</v>
      </c>
      <c r="E183" s="550" t="s">
        <v>1394</v>
      </c>
      <c r="F183" s="133" t="s">
        <v>963</v>
      </c>
      <c r="G183" s="133" t="s">
        <v>1395</v>
      </c>
      <c r="H183" s="133" t="s">
        <v>1396</v>
      </c>
    </row>
    <row r="184" spans="1:8">
      <c r="A184" s="133">
        <v>183</v>
      </c>
      <c r="B184" s="133" t="s">
        <v>1392</v>
      </c>
      <c r="C184" s="133" t="s">
        <v>1392</v>
      </c>
      <c r="D184" s="133" t="s">
        <v>1393</v>
      </c>
      <c r="E184" s="133" t="s">
        <v>1397</v>
      </c>
      <c r="F184" s="133" t="s">
        <v>1398</v>
      </c>
      <c r="G184" s="133" t="s">
        <v>1399</v>
      </c>
      <c r="H184" s="133" t="s">
        <v>904</v>
      </c>
    </row>
    <row r="185" spans="1:8">
      <c r="A185" s="133">
        <v>184</v>
      </c>
      <c r="B185" s="133" t="s">
        <v>1392</v>
      </c>
      <c r="C185" s="133" t="s">
        <v>1392</v>
      </c>
      <c r="D185" s="133" t="s">
        <v>1393</v>
      </c>
      <c r="E185" s="133" t="s">
        <v>1400</v>
      </c>
      <c r="F185" s="133" t="s">
        <v>1401</v>
      </c>
      <c r="G185" s="133" t="s">
        <v>1402</v>
      </c>
      <c r="H185" s="133" t="s">
        <v>904</v>
      </c>
    </row>
    <row r="186" spans="1:8">
      <c r="A186" s="133">
        <v>185</v>
      </c>
      <c r="B186" s="133" t="s">
        <v>1392</v>
      </c>
      <c r="C186" s="133" t="s">
        <v>1392</v>
      </c>
      <c r="D186" s="133" t="s">
        <v>1393</v>
      </c>
      <c r="E186" s="133" t="s">
        <v>1182</v>
      </c>
      <c r="F186" s="133" t="s">
        <v>1183</v>
      </c>
      <c r="G186" s="133" t="s">
        <v>1184</v>
      </c>
      <c r="H186" s="133" t="s">
        <v>904</v>
      </c>
    </row>
    <row r="187" spans="1:8">
      <c r="A187" s="133">
        <v>186</v>
      </c>
      <c r="B187" s="133" t="s">
        <v>1392</v>
      </c>
      <c r="C187" s="133" t="s">
        <v>1392</v>
      </c>
      <c r="D187" s="133" t="s">
        <v>1393</v>
      </c>
      <c r="E187" s="133" t="s">
        <v>1403</v>
      </c>
      <c r="F187" s="133" t="s">
        <v>1404</v>
      </c>
      <c r="G187" s="133" t="s">
        <v>1012</v>
      </c>
      <c r="H187" s="133" t="s">
        <v>1013</v>
      </c>
    </row>
    <row r="188" spans="1:8">
      <c r="A188" s="133">
        <v>187</v>
      </c>
      <c r="B188" s="133" t="s">
        <v>1392</v>
      </c>
      <c r="C188" s="133" t="s">
        <v>1392</v>
      </c>
      <c r="D188" s="133" t="s">
        <v>1393</v>
      </c>
      <c r="E188" s="133" t="s">
        <v>1405</v>
      </c>
      <c r="F188" s="133" t="s">
        <v>1299</v>
      </c>
      <c r="G188" s="133" t="s">
        <v>1406</v>
      </c>
      <c r="H188" s="133" t="s">
        <v>1152</v>
      </c>
    </row>
    <row r="189" spans="1:8">
      <c r="A189" s="133">
        <v>188</v>
      </c>
      <c r="B189" s="133" t="s">
        <v>1392</v>
      </c>
      <c r="C189" s="133" t="s">
        <v>1392</v>
      </c>
      <c r="D189" s="133" t="s">
        <v>1393</v>
      </c>
      <c r="E189" s="133" t="s">
        <v>1407</v>
      </c>
      <c r="F189" s="133" t="s">
        <v>1299</v>
      </c>
      <c r="G189" s="133" t="s">
        <v>1408</v>
      </c>
      <c r="H189" s="133" t="s">
        <v>1152</v>
      </c>
    </row>
    <row r="190" spans="1:8">
      <c r="A190" s="133">
        <v>189</v>
      </c>
      <c r="B190" s="133" t="s">
        <v>1392</v>
      </c>
      <c r="C190" s="133" t="s">
        <v>1392</v>
      </c>
      <c r="D190" s="133" t="s">
        <v>1393</v>
      </c>
      <c r="E190" s="133" t="s">
        <v>1409</v>
      </c>
      <c r="F190" s="133" t="s">
        <v>1299</v>
      </c>
      <c r="G190" s="133" t="s">
        <v>1410</v>
      </c>
      <c r="H190" s="133" t="s">
        <v>1152</v>
      </c>
    </row>
    <row r="191" spans="1:8">
      <c r="A191" s="133">
        <v>190</v>
      </c>
      <c r="B191" s="133" t="s">
        <v>1392</v>
      </c>
      <c r="C191" s="133" t="s">
        <v>1392</v>
      </c>
      <c r="D191" s="133" t="s">
        <v>1393</v>
      </c>
      <c r="E191" s="133" t="s">
        <v>1411</v>
      </c>
      <c r="F191" s="133" t="s">
        <v>1299</v>
      </c>
      <c r="G191" s="133" t="s">
        <v>1412</v>
      </c>
      <c r="H191" s="133" t="s">
        <v>1152</v>
      </c>
    </row>
    <row r="192" spans="1:8">
      <c r="A192" s="133">
        <v>191</v>
      </c>
      <c r="B192" s="133" t="s">
        <v>1392</v>
      </c>
      <c r="C192" s="133" t="s">
        <v>1392</v>
      </c>
      <c r="D192" s="133" t="s">
        <v>1393</v>
      </c>
      <c r="E192" s="133" t="s">
        <v>1413</v>
      </c>
      <c r="F192" s="133" t="s">
        <v>1414</v>
      </c>
      <c r="G192" s="133" t="s">
        <v>914</v>
      </c>
      <c r="H192" s="133" t="s">
        <v>1396</v>
      </c>
    </row>
    <row r="193" spans="1:8">
      <c r="A193" s="133">
        <v>192</v>
      </c>
      <c r="B193" s="133" t="s">
        <v>1392</v>
      </c>
      <c r="C193" s="133" t="s">
        <v>1392</v>
      </c>
      <c r="D193" s="133" t="s">
        <v>1393</v>
      </c>
      <c r="E193" s="133" t="s">
        <v>1415</v>
      </c>
      <c r="F193" s="133" t="s">
        <v>1416</v>
      </c>
      <c r="G193" s="133" t="s">
        <v>1028</v>
      </c>
      <c r="H193" s="133" t="s">
        <v>904</v>
      </c>
    </row>
    <row r="194" spans="1:8">
      <c r="A194" s="133">
        <v>193</v>
      </c>
      <c r="B194" s="133" t="s">
        <v>1392</v>
      </c>
      <c r="C194" s="133" t="s">
        <v>1392</v>
      </c>
      <c r="D194" s="133" t="s">
        <v>1393</v>
      </c>
      <c r="E194" s="133" t="s">
        <v>1417</v>
      </c>
      <c r="F194" s="133" t="s">
        <v>1418</v>
      </c>
      <c r="G194" s="133" t="s">
        <v>1342</v>
      </c>
      <c r="H194" s="133" t="s">
        <v>904</v>
      </c>
    </row>
    <row r="195" spans="1:8">
      <c r="A195" s="133">
        <v>194</v>
      </c>
      <c r="B195" s="133" t="s">
        <v>1392</v>
      </c>
      <c r="C195" s="133" t="s">
        <v>1392</v>
      </c>
      <c r="D195" s="133" t="s">
        <v>1393</v>
      </c>
      <c r="E195" s="133" t="s">
        <v>1419</v>
      </c>
      <c r="F195" s="133" t="s">
        <v>1420</v>
      </c>
      <c r="G195" s="133" t="s">
        <v>1421</v>
      </c>
      <c r="H195" s="133" t="s">
        <v>904</v>
      </c>
    </row>
    <row r="196" spans="1:8">
      <c r="A196" s="133">
        <v>195</v>
      </c>
      <c r="B196" s="133" t="s">
        <v>1392</v>
      </c>
      <c r="C196" s="133" t="s">
        <v>1392</v>
      </c>
      <c r="D196" s="133" t="s">
        <v>1393</v>
      </c>
      <c r="E196" s="133" t="s">
        <v>1422</v>
      </c>
      <c r="F196" s="133" t="s">
        <v>1423</v>
      </c>
      <c r="G196" s="133" t="s">
        <v>1424</v>
      </c>
      <c r="H196" s="133" t="s">
        <v>158</v>
      </c>
    </row>
    <row r="197" spans="1:8">
      <c r="A197" s="133">
        <v>196</v>
      </c>
      <c r="B197" s="133" t="s">
        <v>1392</v>
      </c>
      <c r="C197" s="133" t="s">
        <v>1392</v>
      </c>
      <c r="D197" s="133" t="s">
        <v>1393</v>
      </c>
      <c r="E197" s="133" t="s">
        <v>1425</v>
      </c>
      <c r="F197" s="133" t="s">
        <v>1426</v>
      </c>
      <c r="G197" s="133" t="s">
        <v>1421</v>
      </c>
      <c r="H197" s="133" t="s">
        <v>904</v>
      </c>
    </row>
    <row r="198" spans="1:8">
      <c r="A198" s="133">
        <v>197</v>
      </c>
      <c r="B198" s="133" t="s">
        <v>1392</v>
      </c>
      <c r="C198" s="133" t="s">
        <v>1392</v>
      </c>
      <c r="D198" s="133" t="s">
        <v>1393</v>
      </c>
      <c r="E198" s="133" t="s">
        <v>1427</v>
      </c>
      <c r="F198" s="133" t="s">
        <v>1428</v>
      </c>
      <c r="G198" s="133" t="s">
        <v>1421</v>
      </c>
      <c r="H198" s="133" t="s">
        <v>904</v>
      </c>
    </row>
    <row r="199" spans="1:8">
      <c r="A199" s="133">
        <v>198</v>
      </c>
      <c r="B199" s="133" t="s">
        <v>1392</v>
      </c>
      <c r="C199" s="133" t="s">
        <v>1392</v>
      </c>
      <c r="D199" s="133" t="s">
        <v>1393</v>
      </c>
      <c r="E199" s="133" t="s">
        <v>1039</v>
      </c>
      <c r="F199" s="133" t="s">
        <v>1040</v>
      </c>
      <c r="G199" s="133" t="s">
        <v>1041</v>
      </c>
      <c r="H199" s="133" t="s">
        <v>904</v>
      </c>
    </row>
    <row r="200" spans="1:8">
      <c r="A200" s="133">
        <v>199</v>
      </c>
      <c r="B200" s="133" t="s">
        <v>1392</v>
      </c>
      <c r="C200" s="133" t="s">
        <v>1392</v>
      </c>
      <c r="D200" s="133" t="s">
        <v>1393</v>
      </c>
      <c r="E200" s="133" t="s">
        <v>1429</v>
      </c>
      <c r="F200" s="133" t="s">
        <v>1430</v>
      </c>
      <c r="G200" s="133" t="s">
        <v>1325</v>
      </c>
      <c r="H200" s="133" t="s">
        <v>1009</v>
      </c>
    </row>
    <row r="201" spans="1:8">
      <c r="A201" s="133">
        <v>200</v>
      </c>
      <c r="B201" s="133" t="s">
        <v>1392</v>
      </c>
      <c r="C201" s="133" t="s">
        <v>1392</v>
      </c>
      <c r="D201" s="133" t="s">
        <v>1393</v>
      </c>
      <c r="E201" s="133" t="s">
        <v>1431</v>
      </c>
      <c r="F201" s="133" t="s">
        <v>1432</v>
      </c>
      <c r="G201" s="133" t="s">
        <v>1342</v>
      </c>
      <c r="H201" s="133" t="s">
        <v>1009</v>
      </c>
    </row>
    <row r="202" spans="1:8">
      <c r="A202" s="133">
        <v>201</v>
      </c>
      <c r="B202" s="133" t="s">
        <v>1392</v>
      </c>
      <c r="C202" s="133" t="s">
        <v>1392</v>
      </c>
      <c r="D202" s="133" t="s">
        <v>1393</v>
      </c>
      <c r="E202" s="133" t="s">
        <v>1433</v>
      </c>
      <c r="F202" s="133" t="s">
        <v>1434</v>
      </c>
      <c r="G202" s="133" t="s">
        <v>1342</v>
      </c>
      <c r="H202" s="133" t="s">
        <v>904</v>
      </c>
    </row>
    <row r="203" spans="1:8">
      <c r="A203" s="133">
        <v>202</v>
      </c>
      <c r="B203" s="133" t="s">
        <v>1392</v>
      </c>
      <c r="C203" s="133" t="s">
        <v>1392</v>
      </c>
      <c r="D203" s="133" t="s">
        <v>1393</v>
      </c>
      <c r="E203" s="133" t="s">
        <v>1149</v>
      </c>
      <c r="F203" s="133" t="s">
        <v>1150</v>
      </c>
      <c r="G203" s="133" t="s">
        <v>1151</v>
      </c>
      <c r="H203" s="133" t="s">
        <v>904</v>
      </c>
    </row>
    <row r="204" spans="1:8">
      <c r="A204" s="133">
        <v>203</v>
      </c>
      <c r="B204" s="133" t="s">
        <v>1392</v>
      </c>
      <c r="C204" s="133" t="s">
        <v>1392</v>
      </c>
      <c r="D204" s="133" t="s">
        <v>1393</v>
      </c>
      <c r="E204" s="133" t="s">
        <v>1149</v>
      </c>
      <c r="F204" s="133" t="s">
        <v>1150</v>
      </c>
      <c r="G204" s="133" t="s">
        <v>1151</v>
      </c>
      <c r="H204" s="133" t="s">
        <v>1152</v>
      </c>
    </row>
    <row r="205" spans="1:8">
      <c r="A205" s="133">
        <v>204</v>
      </c>
      <c r="B205" s="133" t="s">
        <v>1392</v>
      </c>
      <c r="C205" s="133" t="s">
        <v>1392</v>
      </c>
      <c r="D205" s="133" t="s">
        <v>1393</v>
      </c>
      <c r="E205" s="133" t="s">
        <v>962</v>
      </c>
      <c r="F205" s="133" t="s">
        <v>963</v>
      </c>
      <c r="G205" s="133" t="s">
        <v>964</v>
      </c>
      <c r="H205" s="133" t="s">
        <v>904</v>
      </c>
    </row>
    <row r="206" spans="1:8" ht="360">
      <c r="A206" s="133">
        <v>205</v>
      </c>
      <c r="B206" s="133" t="s">
        <v>1392</v>
      </c>
      <c r="C206" s="133" t="s">
        <v>1435</v>
      </c>
      <c r="D206" s="133" t="s">
        <v>1393</v>
      </c>
      <c r="E206" s="550" t="s">
        <v>1394</v>
      </c>
      <c r="F206" s="133" t="s">
        <v>963</v>
      </c>
      <c r="G206" s="133" t="s">
        <v>1395</v>
      </c>
      <c r="H206" s="133" t="s">
        <v>1396</v>
      </c>
    </row>
    <row r="207" spans="1:8">
      <c r="A207" s="133">
        <v>206</v>
      </c>
      <c r="B207" s="133" t="s">
        <v>1392</v>
      </c>
      <c r="C207" s="133" t="s">
        <v>1435</v>
      </c>
      <c r="D207" s="133" t="s">
        <v>1393</v>
      </c>
      <c r="E207" s="133" t="s">
        <v>1436</v>
      </c>
      <c r="F207" s="133" t="s">
        <v>1437</v>
      </c>
      <c r="G207" s="133" t="s">
        <v>1342</v>
      </c>
      <c r="H207" s="133" t="s">
        <v>158</v>
      </c>
    </row>
    <row r="208" spans="1:8">
      <c r="A208" s="133">
        <v>207</v>
      </c>
      <c r="B208" s="133" t="s">
        <v>1392</v>
      </c>
      <c r="C208" s="133" t="s">
        <v>1435</v>
      </c>
      <c r="D208" s="133" t="s">
        <v>1393</v>
      </c>
      <c r="E208" s="133" t="s">
        <v>1438</v>
      </c>
      <c r="F208" s="133" t="s">
        <v>1439</v>
      </c>
      <c r="G208" s="133" t="s">
        <v>1028</v>
      </c>
      <c r="H208" s="133" t="s">
        <v>158</v>
      </c>
    </row>
    <row r="209" spans="1:8">
      <c r="A209" s="133">
        <v>208</v>
      </c>
      <c r="B209" s="133" t="s">
        <v>1392</v>
      </c>
      <c r="C209" s="133" t="s">
        <v>1435</v>
      </c>
      <c r="D209" s="133" t="s">
        <v>1393</v>
      </c>
      <c r="E209" s="133" t="s">
        <v>1440</v>
      </c>
      <c r="F209" s="133" t="s">
        <v>1441</v>
      </c>
      <c r="G209" s="133" t="s">
        <v>1424</v>
      </c>
      <c r="H209" s="133" t="s">
        <v>158</v>
      </c>
    </row>
    <row r="210" spans="1:8">
      <c r="A210" s="133">
        <v>209</v>
      </c>
      <c r="B210" s="133" t="s">
        <v>1392</v>
      </c>
      <c r="C210" s="133" t="s">
        <v>1435</v>
      </c>
      <c r="D210" s="133" t="s">
        <v>1393</v>
      </c>
      <c r="E210" s="133" t="s">
        <v>1397</v>
      </c>
      <c r="F210" s="133" t="s">
        <v>1398</v>
      </c>
      <c r="G210" s="133" t="s">
        <v>1399</v>
      </c>
      <c r="H210" s="133" t="s">
        <v>904</v>
      </c>
    </row>
    <row r="211" spans="1:8">
      <c r="A211" s="133">
        <v>210</v>
      </c>
      <c r="B211" s="133" t="s">
        <v>1392</v>
      </c>
      <c r="C211" s="133" t="s">
        <v>1435</v>
      </c>
      <c r="D211" s="133" t="s">
        <v>1393</v>
      </c>
      <c r="E211" s="133" t="s">
        <v>1442</v>
      </c>
      <c r="F211" s="133" t="s">
        <v>963</v>
      </c>
      <c r="G211" s="133" t="s">
        <v>1443</v>
      </c>
      <c r="H211" s="133" t="s">
        <v>904</v>
      </c>
    </row>
    <row r="212" spans="1:8">
      <c r="A212" s="133">
        <v>211</v>
      </c>
      <c r="B212" s="133" t="s">
        <v>1392</v>
      </c>
      <c r="C212" s="133" t="s">
        <v>1435</v>
      </c>
      <c r="D212" s="133" t="s">
        <v>1393</v>
      </c>
      <c r="E212" s="133" t="s">
        <v>1444</v>
      </c>
      <c r="F212" s="133" t="s">
        <v>1445</v>
      </c>
      <c r="G212" s="133" t="s">
        <v>1028</v>
      </c>
      <c r="H212" s="133" t="s">
        <v>158</v>
      </c>
    </row>
    <row r="213" spans="1:8">
      <c r="A213" s="133">
        <v>212</v>
      </c>
      <c r="B213" s="133" t="s">
        <v>1392</v>
      </c>
      <c r="C213" s="133" t="s">
        <v>1435</v>
      </c>
      <c r="D213" s="133" t="s">
        <v>1393</v>
      </c>
      <c r="E213" s="133" t="s">
        <v>1446</v>
      </c>
      <c r="F213" s="133" t="s">
        <v>1447</v>
      </c>
      <c r="G213" s="133" t="s">
        <v>1448</v>
      </c>
      <c r="H213" s="133" t="s">
        <v>158</v>
      </c>
    </row>
    <row r="214" spans="1:8">
      <c r="A214" s="133">
        <v>213</v>
      </c>
      <c r="B214" s="133" t="s">
        <v>1392</v>
      </c>
      <c r="C214" s="133" t="s">
        <v>1435</v>
      </c>
      <c r="D214" s="133" t="s">
        <v>1393</v>
      </c>
      <c r="E214" s="133" t="s">
        <v>1449</v>
      </c>
      <c r="F214" s="133" t="s">
        <v>1450</v>
      </c>
      <c r="G214" s="133" t="s">
        <v>1113</v>
      </c>
      <c r="H214" s="133" t="s">
        <v>904</v>
      </c>
    </row>
    <row r="215" spans="1:8">
      <c r="A215" s="133">
        <v>214</v>
      </c>
      <c r="B215" s="133" t="s">
        <v>1392</v>
      </c>
      <c r="C215" s="133" t="s">
        <v>1435</v>
      </c>
      <c r="D215" s="133" t="s">
        <v>1393</v>
      </c>
      <c r="E215" s="133" t="s">
        <v>1451</v>
      </c>
      <c r="F215" s="133" t="s">
        <v>963</v>
      </c>
      <c r="G215" s="133" t="s">
        <v>1452</v>
      </c>
      <c r="H215" s="133" t="s">
        <v>904</v>
      </c>
    </row>
    <row r="216" spans="1:8">
      <c r="A216" s="133">
        <v>215</v>
      </c>
      <c r="B216" s="133" t="s">
        <v>1392</v>
      </c>
      <c r="C216" s="133" t="s">
        <v>1435</v>
      </c>
      <c r="D216" s="133" t="s">
        <v>1393</v>
      </c>
      <c r="E216" s="133" t="s">
        <v>1453</v>
      </c>
      <c r="F216" s="133" t="s">
        <v>1454</v>
      </c>
      <c r="G216" s="133" t="s">
        <v>1113</v>
      </c>
      <c r="H216" s="133" t="s">
        <v>904</v>
      </c>
    </row>
    <row r="217" spans="1:8">
      <c r="A217" s="133">
        <v>216</v>
      </c>
      <c r="B217" s="133" t="s">
        <v>1392</v>
      </c>
      <c r="C217" s="133" t="s">
        <v>1435</v>
      </c>
      <c r="D217" s="133" t="s">
        <v>1393</v>
      </c>
      <c r="E217" s="133" t="s">
        <v>1400</v>
      </c>
      <c r="F217" s="133" t="s">
        <v>1401</v>
      </c>
      <c r="G217" s="133" t="s">
        <v>1402</v>
      </c>
      <c r="H217" s="133" t="s">
        <v>904</v>
      </c>
    </row>
    <row r="218" spans="1:8">
      <c r="A218" s="133">
        <v>217</v>
      </c>
      <c r="B218" s="133" t="s">
        <v>1392</v>
      </c>
      <c r="C218" s="133" t="s">
        <v>1435</v>
      </c>
      <c r="D218" s="133" t="s">
        <v>1393</v>
      </c>
      <c r="E218" s="133" t="s">
        <v>1182</v>
      </c>
      <c r="F218" s="133" t="s">
        <v>1183</v>
      </c>
      <c r="G218" s="133" t="s">
        <v>1184</v>
      </c>
      <c r="H218" s="133" t="s">
        <v>904</v>
      </c>
    </row>
    <row r="219" spans="1:8">
      <c r="A219" s="133">
        <v>218</v>
      </c>
      <c r="B219" s="133" t="s">
        <v>1392</v>
      </c>
      <c r="C219" s="133" t="s">
        <v>1435</v>
      </c>
      <c r="D219" s="133" t="s">
        <v>1393</v>
      </c>
      <c r="E219" s="133" t="s">
        <v>1455</v>
      </c>
      <c r="F219" s="133" t="s">
        <v>1456</v>
      </c>
      <c r="G219" s="133" t="s">
        <v>1028</v>
      </c>
      <c r="H219" s="133" t="s">
        <v>904</v>
      </c>
    </row>
    <row r="220" spans="1:8">
      <c r="A220" s="133">
        <v>219</v>
      </c>
      <c r="B220" s="133" t="s">
        <v>1392</v>
      </c>
      <c r="C220" s="133" t="s">
        <v>1435</v>
      </c>
      <c r="D220" s="133" t="s">
        <v>1393</v>
      </c>
      <c r="E220" s="133" t="s">
        <v>1457</v>
      </c>
      <c r="F220" s="133" t="s">
        <v>1458</v>
      </c>
      <c r="G220" s="133" t="s">
        <v>1459</v>
      </c>
      <c r="H220" s="133" t="s">
        <v>904</v>
      </c>
    </row>
    <row r="221" spans="1:8">
      <c r="A221" s="133">
        <v>220</v>
      </c>
      <c r="B221" s="133" t="s">
        <v>1392</v>
      </c>
      <c r="C221" s="133" t="s">
        <v>1435</v>
      </c>
      <c r="D221" s="133" t="s">
        <v>1393</v>
      </c>
      <c r="E221" s="133" t="s">
        <v>1460</v>
      </c>
      <c r="F221" s="133" t="s">
        <v>1461</v>
      </c>
      <c r="G221" s="133" t="s">
        <v>1342</v>
      </c>
      <c r="H221" s="133" t="s">
        <v>904</v>
      </c>
    </row>
    <row r="222" spans="1:8">
      <c r="A222" s="133">
        <v>221</v>
      </c>
      <c r="B222" s="133" t="s">
        <v>1392</v>
      </c>
      <c r="C222" s="133" t="s">
        <v>1435</v>
      </c>
      <c r="D222" s="133" t="s">
        <v>1393</v>
      </c>
      <c r="E222" s="133" t="s">
        <v>1462</v>
      </c>
      <c r="F222" s="133" t="s">
        <v>1463</v>
      </c>
      <c r="G222" s="133" t="s">
        <v>959</v>
      </c>
      <c r="H222" s="133" t="s">
        <v>904</v>
      </c>
    </row>
    <row r="223" spans="1:8">
      <c r="A223" s="133">
        <v>222</v>
      </c>
      <c r="B223" s="133" t="s">
        <v>1392</v>
      </c>
      <c r="C223" s="133" t="s">
        <v>1435</v>
      </c>
      <c r="D223" s="133" t="s">
        <v>1393</v>
      </c>
      <c r="E223" s="133" t="s">
        <v>1464</v>
      </c>
      <c r="F223" s="133" t="s">
        <v>1465</v>
      </c>
      <c r="G223" s="133" t="s">
        <v>914</v>
      </c>
      <c r="H223" s="133" t="s">
        <v>904</v>
      </c>
    </row>
    <row r="224" spans="1:8">
      <c r="A224" s="133">
        <v>223</v>
      </c>
      <c r="B224" s="133" t="s">
        <v>1392</v>
      </c>
      <c r="C224" s="133" t="s">
        <v>1435</v>
      </c>
      <c r="D224" s="133" t="s">
        <v>1393</v>
      </c>
      <c r="E224" s="133" t="s">
        <v>1466</v>
      </c>
      <c r="F224" s="133" t="s">
        <v>1467</v>
      </c>
      <c r="G224" s="133" t="s">
        <v>1468</v>
      </c>
      <c r="H224" s="133" t="s">
        <v>904</v>
      </c>
    </row>
    <row r="225" spans="1:8">
      <c r="A225" s="133">
        <v>224</v>
      </c>
      <c r="B225" s="133" t="s">
        <v>1392</v>
      </c>
      <c r="C225" s="133" t="s">
        <v>1435</v>
      </c>
      <c r="D225" s="133" t="s">
        <v>1393</v>
      </c>
      <c r="E225" s="133" t="s">
        <v>1469</v>
      </c>
      <c r="F225" s="133" t="s">
        <v>1470</v>
      </c>
      <c r="G225" s="133" t="s">
        <v>1471</v>
      </c>
      <c r="H225" s="133" t="s">
        <v>904</v>
      </c>
    </row>
    <row r="226" spans="1:8">
      <c r="A226" s="133">
        <v>225</v>
      </c>
      <c r="B226" s="133" t="s">
        <v>1392</v>
      </c>
      <c r="C226" s="133" t="s">
        <v>1435</v>
      </c>
      <c r="D226" s="133" t="s">
        <v>1393</v>
      </c>
      <c r="E226" s="133" t="s">
        <v>1472</v>
      </c>
      <c r="F226" s="133" t="s">
        <v>1473</v>
      </c>
      <c r="G226" s="133" t="s">
        <v>1448</v>
      </c>
      <c r="H226" s="133" t="s">
        <v>904</v>
      </c>
    </row>
    <row r="227" spans="1:8">
      <c r="A227" s="133">
        <v>226</v>
      </c>
      <c r="B227" s="133" t="s">
        <v>1392</v>
      </c>
      <c r="C227" s="133" t="s">
        <v>1435</v>
      </c>
      <c r="D227" s="133" t="s">
        <v>1393</v>
      </c>
      <c r="E227" s="133" t="s">
        <v>1474</v>
      </c>
      <c r="F227" s="133" t="s">
        <v>1475</v>
      </c>
      <c r="G227" s="133" t="s">
        <v>1424</v>
      </c>
      <c r="H227" s="133" t="s">
        <v>904</v>
      </c>
    </row>
    <row r="228" spans="1:8">
      <c r="A228" s="133">
        <v>227</v>
      </c>
      <c r="B228" s="133" t="s">
        <v>1392</v>
      </c>
      <c r="C228" s="133" t="s">
        <v>1435</v>
      </c>
      <c r="D228" s="133" t="s">
        <v>1393</v>
      </c>
      <c r="E228" s="133" t="s">
        <v>1476</v>
      </c>
      <c r="F228" s="133" t="s">
        <v>1477</v>
      </c>
      <c r="G228" s="133" t="s">
        <v>1113</v>
      </c>
      <c r="H228" s="133" t="s">
        <v>904</v>
      </c>
    </row>
    <row r="229" spans="1:8">
      <c r="A229" s="133">
        <v>228</v>
      </c>
      <c r="B229" s="133" t="s">
        <v>1392</v>
      </c>
      <c r="C229" s="133" t="s">
        <v>1435</v>
      </c>
      <c r="D229" s="133" t="s">
        <v>1393</v>
      </c>
      <c r="E229" s="133" t="s">
        <v>1478</v>
      </c>
      <c r="F229" s="133" t="s">
        <v>1479</v>
      </c>
      <c r="G229" s="133" t="s">
        <v>1187</v>
      </c>
      <c r="H229" s="133" t="s">
        <v>904</v>
      </c>
    </row>
    <row r="230" spans="1:8">
      <c r="A230" s="133">
        <v>229</v>
      </c>
      <c r="B230" s="133" t="s">
        <v>1392</v>
      </c>
      <c r="C230" s="133" t="s">
        <v>1435</v>
      </c>
      <c r="D230" s="133" t="s">
        <v>1393</v>
      </c>
      <c r="E230" s="133" t="s">
        <v>1480</v>
      </c>
      <c r="F230" s="133" t="s">
        <v>1481</v>
      </c>
      <c r="G230" s="133" t="s">
        <v>1482</v>
      </c>
      <c r="H230" s="133" t="s">
        <v>904</v>
      </c>
    </row>
    <row r="231" spans="1:8">
      <c r="A231" s="133">
        <v>230</v>
      </c>
      <c r="B231" s="133" t="s">
        <v>1392</v>
      </c>
      <c r="C231" s="133" t="s">
        <v>1435</v>
      </c>
      <c r="D231" s="133" t="s">
        <v>1393</v>
      </c>
      <c r="E231" s="133" t="s">
        <v>1483</v>
      </c>
      <c r="F231" s="133" t="s">
        <v>1484</v>
      </c>
      <c r="G231" s="133" t="s">
        <v>1421</v>
      </c>
      <c r="H231" s="133" t="s">
        <v>904</v>
      </c>
    </row>
    <row r="232" spans="1:8">
      <c r="A232" s="133">
        <v>231</v>
      </c>
      <c r="B232" s="133" t="s">
        <v>1392</v>
      </c>
      <c r="C232" s="133" t="s">
        <v>1435</v>
      </c>
      <c r="D232" s="133" t="s">
        <v>1393</v>
      </c>
      <c r="E232" s="133" t="s">
        <v>1403</v>
      </c>
      <c r="F232" s="133" t="s">
        <v>1404</v>
      </c>
      <c r="G232" s="133" t="s">
        <v>1012</v>
      </c>
      <c r="H232" s="133" t="s">
        <v>1013</v>
      </c>
    </row>
    <row r="233" spans="1:8">
      <c r="A233" s="133">
        <v>232</v>
      </c>
      <c r="B233" s="133" t="s">
        <v>1392</v>
      </c>
      <c r="C233" s="133" t="s">
        <v>1435</v>
      </c>
      <c r="D233" s="133" t="s">
        <v>1393</v>
      </c>
      <c r="E233" s="133" t="s">
        <v>1485</v>
      </c>
      <c r="F233" s="133" t="s">
        <v>1299</v>
      </c>
      <c r="G233" s="133" t="s">
        <v>1486</v>
      </c>
      <c r="H233" s="133" t="s">
        <v>1152</v>
      </c>
    </row>
    <row r="234" spans="1:8">
      <c r="A234" s="133">
        <v>233</v>
      </c>
      <c r="B234" s="133" t="s">
        <v>1392</v>
      </c>
      <c r="C234" s="133" t="s">
        <v>1435</v>
      </c>
      <c r="D234" s="133" t="s">
        <v>1393</v>
      </c>
      <c r="E234" s="133" t="s">
        <v>1405</v>
      </c>
      <c r="F234" s="133" t="s">
        <v>1299</v>
      </c>
      <c r="G234" s="133" t="s">
        <v>1406</v>
      </c>
      <c r="H234" s="133" t="s">
        <v>1152</v>
      </c>
    </row>
    <row r="235" spans="1:8">
      <c r="A235" s="133">
        <v>234</v>
      </c>
      <c r="B235" s="133" t="s">
        <v>1392</v>
      </c>
      <c r="C235" s="133" t="s">
        <v>1435</v>
      </c>
      <c r="D235" s="133" t="s">
        <v>1393</v>
      </c>
      <c r="E235" s="133" t="s">
        <v>1407</v>
      </c>
      <c r="F235" s="133" t="s">
        <v>1299</v>
      </c>
      <c r="G235" s="133" t="s">
        <v>1408</v>
      </c>
      <c r="H235" s="133" t="s">
        <v>1152</v>
      </c>
    </row>
    <row r="236" spans="1:8">
      <c r="A236" s="133">
        <v>235</v>
      </c>
      <c r="B236" s="133" t="s">
        <v>1392</v>
      </c>
      <c r="C236" s="133" t="s">
        <v>1435</v>
      </c>
      <c r="D236" s="133" t="s">
        <v>1393</v>
      </c>
      <c r="E236" s="133" t="s">
        <v>1409</v>
      </c>
      <c r="F236" s="133" t="s">
        <v>1299</v>
      </c>
      <c r="G236" s="133" t="s">
        <v>1410</v>
      </c>
      <c r="H236" s="133" t="s">
        <v>1152</v>
      </c>
    </row>
    <row r="237" spans="1:8">
      <c r="A237" s="133">
        <v>236</v>
      </c>
      <c r="B237" s="133" t="s">
        <v>1392</v>
      </c>
      <c r="C237" s="133" t="s">
        <v>1435</v>
      </c>
      <c r="D237" s="133" t="s">
        <v>1393</v>
      </c>
      <c r="E237" s="133" t="s">
        <v>1411</v>
      </c>
      <c r="F237" s="133" t="s">
        <v>1299</v>
      </c>
      <c r="G237" s="133" t="s">
        <v>1412</v>
      </c>
      <c r="H237" s="133" t="s">
        <v>1152</v>
      </c>
    </row>
    <row r="238" spans="1:8">
      <c r="A238" s="133">
        <v>237</v>
      </c>
      <c r="B238" s="133" t="s">
        <v>1392</v>
      </c>
      <c r="C238" s="133" t="s">
        <v>1435</v>
      </c>
      <c r="D238" s="133" t="s">
        <v>1393</v>
      </c>
      <c r="E238" s="133" t="s">
        <v>1487</v>
      </c>
      <c r="F238" s="133" t="s">
        <v>1488</v>
      </c>
      <c r="G238" s="133" t="s">
        <v>1421</v>
      </c>
      <c r="H238" s="133" t="s">
        <v>904</v>
      </c>
    </row>
    <row r="239" spans="1:8">
      <c r="A239" s="133">
        <v>238</v>
      </c>
      <c r="B239" s="133" t="s">
        <v>1392</v>
      </c>
      <c r="C239" s="133" t="s">
        <v>1435</v>
      </c>
      <c r="D239" s="133" t="s">
        <v>1393</v>
      </c>
      <c r="E239" s="133" t="s">
        <v>1489</v>
      </c>
      <c r="F239" s="133" t="s">
        <v>1490</v>
      </c>
      <c r="G239" s="133" t="s">
        <v>1113</v>
      </c>
      <c r="H239" s="133" t="s">
        <v>904</v>
      </c>
    </row>
    <row r="240" spans="1:8">
      <c r="A240" s="133">
        <v>239</v>
      </c>
      <c r="B240" s="133" t="s">
        <v>1392</v>
      </c>
      <c r="C240" s="133" t="s">
        <v>1435</v>
      </c>
      <c r="D240" s="133" t="s">
        <v>1393</v>
      </c>
      <c r="E240" s="133" t="s">
        <v>1491</v>
      </c>
      <c r="F240" s="133" t="s">
        <v>1492</v>
      </c>
      <c r="G240" s="133" t="s">
        <v>1113</v>
      </c>
      <c r="H240" s="133" t="s">
        <v>904</v>
      </c>
    </row>
    <row r="241" spans="1:8">
      <c r="A241" s="133">
        <v>240</v>
      </c>
      <c r="B241" s="133" t="s">
        <v>1392</v>
      </c>
      <c r="C241" s="133" t="s">
        <v>1435</v>
      </c>
      <c r="D241" s="133" t="s">
        <v>1393</v>
      </c>
      <c r="E241" s="133" t="s">
        <v>1493</v>
      </c>
      <c r="F241" s="133" t="s">
        <v>1494</v>
      </c>
      <c r="G241" s="133" t="s">
        <v>1342</v>
      </c>
      <c r="H241" s="133" t="s">
        <v>158</v>
      </c>
    </row>
    <row r="242" spans="1:8">
      <c r="A242" s="133">
        <v>241</v>
      </c>
      <c r="B242" s="133" t="s">
        <v>1392</v>
      </c>
      <c r="C242" s="133" t="s">
        <v>1435</v>
      </c>
      <c r="D242" s="133" t="s">
        <v>1393</v>
      </c>
      <c r="E242" s="133" t="s">
        <v>1495</v>
      </c>
      <c r="F242" s="133" t="s">
        <v>1496</v>
      </c>
      <c r="G242" s="133" t="s">
        <v>914</v>
      </c>
      <c r="H242" s="133" t="s">
        <v>904</v>
      </c>
    </row>
    <row r="243" spans="1:8">
      <c r="A243" s="133">
        <v>242</v>
      </c>
      <c r="B243" s="133" t="s">
        <v>1392</v>
      </c>
      <c r="C243" s="133" t="s">
        <v>1435</v>
      </c>
      <c r="D243" s="133" t="s">
        <v>1393</v>
      </c>
      <c r="E243" s="133" t="s">
        <v>1497</v>
      </c>
      <c r="F243" s="133" t="s">
        <v>1498</v>
      </c>
      <c r="G243" s="133" t="s">
        <v>1028</v>
      </c>
      <c r="H243" s="133" t="s">
        <v>904</v>
      </c>
    </row>
    <row r="244" spans="1:8">
      <c r="A244" s="133">
        <v>243</v>
      </c>
      <c r="B244" s="133" t="s">
        <v>1392</v>
      </c>
      <c r="C244" s="133" t="s">
        <v>1435</v>
      </c>
      <c r="D244" s="133" t="s">
        <v>1393</v>
      </c>
      <c r="E244" s="133" t="s">
        <v>1499</v>
      </c>
      <c r="F244" s="133" t="s">
        <v>1500</v>
      </c>
      <c r="G244" s="133" t="s">
        <v>1028</v>
      </c>
      <c r="H244" s="133" t="s">
        <v>158</v>
      </c>
    </row>
    <row r="245" spans="1:8">
      <c r="A245" s="133">
        <v>244</v>
      </c>
      <c r="B245" s="133" t="s">
        <v>1392</v>
      </c>
      <c r="C245" s="133" t="s">
        <v>1435</v>
      </c>
      <c r="D245" s="133" t="s">
        <v>1393</v>
      </c>
      <c r="E245" s="133" t="s">
        <v>1501</v>
      </c>
      <c r="F245" s="133" t="s">
        <v>1502</v>
      </c>
      <c r="G245" s="133" t="s">
        <v>1448</v>
      </c>
      <c r="H245" s="133" t="s">
        <v>904</v>
      </c>
    </row>
    <row r="246" spans="1:8">
      <c r="A246" s="133">
        <v>245</v>
      </c>
      <c r="B246" s="133" t="s">
        <v>1392</v>
      </c>
      <c r="C246" s="133" t="s">
        <v>1435</v>
      </c>
      <c r="D246" s="133" t="s">
        <v>1393</v>
      </c>
      <c r="E246" s="133" t="s">
        <v>1413</v>
      </c>
      <c r="F246" s="133" t="s">
        <v>1414</v>
      </c>
      <c r="G246" s="133" t="s">
        <v>914</v>
      </c>
      <c r="H246" s="133" t="s">
        <v>1396</v>
      </c>
    </row>
    <row r="247" spans="1:8">
      <c r="A247" s="133">
        <v>246</v>
      </c>
      <c r="B247" s="133" t="s">
        <v>1392</v>
      </c>
      <c r="C247" s="133" t="s">
        <v>1435</v>
      </c>
      <c r="D247" s="133" t="s">
        <v>1393</v>
      </c>
      <c r="E247" s="133" t="s">
        <v>1503</v>
      </c>
      <c r="F247" s="133" t="s">
        <v>1504</v>
      </c>
      <c r="G247" s="133" t="s">
        <v>1113</v>
      </c>
      <c r="H247" s="133" t="s">
        <v>904</v>
      </c>
    </row>
    <row r="248" spans="1:8">
      <c r="A248" s="133">
        <v>247</v>
      </c>
      <c r="B248" s="133" t="s">
        <v>1392</v>
      </c>
      <c r="C248" s="133" t="s">
        <v>1435</v>
      </c>
      <c r="D248" s="133" t="s">
        <v>1393</v>
      </c>
      <c r="E248" s="133" t="s">
        <v>1415</v>
      </c>
      <c r="F248" s="133" t="s">
        <v>1416</v>
      </c>
      <c r="G248" s="133" t="s">
        <v>1028</v>
      </c>
      <c r="H248" s="133" t="s">
        <v>904</v>
      </c>
    </row>
    <row r="249" spans="1:8">
      <c r="A249" s="133">
        <v>248</v>
      </c>
      <c r="B249" s="133" t="s">
        <v>1392</v>
      </c>
      <c r="C249" s="133" t="s">
        <v>1435</v>
      </c>
      <c r="D249" s="133" t="s">
        <v>1393</v>
      </c>
      <c r="E249" s="133" t="s">
        <v>1505</v>
      </c>
      <c r="F249" s="133" t="s">
        <v>1506</v>
      </c>
      <c r="G249" s="133" t="s">
        <v>1113</v>
      </c>
      <c r="H249" s="133" t="s">
        <v>904</v>
      </c>
    </row>
    <row r="250" spans="1:8">
      <c r="A250" s="133">
        <v>249</v>
      </c>
      <c r="B250" s="133" t="s">
        <v>1392</v>
      </c>
      <c r="C250" s="133" t="s">
        <v>1435</v>
      </c>
      <c r="D250" s="133" t="s">
        <v>1393</v>
      </c>
      <c r="E250" s="133" t="s">
        <v>1507</v>
      </c>
      <c r="F250" s="133" t="s">
        <v>1508</v>
      </c>
      <c r="G250" s="133" t="s">
        <v>1421</v>
      </c>
      <c r="H250" s="133" t="s">
        <v>904</v>
      </c>
    </row>
    <row r="251" spans="1:8">
      <c r="A251" s="133">
        <v>250</v>
      </c>
      <c r="B251" s="133" t="s">
        <v>1392</v>
      </c>
      <c r="C251" s="133" t="s">
        <v>1435</v>
      </c>
      <c r="D251" s="133" t="s">
        <v>1393</v>
      </c>
      <c r="E251" s="133" t="s">
        <v>1509</v>
      </c>
      <c r="F251" s="133" t="s">
        <v>1510</v>
      </c>
      <c r="G251" s="133" t="s">
        <v>1342</v>
      </c>
      <c r="H251" s="133" t="s">
        <v>904</v>
      </c>
    </row>
    <row r="252" spans="1:8">
      <c r="A252" s="133">
        <v>251</v>
      </c>
      <c r="B252" s="133" t="s">
        <v>1392</v>
      </c>
      <c r="C252" s="133" t="s">
        <v>1435</v>
      </c>
      <c r="D252" s="133" t="s">
        <v>1393</v>
      </c>
      <c r="E252" s="133" t="s">
        <v>1511</v>
      </c>
      <c r="F252" s="133" t="s">
        <v>1512</v>
      </c>
      <c r="G252" s="133" t="s">
        <v>1421</v>
      </c>
      <c r="H252" s="133" t="s">
        <v>158</v>
      </c>
    </row>
    <row r="253" spans="1:8">
      <c r="A253" s="133">
        <v>252</v>
      </c>
      <c r="B253" s="133" t="s">
        <v>1392</v>
      </c>
      <c r="C253" s="133" t="s">
        <v>1435</v>
      </c>
      <c r="D253" s="133" t="s">
        <v>1393</v>
      </c>
      <c r="E253" s="133" t="s">
        <v>1513</v>
      </c>
      <c r="F253" s="133" t="s">
        <v>1514</v>
      </c>
      <c r="G253" s="133" t="s">
        <v>1342</v>
      </c>
      <c r="H253" s="133" t="s">
        <v>904</v>
      </c>
    </row>
    <row r="254" spans="1:8">
      <c r="A254" s="133">
        <v>253</v>
      </c>
      <c r="B254" s="133" t="s">
        <v>1392</v>
      </c>
      <c r="C254" s="133" t="s">
        <v>1435</v>
      </c>
      <c r="D254" s="133" t="s">
        <v>1393</v>
      </c>
      <c r="E254" s="133" t="s">
        <v>1515</v>
      </c>
      <c r="F254" s="133" t="s">
        <v>1516</v>
      </c>
      <c r="G254" s="133" t="s">
        <v>1113</v>
      </c>
      <c r="H254" s="133" t="s">
        <v>904</v>
      </c>
    </row>
    <row r="255" spans="1:8">
      <c r="A255" s="133">
        <v>254</v>
      </c>
      <c r="B255" s="133" t="s">
        <v>1392</v>
      </c>
      <c r="C255" s="133" t="s">
        <v>1435</v>
      </c>
      <c r="D255" s="133" t="s">
        <v>1393</v>
      </c>
      <c r="E255" s="133" t="s">
        <v>1517</v>
      </c>
      <c r="F255" s="133" t="s">
        <v>1518</v>
      </c>
      <c r="G255" s="133" t="s">
        <v>1028</v>
      </c>
      <c r="H255" s="133" t="s">
        <v>158</v>
      </c>
    </row>
    <row r="256" spans="1:8">
      <c r="A256" s="133">
        <v>255</v>
      </c>
      <c r="B256" s="133" t="s">
        <v>1392</v>
      </c>
      <c r="C256" s="133" t="s">
        <v>1435</v>
      </c>
      <c r="D256" s="133" t="s">
        <v>1393</v>
      </c>
      <c r="E256" s="133" t="s">
        <v>1519</v>
      </c>
      <c r="F256" s="133" t="s">
        <v>1520</v>
      </c>
      <c r="G256" s="133" t="s">
        <v>1342</v>
      </c>
      <c r="H256" s="133" t="s">
        <v>904</v>
      </c>
    </row>
    <row r="257" spans="1:8">
      <c r="A257" s="133">
        <v>256</v>
      </c>
      <c r="B257" s="133" t="s">
        <v>1392</v>
      </c>
      <c r="C257" s="133" t="s">
        <v>1435</v>
      </c>
      <c r="D257" s="133" t="s">
        <v>1393</v>
      </c>
      <c r="E257" s="133" t="s">
        <v>1521</v>
      </c>
      <c r="F257" s="133" t="s">
        <v>1522</v>
      </c>
      <c r="G257" s="133" t="s">
        <v>1424</v>
      </c>
      <c r="H257" s="133" t="s">
        <v>904</v>
      </c>
    </row>
    <row r="258" spans="1:8">
      <c r="A258" s="133">
        <v>257</v>
      </c>
      <c r="B258" s="133" t="s">
        <v>1392</v>
      </c>
      <c r="C258" s="133" t="s">
        <v>1435</v>
      </c>
      <c r="D258" s="133" t="s">
        <v>1393</v>
      </c>
      <c r="E258" s="133" t="s">
        <v>1523</v>
      </c>
      <c r="F258" s="133" t="s">
        <v>1524</v>
      </c>
      <c r="G258" s="133" t="s">
        <v>1421</v>
      </c>
      <c r="H258" s="133" t="s">
        <v>904</v>
      </c>
    </row>
    <row r="259" spans="1:8">
      <c r="A259" s="133">
        <v>258</v>
      </c>
      <c r="B259" s="133" t="s">
        <v>1392</v>
      </c>
      <c r="C259" s="133" t="s">
        <v>1435</v>
      </c>
      <c r="D259" s="133" t="s">
        <v>1393</v>
      </c>
      <c r="E259" s="133" t="s">
        <v>1347</v>
      </c>
      <c r="F259" s="133" t="s">
        <v>1525</v>
      </c>
      <c r="G259" s="133" t="s">
        <v>1424</v>
      </c>
      <c r="H259" s="133" t="s">
        <v>158</v>
      </c>
    </row>
    <row r="260" spans="1:8">
      <c r="A260" s="133">
        <v>259</v>
      </c>
      <c r="B260" s="133" t="s">
        <v>1392</v>
      </c>
      <c r="C260" s="133" t="s">
        <v>1435</v>
      </c>
      <c r="D260" s="133" t="s">
        <v>1393</v>
      </c>
      <c r="E260" s="133" t="s">
        <v>1417</v>
      </c>
      <c r="F260" s="133" t="s">
        <v>1418</v>
      </c>
      <c r="G260" s="133" t="s">
        <v>1342</v>
      </c>
      <c r="H260" s="133" t="s">
        <v>904</v>
      </c>
    </row>
    <row r="261" spans="1:8">
      <c r="A261" s="133">
        <v>260</v>
      </c>
      <c r="B261" s="133" t="s">
        <v>1392</v>
      </c>
      <c r="C261" s="133" t="s">
        <v>1435</v>
      </c>
      <c r="D261" s="133" t="s">
        <v>1393</v>
      </c>
      <c r="E261" s="133" t="s">
        <v>1526</v>
      </c>
      <c r="F261" s="133" t="s">
        <v>1527</v>
      </c>
      <c r="G261" s="133" t="s">
        <v>1028</v>
      </c>
      <c r="H261" s="133" t="s">
        <v>904</v>
      </c>
    </row>
    <row r="262" spans="1:8">
      <c r="A262" s="133">
        <v>261</v>
      </c>
      <c r="B262" s="133" t="s">
        <v>1392</v>
      </c>
      <c r="C262" s="133" t="s">
        <v>1435</v>
      </c>
      <c r="D262" s="133" t="s">
        <v>1393</v>
      </c>
      <c r="E262" s="133" t="s">
        <v>1528</v>
      </c>
      <c r="F262" s="133" t="s">
        <v>1529</v>
      </c>
      <c r="G262" s="133" t="s">
        <v>1421</v>
      </c>
      <c r="H262" s="133" t="s">
        <v>904</v>
      </c>
    </row>
    <row r="263" spans="1:8">
      <c r="A263" s="133">
        <v>262</v>
      </c>
      <c r="B263" s="133" t="s">
        <v>1392</v>
      </c>
      <c r="C263" s="133" t="s">
        <v>1435</v>
      </c>
      <c r="D263" s="133" t="s">
        <v>1393</v>
      </c>
      <c r="E263" s="133" t="s">
        <v>1530</v>
      </c>
      <c r="F263" s="133" t="s">
        <v>1531</v>
      </c>
      <c r="G263" s="133" t="s">
        <v>1028</v>
      </c>
      <c r="H263" s="133" t="s">
        <v>904</v>
      </c>
    </row>
    <row r="264" spans="1:8">
      <c r="A264" s="133">
        <v>263</v>
      </c>
      <c r="B264" s="133" t="s">
        <v>1392</v>
      </c>
      <c r="C264" s="133" t="s">
        <v>1435</v>
      </c>
      <c r="D264" s="133" t="s">
        <v>1393</v>
      </c>
      <c r="E264" s="133" t="s">
        <v>1419</v>
      </c>
      <c r="F264" s="133" t="s">
        <v>1420</v>
      </c>
      <c r="G264" s="133" t="s">
        <v>1421</v>
      </c>
      <c r="H264" s="133" t="s">
        <v>904</v>
      </c>
    </row>
    <row r="265" spans="1:8">
      <c r="A265" s="133">
        <v>264</v>
      </c>
      <c r="B265" s="133" t="s">
        <v>1392</v>
      </c>
      <c r="C265" s="133" t="s">
        <v>1435</v>
      </c>
      <c r="D265" s="133" t="s">
        <v>1393</v>
      </c>
      <c r="E265" s="133" t="s">
        <v>1422</v>
      </c>
      <c r="F265" s="133" t="s">
        <v>1423</v>
      </c>
      <c r="G265" s="133" t="s">
        <v>1424</v>
      </c>
      <c r="H265" s="133" t="s">
        <v>158</v>
      </c>
    </row>
    <row r="266" spans="1:8">
      <c r="A266" s="133">
        <v>265</v>
      </c>
      <c r="B266" s="133" t="s">
        <v>1392</v>
      </c>
      <c r="C266" s="133" t="s">
        <v>1435</v>
      </c>
      <c r="D266" s="133" t="s">
        <v>1393</v>
      </c>
      <c r="E266" s="133" t="s">
        <v>1532</v>
      </c>
      <c r="F266" s="133" t="s">
        <v>1533</v>
      </c>
      <c r="G266" s="133" t="s">
        <v>1342</v>
      </c>
      <c r="H266" s="133" t="s">
        <v>904</v>
      </c>
    </row>
    <row r="267" spans="1:8">
      <c r="A267" s="133">
        <v>266</v>
      </c>
      <c r="B267" s="133" t="s">
        <v>1392</v>
      </c>
      <c r="C267" s="133" t="s">
        <v>1435</v>
      </c>
      <c r="D267" s="133" t="s">
        <v>1393</v>
      </c>
      <c r="E267" s="133" t="s">
        <v>1534</v>
      </c>
      <c r="F267" s="133" t="s">
        <v>1535</v>
      </c>
      <c r="G267" s="133" t="s">
        <v>1028</v>
      </c>
      <c r="H267" s="133" t="s">
        <v>904</v>
      </c>
    </row>
    <row r="268" spans="1:8">
      <c r="A268" s="133">
        <v>267</v>
      </c>
      <c r="B268" s="133" t="s">
        <v>1392</v>
      </c>
      <c r="C268" s="133" t="s">
        <v>1435</v>
      </c>
      <c r="D268" s="133" t="s">
        <v>1393</v>
      </c>
      <c r="E268" s="133" t="s">
        <v>1536</v>
      </c>
      <c r="F268" s="133" t="s">
        <v>1537</v>
      </c>
      <c r="G268" s="133" t="s">
        <v>1538</v>
      </c>
      <c r="H268" s="133" t="s">
        <v>904</v>
      </c>
    </row>
    <row r="269" spans="1:8">
      <c r="A269" s="133">
        <v>268</v>
      </c>
      <c r="B269" s="133" t="s">
        <v>1392</v>
      </c>
      <c r="C269" s="133" t="s">
        <v>1435</v>
      </c>
      <c r="D269" s="133" t="s">
        <v>1393</v>
      </c>
      <c r="E269" s="133" t="s">
        <v>1539</v>
      </c>
      <c r="F269" s="133" t="s">
        <v>1540</v>
      </c>
      <c r="G269" s="133" t="s">
        <v>1113</v>
      </c>
      <c r="H269" s="133" t="s">
        <v>904</v>
      </c>
    </row>
    <row r="270" spans="1:8">
      <c r="A270" s="133">
        <v>269</v>
      </c>
      <c r="B270" s="133" t="s">
        <v>1392</v>
      </c>
      <c r="C270" s="133" t="s">
        <v>1435</v>
      </c>
      <c r="D270" s="133" t="s">
        <v>1393</v>
      </c>
      <c r="E270" s="133" t="s">
        <v>1541</v>
      </c>
      <c r="F270" s="133" t="s">
        <v>1542</v>
      </c>
      <c r="G270" s="133" t="s">
        <v>1424</v>
      </c>
      <c r="H270" s="133" t="s">
        <v>158</v>
      </c>
    </row>
    <row r="271" spans="1:8">
      <c r="A271" s="133">
        <v>270</v>
      </c>
      <c r="B271" s="133" t="s">
        <v>1392</v>
      </c>
      <c r="C271" s="133" t="s">
        <v>1435</v>
      </c>
      <c r="D271" s="133" t="s">
        <v>1393</v>
      </c>
      <c r="E271" s="133" t="s">
        <v>1543</v>
      </c>
      <c r="F271" s="133" t="s">
        <v>1544</v>
      </c>
      <c r="G271" s="133" t="s">
        <v>1342</v>
      </c>
      <c r="H271" s="133" t="s">
        <v>1009</v>
      </c>
    </row>
    <row r="272" spans="1:8">
      <c r="A272" s="133">
        <v>271</v>
      </c>
      <c r="B272" s="133" t="s">
        <v>1392</v>
      </c>
      <c r="C272" s="133" t="s">
        <v>1435</v>
      </c>
      <c r="D272" s="133" t="s">
        <v>1393</v>
      </c>
      <c r="E272" s="133" t="s">
        <v>1425</v>
      </c>
      <c r="F272" s="133" t="s">
        <v>1426</v>
      </c>
      <c r="G272" s="133" t="s">
        <v>1421</v>
      </c>
      <c r="H272" s="133" t="s">
        <v>904</v>
      </c>
    </row>
    <row r="273" spans="1:8">
      <c r="A273" s="133">
        <v>272</v>
      </c>
      <c r="B273" s="133" t="s">
        <v>1392</v>
      </c>
      <c r="C273" s="133" t="s">
        <v>1435</v>
      </c>
      <c r="D273" s="133" t="s">
        <v>1393</v>
      </c>
      <c r="E273" s="133" t="s">
        <v>1545</v>
      </c>
      <c r="F273" s="133" t="s">
        <v>1546</v>
      </c>
      <c r="G273" s="133" t="s">
        <v>1424</v>
      </c>
      <c r="H273" s="133" t="s">
        <v>1009</v>
      </c>
    </row>
    <row r="274" spans="1:8">
      <c r="A274" s="133">
        <v>273</v>
      </c>
      <c r="B274" s="133" t="s">
        <v>1392</v>
      </c>
      <c r="C274" s="133" t="s">
        <v>1435</v>
      </c>
      <c r="D274" s="133" t="s">
        <v>1393</v>
      </c>
      <c r="E274" s="133" t="s">
        <v>1545</v>
      </c>
      <c r="F274" s="133" t="s">
        <v>1546</v>
      </c>
      <c r="G274" s="133" t="s">
        <v>1424</v>
      </c>
      <c r="H274" s="133" t="s">
        <v>1152</v>
      </c>
    </row>
    <row r="275" spans="1:8">
      <c r="A275" s="133">
        <v>274</v>
      </c>
      <c r="B275" s="133" t="s">
        <v>1392</v>
      </c>
      <c r="C275" s="133" t="s">
        <v>1435</v>
      </c>
      <c r="D275" s="133" t="s">
        <v>1393</v>
      </c>
      <c r="E275" s="133" t="s">
        <v>1547</v>
      </c>
      <c r="F275" s="133" t="s">
        <v>1548</v>
      </c>
      <c r="G275" s="133" t="s">
        <v>1342</v>
      </c>
      <c r="H275" s="133" t="s">
        <v>158</v>
      </c>
    </row>
    <row r="276" spans="1:8">
      <c r="A276" s="133">
        <v>275</v>
      </c>
      <c r="B276" s="133" t="s">
        <v>1392</v>
      </c>
      <c r="C276" s="133" t="s">
        <v>1435</v>
      </c>
      <c r="D276" s="133" t="s">
        <v>1393</v>
      </c>
      <c r="E276" s="133" t="s">
        <v>1549</v>
      </c>
      <c r="F276" s="133" t="s">
        <v>1550</v>
      </c>
      <c r="G276" s="133" t="s">
        <v>1028</v>
      </c>
      <c r="H276" s="133" t="s">
        <v>904</v>
      </c>
    </row>
    <row r="277" spans="1:8">
      <c r="A277" s="133">
        <v>276</v>
      </c>
      <c r="B277" s="133" t="s">
        <v>1392</v>
      </c>
      <c r="C277" s="133" t="s">
        <v>1435</v>
      </c>
      <c r="D277" s="133" t="s">
        <v>1393</v>
      </c>
      <c r="E277" s="133" t="s">
        <v>1427</v>
      </c>
      <c r="F277" s="133" t="s">
        <v>1428</v>
      </c>
      <c r="G277" s="133" t="s">
        <v>1421</v>
      </c>
      <c r="H277" s="133" t="s">
        <v>904</v>
      </c>
    </row>
    <row r="278" spans="1:8">
      <c r="A278" s="133">
        <v>277</v>
      </c>
      <c r="B278" s="133" t="s">
        <v>1392</v>
      </c>
      <c r="C278" s="133" t="s">
        <v>1435</v>
      </c>
      <c r="D278" s="133" t="s">
        <v>1393</v>
      </c>
      <c r="E278" s="133" t="s">
        <v>1039</v>
      </c>
      <c r="F278" s="133" t="s">
        <v>1040</v>
      </c>
      <c r="G278" s="133" t="s">
        <v>1041</v>
      </c>
      <c r="H278" s="133" t="s">
        <v>904</v>
      </c>
    </row>
    <row r="279" spans="1:8">
      <c r="A279" s="133">
        <v>278</v>
      </c>
      <c r="B279" s="133" t="s">
        <v>1392</v>
      </c>
      <c r="C279" s="133" t="s">
        <v>1435</v>
      </c>
      <c r="D279" s="133" t="s">
        <v>1393</v>
      </c>
      <c r="E279" s="133" t="s">
        <v>1551</v>
      </c>
      <c r="F279" s="133" t="s">
        <v>1552</v>
      </c>
      <c r="G279" s="133" t="s">
        <v>1184</v>
      </c>
      <c r="H279" s="133" t="s">
        <v>1009</v>
      </c>
    </row>
    <row r="280" spans="1:8">
      <c r="A280" s="133">
        <v>279</v>
      </c>
      <c r="B280" s="133" t="s">
        <v>1392</v>
      </c>
      <c r="C280" s="133" t="s">
        <v>1435</v>
      </c>
      <c r="D280" s="133" t="s">
        <v>1393</v>
      </c>
      <c r="E280" s="133" t="s">
        <v>1553</v>
      </c>
      <c r="F280" s="133" t="s">
        <v>1554</v>
      </c>
      <c r="G280" s="133" t="s">
        <v>1113</v>
      </c>
      <c r="H280" s="133" t="s">
        <v>158</v>
      </c>
    </row>
    <row r="281" spans="1:8">
      <c r="A281" s="133">
        <v>280</v>
      </c>
      <c r="B281" s="133" t="s">
        <v>1392</v>
      </c>
      <c r="C281" s="133" t="s">
        <v>1435</v>
      </c>
      <c r="D281" s="133" t="s">
        <v>1393</v>
      </c>
      <c r="E281" s="133" t="s">
        <v>1555</v>
      </c>
      <c r="F281" s="133" t="s">
        <v>1556</v>
      </c>
      <c r="G281" s="133" t="s">
        <v>1028</v>
      </c>
      <c r="H281" s="133" t="s">
        <v>158</v>
      </c>
    </row>
    <row r="282" spans="1:8">
      <c r="A282" s="133">
        <v>281</v>
      </c>
      <c r="B282" s="133" t="s">
        <v>1392</v>
      </c>
      <c r="C282" s="133" t="s">
        <v>1435</v>
      </c>
      <c r="D282" s="133" t="s">
        <v>1393</v>
      </c>
      <c r="E282" s="133" t="s">
        <v>1557</v>
      </c>
      <c r="F282" s="133" t="s">
        <v>1558</v>
      </c>
      <c r="G282" s="133" t="s">
        <v>1421</v>
      </c>
      <c r="H282" s="133" t="s">
        <v>158</v>
      </c>
    </row>
    <row r="283" spans="1:8">
      <c r="A283" s="133">
        <v>282</v>
      </c>
      <c r="B283" s="133" t="s">
        <v>1392</v>
      </c>
      <c r="C283" s="133" t="s">
        <v>1435</v>
      </c>
      <c r="D283" s="133" t="s">
        <v>1393</v>
      </c>
      <c r="E283" s="133" t="s">
        <v>1429</v>
      </c>
      <c r="F283" s="133" t="s">
        <v>1430</v>
      </c>
      <c r="G283" s="133" t="s">
        <v>1325</v>
      </c>
      <c r="H283" s="133" t="s">
        <v>1009</v>
      </c>
    </row>
    <row r="284" spans="1:8">
      <c r="A284" s="133">
        <v>283</v>
      </c>
      <c r="B284" s="133" t="s">
        <v>1392</v>
      </c>
      <c r="C284" s="133" t="s">
        <v>1435</v>
      </c>
      <c r="D284" s="133" t="s">
        <v>1393</v>
      </c>
      <c r="E284" s="133" t="s">
        <v>1559</v>
      </c>
      <c r="F284" s="133" t="s">
        <v>1560</v>
      </c>
      <c r="G284" s="133" t="s">
        <v>1448</v>
      </c>
      <c r="H284" s="133" t="s">
        <v>158</v>
      </c>
    </row>
    <row r="285" spans="1:8">
      <c r="A285" s="133">
        <v>284</v>
      </c>
      <c r="B285" s="133" t="s">
        <v>1392</v>
      </c>
      <c r="C285" s="133" t="s">
        <v>1435</v>
      </c>
      <c r="D285" s="133" t="s">
        <v>1393</v>
      </c>
      <c r="E285" s="133" t="s">
        <v>1561</v>
      </c>
      <c r="F285" s="133" t="s">
        <v>1562</v>
      </c>
      <c r="G285" s="133" t="s">
        <v>1113</v>
      </c>
      <c r="H285" s="133" t="s">
        <v>158</v>
      </c>
    </row>
    <row r="286" spans="1:8">
      <c r="A286" s="133">
        <v>285</v>
      </c>
      <c r="B286" s="133" t="s">
        <v>1392</v>
      </c>
      <c r="C286" s="133" t="s">
        <v>1435</v>
      </c>
      <c r="D286" s="133" t="s">
        <v>1393</v>
      </c>
      <c r="E286" s="133" t="s">
        <v>1431</v>
      </c>
      <c r="F286" s="133" t="s">
        <v>1432</v>
      </c>
      <c r="G286" s="133" t="s">
        <v>1342</v>
      </c>
      <c r="H286" s="133" t="s">
        <v>1009</v>
      </c>
    </row>
    <row r="287" spans="1:8">
      <c r="A287" s="133">
        <v>286</v>
      </c>
      <c r="B287" s="133" t="s">
        <v>1392</v>
      </c>
      <c r="C287" s="133" t="s">
        <v>1435</v>
      </c>
      <c r="D287" s="133" t="s">
        <v>1393</v>
      </c>
      <c r="E287" s="133" t="s">
        <v>1563</v>
      </c>
      <c r="F287" s="133" t="s">
        <v>1564</v>
      </c>
      <c r="G287" s="133" t="s">
        <v>1028</v>
      </c>
      <c r="H287" s="133" t="s">
        <v>158</v>
      </c>
    </row>
    <row r="288" spans="1:8">
      <c r="A288" s="133">
        <v>287</v>
      </c>
      <c r="B288" s="133" t="s">
        <v>1392</v>
      </c>
      <c r="C288" s="133" t="s">
        <v>1435</v>
      </c>
      <c r="D288" s="133" t="s">
        <v>1393</v>
      </c>
      <c r="E288" s="133" t="s">
        <v>1565</v>
      </c>
      <c r="F288" s="133" t="s">
        <v>1566</v>
      </c>
      <c r="G288" s="133" t="s">
        <v>1028</v>
      </c>
      <c r="H288" s="133" t="s">
        <v>158</v>
      </c>
    </row>
    <row r="289" spans="1:8">
      <c r="A289" s="133">
        <v>288</v>
      </c>
      <c r="B289" s="133" t="s">
        <v>1392</v>
      </c>
      <c r="C289" s="133" t="s">
        <v>1435</v>
      </c>
      <c r="D289" s="133" t="s">
        <v>1393</v>
      </c>
      <c r="E289" s="133" t="s">
        <v>1567</v>
      </c>
      <c r="F289" s="133" t="s">
        <v>1568</v>
      </c>
      <c r="G289" s="133" t="s">
        <v>1113</v>
      </c>
      <c r="H289" s="133" t="s">
        <v>158</v>
      </c>
    </row>
    <row r="290" spans="1:8">
      <c r="A290" s="133">
        <v>289</v>
      </c>
      <c r="B290" s="133" t="s">
        <v>1392</v>
      </c>
      <c r="C290" s="133" t="s">
        <v>1435</v>
      </c>
      <c r="D290" s="133" t="s">
        <v>1393</v>
      </c>
      <c r="E290" s="133" t="s">
        <v>1569</v>
      </c>
      <c r="F290" s="133" t="s">
        <v>1570</v>
      </c>
      <c r="G290" s="133" t="s">
        <v>1113</v>
      </c>
      <c r="H290" s="133" t="s">
        <v>158</v>
      </c>
    </row>
    <row r="291" spans="1:8">
      <c r="A291" s="133">
        <v>290</v>
      </c>
      <c r="B291" s="133" t="s">
        <v>1392</v>
      </c>
      <c r="C291" s="133" t="s">
        <v>1435</v>
      </c>
      <c r="D291" s="133" t="s">
        <v>1393</v>
      </c>
      <c r="E291" s="133" t="s">
        <v>1571</v>
      </c>
      <c r="F291" s="133" t="s">
        <v>1572</v>
      </c>
      <c r="G291" s="133" t="s">
        <v>1342</v>
      </c>
      <c r="H291" s="133" t="s">
        <v>904</v>
      </c>
    </row>
    <row r="292" spans="1:8">
      <c r="A292" s="133">
        <v>291</v>
      </c>
      <c r="B292" s="133" t="s">
        <v>1392</v>
      </c>
      <c r="C292" s="133" t="s">
        <v>1435</v>
      </c>
      <c r="D292" s="133" t="s">
        <v>1393</v>
      </c>
      <c r="E292" s="133" t="s">
        <v>1433</v>
      </c>
      <c r="F292" s="133" t="s">
        <v>1434</v>
      </c>
      <c r="G292" s="133" t="s">
        <v>1342</v>
      </c>
      <c r="H292" s="133" t="s">
        <v>904</v>
      </c>
    </row>
    <row r="293" spans="1:8">
      <c r="A293" s="133">
        <v>292</v>
      </c>
      <c r="B293" s="133" t="s">
        <v>1392</v>
      </c>
      <c r="C293" s="133" t="s">
        <v>1435</v>
      </c>
      <c r="D293" s="133" t="s">
        <v>1393</v>
      </c>
      <c r="E293" s="133" t="s">
        <v>1573</v>
      </c>
      <c r="F293" s="133" t="s">
        <v>1574</v>
      </c>
      <c r="G293" s="133" t="s">
        <v>1342</v>
      </c>
      <c r="H293" s="133" t="s">
        <v>904</v>
      </c>
    </row>
    <row r="294" spans="1:8">
      <c r="A294" s="133">
        <v>293</v>
      </c>
      <c r="B294" s="133" t="s">
        <v>1392</v>
      </c>
      <c r="C294" s="133" t="s">
        <v>1435</v>
      </c>
      <c r="D294" s="133" t="s">
        <v>1393</v>
      </c>
      <c r="E294" s="133" t="s">
        <v>1575</v>
      </c>
      <c r="F294" s="133" t="s">
        <v>1576</v>
      </c>
      <c r="G294" s="133" t="s">
        <v>1028</v>
      </c>
      <c r="H294" s="133" t="s">
        <v>904</v>
      </c>
    </row>
    <row r="295" spans="1:8">
      <c r="A295" s="133">
        <v>294</v>
      </c>
      <c r="B295" s="133" t="s">
        <v>1392</v>
      </c>
      <c r="C295" s="133" t="s">
        <v>1435</v>
      </c>
      <c r="D295" s="133" t="s">
        <v>1393</v>
      </c>
      <c r="E295" s="133" t="s">
        <v>1577</v>
      </c>
      <c r="F295" s="133" t="s">
        <v>963</v>
      </c>
      <c r="G295" s="133" t="s">
        <v>1578</v>
      </c>
      <c r="H295" s="133" t="s">
        <v>904</v>
      </c>
    </row>
    <row r="296" spans="1:8">
      <c r="A296" s="133">
        <v>295</v>
      </c>
      <c r="B296" s="133" t="s">
        <v>1392</v>
      </c>
      <c r="C296" s="133" t="s">
        <v>1435</v>
      </c>
      <c r="D296" s="133" t="s">
        <v>1393</v>
      </c>
      <c r="E296" s="133" t="s">
        <v>1149</v>
      </c>
      <c r="F296" s="133" t="s">
        <v>1150</v>
      </c>
      <c r="G296" s="133" t="s">
        <v>1151</v>
      </c>
      <c r="H296" s="133" t="s">
        <v>904</v>
      </c>
    </row>
    <row r="297" spans="1:8">
      <c r="A297" s="133">
        <v>296</v>
      </c>
      <c r="B297" s="133" t="s">
        <v>1392</v>
      </c>
      <c r="C297" s="133" t="s">
        <v>1435</v>
      </c>
      <c r="D297" s="133" t="s">
        <v>1393</v>
      </c>
      <c r="E297" s="133" t="s">
        <v>1149</v>
      </c>
      <c r="F297" s="133" t="s">
        <v>1150</v>
      </c>
      <c r="G297" s="133" t="s">
        <v>1151</v>
      </c>
      <c r="H297" s="133" t="s">
        <v>1152</v>
      </c>
    </row>
    <row r="298" spans="1:8">
      <c r="A298" s="133">
        <v>297</v>
      </c>
      <c r="B298" s="133" t="s">
        <v>1392</v>
      </c>
      <c r="C298" s="133" t="s">
        <v>1435</v>
      </c>
      <c r="D298" s="133" t="s">
        <v>1393</v>
      </c>
      <c r="E298" s="133" t="s">
        <v>962</v>
      </c>
      <c r="F298" s="133" t="s">
        <v>963</v>
      </c>
      <c r="G298" s="133" t="s">
        <v>964</v>
      </c>
      <c r="H298" s="133" t="s">
        <v>904</v>
      </c>
    </row>
    <row r="299" spans="1:8">
      <c r="A299" s="133">
        <v>298</v>
      </c>
      <c r="B299" s="133" t="s">
        <v>1579</v>
      </c>
      <c r="C299" s="133" t="s">
        <v>1580</v>
      </c>
      <c r="D299" s="133" t="s">
        <v>1581</v>
      </c>
      <c r="E299" s="133" t="s">
        <v>1582</v>
      </c>
      <c r="F299" s="133" t="s">
        <v>1583</v>
      </c>
      <c r="G299" s="133" t="s">
        <v>1178</v>
      </c>
      <c r="H299" s="133" t="s">
        <v>904</v>
      </c>
    </row>
    <row r="300" spans="1:8">
      <c r="A300" s="133">
        <v>299</v>
      </c>
      <c r="B300" s="133" t="s">
        <v>1579</v>
      </c>
      <c r="C300" s="133" t="s">
        <v>1580</v>
      </c>
      <c r="D300" s="133" t="s">
        <v>1581</v>
      </c>
      <c r="E300" s="133" t="s">
        <v>1182</v>
      </c>
      <c r="F300" s="133" t="s">
        <v>1183</v>
      </c>
      <c r="G300" s="133" t="s">
        <v>1184</v>
      </c>
      <c r="H300" s="133" t="s">
        <v>904</v>
      </c>
    </row>
    <row r="301" spans="1:8">
      <c r="A301" s="133">
        <v>300</v>
      </c>
      <c r="B301" s="133" t="s">
        <v>1579</v>
      </c>
      <c r="C301" s="133" t="s">
        <v>1580</v>
      </c>
      <c r="D301" s="133" t="s">
        <v>1581</v>
      </c>
      <c r="E301" s="133" t="s">
        <v>1584</v>
      </c>
      <c r="F301" s="133" t="s">
        <v>1585</v>
      </c>
      <c r="G301" s="133" t="s">
        <v>1586</v>
      </c>
      <c r="H301" s="133" t="s">
        <v>904</v>
      </c>
    </row>
    <row r="302" spans="1:8">
      <c r="A302" s="133">
        <v>301</v>
      </c>
      <c r="B302" s="133" t="s">
        <v>1579</v>
      </c>
      <c r="C302" s="133" t="s">
        <v>1580</v>
      </c>
      <c r="D302" s="133" t="s">
        <v>1581</v>
      </c>
      <c r="E302" s="133" t="s">
        <v>1587</v>
      </c>
      <c r="F302" s="133" t="s">
        <v>1588</v>
      </c>
      <c r="G302" s="133" t="s">
        <v>1178</v>
      </c>
      <c r="H302" s="133" t="s">
        <v>904</v>
      </c>
    </row>
    <row r="303" spans="1:8">
      <c r="A303" s="133">
        <v>302</v>
      </c>
      <c r="B303" s="133" t="s">
        <v>1579</v>
      </c>
      <c r="C303" s="133" t="s">
        <v>1580</v>
      </c>
      <c r="D303" s="133" t="s">
        <v>1581</v>
      </c>
      <c r="E303" s="133" t="s">
        <v>1589</v>
      </c>
      <c r="F303" s="133" t="s">
        <v>1590</v>
      </c>
      <c r="G303" s="133" t="s">
        <v>1178</v>
      </c>
      <c r="H303" s="133" t="s">
        <v>904</v>
      </c>
    </row>
    <row r="304" spans="1:8">
      <c r="A304" s="133">
        <v>303</v>
      </c>
      <c r="B304" s="133" t="s">
        <v>1579</v>
      </c>
      <c r="C304" s="133" t="s">
        <v>1591</v>
      </c>
      <c r="D304" s="133" t="s">
        <v>1592</v>
      </c>
      <c r="E304" s="133" t="s">
        <v>1582</v>
      </c>
      <c r="F304" s="133" t="s">
        <v>1583</v>
      </c>
      <c r="G304" s="133" t="s">
        <v>1178</v>
      </c>
      <c r="H304" s="133" t="s">
        <v>904</v>
      </c>
    </row>
    <row r="305" spans="1:8">
      <c r="A305" s="133">
        <v>304</v>
      </c>
      <c r="B305" s="133" t="s">
        <v>1579</v>
      </c>
      <c r="C305" s="133" t="s">
        <v>1591</v>
      </c>
      <c r="D305" s="133" t="s">
        <v>1592</v>
      </c>
      <c r="E305" s="133" t="s">
        <v>1593</v>
      </c>
      <c r="F305" s="133" t="s">
        <v>1594</v>
      </c>
      <c r="G305" s="133" t="s">
        <v>1178</v>
      </c>
      <c r="H305" s="133" t="s">
        <v>158</v>
      </c>
    </row>
    <row r="306" spans="1:8">
      <c r="A306" s="133">
        <v>305</v>
      </c>
      <c r="B306" s="133" t="s">
        <v>1579</v>
      </c>
      <c r="C306" s="133" t="s">
        <v>1591</v>
      </c>
      <c r="D306" s="133" t="s">
        <v>1592</v>
      </c>
      <c r="E306" s="133" t="s">
        <v>1584</v>
      </c>
      <c r="F306" s="133" t="s">
        <v>1585</v>
      </c>
      <c r="G306" s="133" t="s">
        <v>1586</v>
      </c>
      <c r="H306" s="133" t="s">
        <v>904</v>
      </c>
    </row>
    <row r="307" spans="1:8">
      <c r="A307" s="133">
        <v>306</v>
      </c>
      <c r="B307" s="133" t="s">
        <v>1579</v>
      </c>
      <c r="C307" s="133" t="s">
        <v>1595</v>
      </c>
      <c r="D307" s="133" t="s">
        <v>1596</v>
      </c>
      <c r="E307" s="133" t="s">
        <v>1597</v>
      </c>
      <c r="F307" s="133" t="s">
        <v>1598</v>
      </c>
      <c r="G307" s="133" t="s">
        <v>1178</v>
      </c>
      <c r="H307" s="133" t="s">
        <v>904</v>
      </c>
    </row>
    <row r="308" spans="1:8">
      <c r="A308" s="133">
        <v>307</v>
      </c>
      <c r="B308" s="133" t="s">
        <v>1579</v>
      </c>
      <c r="C308" s="133" t="s">
        <v>1595</v>
      </c>
      <c r="D308" s="133" t="s">
        <v>1596</v>
      </c>
      <c r="E308" s="133" t="s">
        <v>1599</v>
      </c>
      <c r="F308" s="133" t="s">
        <v>1600</v>
      </c>
      <c r="G308" s="133" t="s">
        <v>1178</v>
      </c>
      <c r="H308" s="133" t="s">
        <v>904</v>
      </c>
    </row>
    <row r="309" spans="1:8">
      <c r="A309" s="133">
        <v>308</v>
      </c>
      <c r="B309" s="133" t="s">
        <v>1579</v>
      </c>
      <c r="C309" s="133" t="s">
        <v>1595</v>
      </c>
      <c r="D309" s="133" t="s">
        <v>1596</v>
      </c>
      <c r="E309" s="133" t="s">
        <v>1601</v>
      </c>
      <c r="F309" s="133" t="s">
        <v>1602</v>
      </c>
      <c r="G309" s="133" t="s">
        <v>1178</v>
      </c>
      <c r="H309" s="133" t="s">
        <v>904</v>
      </c>
    </row>
    <row r="310" spans="1:8">
      <c r="A310" s="133">
        <v>309</v>
      </c>
      <c r="B310" s="133" t="s">
        <v>1579</v>
      </c>
      <c r="C310" s="133" t="s">
        <v>1595</v>
      </c>
      <c r="D310" s="133" t="s">
        <v>1596</v>
      </c>
      <c r="E310" s="133" t="s">
        <v>1345</v>
      </c>
      <c r="F310" s="133" t="s">
        <v>1603</v>
      </c>
      <c r="G310" s="133" t="s">
        <v>1178</v>
      </c>
      <c r="H310" s="133" t="s">
        <v>904</v>
      </c>
    </row>
    <row r="311" spans="1:8">
      <c r="A311" s="133">
        <v>310</v>
      </c>
      <c r="B311" s="133" t="s">
        <v>1579</v>
      </c>
      <c r="C311" s="133" t="s">
        <v>1595</v>
      </c>
      <c r="D311" s="133" t="s">
        <v>1596</v>
      </c>
      <c r="E311" s="133" t="s">
        <v>1604</v>
      </c>
      <c r="F311" s="133" t="s">
        <v>1605</v>
      </c>
      <c r="G311" s="133" t="s">
        <v>1178</v>
      </c>
      <c r="H311" s="133" t="s">
        <v>904</v>
      </c>
    </row>
    <row r="312" spans="1:8">
      <c r="A312" s="133">
        <v>311</v>
      </c>
      <c r="B312" s="133" t="s">
        <v>1606</v>
      </c>
      <c r="C312" s="133" t="s">
        <v>1608</v>
      </c>
      <c r="D312" s="133" t="s">
        <v>1609</v>
      </c>
      <c r="E312" s="133" t="s">
        <v>1185</v>
      </c>
      <c r="F312" s="133" t="s">
        <v>1186</v>
      </c>
      <c r="G312" s="133" t="s">
        <v>1187</v>
      </c>
      <c r="H312" s="133" t="s">
        <v>904</v>
      </c>
    </row>
    <row r="313" spans="1:8">
      <c r="A313" s="133">
        <v>312</v>
      </c>
      <c r="B313" s="133" t="s">
        <v>1606</v>
      </c>
      <c r="C313" s="133" t="s">
        <v>1608</v>
      </c>
      <c r="D313" s="133" t="s">
        <v>1609</v>
      </c>
      <c r="E313" s="133" t="s">
        <v>1610</v>
      </c>
      <c r="F313" s="133" t="s">
        <v>1611</v>
      </c>
      <c r="G313" s="133" t="s">
        <v>1612</v>
      </c>
      <c r="H313" s="133" t="s">
        <v>904</v>
      </c>
    </row>
    <row r="314" spans="1:8">
      <c r="A314" s="133">
        <v>313</v>
      </c>
      <c r="B314" s="133" t="s">
        <v>1606</v>
      </c>
      <c r="C314" s="133" t="s">
        <v>1613</v>
      </c>
      <c r="D314" s="133" t="s">
        <v>1614</v>
      </c>
      <c r="E314" s="133" t="s">
        <v>1185</v>
      </c>
      <c r="F314" s="133" t="s">
        <v>1186</v>
      </c>
      <c r="G314" s="133" t="s">
        <v>1187</v>
      </c>
      <c r="H314" s="133" t="s">
        <v>904</v>
      </c>
    </row>
    <row r="315" spans="1:8">
      <c r="A315" s="133">
        <v>314</v>
      </c>
      <c r="B315" s="133" t="s">
        <v>1606</v>
      </c>
      <c r="C315" s="133" t="s">
        <v>1613</v>
      </c>
      <c r="D315" s="133" t="s">
        <v>1614</v>
      </c>
      <c r="E315" s="133" t="s">
        <v>1610</v>
      </c>
      <c r="F315" s="133" t="s">
        <v>1611</v>
      </c>
      <c r="G315" s="133" t="s">
        <v>1612</v>
      </c>
      <c r="H315" s="133" t="s">
        <v>904</v>
      </c>
    </row>
    <row r="316" spans="1:8">
      <c r="A316" s="133">
        <v>315</v>
      </c>
      <c r="B316" s="133" t="s">
        <v>1606</v>
      </c>
      <c r="C316" s="133" t="s">
        <v>1615</v>
      </c>
      <c r="D316" s="133" t="s">
        <v>1616</v>
      </c>
      <c r="E316" s="133" t="s">
        <v>1617</v>
      </c>
      <c r="F316" s="133" t="s">
        <v>1618</v>
      </c>
      <c r="G316" s="133" t="s">
        <v>1612</v>
      </c>
      <c r="H316" s="133" t="s">
        <v>904</v>
      </c>
    </row>
    <row r="317" spans="1:8">
      <c r="A317" s="133">
        <v>316</v>
      </c>
      <c r="B317" s="133" t="s">
        <v>1606</v>
      </c>
      <c r="C317" s="133" t="s">
        <v>1615</v>
      </c>
      <c r="D317" s="133" t="s">
        <v>1616</v>
      </c>
      <c r="E317" s="133" t="s">
        <v>1582</v>
      </c>
      <c r="F317" s="133" t="s">
        <v>1583</v>
      </c>
      <c r="G317" s="133" t="s">
        <v>1178</v>
      </c>
      <c r="H317" s="133" t="s">
        <v>904</v>
      </c>
    </row>
    <row r="318" spans="1:8">
      <c r="A318" s="133">
        <v>317</v>
      </c>
      <c r="B318" s="133" t="s">
        <v>1606</v>
      </c>
      <c r="C318" s="133" t="s">
        <v>1615</v>
      </c>
      <c r="D318" s="133" t="s">
        <v>1616</v>
      </c>
      <c r="E318" s="133" t="s">
        <v>1185</v>
      </c>
      <c r="F318" s="133" t="s">
        <v>1186</v>
      </c>
      <c r="G318" s="133" t="s">
        <v>1187</v>
      </c>
      <c r="H318" s="133" t="s">
        <v>904</v>
      </c>
    </row>
    <row r="319" spans="1:8">
      <c r="A319" s="133">
        <v>318</v>
      </c>
      <c r="B319" s="133" t="s">
        <v>1606</v>
      </c>
      <c r="C319" s="133" t="s">
        <v>1615</v>
      </c>
      <c r="D319" s="133" t="s">
        <v>1616</v>
      </c>
      <c r="E319" s="133" t="s">
        <v>1619</v>
      </c>
      <c r="F319" s="133" t="s">
        <v>1620</v>
      </c>
      <c r="G319" s="133" t="s">
        <v>1612</v>
      </c>
      <c r="H319" s="133" t="s">
        <v>904</v>
      </c>
    </row>
    <row r="320" spans="1:8">
      <c r="A320" s="133">
        <v>319</v>
      </c>
      <c r="B320" s="133" t="s">
        <v>1606</v>
      </c>
      <c r="C320" s="133" t="s">
        <v>1606</v>
      </c>
      <c r="D320" s="133" t="s">
        <v>1607</v>
      </c>
      <c r="E320" s="133" t="s">
        <v>1185</v>
      </c>
      <c r="F320" s="133" t="s">
        <v>1186</v>
      </c>
      <c r="G320" s="133" t="s">
        <v>1187</v>
      </c>
      <c r="H320" s="133" t="s">
        <v>904</v>
      </c>
    </row>
    <row r="321" spans="1:8">
      <c r="A321" s="133">
        <v>320</v>
      </c>
      <c r="B321" s="133" t="s">
        <v>1606</v>
      </c>
      <c r="C321" s="133" t="s">
        <v>1621</v>
      </c>
      <c r="D321" s="133" t="s">
        <v>1622</v>
      </c>
      <c r="E321" s="133" t="s">
        <v>1582</v>
      </c>
      <c r="F321" s="133" t="s">
        <v>1583</v>
      </c>
      <c r="G321" s="133" t="s">
        <v>1178</v>
      </c>
      <c r="H321" s="133" t="s">
        <v>904</v>
      </c>
    </row>
    <row r="322" spans="1:8">
      <c r="A322" s="133">
        <v>321</v>
      </c>
      <c r="B322" s="133" t="s">
        <v>1606</v>
      </c>
      <c r="C322" s="133" t="s">
        <v>1621</v>
      </c>
      <c r="D322" s="133" t="s">
        <v>1622</v>
      </c>
      <c r="E322" s="133" t="s">
        <v>1185</v>
      </c>
      <c r="F322" s="133" t="s">
        <v>1186</v>
      </c>
      <c r="G322" s="133" t="s">
        <v>1187</v>
      </c>
      <c r="H322" s="133" t="s">
        <v>904</v>
      </c>
    </row>
    <row r="323" spans="1:8">
      <c r="A323" s="133">
        <v>322</v>
      </c>
      <c r="B323" s="133" t="s">
        <v>1606</v>
      </c>
      <c r="C323" s="133" t="s">
        <v>1623</v>
      </c>
      <c r="D323" s="133" t="s">
        <v>1624</v>
      </c>
      <c r="E323" s="133" t="s">
        <v>1185</v>
      </c>
      <c r="F323" s="133" t="s">
        <v>1186</v>
      </c>
      <c r="G323" s="133" t="s">
        <v>1187</v>
      </c>
      <c r="H323" s="133" t="s">
        <v>904</v>
      </c>
    </row>
    <row r="324" spans="1:8">
      <c r="A324" s="133">
        <v>323</v>
      </c>
      <c r="B324" s="133" t="s">
        <v>1606</v>
      </c>
      <c r="C324" s="133" t="s">
        <v>1625</v>
      </c>
      <c r="D324" s="133" t="s">
        <v>1626</v>
      </c>
      <c r="E324" s="133" t="s">
        <v>1627</v>
      </c>
      <c r="F324" s="133" t="s">
        <v>1628</v>
      </c>
      <c r="G324" s="133" t="s">
        <v>1612</v>
      </c>
      <c r="H324" s="133" t="s">
        <v>1013</v>
      </c>
    </row>
    <row r="325" spans="1:8">
      <c r="A325" s="133">
        <v>324</v>
      </c>
      <c r="B325" s="133" t="s">
        <v>1606</v>
      </c>
      <c r="C325" s="133" t="s">
        <v>1625</v>
      </c>
      <c r="D325" s="133" t="s">
        <v>1626</v>
      </c>
      <c r="E325" s="133" t="s">
        <v>1185</v>
      </c>
      <c r="F325" s="133" t="s">
        <v>1186</v>
      </c>
      <c r="G325" s="133" t="s">
        <v>1187</v>
      </c>
      <c r="H325" s="133" t="s">
        <v>904</v>
      </c>
    </row>
    <row r="326" spans="1:8">
      <c r="A326" s="133">
        <v>325</v>
      </c>
      <c r="B326" s="133" t="s">
        <v>1606</v>
      </c>
      <c r="C326" s="133" t="s">
        <v>1625</v>
      </c>
      <c r="D326" s="133" t="s">
        <v>1626</v>
      </c>
      <c r="E326" s="133" t="s">
        <v>1629</v>
      </c>
      <c r="F326" s="133" t="s">
        <v>1630</v>
      </c>
      <c r="G326" s="133" t="s">
        <v>1612</v>
      </c>
      <c r="H326" s="133" t="s">
        <v>904</v>
      </c>
    </row>
    <row r="327" spans="1:8">
      <c r="A327" s="133">
        <v>326</v>
      </c>
      <c r="B327" s="133" t="s">
        <v>1606</v>
      </c>
      <c r="C327" s="133" t="s">
        <v>1631</v>
      </c>
      <c r="D327" s="133" t="s">
        <v>1632</v>
      </c>
      <c r="E327" s="133" t="s">
        <v>1185</v>
      </c>
      <c r="F327" s="133" t="s">
        <v>1186</v>
      </c>
      <c r="G327" s="133" t="s">
        <v>1187</v>
      </c>
      <c r="H327" s="133" t="s">
        <v>904</v>
      </c>
    </row>
    <row r="328" spans="1:8">
      <c r="A328" s="133">
        <v>327</v>
      </c>
      <c r="B328" s="133" t="s">
        <v>1606</v>
      </c>
      <c r="C328" s="133" t="s">
        <v>1631</v>
      </c>
      <c r="D328" s="133" t="s">
        <v>1632</v>
      </c>
      <c r="E328" s="133" t="s">
        <v>1610</v>
      </c>
      <c r="F328" s="133" t="s">
        <v>1611</v>
      </c>
      <c r="G328" s="133" t="s">
        <v>1612</v>
      </c>
      <c r="H328" s="133" t="s">
        <v>904</v>
      </c>
    </row>
    <row r="329" spans="1:8">
      <c r="A329" s="133">
        <v>328</v>
      </c>
      <c r="B329" s="133" t="s">
        <v>1606</v>
      </c>
      <c r="C329" s="133" t="s">
        <v>1633</v>
      </c>
      <c r="D329" s="133" t="s">
        <v>1634</v>
      </c>
      <c r="E329" s="133" t="s">
        <v>1185</v>
      </c>
      <c r="F329" s="133" t="s">
        <v>1186</v>
      </c>
      <c r="G329" s="133" t="s">
        <v>1187</v>
      </c>
      <c r="H329" s="133" t="s">
        <v>904</v>
      </c>
    </row>
    <row r="330" spans="1:8">
      <c r="A330" s="133">
        <v>329</v>
      </c>
      <c r="B330" s="133" t="s">
        <v>1606</v>
      </c>
      <c r="C330" s="133" t="s">
        <v>1633</v>
      </c>
      <c r="D330" s="133" t="s">
        <v>1634</v>
      </c>
      <c r="E330" s="133" t="s">
        <v>1635</v>
      </c>
      <c r="F330" s="133" t="s">
        <v>1636</v>
      </c>
      <c r="G330" s="133" t="s">
        <v>1612</v>
      </c>
      <c r="H330" s="133" t="s">
        <v>904</v>
      </c>
    </row>
    <row r="331" spans="1:8">
      <c r="A331" s="133">
        <v>330</v>
      </c>
      <c r="B331" s="133" t="s">
        <v>1606</v>
      </c>
      <c r="C331" s="133" t="s">
        <v>1637</v>
      </c>
      <c r="D331" s="133" t="s">
        <v>1638</v>
      </c>
      <c r="E331" s="133" t="s">
        <v>1185</v>
      </c>
      <c r="F331" s="133" t="s">
        <v>1186</v>
      </c>
      <c r="G331" s="133" t="s">
        <v>1187</v>
      </c>
      <c r="H331" s="133" t="s">
        <v>904</v>
      </c>
    </row>
    <row r="332" spans="1:8">
      <c r="A332" s="133">
        <v>331</v>
      </c>
      <c r="B332" s="133" t="s">
        <v>1606</v>
      </c>
      <c r="C332" s="133" t="s">
        <v>1637</v>
      </c>
      <c r="D332" s="133" t="s">
        <v>1638</v>
      </c>
      <c r="E332" s="133" t="s">
        <v>912</v>
      </c>
      <c r="F332" s="133" t="s">
        <v>913</v>
      </c>
      <c r="G332" s="133" t="s">
        <v>914</v>
      </c>
      <c r="H332" s="133" t="s">
        <v>158</v>
      </c>
    </row>
    <row r="333" spans="1:8">
      <c r="A333" s="133">
        <v>332</v>
      </c>
      <c r="B333" s="133" t="s">
        <v>1606</v>
      </c>
      <c r="C333" s="133" t="s">
        <v>1639</v>
      </c>
      <c r="D333" s="133" t="s">
        <v>1640</v>
      </c>
      <c r="E333" s="133" t="s">
        <v>1185</v>
      </c>
      <c r="F333" s="133" t="s">
        <v>1186</v>
      </c>
      <c r="G333" s="133" t="s">
        <v>1187</v>
      </c>
      <c r="H333" s="133" t="s">
        <v>904</v>
      </c>
    </row>
    <row r="334" spans="1:8">
      <c r="A334" s="133">
        <v>333</v>
      </c>
      <c r="B334" s="133" t="s">
        <v>1606</v>
      </c>
      <c r="C334" s="133" t="s">
        <v>1639</v>
      </c>
      <c r="D334" s="133" t="s">
        <v>1640</v>
      </c>
      <c r="E334" s="133" t="s">
        <v>1610</v>
      </c>
      <c r="F334" s="133" t="s">
        <v>1611</v>
      </c>
      <c r="G334" s="133" t="s">
        <v>1612</v>
      </c>
      <c r="H334" s="133" t="s">
        <v>904</v>
      </c>
    </row>
    <row r="335" spans="1:8">
      <c r="A335" s="133">
        <v>334</v>
      </c>
      <c r="B335" s="133" t="s">
        <v>1641</v>
      </c>
      <c r="C335" s="133" t="s">
        <v>1642</v>
      </c>
      <c r="D335" s="133" t="s">
        <v>1643</v>
      </c>
      <c r="E335" s="133" t="s">
        <v>1644</v>
      </c>
      <c r="F335" s="133" t="s">
        <v>1645</v>
      </c>
      <c r="G335" s="133" t="s">
        <v>1646</v>
      </c>
      <c r="H335" s="133" t="s">
        <v>904</v>
      </c>
    </row>
    <row r="336" spans="1:8">
      <c r="A336" s="133">
        <v>335</v>
      </c>
      <c r="B336" s="133" t="s">
        <v>1641</v>
      </c>
      <c r="C336" s="133" t="s">
        <v>1647</v>
      </c>
      <c r="D336" s="133" t="s">
        <v>1648</v>
      </c>
      <c r="E336" s="133" t="s">
        <v>1649</v>
      </c>
      <c r="F336" s="133" t="s">
        <v>1650</v>
      </c>
      <c r="G336" s="133" t="s">
        <v>1646</v>
      </c>
      <c r="H336" s="133" t="s">
        <v>904</v>
      </c>
    </row>
    <row r="337" spans="1:8">
      <c r="A337" s="133">
        <v>336</v>
      </c>
      <c r="B337" s="133" t="s">
        <v>1641</v>
      </c>
      <c r="C337" s="133" t="s">
        <v>1647</v>
      </c>
      <c r="D337" s="133" t="s">
        <v>1648</v>
      </c>
      <c r="E337" s="133" t="s">
        <v>1651</v>
      </c>
      <c r="F337" s="133" t="s">
        <v>1652</v>
      </c>
      <c r="G337" s="133" t="s">
        <v>1646</v>
      </c>
      <c r="H337" s="133" t="s">
        <v>904</v>
      </c>
    </row>
    <row r="338" spans="1:8">
      <c r="A338" s="133">
        <v>337</v>
      </c>
      <c r="B338" s="133" t="s">
        <v>1641</v>
      </c>
      <c r="C338" s="133" t="s">
        <v>1647</v>
      </c>
      <c r="D338" s="133" t="s">
        <v>1648</v>
      </c>
      <c r="E338" s="133" t="s">
        <v>1653</v>
      </c>
      <c r="F338" s="133" t="s">
        <v>1654</v>
      </c>
      <c r="G338" s="133" t="s">
        <v>1646</v>
      </c>
      <c r="H338" s="133" t="s">
        <v>904</v>
      </c>
    </row>
    <row r="339" spans="1:8">
      <c r="A339" s="133">
        <v>338</v>
      </c>
      <c r="B339" s="133" t="s">
        <v>1641</v>
      </c>
      <c r="C339" s="133" t="s">
        <v>1655</v>
      </c>
      <c r="D339" s="133" t="s">
        <v>1656</v>
      </c>
      <c r="E339" s="133" t="s">
        <v>1657</v>
      </c>
      <c r="F339" s="133" t="s">
        <v>1658</v>
      </c>
      <c r="G339" s="133" t="s">
        <v>1646</v>
      </c>
      <c r="H339" s="133" t="s">
        <v>904</v>
      </c>
    </row>
    <row r="340" spans="1:8">
      <c r="A340" s="133">
        <v>339</v>
      </c>
      <c r="B340" s="133" t="s">
        <v>1641</v>
      </c>
      <c r="C340" s="133" t="s">
        <v>1655</v>
      </c>
      <c r="D340" s="133" t="s">
        <v>1656</v>
      </c>
      <c r="E340" s="133" t="s">
        <v>1659</v>
      </c>
      <c r="F340" s="133" t="s">
        <v>1660</v>
      </c>
      <c r="G340" s="133" t="s">
        <v>1646</v>
      </c>
      <c r="H340" s="133" t="s">
        <v>158</v>
      </c>
    </row>
    <row r="341" spans="1:8">
      <c r="A341" s="133">
        <v>340</v>
      </c>
      <c r="B341" s="133" t="s">
        <v>1641</v>
      </c>
      <c r="C341" s="133" t="s">
        <v>1655</v>
      </c>
      <c r="D341" s="133" t="s">
        <v>1656</v>
      </c>
      <c r="E341" s="133" t="s">
        <v>1661</v>
      </c>
      <c r="F341" s="133" t="s">
        <v>1662</v>
      </c>
      <c r="G341" s="133" t="s">
        <v>1646</v>
      </c>
      <c r="H341" s="133" t="s">
        <v>904</v>
      </c>
    </row>
    <row r="342" spans="1:8">
      <c r="A342" s="133">
        <v>341</v>
      </c>
      <c r="B342" s="133" t="s">
        <v>1641</v>
      </c>
      <c r="C342" s="133" t="s">
        <v>1663</v>
      </c>
      <c r="D342" s="133" t="s">
        <v>1664</v>
      </c>
      <c r="E342" s="133" t="s">
        <v>1665</v>
      </c>
      <c r="F342" s="133" t="s">
        <v>1666</v>
      </c>
      <c r="G342" s="133" t="s">
        <v>1646</v>
      </c>
      <c r="H342" s="133" t="s">
        <v>904</v>
      </c>
    </row>
    <row r="343" spans="1:8">
      <c r="A343" s="133">
        <v>342</v>
      </c>
      <c r="B343" s="133" t="s">
        <v>1641</v>
      </c>
      <c r="C343" s="133" t="s">
        <v>1667</v>
      </c>
      <c r="D343" s="133" t="s">
        <v>1668</v>
      </c>
      <c r="E343" s="133" t="s">
        <v>1669</v>
      </c>
      <c r="F343" s="133" t="s">
        <v>1670</v>
      </c>
      <c r="G343" s="133" t="s">
        <v>1646</v>
      </c>
      <c r="H343" s="133" t="s">
        <v>904</v>
      </c>
    </row>
    <row r="344" spans="1:8">
      <c r="A344" s="133">
        <v>343</v>
      </c>
      <c r="B344" s="133" t="s">
        <v>1671</v>
      </c>
      <c r="C344" s="133" t="s">
        <v>1672</v>
      </c>
      <c r="D344" s="133" t="s">
        <v>1673</v>
      </c>
      <c r="E344" s="133" t="s">
        <v>1674</v>
      </c>
      <c r="F344" s="133" t="s">
        <v>1675</v>
      </c>
      <c r="G344" s="133" t="s">
        <v>1108</v>
      </c>
      <c r="H344" s="133" t="s">
        <v>904</v>
      </c>
    </row>
    <row r="345" spans="1:8">
      <c r="A345" s="133">
        <v>344</v>
      </c>
      <c r="B345" s="133" t="s">
        <v>1671</v>
      </c>
      <c r="C345" s="133" t="s">
        <v>1676</v>
      </c>
      <c r="D345" s="133" t="s">
        <v>1677</v>
      </c>
      <c r="E345" s="133" t="s">
        <v>1678</v>
      </c>
      <c r="F345" s="133" t="s">
        <v>1679</v>
      </c>
      <c r="G345" s="133" t="s">
        <v>1108</v>
      </c>
      <c r="H345" s="133" t="s">
        <v>904</v>
      </c>
    </row>
    <row r="346" spans="1:8">
      <c r="A346" s="133">
        <v>345</v>
      </c>
      <c r="B346" s="133" t="s">
        <v>1671</v>
      </c>
      <c r="C346" s="133" t="s">
        <v>1680</v>
      </c>
      <c r="D346" s="133" t="s">
        <v>1681</v>
      </c>
      <c r="E346" s="133" t="s">
        <v>1682</v>
      </c>
      <c r="F346" s="133" t="s">
        <v>1683</v>
      </c>
      <c r="G346" s="133" t="s">
        <v>1684</v>
      </c>
      <c r="H346" s="133" t="s">
        <v>904</v>
      </c>
    </row>
    <row r="347" spans="1:8">
      <c r="A347" s="133">
        <v>346</v>
      </c>
      <c r="B347" s="133" t="s">
        <v>1671</v>
      </c>
      <c r="C347" s="133" t="s">
        <v>1680</v>
      </c>
      <c r="D347" s="133" t="s">
        <v>1681</v>
      </c>
      <c r="E347" s="133" t="s">
        <v>1685</v>
      </c>
      <c r="F347" s="133" t="s">
        <v>1686</v>
      </c>
      <c r="G347" s="133" t="s">
        <v>1108</v>
      </c>
      <c r="H347" s="133" t="s">
        <v>904</v>
      </c>
    </row>
    <row r="348" spans="1:8">
      <c r="A348" s="133">
        <v>347</v>
      </c>
      <c r="B348" s="133" t="s">
        <v>1671</v>
      </c>
      <c r="C348" s="133" t="s">
        <v>1680</v>
      </c>
      <c r="D348" s="133" t="s">
        <v>1681</v>
      </c>
      <c r="E348" s="133" t="s">
        <v>1674</v>
      </c>
      <c r="F348" s="133" t="s">
        <v>1675</v>
      </c>
      <c r="G348" s="133" t="s">
        <v>1108</v>
      </c>
      <c r="H348" s="133" t="s">
        <v>904</v>
      </c>
    </row>
    <row r="349" spans="1:8">
      <c r="A349" s="133">
        <v>348</v>
      </c>
      <c r="B349" s="133" t="s">
        <v>1671</v>
      </c>
      <c r="C349" s="133" t="s">
        <v>1680</v>
      </c>
      <c r="D349" s="133" t="s">
        <v>1681</v>
      </c>
      <c r="E349" s="133" t="s">
        <v>1687</v>
      </c>
      <c r="F349" s="133" t="s">
        <v>1688</v>
      </c>
      <c r="G349" s="133" t="s">
        <v>1684</v>
      </c>
      <c r="H349" s="133" t="s">
        <v>904</v>
      </c>
    </row>
    <row r="350" spans="1:8">
      <c r="A350" s="133">
        <v>349</v>
      </c>
      <c r="B350" s="133" t="s">
        <v>1671</v>
      </c>
      <c r="C350" s="133" t="s">
        <v>1689</v>
      </c>
      <c r="D350" s="133" t="s">
        <v>1690</v>
      </c>
      <c r="E350" s="133" t="s">
        <v>1691</v>
      </c>
      <c r="F350" s="133" t="s">
        <v>1692</v>
      </c>
      <c r="G350" s="133" t="s">
        <v>1108</v>
      </c>
      <c r="H350" s="133" t="s">
        <v>904</v>
      </c>
    </row>
    <row r="351" spans="1:8">
      <c r="A351" s="133">
        <v>350</v>
      </c>
      <c r="B351" s="133" t="s">
        <v>1671</v>
      </c>
      <c r="C351" s="133" t="s">
        <v>1693</v>
      </c>
      <c r="D351" s="133" t="s">
        <v>1694</v>
      </c>
      <c r="E351" s="133" t="s">
        <v>1695</v>
      </c>
      <c r="F351" s="133" t="s">
        <v>1696</v>
      </c>
      <c r="G351" s="133" t="s">
        <v>1684</v>
      </c>
      <c r="H351" s="133" t="s">
        <v>904</v>
      </c>
    </row>
    <row r="352" spans="1:8">
      <c r="A352" s="133">
        <v>351</v>
      </c>
      <c r="B352" s="133" t="s">
        <v>1671</v>
      </c>
      <c r="C352" s="133" t="s">
        <v>1697</v>
      </c>
      <c r="D352" s="133" t="s">
        <v>1698</v>
      </c>
      <c r="E352" s="133" t="s">
        <v>1699</v>
      </c>
      <c r="F352" s="133" t="s">
        <v>1700</v>
      </c>
      <c r="G352" s="133" t="s">
        <v>1108</v>
      </c>
      <c r="H352" s="133" t="s">
        <v>904</v>
      </c>
    </row>
    <row r="353" spans="1:8">
      <c r="A353" s="133">
        <v>352</v>
      </c>
      <c r="B353" s="133" t="s">
        <v>1671</v>
      </c>
      <c r="C353" s="133" t="s">
        <v>1697</v>
      </c>
      <c r="D353" s="133" t="s">
        <v>1698</v>
      </c>
      <c r="E353" s="133" t="s">
        <v>1701</v>
      </c>
      <c r="F353" s="133" t="s">
        <v>1702</v>
      </c>
      <c r="G353" s="133" t="s">
        <v>1108</v>
      </c>
      <c r="H353" s="133" t="s">
        <v>904</v>
      </c>
    </row>
    <row r="354" spans="1:8">
      <c r="A354" s="133">
        <v>353</v>
      </c>
      <c r="B354" s="133" t="s">
        <v>1671</v>
      </c>
      <c r="C354" s="133" t="s">
        <v>1697</v>
      </c>
      <c r="D354" s="133" t="s">
        <v>1698</v>
      </c>
      <c r="E354" s="133" t="s">
        <v>1703</v>
      </c>
      <c r="F354" s="133" t="s">
        <v>1704</v>
      </c>
      <c r="G354" s="133" t="s">
        <v>1684</v>
      </c>
      <c r="H354" s="133" t="s">
        <v>904</v>
      </c>
    </row>
    <row r="355" spans="1:8">
      <c r="A355" s="133">
        <v>354</v>
      </c>
      <c r="B355" s="133" t="s">
        <v>1671</v>
      </c>
      <c r="C355" s="133" t="s">
        <v>1705</v>
      </c>
      <c r="D355" s="133" t="s">
        <v>1706</v>
      </c>
      <c r="E355" s="133" t="s">
        <v>1707</v>
      </c>
      <c r="F355" s="133" t="s">
        <v>1708</v>
      </c>
      <c r="G355" s="133" t="s">
        <v>1108</v>
      </c>
      <c r="H355" s="133" t="s">
        <v>904</v>
      </c>
    </row>
    <row r="356" spans="1:8">
      <c r="A356" s="133">
        <v>355</v>
      </c>
      <c r="B356" s="133" t="s">
        <v>1709</v>
      </c>
      <c r="C356" s="133" t="s">
        <v>1711</v>
      </c>
      <c r="D356" s="133" t="s">
        <v>1712</v>
      </c>
      <c r="E356" s="133" t="s">
        <v>1713</v>
      </c>
      <c r="F356" s="133" t="s">
        <v>1714</v>
      </c>
      <c r="G356" s="133" t="s">
        <v>1715</v>
      </c>
      <c r="H356" s="133" t="s">
        <v>904</v>
      </c>
    </row>
    <row r="357" spans="1:8">
      <c r="A357" s="133">
        <v>356</v>
      </c>
      <c r="B357" s="133" t="s">
        <v>1709</v>
      </c>
      <c r="C357" s="133" t="s">
        <v>1711</v>
      </c>
      <c r="D357" s="133" t="s">
        <v>1712</v>
      </c>
      <c r="E357" s="133" t="s">
        <v>1716</v>
      </c>
      <c r="F357" s="133" t="s">
        <v>1717</v>
      </c>
      <c r="G357" s="133" t="s">
        <v>1008</v>
      </c>
      <c r="H357" s="133" t="s">
        <v>904</v>
      </c>
    </row>
    <row r="358" spans="1:8">
      <c r="A358" s="133">
        <v>357</v>
      </c>
      <c r="B358" s="133" t="s">
        <v>1709</v>
      </c>
      <c r="C358" s="133" t="s">
        <v>1718</v>
      </c>
      <c r="D358" s="133" t="s">
        <v>1719</v>
      </c>
      <c r="E358" s="133" t="s">
        <v>1713</v>
      </c>
      <c r="F358" s="133" t="s">
        <v>1714</v>
      </c>
      <c r="G358" s="133" t="s">
        <v>1715</v>
      </c>
      <c r="H358" s="133" t="s">
        <v>904</v>
      </c>
    </row>
    <row r="359" spans="1:8">
      <c r="A359" s="133">
        <v>358</v>
      </c>
      <c r="B359" s="133" t="s">
        <v>1709</v>
      </c>
      <c r="C359" s="133" t="s">
        <v>1718</v>
      </c>
      <c r="D359" s="133" t="s">
        <v>1719</v>
      </c>
      <c r="E359" s="133" t="s">
        <v>1720</v>
      </c>
      <c r="F359" s="133" t="s">
        <v>1721</v>
      </c>
      <c r="G359" s="133" t="s">
        <v>1715</v>
      </c>
      <c r="H359" s="133" t="s">
        <v>904</v>
      </c>
    </row>
    <row r="360" spans="1:8">
      <c r="A360" s="133">
        <v>359</v>
      </c>
      <c r="B360" s="133" t="s">
        <v>1709</v>
      </c>
      <c r="C360" s="133" t="s">
        <v>1709</v>
      </c>
      <c r="D360" s="133" t="s">
        <v>1710</v>
      </c>
      <c r="E360" s="133" t="s">
        <v>1713</v>
      </c>
      <c r="F360" s="133" t="s">
        <v>1714</v>
      </c>
      <c r="G360" s="133" t="s">
        <v>1715</v>
      </c>
      <c r="H360" s="133" t="s">
        <v>904</v>
      </c>
    </row>
    <row r="361" spans="1:8">
      <c r="A361" s="133">
        <v>360</v>
      </c>
      <c r="B361" s="133" t="s">
        <v>1709</v>
      </c>
      <c r="C361" s="133" t="s">
        <v>1722</v>
      </c>
      <c r="D361" s="133" t="s">
        <v>1723</v>
      </c>
      <c r="E361" s="133" t="s">
        <v>1713</v>
      </c>
      <c r="F361" s="133" t="s">
        <v>1714</v>
      </c>
      <c r="G361" s="133" t="s">
        <v>1715</v>
      </c>
      <c r="H361" s="133" t="s">
        <v>904</v>
      </c>
    </row>
    <row r="362" spans="1:8">
      <c r="A362" s="133">
        <v>361</v>
      </c>
      <c r="B362" s="133" t="s">
        <v>1709</v>
      </c>
      <c r="C362" s="133" t="s">
        <v>1722</v>
      </c>
      <c r="D362" s="133" t="s">
        <v>1723</v>
      </c>
      <c r="E362" s="133" t="s">
        <v>1720</v>
      </c>
      <c r="F362" s="133" t="s">
        <v>1721</v>
      </c>
      <c r="G362" s="133" t="s">
        <v>1715</v>
      </c>
      <c r="H362" s="133" t="s">
        <v>904</v>
      </c>
    </row>
    <row r="363" spans="1:8">
      <c r="A363" s="133">
        <v>362</v>
      </c>
      <c r="B363" s="133" t="s">
        <v>1724</v>
      </c>
      <c r="C363" s="133" t="s">
        <v>1726</v>
      </c>
      <c r="D363" s="133" t="s">
        <v>1725</v>
      </c>
      <c r="E363" s="133" t="s">
        <v>1727</v>
      </c>
      <c r="F363" s="133" t="s">
        <v>1728</v>
      </c>
      <c r="G363" s="133" t="s">
        <v>1421</v>
      </c>
      <c r="H363" s="133" t="s">
        <v>904</v>
      </c>
    </row>
    <row r="364" spans="1:8">
      <c r="A364" s="133">
        <v>363</v>
      </c>
      <c r="B364" s="133" t="s">
        <v>1724</v>
      </c>
      <c r="C364" s="133" t="s">
        <v>1729</v>
      </c>
      <c r="D364" s="133" t="s">
        <v>1730</v>
      </c>
      <c r="E364" s="133" t="s">
        <v>1727</v>
      </c>
      <c r="F364" s="133" t="s">
        <v>1728</v>
      </c>
      <c r="G364" s="133" t="s">
        <v>1421</v>
      </c>
      <c r="H364" s="133" t="s">
        <v>904</v>
      </c>
    </row>
    <row r="365" spans="1:8">
      <c r="A365" s="133">
        <v>364</v>
      </c>
      <c r="B365" s="133" t="s">
        <v>1724</v>
      </c>
      <c r="C365" s="133" t="s">
        <v>1731</v>
      </c>
      <c r="D365" s="133" t="s">
        <v>1732</v>
      </c>
      <c r="E365" s="133" t="s">
        <v>1727</v>
      </c>
      <c r="F365" s="133" t="s">
        <v>1728</v>
      </c>
      <c r="G365" s="133" t="s">
        <v>1421</v>
      </c>
      <c r="H365" s="133" t="s">
        <v>904</v>
      </c>
    </row>
    <row r="366" spans="1:8">
      <c r="A366" s="133">
        <v>365</v>
      </c>
      <c r="B366" s="133" t="s">
        <v>1724</v>
      </c>
      <c r="C366" s="133" t="s">
        <v>1733</v>
      </c>
      <c r="D366" s="133" t="s">
        <v>1734</v>
      </c>
      <c r="E366" s="133" t="s">
        <v>1727</v>
      </c>
      <c r="F366" s="133" t="s">
        <v>1728</v>
      </c>
      <c r="G366" s="133" t="s">
        <v>1421</v>
      </c>
      <c r="H366" s="133" t="s">
        <v>904</v>
      </c>
    </row>
    <row r="367" spans="1:8">
      <c r="A367" s="133">
        <v>366</v>
      </c>
      <c r="B367" s="133" t="s">
        <v>1724</v>
      </c>
      <c r="C367" s="133" t="s">
        <v>1724</v>
      </c>
      <c r="D367" s="133" t="s">
        <v>1725</v>
      </c>
      <c r="E367" s="133" t="s">
        <v>1727</v>
      </c>
      <c r="F367" s="133" t="s">
        <v>1728</v>
      </c>
      <c r="G367" s="133" t="s">
        <v>1421</v>
      </c>
      <c r="H367" s="133" t="s">
        <v>904</v>
      </c>
    </row>
    <row r="368" spans="1:8">
      <c r="A368" s="133">
        <v>367</v>
      </c>
      <c r="B368" s="133" t="s">
        <v>1724</v>
      </c>
      <c r="C368" s="133" t="s">
        <v>1735</v>
      </c>
      <c r="D368" s="133" t="s">
        <v>1736</v>
      </c>
      <c r="E368" s="133" t="s">
        <v>1727</v>
      </c>
      <c r="F368" s="133" t="s">
        <v>1728</v>
      </c>
      <c r="G368" s="133" t="s">
        <v>1421</v>
      </c>
      <c r="H368" s="133" t="s">
        <v>904</v>
      </c>
    </row>
    <row r="369" spans="1:8">
      <c r="A369" s="133">
        <v>368</v>
      </c>
      <c r="B369" s="133" t="s">
        <v>1724</v>
      </c>
      <c r="C369" s="133" t="s">
        <v>1737</v>
      </c>
      <c r="D369" s="133" t="s">
        <v>1738</v>
      </c>
      <c r="E369" s="133" t="s">
        <v>1727</v>
      </c>
      <c r="F369" s="133" t="s">
        <v>1728</v>
      </c>
      <c r="G369" s="133" t="s">
        <v>1421</v>
      </c>
      <c r="H369" s="133" t="s">
        <v>904</v>
      </c>
    </row>
    <row r="370" spans="1:8">
      <c r="A370" s="133">
        <v>369</v>
      </c>
      <c r="B370" s="133" t="s">
        <v>1724</v>
      </c>
      <c r="C370" s="133" t="s">
        <v>1739</v>
      </c>
      <c r="D370" s="133" t="s">
        <v>1740</v>
      </c>
      <c r="E370" s="133" t="s">
        <v>1727</v>
      </c>
      <c r="F370" s="133" t="s">
        <v>1728</v>
      </c>
      <c r="G370" s="133" t="s">
        <v>1421</v>
      </c>
      <c r="H370" s="133" t="s">
        <v>904</v>
      </c>
    </row>
    <row r="371" spans="1:8">
      <c r="A371" s="133">
        <v>370</v>
      </c>
      <c r="B371" s="133" t="s">
        <v>1724</v>
      </c>
      <c r="C371" s="133" t="s">
        <v>1741</v>
      </c>
      <c r="D371" s="133" t="s">
        <v>1742</v>
      </c>
      <c r="E371" s="133" t="s">
        <v>1727</v>
      </c>
      <c r="F371" s="133" t="s">
        <v>1728</v>
      </c>
      <c r="G371" s="133" t="s">
        <v>1421</v>
      </c>
      <c r="H371" s="133" t="s">
        <v>904</v>
      </c>
    </row>
    <row r="372" spans="1:8">
      <c r="A372" s="133">
        <v>371</v>
      </c>
      <c r="B372" s="133" t="s">
        <v>1724</v>
      </c>
      <c r="C372" s="133" t="s">
        <v>1743</v>
      </c>
      <c r="D372" s="133" t="s">
        <v>1744</v>
      </c>
      <c r="E372" s="133" t="s">
        <v>1727</v>
      </c>
      <c r="F372" s="133" t="s">
        <v>1728</v>
      </c>
      <c r="G372" s="133" t="s">
        <v>1421</v>
      </c>
      <c r="H372" s="133" t="s">
        <v>904</v>
      </c>
    </row>
    <row r="373" spans="1:8">
      <c r="A373" s="133">
        <v>372</v>
      </c>
      <c r="B373" s="133" t="s">
        <v>1745</v>
      </c>
      <c r="C373" s="133" t="s">
        <v>1747</v>
      </c>
      <c r="D373" s="133" t="s">
        <v>1748</v>
      </c>
      <c r="E373" s="133" t="s">
        <v>1182</v>
      </c>
      <c r="F373" s="133" t="s">
        <v>1183</v>
      </c>
      <c r="G373" s="133" t="s">
        <v>1184</v>
      </c>
      <c r="H373" s="133" t="s">
        <v>904</v>
      </c>
    </row>
    <row r="374" spans="1:8">
      <c r="A374" s="133">
        <v>373</v>
      </c>
      <c r="B374" s="133" t="s">
        <v>1745</v>
      </c>
      <c r="C374" s="133" t="s">
        <v>1747</v>
      </c>
      <c r="D374" s="133" t="s">
        <v>1748</v>
      </c>
      <c r="E374" s="133" t="s">
        <v>1749</v>
      </c>
      <c r="F374" s="133" t="s">
        <v>1750</v>
      </c>
      <c r="G374" s="133" t="s">
        <v>1178</v>
      </c>
      <c r="H374" s="133" t="s">
        <v>904</v>
      </c>
    </row>
    <row r="375" spans="1:8">
      <c r="A375" s="133">
        <v>374</v>
      </c>
      <c r="B375" s="133" t="s">
        <v>1745</v>
      </c>
      <c r="C375" s="133" t="s">
        <v>1747</v>
      </c>
      <c r="D375" s="133" t="s">
        <v>1748</v>
      </c>
      <c r="E375" s="133" t="s">
        <v>1751</v>
      </c>
      <c r="F375" s="133" t="s">
        <v>1752</v>
      </c>
      <c r="G375" s="133" t="s">
        <v>1178</v>
      </c>
      <c r="H375" s="133" t="s">
        <v>904</v>
      </c>
    </row>
    <row r="376" spans="1:8">
      <c r="A376" s="133">
        <v>375</v>
      </c>
      <c r="B376" s="133" t="s">
        <v>1745</v>
      </c>
      <c r="C376" s="133" t="s">
        <v>1747</v>
      </c>
      <c r="D376" s="133" t="s">
        <v>1748</v>
      </c>
      <c r="E376" s="133" t="s">
        <v>1753</v>
      </c>
      <c r="F376" s="133" t="s">
        <v>1754</v>
      </c>
      <c r="G376" s="133" t="s">
        <v>1178</v>
      </c>
      <c r="H376" s="133" t="s">
        <v>904</v>
      </c>
    </row>
    <row r="377" spans="1:8">
      <c r="A377" s="133">
        <v>376</v>
      </c>
      <c r="B377" s="133" t="s">
        <v>1745</v>
      </c>
      <c r="C377" s="133" t="s">
        <v>1747</v>
      </c>
      <c r="D377" s="133" t="s">
        <v>1748</v>
      </c>
      <c r="E377" s="133" t="s">
        <v>1422</v>
      </c>
      <c r="F377" s="133" t="s">
        <v>1423</v>
      </c>
      <c r="G377" s="133" t="s">
        <v>1424</v>
      </c>
      <c r="H377" s="133" t="s">
        <v>158</v>
      </c>
    </row>
    <row r="378" spans="1:8">
      <c r="A378" s="133">
        <v>377</v>
      </c>
      <c r="B378" s="133" t="s">
        <v>1745</v>
      </c>
      <c r="C378" s="133" t="s">
        <v>1747</v>
      </c>
      <c r="D378" s="133" t="s">
        <v>1748</v>
      </c>
      <c r="E378" s="133" t="s">
        <v>1755</v>
      </c>
      <c r="F378" s="133" t="s">
        <v>1756</v>
      </c>
      <c r="G378" s="133" t="s">
        <v>1178</v>
      </c>
      <c r="H378" s="133" t="s">
        <v>904</v>
      </c>
    </row>
    <row r="379" spans="1:8">
      <c r="A379" s="133">
        <v>378</v>
      </c>
      <c r="B379" s="133" t="s">
        <v>1745</v>
      </c>
      <c r="C379" s="133" t="s">
        <v>1747</v>
      </c>
      <c r="D379" s="133" t="s">
        <v>1748</v>
      </c>
      <c r="E379" s="133" t="s">
        <v>962</v>
      </c>
      <c r="F379" s="133" t="s">
        <v>963</v>
      </c>
      <c r="G379" s="133" t="s">
        <v>964</v>
      </c>
      <c r="H379" s="133" t="s">
        <v>904</v>
      </c>
    </row>
    <row r="380" spans="1:8">
      <c r="A380" s="133">
        <v>379</v>
      </c>
      <c r="B380" s="133" t="s">
        <v>1745</v>
      </c>
      <c r="C380" s="133" t="s">
        <v>1745</v>
      </c>
      <c r="D380" s="133" t="s">
        <v>1746</v>
      </c>
      <c r="E380" s="133" t="s">
        <v>1422</v>
      </c>
      <c r="F380" s="133" t="s">
        <v>1423</v>
      </c>
      <c r="G380" s="133" t="s">
        <v>1424</v>
      </c>
      <c r="H380" s="133" t="s">
        <v>158</v>
      </c>
    </row>
    <row r="381" spans="1:8">
      <c r="A381" s="133">
        <v>380</v>
      </c>
      <c r="B381" s="133" t="s">
        <v>1745</v>
      </c>
      <c r="C381" s="133" t="s">
        <v>1757</v>
      </c>
      <c r="D381" s="133" t="s">
        <v>1758</v>
      </c>
      <c r="E381" s="133" t="s">
        <v>1759</v>
      </c>
      <c r="F381" s="133" t="s">
        <v>1760</v>
      </c>
      <c r="G381" s="133" t="s">
        <v>1178</v>
      </c>
      <c r="H381" s="133" t="s">
        <v>158</v>
      </c>
    </row>
    <row r="382" spans="1:8">
      <c r="A382" s="133">
        <v>381</v>
      </c>
      <c r="B382" s="133" t="s">
        <v>1745</v>
      </c>
      <c r="C382" s="133" t="s">
        <v>1757</v>
      </c>
      <c r="D382" s="133" t="s">
        <v>1758</v>
      </c>
      <c r="E382" s="133" t="s">
        <v>1761</v>
      </c>
      <c r="F382" s="133" t="s">
        <v>1762</v>
      </c>
      <c r="G382" s="133" t="s">
        <v>1178</v>
      </c>
      <c r="H382" s="133" t="s">
        <v>1396</v>
      </c>
    </row>
    <row r="383" spans="1:8">
      <c r="A383" s="133">
        <v>382</v>
      </c>
      <c r="B383" s="133" t="s">
        <v>1745</v>
      </c>
      <c r="C383" s="133" t="s">
        <v>1757</v>
      </c>
      <c r="D383" s="133" t="s">
        <v>1758</v>
      </c>
      <c r="E383" s="133" t="s">
        <v>1422</v>
      </c>
      <c r="F383" s="133" t="s">
        <v>1423</v>
      </c>
      <c r="G383" s="133" t="s">
        <v>1424</v>
      </c>
      <c r="H383" s="133" t="s">
        <v>158</v>
      </c>
    </row>
    <row r="384" spans="1:8">
      <c r="A384" s="133">
        <v>383</v>
      </c>
      <c r="B384" s="133" t="s">
        <v>1745</v>
      </c>
      <c r="C384" s="133" t="s">
        <v>1763</v>
      </c>
      <c r="D384" s="133" t="s">
        <v>1764</v>
      </c>
      <c r="E384" s="133" t="s">
        <v>1765</v>
      </c>
      <c r="F384" s="133" t="s">
        <v>1766</v>
      </c>
      <c r="G384" s="133" t="s">
        <v>1178</v>
      </c>
      <c r="H384" s="133" t="s">
        <v>904</v>
      </c>
    </row>
    <row r="385" spans="1:8">
      <c r="A385" s="133">
        <v>384</v>
      </c>
      <c r="B385" s="133" t="s">
        <v>1745</v>
      </c>
      <c r="C385" s="133" t="s">
        <v>1763</v>
      </c>
      <c r="D385" s="133" t="s">
        <v>1764</v>
      </c>
      <c r="E385" s="133" t="s">
        <v>1422</v>
      </c>
      <c r="F385" s="133" t="s">
        <v>1423</v>
      </c>
      <c r="G385" s="133" t="s">
        <v>1424</v>
      </c>
      <c r="H385" s="133" t="s">
        <v>158</v>
      </c>
    </row>
    <row r="386" spans="1:8">
      <c r="A386" s="133">
        <v>385</v>
      </c>
      <c r="B386" s="133" t="s">
        <v>1767</v>
      </c>
      <c r="C386" s="133" t="s">
        <v>1768</v>
      </c>
      <c r="D386" s="133" t="s">
        <v>1769</v>
      </c>
      <c r="E386" s="133" t="s">
        <v>1770</v>
      </c>
      <c r="F386" s="133" t="s">
        <v>1771</v>
      </c>
      <c r="G386" s="133" t="s">
        <v>1612</v>
      </c>
      <c r="H386" s="133" t="s">
        <v>904</v>
      </c>
    </row>
    <row r="387" spans="1:8">
      <c r="A387" s="133">
        <v>386</v>
      </c>
      <c r="B387" s="133" t="s">
        <v>1767</v>
      </c>
      <c r="C387" s="133" t="s">
        <v>1772</v>
      </c>
      <c r="D387" s="133" t="s">
        <v>1773</v>
      </c>
      <c r="E387" s="133" t="s">
        <v>1774</v>
      </c>
      <c r="F387" s="133" t="s">
        <v>1775</v>
      </c>
      <c r="G387" s="133" t="s">
        <v>1612</v>
      </c>
      <c r="H387" s="133" t="s">
        <v>1396</v>
      </c>
    </row>
    <row r="388" spans="1:8">
      <c r="A388" s="133">
        <v>387</v>
      </c>
      <c r="B388" s="133" t="s">
        <v>1767</v>
      </c>
      <c r="C388" s="133" t="s">
        <v>1772</v>
      </c>
      <c r="D388" s="133" t="s">
        <v>1773</v>
      </c>
      <c r="E388" s="133" t="s">
        <v>1770</v>
      </c>
      <c r="F388" s="133" t="s">
        <v>1771</v>
      </c>
      <c r="G388" s="133" t="s">
        <v>1612</v>
      </c>
      <c r="H388" s="133" t="s">
        <v>904</v>
      </c>
    </row>
    <row r="389" spans="1:8">
      <c r="A389" s="133">
        <v>388</v>
      </c>
      <c r="B389" s="133" t="s">
        <v>1767</v>
      </c>
      <c r="C389" s="133" t="s">
        <v>1772</v>
      </c>
      <c r="D389" s="133" t="s">
        <v>1773</v>
      </c>
      <c r="E389" s="133" t="s">
        <v>1776</v>
      </c>
      <c r="F389" s="133" t="s">
        <v>1777</v>
      </c>
      <c r="G389" s="133" t="s">
        <v>1612</v>
      </c>
      <c r="H389" s="133" t="s">
        <v>904</v>
      </c>
    </row>
    <row r="390" spans="1:8">
      <c r="A390" s="133">
        <v>389</v>
      </c>
      <c r="B390" s="133" t="s">
        <v>1767</v>
      </c>
      <c r="C390" s="133" t="s">
        <v>1778</v>
      </c>
      <c r="D390" s="133" t="s">
        <v>1779</v>
      </c>
      <c r="E390" s="133" t="s">
        <v>1780</v>
      </c>
      <c r="F390" s="133" t="s">
        <v>1781</v>
      </c>
      <c r="G390" s="133" t="s">
        <v>1612</v>
      </c>
      <c r="H390" s="133" t="s">
        <v>1396</v>
      </c>
    </row>
    <row r="391" spans="1:8">
      <c r="A391" s="133">
        <v>390</v>
      </c>
      <c r="B391" s="133" t="s">
        <v>1767</v>
      </c>
      <c r="C391" s="133" t="s">
        <v>1778</v>
      </c>
      <c r="D391" s="133" t="s">
        <v>1779</v>
      </c>
      <c r="E391" s="133" t="s">
        <v>1770</v>
      </c>
      <c r="F391" s="133" t="s">
        <v>1771</v>
      </c>
      <c r="G391" s="133" t="s">
        <v>1612</v>
      </c>
      <c r="H391" s="133" t="s">
        <v>904</v>
      </c>
    </row>
    <row r="392" spans="1:8">
      <c r="A392" s="133">
        <v>391</v>
      </c>
      <c r="B392" s="133" t="s">
        <v>1767</v>
      </c>
      <c r="C392" s="133" t="s">
        <v>1782</v>
      </c>
      <c r="D392" s="133" t="s">
        <v>1783</v>
      </c>
      <c r="E392" s="133" t="s">
        <v>1784</v>
      </c>
      <c r="F392" s="133" t="s">
        <v>1785</v>
      </c>
      <c r="G392" s="133" t="s">
        <v>1786</v>
      </c>
      <c r="H392" s="133" t="s">
        <v>904</v>
      </c>
    </row>
    <row r="393" spans="1:8">
      <c r="A393" s="133">
        <v>392</v>
      </c>
      <c r="B393" s="133" t="s">
        <v>1767</v>
      </c>
      <c r="C393" s="133" t="s">
        <v>1787</v>
      </c>
      <c r="D393" s="133" t="s">
        <v>1788</v>
      </c>
      <c r="E393" s="133" t="s">
        <v>1789</v>
      </c>
      <c r="F393" s="133" t="s">
        <v>1790</v>
      </c>
      <c r="G393" s="133" t="s">
        <v>1612</v>
      </c>
      <c r="H393" s="133" t="s">
        <v>904</v>
      </c>
    </row>
    <row r="394" spans="1:8">
      <c r="A394" s="133">
        <v>393</v>
      </c>
      <c r="B394" s="133" t="s">
        <v>1767</v>
      </c>
      <c r="C394" s="133" t="s">
        <v>1787</v>
      </c>
      <c r="D394" s="133" t="s">
        <v>1788</v>
      </c>
      <c r="E394" s="133" t="s">
        <v>1791</v>
      </c>
      <c r="F394" s="133" t="s">
        <v>1792</v>
      </c>
      <c r="G394" s="133" t="s">
        <v>1028</v>
      </c>
      <c r="H394" s="133" t="s">
        <v>904</v>
      </c>
    </row>
    <row r="395" spans="1:8">
      <c r="A395" s="133">
        <v>394</v>
      </c>
      <c r="B395" s="133" t="s">
        <v>1767</v>
      </c>
      <c r="C395" s="133" t="s">
        <v>1793</v>
      </c>
      <c r="D395" s="133" t="s">
        <v>1794</v>
      </c>
      <c r="E395" s="133" t="s">
        <v>1795</v>
      </c>
      <c r="F395" s="133" t="s">
        <v>1796</v>
      </c>
      <c r="G395" s="133" t="s">
        <v>1342</v>
      </c>
      <c r="H395" s="133" t="s">
        <v>904</v>
      </c>
    </row>
    <row r="396" spans="1:8">
      <c r="A396" s="133">
        <v>395</v>
      </c>
      <c r="B396" s="133" t="s">
        <v>1767</v>
      </c>
      <c r="C396" s="133" t="s">
        <v>1793</v>
      </c>
      <c r="D396" s="133" t="s">
        <v>1794</v>
      </c>
      <c r="E396" s="133" t="s">
        <v>1770</v>
      </c>
      <c r="F396" s="133" t="s">
        <v>1771</v>
      </c>
      <c r="G396" s="133" t="s">
        <v>1612</v>
      </c>
      <c r="H396" s="133" t="s">
        <v>904</v>
      </c>
    </row>
    <row r="397" spans="1:8">
      <c r="A397" s="133">
        <v>396</v>
      </c>
      <c r="B397" s="133" t="s">
        <v>1767</v>
      </c>
      <c r="C397" s="133" t="s">
        <v>1797</v>
      </c>
      <c r="D397" s="133" t="s">
        <v>1798</v>
      </c>
      <c r="E397" s="133" t="s">
        <v>1799</v>
      </c>
      <c r="F397" s="133" t="s">
        <v>1800</v>
      </c>
      <c r="G397" s="133" t="s">
        <v>1612</v>
      </c>
      <c r="H397" s="133" t="s">
        <v>1396</v>
      </c>
    </row>
    <row r="398" spans="1:8">
      <c r="A398" s="133">
        <v>397</v>
      </c>
      <c r="B398" s="133" t="s">
        <v>1767</v>
      </c>
      <c r="C398" s="133" t="s">
        <v>1797</v>
      </c>
      <c r="D398" s="133" t="s">
        <v>1798</v>
      </c>
      <c r="E398" s="133" t="s">
        <v>1801</v>
      </c>
      <c r="F398" s="133" t="s">
        <v>1802</v>
      </c>
      <c r="G398" s="133" t="s">
        <v>1612</v>
      </c>
      <c r="H398" s="133" t="s">
        <v>904</v>
      </c>
    </row>
    <row r="399" spans="1:8">
      <c r="A399" s="133">
        <v>398</v>
      </c>
      <c r="B399" s="133" t="s">
        <v>1767</v>
      </c>
      <c r="C399" s="133" t="s">
        <v>1797</v>
      </c>
      <c r="D399" s="133" t="s">
        <v>1798</v>
      </c>
      <c r="E399" s="133" t="s">
        <v>1803</v>
      </c>
      <c r="F399" s="133" t="s">
        <v>1804</v>
      </c>
      <c r="G399" s="133" t="s">
        <v>1612</v>
      </c>
      <c r="H399" s="133" t="s">
        <v>904</v>
      </c>
    </row>
    <row r="400" spans="1:8">
      <c r="A400" s="133">
        <v>399</v>
      </c>
      <c r="B400" s="133" t="s">
        <v>1767</v>
      </c>
      <c r="C400" s="133" t="s">
        <v>1797</v>
      </c>
      <c r="D400" s="133" t="s">
        <v>1798</v>
      </c>
      <c r="E400" s="133" t="s">
        <v>1770</v>
      </c>
      <c r="F400" s="133" t="s">
        <v>1771</v>
      </c>
      <c r="G400" s="133" t="s">
        <v>1612</v>
      </c>
      <c r="H400" s="133" t="s">
        <v>904</v>
      </c>
    </row>
    <row r="401" spans="1:8">
      <c r="A401" s="133">
        <v>400</v>
      </c>
      <c r="B401" s="133" t="s">
        <v>1767</v>
      </c>
      <c r="C401" s="133" t="s">
        <v>1805</v>
      </c>
      <c r="D401" s="133" t="s">
        <v>1806</v>
      </c>
      <c r="E401" s="133" t="s">
        <v>1807</v>
      </c>
      <c r="F401" s="133" t="s">
        <v>1808</v>
      </c>
      <c r="G401" s="133" t="s">
        <v>1612</v>
      </c>
      <c r="H401" s="133" t="s">
        <v>904</v>
      </c>
    </row>
    <row r="402" spans="1:8">
      <c r="A402" s="133">
        <v>401</v>
      </c>
      <c r="B402" s="133" t="s">
        <v>1767</v>
      </c>
      <c r="C402" s="133" t="s">
        <v>1805</v>
      </c>
      <c r="D402" s="133" t="s">
        <v>1806</v>
      </c>
      <c r="E402" s="133" t="s">
        <v>1770</v>
      </c>
      <c r="F402" s="133" t="s">
        <v>1771</v>
      </c>
      <c r="G402" s="133" t="s">
        <v>1612</v>
      </c>
      <c r="H402" s="133" t="s">
        <v>904</v>
      </c>
    </row>
    <row r="403" spans="1:8">
      <c r="A403" s="133">
        <v>402</v>
      </c>
      <c r="B403" s="133" t="s">
        <v>1767</v>
      </c>
      <c r="C403" s="133" t="s">
        <v>1809</v>
      </c>
      <c r="D403" s="133" t="s">
        <v>1810</v>
      </c>
      <c r="E403" s="133" t="s">
        <v>1770</v>
      </c>
      <c r="F403" s="133" t="s">
        <v>1771</v>
      </c>
      <c r="G403" s="133" t="s">
        <v>1612</v>
      </c>
      <c r="H403" s="133" t="s">
        <v>904</v>
      </c>
    </row>
    <row r="404" spans="1:8">
      <c r="A404" s="133">
        <v>403</v>
      </c>
      <c r="B404" s="133" t="s">
        <v>1767</v>
      </c>
      <c r="C404" s="133" t="s">
        <v>1811</v>
      </c>
      <c r="D404" s="133" t="s">
        <v>1812</v>
      </c>
      <c r="E404" s="133" t="s">
        <v>1770</v>
      </c>
      <c r="F404" s="133" t="s">
        <v>1771</v>
      </c>
      <c r="G404" s="133" t="s">
        <v>1612</v>
      </c>
      <c r="H404" s="133" t="s">
        <v>904</v>
      </c>
    </row>
    <row r="405" spans="1:8">
      <c r="A405" s="133">
        <v>404</v>
      </c>
      <c r="B405" s="133" t="s">
        <v>1767</v>
      </c>
      <c r="C405" s="133" t="s">
        <v>1813</v>
      </c>
      <c r="D405" s="133" t="s">
        <v>1814</v>
      </c>
      <c r="E405" s="133" t="s">
        <v>1815</v>
      </c>
      <c r="F405" s="133" t="s">
        <v>1816</v>
      </c>
      <c r="G405" s="133" t="s">
        <v>1612</v>
      </c>
      <c r="H405" s="133" t="s">
        <v>904</v>
      </c>
    </row>
    <row r="406" spans="1:8">
      <c r="A406" s="133">
        <v>405</v>
      </c>
      <c r="B406" s="133" t="s">
        <v>1767</v>
      </c>
      <c r="C406" s="133" t="s">
        <v>1813</v>
      </c>
      <c r="D406" s="133" t="s">
        <v>1814</v>
      </c>
      <c r="E406" s="133" t="s">
        <v>1770</v>
      </c>
      <c r="F406" s="133" t="s">
        <v>1771</v>
      </c>
      <c r="G406" s="133" t="s">
        <v>1612</v>
      </c>
      <c r="H406" s="133" t="s">
        <v>904</v>
      </c>
    </row>
    <row r="407" spans="1:8">
      <c r="A407" s="133">
        <v>406</v>
      </c>
      <c r="B407" s="133" t="s">
        <v>1767</v>
      </c>
      <c r="C407" s="133" t="s">
        <v>1813</v>
      </c>
      <c r="D407" s="133" t="s">
        <v>1814</v>
      </c>
      <c r="E407" s="133" t="s">
        <v>1817</v>
      </c>
      <c r="F407" s="133" t="s">
        <v>1818</v>
      </c>
      <c r="G407" s="133" t="s">
        <v>1612</v>
      </c>
      <c r="H407" s="133" t="s">
        <v>904</v>
      </c>
    </row>
    <row r="408" spans="1:8">
      <c r="A408" s="133">
        <v>407</v>
      </c>
      <c r="B408" s="133" t="s">
        <v>1767</v>
      </c>
      <c r="C408" s="133" t="s">
        <v>1819</v>
      </c>
      <c r="D408" s="133" t="s">
        <v>1820</v>
      </c>
      <c r="E408" s="133" t="s">
        <v>1821</v>
      </c>
      <c r="F408" s="133" t="s">
        <v>1822</v>
      </c>
      <c r="G408" s="133" t="s">
        <v>1612</v>
      </c>
      <c r="H408" s="133" t="s">
        <v>1396</v>
      </c>
    </row>
    <row r="409" spans="1:8">
      <c r="A409" s="133">
        <v>408</v>
      </c>
      <c r="B409" s="133" t="s">
        <v>1767</v>
      </c>
      <c r="C409" s="133" t="s">
        <v>1819</v>
      </c>
      <c r="D409" s="133" t="s">
        <v>1820</v>
      </c>
      <c r="E409" s="133" t="s">
        <v>1770</v>
      </c>
      <c r="F409" s="133" t="s">
        <v>1771</v>
      </c>
      <c r="G409" s="133" t="s">
        <v>1612</v>
      </c>
      <c r="H409" s="133" t="s">
        <v>904</v>
      </c>
    </row>
    <row r="410" spans="1:8">
      <c r="A410" s="133">
        <v>409</v>
      </c>
      <c r="B410" s="133" t="s">
        <v>1767</v>
      </c>
      <c r="C410" s="133" t="s">
        <v>1823</v>
      </c>
      <c r="D410" s="133" t="s">
        <v>1824</v>
      </c>
      <c r="E410" s="133" t="s">
        <v>1825</v>
      </c>
      <c r="F410" s="133" t="s">
        <v>1826</v>
      </c>
      <c r="G410" s="133" t="s">
        <v>1612</v>
      </c>
      <c r="H410" s="133" t="s">
        <v>1396</v>
      </c>
    </row>
    <row r="411" spans="1:8">
      <c r="A411" s="133">
        <v>410</v>
      </c>
      <c r="B411" s="133" t="s">
        <v>1767</v>
      </c>
      <c r="C411" s="133" t="s">
        <v>1823</v>
      </c>
      <c r="D411" s="133" t="s">
        <v>1824</v>
      </c>
      <c r="E411" s="133" t="s">
        <v>1770</v>
      </c>
      <c r="F411" s="133" t="s">
        <v>1771</v>
      </c>
      <c r="G411" s="133" t="s">
        <v>1612</v>
      </c>
      <c r="H411" s="133" t="s">
        <v>904</v>
      </c>
    </row>
    <row r="412" spans="1:8">
      <c r="A412" s="133">
        <v>411</v>
      </c>
      <c r="B412" s="133" t="s">
        <v>1767</v>
      </c>
      <c r="C412" s="133" t="s">
        <v>1827</v>
      </c>
      <c r="D412" s="133" t="s">
        <v>1828</v>
      </c>
      <c r="E412" s="133" t="s">
        <v>1829</v>
      </c>
      <c r="F412" s="133" t="s">
        <v>1830</v>
      </c>
      <c r="G412" s="133" t="s">
        <v>1612</v>
      </c>
      <c r="H412" s="133" t="s">
        <v>904</v>
      </c>
    </row>
    <row r="413" spans="1:8">
      <c r="A413" s="133">
        <v>412</v>
      </c>
      <c r="B413" s="133" t="s">
        <v>1767</v>
      </c>
      <c r="C413" s="133" t="s">
        <v>1827</v>
      </c>
      <c r="D413" s="133" t="s">
        <v>1828</v>
      </c>
      <c r="E413" s="133" t="s">
        <v>1770</v>
      </c>
      <c r="F413" s="133" t="s">
        <v>1771</v>
      </c>
      <c r="G413" s="133" t="s">
        <v>1612</v>
      </c>
      <c r="H413" s="133" t="s">
        <v>904</v>
      </c>
    </row>
    <row r="414" spans="1:8">
      <c r="A414" s="133">
        <v>413</v>
      </c>
      <c r="B414" s="133" t="s">
        <v>1831</v>
      </c>
      <c r="C414" s="133" t="s">
        <v>1832</v>
      </c>
      <c r="D414" s="133" t="s">
        <v>1833</v>
      </c>
      <c r="E414" s="133" t="s">
        <v>1834</v>
      </c>
      <c r="F414" s="133" t="s">
        <v>1835</v>
      </c>
      <c r="G414" s="133" t="s">
        <v>959</v>
      </c>
      <c r="H414" s="133" t="s">
        <v>904</v>
      </c>
    </row>
    <row r="415" spans="1:8">
      <c r="A415" s="133">
        <v>414</v>
      </c>
      <c r="B415" s="133" t="s">
        <v>1831</v>
      </c>
      <c r="C415" s="133" t="s">
        <v>1836</v>
      </c>
      <c r="D415" s="133" t="s">
        <v>1837</v>
      </c>
      <c r="E415" s="133" t="s">
        <v>1838</v>
      </c>
      <c r="F415" s="133" t="s">
        <v>1839</v>
      </c>
      <c r="G415" s="133" t="s">
        <v>959</v>
      </c>
      <c r="H415" s="133" t="s">
        <v>904</v>
      </c>
    </row>
    <row r="416" spans="1:8">
      <c r="A416" s="133">
        <v>415</v>
      </c>
      <c r="B416" s="133" t="s">
        <v>1831</v>
      </c>
      <c r="C416" s="133" t="s">
        <v>1836</v>
      </c>
      <c r="D416" s="133" t="s">
        <v>1837</v>
      </c>
      <c r="E416" s="133" t="s">
        <v>1840</v>
      </c>
      <c r="F416" s="133" t="s">
        <v>1841</v>
      </c>
      <c r="G416" s="133" t="s">
        <v>959</v>
      </c>
      <c r="H416" s="133" t="s">
        <v>904</v>
      </c>
    </row>
    <row r="417" spans="1:8">
      <c r="A417" s="133">
        <v>416</v>
      </c>
      <c r="B417" s="133" t="s">
        <v>1831</v>
      </c>
      <c r="C417" s="133" t="s">
        <v>1836</v>
      </c>
      <c r="D417" s="133" t="s">
        <v>1837</v>
      </c>
      <c r="E417" s="133" t="s">
        <v>1834</v>
      </c>
      <c r="F417" s="133" t="s">
        <v>1835</v>
      </c>
      <c r="G417" s="133" t="s">
        <v>959</v>
      </c>
      <c r="H417" s="133" t="s">
        <v>904</v>
      </c>
    </row>
    <row r="418" spans="1:8">
      <c r="A418" s="133">
        <v>417</v>
      </c>
      <c r="B418" s="133" t="s">
        <v>1831</v>
      </c>
      <c r="C418" s="133" t="s">
        <v>1836</v>
      </c>
      <c r="D418" s="133" t="s">
        <v>1837</v>
      </c>
      <c r="E418" s="133" t="s">
        <v>962</v>
      </c>
      <c r="F418" s="133" t="s">
        <v>963</v>
      </c>
      <c r="G418" s="133" t="s">
        <v>964</v>
      </c>
      <c r="H418" s="133" t="s">
        <v>904</v>
      </c>
    </row>
    <row r="419" spans="1:8">
      <c r="A419" s="133">
        <v>418</v>
      </c>
      <c r="B419" s="133" t="s">
        <v>1831</v>
      </c>
      <c r="C419" s="133" t="s">
        <v>1842</v>
      </c>
      <c r="D419" s="133" t="s">
        <v>1843</v>
      </c>
      <c r="E419" s="133" t="s">
        <v>1425</v>
      </c>
      <c r="F419" s="133" t="s">
        <v>1426</v>
      </c>
      <c r="G419" s="133" t="s">
        <v>1421</v>
      </c>
      <c r="H419" s="133" t="s">
        <v>904</v>
      </c>
    </row>
    <row r="420" spans="1:8">
      <c r="A420" s="133">
        <v>419</v>
      </c>
      <c r="B420" s="133" t="s">
        <v>1831</v>
      </c>
      <c r="C420" s="133" t="s">
        <v>1844</v>
      </c>
      <c r="D420" s="133" t="s">
        <v>1845</v>
      </c>
      <c r="E420" s="133" t="s">
        <v>1846</v>
      </c>
      <c r="F420" s="133" t="s">
        <v>1847</v>
      </c>
      <c r="G420" s="133" t="s">
        <v>959</v>
      </c>
      <c r="H420" s="133" t="s">
        <v>904</v>
      </c>
    </row>
    <row r="421" spans="1:8">
      <c r="A421" s="133">
        <v>420</v>
      </c>
      <c r="B421" s="133" t="s">
        <v>1831</v>
      </c>
      <c r="C421" s="133" t="s">
        <v>1848</v>
      </c>
      <c r="D421" s="133" t="s">
        <v>1849</v>
      </c>
      <c r="E421" s="133" t="s">
        <v>1425</v>
      </c>
      <c r="F421" s="133" t="s">
        <v>1426</v>
      </c>
      <c r="G421" s="133" t="s">
        <v>1421</v>
      </c>
      <c r="H421" s="133" t="s">
        <v>904</v>
      </c>
    </row>
    <row r="422" spans="1:8">
      <c r="A422" s="133">
        <v>421</v>
      </c>
      <c r="B422" s="133" t="s">
        <v>1850</v>
      </c>
      <c r="C422" s="133" t="s">
        <v>1852</v>
      </c>
      <c r="D422" s="133" t="s">
        <v>1853</v>
      </c>
      <c r="E422" s="133" t="s">
        <v>1854</v>
      </c>
      <c r="F422" s="133" t="s">
        <v>1855</v>
      </c>
      <c r="G422" s="133" t="s">
        <v>1402</v>
      </c>
      <c r="H422" s="133" t="s">
        <v>904</v>
      </c>
    </row>
    <row r="423" spans="1:8">
      <c r="A423" s="133">
        <v>422</v>
      </c>
      <c r="B423" s="133" t="s">
        <v>1850</v>
      </c>
      <c r="C423" s="133" t="s">
        <v>1856</v>
      </c>
      <c r="D423" s="133" t="s">
        <v>1857</v>
      </c>
      <c r="E423" s="133" t="s">
        <v>1854</v>
      </c>
      <c r="F423" s="133" t="s">
        <v>1855</v>
      </c>
      <c r="G423" s="133" t="s">
        <v>1402</v>
      </c>
      <c r="H423" s="133" t="s">
        <v>904</v>
      </c>
    </row>
    <row r="424" spans="1:8">
      <c r="A424" s="133">
        <v>423</v>
      </c>
      <c r="B424" s="133" t="s">
        <v>1850</v>
      </c>
      <c r="C424" s="133" t="s">
        <v>1850</v>
      </c>
      <c r="D424" s="133" t="s">
        <v>1851</v>
      </c>
      <c r="E424" s="133" t="s">
        <v>1854</v>
      </c>
      <c r="F424" s="133" t="s">
        <v>1855</v>
      </c>
      <c r="G424" s="133" t="s">
        <v>1402</v>
      </c>
      <c r="H424" s="133" t="s">
        <v>904</v>
      </c>
    </row>
    <row r="425" spans="1:8">
      <c r="A425" s="133">
        <v>424</v>
      </c>
      <c r="B425" s="133" t="s">
        <v>1850</v>
      </c>
      <c r="C425" s="133" t="s">
        <v>1858</v>
      </c>
      <c r="D425" s="133" t="s">
        <v>1859</v>
      </c>
      <c r="E425" s="133" t="s">
        <v>1854</v>
      </c>
      <c r="F425" s="133" t="s">
        <v>1855</v>
      </c>
      <c r="G425" s="133" t="s">
        <v>1402</v>
      </c>
      <c r="H425" s="133" t="s">
        <v>904</v>
      </c>
    </row>
    <row r="426" spans="1:8">
      <c r="A426" s="133">
        <v>425</v>
      </c>
      <c r="B426" s="133" t="s">
        <v>1850</v>
      </c>
      <c r="C426" s="133" t="s">
        <v>1860</v>
      </c>
      <c r="D426" s="133" t="s">
        <v>1861</v>
      </c>
      <c r="E426" s="133" t="s">
        <v>1854</v>
      </c>
      <c r="F426" s="133" t="s">
        <v>1855</v>
      </c>
      <c r="G426" s="133" t="s">
        <v>1402</v>
      </c>
      <c r="H426" s="133" t="s">
        <v>904</v>
      </c>
    </row>
    <row r="427" spans="1:8">
      <c r="A427" s="133">
        <v>426</v>
      </c>
      <c r="B427" s="133" t="s">
        <v>1850</v>
      </c>
      <c r="C427" s="133" t="s">
        <v>1862</v>
      </c>
      <c r="D427" s="133" t="s">
        <v>1863</v>
      </c>
      <c r="E427" s="133" t="s">
        <v>1854</v>
      </c>
      <c r="F427" s="133" t="s">
        <v>1855</v>
      </c>
      <c r="G427" s="133" t="s">
        <v>1402</v>
      </c>
      <c r="H427" s="133" t="s">
        <v>904</v>
      </c>
    </row>
    <row r="428" spans="1:8">
      <c r="A428" s="133">
        <v>427</v>
      </c>
      <c r="B428" s="133" t="s">
        <v>1864</v>
      </c>
      <c r="C428" s="133" t="s">
        <v>1865</v>
      </c>
      <c r="D428" s="133" t="s">
        <v>1866</v>
      </c>
      <c r="E428" s="133" t="s">
        <v>1867</v>
      </c>
      <c r="F428" s="133" t="s">
        <v>1868</v>
      </c>
      <c r="G428" s="133" t="s">
        <v>1869</v>
      </c>
      <c r="H428" s="133" t="s">
        <v>904</v>
      </c>
    </row>
    <row r="429" spans="1:8">
      <c r="A429" s="133">
        <v>428</v>
      </c>
      <c r="B429" s="133" t="s">
        <v>1864</v>
      </c>
      <c r="C429" s="133" t="s">
        <v>1870</v>
      </c>
      <c r="D429" s="133" t="s">
        <v>1871</v>
      </c>
      <c r="E429" s="133" t="s">
        <v>1872</v>
      </c>
      <c r="F429" s="133" t="s">
        <v>1873</v>
      </c>
      <c r="G429" s="133" t="s">
        <v>1869</v>
      </c>
      <c r="H429" s="133" t="s">
        <v>904</v>
      </c>
    </row>
    <row r="430" spans="1:8">
      <c r="A430" s="133">
        <v>429</v>
      </c>
      <c r="B430" s="133" t="s">
        <v>1864</v>
      </c>
      <c r="C430" s="133" t="s">
        <v>1874</v>
      </c>
      <c r="D430" s="133" t="s">
        <v>1875</v>
      </c>
      <c r="E430" s="133" t="s">
        <v>1347</v>
      </c>
      <c r="F430" s="133" t="s">
        <v>1876</v>
      </c>
      <c r="G430" s="133" t="s">
        <v>1069</v>
      </c>
      <c r="H430" s="133" t="s">
        <v>904</v>
      </c>
    </row>
    <row r="431" spans="1:8">
      <c r="A431" s="133">
        <v>430</v>
      </c>
      <c r="B431" s="133" t="s">
        <v>1864</v>
      </c>
      <c r="C431" s="133" t="s">
        <v>1877</v>
      </c>
      <c r="D431" s="133" t="s">
        <v>1878</v>
      </c>
      <c r="E431" s="133" t="s">
        <v>1879</v>
      </c>
      <c r="F431" s="133" t="s">
        <v>1880</v>
      </c>
      <c r="G431" s="133" t="s">
        <v>1881</v>
      </c>
      <c r="H431" s="133" t="s">
        <v>904</v>
      </c>
    </row>
    <row r="432" spans="1:8">
      <c r="A432" s="133">
        <v>431</v>
      </c>
      <c r="B432" s="133" t="s">
        <v>1864</v>
      </c>
      <c r="C432" s="133" t="s">
        <v>1882</v>
      </c>
      <c r="D432" s="133" t="s">
        <v>1883</v>
      </c>
      <c r="E432" s="133" t="s">
        <v>1884</v>
      </c>
      <c r="F432" s="133" t="s">
        <v>1885</v>
      </c>
      <c r="G432" s="133" t="s">
        <v>1069</v>
      </c>
      <c r="H432" s="133" t="s">
        <v>904</v>
      </c>
    </row>
    <row r="433" spans="1:8">
      <c r="A433" s="133">
        <v>432</v>
      </c>
      <c r="B433" s="133" t="s">
        <v>1886</v>
      </c>
      <c r="C433" s="133" t="s">
        <v>1888</v>
      </c>
      <c r="D433" s="133" t="s">
        <v>1889</v>
      </c>
      <c r="E433" s="133" t="s">
        <v>1753</v>
      </c>
      <c r="F433" s="133" t="s">
        <v>1890</v>
      </c>
      <c r="G433" s="133" t="s">
        <v>1891</v>
      </c>
      <c r="H433" s="133" t="s">
        <v>904</v>
      </c>
    </row>
    <row r="434" spans="1:8">
      <c r="A434" s="133">
        <v>433</v>
      </c>
      <c r="B434" s="133" t="s">
        <v>1886</v>
      </c>
      <c r="C434" s="133" t="s">
        <v>1888</v>
      </c>
      <c r="D434" s="133" t="s">
        <v>1889</v>
      </c>
      <c r="E434" s="133" t="s">
        <v>1753</v>
      </c>
      <c r="F434" s="133" t="s">
        <v>1892</v>
      </c>
      <c r="G434" s="133" t="s">
        <v>1113</v>
      </c>
      <c r="H434" s="133" t="s">
        <v>904</v>
      </c>
    </row>
    <row r="435" spans="1:8">
      <c r="A435" s="133">
        <v>434</v>
      </c>
      <c r="B435" s="133" t="s">
        <v>1886</v>
      </c>
      <c r="C435" s="133" t="s">
        <v>1888</v>
      </c>
      <c r="D435" s="133" t="s">
        <v>1889</v>
      </c>
      <c r="E435" s="133" t="s">
        <v>1893</v>
      </c>
      <c r="F435" s="133" t="s">
        <v>1894</v>
      </c>
      <c r="G435" s="133" t="s">
        <v>1895</v>
      </c>
      <c r="H435" s="133" t="s">
        <v>904</v>
      </c>
    </row>
    <row r="436" spans="1:8">
      <c r="A436" s="133">
        <v>435</v>
      </c>
      <c r="B436" s="133" t="s">
        <v>1886</v>
      </c>
      <c r="C436" s="133" t="s">
        <v>1896</v>
      </c>
      <c r="D436" s="133" t="s">
        <v>1897</v>
      </c>
      <c r="E436" s="133" t="s">
        <v>1753</v>
      </c>
      <c r="F436" s="133" t="s">
        <v>1890</v>
      </c>
      <c r="G436" s="133" t="s">
        <v>1891</v>
      </c>
      <c r="H436" s="133" t="s">
        <v>904</v>
      </c>
    </row>
    <row r="437" spans="1:8">
      <c r="A437" s="133">
        <v>436</v>
      </c>
      <c r="B437" s="133" t="s">
        <v>1886</v>
      </c>
      <c r="C437" s="133" t="s">
        <v>1886</v>
      </c>
      <c r="D437" s="133" t="s">
        <v>1887</v>
      </c>
      <c r="E437" s="133" t="s">
        <v>1753</v>
      </c>
      <c r="F437" s="133" t="s">
        <v>1890</v>
      </c>
      <c r="G437" s="133" t="s">
        <v>1891</v>
      </c>
      <c r="H437" s="133" t="s">
        <v>904</v>
      </c>
    </row>
    <row r="438" spans="1:8">
      <c r="A438" s="133">
        <v>437</v>
      </c>
      <c r="B438" s="133" t="s">
        <v>1886</v>
      </c>
      <c r="C438" s="133" t="s">
        <v>1898</v>
      </c>
      <c r="D438" s="133" t="s">
        <v>1899</v>
      </c>
      <c r="E438" s="133" t="s">
        <v>1753</v>
      </c>
      <c r="F438" s="133" t="s">
        <v>1890</v>
      </c>
      <c r="G438" s="133" t="s">
        <v>1891</v>
      </c>
      <c r="H438" s="133" t="s">
        <v>904</v>
      </c>
    </row>
    <row r="439" spans="1:8">
      <c r="A439" s="133">
        <v>438</v>
      </c>
      <c r="B439" s="133" t="s">
        <v>1886</v>
      </c>
      <c r="C439" s="133" t="s">
        <v>1900</v>
      </c>
      <c r="D439" s="133" t="s">
        <v>1901</v>
      </c>
      <c r="E439" s="133" t="s">
        <v>1753</v>
      </c>
      <c r="F439" s="133" t="s">
        <v>1890</v>
      </c>
      <c r="G439" s="133" t="s">
        <v>1891</v>
      </c>
      <c r="H439" s="133" t="s">
        <v>904</v>
      </c>
    </row>
    <row r="440" spans="1:8">
      <c r="A440" s="133">
        <v>439</v>
      </c>
      <c r="B440" s="133" t="s">
        <v>1902</v>
      </c>
      <c r="C440" s="133" t="s">
        <v>1904</v>
      </c>
      <c r="D440" s="133" t="s">
        <v>1905</v>
      </c>
      <c r="E440" s="133" t="s">
        <v>1906</v>
      </c>
      <c r="F440" s="133" t="s">
        <v>1907</v>
      </c>
      <c r="G440" s="133" t="s">
        <v>1612</v>
      </c>
      <c r="H440" s="133" t="s">
        <v>904</v>
      </c>
    </row>
    <row r="441" spans="1:8">
      <c r="A441" s="133">
        <v>440</v>
      </c>
      <c r="B441" s="133" t="s">
        <v>1902</v>
      </c>
      <c r="C441" s="133" t="s">
        <v>1904</v>
      </c>
      <c r="D441" s="133" t="s">
        <v>1905</v>
      </c>
      <c r="E441" s="133" t="s">
        <v>1908</v>
      </c>
      <c r="F441" s="133" t="s">
        <v>1909</v>
      </c>
      <c r="G441" s="133" t="s">
        <v>1181</v>
      </c>
      <c r="H441" s="133" t="s">
        <v>538</v>
      </c>
    </row>
    <row r="442" spans="1:8">
      <c r="A442" s="133">
        <v>441</v>
      </c>
      <c r="B442" s="133" t="s">
        <v>1902</v>
      </c>
      <c r="C442" s="133" t="s">
        <v>1910</v>
      </c>
      <c r="D442" s="133" t="s">
        <v>1911</v>
      </c>
      <c r="E442" s="133" t="s">
        <v>1912</v>
      </c>
      <c r="F442" s="133" t="s">
        <v>1913</v>
      </c>
      <c r="G442" s="133" t="s">
        <v>1612</v>
      </c>
      <c r="H442" s="133" t="s">
        <v>904</v>
      </c>
    </row>
    <row r="443" spans="1:8">
      <c r="A443" s="133">
        <v>442</v>
      </c>
      <c r="B443" s="133" t="s">
        <v>1902</v>
      </c>
      <c r="C443" s="133" t="s">
        <v>1910</v>
      </c>
      <c r="D443" s="133" t="s">
        <v>1911</v>
      </c>
      <c r="E443" s="133" t="s">
        <v>1908</v>
      </c>
      <c r="F443" s="133" t="s">
        <v>1909</v>
      </c>
      <c r="G443" s="133" t="s">
        <v>1181</v>
      </c>
      <c r="H443" s="133" t="s">
        <v>538</v>
      </c>
    </row>
    <row r="444" spans="1:8">
      <c r="A444" s="133">
        <v>443</v>
      </c>
      <c r="B444" s="133" t="s">
        <v>1902</v>
      </c>
      <c r="C444" s="133" t="s">
        <v>1914</v>
      </c>
      <c r="D444" s="133" t="s">
        <v>1915</v>
      </c>
      <c r="E444" s="133" t="s">
        <v>1908</v>
      </c>
      <c r="F444" s="133" t="s">
        <v>1909</v>
      </c>
      <c r="G444" s="133" t="s">
        <v>1181</v>
      </c>
      <c r="H444" s="133" t="s">
        <v>538</v>
      </c>
    </row>
    <row r="445" spans="1:8">
      <c r="A445" s="133">
        <v>444</v>
      </c>
      <c r="B445" s="133" t="s">
        <v>1902</v>
      </c>
      <c r="C445" s="133" t="s">
        <v>1902</v>
      </c>
      <c r="D445" s="133" t="s">
        <v>1903</v>
      </c>
      <c r="E445" s="133" t="s">
        <v>1908</v>
      </c>
      <c r="F445" s="133" t="s">
        <v>1909</v>
      </c>
      <c r="G445" s="133" t="s">
        <v>1181</v>
      </c>
      <c r="H445" s="133" t="s">
        <v>538</v>
      </c>
    </row>
    <row r="446" spans="1:8">
      <c r="A446" s="133">
        <v>445</v>
      </c>
      <c r="B446" s="133" t="s">
        <v>1902</v>
      </c>
      <c r="C446" s="133" t="s">
        <v>1916</v>
      </c>
      <c r="D446" s="133" t="s">
        <v>1917</v>
      </c>
      <c r="E446" s="133" t="s">
        <v>1912</v>
      </c>
      <c r="F446" s="133" t="s">
        <v>1913</v>
      </c>
      <c r="G446" s="133" t="s">
        <v>1612</v>
      </c>
      <c r="H446" s="133" t="s">
        <v>904</v>
      </c>
    </row>
    <row r="447" spans="1:8">
      <c r="A447" s="133">
        <v>446</v>
      </c>
      <c r="B447" s="133" t="s">
        <v>1902</v>
      </c>
      <c r="C447" s="133" t="s">
        <v>1916</v>
      </c>
      <c r="D447" s="133" t="s">
        <v>1917</v>
      </c>
      <c r="E447" s="133" t="s">
        <v>1908</v>
      </c>
      <c r="F447" s="133" t="s">
        <v>1909</v>
      </c>
      <c r="G447" s="133" t="s">
        <v>1181</v>
      </c>
      <c r="H447" s="133" t="s">
        <v>538</v>
      </c>
    </row>
    <row r="448" spans="1:8">
      <c r="A448" s="133">
        <v>447</v>
      </c>
      <c r="B448" s="133" t="s">
        <v>1902</v>
      </c>
      <c r="C448" s="133" t="s">
        <v>1918</v>
      </c>
      <c r="D448" s="133" t="s">
        <v>1919</v>
      </c>
      <c r="E448" s="133" t="s">
        <v>1908</v>
      </c>
      <c r="F448" s="133" t="s">
        <v>1909</v>
      </c>
      <c r="G448" s="133" t="s">
        <v>1181</v>
      </c>
      <c r="H448" s="133" t="s">
        <v>538</v>
      </c>
    </row>
    <row r="449" spans="1:8">
      <c r="A449" s="133">
        <v>448</v>
      </c>
      <c r="B449" s="133" t="s">
        <v>1902</v>
      </c>
      <c r="C449" s="133" t="s">
        <v>1920</v>
      </c>
      <c r="D449" s="133" t="s">
        <v>1921</v>
      </c>
      <c r="E449" s="133" t="s">
        <v>1908</v>
      </c>
      <c r="F449" s="133" t="s">
        <v>1909</v>
      </c>
      <c r="G449" s="133" t="s">
        <v>1181</v>
      </c>
      <c r="H449" s="133" t="s">
        <v>538</v>
      </c>
    </row>
    <row r="450" spans="1:8">
      <c r="A450" s="133">
        <v>449</v>
      </c>
      <c r="B450" s="133" t="s">
        <v>1922</v>
      </c>
      <c r="C450" s="133" t="s">
        <v>1923</v>
      </c>
      <c r="D450" s="133" t="s">
        <v>1924</v>
      </c>
      <c r="E450" s="133" t="s">
        <v>1925</v>
      </c>
      <c r="F450" s="133" t="s">
        <v>1926</v>
      </c>
      <c r="G450" s="133" t="s">
        <v>1386</v>
      </c>
      <c r="H450" s="133" t="s">
        <v>904</v>
      </c>
    </row>
    <row r="451" spans="1:8">
      <c r="A451" s="133">
        <v>450</v>
      </c>
      <c r="B451" s="133" t="s">
        <v>1922</v>
      </c>
      <c r="C451" s="133" t="s">
        <v>1923</v>
      </c>
      <c r="D451" s="133" t="s">
        <v>1924</v>
      </c>
      <c r="E451" s="133" t="s">
        <v>1927</v>
      </c>
      <c r="F451" s="133" t="s">
        <v>1928</v>
      </c>
      <c r="G451" s="133" t="s">
        <v>1386</v>
      </c>
      <c r="H451" s="133" t="s">
        <v>904</v>
      </c>
    </row>
    <row r="452" spans="1:8">
      <c r="A452" s="133">
        <v>451</v>
      </c>
      <c r="B452" s="133" t="s">
        <v>1922</v>
      </c>
      <c r="C452" s="133" t="s">
        <v>1923</v>
      </c>
      <c r="D452" s="133" t="s">
        <v>1924</v>
      </c>
      <c r="E452" s="133" t="s">
        <v>1753</v>
      </c>
      <c r="F452" s="133" t="s">
        <v>1929</v>
      </c>
      <c r="G452" s="133" t="s">
        <v>1386</v>
      </c>
      <c r="H452" s="133" t="s">
        <v>158</v>
      </c>
    </row>
    <row r="453" spans="1:8">
      <c r="A453" s="133">
        <v>452</v>
      </c>
      <c r="B453" s="133" t="s">
        <v>1930</v>
      </c>
      <c r="C453" s="133" t="s">
        <v>1930</v>
      </c>
      <c r="D453" s="133" t="s">
        <v>1931</v>
      </c>
      <c r="E453" s="133" t="s">
        <v>1932</v>
      </c>
      <c r="F453" s="133" t="s">
        <v>1933</v>
      </c>
      <c r="G453" s="133" t="s">
        <v>1244</v>
      </c>
      <c r="H453" s="133" t="s">
        <v>904</v>
      </c>
    </row>
    <row r="454" spans="1:8">
      <c r="A454" s="133">
        <v>453</v>
      </c>
      <c r="B454" s="133" t="s">
        <v>1934</v>
      </c>
      <c r="C454" s="133" t="s">
        <v>1936</v>
      </c>
      <c r="D454" s="133" t="s">
        <v>1937</v>
      </c>
      <c r="E454" s="133" t="s">
        <v>1938</v>
      </c>
      <c r="F454" s="133" t="s">
        <v>1939</v>
      </c>
      <c r="G454" s="133" t="s">
        <v>1402</v>
      </c>
      <c r="H454" s="133" t="s">
        <v>904</v>
      </c>
    </row>
    <row r="455" spans="1:8">
      <c r="A455" s="133">
        <v>454</v>
      </c>
      <c r="B455" s="133" t="s">
        <v>1934</v>
      </c>
      <c r="C455" s="133" t="s">
        <v>1936</v>
      </c>
      <c r="D455" s="133" t="s">
        <v>1937</v>
      </c>
      <c r="E455" s="133" t="s">
        <v>1940</v>
      </c>
      <c r="F455" s="133" t="s">
        <v>1941</v>
      </c>
      <c r="G455" s="133" t="s">
        <v>1402</v>
      </c>
      <c r="H455" s="133" t="s">
        <v>904</v>
      </c>
    </row>
    <row r="456" spans="1:8">
      <c r="A456" s="133">
        <v>455</v>
      </c>
      <c r="B456" s="133" t="s">
        <v>1934</v>
      </c>
      <c r="C456" s="133" t="s">
        <v>1936</v>
      </c>
      <c r="D456" s="133" t="s">
        <v>1937</v>
      </c>
      <c r="E456" s="133" t="s">
        <v>1942</v>
      </c>
      <c r="F456" s="133" t="s">
        <v>1943</v>
      </c>
      <c r="G456" s="133" t="s">
        <v>1402</v>
      </c>
      <c r="H456" s="133" t="s">
        <v>158</v>
      </c>
    </row>
    <row r="457" spans="1:8">
      <c r="A457" s="133">
        <v>456</v>
      </c>
      <c r="B457" s="133" t="s">
        <v>1934</v>
      </c>
      <c r="C457" s="133" t="s">
        <v>1944</v>
      </c>
      <c r="D457" s="133" t="s">
        <v>1945</v>
      </c>
      <c r="E457" s="133" t="s">
        <v>1938</v>
      </c>
      <c r="F457" s="133" t="s">
        <v>1939</v>
      </c>
      <c r="G457" s="133" t="s">
        <v>1402</v>
      </c>
      <c r="H457" s="133" t="s">
        <v>904</v>
      </c>
    </row>
    <row r="458" spans="1:8">
      <c r="A458" s="133">
        <v>457</v>
      </c>
      <c r="B458" s="133" t="s">
        <v>1934</v>
      </c>
      <c r="C458" s="133" t="s">
        <v>1944</v>
      </c>
      <c r="D458" s="133" t="s">
        <v>1945</v>
      </c>
      <c r="E458" s="133" t="s">
        <v>1942</v>
      </c>
      <c r="F458" s="133" t="s">
        <v>1943</v>
      </c>
      <c r="G458" s="133" t="s">
        <v>1402</v>
      </c>
      <c r="H458" s="133" t="s">
        <v>158</v>
      </c>
    </row>
    <row r="459" spans="1:8">
      <c r="A459" s="133">
        <v>458</v>
      </c>
      <c r="B459" s="133" t="s">
        <v>1934</v>
      </c>
      <c r="C459" s="133" t="s">
        <v>1944</v>
      </c>
      <c r="D459" s="133" t="s">
        <v>1945</v>
      </c>
      <c r="E459" s="133" t="s">
        <v>1946</v>
      </c>
      <c r="F459" s="133" t="s">
        <v>1947</v>
      </c>
      <c r="G459" s="133" t="s">
        <v>914</v>
      </c>
      <c r="H459" s="133" t="s">
        <v>904</v>
      </c>
    </row>
    <row r="460" spans="1:8">
      <c r="A460" s="133">
        <v>459</v>
      </c>
      <c r="B460" s="133" t="s">
        <v>1934</v>
      </c>
      <c r="C460" s="133" t="s">
        <v>1948</v>
      </c>
      <c r="D460" s="133" t="s">
        <v>1949</v>
      </c>
      <c r="E460" s="133" t="s">
        <v>1950</v>
      </c>
      <c r="F460" s="133" t="s">
        <v>1951</v>
      </c>
      <c r="G460" s="133" t="s">
        <v>1012</v>
      </c>
      <c r="H460" s="133" t="s">
        <v>904</v>
      </c>
    </row>
    <row r="461" spans="1:8">
      <c r="A461" s="133">
        <v>460</v>
      </c>
      <c r="B461" s="133" t="s">
        <v>1934</v>
      </c>
      <c r="C461" s="133" t="s">
        <v>1948</v>
      </c>
      <c r="D461" s="133" t="s">
        <v>1949</v>
      </c>
      <c r="E461" s="133" t="s">
        <v>1952</v>
      </c>
      <c r="F461" s="133" t="s">
        <v>1953</v>
      </c>
      <c r="G461" s="133" t="s">
        <v>1402</v>
      </c>
      <c r="H461" s="133" t="s">
        <v>158</v>
      </c>
    </row>
    <row r="462" spans="1:8">
      <c r="A462" s="133">
        <v>461</v>
      </c>
      <c r="B462" s="133" t="s">
        <v>1934</v>
      </c>
      <c r="C462" s="133" t="s">
        <v>1948</v>
      </c>
      <c r="D462" s="133" t="s">
        <v>1949</v>
      </c>
      <c r="E462" s="133" t="s">
        <v>1938</v>
      </c>
      <c r="F462" s="133" t="s">
        <v>1939</v>
      </c>
      <c r="G462" s="133" t="s">
        <v>1402</v>
      </c>
      <c r="H462" s="133" t="s">
        <v>904</v>
      </c>
    </row>
    <row r="463" spans="1:8">
      <c r="A463" s="133">
        <v>462</v>
      </c>
      <c r="B463" s="133" t="s">
        <v>1934</v>
      </c>
      <c r="C463" s="133" t="s">
        <v>1948</v>
      </c>
      <c r="D463" s="133" t="s">
        <v>1949</v>
      </c>
      <c r="E463" s="133" t="s">
        <v>1954</v>
      </c>
      <c r="F463" s="133" t="s">
        <v>1955</v>
      </c>
      <c r="G463" s="133" t="s">
        <v>1402</v>
      </c>
      <c r="H463" s="133" t="s">
        <v>904</v>
      </c>
    </row>
    <row r="464" spans="1:8">
      <c r="A464" s="133">
        <v>463</v>
      </c>
      <c r="B464" s="133" t="s">
        <v>1934</v>
      </c>
      <c r="C464" s="133" t="s">
        <v>1948</v>
      </c>
      <c r="D464" s="133" t="s">
        <v>1949</v>
      </c>
      <c r="E464" s="133" t="s">
        <v>1942</v>
      </c>
      <c r="F464" s="133" t="s">
        <v>1943</v>
      </c>
      <c r="G464" s="133" t="s">
        <v>1402</v>
      </c>
      <c r="H464" s="133" t="s">
        <v>158</v>
      </c>
    </row>
    <row r="465" spans="1:8">
      <c r="A465" s="133">
        <v>464</v>
      </c>
      <c r="B465" s="133" t="s">
        <v>1934</v>
      </c>
      <c r="C465" s="133" t="s">
        <v>1948</v>
      </c>
      <c r="D465" s="133" t="s">
        <v>1949</v>
      </c>
      <c r="E465" s="133" t="s">
        <v>1956</v>
      </c>
      <c r="F465" s="133" t="s">
        <v>1957</v>
      </c>
      <c r="G465" s="133" t="s">
        <v>1402</v>
      </c>
      <c r="H465" s="133" t="s">
        <v>904</v>
      </c>
    </row>
    <row r="466" spans="1:8">
      <c r="A466" s="133">
        <v>465</v>
      </c>
      <c r="B466" s="133" t="s">
        <v>1934</v>
      </c>
      <c r="C466" s="133" t="s">
        <v>1958</v>
      </c>
      <c r="D466" s="133" t="s">
        <v>1959</v>
      </c>
      <c r="E466" s="133" t="s">
        <v>1400</v>
      </c>
      <c r="F466" s="133" t="s">
        <v>1401</v>
      </c>
      <c r="G466" s="133" t="s">
        <v>1402</v>
      </c>
      <c r="H466" s="133" t="s">
        <v>904</v>
      </c>
    </row>
    <row r="467" spans="1:8">
      <c r="A467" s="133">
        <v>466</v>
      </c>
      <c r="B467" s="133" t="s">
        <v>1934</v>
      </c>
      <c r="C467" s="133" t="s">
        <v>1958</v>
      </c>
      <c r="D467" s="133" t="s">
        <v>1959</v>
      </c>
      <c r="E467" s="133" t="s">
        <v>1960</v>
      </c>
      <c r="F467" s="133" t="s">
        <v>1961</v>
      </c>
      <c r="G467" s="133" t="s">
        <v>1962</v>
      </c>
      <c r="H467" s="133" t="s">
        <v>904</v>
      </c>
    </row>
    <row r="468" spans="1:8">
      <c r="A468" s="133">
        <v>467</v>
      </c>
      <c r="B468" s="133" t="s">
        <v>1934</v>
      </c>
      <c r="C468" s="133" t="s">
        <v>1958</v>
      </c>
      <c r="D468" s="133" t="s">
        <v>1959</v>
      </c>
      <c r="E468" s="133" t="s">
        <v>1938</v>
      </c>
      <c r="F468" s="133" t="s">
        <v>1939</v>
      </c>
      <c r="G468" s="133" t="s">
        <v>1402</v>
      </c>
      <c r="H468" s="133" t="s">
        <v>904</v>
      </c>
    </row>
    <row r="469" spans="1:8">
      <c r="A469" s="133">
        <v>468</v>
      </c>
      <c r="B469" s="133" t="s">
        <v>1934</v>
      </c>
      <c r="C469" s="133" t="s">
        <v>1958</v>
      </c>
      <c r="D469" s="133" t="s">
        <v>1959</v>
      </c>
      <c r="E469" s="133" t="s">
        <v>1963</v>
      </c>
      <c r="F469" s="133" t="s">
        <v>1964</v>
      </c>
      <c r="G469" s="133" t="s">
        <v>1402</v>
      </c>
      <c r="H469" s="133" t="s">
        <v>904</v>
      </c>
    </row>
    <row r="470" spans="1:8">
      <c r="A470" s="133">
        <v>469</v>
      </c>
      <c r="B470" s="133" t="s">
        <v>1934</v>
      </c>
      <c r="C470" s="133" t="s">
        <v>1958</v>
      </c>
      <c r="D470" s="133" t="s">
        <v>1959</v>
      </c>
      <c r="E470" s="133" t="s">
        <v>1965</v>
      </c>
      <c r="F470" s="133" t="s">
        <v>1966</v>
      </c>
      <c r="G470" s="133" t="s">
        <v>1967</v>
      </c>
      <c r="H470" s="133" t="s">
        <v>904</v>
      </c>
    </row>
    <row r="471" spans="1:8">
      <c r="A471" s="133">
        <v>470</v>
      </c>
      <c r="B471" s="133" t="s">
        <v>1934</v>
      </c>
      <c r="C471" s="133" t="s">
        <v>1958</v>
      </c>
      <c r="D471" s="133" t="s">
        <v>1959</v>
      </c>
      <c r="E471" s="133" t="s">
        <v>1942</v>
      </c>
      <c r="F471" s="133" t="s">
        <v>1943</v>
      </c>
      <c r="G471" s="133" t="s">
        <v>1402</v>
      </c>
      <c r="H471" s="133" t="s">
        <v>158</v>
      </c>
    </row>
    <row r="472" spans="1:8">
      <c r="A472" s="133">
        <v>471</v>
      </c>
      <c r="B472" s="133" t="s">
        <v>1934</v>
      </c>
      <c r="C472" s="133" t="s">
        <v>1958</v>
      </c>
      <c r="D472" s="133" t="s">
        <v>1959</v>
      </c>
      <c r="E472" s="133" t="s">
        <v>962</v>
      </c>
      <c r="F472" s="133" t="s">
        <v>963</v>
      </c>
      <c r="G472" s="133" t="s">
        <v>964</v>
      </c>
      <c r="H472" s="133" t="s">
        <v>904</v>
      </c>
    </row>
    <row r="473" spans="1:8">
      <c r="A473" s="133">
        <v>472</v>
      </c>
      <c r="B473" s="133" t="s">
        <v>1934</v>
      </c>
      <c r="C473" s="133" t="s">
        <v>1968</v>
      </c>
      <c r="D473" s="133" t="s">
        <v>1969</v>
      </c>
      <c r="E473" s="133" t="s">
        <v>1970</v>
      </c>
      <c r="F473" s="133" t="s">
        <v>1971</v>
      </c>
      <c r="G473" s="133" t="s">
        <v>1402</v>
      </c>
      <c r="H473" s="133" t="s">
        <v>1013</v>
      </c>
    </row>
    <row r="474" spans="1:8">
      <c r="A474" s="133">
        <v>473</v>
      </c>
      <c r="B474" s="133" t="s">
        <v>1934</v>
      </c>
      <c r="C474" s="133" t="s">
        <v>1968</v>
      </c>
      <c r="D474" s="133" t="s">
        <v>1969</v>
      </c>
      <c r="E474" s="133" t="s">
        <v>1938</v>
      </c>
      <c r="F474" s="133" t="s">
        <v>1939</v>
      </c>
      <c r="G474" s="133" t="s">
        <v>1402</v>
      </c>
      <c r="H474" s="133" t="s">
        <v>904</v>
      </c>
    </row>
    <row r="475" spans="1:8">
      <c r="A475" s="133">
        <v>474</v>
      </c>
      <c r="B475" s="133" t="s">
        <v>1934</v>
      </c>
      <c r="C475" s="133" t="s">
        <v>1968</v>
      </c>
      <c r="D475" s="133" t="s">
        <v>1969</v>
      </c>
      <c r="E475" s="133" t="s">
        <v>1972</v>
      </c>
      <c r="F475" s="133" t="s">
        <v>1973</v>
      </c>
      <c r="G475" s="133" t="s">
        <v>1402</v>
      </c>
      <c r="H475" s="133" t="s">
        <v>904</v>
      </c>
    </row>
    <row r="476" spans="1:8">
      <c r="A476" s="133">
        <v>475</v>
      </c>
      <c r="B476" s="133" t="s">
        <v>1934</v>
      </c>
      <c r="C476" s="133" t="s">
        <v>1968</v>
      </c>
      <c r="D476" s="133" t="s">
        <v>1969</v>
      </c>
      <c r="E476" s="133" t="s">
        <v>1942</v>
      </c>
      <c r="F476" s="133" t="s">
        <v>1943</v>
      </c>
      <c r="G476" s="133" t="s">
        <v>1402</v>
      </c>
      <c r="H476" s="133" t="s">
        <v>158</v>
      </c>
    </row>
    <row r="477" spans="1:8">
      <c r="A477" s="133">
        <v>476</v>
      </c>
      <c r="B477" s="133" t="s">
        <v>1934</v>
      </c>
      <c r="C477" s="133" t="s">
        <v>1974</v>
      </c>
      <c r="D477" s="133" t="s">
        <v>1975</v>
      </c>
      <c r="E477" s="133" t="s">
        <v>1938</v>
      </c>
      <c r="F477" s="133" t="s">
        <v>1939</v>
      </c>
      <c r="G477" s="133" t="s">
        <v>1402</v>
      </c>
      <c r="H477" s="133" t="s">
        <v>904</v>
      </c>
    </row>
    <row r="478" spans="1:8">
      <c r="A478" s="133">
        <v>477</v>
      </c>
      <c r="B478" s="133" t="s">
        <v>1934</v>
      </c>
      <c r="C478" s="133" t="s">
        <v>1974</v>
      </c>
      <c r="D478" s="133" t="s">
        <v>1975</v>
      </c>
      <c r="E478" s="133" t="s">
        <v>1976</v>
      </c>
      <c r="F478" s="133" t="s">
        <v>1977</v>
      </c>
      <c r="G478" s="133" t="s">
        <v>1402</v>
      </c>
      <c r="H478" s="133" t="s">
        <v>904</v>
      </c>
    </row>
    <row r="479" spans="1:8">
      <c r="A479" s="133">
        <v>478</v>
      </c>
      <c r="B479" s="133" t="s">
        <v>1934</v>
      </c>
      <c r="C479" s="133" t="s">
        <v>1974</v>
      </c>
      <c r="D479" s="133" t="s">
        <v>1975</v>
      </c>
      <c r="E479" s="133" t="s">
        <v>1942</v>
      </c>
      <c r="F479" s="133" t="s">
        <v>1943</v>
      </c>
      <c r="G479" s="133" t="s">
        <v>1402</v>
      </c>
      <c r="H479" s="133" t="s">
        <v>158</v>
      </c>
    </row>
    <row r="480" spans="1:8">
      <c r="A480" s="133">
        <v>479</v>
      </c>
      <c r="B480" s="133" t="s">
        <v>1934</v>
      </c>
      <c r="C480" s="133" t="s">
        <v>1978</v>
      </c>
      <c r="D480" s="133" t="s">
        <v>1979</v>
      </c>
      <c r="E480" s="133" t="s">
        <v>1980</v>
      </c>
      <c r="F480" s="133" t="s">
        <v>1981</v>
      </c>
      <c r="G480" s="133" t="s">
        <v>1402</v>
      </c>
      <c r="H480" s="133" t="s">
        <v>904</v>
      </c>
    </row>
    <row r="481" spans="1:8">
      <c r="A481" s="133">
        <v>480</v>
      </c>
      <c r="B481" s="133" t="s">
        <v>1934</v>
      </c>
      <c r="C481" s="133" t="s">
        <v>1978</v>
      </c>
      <c r="D481" s="133" t="s">
        <v>1979</v>
      </c>
      <c r="E481" s="133" t="s">
        <v>1938</v>
      </c>
      <c r="F481" s="133" t="s">
        <v>1939</v>
      </c>
      <c r="G481" s="133" t="s">
        <v>1402</v>
      </c>
      <c r="H481" s="133" t="s">
        <v>904</v>
      </c>
    </row>
    <row r="482" spans="1:8">
      <c r="A482" s="133">
        <v>481</v>
      </c>
      <c r="B482" s="133" t="s">
        <v>1934</v>
      </c>
      <c r="C482" s="133" t="s">
        <v>1978</v>
      </c>
      <c r="D482" s="133" t="s">
        <v>1979</v>
      </c>
      <c r="E482" s="133" t="s">
        <v>1942</v>
      </c>
      <c r="F482" s="133" t="s">
        <v>1943</v>
      </c>
      <c r="G482" s="133" t="s">
        <v>1402</v>
      </c>
      <c r="H482" s="133" t="s">
        <v>158</v>
      </c>
    </row>
    <row r="483" spans="1:8">
      <c r="A483" s="133">
        <v>482</v>
      </c>
      <c r="B483" s="133" t="s">
        <v>1934</v>
      </c>
      <c r="C483" s="133" t="s">
        <v>1934</v>
      </c>
      <c r="D483" s="133" t="s">
        <v>1935</v>
      </c>
      <c r="E483" s="133" t="s">
        <v>1938</v>
      </c>
      <c r="F483" s="133" t="s">
        <v>1939</v>
      </c>
      <c r="G483" s="133" t="s">
        <v>1402</v>
      </c>
      <c r="H483" s="133" t="s">
        <v>904</v>
      </c>
    </row>
    <row r="484" spans="1:8">
      <c r="A484" s="133">
        <v>483</v>
      </c>
      <c r="B484" s="133" t="s">
        <v>1934</v>
      </c>
      <c r="C484" s="133" t="s">
        <v>1934</v>
      </c>
      <c r="D484" s="133" t="s">
        <v>1935</v>
      </c>
      <c r="E484" s="133" t="s">
        <v>1942</v>
      </c>
      <c r="F484" s="133" t="s">
        <v>1943</v>
      </c>
      <c r="G484" s="133" t="s">
        <v>1402</v>
      </c>
      <c r="H484" s="133" t="s">
        <v>158</v>
      </c>
    </row>
    <row r="485" spans="1:8">
      <c r="A485" s="133">
        <v>484</v>
      </c>
      <c r="B485" s="133" t="s">
        <v>1982</v>
      </c>
      <c r="C485" s="133" t="s">
        <v>1984</v>
      </c>
      <c r="D485" s="133" t="s">
        <v>1985</v>
      </c>
      <c r="E485" s="133" t="s">
        <v>1986</v>
      </c>
      <c r="F485" s="133" t="s">
        <v>1987</v>
      </c>
      <c r="G485" s="133" t="s">
        <v>959</v>
      </c>
      <c r="H485" s="133" t="s">
        <v>904</v>
      </c>
    </row>
    <row r="486" spans="1:8">
      <c r="A486" s="133">
        <v>485</v>
      </c>
      <c r="B486" s="133" t="s">
        <v>1982</v>
      </c>
      <c r="C486" s="133" t="s">
        <v>1984</v>
      </c>
      <c r="D486" s="133" t="s">
        <v>1985</v>
      </c>
      <c r="E486" s="133" t="s">
        <v>1039</v>
      </c>
      <c r="F486" s="133" t="s">
        <v>1040</v>
      </c>
      <c r="G486" s="133" t="s">
        <v>1041</v>
      </c>
      <c r="H486" s="133" t="s">
        <v>904</v>
      </c>
    </row>
    <row r="487" spans="1:8">
      <c r="A487" s="133">
        <v>486</v>
      </c>
      <c r="B487" s="133" t="s">
        <v>1982</v>
      </c>
      <c r="C487" s="133" t="s">
        <v>1988</v>
      </c>
      <c r="D487" s="133" t="s">
        <v>1989</v>
      </c>
      <c r="E487" s="133" t="s">
        <v>1593</v>
      </c>
      <c r="F487" s="133" t="s">
        <v>1990</v>
      </c>
      <c r="G487" s="133" t="s">
        <v>959</v>
      </c>
      <c r="H487" s="133" t="s">
        <v>904</v>
      </c>
    </row>
    <row r="488" spans="1:8">
      <c r="A488" s="133">
        <v>487</v>
      </c>
      <c r="B488" s="133" t="s">
        <v>1982</v>
      </c>
      <c r="C488" s="133" t="s">
        <v>1988</v>
      </c>
      <c r="D488" s="133" t="s">
        <v>1989</v>
      </c>
      <c r="E488" s="133" t="s">
        <v>1991</v>
      </c>
      <c r="F488" s="133" t="s">
        <v>1992</v>
      </c>
      <c r="G488" s="133" t="s">
        <v>959</v>
      </c>
      <c r="H488" s="133" t="s">
        <v>904</v>
      </c>
    </row>
    <row r="489" spans="1:8">
      <c r="A489" s="133">
        <v>488</v>
      </c>
      <c r="B489" s="133" t="s">
        <v>1982</v>
      </c>
      <c r="C489" s="133" t="s">
        <v>1988</v>
      </c>
      <c r="D489" s="133" t="s">
        <v>1989</v>
      </c>
      <c r="E489" s="133" t="s">
        <v>1039</v>
      </c>
      <c r="F489" s="133" t="s">
        <v>1040</v>
      </c>
      <c r="G489" s="133" t="s">
        <v>1041</v>
      </c>
      <c r="H489" s="133" t="s">
        <v>904</v>
      </c>
    </row>
    <row r="490" spans="1:8">
      <c r="A490" s="133">
        <v>489</v>
      </c>
      <c r="B490" s="133" t="s">
        <v>1982</v>
      </c>
      <c r="C490" s="133" t="s">
        <v>1993</v>
      </c>
      <c r="D490" s="133" t="s">
        <v>1994</v>
      </c>
      <c r="E490" s="133" t="s">
        <v>1995</v>
      </c>
      <c r="F490" s="133" t="s">
        <v>1996</v>
      </c>
      <c r="G490" s="133" t="s">
        <v>1997</v>
      </c>
      <c r="H490" s="133" t="s">
        <v>904</v>
      </c>
    </row>
    <row r="491" spans="1:8">
      <c r="A491" s="133">
        <v>490</v>
      </c>
      <c r="B491" s="133" t="s">
        <v>1982</v>
      </c>
      <c r="C491" s="133" t="s">
        <v>1993</v>
      </c>
      <c r="D491" s="133" t="s">
        <v>1994</v>
      </c>
      <c r="E491" s="133" t="s">
        <v>1998</v>
      </c>
      <c r="F491" s="133" t="s">
        <v>1999</v>
      </c>
      <c r="G491" s="133" t="s">
        <v>1997</v>
      </c>
      <c r="H491" s="133" t="s">
        <v>904</v>
      </c>
    </row>
    <row r="492" spans="1:8">
      <c r="A492" s="133">
        <v>491</v>
      </c>
      <c r="B492" s="133" t="s">
        <v>1982</v>
      </c>
      <c r="C492" s="133" t="s">
        <v>1993</v>
      </c>
      <c r="D492" s="133" t="s">
        <v>1994</v>
      </c>
      <c r="E492" s="133" t="s">
        <v>1039</v>
      </c>
      <c r="F492" s="133" t="s">
        <v>1040</v>
      </c>
      <c r="G492" s="133" t="s">
        <v>1041</v>
      </c>
      <c r="H492" s="133" t="s">
        <v>904</v>
      </c>
    </row>
    <row r="493" spans="1:8">
      <c r="A493" s="133">
        <v>492</v>
      </c>
      <c r="B493" s="133" t="s">
        <v>1982</v>
      </c>
      <c r="C493" s="133" t="s">
        <v>2000</v>
      </c>
      <c r="D493" s="133" t="s">
        <v>2001</v>
      </c>
      <c r="E493" s="133" t="s">
        <v>2002</v>
      </c>
      <c r="F493" s="133" t="s">
        <v>2003</v>
      </c>
      <c r="G493" s="133" t="s">
        <v>2004</v>
      </c>
      <c r="H493" s="133" t="s">
        <v>904</v>
      </c>
    </row>
    <row r="494" spans="1:8">
      <c r="A494" s="133">
        <v>493</v>
      </c>
      <c r="B494" s="133" t="s">
        <v>1982</v>
      </c>
      <c r="C494" s="133" t="s">
        <v>2000</v>
      </c>
      <c r="D494" s="133" t="s">
        <v>2001</v>
      </c>
      <c r="E494" s="133" t="s">
        <v>1182</v>
      </c>
      <c r="F494" s="133" t="s">
        <v>1183</v>
      </c>
      <c r="G494" s="133" t="s">
        <v>1184</v>
      </c>
      <c r="H494" s="133" t="s">
        <v>904</v>
      </c>
    </row>
    <row r="495" spans="1:8">
      <c r="A495" s="133">
        <v>494</v>
      </c>
      <c r="B495" s="133" t="s">
        <v>1982</v>
      </c>
      <c r="C495" s="133" t="s">
        <v>2000</v>
      </c>
      <c r="D495" s="133" t="s">
        <v>2001</v>
      </c>
      <c r="E495" s="133" t="s">
        <v>1039</v>
      </c>
      <c r="F495" s="133" t="s">
        <v>1040</v>
      </c>
      <c r="G495" s="133" t="s">
        <v>1041</v>
      </c>
      <c r="H495" s="133" t="s">
        <v>904</v>
      </c>
    </row>
    <row r="496" spans="1:8">
      <c r="A496" s="133">
        <v>495</v>
      </c>
      <c r="B496" s="133" t="s">
        <v>1982</v>
      </c>
      <c r="C496" s="133" t="s">
        <v>2005</v>
      </c>
      <c r="D496" s="133" t="s">
        <v>2006</v>
      </c>
      <c r="E496" s="133" t="s">
        <v>2007</v>
      </c>
      <c r="F496" s="133" t="s">
        <v>2008</v>
      </c>
      <c r="G496" s="133" t="s">
        <v>959</v>
      </c>
      <c r="H496" s="133" t="s">
        <v>904</v>
      </c>
    </row>
    <row r="497" spans="1:8">
      <c r="A497" s="133">
        <v>496</v>
      </c>
      <c r="B497" s="133" t="s">
        <v>1982</v>
      </c>
      <c r="C497" s="133" t="s">
        <v>2005</v>
      </c>
      <c r="D497" s="133" t="s">
        <v>2006</v>
      </c>
      <c r="E497" s="133" t="s">
        <v>1039</v>
      </c>
      <c r="F497" s="133" t="s">
        <v>1040</v>
      </c>
      <c r="G497" s="133" t="s">
        <v>1041</v>
      </c>
      <c r="H497" s="133" t="s">
        <v>904</v>
      </c>
    </row>
    <row r="498" spans="1:8">
      <c r="A498" s="133">
        <v>497</v>
      </c>
      <c r="B498" s="133" t="s">
        <v>1982</v>
      </c>
      <c r="C498" s="133" t="s">
        <v>2009</v>
      </c>
      <c r="D498" s="133" t="s">
        <v>2010</v>
      </c>
      <c r="E498" s="133" t="s">
        <v>2011</v>
      </c>
      <c r="F498" s="133" t="s">
        <v>2012</v>
      </c>
      <c r="G498" s="133" t="s">
        <v>959</v>
      </c>
      <c r="H498" s="133" t="s">
        <v>904</v>
      </c>
    </row>
    <row r="499" spans="1:8">
      <c r="A499" s="133">
        <v>498</v>
      </c>
      <c r="B499" s="133" t="s">
        <v>1982</v>
      </c>
      <c r="C499" s="133" t="s">
        <v>2009</v>
      </c>
      <c r="D499" s="133" t="s">
        <v>2010</v>
      </c>
      <c r="E499" s="133" t="s">
        <v>1039</v>
      </c>
      <c r="F499" s="133" t="s">
        <v>1040</v>
      </c>
      <c r="G499" s="133" t="s">
        <v>1041</v>
      </c>
      <c r="H499" s="133" t="s">
        <v>904</v>
      </c>
    </row>
    <row r="500" spans="1:8">
      <c r="A500" s="133">
        <v>499</v>
      </c>
      <c r="B500" s="133" t="s">
        <v>1982</v>
      </c>
      <c r="C500" s="133" t="s">
        <v>2013</v>
      </c>
      <c r="D500" s="133" t="s">
        <v>2014</v>
      </c>
      <c r="E500" s="133" t="s">
        <v>2015</v>
      </c>
      <c r="F500" s="133" t="s">
        <v>2016</v>
      </c>
      <c r="G500" s="133" t="s">
        <v>959</v>
      </c>
      <c r="H500" s="133" t="s">
        <v>904</v>
      </c>
    </row>
    <row r="501" spans="1:8">
      <c r="A501" s="133">
        <v>500</v>
      </c>
      <c r="B501" s="133" t="s">
        <v>1982</v>
      </c>
      <c r="C501" s="133" t="s">
        <v>2013</v>
      </c>
      <c r="D501" s="133" t="s">
        <v>2014</v>
      </c>
      <c r="E501" s="133" t="s">
        <v>1039</v>
      </c>
      <c r="F501" s="133" t="s">
        <v>1040</v>
      </c>
      <c r="G501" s="133" t="s">
        <v>1041</v>
      </c>
      <c r="H501" s="133" t="s">
        <v>904</v>
      </c>
    </row>
    <row r="502" spans="1:8">
      <c r="A502" s="133">
        <v>501</v>
      </c>
      <c r="B502" s="133" t="s">
        <v>1982</v>
      </c>
      <c r="C502" s="133" t="s">
        <v>2017</v>
      </c>
      <c r="D502" s="133" t="s">
        <v>2018</v>
      </c>
      <c r="E502" s="133" t="s">
        <v>2019</v>
      </c>
      <c r="F502" s="133" t="s">
        <v>2020</v>
      </c>
      <c r="G502" s="133" t="s">
        <v>959</v>
      </c>
      <c r="H502" s="133" t="s">
        <v>904</v>
      </c>
    </row>
    <row r="503" spans="1:8">
      <c r="A503" s="133">
        <v>502</v>
      </c>
      <c r="B503" s="133" t="s">
        <v>1982</v>
      </c>
      <c r="C503" s="133" t="s">
        <v>2017</v>
      </c>
      <c r="D503" s="133" t="s">
        <v>2018</v>
      </c>
      <c r="E503" s="133" t="s">
        <v>1039</v>
      </c>
      <c r="F503" s="133" t="s">
        <v>1040</v>
      </c>
      <c r="G503" s="133" t="s">
        <v>1041</v>
      </c>
      <c r="H503" s="133" t="s">
        <v>904</v>
      </c>
    </row>
    <row r="504" spans="1:8">
      <c r="A504" s="133">
        <v>503</v>
      </c>
      <c r="B504" s="133" t="s">
        <v>1982</v>
      </c>
      <c r="C504" s="133" t="s">
        <v>2021</v>
      </c>
      <c r="D504" s="133" t="s">
        <v>2022</v>
      </c>
      <c r="E504" s="133" t="s">
        <v>2023</v>
      </c>
      <c r="F504" s="133" t="s">
        <v>963</v>
      </c>
      <c r="G504" s="133" t="s">
        <v>959</v>
      </c>
      <c r="H504" s="133" t="s">
        <v>904</v>
      </c>
    </row>
    <row r="505" spans="1:8">
      <c r="A505" s="133">
        <v>504</v>
      </c>
      <c r="B505" s="133" t="s">
        <v>1982</v>
      </c>
      <c r="C505" s="133" t="s">
        <v>2021</v>
      </c>
      <c r="D505" s="133" t="s">
        <v>2022</v>
      </c>
      <c r="E505" s="133" t="s">
        <v>2024</v>
      </c>
      <c r="F505" s="133" t="s">
        <v>2025</v>
      </c>
      <c r="G505" s="133" t="s">
        <v>959</v>
      </c>
      <c r="H505" s="133" t="s">
        <v>904</v>
      </c>
    </row>
    <row r="506" spans="1:8">
      <c r="A506" s="133">
        <v>505</v>
      </c>
      <c r="B506" s="133" t="s">
        <v>1982</v>
      </c>
      <c r="C506" s="133" t="s">
        <v>2021</v>
      </c>
      <c r="D506" s="133" t="s">
        <v>2022</v>
      </c>
      <c r="E506" s="133" t="s">
        <v>1039</v>
      </c>
      <c r="F506" s="133" t="s">
        <v>1040</v>
      </c>
      <c r="G506" s="133" t="s">
        <v>1041</v>
      </c>
      <c r="H506" s="133" t="s">
        <v>904</v>
      </c>
    </row>
    <row r="507" spans="1:8">
      <c r="A507" s="133">
        <v>506</v>
      </c>
      <c r="B507" s="133" t="s">
        <v>1982</v>
      </c>
      <c r="C507" s="133" t="s">
        <v>2026</v>
      </c>
      <c r="D507" s="133" t="s">
        <v>2027</v>
      </c>
      <c r="E507" s="133" t="s">
        <v>2028</v>
      </c>
      <c r="F507" s="133" t="s">
        <v>2029</v>
      </c>
      <c r="G507" s="133" t="s">
        <v>959</v>
      </c>
      <c r="H507" s="133" t="s">
        <v>158</v>
      </c>
    </row>
    <row r="508" spans="1:8">
      <c r="A508" s="133">
        <v>507</v>
      </c>
      <c r="B508" s="133" t="s">
        <v>1982</v>
      </c>
      <c r="C508" s="133" t="s">
        <v>2026</v>
      </c>
      <c r="D508" s="133" t="s">
        <v>2027</v>
      </c>
      <c r="E508" s="133" t="s">
        <v>2030</v>
      </c>
      <c r="F508" s="133" t="s">
        <v>2031</v>
      </c>
      <c r="G508" s="133" t="s">
        <v>1421</v>
      </c>
      <c r="H508" s="133" t="s">
        <v>904</v>
      </c>
    </row>
    <row r="509" spans="1:8">
      <c r="A509" s="133">
        <v>508</v>
      </c>
      <c r="B509" s="133" t="s">
        <v>1982</v>
      </c>
      <c r="C509" s="133" t="s">
        <v>2026</v>
      </c>
      <c r="D509" s="133" t="s">
        <v>2027</v>
      </c>
      <c r="E509" s="133" t="s">
        <v>1039</v>
      </c>
      <c r="F509" s="133" t="s">
        <v>1040</v>
      </c>
      <c r="G509" s="133" t="s">
        <v>1041</v>
      </c>
      <c r="H509" s="133" t="s">
        <v>904</v>
      </c>
    </row>
    <row r="510" spans="1:8">
      <c r="A510" s="133">
        <v>509</v>
      </c>
      <c r="B510" s="133" t="s">
        <v>1982</v>
      </c>
      <c r="C510" s="133" t="s">
        <v>2032</v>
      </c>
      <c r="D510" s="133" t="s">
        <v>2033</v>
      </c>
      <c r="E510" s="133" t="s">
        <v>2034</v>
      </c>
      <c r="F510" s="133" t="s">
        <v>2035</v>
      </c>
      <c r="G510" s="133" t="s">
        <v>1028</v>
      </c>
      <c r="H510" s="133" t="s">
        <v>904</v>
      </c>
    </row>
    <row r="511" spans="1:8">
      <c r="A511" s="133">
        <v>510</v>
      </c>
      <c r="B511" s="133" t="s">
        <v>1982</v>
      </c>
      <c r="C511" s="133" t="s">
        <v>2032</v>
      </c>
      <c r="D511" s="133" t="s">
        <v>2033</v>
      </c>
      <c r="E511" s="133" t="s">
        <v>2036</v>
      </c>
      <c r="F511" s="133" t="s">
        <v>2037</v>
      </c>
      <c r="G511" s="133" t="s">
        <v>959</v>
      </c>
      <c r="H511" s="133" t="s">
        <v>904</v>
      </c>
    </row>
    <row r="512" spans="1:8">
      <c r="A512" s="133">
        <v>511</v>
      </c>
      <c r="B512" s="133" t="s">
        <v>1982</v>
      </c>
      <c r="C512" s="133" t="s">
        <v>2032</v>
      </c>
      <c r="D512" s="133" t="s">
        <v>2033</v>
      </c>
      <c r="E512" s="133" t="s">
        <v>1039</v>
      </c>
      <c r="F512" s="133" t="s">
        <v>1040</v>
      </c>
      <c r="G512" s="133" t="s">
        <v>1041</v>
      </c>
      <c r="H512" s="133" t="s">
        <v>904</v>
      </c>
    </row>
    <row r="513" spans="1:8">
      <c r="A513" s="133">
        <v>512</v>
      </c>
      <c r="B513" s="133" t="s">
        <v>1982</v>
      </c>
      <c r="C513" s="133" t="s">
        <v>2038</v>
      </c>
      <c r="D513" s="133" t="s">
        <v>2039</v>
      </c>
      <c r="E513" s="133" t="s">
        <v>2040</v>
      </c>
      <c r="F513" s="133" t="s">
        <v>2041</v>
      </c>
      <c r="G513" s="133" t="s">
        <v>959</v>
      </c>
      <c r="H513" s="133" t="s">
        <v>904</v>
      </c>
    </row>
    <row r="514" spans="1:8">
      <c r="A514" s="133">
        <v>513</v>
      </c>
      <c r="B514" s="133" t="s">
        <v>1982</v>
      </c>
      <c r="C514" s="133" t="s">
        <v>2038</v>
      </c>
      <c r="D514" s="133" t="s">
        <v>2039</v>
      </c>
      <c r="E514" s="133" t="s">
        <v>2042</v>
      </c>
      <c r="F514" s="133" t="s">
        <v>2043</v>
      </c>
      <c r="G514" s="133" t="s">
        <v>1997</v>
      </c>
      <c r="H514" s="133" t="s">
        <v>904</v>
      </c>
    </row>
    <row r="515" spans="1:8">
      <c r="A515" s="133">
        <v>514</v>
      </c>
      <c r="B515" s="133" t="s">
        <v>1982</v>
      </c>
      <c r="C515" s="133" t="s">
        <v>2038</v>
      </c>
      <c r="D515" s="133" t="s">
        <v>2039</v>
      </c>
      <c r="E515" s="133" t="s">
        <v>1039</v>
      </c>
      <c r="F515" s="133" t="s">
        <v>1040</v>
      </c>
      <c r="G515" s="133" t="s">
        <v>1041</v>
      </c>
      <c r="H515" s="133" t="s">
        <v>904</v>
      </c>
    </row>
    <row r="516" spans="1:8">
      <c r="A516" s="133">
        <v>515</v>
      </c>
      <c r="B516" s="133" t="s">
        <v>1982</v>
      </c>
      <c r="C516" s="133" t="s">
        <v>2044</v>
      </c>
      <c r="D516" s="133" t="s">
        <v>2045</v>
      </c>
      <c r="E516" s="133" t="s">
        <v>2046</v>
      </c>
      <c r="F516" s="133" t="s">
        <v>2047</v>
      </c>
      <c r="G516" s="133" t="s">
        <v>959</v>
      </c>
      <c r="H516" s="133" t="s">
        <v>904</v>
      </c>
    </row>
    <row r="517" spans="1:8">
      <c r="A517" s="133">
        <v>516</v>
      </c>
      <c r="B517" s="133" t="s">
        <v>1982</v>
      </c>
      <c r="C517" s="133" t="s">
        <v>2044</v>
      </c>
      <c r="D517" s="133" t="s">
        <v>2045</v>
      </c>
      <c r="E517" s="133" t="s">
        <v>1039</v>
      </c>
      <c r="F517" s="133" t="s">
        <v>1040</v>
      </c>
      <c r="G517" s="133" t="s">
        <v>1041</v>
      </c>
      <c r="H517" s="133" t="s">
        <v>904</v>
      </c>
    </row>
    <row r="518" spans="1:8">
      <c r="A518" s="133">
        <v>517</v>
      </c>
      <c r="B518" s="133" t="s">
        <v>1982</v>
      </c>
      <c r="C518" s="133" t="s">
        <v>1982</v>
      </c>
      <c r="D518" s="133" t="s">
        <v>1983</v>
      </c>
      <c r="E518" s="133" t="s">
        <v>1039</v>
      </c>
      <c r="F518" s="133" t="s">
        <v>1040</v>
      </c>
      <c r="G518" s="133" t="s">
        <v>1041</v>
      </c>
      <c r="H518" s="133" t="s">
        <v>904</v>
      </c>
    </row>
    <row r="519" spans="1:8">
      <c r="A519" s="133">
        <v>518</v>
      </c>
      <c r="B519" s="133" t="s">
        <v>1982</v>
      </c>
      <c r="C519" s="133" t="s">
        <v>2048</v>
      </c>
      <c r="D519" s="133" t="s">
        <v>2049</v>
      </c>
      <c r="E519" s="133" t="s">
        <v>2036</v>
      </c>
      <c r="F519" s="133" t="s">
        <v>2037</v>
      </c>
      <c r="G519" s="133" t="s">
        <v>959</v>
      </c>
      <c r="H519" s="133" t="s">
        <v>904</v>
      </c>
    </row>
    <row r="520" spans="1:8">
      <c r="A520" s="133">
        <v>519</v>
      </c>
      <c r="B520" s="133" t="s">
        <v>1982</v>
      </c>
      <c r="C520" s="133" t="s">
        <v>2048</v>
      </c>
      <c r="D520" s="133" t="s">
        <v>2049</v>
      </c>
      <c r="E520" s="133" t="s">
        <v>1039</v>
      </c>
      <c r="F520" s="133" t="s">
        <v>1040</v>
      </c>
      <c r="G520" s="133" t="s">
        <v>1041</v>
      </c>
      <c r="H520" s="133" t="s">
        <v>904</v>
      </c>
    </row>
    <row r="521" spans="1:8">
      <c r="A521" s="133">
        <v>520</v>
      </c>
      <c r="B521" s="133" t="s">
        <v>1982</v>
      </c>
      <c r="C521" s="133" t="s">
        <v>2050</v>
      </c>
      <c r="D521" s="133" t="s">
        <v>2051</v>
      </c>
      <c r="E521" s="133" t="s">
        <v>2052</v>
      </c>
      <c r="F521" s="133" t="s">
        <v>2053</v>
      </c>
      <c r="G521" s="133" t="s">
        <v>959</v>
      </c>
      <c r="H521" s="133" t="s">
        <v>904</v>
      </c>
    </row>
    <row r="522" spans="1:8">
      <c r="A522" s="133">
        <v>521</v>
      </c>
      <c r="B522" s="133" t="s">
        <v>1982</v>
      </c>
      <c r="C522" s="133" t="s">
        <v>2050</v>
      </c>
      <c r="D522" s="133" t="s">
        <v>2051</v>
      </c>
      <c r="E522" s="133" t="s">
        <v>1039</v>
      </c>
      <c r="F522" s="133" t="s">
        <v>1040</v>
      </c>
      <c r="G522" s="133" t="s">
        <v>1041</v>
      </c>
      <c r="H522" s="133" t="s">
        <v>904</v>
      </c>
    </row>
    <row r="523" spans="1:8">
      <c r="A523" s="133">
        <v>522</v>
      </c>
      <c r="B523" s="133" t="s">
        <v>2054</v>
      </c>
      <c r="C523" s="133" t="s">
        <v>2055</v>
      </c>
      <c r="D523" s="133" t="s">
        <v>2056</v>
      </c>
      <c r="E523" s="133" t="s">
        <v>2057</v>
      </c>
      <c r="F523" s="133" t="s">
        <v>2058</v>
      </c>
      <c r="G523" s="133" t="s">
        <v>1325</v>
      </c>
      <c r="H523" s="133" t="s">
        <v>904</v>
      </c>
    </row>
    <row r="524" spans="1:8">
      <c r="A524" s="133">
        <v>523</v>
      </c>
      <c r="B524" s="133" t="s">
        <v>2054</v>
      </c>
      <c r="C524" s="133" t="s">
        <v>2059</v>
      </c>
      <c r="D524" s="133" t="s">
        <v>2060</v>
      </c>
      <c r="E524" s="133" t="s">
        <v>2061</v>
      </c>
      <c r="F524" s="133" t="s">
        <v>2062</v>
      </c>
      <c r="G524" s="133" t="s">
        <v>1325</v>
      </c>
      <c r="H524" s="133" t="s">
        <v>904</v>
      </c>
    </row>
    <row r="525" spans="1:8">
      <c r="A525" s="133">
        <v>524</v>
      </c>
      <c r="B525" s="133" t="s">
        <v>2054</v>
      </c>
      <c r="C525" s="133" t="s">
        <v>2059</v>
      </c>
      <c r="D525" s="133" t="s">
        <v>2060</v>
      </c>
      <c r="E525" s="133" t="s">
        <v>1340</v>
      </c>
      <c r="F525" s="133" t="s">
        <v>1341</v>
      </c>
      <c r="G525" s="133" t="s">
        <v>1342</v>
      </c>
      <c r="H525" s="133" t="s">
        <v>904</v>
      </c>
    </row>
    <row r="526" spans="1:8">
      <c r="A526" s="133">
        <v>525</v>
      </c>
      <c r="B526" s="133" t="s">
        <v>2054</v>
      </c>
      <c r="C526" s="133" t="s">
        <v>2063</v>
      </c>
      <c r="D526" s="133" t="s">
        <v>2064</v>
      </c>
      <c r="E526" s="133" t="s">
        <v>2065</v>
      </c>
      <c r="F526" s="133" t="s">
        <v>2066</v>
      </c>
      <c r="G526" s="133" t="s">
        <v>1325</v>
      </c>
      <c r="H526" s="133" t="s">
        <v>904</v>
      </c>
    </row>
    <row r="527" spans="1:8">
      <c r="A527" s="133">
        <v>526</v>
      </c>
      <c r="B527" s="133" t="s">
        <v>2054</v>
      </c>
      <c r="C527" s="133" t="s">
        <v>2067</v>
      </c>
      <c r="D527" s="133" t="s">
        <v>2068</v>
      </c>
      <c r="E527" s="133" t="s">
        <v>2069</v>
      </c>
      <c r="F527" s="133" t="s">
        <v>2070</v>
      </c>
      <c r="G527" s="133" t="s">
        <v>1325</v>
      </c>
      <c r="H527" s="133" t="s">
        <v>904</v>
      </c>
    </row>
    <row r="528" spans="1:8">
      <c r="A528" s="133">
        <v>527</v>
      </c>
      <c r="B528" s="133" t="s">
        <v>2054</v>
      </c>
      <c r="C528" s="133" t="s">
        <v>2071</v>
      </c>
      <c r="D528" s="133" t="s">
        <v>2072</v>
      </c>
      <c r="E528" s="133" t="s">
        <v>2073</v>
      </c>
      <c r="F528" s="133" t="s">
        <v>2074</v>
      </c>
      <c r="G528" s="133" t="s">
        <v>1325</v>
      </c>
      <c r="H528" s="133" t="s">
        <v>904</v>
      </c>
    </row>
    <row r="529" spans="1:8">
      <c r="A529" s="133">
        <v>528</v>
      </c>
      <c r="B529" s="133" t="s">
        <v>2054</v>
      </c>
      <c r="C529" s="133" t="s">
        <v>2071</v>
      </c>
      <c r="D529" s="133" t="s">
        <v>2072</v>
      </c>
      <c r="E529" s="133" t="s">
        <v>1340</v>
      </c>
      <c r="F529" s="133" t="s">
        <v>1341</v>
      </c>
      <c r="G529" s="133" t="s">
        <v>1342</v>
      </c>
      <c r="H529" s="133" t="s">
        <v>904</v>
      </c>
    </row>
    <row r="530" spans="1:8">
      <c r="A530" s="133">
        <v>529</v>
      </c>
      <c r="B530" s="133" t="s">
        <v>2054</v>
      </c>
      <c r="C530" s="133" t="s">
        <v>2075</v>
      </c>
      <c r="D530" s="133" t="s">
        <v>2076</v>
      </c>
      <c r="E530" s="133" t="s">
        <v>1429</v>
      </c>
      <c r="F530" s="133" t="s">
        <v>1430</v>
      </c>
      <c r="G530" s="133" t="s">
        <v>1325</v>
      </c>
      <c r="H530" s="133" t="s">
        <v>1009</v>
      </c>
    </row>
    <row r="531" spans="1:8">
      <c r="A531" s="133">
        <v>530</v>
      </c>
      <c r="B531" s="133" t="s">
        <v>2054</v>
      </c>
      <c r="C531" s="133" t="s">
        <v>2075</v>
      </c>
      <c r="D531" s="133" t="s">
        <v>2076</v>
      </c>
      <c r="E531" s="133" t="s">
        <v>2077</v>
      </c>
      <c r="F531" s="133" t="s">
        <v>2078</v>
      </c>
      <c r="G531" s="133" t="s">
        <v>2079</v>
      </c>
      <c r="H531" s="133" t="s">
        <v>1013</v>
      </c>
    </row>
    <row r="532" spans="1:8">
      <c r="A532" s="133">
        <v>531</v>
      </c>
      <c r="B532" s="133" t="s">
        <v>2054</v>
      </c>
      <c r="C532" s="133" t="s">
        <v>2075</v>
      </c>
      <c r="D532" s="133" t="s">
        <v>2076</v>
      </c>
      <c r="E532" s="133" t="s">
        <v>1340</v>
      </c>
      <c r="F532" s="133" t="s">
        <v>1341</v>
      </c>
      <c r="G532" s="133" t="s">
        <v>1342</v>
      </c>
      <c r="H532" s="133" t="s">
        <v>904</v>
      </c>
    </row>
    <row r="533" spans="1:8">
      <c r="A533" s="133">
        <v>532</v>
      </c>
      <c r="B533" s="133" t="s">
        <v>2054</v>
      </c>
      <c r="C533" s="133" t="s">
        <v>2080</v>
      </c>
      <c r="D533" s="133" t="s">
        <v>2081</v>
      </c>
      <c r="E533" s="133" t="s">
        <v>2082</v>
      </c>
      <c r="F533" s="133" t="s">
        <v>2083</v>
      </c>
      <c r="G533" s="133" t="s">
        <v>1325</v>
      </c>
      <c r="H533" s="133" t="s">
        <v>904</v>
      </c>
    </row>
    <row r="534" spans="1:8">
      <c r="A534" s="133">
        <v>533</v>
      </c>
      <c r="B534" s="133" t="s">
        <v>2054</v>
      </c>
      <c r="C534" s="133" t="s">
        <v>2084</v>
      </c>
      <c r="D534" s="133" t="s">
        <v>2085</v>
      </c>
      <c r="E534" s="133" t="s">
        <v>2086</v>
      </c>
      <c r="F534" s="133" t="s">
        <v>2087</v>
      </c>
      <c r="G534" s="133" t="s">
        <v>1325</v>
      </c>
      <c r="H534" s="133" t="s">
        <v>904</v>
      </c>
    </row>
    <row r="535" spans="1:8">
      <c r="A535" s="133">
        <v>534</v>
      </c>
      <c r="B535" s="133" t="s">
        <v>2054</v>
      </c>
      <c r="C535" s="133" t="s">
        <v>2084</v>
      </c>
      <c r="D535" s="133" t="s">
        <v>2085</v>
      </c>
      <c r="E535" s="133" t="s">
        <v>2088</v>
      </c>
      <c r="F535" s="133" t="s">
        <v>2089</v>
      </c>
      <c r="G535" s="133" t="s">
        <v>1295</v>
      </c>
      <c r="H535" s="133" t="s">
        <v>1396</v>
      </c>
    </row>
    <row r="536" spans="1:8">
      <c r="A536" s="133">
        <v>535</v>
      </c>
      <c r="B536" s="133" t="s">
        <v>2054</v>
      </c>
      <c r="C536" s="133" t="s">
        <v>2084</v>
      </c>
      <c r="D536" s="133" t="s">
        <v>2085</v>
      </c>
      <c r="E536" s="133" t="s">
        <v>2090</v>
      </c>
      <c r="F536" s="133" t="s">
        <v>2091</v>
      </c>
      <c r="G536" s="133" t="s">
        <v>2079</v>
      </c>
      <c r="H536" s="133" t="s">
        <v>904</v>
      </c>
    </row>
    <row r="537" spans="1:8">
      <c r="A537" s="133">
        <v>536</v>
      </c>
      <c r="B537" s="133" t="s">
        <v>2054</v>
      </c>
      <c r="C537" s="133" t="s">
        <v>2084</v>
      </c>
      <c r="D537" s="133" t="s">
        <v>2085</v>
      </c>
      <c r="E537" s="133" t="s">
        <v>1340</v>
      </c>
      <c r="F537" s="133" t="s">
        <v>1341</v>
      </c>
      <c r="G537" s="133" t="s">
        <v>1342</v>
      </c>
      <c r="H537" s="133" t="s">
        <v>904</v>
      </c>
    </row>
    <row r="538" spans="1:8">
      <c r="A538" s="133">
        <v>537</v>
      </c>
      <c r="B538" s="133" t="s">
        <v>2054</v>
      </c>
      <c r="C538" s="133" t="s">
        <v>2092</v>
      </c>
      <c r="D538" s="133" t="s">
        <v>2093</v>
      </c>
      <c r="E538" s="133" t="s">
        <v>2094</v>
      </c>
      <c r="F538" s="133" t="s">
        <v>2095</v>
      </c>
      <c r="G538" s="133" t="s">
        <v>1325</v>
      </c>
      <c r="H538" s="133" t="s">
        <v>904</v>
      </c>
    </row>
    <row r="539" spans="1:8">
      <c r="A539" s="133">
        <v>538</v>
      </c>
      <c r="B539" s="133" t="s">
        <v>2054</v>
      </c>
      <c r="C539" s="133" t="s">
        <v>2096</v>
      </c>
      <c r="D539" s="133" t="s">
        <v>2097</v>
      </c>
      <c r="E539" s="133" t="s">
        <v>2098</v>
      </c>
      <c r="F539" s="133" t="s">
        <v>2099</v>
      </c>
      <c r="G539" s="133" t="s">
        <v>1325</v>
      </c>
      <c r="H539" s="133" t="s">
        <v>904</v>
      </c>
    </row>
    <row r="540" spans="1:8">
      <c r="A540" s="133">
        <v>539</v>
      </c>
      <c r="B540" s="133" t="s">
        <v>2054</v>
      </c>
      <c r="C540" s="133" t="s">
        <v>2100</v>
      </c>
      <c r="D540" s="133" t="s">
        <v>2101</v>
      </c>
      <c r="E540" s="133" t="s">
        <v>2102</v>
      </c>
      <c r="F540" s="133" t="s">
        <v>2103</v>
      </c>
      <c r="G540" s="133" t="s">
        <v>1325</v>
      </c>
      <c r="H540" s="133" t="s">
        <v>904</v>
      </c>
    </row>
    <row r="541" spans="1:8">
      <c r="A541" s="133">
        <v>540</v>
      </c>
      <c r="B541" s="133" t="s">
        <v>2054</v>
      </c>
      <c r="C541" s="133" t="s">
        <v>2104</v>
      </c>
      <c r="D541" s="133" t="s">
        <v>2105</v>
      </c>
      <c r="E541" s="133" t="s">
        <v>2106</v>
      </c>
      <c r="F541" s="133" t="s">
        <v>2107</v>
      </c>
      <c r="G541" s="133" t="s">
        <v>1325</v>
      </c>
      <c r="H541" s="133" t="s">
        <v>904</v>
      </c>
    </row>
    <row r="542" spans="1:8">
      <c r="A542" s="133">
        <v>541</v>
      </c>
      <c r="B542" s="133" t="s">
        <v>2108</v>
      </c>
      <c r="C542" s="133" t="s">
        <v>2110</v>
      </c>
      <c r="D542" s="133" t="s">
        <v>2111</v>
      </c>
      <c r="E542" s="133" t="s">
        <v>2112</v>
      </c>
      <c r="F542" s="133" t="s">
        <v>2113</v>
      </c>
      <c r="G542" s="133" t="s">
        <v>1386</v>
      </c>
      <c r="H542" s="133" t="s">
        <v>904</v>
      </c>
    </row>
    <row r="543" spans="1:8">
      <c r="A543" s="133">
        <v>542</v>
      </c>
      <c r="B543" s="133" t="s">
        <v>2108</v>
      </c>
      <c r="C543" s="133" t="s">
        <v>2110</v>
      </c>
      <c r="D543" s="133" t="s">
        <v>2111</v>
      </c>
      <c r="E543" s="133" t="s">
        <v>1039</v>
      </c>
      <c r="F543" s="133" t="s">
        <v>1040</v>
      </c>
      <c r="G543" s="133" t="s">
        <v>1041</v>
      </c>
      <c r="H543" s="133" t="s">
        <v>904</v>
      </c>
    </row>
    <row r="544" spans="1:8">
      <c r="A544" s="133">
        <v>543</v>
      </c>
      <c r="B544" s="133" t="s">
        <v>2108</v>
      </c>
      <c r="C544" s="133" t="s">
        <v>2114</v>
      </c>
      <c r="D544" s="133" t="s">
        <v>2115</v>
      </c>
      <c r="E544" s="133" t="s">
        <v>2116</v>
      </c>
      <c r="F544" s="133" t="s">
        <v>2117</v>
      </c>
      <c r="G544" s="133" t="s">
        <v>1386</v>
      </c>
      <c r="H544" s="133" t="s">
        <v>904</v>
      </c>
    </row>
    <row r="545" spans="1:8">
      <c r="A545" s="133">
        <v>544</v>
      </c>
      <c r="B545" s="133" t="s">
        <v>2108</v>
      </c>
      <c r="C545" s="133" t="s">
        <v>2114</v>
      </c>
      <c r="D545" s="133" t="s">
        <v>2115</v>
      </c>
      <c r="E545" s="133" t="s">
        <v>2118</v>
      </c>
      <c r="F545" s="133" t="s">
        <v>2119</v>
      </c>
      <c r="G545" s="133" t="s">
        <v>1386</v>
      </c>
      <c r="H545" s="133" t="s">
        <v>904</v>
      </c>
    </row>
    <row r="546" spans="1:8">
      <c r="A546" s="133">
        <v>545</v>
      </c>
      <c r="B546" s="133" t="s">
        <v>2108</v>
      </c>
      <c r="C546" s="133" t="s">
        <v>2114</v>
      </c>
      <c r="D546" s="133" t="s">
        <v>2115</v>
      </c>
      <c r="E546" s="133" t="s">
        <v>1039</v>
      </c>
      <c r="F546" s="133" t="s">
        <v>1040</v>
      </c>
      <c r="G546" s="133" t="s">
        <v>1041</v>
      </c>
      <c r="H546" s="133" t="s">
        <v>904</v>
      </c>
    </row>
    <row r="547" spans="1:8">
      <c r="A547" s="133">
        <v>546</v>
      </c>
      <c r="B547" s="133" t="s">
        <v>2108</v>
      </c>
      <c r="C547" s="133" t="s">
        <v>2120</v>
      </c>
      <c r="D547" s="133" t="s">
        <v>2121</v>
      </c>
      <c r="E547" s="133" t="s">
        <v>1597</v>
      </c>
      <c r="F547" s="133" t="s">
        <v>1598</v>
      </c>
      <c r="G547" s="133" t="s">
        <v>1178</v>
      </c>
      <c r="H547" s="133" t="s">
        <v>904</v>
      </c>
    </row>
    <row r="548" spans="1:8">
      <c r="A548" s="133">
        <v>547</v>
      </c>
      <c r="B548" s="133" t="s">
        <v>2108</v>
      </c>
      <c r="C548" s="133" t="s">
        <v>2120</v>
      </c>
      <c r="D548" s="133" t="s">
        <v>2121</v>
      </c>
      <c r="E548" s="133" t="s">
        <v>2122</v>
      </c>
      <c r="F548" s="133" t="s">
        <v>2123</v>
      </c>
      <c r="G548" s="133" t="s">
        <v>1386</v>
      </c>
      <c r="H548" s="133" t="s">
        <v>904</v>
      </c>
    </row>
    <row r="549" spans="1:8">
      <c r="A549" s="133">
        <v>548</v>
      </c>
      <c r="B549" s="133" t="s">
        <v>2108</v>
      </c>
      <c r="C549" s="133" t="s">
        <v>2120</v>
      </c>
      <c r="D549" s="133" t="s">
        <v>2121</v>
      </c>
      <c r="E549" s="133" t="s">
        <v>1039</v>
      </c>
      <c r="F549" s="133" t="s">
        <v>1040</v>
      </c>
      <c r="G549" s="133" t="s">
        <v>1041</v>
      </c>
      <c r="H549" s="133" t="s">
        <v>904</v>
      </c>
    </row>
    <row r="550" spans="1:8">
      <c r="A550" s="133">
        <v>549</v>
      </c>
      <c r="B550" s="133" t="s">
        <v>2108</v>
      </c>
      <c r="C550" s="133" t="s">
        <v>2120</v>
      </c>
      <c r="D550" s="133" t="s">
        <v>2121</v>
      </c>
      <c r="E550" s="133" t="s">
        <v>962</v>
      </c>
      <c r="F550" s="133" t="s">
        <v>963</v>
      </c>
      <c r="G550" s="133" t="s">
        <v>964</v>
      </c>
      <c r="H550" s="133" t="s">
        <v>904</v>
      </c>
    </row>
    <row r="551" spans="1:8">
      <c r="A551" s="133">
        <v>550</v>
      </c>
      <c r="B551" s="133" t="s">
        <v>2108</v>
      </c>
      <c r="C551" s="133" t="s">
        <v>2124</v>
      </c>
      <c r="D551" s="133" t="s">
        <v>2125</v>
      </c>
      <c r="E551" s="133" t="s">
        <v>2126</v>
      </c>
      <c r="F551" s="133" t="s">
        <v>2127</v>
      </c>
      <c r="G551" s="133" t="s">
        <v>1386</v>
      </c>
      <c r="H551" s="133" t="s">
        <v>904</v>
      </c>
    </row>
    <row r="552" spans="1:8">
      <c r="A552" s="133">
        <v>551</v>
      </c>
      <c r="B552" s="133" t="s">
        <v>2108</v>
      </c>
      <c r="C552" s="133" t="s">
        <v>2124</v>
      </c>
      <c r="D552" s="133" t="s">
        <v>2125</v>
      </c>
      <c r="E552" s="133" t="s">
        <v>1039</v>
      </c>
      <c r="F552" s="133" t="s">
        <v>1040</v>
      </c>
      <c r="G552" s="133" t="s">
        <v>1041</v>
      </c>
      <c r="H552" s="133" t="s">
        <v>904</v>
      </c>
    </row>
    <row r="553" spans="1:8">
      <c r="A553" s="133">
        <v>552</v>
      </c>
      <c r="B553" s="133" t="s">
        <v>2108</v>
      </c>
      <c r="C553" s="133" t="s">
        <v>2128</v>
      </c>
      <c r="D553" s="133" t="s">
        <v>2129</v>
      </c>
      <c r="E553" s="133" t="s">
        <v>2130</v>
      </c>
      <c r="F553" s="133" t="s">
        <v>2131</v>
      </c>
      <c r="G553" s="133" t="s">
        <v>1386</v>
      </c>
      <c r="H553" s="133" t="s">
        <v>904</v>
      </c>
    </row>
    <row r="554" spans="1:8">
      <c r="A554" s="133">
        <v>553</v>
      </c>
      <c r="B554" s="133" t="s">
        <v>2108</v>
      </c>
      <c r="C554" s="133" t="s">
        <v>2128</v>
      </c>
      <c r="D554" s="133" t="s">
        <v>2129</v>
      </c>
      <c r="E554" s="133" t="s">
        <v>1039</v>
      </c>
      <c r="F554" s="133" t="s">
        <v>1040</v>
      </c>
      <c r="G554" s="133" t="s">
        <v>1041</v>
      </c>
      <c r="H554" s="133" t="s">
        <v>904</v>
      </c>
    </row>
    <row r="555" spans="1:8">
      <c r="A555" s="133">
        <v>554</v>
      </c>
      <c r="B555" s="133" t="s">
        <v>2108</v>
      </c>
      <c r="C555" s="133" t="s">
        <v>2132</v>
      </c>
      <c r="D555" s="133" t="s">
        <v>2133</v>
      </c>
      <c r="E555" s="133" t="s">
        <v>2134</v>
      </c>
      <c r="F555" s="133" t="s">
        <v>2135</v>
      </c>
      <c r="G555" s="133" t="s">
        <v>1386</v>
      </c>
      <c r="H555" s="133" t="s">
        <v>904</v>
      </c>
    </row>
    <row r="556" spans="1:8">
      <c r="A556" s="133">
        <v>555</v>
      </c>
      <c r="B556" s="133" t="s">
        <v>2108</v>
      </c>
      <c r="C556" s="133" t="s">
        <v>2132</v>
      </c>
      <c r="D556" s="133" t="s">
        <v>2133</v>
      </c>
      <c r="E556" s="133" t="s">
        <v>1039</v>
      </c>
      <c r="F556" s="133" t="s">
        <v>1040</v>
      </c>
      <c r="G556" s="133" t="s">
        <v>1041</v>
      </c>
      <c r="H556" s="133" t="s">
        <v>904</v>
      </c>
    </row>
    <row r="557" spans="1:8">
      <c r="A557" s="133">
        <v>556</v>
      </c>
      <c r="B557" s="133" t="s">
        <v>2108</v>
      </c>
      <c r="C557" s="133" t="s">
        <v>2136</v>
      </c>
      <c r="D557" s="133" t="s">
        <v>2137</v>
      </c>
      <c r="E557" s="133" t="s">
        <v>2138</v>
      </c>
      <c r="F557" s="133" t="s">
        <v>2139</v>
      </c>
      <c r="G557" s="133" t="s">
        <v>1386</v>
      </c>
      <c r="H557" s="133" t="s">
        <v>904</v>
      </c>
    </row>
    <row r="558" spans="1:8">
      <c r="A558" s="133">
        <v>557</v>
      </c>
      <c r="B558" s="133" t="s">
        <v>2108</v>
      </c>
      <c r="C558" s="133" t="s">
        <v>2136</v>
      </c>
      <c r="D558" s="133" t="s">
        <v>2137</v>
      </c>
      <c r="E558" s="133" t="s">
        <v>1039</v>
      </c>
      <c r="F558" s="133" t="s">
        <v>1040</v>
      </c>
      <c r="G558" s="133" t="s">
        <v>1041</v>
      </c>
      <c r="H558" s="133" t="s">
        <v>904</v>
      </c>
    </row>
    <row r="559" spans="1:8">
      <c r="A559" s="133">
        <v>558</v>
      </c>
      <c r="B559" s="133" t="s">
        <v>2108</v>
      </c>
      <c r="C559" s="133" t="s">
        <v>2108</v>
      </c>
      <c r="D559" s="133" t="s">
        <v>2109</v>
      </c>
      <c r="E559" s="133" t="s">
        <v>1039</v>
      </c>
      <c r="F559" s="133" t="s">
        <v>1040</v>
      </c>
      <c r="G559" s="133" t="s">
        <v>1041</v>
      </c>
      <c r="H559" s="133" t="s">
        <v>904</v>
      </c>
    </row>
    <row r="560" spans="1:8">
      <c r="A560" s="133">
        <v>559</v>
      </c>
      <c r="B560" s="133" t="s">
        <v>2108</v>
      </c>
      <c r="C560" s="133" t="s">
        <v>2140</v>
      </c>
      <c r="D560" s="133" t="s">
        <v>2141</v>
      </c>
      <c r="E560" s="133" t="s">
        <v>2142</v>
      </c>
      <c r="F560" s="133" t="s">
        <v>2143</v>
      </c>
      <c r="G560" s="133" t="s">
        <v>2144</v>
      </c>
      <c r="H560" s="133" t="s">
        <v>904</v>
      </c>
    </row>
    <row r="561" spans="1:8">
      <c r="A561" s="133">
        <v>560</v>
      </c>
      <c r="B561" s="133" t="s">
        <v>2108</v>
      </c>
      <c r="C561" s="133" t="s">
        <v>2140</v>
      </c>
      <c r="D561" s="133" t="s">
        <v>2141</v>
      </c>
      <c r="E561" s="133" t="s">
        <v>2145</v>
      </c>
      <c r="F561" s="133" t="s">
        <v>2146</v>
      </c>
      <c r="G561" s="133" t="s">
        <v>2144</v>
      </c>
      <c r="H561" s="133" t="s">
        <v>904</v>
      </c>
    </row>
    <row r="562" spans="1:8">
      <c r="A562" s="133">
        <v>561</v>
      </c>
      <c r="B562" s="133" t="s">
        <v>2108</v>
      </c>
      <c r="C562" s="133" t="s">
        <v>2140</v>
      </c>
      <c r="D562" s="133" t="s">
        <v>2141</v>
      </c>
      <c r="E562" s="133" t="s">
        <v>2147</v>
      </c>
      <c r="F562" s="133" t="s">
        <v>2148</v>
      </c>
      <c r="G562" s="133" t="s">
        <v>1386</v>
      </c>
      <c r="H562" s="133" t="s">
        <v>158</v>
      </c>
    </row>
    <row r="563" spans="1:8">
      <c r="A563" s="133">
        <v>562</v>
      </c>
      <c r="B563" s="133" t="s">
        <v>2108</v>
      </c>
      <c r="C563" s="133" t="s">
        <v>2140</v>
      </c>
      <c r="D563" s="133" t="s">
        <v>2141</v>
      </c>
      <c r="E563" s="133" t="s">
        <v>2149</v>
      </c>
      <c r="F563" s="133" t="s">
        <v>2150</v>
      </c>
      <c r="G563" s="133" t="s">
        <v>1386</v>
      </c>
      <c r="H563" s="133" t="s">
        <v>904</v>
      </c>
    </row>
    <row r="564" spans="1:8">
      <c r="A564" s="133">
        <v>563</v>
      </c>
      <c r="B564" s="133" t="s">
        <v>2108</v>
      </c>
      <c r="C564" s="133" t="s">
        <v>2140</v>
      </c>
      <c r="D564" s="133" t="s">
        <v>2141</v>
      </c>
      <c r="E564" s="133" t="s">
        <v>2151</v>
      </c>
      <c r="F564" s="133" t="s">
        <v>2152</v>
      </c>
      <c r="G564" s="133" t="s">
        <v>1386</v>
      </c>
      <c r="H564" s="133" t="s">
        <v>904</v>
      </c>
    </row>
    <row r="565" spans="1:8">
      <c r="A565" s="133">
        <v>564</v>
      </c>
      <c r="B565" s="133" t="s">
        <v>2108</v>
      </c>
      <c r="C565" s="133" t="s">
        <v>2140</v>
      </c>
      <c r="D565" s="133" t="s">
        <v>2141</v>
      </c>
      <c r="E565" s="133" t="s">
        <v>1039</v>
      </c>
      <c r="F565" s="133" t="s">
        <v>1040</v>
      </c>
      <c r="G565" s="133" t="s">
        <v>1041</v>
      </c>
      <c r="H565" s="133" t="s">
        <v>904</v>
      </c>
    </row>
    <row r="566" spans="1:8">
      <c r="A566" s="133">
        <v>565</v>
      </c>
      <c r="B566" s="133" t="s">
        <v>2108</v>
      </c>
      <c r="C566" s="133" t="s">
        <v>2153</v>
      </c>
      <c r="D566" s="133" t="s">
        <v>2154</v>
      </c>
      <c r="E566" s="133" t="s">
        <v>2155</v>
      </c>
      <c r="F566" s="133" t="s">
        <v>2156</v>
      </c>
      <c r="G566" s="133" t="s">
        <v>2144</v>
      </c>
      <c r="H566" s="133" t="s">
        <v>904</v>
      </c>
    </row>
    <row r="567" spans="1:8">
      <c r="A567" s="133">
        <v>566</v>
      </c>
      <c r="B567" s="133" t="s">
        <v>2108</v>
      </c>
      <c r="C567" s="133" t="s">
        <v>2153</v>
      </c>
      <c r="D567" s="133" t="s">
        <v>2154</v>
      </c>
      <c r="E567" s="133" t="s">
        <v>2157</v>
      </c>
      <c r="F567" s="133" t="s">
        <v>2158</v>
      </c>
      <c r="G567" s="133" t="s">
        <v>1386</v>
      </c>
      <c r="H567" s="133" t="s">
        <v>904</v>
      </c>
    </row>
    <row r="568" spans="1:8">
      <c r="A568" s="133">
        <v>567</v>
      </c>
      <c r="B568" s="133" t="s">
        <v>2108</v>
      </c>
      <c r="C568" s="133" t="s">
        <v>2153</v>
      </c>
      <c r="D568" s="133" t="s">
        <v>2154</v>
      </c>
      <c r="E568" s="133" t="s">
        <v>1039</v>
      </c>
      <c r="F568" s="133" t="s">
        <v>1040</v>
      </c>
      <c r="G568" s="133" t="s">
        <v>1041</v>
      </c>
      <c r="H568" s="133" t="s">
        <v>904</v>
      </c>
    </row>
    <row r="569" spans="1:8">
      <c r="A569" s="133">
        <v>568</v>
      </c>
      <c r="B569" s="133" t="s">
        <v>2108</v>
      </c>
      <c r="C569" s="133" t="s">
        <v>2159</v>
      </c>
      <c r="D569" s="133" t="s">
        <v>2160</v>
      </c>
      <c r="E569" s="133" t="s">
        <v>2161</v>
      </c>
      <c r="F569" s="133" t="s">
        <v>2162</v>
      </c>
      <c r="G569" s="133" t="s">
        <v>1386</v>
      </c>
      <c r="H569" s="133" t="s">
        <v>904</v>
      </c>
    </row>
    <row r="570" spans="1:8">
      <c r="A570" s="133">
        <v>569</v>
      </c>
      <c r="B570" s="133" t="s">
        <v>2108</v>
      </c>
      <c r="C570" s="133" t="s">
        <v>2159</v>
      </c>
      <c r="D570" s="133" t="s">
        <v>2160</v>
      </c>
      <c r="E570" s="133" t="s">
        <v>1039</v>
      </c>
      <c r="F570" s="133" t="s">
        <v>1040</v>
      </c>
      <c r="G570" s="133" t="s">
        <v>1041</v>
      </c>
      <c r="H570" s="133" t="s">
        <v>904</v>
      </c>
    </row>
    <row r="571" spans="1:8">
      <c r="A571" s="133">
        <v>570</v>
      </c>
      <c r="B571" s="133" t="s">
        <v>2163</v>
      </c>
      <c r="C571" s="133" t="s">
        <v>2165</v>
      </c>
      <c r="D571" s="133" t="s">
        <v>2166</v>
      </c>
      <c r="E571" s="133" t="s">
        <v>2167</v>
      </c>
      <c r="F571" s="133" t="s">
        <v>2168</v>
      </c>
      <c r="G571" s="133" t="s">
        <v>1354</v>
      </c>
      <c r="H571" s="133" t="s">
        <v>904</v>
      </c>
    </row>
    <row r="572" spans="1:8">
      <c r="A572" s="133">
        <v>571</v>
      </c>
      <c r="B572" s="133" t="s">
        <v>2163</v>
      </c>
      <c r="C572" s="133" t="s">
        <v>2165</v>
      </c>
      <c r="D572" s="133" t="s">
        <v>2166</v>
      </c>
      <c r="E572" s="133" t="s">
        <v>2169</v>
      </c>
      <c r="F572" s="133" t="s">
        <v>2170</v>
      </c>
      <c r="G572" s="133" t="s">
        <v>1448</v>
      </c>
      <c r="H572" s="133" t="s">
        <v>904</v>
      </c>
    </row>
    <row r="573" spans="1:8">
      <c r="A573" s="133">
        <v>572</v>
      </c>
      <c r="B573" s="133" t="s">
        <v>2163</v>
      </c>
      <c r="C573" s="133" t="s">
        <v>2171</v>
      </c>
      <c r="D573" s="133" t="s">
        <v>2172</v>
      </c>
      <c r="E573" s="133" t="s">
        <v>2167</v>
      </c>
      <c r="F573" s="133" t="s">
        <v>2168</v>
      </c>
      <c r="G573" s="133" t="s">
        <v>1354</v>
      </c>
      <c r="H573" s="133" t="s">
        <v>904</v>
      </c>
    </row>
    <row r="574" spans="1:8">
      <c r="A574" s="133">
        <v>573</v>
      </c>
      <c r="B574" s="133" t="s">
        <v>2163</v>
      </c>
      <c r="C574" s="133" t="s">
        <v>2171</v>
      </c>
      <c r="D574" s="133" t="s">
        <v>2172</v>
      </c>
      <c r="E574" s="133" t="s">
        <v>2173</v>
      </c>
      <c r="F574" s="133" t="s">
        <v>2174</v>
      </c>
      <c r="G574" s="133" t="s">
        <v>1354</v>
      </c>
      <c r="H574" s="133" t="s">
        <v>904</v>
      </c>
    </row>
    <row r="575" spans="1:8">
      <c r="A575" s="133">
        <v>574</v>
      </c>
      <c r="B575" s="133" t="s">
        <v>2163</v>
      </c>
      <c r="C575" s="133" t="s">
        <v>2171</v>
      </c>
      <c r="D575" s="133" t="s">
        <v>2172</v>
      </c>
      <c r="E575" s="133" t="s">
        <v>2169</v>
      </c>
      <c r="F575" s="133" t="s">
        <v>2170</v>
      </c>
      <c r="G575" s="133" t="s">
        <v>1448</v>
      </c>
      <c r="H575" s="133" t="s">
        <v>904</v>
      </c>
    </row>
    <row r="576" spans="1:8">
      <c r="A576" s="133">
        <v>575</v>
      </c>
      <c r="B576" s="133" t="s">
        <v>2163</v>
      </c>
      <c r="C576" s="133" t="s">
        <v>2175</v>
      </c>
      <c r="D576" s="133" t="s">
        <v>2176</v>
      </c>
      <c r="E576" s="133" t="s">
        <v>2167</v>
      </c>
      <c r="F576" s="133" t="s">
        <v>2168</v>
      </c>
      <c r="G576" s="133" t="s">
        <v>1354</v>
      </c>
      <c r="H576" s="133" t="s">
        <v>904</v>
      </c>
    </row>
    <row r="577" spans="1:8">
      <c r="A577" s="133">
        <v>576</v>
      </c>
      <c r="B577" s="133" t="s">
        <v>2163</v>
      </c>
      <c r="C577" s="133" t="s">
        <v>2175</v>
      </c>
      <c r="D577" s="133" t="s">
        <v>2176</v>
      </c>
      <c r="E577" s="133" t="s">
        <v>2173</v>
      </c>
      <c r="F577" s="133" t="s">
        <v>2174</v>
      </c>
      <c r="G577" s="133" t="s">
        <v>1354</v>
      </c>
      <c r="H577" s="133" t="s">
        <v>904</v>
      </c>
    </row>
    <row r="578" spans="1:8">
      <c r="A578" s="133">
        <v>577</v>
      </c>
      <c r="B578" s="133" t="s">
        <v>2163</v>
      </c>
      <c r="C578" s="133" t="s">
        <v>2177</v>
      </c>
      <c r="D578" s="133" t="s">
        <v>2178</v>
      </c>
      <c r="E578" s="133" t="s">
        <v>2179</v>
      </c>
      <c r="F578" s="133" t="s">
        <v>2180</v>
      </c>
      <c r="G578" s="133" t="s">
        <v>1354</v>
      </c>
      <c r="H578" s="133" t="s">
        <v>904</v>
      </c>
    </row>
    <row r="579" spans="1:8">
      <c r="A579" s="133">
        <v>578</v>
      </c>
      <c r="B579" s="133" t="s">
        <v>2163</v>
      </c>
      <c r="C579" s="133" t="s">
        <v>2177</v>
      </c>
      <c r="D579" s="133" t="s">
        <v>2178</v>
      </c>
      <c r="E579" s="133" t="s">
        <v>2167</v>
      </c>
      <c r="F579" s="133" t="s">
        <v>2168</v>
      </c>
      <c r="G579" s="133" t="s">
        <v>1354</v>
      </c>
      <c r="H579" s="133" t="s">
        <v>904</v>
      </c>
    </row>
    <row r="580" spans="1:8">
      <c r="A580" s="133">
        <v>579</v>
      </c>
      <c r="B580" s="133" t="s">
        <v>2163</v>
      </c>
      <c r="C580" s="133" t="s">
        <v>2181</v>
      </c>
      <c r="D580" s="133" t="s">
        <v>2182</v>
      </c>
      <c r="E580" s="133" t="s">
        <v>2167</v>
      </c>
      <c r="F580" s="133" t="s">
        <v>2168</v>
      </c>
      <c r="G580" s="133" t="s">
        <v>1354</v>
      </c>
      <c r="H580" s="133" t="s">
        <v>904</v>
      </c>
    </row>
    <row r="581" spans="1:8">
      <c r="A581" s="133">
        <v>580</v>
      </c>
      <c r="B581" s="133" t="s">
        <v>2163</v>
      </c>
      <c r="C581" s="133" t="s">
        <v>2183</v>
      </c>
      <c r="D581" s="133" t="s">
        <v>2184</v>
      </c>
      <c r="E581" s="133" t="s">
        <v>2167</v>
      </c>
      <c r="F581" s="133" t="s">
        <v>2168</v>
      </c>
      <c r="G581" s="133" t="s">
        <v>1354</v>
      </c>
      <c r="H581" s="133" t="s">
        <v>904</v>
      </c>
    </row>
    <row r="582" spans="1:8">
      <c r="A582" s="133">
        <v>581</v>
      </c>
      <c r="B582" s="133" t="s">
        <v>2163</v>
      </c>
      <c r="C582" s="133" t="s">
        <v>2183</v>
      </c>
      <c r="D582" s="133" t="s">
        <v>2184</v>
      </c>
      <c r="E582" s="133" t="s">
        <v>2169</v>
      </c>
      <c r="F582" s="133" t="s">
        <v>2170</v>
      </c>
      <c r="G582" s="133" t="s">
        <v>1448</v>
      </c>
      <c r="H582" s="133" t="s">
        <v>904</v>
      </c>
    </row>
    <row r="583" spans="1:8">
      <c r="A583" s="133">
        <v>582</v>
      </c>
      <c r="B583" s="133" t="s">
        <v>2163</v>
      </c>
      <c r="C583" s="133" t="s">
        <v>2185</v>
      </c>
      <c r="D583" s="133" t="s">
        <v>2186</v>
      </c>
      <c r="E583" s="133" t="s">
        <v>2167</v>
      </c>
      <c r="F583" s="133" t="s">
        <v>2168</v>
      </c>
      <c r="G583" s="133" t="s">
        <v>1354</v>
      </c>
      <c r="H583" s="133" t="s">
        <v>904</v>
      </c>
    </row>
    <row r="584" spans="1:8">
      <c r="A584" s="133">
        <v>583</v>
      </c>
      <c r="B584" s="133" t="s">
        <v>2163</v>
      </c>
      <c r="C584" s="133" t="s">
        <v>2185</v>
      </c>
      <c r="D584" s="133" t="s">
        <v>2186</v>
      </c>
      <c r="E584" s="133" t="s">
        <v>2173</v>
      </c>
      <c r="F584" s="133" t="s">
        <v>2174</v>
      </c>
      <c r="G584" s="133" t="s">
        <v>1354</v>
      </c>
      <c r="H584" s="133" t="s">
        <v>904</v>
      </c>
    </row>
    <row r="585" spans="1:8">
      <c r="A585" s="133">
        <v>584</v>
      </c>
      <c r="B585" s="133" t="s">
        <v>2163</v>
      </c>
      <c r="C585" s="133" t="s">
        <v>2187</v>
      </c>
      <c r="D585" s="133" t="s">
        <v>2188</v>
      </c>
      <c r="E585" s="133" t="s">
        <v>2167</v>
      </c>
      <c r="F585" s="133" t="s">
        <v>2168</v>
      </c>
      <c r="G585" s="133" t="s">
        <v>1354</v>
      </c>
      <c r="H585" s="133" t="s">
        <v>904</v>
      </c>
    </row>
    <row r="586" spans="1:8">
      <c r="A586" s="133">
        <v>585</v>
      </c>
      <c r="B586" s="133" t="s">
        <v>2163</v>
      </c>
      <c r="C586" s="133" t="s">
        <v>2187</v>
      </c>
      <c r="D586" s="133" t="s">
        <v>2188</v>
      </c>
      <c r="E586" s="133" t="s">
        <v>2173</v>
      </c>
      <c r="F586" s="133" t="s">
        <v>2174</v>
      </c>
      <c r="G586" s="133" t="s">
        <v>1354</v>
      </c>
      <c r="H586" s="133" t="s">
        <v>904</v>
      </c>
    </row>
    <row r="587" spans="1:8">
      <c r="A587" s="133">
        <v>586</v>
      </c>
      <c r="B587" s="133" t="s">
        <v>2163</v>
      </c>
      <c r="C587" s="133" t="s">
        <v>1860</v>
      </c>
      <c r="D587" s="133" t="s">
        <v>2189</v>
      </c>
      <c r="E587" s="133" t="s">
        <v>2167</v>
      </c>
      <c r="F587" s="133" t="s">
        <v>2168</v>
      </c>
      <c r="G587" s="133" t="s">
        <v>1354</v>
      </c>
      <c r="H587" s="133" t="s">
        <v>904</v>
      </c>
    </row>
    <row r="588" spans="1:8">
      <c r="A588" s="133">
        <v>587</v>
      </c>
      <c r="B588" s="133" t="s">
        <v>2163</v>
      </c>
      <c r="C588" s="133" t="s">
        <v>2190</v>
      </c>
      <c r="D588" s="133" t="s">
        <v>2191</v>
      </c>
      <c r="E588" s="133" t="s">
        <v>2167</v>
      </c>
      <c r="F588" s="133" t="s">
        <v>2168</v>
      </c>
      <c r="G588" s="133" t="s">
        <v>1354</v>
      </c>
      <c r="H588" s="133" t="s">
        <v>904</v>
      </c>
    </row>
    <row r="589" spans="1:8">
      <c r="A589" s="133">
        <v>588</v>
      </c>
      <c r="B589" s="133" t="s">
        <v>2163</v>
      </c>
      <c r="C589" s="133" t="s">
        <v>2163</v>
      </c>
      <c r="D589" s="133" t="s">
        <v>2164</v>
      </c>
      <c r="E589" s="133" t="s">
        <v>2167</v>
      </c>
      <c r="F589" s="133" t="s">
        <v>2168</v>
      </c>
      <c r="G589" s="133" t="s">
        <v>1354</v>
      </c>
      <c r="H589" s="133" t="s">
        <v>904</v>
      </c>
    </row>
    <row r="590" spans="1:8">
      <c r="A590" s="133">
        <v>589</v>
      </c>
      <c r="B590" s="133" t="s">
        <v>2163</v>
      </c>
      <c r="C590" s="133" t="s">
        <v>2192</v>
      </c>
      <c r="D590" s="133" t="s">
        <v>2193</v>
      </c>
      <c r="E590" s="133" t="s">
        <v>2167</v>
      </c>
      <c r="F590" s="133" t="s">
        <v>2168</v>
      </c>
      <c r="G590" s="133" t="s">
        <v>1354</v>
      </c>
      <c r="H590" s="133" t="s">
        <v>904</v>
      </c>
    </row>
    <row r="591" spans="1:8">
      <c r="A591" s="133">
        <v>590</v>
      </c>
      <c r="B591" s="133" t="s">
        <v>2163</v>
      </c>
      <c r="C591" s="133" t="s">
        <v>2192</v>
      </c>
      <c r="D591" s="133" t="s">
        <v>2193</v>
      </c>
      <c r="E591" s="133" t="s">
        <v>2173</v>
      </c>
      <c r="F591" s="133" t="s">
        <v>2174</v>
      </c>
      <c r="G591" s="133" t="s">
        <v>1354</v>
      </c>
      <c r="H591" s="133" t="s">
        <v>904</v>
      </c>
    </row>
    <row r="592" spans="1:8">
      <c r="A592" s="133">
        <v>591</v>
      </c>
      <c r="B592" s="133" t="s">
        <v>2194</v>
      </c>
      <c r="C592" s="133" t="s">
        <v>2195</v>
      </c>
      <c r="D592" s="133" t="s">
        <v>2196</v>
      </c>
      <c r="E592" s="133" t="s">
        <v>2197</v>
      </c>
      <c r="F592" s="133" t="s">
        <v>2198</v>
      </c>
      <c r="G592" s="133" t="s">
        <v>1354</v>
      </c>
      <c r="H592" s="133" t="s">
        <v>904</v>
      </c>
    </row>
    <row r="593" spans="1:8">
      <c r="A593" s="133">
        <v>592</v>
      </c>
      <c r="B593" s="133" t="s">
        <v>2194</v>
      </c>
      <c r="C593" s="133" t="s">
        <v>2195</v>
      </c>
      <c r="D593" s="133" t="s">
        <v>2196</v>
      </c>
      <c r="E593" s="133" t="s">
        <v>962</v>
      </c>
      <c r="F593" s="133" t="s">
        <v>963</v>
      </c>
      <c r="G593" s="133" t="s">
        <v>964</v>
      </c>
      <c r="H593" s="133" t="s">
        <v>904</v>
      </c>
    </row>
    <row r="594" spans="1:8">
      <c r="A594" s="133">
        <v>593</v>
      </c>
      <c r="B594" s="133" t="s">
        <v>2194</v>
      </c>
      <c r="C594" s="133" t="s">
        <v>2199</v>
      </c>
      <c r="D594" s="133" t="s">
        <v>2200</v>
      </c>
      <c r="E594" s="133" t="s">
        <v>2201</v>
      </c>
      <c r="F594" s="133" t="s">
        <v>2202</v>
      </c>
      <c r="G594" s="133" t="s">
        <v>1354</v>
      </c>
      <c r="H594" s="133" t="s">
        <v>904</v>
      </c>
    </row>
    <row r="595" spans="1:8">
      <c r="A595" s="133">
        <v>594</v>
      </c>
      <c r="B595" s="133" t="s">
        <v>2194</v>
      </c>
      <c r="C595" s="133" t="s">
        <v>2203</v>
      </c>
      <c r="D595" s="133" t="s">
        <v>2204</v>
      </c>
      <c r="E595" s="133" t="s">
        <v>2205</v>
      </c>
      <c r="F595" s="133" t="s">
        <v>2206</v>
      </c>
      <c r="G595" s="133" t="s">
        <v>1354</v>
      </c>
      <c r="H595" s="133" t="s">
        <v>904</v>
      </c>
    </row>
    <row r="596" spans="1:8">
      <c r="A596" s="133">
        <v>595</v>
      </c>
      <c r="B596" s="133" t="s">
        <v>2194</v>
      </c>
      <c r="C596" s="133" t="s">
        <v>2203</v>
      </c>
      <c r="D596" s="133" t="s">
        <v>2204</v>
      </c>
      <c r="E596" s="133" t="s">
        <v>2207</v>
      </c>
      <c r="F596" s="133" t="s">
        <v>2208</v>
      </c>
      <c r="G596" s="133" t="s">
        <v>1354</v>
      </c>
      <c r="H596" s="133" t="s">
        <v>904</v>
      </c>
    </row>
    <row r="597" spans="1:8">
      <c r="A597" s="133">
        <v>596</v>
      </c>
      <c r="B597" s="133" t="s">
        <v>2194</v>
      </c>
      <c r="C597" s="133" t="s">
        <v>2209</v>
      </c>
      <c r="D597" s="133" t="s">
        <v>2210</v>
      </c>
      <c r="E597" s="133" t="s">
        <v>2211</v>
      </c>
      <c r="F597" s="133" t="s">
        <v>2212</v>
      </c>
      <c r="G597" s="133" t="s">
        <v>1354</v>
      </c>
      <c r="H597" s="133" t="s">
        <v>904</v>
      </c>
    </row>
    <row r="598" spans="1:8">
      <c r="A598" s="133">
        <v>597</v>
      </c>
      <c r="B598" s="133" t="s">
        <v>2194</v>
      </c>
      <c r="C598" s="133" t="s">
        <v>2213</v>
      </c>
      <c r="D598" s="133" t="s">
        <v>2214</v>
      </c>
      <c r="E598" s="133" t="s">
        <v>2215</v>
      </c>
      <c r="F598" s="133" t="s">
        <v>2216</v>
      </c>
      <c r="G598" s="133" t="s">
        <v>1354</v>
      </c>
      <c r="H598" s="133" t="s">
        <v>1013</v>
      </c>
    </row>
    <row r="599" spans="1:8">
      <c r="A599" s="133">
        <v>598</v>
      </c>
      <c r="B599" s="133" t="s">
        <v>2194</v>
      </c>
      <c r="C599" s="133" t="s">
        <v>2217</v>
      </c>
      <c r="D599" s="133" t="s">
        <v>2218</v>
      </c>
      <c r="E599" s="133" t="s">
        <v>2219</v>
      </c>
      <c r="F599" s="133" t="s">
        <v>2220</v>
      </c>
      <c r="G599" s="133" t="s">
        <v>1354</v>
      </c>
      <c r="H599" s="133" t="s">
        <v>904</v>
      </c>
    </row>
    <row r="600" spans="1:8">
      <c r="A600" s="133">
        <v>599</v>
      </c>
      <c r="B600" s="133" t="s">
        <v>2194</v>
      </c>
      <c r="C600" s="133" t="s">
        <v>2221</v>
      </c>
      <c r="D600" s="133" t="s">
        <v>2222</v>
      </c>
      <c r="E600" s="133" t="s">
        <v>2223</v>
      </c>
      <c r="F600" s="133" t="s">
        <v>2224</v>
      </c>
      <c r="G600" s="133" t="s">
        <v>1354</v>
      </c>
      <c r="H600" s="133" t="s">
        <v>904</v>
      </c>
    </row>
    <row r="601" spans="1:8">
      <c r="A601" s="133">
        <v>600</v>
      </c>
      <c r="B601" s="133" t="s">
        <v>2194</v>
      </c>
      <c r="C601" s="133" t="s">
        <v>2221</v>
      </c>
      <c r="D601" s="133" t="s">
        <v>2222</v>
      </c>
      <c r="E601" s="133" t="s">
        <v>1288</v>
      </c>
      <c r="F601" s="133" t="s">
        <v>1289</v>
      </c>
      <c r="G601" s="133" t="s">
        <v>1290</v>
      </c>
      <c r="H601" s="133" t="s">
        <v>904</v>
      </c>
    </row>
    <row r="602" spans="1:8">
      <c r="A602" s="133">
        <v>601</v>
      </c>
      <c r="B602" s="133" t="s">
        <v>2194</v>
      </c>
      <c r="C602" s="133" t="s">
        <v>2225</v>
      </c>
      <c r="D602" s="133" t="s">
        <v>2226</v>
      </c>
      <c r="E602" s="133" t="s">
        <v>2227</v>
      </c>
      <c r="F602" s="133" t="s">
        <v>2228</v>
      </c>
      <c r="G602" s="133" t="s">
        <v>1354</v>
      </c>
      <c r="H602" s="133" t="s">
        <v>904</v>
      </c>
    </row>
    <row r="603" spans="1:8">
      <c r="A603" s="133">
        <v>602</v>
      </c>
      <c r="B603" s="133" t="s">
        <v>2194</v>
      </c>
      <c r="C603" s="133" t="s">
        <v>2229</v>
      </c>
      <c r="D603" s="133" t="s">
        <v>2230</v>
      </c>
      <c r="E603" s="133" t="s">
        <v>962</v>
      </c>
      <c r="F603" s="133" t="s">
        <v>963</v>
      </c>
      <c r="G603" s="133" t="s">
        <v>964</v>
      </c>
      <c r="H603" s="133" t="s">
        <v>904</v>
      </c>
    </row>
    <row r="604" spans="1:8">
      <c r="A604" s="133">
        <v>603</v>
      </c>
      <c r="B604" s="133" t="s">
        <v>2231</v>
      </c>
      <c r="C604" s="133" t="s">
        <v>2232</v>
      </c>
      <c r="D604" s="133" t="s">
        <v>2233</v>
      </c>
      <c r="E604" s="133" t="s">
        <v>2234</v>
      </c>
      <c r="F604" s="133" t="s">
        <v>2235</v>
      </c>
      <c r="G604" s="133" t="s">
        <v>1069</v>
      </c>
      <c r="H604" s="133" t="s">
        <v>904</v>
      </c>
    </row>
    <row r="605" spans="1:8">
      <c r="A605" s="133">
        <v>604</v>
      </c>
      <c r="B605" s="133" t="s">
        <v>2231</v>
      </c>
      <c r="C605" s="133" t="s">
        <v>2236</v>
      </c>
      <c r="D605" s="133" t="s">
        <v>2237</v>
      </c>
      <c r="E605" s="133" t="s">
        <v>1425</v>
      </c>
      <c r="F605" s="133" t="s">
        <v>1426</v>
      </c>
      <c r="G605" s="133" t="s">
        <v>1421</v>
      </c>
      <c r="H605" s="133" t="s">
        <v>904</v>
      </c>
    </row>
    <row r="606" spans="1:8">
      <c r="A606" s="133">
        <v>605</v>
      </c>
      <c r="B606" s="133" t="s">
        <v>2231</v>
      </c>
      <c r="C606" s="133" t="s">
        <v>2238</v>
      </c>
      <c r="D606" s="133" t="s">
        <v>2239</v>
      </c>
      <c r="E606" s="133" t="s">
        <v>2240</v>
      </c>
      <c r="F606" s="133" t="s">
        <v>2241</v>
      </c>
      <c r="G606" s="133" t="s">
        <v>1069</v>
      </c>
      <c r="H606" s="133" t="s">
        <v>904</v>
      </c>
    </row>
    <row r="607" spans="1:8">
      <c r="A607" s="133">
        <v>606</v>
      </c>
      <c r="B607" s="133" t="s">
        <v>2231</v>
      </c>
      <c r="C607" s="133" t="s">
        <v>2242</v>
      </c>
      <c r="D607" s="133" t="s">
        <v>2243</v>
      </c>
      <c r="E607" s="133" t="s">
        <v>1425</v>
      </c>
      <c r="F607" s="133" t="s">
        <v>1426</v>
      </c>
      <c r="G607" s="133" t="s">
        <v>1421</v>
      </c>
      <c r="H607" s="133" t="s">
        <v>904</v>
      </c>
    </row>
    <row r="608" spans="1:8">
      <c r="A608" s="133">
        <v>607</v>
      </c>
      <c r="B608" s="133" t="s">
        <v>2231</v>
      </c>
      <c r="C608" s="133" t="s">
        <v>2244</v>
      </c>
      <c r="D608" s="133" t="s">
        <v>2245</v>
      </c>
      <c r="E608" s="133" t="s">
        <v>2240</v>
      </c>
      <c r="F608" s="133" t="s">
        <v>2241</v>
      </c>
      <c r="G608" s="133" t="s">
        <v>1069</v>
      </c>
      <c r="H608" s="133" t="s">
        <v>904</v>
      </c>
    </row>
    <row r="609" spans="1:8">
      <c r="A609" s="133">
        <v>608</v>
      </c>
      <c r="B609" s="133" t="s">
        <v>2231</v>
      </c>
      <c r="C609" s="133" t="s">
        <v>2244</v>
      </c>
      <c r="D609" s="133" t="s">
        <v>2245</v>
      </c>
      <c r="E609" s="133" t="s">
        <v>1340</v>
      </c>
      <c r="F609" s="133" t="s">
        <v>1341</v>
      </c>
      <c r="G609" s="133" t="s">
        <v>1342</v>
      </c>
      <c r="H609" s="133" t="s">
        <v>904</v>
      </c>
    </row>
    <row r="610" spans="1:8">
      <c r="A610" s="133">
        <v>609</v>
      </c>
      <c r="B610" s="133" t="s">
        <v>2231</v>
      </c>
      <c r="C610" s="133" t="s">
        <v>2246</v>
      </c>
      <c r="D610" s="133" t="s">
        <v>2247</v>
      </c>
      <c r="E610" s="133" t="s">
        <v>2240</v>
      </c>
      <c r="F610" s="133" t="s">
        <v>2241</v>
      </c>
      <c r="G610" s="133" t="s">
        <v>1069</v>
      </c>
      <c r="H610" s="133" t="s">
        <v>904</v>
      </c>
    </row>
    <row r="611" spans="1:8">
      <c r="A611" s="133">
        <v>610</v>
      </c>
      <c r="B611" s="133" t="s">
        <v>2231</v>
      </c>
      <c r="C611" s="133" t="s">
        <v>2248</v>
      </c>
      <c r="D611" s="133" t="s">
        <v>2249</v>
      </c>
      <c r="E611" s="133" t="s">
        <v>1425</v>
      </c>
      <c r="F611" s="133" t="s">
        <v>1426</v>
      </c>
      <c r="G611" s="133" t="s">
        <v>1421</v>
      </c>
      <c r="H611" s="133" t="s">
        <v>904</v>
      </c>
    </row>
    <row r="612" spans="1:8">
      <c r="A612" s="133">
        <v>611</v>
      </c>
      <c r="B612" s="133" t="s">
        <v>2231</v>
      </c>
      <c r="C612" s="133" t="s">
        <v>2250</v>
      </c>
      <c r="D612" s="133" t="s">
        <v>2251</v>
      </c>
      <c r="E612" s="133" t="s">
        <v>2240</v>
      </c>
      <c r="F612" s="133" t="s">
        <v>2241</v>
      </c>
      <c r="G612" s="133" t="s">
        <v>1069</v>
      </c>
      <c r="H612" s="133" t="s">
        <v>904</v>
      </c>
    </row>
    <row r="613" spans="1:8">
      <c r="A613" s="133">
        <v>612</v>
      </c>
      <c r="B613" s="133" t="s">
        <v>1435</v>
      </c>
      <c r="C613" s="133" t="s">
        <v>1435</v>
      </c>
      <c r="D613" s="133" t="s">
        <v>2252</v>
      </c>
      <c r="E613" s="133" t="s">
        <v>1182</v>
      </c>
      <c r="F613" s="133" t="s">
        <v>1183</v>
      </c>
      <c r="G613" s="133" t="s">
        <v>1184</v>
      </c>
      <c r="H613" s="133" t="s">
        <v>904</v>
      </c>
    </row>
    <row r="614" spans="1:8">
      <c r="A614" s="133">
        <v>613</v>
      </c>
      <c r="B614" s="133" t="s">
        <v>1435</v>
      </c>
      <c r="C614" s="133" t="s">
        <v>1435</v>
      </c>
      <c r="D614" s="133" t="s">
        <v>2252</v>
      </c>
      <c r="E614" s="133" t="s">
        <v>1429</v>
      </c>
      <c r="F614" s="133" t="s">
        <v>1430</v>
      </c>
      <c r="G614" s="133" t="s">
        <v>1325</v>
      </c>
      <c r="H614" s="133" t="s">
        <v>1009</v>
      </c>
    </row>
    <row r="615" spans="1:8">
      <c r="A615" s="133">
        <v>614</v>
      </c>
      <c r="B615" s="133" t="s">
        <v>1435</v>
      </c>
      <c r="C615" s="133" t="s">
        <v>1435</v>
      </c>
      <c r="D615" s="133" t="s">
        <v>2252</v>
      </c>
      <c r="E615" s="133" t="s">
        <v>1431</v>
      </c>
      <c r="F615" s="133" t="s">
        <v>1432</v>
      </c>
      <c r="G615" s="133" t="s">
        <v>1342</v>
      </c>
      <c r="H615" s="133" t="s">
        <v>1009</v>
      </c>
    </row>
    <row r="616" spans="1:8">
      <c r="A616" s="133">
        <v>615</v>
      </c>
      <c r="B616" s="133" t="s">
        <v>1435</v>
      </c>
      <c r="C616" s="133" t="s">
        <v>1435</v>
      </c>
      <c r="D616" s="133" t="s">
        <v>2252</v>
      </c>
      <c r="E616" s="133" t="s">
        <v>962</v>
      </c>
      <c r="F616" s="133" t="s">
        <v>963</v>
      </c>
      <c r="G616" s="133" t="s">
        <v>964</v>
      </c>
      <c r="H616" s="133" t="s">
        <v>904</v>
      </c>
    </row>
    <row r="617" spans="1:8">
      <c r="A617" s="133">
        <v>616</v>
      </c>
      <c r="B617" s="133" t="s">
        <v>538</v>
      </c>
      <c r="C617" s="133" t="s">
        <v>538</v>
      </c>
      <c r="D617" s="133" t="s">
        <v>538</v>
      </c>
      <c r="E617" s="133" t="s">
        <v>2253</v>
      </c>
      <c r="F617" s="133" t="s">
        <v>2254</v>
      </c>
      <c r="G617" s="133" t="s">
        <v>2255</v>
      </c>
      <c r="H617" s="133" t="s">
        <v>538</v>
      </c>
    </row>
    <row r="618" spans="1:8">
      <c r="A618" s="133">
        <v>617</v>
      </c>
      <c r="B618" s="133" t="s">
        <v>538</v>
      </c>
      <c r="C618" s="133" t="s">
        <v>538</v>
      </c>
      <c r="D618" s="133" t="s">
        <v>538</v>
      </c>
      <c r="E618" s="133" t="s">
        <v>2253</v>
      </c>
      <c r="F618" s="133" t="s">
        <v>2254</v>
      </c>
      <c r="G618" s="133" t="s">
        <v>2256</v>
      </c>
      <c r="H618" s="133" t="s">
        <v>1152</v>
      </c>
    </row>
    <row r="619" spans="1:8">
      <c r="A619" s="133">
        <v>618</v>
      </c>
      <c r="B619" s="133" t="s">
        <v>538</v>
      </c>
      <c r="C619" s="133" t="s">
        <v>538</v>
      </c>
      <c r="D619" s="133" t="s">
        <v>538</v>
      </c>
      <c r="E619" s="133" t="s">
        <v>2257</v>
      </c>
      <c r="F619" s="133" t="s">
        <v>1150</v>
      </c>
      <c r="G619" s="133" t="s">
        <v>2258</v>
      </c>
      <c r="H619" s="133" t="s">
        <v>538</v>
      </c>
    </row>
    <row r="620" spans="1:8">
      <c r="A620" s="133">
        <v>619</v>
      </c>
      <c r="B620" s="133" t="s">
        <v>538</v>
      </c>
      <c r="C620" s="133" t="s">
        <v>538</v>
      </c>
      <c r="D620" s="133" t="s">
        <v>538</v>
      </c>
      <c r="E620" s="133" t="s">
        <v>2259</v>
      </c>
      <c r="F620" s="133" t="s">
        <v>1598</v>
      </c>
      <c r="G620" s="133" t="s">
        <v>2260</v>
      </c>
      <c r="H620" s="133" t="s">
        <v>904</v>
      </c>
    </row>
    <row r="621" spans="1:8">
      <c r="A621" s="133">
        <v>620</v>
      </c>
      <c r="B621" s="133" t="s">
        <v>538</v>
      </c>
      <c r="C621" s="133" t="s">
        <v>538</v>
      </c>
      <c r="D621" s="133" t="s">
        <v>538</v>
      </c>
      <c r="E621" s="133" t="s">
        <v>2261</v>
      </c>
      <c r="F621" s="133" t="s">
        <v>2262</v>
      </c>
      <c r="G621" s="133" t="s">
        <v>2263</v>
      </c>
      <c r="H621" s="133" t="s">
        <v>904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modHyperlink" enableFormatConditionsCalculation="0">
    <tabColor indexed="47"/>
  </sheetPr>
  <dimension ref="A1"/>
  <sheetViews>
    <sheetView showGridLines="0" workbookViewId="0"/>
  </sheetViews>
  <sheetFormatPr defaultRowHeight="15"/>
  <cols>
    <col min="1" max="16384" width="9.140625" style="62"/>
  </cols>
  <sheetData/>
  <sheetProtection formatColumns="0" formatRows="0"/>
  <phoneticPr fontId="22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modChange" enableFormatConditionsCalculation="0">
    <tabColor indexed="47"/>
  </sheetPr>
  <dimension ref="A1"/>
  <sheetViews>
    <sheetView showGridLines="0" workbookViewId="0"/>
  </sheetViews>
  <sheetFormatPr defaultRowHeight="11.25"/>
  <cols>
    <col min="1" max="16384" width="9.140625" style="41"/>
  </cols>
  <sheetData/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Information"/>
  <dimension ref="A1:K87"/>
  <sheetViews>
    <sheetView showGridLines="0" topLeftCell="A4" zoomScaleNormal="100" workbookViewId="0">
      <selection activeCell="C27" sqref="C27"/>
    </sheetView>
  </sheetViews>
  <sheetFormatPr defaultRowHeight="11.25"/>
  <cols>
    <col min="1" max="1" width="2.7109375" style="213" customWidth="1"/>
    <col min="2" max="2" width="7.7109375" style="213" customWidth="1"/>
    <col min="3" max="3" width="109" style="213" customWidth="1"/>
    <col min="4" max="4" width="7.7109375" style="217" customWidth="1"/>
    <col min="5" max="5" width="2.7109375" style="213" customWidth="1"/>
    <col min="6" max="16384" width="9.140625" style="213"/>
  </cols>
  <sheetData>
    <row r="1" spans="1:11" ht="10.5" customHeight="1">
      <c r="A1" s="216"/>
    </row>
    <row r="2" spans="1:11" ht="16.5" customHeight="1">
      <c r="B2" s="97" t="str">
        <f>code</f>
        <v>Код шаблона: JKH.OPEN.INFO.TARIFF.WARM</v>
      </c>
      <c r="C2" s="96"/>
      <c r="D2" s="93"/>
      <c r="E2" s="93"/>
    </row>
    <row r="3" spans="1:11" ht="33.75" customHeight="1">
      <c r="B3" s="594" t="s">
        <v>110</v>
      </c>
      <c r="C3" s="594"/>
      <c r="D3" s="218"/>
      <c r="E3" s="219"/>
      <c r="F3" s="220"/>
      <c r="G3" s="221"/>
      <c r="H3" s="222"/>
      <c r="I3" s="222"/>
      <c r="J3" s="219"/>
      <c r="K3" s="219"/>
    </row>
    <row r="4" spans="1:11" ht="6" customHeight="1" thickBot="1">
      <c r="A4" s="194"/>
      <c r="B4" s="223"/>
      <c r="C4" s="194"/>
      <c r="D4" s="197"/>
      <c r="E4" s="194"/>
      <c r="F4" s="196"/>
      <c r="G4" s="215"/>
      <c r="H4" s="194"/>
      <c r="I4" s="194"/>
      <c r="J4" s="194"/>
      <c r="K4" s="194"/>
    </row>
    <row r="5" spans="1:11">
      <c r="B5" s="211"/>
      <c r="C5" s="212"/>
      <c r="D5" s="214"/>
    </row>
    <row r="6" spans="1:11" ht="30" customHeight="1">
      <c r="B6" s="228"/>
      <c r="C6" s="229" t="s">
        <v>769</v>
      </c>
      <c r="D6" s="224"/>
    </row>
    <row r="7" spans="1:11" ht="12.75">
      <c r="B7" s="228"/>
      <c r="C7" s="415"/>
      <c r="D7" s="224"/>
    </row>
    <row r="8" spans="1:11" ht="15" customHeight="1">
      <c r="B8" s="228"/>
      <c r="C8" s="543" t="s">
        <v>2</v>
      </c>
      <c r="D8" s="224"/>
    </row>
    <row r="9" spans="1:11" ht="15" customHeight="1">
      <c r="B9" s="228"/>
      <c r="C9" s="544" t="s">
        <v>113</v>
      </c>
      <c r="D9" s="224"/>
    </row>
    <row r="10" spans="1:11" ht="30" customHeight="1">
      <c r="B10" s="228"/>
      <c r="C10" s="544" t="s">
        <v>3</v>
      </c>
      <c r="D10" s="224"/>
    </row>
    <row r="11" spans="1:11" ht="30" customHeight="1">
      <c r="B11" s="228"/>
      <c r="C11" s="544" t="s">
        <v>4</v>
      </c>
      <c r="D11" s="224"/>
    </row>
    <row r="12" spans="1:11" ht="15" customHeight="1">
      <c r="B12" s="228"/>
      <c r="C12" s="544" t="s">
        <v>5</v>
      </c>
      <c r="D12" s="224"/>
    </row>
    <row r="13" spans="1:11" ht="30" customHeight="1">
      <c r="B13" s="228"/>
      <c r="C13" s="544" t="s">
        <v>772</v>
      </c>
      <c r="D13" s="224"/>
    </row>
    <row r="14" spans="1:11" ht="15" customHeight="1">
      <c r="B14" s="228"/>
      <c r="C14" s="544" t="s">
        <v>773</v>
      </c>
      <c r="D14" s="224"/>
    </row>
    <row r="15" spans="1:11" ht="30" customHeight="1">
      <c r="B15" s="228"/>
      <c r="C15" s="544" t="s">
        <v>774</v>
      </c>
      <c r="D15" s="224"/>
    </row>
    <row r="16" spans="1:11" ht="15" customHeight="1">
      <c r="B16" s="228"/>
      <c r="C16" s="545" t="s">
        <v>776</v>
      </c>
      <c r="D16" s="224"/>
    </row>
    <row r="17" spans="2:4" ht="15" customHeight="1">
      <c r="B17" s="228"/>
      <c r="C17" s="544" t="s">
        <v>775</v>
      </c>
      <c r="D17" s="224"/>
    </row>
    <row r="18" spans="2:4" ht="15" customHeight="1">
      <c r="B18" s="228"/>
      <c r="C18" s="544" t="s">
        <v>777</v>
      </c>
      <c r="D18" s="224"/>
    </row>
    <row r="19" spans="2:4" ht="15" customHeight="1">
      <c r="B19" s="228"/>
      <c r="C19" s="544" t="s">
        <v>778</v>
      </c>
      <c r="D19" s="224"/>
    </row>
    <row r="20" spans="2:4" ht="30" customHeight="1">
      <c r="B20" s="228"/>
      <c r="C20" s="544" t="s">
        <v>779</v>
      </c>
      <c r="D20" s="224"/>
    </row>
    <row r="21" spans="2:4" ht="30" customHeight="1">
      <c r="B21" s="228"/>
      <c r="C21" s="544" t="s">
        <v>780</v>
      </c>
      <c r="D21" s="224"/>
    </row>
    <row r="22" spans="2:4" ht="15" customHeight="1">
      <c r="B22" s="228"/>
      <c r="C22" s="544" t="s">
        <v>781</v>
      </c>
      <c r="D22" s="224"/>
    </row>
    <row r="23" spans="2:4" ht="60" customHeight="1">
      <c r="B23" s="228"/>
      <c r="C23" s="545" t="s">
        <v>0</v>
      </c>
      <c r="D23" s="224"/>
    </row>
    <row r="24" spans="2:4" ht="30" customHeight="1">
      <c r="B24" s="228"/>
      <c r="C24" s="545" t="s">
        <v>1</v>
      </c>
      <c r="D24" s="224"/>
    </row>
    <row r="25" spans="2:4" ht="15" customHeight="1">
      <c r="B25" s="228"/>
      <c r="C25" s="544" t="s">
        <v>782</v>
      </c>
      <c r="D25" s="224"/>
    </row>
    <row r="26" spans="2:4" ht="15" customHeight="1">
      <c r="B26" s="228"/>
      <c r="C26" s="544" t="s">
        <v>114</v>
      </c>
      <c r="D26" s="224"/>
    </row>
    <row r="27" spans="2:4" ht="30" customHeight="1">
      <c r="B27" s="228"/>
      <c r="C27" s="544" t="s">
        <v>783</v>
      </c>
      <c r="D27" s="224"/>
    </row>
    <row r="28" spans="2:4" ht="15" customHeight="1">
      <c r="B28" s="228"/>
      <c r="C28" s="546" t="s">
        <v>784</v>
      </c>
      <c r="D28" s="224"/>
    </row>
    <row r="29" spans="2:4" ht="30" customHeight="1">
      <c r="B29" s="228"/>
      <c r="C29" s="546" t="s">
        <v>785</v>
      </c>
      <c r="D29" s="224"/>
    </row>
    <row r="30" spans="2:4" ht="45" customHeight="1">
      <c r="B30" s="228"/>
      <c r="C30" s="546" t="s">
        <v>786</v>
      </c>
      <c r="D30" s="224"/>
    </row>
    <row r="31" spans="2:4" ht="15" customHeight="1">
      <c r="B31" s="228"/>
      <c r="C31" s="546" t="s">
        <v>787</v>
      </c>
      <c r="D31" s="224"/>
    </row>
    <row r="32" spans="2:4" ht="15" customHeight="1">
      <c r="B32" s="228"/>
      <c r="C32" s="546" t="s">
        <v>788</v>
      </c>
      <c r="D32" s="224"/>
    </row>
    <row r="33" spans="2:4" ht="15" customHeight="1">
      <c r="B33" s="228"/>
      <c r="C33" s="546" t="s">
        <v>622</v>
      </c>
      <c r="D33" s="224"/>
    </row>
    <row r="34" spans="2:4" ht="30" customHeight="1">
      <c r="B34" s="228"/>
      <c r="C34" s="546" t="s">
        <v>625</v>
      </c>
      <c r="D34" s="224"/>
    </row>
    <row r="35" spans="2:4" ht="15" customHeight="1">
      <c r="B35" s="228"/>
      <c r="C35" s="546" t="s">
        <v>623</v>
      </c>
      <c r="D35" s="224"/>
    </row>
    <row r="36" spans="2:4" ht="15" customHeight="1">
      <c r="B36" s="228"/>
      <c r="C36" s="546" t="s">
        <v>626</v>
      </c>
      <c r="D36" s="224"/>
    </row>
    <row r="37" spans="2:4" ht="15" customHeight="1">
      <c r="B37" s="228"/>
      <c r="C37" s="546" t="s">
        <v>624</v>
      </c>
      <c r="D37" s="224"/>
    </row>
    <row r="38" spans="2:4" ht="30" customHeight="1">
      <c r="B38" s="228"/>
      <c r="C38" s="546" t="s">
        <v>627</v>
      </c>
      <c r="D38" s="224"/>
    </row>
    <row r="39" spans="2:4" ht="15" customHeight="1">
      <c r="B39" s="228"/>
      <c r="C39" s="544" t="s">
        <v>628</v>
      </c>
      <c r="D39" s="224"/>
    </row>
    <row r="40" spans="2:4" ht="45" customHeight="1">
      <c r="B40" s="228"/>
      <c r="C40" s="544" t="s">
        <v>629</v>
      </c>
      <c r="D40" s="224"/>
    </row>
    <row r="41" spans="2:4" ht="15" customHeight="1">
      <c r="B41" s="228"/>
      <c r="C41" s="544" t="s">
        <v>630</v>
      </c>
      <c r="D41" s="224"/>
    </row>
    <row r="42" spans="2:4" ht="45" customHeight="1">
      <c r="B42" s="228"/>
      <c r="C42" s="544" t="s">
        <v>631</v>
      </c>
      <c r="D42" s="224"/>
    </row>
    <row r="43" spans="2:4" ht="15" customHeight="1">
      <c r="B43" s="228"/>
      <c r="C43" s="544" t="s">
        <v>632</v>
      </c>
      <c r="D43" s="224"/>
    </row>
    <row r="44" spans="2:4" ht="15" customHeight="1">
      <c r="B44" s="228"/>
      <c r="C44" s="544" t="s">
        <v>633</v>
      </c>
      <c r="D44" s="224"/>
    </row>
    <row r="45" spans="2:4" ht="15" customHeight="1">
      <c r="B45" s="228"/>
      <c r="C45" s="544" t="s">
        <v>435</v>
      </c>
      <c r="D45" s="224"/>
    </row>
    <row r="46" spans="2:4" ht="15" customHeight="1">
      <c r="B46" s="228"/>
      <c r="C46" s="544" t="s">
        <v>436</v>
      </c>
      <c r="D46" s="224"/>
    </row>
    <row r="47" spans="2:4" ht="30" customHeight="1">
      <c r="B47" s="228"/>
      <c r="C47" s="544" t="s">
        <v>437</v>
      </c>
      <c r="D47" s="224"/>
    </row>
    <row r="48" spans="2:4" ht="15" customHeight="1">
      <c r="B48" s="228"/>
      <c r="C48" s="544" t="s">
        <v>438</v>
      </c>
      <c r="D48" s="224"/>
    </row>
    <row r="49" spans="2:4" ht="15" customHeight="1">
      <c r="B49" s="228"/>
      <c r="C49" s="544" t="s">
        <v>790</v>
      </c>
      <c r="D49" s="224"/>
    </row>
    <row r="50" spans="2:4" ht="15" customHeight="1">
      <c r="B50" s="228"/>
      <c r="C50" s="544" t="s">
        <v>791</v>
      </c>
      <c r="D50" s="224"/>
    </row>
    <row r="51" spans="2:4" ht="15" customHeight="1">
      <c r="B51" s="228"/>
      <c r="C51" s="544" t="s">
        <v>792</v>
      </c>
      <c r="D51" s="224"/>
    </row>
    <row r="52" spans="2:4" ht="15" customHeight="1">
      <c r="B52" s="228"/>
      <c r="C52" s="544" t="s">
        <v>793</v>
      </c>
      <c r="D52" s="224"/>
    </row>
    <row r="53" spans="2:4" ht="15" customHeight="1">
      <c r="B53" s="228"/>
      <c r="C53" s="544" t="s">
        <v>794</v>
      </c>
      <c r="D53" s="224"/>
    </row>
    <row r="54" spans="2:4" ht="15" customHeight="1">
      <c r="B54" s="228"/>
      <c r="C54" s="544" t="s">
        <v>795</v>
      </c>
      <c r="D54" s="224"/>
    </row>
    <row r="55" spans="2:4" ht="15" customHeight="1">
      <c r="B55" s="228"/>
      <c r="C55" s="544" t="s">
        <v>796</v>
      </c>
      <c r="D55" s="224"/>
    </row>
    <row r="56" spans="2:4" ht="30" customHeight="1">
      <c r="B56" s="228"/>
      <c r="C56" s="544" t="s">
        <v>119</v>
      </c>
      <c r="D56" s="224"/>
    </row>
    <row r="57" spans="2:4" ht="15" customHeight="1">
      <c r="B57" s="228"/>
      <c r="C57" s="544" t="s">
        <v>120</v>
      </c>
      <c r="D57" s="224"/>
    </row>
    <row r="58" spans="2:4" ht="30" customHeight="1">
      <c r="B58" s="228"/>
      <c r="C58" s="545" t="s">
        <v>122</v>
      </c>
      <c r="D58" s="224"/>
    </row>
    <row r="59" spans="2:4" ht="15" customHeight="1">
      <c r="B59" s="228"/>
      <c r="C59" s="544" t="s">
        <v>121</v>
      </c>
      <c r="D59" s="224"/>
    </row>
    <row r="60" spans="2:4" ht="30" customHeight="1">
      <c r="B60" s="228"/>
      <c r="C60" s="544" t="s">
        <v>123</v>
      </c>
      <c r="D60" s="224"/>
    </row>
    <row r="61" spans="2:4" ht="30" customHeight="1">
      <c r="B61" s="228"/>
      <c r="C61" s="544" t="s">
        <v>124</v>
      </c>
      <c r="D61" s="224"/>
    </row>
    <row r="62" spans="2:4" ht="30" customHeight="1">
      <c r="B62" s="228"/>
      <c r="C62" s="545" t="s">
        <v>336</v>
      </c>
      <c r="D62" s="224"/>
    </row>
    <row r="63" spans="2:4" ht="15" customHeight="1">
      <c r="B63" s="228"/>
      <c r="C63" s="544" t="s">
        <v>6</v>
      </c>
      <c r="D63" s="224"/>
    </row>
    <row r="64" spans="2:4" ht="15" customHeight="1">
      <c r="B64" s="228"/>
      <c r="C64" s="544" t="s">
        <v>7</v>
      </c>
      <c r="D64" s="224"/>
    </row>
    <row r="65" spans="2:4" ht="30" customHeight="1">
      <c r="B65" s="228"/>
      <c r="C65" s="544" t="s">
        <v>337</v>
      </c>
      <c r="D65" s="224"/>
    </row>
    <row r="66" spans="2:4" ht="30" customHeight="1">
      <c r="B66" s="228"/>
      <c r="C66" s="544" t="s">
        <v>338</v>
      </c>
      <c r="D66" s="224"/>
    </row>
    <row r="67" spans="2:4" ht="30" customHeight="1">
      <c r="B67" s="228"/>
      <c r="C67" s="544" t="s">
        <v>339</v>
      </c>
      <c r="D67" s="224"/>
    </row>
    <row r="68" spans="2:4" ht="45" customHeight="1">
      <c r="B68" s="228"/>
      <c r="C68" s="545" t="s">
        <v>340</v>
      </c>
      <c r="D68" s="224"/>
    </row>
    <row r="69" spans="2:4" ht="30" customHeight="1">
      <c r="B69" s="228"/>
      <c r="C69" s="545" t="s">
        <v>341</v>
      </c>
      <c r="D69" s="224"/>
    </row>
    <row r="70" spans="2:4" ht="15" customHeight="1">
      <c r="B70" s="228"/>
      <c r="C70" s="544" t="s">
        <v>141</v>
      </c>
      <c r="D70" s="224"/>
    </row>
    <row r="71" spans="2:4" ht="15" customHeight="1">
      <c r="B71" s="228"/>
      <c r="C71" s="544" t="s">
        <v>142</v>
      </c>
      <c r="D71" s="224"/>
    </row>
    <row r="72" spans="2:4" ht="30" customHeight="1">
      <c r="B72" s="228"/>
      <c r="C72" s="544" t="s">
        <v>143</v>
      </c>
      <c r="D72" s="224"/>
    </row>
    <row r="73" spans="2:4" ht="45" customHeight="1">
      <c r="B73" s="228"/>
      <c r="C73" s="544" t="s">
        <v>144</v>
      </c>
      <c r="D73" s="224"/>
    </row>
    <row r="74" spans="2:4" ht="45" customHeight="1">
      <c r="B74" s="228"/>
      <c r="C74" s="545" t="s">
        <v>145</v>
      </c>
      <c r="D74" s="224"/>
    </row>
    <row r="75" spans="2:4" ht="30" customHeight="1">
      <c r="B75" s="228"/>
      <c r="C75" s="545" t="s">
        <v>146</v>
      </c>
      <c r="D75" s="224"/>
    </row>
    <row r="76" spans="2:4" ht="15" customHeight="1">
      <c r="B76" s="228"/>
      <c r="C76" s="544" t="s">
        <v>147</v>
      </c>
      <c r="D76" s="224"/>
    </row>
    <row r="77" spans="2:4" ht="15" customHeight="1">
      <c r="B77" s="228"/>
      <c r="C77" s="544" t="s">
        <v>148</v>
      </c>
      <c r="D77" s="224"/>
    </row>
    <row r="78" spans="2:4" ht="45" customHeight="1">
      <c r="B78" s="228"/>
      <c r="C78" s="544" t="s">
        <v>149</v>
      </c>
      <c r="D78" s="224"/>
    </row>
    <row r="79" spans="2:4" ht="15" customHeight="1">
      <c r="B79" s="228"/>
      <c r="C79" s="544" t="s">
        <v>150</v>
      </c>
      <c r="D79" s="224"/>
    </row>
    <row r="80" spans="2:4" ht="30" customHeight="1">
      <c r="B80" s="228"/>
      <c r="C80" s="545" t="s">
        <v>151</v>
      </c>
      <c r="D80" s="224"/>
    </row>
    <row r="81" spans="2:4" ht="75" customHeight="1">
      <c r="B81" s="228"/>
      <c r="C81" s="545" t="s">
        <v>342</v>
      </c>
      <c r="D81" s="224"/>
    </row>
    <row r="82" spans="2:4" ht="45" customHeight="1">
      <c r="B82" s="228"/>
      <c r="C82" s="545" t="s">
        <v>343</v>
      </c>
      <c r="D82" s="224"/>
    </row>
    <row r="83" spans="2:4" ht="75" customHeight="1">
      <c r="B83" s="228"/>
      <c r="C83" s="545" t="s">
        <v>344</v>
      </c>
      <c r="D83" s="224"/>
    </row>
    <row r="84" spans="2:4" ht="22.5">
      <c r="B84" s="228"/>
      <c r="C84" s="545" t="s">
        <v>345</v>
      </c>
      <c r="D84" s="224"/>
    </row>
    <row r="85" spans="2:4" ht="15" customHeight="1">
      <c r="B85" s="228"/>
      <c r="C85" s="547" t="s">
        <v>346</v>
      </c>
      <c r="D85" s="224"/>
    </row>
    <row r="86" spans="2:4" ht="12" thickBot="1">
      <c r="B86" s="225"/>
      <c r="C86" s="226"/>
      <c r="D86" s="227"/>
    </row>
    <row r="87" spans="2:4" ht="12" thickTop="1"/>
  </sheetData>
  <sheetProtection password="FA9C" sheet="1" objects="1" scenarios="1" formatColumns="0" formatRows="0"/>
  <mergeCells count="1">
    <mergeCell ref="B3:C3"/>
  </mergeCells>
  <phoneticPr fontId="8" type="noConversion"/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modTitleSheetHeaders" enableFormatConditionsCalculation="0">
    <tabColor indexed="47"/>
  </sheetPr>
  <dimension ref="A1"/>
  <sheetViews>
    <sheetView showGridLines="0" workbookViewId="0"/>
  </sheetViews>
  <sheetFormatPr defaultRowHeight="11.2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modServiceModule" enableFormatConditionsCalculation="0">
    <tabColor indexed="47"/>
  </sheetPr>
  <dimension ref="A1"/>
  <sheetViews>
    <sheetView showGridLines="0" workbookViewId="0"/>
  </sheetViews>
  <sheetFormatPr defaultRowHeight="11.2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modClassifierValidate" enableFormatConditionsCalculation="0">
    <tabColor indexed="47"/>
  </sheetPr>
  <dimension ref="A1"/>
  <sheetViews>
    <sheetView showGridLines="0" workbookViewId="0"/>
  </sheetViews>
  <sheetFormatPr defaultRowHeight="11.2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Old00" enableFormatConditionsCalculation="0">
    <tabColor indexed="47"/>
  </sheetPr>
  <dimension ref="C1:BE72"/>
  <sheetViews>
    <sheetView showGridLines="0" workbookViewId="0"/>
  </sheetViews>
  <sheetFormatPr defaultRowHeight="11.25"/>
  <cols>
    <col min="1" max="1" width="5.85546875" style="8" customWidth="1"/>
    <col min="2" max="2" width="3" style="8" customWidth="1"/>
    <col min="3" max="3" width="11.28515625" style="4" customWidth="1"/>
    <col min="4" max="4" width="6.42578125" style="5" customWidth="1"/>
    <col min="5" max="5" width="32.85546875" style="5" customWidth="1"/>
    <col min="6" max="6" width="19.42578125" style="5" customWidth="1"/>
    <col min="7" max="7" width="13.42578125" style="5" customWidth="1"/>
    <col min="8" max="8" width="40.85546875" style="5" customWidth="1"/>
    <col min="9" max="9" width="17.42578125" style="5" customWidth="1"/>
    <col min="10" max="10" width="10.42578125" style="5" customWidth="1"/>
    <col min="11" max="11" width="30.28515625" style="5" customWidth="1"/>
    <col min="12" max="12" width="3" style="5" customWidth="1"/>
    <col min="13" max="13" width="9.140625" style="5"/>
    <col min="14" max="16" width="5.140625" style="5" customWidth="1"/>
    <col min="17" max="47" width="9.140625" style="5"/>
    <col min="48" max="48" width="15" style="7" customWidth="1"/>
    <col min="49" max="49" width="39.85546875" style="7" customWidth="1"/>
    <col min="50" max="50" width="23.42578125" style="7" customWidth="1"/>
    <col min="51" max="51" width="55.7109375" style="7" customWidth="1"/>
    <col min="52" max="52" width="34.85546875" style="7" customWidth="1"/>
    <col min="53" max="53" width="22.42578125" style="7" customWidth="1"/>
    <col min="54" max="54" width="18.85546875" style="7" customWidth="1"/>
    <col min="55" max="55" width="23.42578125" style="7" customWidth="1"/>
    <col min="56" max="56" width="23.28515625" style="7" customWidth="1"/>
    <col min="57" max="57" width="28.85546875" style="8" customWidth="1"/>
    <col min="58" max="16384" width="9.140625" style="8"/>
  </cols>
  <sheetData>
    <row r="1" spans="3:57" ht="15" customHeight="1">
      <c r="AV1" s="6" t="s">
        <v>277</v>
      </c>
      <c r="AW1" s="6" t="s">
        <v>278</v>
      </c>
      <c r="AX1" s="6" t="s">
        <v>797</v>
      </c>
      <c r="AY1" s="6" t="s">
        <v>798</v>
      </c>
      <c r="AZ1" s="6" t="s">
        <v>799</v>
      </c>
      <c r="BA1" s="7" t="s">
        <v>800</v>
      </c>
      <c r="BB1" s="6" t="s">
        <v>801</v>
      </c>
      <c r="BC1" s="6" t="s">
        <v>802</v>
      </c>
      <c r="BD1" s="6" t="s">
        <v>803</v>
      </c>
      <c r="BE1" s="6" t="s">
        <v>804</v>
      </c>
    </row>
    <row r="2" spans="3:57" ht="12.75" customHeight="1">
      <c r="AV2" s="7" t="s">
        <v>805</v>
      </c>
      <c r="AW2" s="9" t="s">
        <v>797</v>
      </c>
      <c r="AX2" s="7" t="s">
        <v>320</v>
      </c>
      <c r="AY2" s="7" t="s">
        <v>320</v>
      </c>
      <c r="AZ2" s="7" t="s">
        <v>320</v>
      </c>
      <c r="BA2" s="7" t="s">
        <v>320</v>
      </c>
      <c r="BB2" s="7" t="s">
        <v>320</v>
      </c>
      <c r="BC2" s="7" t="s">
        <v>320</v>
      </c>
      <c r="BD2" s="7" t="s">
        <v>320</v>
      </c>
      <c r="BE2" s="7" t="s">
        <v>320</v>
      </c>
    </row>
    <row r="3" spans="3:57" ht="12" customHeight="1">
      <c r="C3" s="10"/>
      <c r="D3" s="11"/>
      <c r="E3" s="11"/>
      <c r="F3" s="11"/>
      <c r="G3" s="11"/>
      <c r="H3" s="11"/>
      <c r="I3" s="11"/>
      <c r="J3" s="11"/>
      <c r="K3" s="11"/>
      <c r="L3" s="12"/>
      <c r="AV3" s="7" t="s">
        <v>806</v>
      </c>
      <c r="AW3" s="9" t="s">
        <v>799</v>
      </c>
      <c r="AX3" s="7" t="s">
        <v>807</v>
      </c>
      <c r="AY3" s="7" t="s">
        <v>808</v>
      </c>
      <c r="AZ3" s="7" t="s">
        <v>809</v>
      </c>
      <c r="BA3" s="7" t="s">
        <v>810</v>
      </c>
      <c r="BB3" s="7" t="s">
        <v>811</v>
      </c>
      <c r="BC3" s="7" t="s">
        <v>812</v>
      </c>
      <c r="BD3" s="7" t="s">
        <v>813</v>
      </c>
      <c r="BE3" s="7" t="s">
        <v>814</v>
      </c>
    </row>
    <row r="4" spans="3:57">
      <c r="C4" s="13"/>
      <c r="D4" s="710" t="s">
        <v>815</v>
      </c>
      <c r="E4" s="711"/>
      <c r="F4" s="711"/>
      <c r="G4" s="711"/>
      <c r="H4" s="711"/>
      <c r="I4" s="711"/>
      <c r="J4" s="711"/>
      <c r="K4" s="712"/>
      <c r="L4" s="14"/>
      <c r="AV4" s="7" t="s">
        <v>816</v>
      </c>
      <c r="AW4" s="9" t="s">
        <v>800</v>
      </c>
      <c r="AX4" s="7" t="s">
        <v>817</v>
      </c>
      <c r="AY4" s="7" t="s">
        <v>818</v>
      </c>
      <c r="AZ4" s="7" t="s">
        <v>819</v>
      </c>
      <c r="BA4" s="7" t="s">
        <v>820</v>
      </c>
      <c r="BB4" s="7" t="s">
        <v>821</v>
      </c>
      <c r="BC4" s="7" t="s">
        <v>822</v>
      </c>
      <c r="BD4" s="7" t="s">
        <v>823</v>
      </c>
      <c r="BE4" s="7" t="s">
        <v>824</v>
      </c>
    </row>
    <row r="5" spans="3:57" ht="12" thickBot="1">
      <c r="C5" s="13"/>
      <c r="D5" s="15"/>
      <c r="E5" s="15"/>
      <c r="F5" s="15"/>
      <c r="G5" s="15"/>
      <c r="H5" s="15"/>
      <c r="I5" s="15"/>
      <c r="J5" s="15"/>
      <c r="K5" s="15"/>
      <c r="L5" s="14"/>
      <c r="AV5" s="7" t="s">
        <v>825</v>
      </c>
      <c r="AW5" s="9" t="s">
        <v>801</v>
      </c>
      <c r="AX5" s="7" t="s">
        <v>826</v>
      </c>
      <c r="AY5" s="7" t="s">
        <v>827</v>
      </c>
      <c r="AZ5" s="7" t="s">
        <v>828</v>
      </c>
      <c r="BB5" s="7" t="s">
        <v>829</v>
      </c>
      <c r="BC5" s="7" t="s">
        <v>830</v>
      </c>
      <c r="BE5" s="7" t="s">
        <v>831</v>
      </c>
    </row>
    <row r="6" spans="3:57">
      <c r="C6" s="13"/>
      <c r="D6" s="705" t="s">
        <v>832</v>
      </c>
      <c r="E6" s="706"/>
      <c r="F6" s="706"/>
      <c r="G6" s="706"/>
      <c r="H6" s="706"/>
      <c r="I6" s="706"/>
      <c r="J6" s="706"/>
      <c r="K6" s="707"/>
      <c r="L6" s="14"/>
      <c r="AV6" s="7" t="s">
        <v>833</v>
      </c>
      <c r="AW6" s="9" t="s">
        <v>802</v>
      </c>
      <c r="AX6" s="7" t="s">
        <v>834</v>
      </c>
      <c r="AY6" s="7" t="s">
        <v>835</v>
      </c>
      <c r="BB6" s="7" t="s">
        <v>836</v>
      </c>
    </row>
    <row r="7" spans="3:57">
      <c r="C7" s="13"/>
      <c r="D7" s="16" t="s">
        <v>837</v>
      </c>
      <c r="E7" s="17" t="s">
        <v>881</v>
      </c>
      <c r="F7" s="676"/>
      <c r="G7" s="676"/>
      <c r="H7" s="676"/>
      <c r="I7" s="676"/>
      <c r="J7" s="676"/>
      <c r="K7" s="677"/>
      <c r="L7" s="14"/>
      <c r="AV7" s="7" t="s">
        <v>838</v>
      </c>
      <c r="AW7" s="9" t="s">
        <v>803</v>
      </c>
      <c r="AX7" s="7" t="s">
        <v>839</v>
      </c>
      <c r="AY7" s="7" t="s">
        <v>840</v>
      </c>
    </row>
    <row r="8" spans="3:57" ht="29.25" customHeight="1">
      <c r="C8" s="13"/>
      <c r="D8" s="16" t="s">
        <v>841</v>
      </c>
      <c r="E8" s="18" t="s">
        <v>842</v>
      </c>
      <c r="F8" s="676"/>
      <c r="G8" s="676"/>
      <c r="H8" s="676"/>
      <c r="I8" s="676"/>
      <c r="J8" s="676"/>
      <c r="K8" s="677"/>
      <c r="L8" s="14"/>
      <c r="AV8" s="7" t="s">
        <v>843</v>
      </c>
      <c r="AW8" s="9" t="s">
        <v>798</v>
      </c>
      <c r="AX8" s="7" t="s">
        <v>844</v>
      </c>
      <c r="AY8" s="7" t="s">
        <v>845</v>
      </c>
    </row>
    <row r="9" spans="3:57" ht="29.25" customHeight="1">
      <c r="C9" s="13"/>
      <c r="D9" s="16" t="s">
        <v>846</v>
      </c>
      <c r="E9" s="18" t="s">
        <v>847</v>
      </c>
      <c r="F9" s="676"/>
      <c r="G9" s="676"/>
      <c r="H9" s="676"/>
      <c r="I9" s="676"/>
      <c r="J9" s="676"/>
      <c r="K9" s="677"/>
      <c r="L9" s="14"/>
      <c r="AV9" s="7" t="s">
        <v>848</v>
      </c>
      <c r="AW9" s="9" t="s">
        <v>804</v>
      </c>
      <c r="AX9" s="7" t="s">
        <v>849</v>
      </c>
      <c r="AY9" s="7" t="s">
        <v>850</v>
      </c>
    </row>
    <row r="10" spans="3:57">
      <c r="C10" s="13"/>
      <c r="D10" s="16" t="s">
        <v>851</v>
      </c>
      <c r="E10" s="17" t="s">
        <v>852</v>
      </c>
      <c r="F10" s="708"/>
      <c r="G10" s="708"/>
      <c r="H10" s="708"/>
      <c r="I10" s="708"/>
      <c r="J10" s="708"/>
      <c r="K10" s="709"/>
      <c r="L10" s="14"/>
      <c r="AX10" s="7" t="s">
        <v>853</v>
      </c>
      <c r="AY10" s="7" t="s">
        <v>854</v>
      </c>
    </row>
    <row r="11" spans="3:57">
      <c r="C11" s="13"/>
      <c r="D11" s="16" t="s">
        <v>855</v>
      </c>
      <c r="E11" s="17" t="s">
        <v>856</v>
      </c>
      <c r="F11" s="708"/>
      <c r="G11" s="708"/>
      <c r="H11" s="708"/>
      <c r="I11" s="708"/>
      <c r="J11" s="708"/>
      <c r="K11" s="709"/>
      <c r="L11" s="14"/>
      <c r="N11" s="19"/>
      <c r="AX11" s="7" t="s">
        <v>857</v>
      </c>
      <c r="AY11" s="7" t="s">
        <v>858</v>
      </c>
    </row>
    <row r="12" spans="3:57" ht="22.5">
      <c r="C12" s="13"/>
      <c r="D12" s="16" t="s">
        <v>859</v>
      </c>
      <c r="E12" s="18" t="s">
        <v>860</v>
      </c>
      <c r="F12" s="708"/>
      <c r="G12" s="708"/>
      <c r="H12" s="708"/>
      <c r="I12" s="708"/>
      <c r="J12" s="708"/>
      <c r="K12" s="709"/>
      <c r="L12" s="14"/>
      <c r="N12" s="19"/>
      <c r="AX12" s="7" t="s">
        <v>861</v>
      </c>
      <c r="AY12" s="7" t="s">
        <v>313</v>
      </c>
    </row>
    <row r="13" spans="3:57">
      <c r="C13" s="13"/>
      <c r="D13" s="16" t="s">
        <v>314</v>
      </c>
      <c r="E13" s="17" t="s">
        <v>315</v>
      </c>
      <c r="F13" s="708"/>
      <c r="G13" s="708"/>
      <c r="H13" s="708"/>
      <c r="I13" s="708"/>
      <c r="J13" s="708"/>
      <c r="K13" s="709"/>
      <c r="L13" s="14"/>
      <c r="N13" s="19"/>
      <c r="AY13" s="7" t="s">
        <v>882</v>
      </c>
    </row>
    <row r="14" spans="3:57" ht="29.25" customHeight="1">
      <c r="C14" s="13"/>
      <c r="D14" s="16" t="s">
        <v>883</v>
      </c>
      <c r="E14" s="17" t="s">
        <v>884</v>
      </c>
      <c r="F14" s="708"/>
      <c r="G14" s="708"/>
      <c r="H14" s="708"/>
      <c r="I14" s="708"/>
      <c r="J14" s="708"/>
      <c r="K14" s="709"/>
      <c r="L14" s="14"/>
      <c r="N14" s="19"/>
      <c r="AY14" s="7" t="s">
        <v>885</v>
      </c>
    </row>
    <row r="15" spans="3:57" ht="21.75" customHeight="1">
      <c r="C15" s="13"/>
      <c r="D15" s="16" t="s">
        <v>886</v>
      </c>
      <c r="E15" s="17" t="s">
        <v>887</v>
      </c>
      <c r="F15" s="38"/>
      <c r="G15" s="704" t="s">
        <v>282</v>
      </c>
      <c r="H15" s="704"/>
      <c r="I15" s="704"/>
      <c r="J15" s="704"/>
      <c r="K15" s="3"/>
      <c r="L15" s="14"/>
      <c r="N15" s="19"/>
      <c r="AY15" s="7" t="s">
        <v>283</v>
      </c>
    </row>
    <row r="16" spans="3:57" ht="12" thickBot="1">
      <c r="C16" s="13"/>
      <c r="D16" s="21" t="s">
        <v>284</v>
      </c>
      <c r="E16" s="22" t="s">
        <v>285</v>
      </c>
      <c r="F16" s="674"/>
      <c r="G16" s="674"/>
      <c r="H16" s="674"/>
      <c r="I16" s="674"/>
      <c r="J16" s="674"/>
      <c r="K16" s="675"/>
      <c r="L16" s="14"/>
      <c r="N16" s="19"/>
      <c r="AY16" s="7" t="s">
        <v>286</v>
      </c>
    </row>
    <row r="17" spans="3:51" ht="12" thickBot="1">
      <c r="C17" s="13"/>
      <c r="D17" s="15"/>
      <c r="E17" s="15"/>
      <c r="F17" s="15"/>
      <c r="G17" s="15"/>
      <c r="H17" s="15"/>
      <c r="I17" s="15"/>
      <c r="J17" s="15"/>
      <c r="K17" s="15"/>
      <c r="L17" s="14"/>
      <c r="AY17" s="7" t="s">
        <v>287</v>
      </c>
    </row>
    <row r="18" spans="3:51">
      <c r="C18" s="13"/>
      <c r="D18" s="705" t="s">
        <v>288</v>
      </c>
      <c r="E18" s="706"/>
      <c r="F18" s="706"/>
      <c r="G18" s="706"/>
      <c r="H18" s="706"/>
      <c r="I18" s="706"/>
      <c r="J18" s="706"/>
      <c r="K18" s="707"/>
      <c r="L18" s="14"/>
      <c r="N18" s="19"/>
    </row>
    <row r="19" spans="3:51">
      <c r="C19" s="13"/>
      <c r="D19" s="16" t="s">
        <v>878</v>
      </c>
      <c r="E19" s="17" t="s">
        <v>289</v>
      </c>
      <c r="F19" s="708"/>
      <c r="G19" s="708"/>
      <c r="H19" s="708"/>
      <c r="I19" s="708"/>
      <c r="J19" s="708"/>
      <c r="K19" s="709"/>
      <c r="L19" s="14"/>
      <c r="N19" s="19"/>
    </row>
    <row r="20" spans="3:51" ht="22.5">
      <c r="C20" s="13"/>
      <c r="D20" s="16" t="s">
        <v>879</v>
      </c>
      <c r="E20" s="23" t="s">
        <v>290</v>
      </c>
      <c r="F20" s="676"/>
      <c r="G20" s="676"/>
      <c r="H20" s="676"/>
      <c r="I20" s="676"/>
      <c r="J20" s="676"/>
      <c r="K20" s="677"/>
      <c r="L20" s="14"/>
      <c r="N20" s="19"/>
    </row>
    <row r="21" spans="3:51">
      <c r="C21" s="13"/>
      <c r="D21" s="16" t="s">
        <v>880</v>
      </c>
      <c r="E21" s="23" t="s">
        <v>291</v>
      </c>
      <c r="F21" s="676"/>
      <c r="G21" s="676"/>
      <c r="H21" s="676"/>
      <c r="I21" s="676"/>
      <c r="J21" s="676"/>
      <c r="K21" s="677"/>
      <c r="L21" s="14"/>
      <c r="N21" s="19"/>
    </row>
    <row r="22" spans="3:51" ht="22.5">
      <c r="C22" s="13"/>
      <c r="D22" s="16" t="s">
        <v>292</v>
      </c>
      <c r="E22" s="23" t="s">
        <v>293</v>
      </c>
      <c r="F22" s="676"/>
      <c r="G22" s="676"/>
      <c r="H22" s="676"/>
      <c r="I22" s="676"/>
      <c r="J22" s="676"/>
      <c r="K22" s="677"/>
      <c r="L22" s="14"/>
      <c r="N22" s="19"/>
    </row>
    <row r="23" spans="3:51" ht="22.5">
      <c r="C23" s="13"/>
      <c r="D23" s="16" t="s">
        <v>294</v>
      </c>
      <c r="E23" s="23" t="s">
        <v>295</v>
      </c>
      <c r="F23" s="676"/>
      <c r="G23" s="676"/>
      <c r="H23" s="676"/>
      <c r="I23" s="676"/>
      <c r="J23" s="676"/>
      <c r="K23" s="677"/>
      <c r="L23" s="14"/>
      <c r="N23" s="19"/>
    </row>
    <row r="24" spans="3:51" ht="23.25" thickBot="1">
      <c r="C24" s="13"/>
      <c r="D24" s="21" t="s">
        <v>296</v>
      </c>
      <c r="E24" s="24" t="s">
        <v>297</v>
      </c>
      <c r="F24" s="674"/>
      <c r="G24" s="674"/>
      <c r="H24" s="674"/>
      <c r="I24" s="674"/>
      <c r="J24" s="674"/>
      <c r="K24" s="675"/>
      <c r="L24" s="14"/>
      <c r="N24" s="19"/>
    </row>
    <row r="25" spans="3:51" ht="12" thickBot="1">
      <c r="C25" s="13"/>
      <c r="D25" s="15"/>
      <c r="E25" s="15"/>
      <c r="F25" s="15"/>
      <c r="G25" s="15"/>
      <c r="H25" s="15"/>
      <c r="I25" s="15"/>
      <c r="J25" s="15"/>
      <c r="K25" s="15"/>
      <c r="L25" s="14"/>
      <c r="N25" s="19"/>
    </row>
    <row r="26" spans="3:51">
      <c r="C26" s="13"/>
      <c r="D26" s="668" t="s">
        <v>298</v>
      </c>
      <c r="E26" s="669"/>
      <c r="F26" s="669"/>
      <c r="G26" s="669"/>
      <c r="H26" s="669"/>
      <c r="I26" s="669"/>
      <c r="J26" s="669"/>
      <c r="K26" s="670"/>
      <c r="L26" s="14"/>
      <c r="N26" s="19"/>
    </row>
    <row r="27" spans="3:51">
      <c r="C27" s="13" t="s">
        <v>299</v>
      </c>
      <c r="D27" s="16" t="s">
        <v>275</v>
      </c>
      <c r="E27" s="23" t="s">
        <v>300</v>
      </c>
      <c r="F27" s="676"/>
      <c r="G27" s="676"/>
      <c r="H27" s="676"/>
      <c r="I27" s="676"/>
      <c r="J27" s="676"/>
      <c r="K27" s="677"/>
      <c r="L27" s="14"/>
      <c r="N27" s="19"/>
    </row>
    <row r="28" spans="3:51" ht="12" thickBot="1">
      <c r="C28" s="13" t="s">
        <v>301</v>
      </c>
      <c r="D28" s="665" t="s">
        <v>302</v>
      </c>
      <c r="E28" s="666"/>
      <c r="F28" s="666"/>
      <c r="G28" s="666"/>
      <c r="H28" s="666"/>
      <c r="I28" s="666"/>
      <c r="J28" s="666"/>
      <c r="K28" s="667"/>
      <c r="L28" s="14"/>
      <c r="M28" s="25"/>
      <c r="N28" s="19"/>
    </row>
    <row r="29" spans="3:51" ht="12" thickBot="1">
      <c r="C29" s="13"/>
      <c r="D29" s="15"/>
      <c r="E29" s="15"/>
      <c r="F29" s="15"/>
      <c r="G29" s="15"/>
      <c r="H29" s="15"/>
      <c r="I29" s="15"/>
      <c r="J29" s="15"/>
      <c r="K29" s="15"/>
      <c r="L29" s="14"/>
      <c r="N29" s="19"/>
    </row>
    <row r="30" spans="3:51">
      <c r="C30" s="13"/>
      <c r="D30" s="668" t="s">
        <v>303</v>
      </c>
      <c r="E30" s="669"/>
      <c r="F30" s="669"/>
      <c r="G30" s="669"/>
      <c r="H30" s="669"/>
      <c r="I30" s="669"/>
      <c r="J30" s="669"/>
      <c r="K30" s="670"/>
      <c r="L30" s="14"/>
      <c r="N30" s="19"/>
    </row>
    <row r="31" spans="3:51" ht="12" thickBot="1">
      <c r="C31" s="13"/>
      <c r="D31" s="26" t="s">
        <v>276</v>
      </c>
      <c r="E31" s="27" t="s">
        <v>304</v>
      </c>
      <c r="F31" s="700"/>
      <c r="G31" s="700"/>
      <c r="H31" s="700"/>
      <c r="I31" s="700"/>
      <c r="J31" s="700"/>
      <c r="K31" s="701"/>
      <c r="L31" s="14"/>
      <c r="N31" s="19"/>
    </row>
    <row r="32" spans="3:51" ht="22.5">
      <c r="C32" s="13"/>
      <c r="D32" s="28"/>
      <c r="E32" s="29" t="s">
        <v>305</v>
      </c>
      <c r="F32" s="29" t="s">
        <v>306</v>
      </c>
      <c r="G32" s="30" t="s">
        <v>307</v>
      </c>
      <c r="H32" s="702" t="s">
        <v>862</v>
      </c>
      <c r="I32" s="702"/>
      <c r="J32" s="702"/>
      <c r="K32" s="703"/>
      <c r="L32" s="14"/>
      <c r="N32" s="19"/>
    </row>
    <row r="33" spans="3:14">
      <c r="C33" s="13" t="s">
        <v>299</v>
      </c>
      <c r="D33" s="16" t="s">
        <v>863</v>
      </c>
      <c r="E33" s="23" t="s">
        <v>864</v>
      </c>
      <c r="F33" s="39"/>
      <c r="G33" s="39"/>
      <c r="H33" s="676"/>
      <c r="I33" s="676"/>
      <c r="J33" s="676"/>
      <c r="K33" s="677"/>
      <c r="L33" s="14"/>
      <c r="N33" s="19"/>
    </row>
    <row r="34" spans="3:14" ht="12" thickBot="1">
      <c r="C34" s="13" t="s">
        <v>301</v>
      </c>
      <c r="D34" s="665" t="s">
        <v>865</v>
      </c>
      <c r="E34" s="666"/>
      <c r="F34" s="666"/>
      <c r="G34" s="666"/>
      <c r="H34" s="666"/>
      <c r="I34" s="666"/>
      <c r="J34" s="666"/>
      <c r="K34" s="667"/>
      <c r="L34" s="14"/>
      <c r="N34" s="19"/>
    </row>
    <row r="35" spans="3:14" ht="12" thickBot="1">
      <c r="C35" s="13"/>
      <c r="D35" s="15"/>
      <c r="E35" s="15"/>
      <c r="F35" s="15"/>
      <c r="G35" s="15"/>
      <c r="H35" s="15"/>
      <c r="I35" s="15"/>
      <c r="J35" s="15"/>
      <c r="K35" s="15"/>
      <c r="L35" s="14"/>
    </row>
    <row r="36" spans="3:14">
      <c r="C36" s="13"/>
      <c r="D36" s="668" t="s">
        <v>866</v>
      </c>
      <c r="E36" s="669"/>
      <c r="F36" s="669"/>
      <c r="G36" s="669"/>
      <c r="H36" s="669"/>
      <c r="I36" s="669"/>
      <c r="J36" s="669"/>
      <c r="K36" s="670"/>
      <c r="L36" s="14"/>
      <c r="N36" s="19"/>
    </row>
    <row r="37" spans="3:14" ht="24.75" customHeight="1">
      <c r="C37" s="13"/>
      <c r="D37" s="31"/>
      <c r="E37" s="20" t="s">
        <v>867</v>
      </c>
      <c r="F37" s="20" t="s">
        <v>868</v>
      </c>
      <c r="G37" s="20" t="s">
        <v>869</v>
      </c>
      <c r="H37" s="20" t="s">
        <v>870</v>
      </c>
      <c r="I37" s="691" t="s">
        <v>871</v>
      </c>
      <c r="J37" s="692"/>
      <c r="K37" s="693"/>
      <c r="L37" s="14"/>
      <c r="N37" s="19"/>
    </row>
    <row r="38" spans="3:14">
      <c r="C38" s="13" t="s">
        <v>299</v>
      </c>
      <c r="D38" s="16" t="s">
        <v>872</v>
      </c>
      <c r="E38" s="39"/>
      <c r="F38" s="39"/>
      <c r="G38" s="39"/>
      <c r="H38" s="39"/>
      <c r="I38" s="694"/>
      <c r="J38" s="695"/>
      <c r="K38" s="696"/>
      <c r="L38" s="14"/>
    </row>
    <row r="39" spans="3:14">
      <c r="C39" s="1" t="s">
        <v>280</v>
      </c>
      <c r="D39" s="16" t="s">
        <v>281</v>
      </c>
      <c r="E39" s="39"/>
      <c r="F39" s="39"/>
      <c r="G39" s="39"/>
      <c r="H39" s="39"/>
      <c r="I39" s="694"/>
      <c r="J39" s="695"/>
      <c r="K39" s="696"/>
      <c r="L39" s="14"/>
    </row>
    <row r="40" spans="3:14">
      <c r="C40" s="1" t="s">
        <v>280</v>
      </c>
      <c r="D40" s="16" t="s">
        <v>439</v>
      </c>
      <c r="E40" s="39"/>
      <c r="F40" s="39"/>
      <c r="G40" s="39"/>
      <c r="H40" s="39"/>
      <c r="I40" s="694"/>
      <c r="J40" s="695"/>
      <c r="K40" s="696"/>
      <c r="L40" s="14"/>
    </row>
    <row r="41" spans="3:14">
      <c r="C41" s="1" t="s">
        <v>280</v>
      </c>
      <c r="D41" s="16" t="s">
        <v>440</v>
      </c>
      <c r="E41" s="39"/>
      <c r="F41" s="39"/>
      <c r="G41" s="39"/>
      <c r="H41" s="39"/>
      <c r="I41" s="694"/>
      <c r="J41" s="695"/>
      <c r="K41" s="696"/>
      <c r="L41" s="14"/>
    </row>
    <row r="42" spans="3:14">
      <c r="C42" s="1" t="s">
        <v>280</v>
      </c>
      <c r="D42" s="16" t="s">
        <v>441</v>
      </c>
      <c r="E42" s="39"/>
      <c r="F42" s="39"/>
      <c r="G42" s="39"/>
      <c r="H42" s="39"/>
      <c r="I42" s="694"/>
      <c r="J42" s="695"/>
      <c r="K42" s="696"/>
      <c r="L42" s="14"/>
    </row>
    <row r="43" spans="3:14">
      <c r="C43" s="1" t="s">
        <v>280</v>
      </c>
      <c r="D43" s="16" t="s">
        <v>442</v>
      </c>
      <c r="E43" s="39"/>
      <c r="F43" s="39"/>
      <c r="G43" s="39"/>
      <c r="H43" s="39"/>
      <c r="I43" s="694"/>
      <c r="J43" s="695"/>
      <c r="K43" s="696"/>
      <c r="L43" s="14"/>
    </row>
    <row r="44" spans="3:14">
      <c r="C44" s="1" t="s">
        <v>280</v>
      </c>
      <c r="D44" s="16" t="s">
        <v>443</v>
      </c>
      <c r="E44" s="39"/>
      <c r="F44" s="39"/>
      <c r="G44" s="39"/>
      <c r="H44" s="39"/>
      <c r="I44" s="694"/>
      <c r="J44" s="695"/>
      <c r="K44" s="696"/>
      <c r="L44" s="14"/>
    </row>
    <row r="45" spans="3:14">
      <c r="C45" s="1" t="s">
        <v>280</v>
      </c>
      <c r="D45" s="16" t="s">
        <v>444</v>
      </c>
      <c r="E45" s="39"/>
      <c r="F45" s="39"/>
      <c r="G45" s="39"/>
      <c r="H45" s="39"/>
      <c r="I45" s="694"/>
      <c r="J45" s="695"/>
      <c r="K45" s="696"/>
      <c r="L45" s="14"/>
    </row>
    <row r="46" spans="3:14">
      <c r="C46" s="1" t="s">
        <v>280</v>
      </c>
      <c r="D46" s="16" t="s">
        <v>445</v>
      </c>
      <c r="E46" s="39"/>
      <c r="F46" s="39"/>
      <c r="G46" s="39"/>
      <c r="H46" s="39"/>
      <c r="I46" s="694"/>
      <c r="J46" s="695"/>
      <c r="K46" s="696"/>
      <c r="L46" s="14"/>
    </row>
    <row r="47" spans="3:14">
      <c r="C47" s="1" t="s">
        <v>280</v>
      </c>
      <c r="D47" s="16" t="s">
        <v>446</v>
      </c>
      <c r="E47" s="39"/>
      <c r="F47" s="39"/>
      <c r="G47" s="39"/>
      <c r="H47" s="39"/>
      <c r="I47" s="694"/>
      <c r="J47" s="695"/>
      <c r="K47" s="696"/>
      <c r="L47" s="14"/>
    </row>
    <row r="48" spans="3:14">
      <c r="C48" s="1" t="s">
        <v>280</v>
      </c>
      <c r="D48" s="16" t="s">
        <v>447</v>
      </c>
      <c r="E48" s="39"/>
      <c r="F48" s="39"/>
      <c r="G48" s="39"/>
      <c r="H48" s="39"/>
      <c r="I48" s="694"/>
      <c r="J48" s="695"/>
      <c r="K48" s="696"/>
      <c r="L48" s="14"/>
    </row>
    <row r="49" spans="3:14">
      <c r="C49" s="1" t="s">
        <v>280</v>
      </c>
      <c r="D49" s="16" t="s">
        <v>448</v>
      </c>
      <c r="E49" s="39"/>
      <c r="F49" s="39"/>
      <c r="G49" s="39"/>
      <c r="H49" s="39"/>
      <c r="I49" s="694"/>
      <c r="J49" s="695"/>
      <c r="K49" s="696"/>
      <c r="L49" s="14"/>
    </row>
    <row r="50" spans="3:14">
      <c r="C50" s="1" t="s">
        <v>280</v>
      </c>
      <c r="D50" s="16" t="s">
        <v>449</v>
      </c>
      <c r="E50" s="39"/>
      <c r="F50" s="39"/>
      <c r="G50" s="39"/>
      <c r="H50" s="39"/>
      <c r="I50" s="694"/>
      <c r="J50" s="695"/>
      <c r="K50" s="696"/>
      <c r="L50" s="14"/>
    </row>
    <row r="51" spans="3:14">
      <c r="C51" s="1" t="s">
        <v>280</v>
      </c>
      <c r="D51" s="16" t="s">
        <v>450</v>
      </c>
      <c r="E51" s="39"/>
      <c r="F51" s="39"/>
      <c r="G51" s="39"/>
      <c r="H51" s="39"/>
      <c r="I51" s="694"/>
      <c r="J51" s="695"/>
      <c r="K51" s="696"/>
      <c r="L51" s="14"/>
    </row>
    <row r="52" spans="3:14">
      <c r="C52" s="1" t="s">
        <v>280</v>
      </c>
      <c r="D52" s="16" t="s">
        <v>451</v>
      </c>
      <c r="E52" s="39"/>
      <c r="F52" s="39"/>
      <c r="G52" s="39"/>
      <c r="H52" s="39"/>
      <c r="I52" s="694"/>
      <c r="J52" s="695"/>
      <c r="K52" s="696"/>
      <c r="L52" s="14"/>
    </row>
    <row r="53" spans="3:14">
      <c r="C53" s="1" t="s">
        <v>280</v>
      </c>
      <c r="D53" s="16" t="s">
        <v>456</v>
      </c>
      <c r="E53" s="39"/>
      <c r="F53" s="39"/>
      <c r="G53" s="39"/>
      <c r="H53" s="39"/>
      <c r="I53" s="694"/>
      <c r="J53" s="695"/>
      <c r="K53" s="696"/>
      <c r="L53" s="14"/>
    </row>
    <row r="54" spans="3:14">
      <c r="C54" s="1" t="s">
        <v>280</v>
      </c>
      <c r="D54" s="16" t="s">
        <v>457</v>
      </c>
      <c r="E54" s="39"/>
      <c r="F54" s="39"/>
      <c r="G54" s="39"/>
      <c r="H54" s="39"/>
      <c r="I54" s="694"/>
      <c r="J54" s="695"/>
      <c r="K54" s="696"/>
      <c r="L54" s="14"/>
    </row>
    <row r="55" spans="3:14" ht="12" thickBot="1">
      <c r="C55" s="13" t="s">
        <v>301</v>
      </c>
      <c r="D55" s="665" t="s">
        <v>873</v>
      </c>
      <c r="E55" s="666"/>
      <c r="F55" s="666"/>
      <c r="G55" s="666"/>
      <c r="H55" s="666"/>
      <c r="I55" s="666"/>
      <c r="J55" s="666"/>
      <c r="K55" s="667"/>
      <c r="L55" s="14"/>
      <c r="N55" s="19"/>
    </row>
    <row r="56" spans="3:14" ht="12" thickBot="1">
      <c r="C56" s="13"/>
      <c r="D56" s="15"/>
      <c r="E56" s="15"/>
      <c r="F56" s="15"/>
      <c r="G56" s="15"/>
      <c r="H56" s="15"/>
      <c r="I56" s="15"/>
      <c r="J56" s="15"/>
      <c r="K56" s="15"/>
      <c r="L56" s="14"/>
      <c r="N56" s="19"/>
    </row>
    <row r="57" spans="3:14">
      <c r="C57" s="13"/>
      <c r="D57" s="683" t="s">
        <v>874</v>
      </c>
      <c r="E57" s="684"/>
      <c r="F57" s="684"/>
      <c r="G57" s="684"/>
      <c r="H57" s="684"/>
      <c r="I57" s="684"/>
      <c r="J57" s="684"/>
      <c r="K57" s="685"/>
      <c r="L57" s="14"/>
      <c r="N57" s="19"/>
    </row>
    <row r="58" spans="3:14" ht="22.5">
      <c r="C58" s="13"/>
      <c r="D58" s="16" t="s">
        <v>875</v>
      </c>
      <c r="E58" s="23" t="s">
        <v>876</v>
      </c>
      <c r="F58" s="688"/>
      <c r="G58" s="689"/>
      <c r="H58" s="689"/>
      <c r="I58" s="689"/>
      <c r="J58" s="689"/>
      <c r="K58" s="690"/>
      <c r="L58" s="14"/>
      <c r="N58" s="19"/>
    </row>
    <row r="59" spans="3:14">
      <c r="C59" s="13"/>
      <c r="D59" s="16" t="s">
        <v>877</v>
      </c>
      <c r="E59" s="23" t="s">
        <v>273</v>
      </c>
      <c r="F59" s="671"/>
      <c r="G59" s="672"/>
      <c r="H59" s="672"/>
      <c r="I59" s="672"/>
      <c r="J59" s="672"/>
      <c r="K59" s="673"/>
      <c r="L59" s="14"/>
      <c r="N59" s="19"/>
    </row>
    <row r="60" spans="3:14" ht="23.25" thickBot="1">
      <c r="C60" s="13"/>
      <c r="D60" s="21" t="s">
        <v>274</v>
      </c>
      <c r="E60" s="24" t="s">
        <v>322</v>
      </c>
      <c r="F60" s="697"/>
      <c r="G60" s="698"/>
      <c r="H60" s="698"/>
      <c r="I60" s="698"/>
      <c r="J60" s="698"/>
      <c r="K60" s="699"/>
      <c r="L60" s="14"/>
      <c r="N60" s="19"/>
    </row>
    <row r="61" spans="3:14" ht="12" thickBot="1">
      <c r="C61" s="13"/>
      <c r="D61" s="15"/>
      <c r="E61" s="15"/>
      <c r="F61" s="15"/>
      <c r="G61" s="15"/>
      <c r="H61" s="15"/>
      <c r="I61" s="15"/>
      <c r="J61" s="15"/>
      <c r="K61" s="15"/>
      <c r="L61" s="14"/>
      <c r="N61" s="19"/>
    </row>
    <row r="62" spans="3:14">
      <c r="C62" s="13"/>
      <c r="D62" s="668" t="s">
        <v>323</v>
      </c>
      <c r="E62" s="669"/>
      <c r="F62" s="669"/>
      <c r="G62" s="669"/>
      <c r="H62" s="669"/>
      <c r="I62" s="669"/>
      <c r="J62" s="669"/>
      <c r="K62" s="670"/>
      <c r="L62" s="14"/>
      <c r="N62" s="19"/>
    </row>
    <row r="63" spans="3:14">
      <c r="C63" s="13"/>
      <c r="D63" s="16"/>
      <c r="E63" s="32" t="s">
        <v>324</v>
      </c>
      <c r="F63" s="686" t="s">
        <v>325</v>
      </c>
      <c r="G63" s="686"/>
      <c r="H63" s="686"/>
      <c r="I63" s="686"/>
      <c r="J63" s="686"/>
      <c r="K63" s="687"/>
      <c r="L63" s="14"/>
      <c r="N63" s="19"/>
    </row>
    <row r="64" spans="3:14">
      <c r="C64" s="13" t="s">
        <v>299</v>
      </c>
      <c r="D64" s="16" t="s">
        <v>326</v>
      </c>
      <c r="E64" s="37"/>
      <c r="F64" s="671"/>
      <c r="G64" s="672"/>
      <c r="H64" s="672"/>
      <c r="I64" s="672"/>
      <c r="J64" s="672"/>
      <c r="K64" s="673"/>
      <c r="L64" s="14"/>
      <c r="N64" s="19"/>
    </row>
    <row r="65" spans="3:14" ht="12" thickBot="1">
      <c r="C65" s="13" t="s">
        <v>301</v>
      </c>
      <c r="D65" s="665" t="s">
        <v>327</v>
      </c>
      <c r="E65" s="666"/>
      <c r="F65" s="666"/>
      <c r="G65" s="666"/>
      <c r="H65" s="666"/>
      <c r="I65" s="666"/>
      <c r="J65" s="666"/>
      <c r="K65" s="667"/>
      <c r="L65" s="14"/>
      <c r="N65" s="19"/>
    </row>
    <row r="66" spans="3:14" ht="12" thickBot="1">
      <c r="C66" s="13"/>
      <c r="D66" s="15"/>
      <c r="E66" s="15"/>
      <c r="F66" s="15"/>
      <c r="G66" s="15"/>
      <c r="H66" s="15"/>
      <c r="I66" s="15"/>
      <c r="J66" s="15"/>
      <c r="K66" s="15"/>
      <c r="L66" s="14"/>
      <c r="N66" s="19"/>
    </row>
    <row r="67" spans="3:14">
      <c r="C67" s="13"/>
      <c r="D67" s="683" t="s">
        <v>328</v>
      </c>
      <c r="E67" s="684"/>
      <c r="F67" s="684"/>
      <c r="G67" s="684"/>
      <c r="H67" s="684"/>
      <c r="I67" s="684"/>
      <c r="J67" s="684"/>
      <c r="K67" s="685"/>
      <c r="L67" s="14"/>
      <c r="N67" s="19"/>
    </row>
    <row r="68" spans="3:14" ht="52.5" customHeight="1">
      <c r="C68" s="13"/>
      <c r="D68" s="16" t="s">
        <v>329</v>
      </c>
      <c r="E68" s="23" t="s">
        <v>330</v>
      </c>
      <c r="F68" s="681"/>
      <c r="G68" s="681"/>
      <c r="H68" s="681"/>
      <c r="I68" s="681"/>
      <c r="J68" s="681"/>
      <c r="K68" s="682"/>
      <c r="L68" s="14"/>
      <c r="N68" s="19"/>
    </row>
    <row r="69" spans="3:14">
      <c r="C69" s="13"/>
      <c r="D69" s="16" t="s">
        <v>331</v>
      </c>
      <c r="E69" s="23" t="s">
        <v>332</v>
      </c>
      <c r="F69" s="678"/>
      <c r="G69" s="679"/>
      <c r="H69" s="679"/>
      <c r="I69" s="679"/>
      <c r="J69" s="679"/>
      <c r="K69" s="680"/>
      <c r="L69" s="14"/>
      <c r="N69" s="19"/>
    </row>
    <row r="70" spans="3:14">
      <c r="C70" s="13"/>
      <c r="D70" s="16" t="s">
        <v>333</v>
      </c>
      <c r="E70" s="23" t="s">
        <v>334</v>
      </c>
      <c r="F70" s="676"/>
      <c r="G70" s="676"/>
      <c r="H70" s="676"/>
      <c r="I70" s="676"/>
      <c r="J70" s="676"/>
      <c r="K70" s="677"/>
      <c r="L70" s="14"/>
      <c r="N70" s="19"/>
    </row>
    <row r="71" spans="3:14" ht="23.25" thickBot="1">
      <c r="C71" s="13"/>
      <c r="D71" s="21" t="s">
        <v>335</v>
      </c>
      <c r="E71" s="24" t="s">
        <v>279</v>
      </c>
      <c r="F71" s="674"/>
      <c r="G71" s="674"/>
      <c r="H71" s="674"/>
      <c r="I71" s="674"/>
      <c r="J71" s="674"/>
      <c r="K71" s="675"/>
      <c r="L71" s="14"/>
    </row>
    <row r="72" spans="3:14">
      <c r="C72" s="33"/>
      <c r="D72" s="34"/>
      <c r="E72" s="34"/>
      <c r="F72" s="34"/>
      <c r="G72" s="34"/>
      <c r="H72" s="34"/>
      <c r="I72" s="34"/>
      <c r="J72" s="34"/>
      <c r="K72" s="34"/>
      <c r="L72" s="35"/>
    </row>
  </sheetData>
  <sheetProtection formatColumns="0" formatRows="0"/>
  <mergeCells count="60">
    <mergeCell ref="I49:K49"/>
    <mergeCell ref="I50:K50"/>
    <mergeCell ref="I53:K53"/>
    <mergeCell ref="I54:K54"/>
    <mergeCell ref="I51:K51"/>
    <mergeCell ref="I52:K52"/>
    <mergeCell ref="I47:K47"/>
    <mergeCell ref="I48:K48"/>
    <mergeCell ref="I42:K42"/>
    <mergeCell ref="I39:K39"/>
    <mergeCell ref="I40:K40"/>
    <mergeCell ref="I41:K41"/>
    <mergeCell ref="I45:K45"/>
    <mergeCell ref="I46:K46"/>
    <mergeCell ref="I43:K43"/>
    <mergeCell ref="I44:K44"/>
    <mergeCell ref="D4:K4"/>
    <mergeCell ref="F13:K13"/>
    <mergeCell ref="F14:K14"/>
    <mergeCell ref="F7:K7"/>
    <mergeCell ref="F8:K8"/>
    <mergeCell ref="D6:K6"/>
    <mergeCell ref="F9:K9"/>
    <mergeCell ref="F10:K10"/>
    <mergeCell ref="F11:K11"/>
    <mergeCell ref="F12:K12"/>
    <mergeCell ref="G15:J15"/>
    <mergeCell ref="F22:K22"/>
    <mergeCell ref="D18:K18"/>
    <mergeCell ref="F16:K16"/>
    <mergeCell ref="F19:K19"/>
    <mergeCell ref="F20:K20"/>
    <mergeCell ref="F21:K21"/>
    <mergeCell ref="F31:K31"/>
    <mergeCell ref="H32:K32"/>
    <mergeCell ref="H33:K33"/>
    <mergeCell ref="F23:K23"/>
    <mergeCell ref="F24:K24"/>
    <mergeCell ref="D30:K30"/>
    <mergeCell ref="D26:K26"/>
    <mergeCell ref="F27:K27"/>
    <mergeCell ref="D28:K28"/>
    <mergeCell ref="D34:K34"/>
    <mergeCell ref="D55:K55"/>
    <mergeCell ref="F63:K63"/>
    <mergeCell ref="F58:K58"/>
    <mergeCell ref="F59:K59"/>
    <mergeCell ref="D57:K57"/>
    <mergeCell ref="I37:K37"/>
    <mergeCell ref="I38:K38"/>
    <mergeCell ref="F60:K60"/>
    <mergeCell ref="D36:K36"/>
    <mergeCell ref="D65:K65"/>
    <mergeCell ref="D62:K62"/>
    <mergeCell ref="F64:K64"/>
    <mergeCell ref="F71:K71"/>
    <mergeCell ref="F70:K70"/>
    <mergeCell ref="F69:K69"/>
    <mergeCell ref="F68:K68"/>
    <mergeCell ref="D67:K67"/>
  </mergeCells>
  <phoneticPr fontId="14" type="noConversion"/>
  <dataValidations count="9">
    <dataValidation type="list" errorStyle="warning" allowBlank="1" showInputMessage="1" showErrorMessage="1" sqref="F31:K31">
      <formula1>ps_p</formula1>
    </dataValidation>
    <dataValidation type="list" allowBlank="1" showInputMessage="1" showErrorMessage="1" sqref="F14:K14">
      <formula1>ps_geo</formula1>
    </dataValidation>
    <dataValidation type="list" errorStyle="warning" allowBlank="1" showInputMessage="1" showErrorMessage="1" sqref="F12:K12">
      <formula1>ps_ssh</formula1>
    </dataValidation>
    <dataValidation type="list" allowBlank="1" showInputMessage="1" showErrorMessage="1" sqref="F15">
      <formula1>ps_tsh</formula1>
    </dataValidation>
    <dataValidation type="list" errorStyle="warning" allowBlank="1" showInputMessage="1" showErrorMessage="1" sqref="F19:K19">
      <formula1>ps_ti</formula1>
    </dataValidation>
    <dataValidation type="list" allowBlank="1" showInputMessage="1" showErrorMessage="1" sqref="F11:K11">
      <formula1>ps_psr</formula1>
    </dataValidation>
    <dataValidation type="list" errorStyle="warning" allowBlank="1" showInputMessage="1" showErrorMessage="1" sqref="F10:K10">
      <formula1>ps_sr</formula1>
    </dataValidation>
    <dataValidation type="list" allowBlank="1" showInputMessage="1" showErrorMessage="1" sqref="F13:K13">
      <formula1>ps_z</formula1>
    </dataValidation>
    <dataValidation type="list" allowBlank="1" showInputMessage="1" showErrorMessage="1" sqref="G38 G40:G54">
      <formula1>"Готов, В разработке"</formula1>
    </dataValidation>
  </dataValidations>
  <hyperlinks>
    <hyperlink ref="D28:K28" location="Паспорт!R1C1" display="Добавить документ"/>
    <hyperlink ref="D34:K34" location="Паспорт!R1C1" display="Добавить мониторинг"/>
    <hyperlink ref="D55:K55" location="Паспорт!R1C1" display="Добавить лист"/>
    <hyperlink ref="D65:K65" location="Паспорт!R1C1" display="Добавить версию"/>
    <hyperlink ref="C39" location="'Паспорт'!$C$39" display="Удалить"/>
    <hyperlink ref="C40" location="'Паспорт'!$C$40" display="Удалить"/>
    <hyperlink ref="C41" location="'Паспорт'!$C$41" display="Удалить"/>
    <hyperlink ref="C42" location="'Паспорт'!$C$42" display="Удалить"/>
    <hyperlink ref="C43" location="'Паспорт'!$C$43" display="Удалить"/>
    <hyperlink ref="C44" location="'Паспорт'!$C$44" display="Удалить"/>
    <hyperlink ref="C45" location="'Паспорт'!$C$45" display="Удалить"/>
    <hyperlink ref="C46" location="'Паспорт'!$C$46" display="Удалить"/>
    <hyperlink ref="C47" location="'Паспорт'!$C$47" display="Удалить"/>
    <hyperlink ref="C48" location="'Паспорт'!$C$48" display="Удалить"/>
    <hyperlink ref="C49" location="'Паспорт'!$C$49" display="Удалить"/>
    <hyperlink ref="C50" location="'Паспорт'!$C$50" display="Удалить"/>
    <hyperlink ref="C51" location="'Паспорт'!$C$51" display="Удалить"/>
    <hyperlink ref="C52" location="'Паспорт'!$C$52" display="Удалить"/>
    <hyperlink ref="C53" location="'Паспорт'!$C$53" display="Удалить"/>
    <hyperlink ref="C54" location="'Паспорт'!$C$54" display="Удалить"/>
  </hyperlinks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TEHSH_reestr_filter">
    <tabColor indexed="47"/>
  </sheetPr>
  <dimension ref="A1:H200"/>
  <sheetViews>
    <sheetView showGridLines="0" workbookViewId="0"/>
  </sheetViews>
  <sheetFormatPr defaultRowHeight="11.25"/>
  <cols>
    <col min="1" max="16384" width="9.140625" style="43"/>
  </cols>
  <sheetData>
    <row r="1" spans="1:8">
      <c r="A1" s="43" t="s">
        <v>204</v>
      </c>
      <c r="B1" s="43" t="s">
        <v>308</v>
      </c>
      <c r="C1" s="43" t="s">
        <v>309</v>
      </c>
      <c r="D1" s="43" t="s">
        <v>240</v>
      </c>
      <c r="E1" s="43" t="s">
        <v>310</v>
      </c>
      <c r="F1" s="43" t="s">
        <v>311</v>
      </c>
      <c r="G1" s="43" t="s">
        <v>312</v>
      </c>
      <c r="H1" s="43" t="s">
        <v>241</v>
      </c>
    </row>
    <row r="2" spans="1:8">
      <c r="A2" s="43">
        <v>1</v>
      </c>
      <c r="B2" s="43" t="s">
        <v>1120</v>
      </c>
      <c r="C2" s="43" t="s">
        <v>1120</v>
      </c>
      <c r="D2" s="43" t="s">
        <v>1121</v>
      </c>
      <c r="E2" s="43" t="s">
        <v>1149</v>
      </c>
      <c r="F2" s="43" t="s">
        <v>1150</v>
      </c>
      <c r="G2" s="43" t="s">
        <v>1151</v>
      </c>
      <c r="H2" s="43" t="s">
        <v>904</v>
      </c>
    </row>
    <row r="3" spans="1:8">
      <c r="A3" s="43">
        <v>2</v>
      </c>
      <c r="B3" s="43" t="s">
        <v>1120</v>
      </c>
      <c r="C3" s="43" t="s">
        <v>1120</v>
      </c>
      <c r="D3" s="43" t="s">
        <v>1121</v>
      </c>
      <c r="E3" s="43" t="s">
        <v>1149</v>
      </c>
      <c r="F3" s="43" t="s">
        <v>1150</v>
      </c>
      <c r="G3" s="43" t="s">
        <v>1151</v>
      </c>
      <c r="H3" s="43" t="s">
        <v>1152</v>
      </c>
    </row>
    <row r="4" spans="1:8">
      <c r="A4" s="43">
        <v>3</v>
      </c>
      <c r="B4" s="43" t="s">
        <v>1350</v>
      </c>
      <c r="C4" s="43" t="s">
        <v>1350</v>
      </c>
      <c r="D4" s="43" t="s">
        <v>1351</v>
      </c>
      <c r="E4" s="43" t="s">
        <v>1375</v>
      </c>
      <c r="F4" s="43" t="s">
        <v>1150</v>
      </c>
      <c r="G4" s="43" t="s">
        <v>1376</v>
      </c>
      <c r="H4" s="43" t="s">
        <v>904</v>
      </c>
    </row>
    <row r="5" spans="1:8">
      <c r="A5" s="43">
        <v>4</v>
      </c>
      <c r="B5" s="43" t="s">
        <v>1350</v>
      </c>
      <c r="C5" s="43" t="s">
        <v>1350</v>
      </c>
      <c r="D5" s="43" t="s">
        <v>1351</v>
      </c>
      <c r="E5" s="43" t="s">
        <v>1149</v>
      </c>
      <c r="F5" s="43" t="s">
        <v>1150</v>
      </c>
      <c r="G5" s="43" t="s">
        <v>1151</v>
      </c>
      <c r="H5" s="43" t="s">
        <v>1152</v>
      </c>
    </row>
    <row r="6" spans="1:8">
      <c r="A6" s="43">
        <v>5</v>
      </c>
      <c r="B6" s="43" t="s">
        <v>1350</v>
      </c>
      <c r="C6" s="43" t="s">
        <v>1350</v>
      </c>
      <c r="D6" s="43" t="s">
        <v>1351</v>
      </c>
      <c r="E6" s="43" t="s">
        <v>1149</v>
      </c>
      <c r="F6" s="43" t="s">
        <v>1150</v>
      </c>
      <c r="G6" s="43" t="s">
        <v>1151</v>
      </c>
      <c r="H6" s="43" t="s">
        <v>904</v>
      </c>
    </row>
    <row r="7" spans="1:8">
      <c r="A7" s="43">
        <v>6</v>
      </c>
      <c r="B7" s="43" t="s">
        <v>1392</v>
      </c>
      <c r="C7" s="43" t="s">
        <v>1392</v>
      </c>
      <c r="D7" s="43" t="s">
        <v>1393</v>
      </c>
      <c r="E7" s="43" t="s">
        <v>1149</v>
      </c>
      <c r="F7" s="43" t="s">
        <v>1150</v>
      </c>
      <c r="G7" s="43" t="s">
        <v>1151</v>
      </c>
      <c r="H7" s="43" t="s">
        <v>904</v>
      </c>
    </row>
    <row r="8" spans="1:8">
      <c r="A8" s="43">
        <v>7</v>
      </c>
      <c r="B8" s="43" t="s">
        <v>1392</v>
      </c>
      <c r="C8" s="43" t="s">
        <v>1392</v>
      </c>
      <c r="D8" s="43" t="s">
        <v>1393</v>
      </c>
      <c r="E8" s="43" t="s">
        <v>1149</v>
      </c>
      <c r="F8" s="43" t="s">
        <v>1150</v>
      </c>
      <c r="G8" s="43" t="s">
        <v>1151</v>
      </c>
      <c r="H8" s="43" t="s">
        <v>1152</v>
      </c>
    </row>
    <row r="9" spans="1:8">
      <c r="A9" s="43">
        <v>8</v>
      </c>
      <c r="B9" s="43" t="s">
        <v>1392</v>
      </c>
      <c r="C9" s="43" t="s">
        <v>1435</v>
      </c>
      <c r="D9" s="43" t="s">
        <v>1393</v>
      </c>
      <c r="E9" s="43" t="s">
        <v>1149</v>
      </c>
      <c r="F9" s="43" t="s">
        <v>1150</v>
      </c>
      <c r="G9" s="43" t="s">
        <v>1151</v>
      </c>
      <c r="H9" s="43" t="s">
        <v>904</v>
      </c>
    </row>
    <row r="10" spans="1:8">
      <c r="A10" s="43">
        <v>9</v>
      </c>
      <c r="B10" s="43" t="s">
        <v>1392</v>
      </c>
      <c r="C10" s="43" t="s">
        <v>1435</v>
      </c>
      <c r="D10" s="43" t="s">
        <v>1393</v>
      </c>
      <c r="E10" s="43" t="s">
        <v>1149</v>
      </c>
      <c r="F10" s="43" t="s">
        <v>1150</v>
      </c>
      <c r="G10" s="43" t="s">
        <v>1151</v>
      </c>
      <c r="H10" s="43" t="s">
        <v>1152</v>
      </c>
    </row>
    <row r="11" spans="1:8">
      <c r="A11" s="43">
        <v>10</v>
      </c>
      <c r="B11" s="43" t="s">
        <v>538</v>
      </c>
      <c r="C11" s="43" t="s">
        <v>538</v>
      </c>
      <c r="D11" s="43" t="s">
        <v>538</v>
      </c>
      <c r="E11" s="43" t="s">
        <v>2257</v>
      </c>
      <c r="F11" s="43" t="s">
        <v>1150</v>
      </c>
      <c r="G11" s="43" t="s">
        <v>2258</v>
      </c>
      <c r="H11" s="43" t="s">
        <v>538</v>
      </c>
    </row>
    <row r="178" spans="5:5">
      <c r="E178" s="551"/>
    </row>
    <row r="200" spans="5:5">
      <c r="E200" s="551"/>
    </row>
  </sheetData>
  <sheetProtection formatColumns="0" formatRows="0"/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 codeName="TEHSH_reestr_mo">
    <tabColor indexed="47"/>
  </sheetPr>
  <dimension ref="A1:E262"/>
  <sheetViews>
    <sheetView showGridLines="0" workbookViewId="0">
      <selection activeCell="A261" sqref="A261:C261"/>
    </sheetView>
  </sheetViews>
  <sheetFormatPr defaultRowHeight="11.25"/>
  <cols>
    <col min="1" max="16384" width="9.140625" style="134"/>
  </cols>
  <sheetData>
    <row r="1" spans="1:5">
      <c r="A1" s="134" t="s">
        <v>308</v>
      </c>
      <c r="B1" s="134" t="s">
        <v>309</v>
      </c>
      <c r="C1" s="134" t="s">
        <v>237</v>
      </c>
      <c r="D1" s="134" t="s">
        <v>308</v>
      </c>
      <c r="E1" s="134" t="s">
        <v>238</v>
      </c>
    </row>
    <row r="2" spans="1:5">
      <c r="A2" s="134" t="s">
        <v>898</v>
      </c>
      <c r="B2" s="134" t="s">
        <v>899</v>
      </c>
      <c r="C2" s="134" t="s">
        <v>900</v>
      </c>
      <c r="D2" s="134" t="s">
        <v>898</v>
      </c>
      <c r="E2" s="134" t="s">
        <v>2356</v>
      </c>
    </row>
    <row r="3" spans="1:5">
      <c r="A3" s="134" t="s">
        <v>898</v>
      </c>
      <c r="B3" s="134" t="s">
        <v>908</v>
      </c>
      <c r="C3" s="134" t="s">
        <v>909</v>
      </c>
      <c r="D3" s="134" t="s">
        <v>949</v>
      </c>
      <c r="E3" s="134" t="s">
        <v>2357</v>
      </c>
    </row>
    <row r="4" spans="1:5">
      <c r="A4" s="134" t="s">
        <v>898</v>
      </c>
      <c r="B4" s="134" t="s">
        <v>915</v>
      </c>
      <c r="C4" s="134" t="s">
        <v>916</v>
      </c>
      <c r="D4" s="134" t="s">
        <v>1003</v>
      </c>
      <c r="E4" s="134" t="s">
        <v>2358</v>
      </c>
    </row>
    <row r="5" spans="1:5">
      <c r="A5" s="134" t="s">
        <v>898</v>
      </c>
      <c r="B5" s="134" t="s">
        <v>919</v>
      </c>
      <c r="C5" s="134" t="s">
        <v>920</v>
      </c>
      <c r="D5" s="134" t="s">
        <v>1035</v>
      </c>
      <c r="E5" s="134" t="s">
        <v>2359</v>
      </c>
    </row>
    <row r="6" spans="1:5">
      <c r="A6" s="134" t="s">
        <v>898</v>
      </c>
      <c r="B6" s="134" t="s">
        <v>923</v>
      </c>
      <c r="C6" s="134" t="s">
        <v>924</v>
      </c>
      <c r="D6" s="134" t="s">
        <v>1064</v>
      </c>
      <c r="E6" s="134" t="s">
        <v>2360</v>
      </c>
    </row>
    <row r="7" spans="1:5">
      <c r="A7" s="134" t="s">
        <v>898</v>
      </c>
      <c r="B7" s="134" t="s">
        <v>927</v>
      </c>
      <c r="C7" s="134" t="s">
        <v>928</v>
      </c>
      <c r="D7" s="134" t="s">
        <v>1070</v>
      </c>
      <c r="E7" s="134" t="s">
        <v>2361</v>
      </c>
    </row>
    <row r="8" spans="1:5">
      <c r="A8" s="134" t="s">
        <v>898</v>
      </c>
      <c r="B8" s="134" t="s">
        <v>933</v>
      </c>
      <c r="C8" s="134" t="s">
        <v>934</v>
      </c>
      <c r="D8" s="134" t="s">
        <v>1101</v>
      </c>
      <c r="E8" s="134" t="s">
        <v>2362</v>
      </c>
    </row>
    <row r="9" spans="1:5">
      <c r="A9" s="134" t="s">
        <v>898</v>
      </c>
      <c r="B9" s="134" t="s">
        <v>937</v>
      </c>
      <c r="C9" s="134" t="s">
        <v>938</v>
      </c>
      <c r="D9" s="134" t="s">
        <v>1120</v>
      </c>
      <c r="E9" s="134" t="s">
        <v>2363</v>
      </c>
    </row>
    <row r="10" spans="1:5">
      <c r="A10" s="134" t="s">
        <v>898</v>
      </c>
      <c r="B10" s="134" t="s">
        <v>941</v>
      </c>
      <c r="C10" s="134" t="s">
        <v>942</v>
      </c>
      <c r="D10" s="134" t="s">
        <v>1156</v>
      </c>
      <c r="E10" s="134" t="s">
        <v>2364</v>
      </c>
    </row>
    <row r="11" spans="1:5">
      <c r="A11" s="134" t="s">
        <v>898</v>
      </c>
      <c r="B11" s="134" t="s">
        <v>945</v>
      </c>
      <c r="C11" s="134" t="s">
        <v>946</v>
      </c>
      <c r="D11" s="134" t="s">
        <v>1174</v>
      </c>
      <c r="E11" s="134" t="s">
        <v>2365</v>
      </c>
    </row>
    <row r="12" spans="1:5">
      <c r="A12" s="134" t="s">
        <v>949</v>
      </c>
      <c r="B12" s="134" t="s">
        <v>950</v>
      </c>
      <c r="C12" s="134" t="s">
        <v>951</v>
      </c>
      <c r="D12" s="134" t="s">
        <v>1202</v>
      </c>
      <c r="E12" s="134" t="s">
        <v>2366</v>
      </c>
    </row>
    <row r="13" spans="1:5">
      <c r="A13" s="134" t="s">
        <v>949</v>
      </c>
      <c r="B13" s="134" t="s">
        <v>955</v>
      </c>
      <c r="C13" s="134" t="s">
        <v>956</v>
      </c>
      <c r="D13" s="134" t="s">
        <v>1216</v>
      </c>
      <c r="E13" s="134" t="s">
        <v>2367</v>
      </c>
    </row>
    <row r="14" spans="1:5">
      <c r="A14" s="134" t="s">
        <v>949</v>
      </c>
      <c r="B14" s="134" t="s">
        <v>965</v>
      </c>
      <c r="C14" s="134" t="s">
        <v>966</v>
      </c>
      <c r="D14" s="134" t="s">
        <v>1249</v>
      </c>
      <c r="E14" s="134" t="s">
        <v>2368</v>
      </c>
    </row>
    <row r="15" spans="1:5">
      <c r="A15" s="134" t="s">
        <v>949</v>
      </c>
      <c r="B15" s="134" t="s">
        <v>969</v>
      </c>
      <c r="C15" s="134" t="s">
        <v>970</v>
      </c>
      <c r="D15" s="134" t="s">
        <v>1291</v>
      </c>
      <c r="E15" s="134" t="s">
        <v>2369</v>
      </c>
    </row>
    <row r="16" spans="1:5">
      <c r="A16" s="134" t="s">
        <v>949</v>
      </c>
      <c r="B16" s="134" t="s">
        <v>973</v>
      </c>
      <c r="C16" s="134" t="s">
        <v>974</v>
      </c>
      <c r="D16" s="134" t="s">
        <v>1305</v>
      </c>
      <c r="E16" s="134" t="s">
        <v>2370</v>
      </c>
    </row>
    <row r="17" spans="1:5">
      <c r="A17" s="134" t="s">
        <v>949</v>
      </c>
      <c r="B17" s="134" t="s">
        <v>977</v>
      </c>
      <c r="C17" s="134" t="s">
        <v>978</v>
      </c>
      <c r="D17" s="134" t="s">
        <v>1314</v>
      </c>
      <c r="E17" s="134" t="s">
        <v>2371</v>
      </c>
    </row>
    <row r="18" spans="1:5">
      <c r="A18" s="134" t="s">
        <v>949</v>
      </c>
      <c r="B18" s="134" t="s">
        <v>981</v>
      </c>
      <c r="C18" s="134" t="s">
        <v>982</v>
      </c>
      <c r="D18" s="134" t="s">
        <v>1321</v>
      </c>
      <c r="E18" s="134" t="s">
        <v>2372</v>
      </c>
    </row>
    <row r="19" spans="1:5">
      <c r="A19" s="134" t="s">
        <v>949</v>
      </c>
      <c r="B19" s="134" t="s">
        <v>985</v>
      </c>
      <c r="C19" s="134" t="s">
        <v>986</v>
      </c>
      <c r="D19" s="134" t="s">
        <v>1343</v>
      </c>
      <c r="E19" s="134" t="s">
        <v>2373</v>
      </c>
    </row>
    <row r="20" spans="1:5">
      <c r="A20" s="134" t="s">
        <v>949</v>
      </c>
      <c r="B20" s="134" t="s">
        <v>991</v>
      </c>
      <c r="C20" s="134" t="s">
        <v>992</v>
      </c>
      <c r="D20" s="134" t="s">
        <v>1350</v>
      </c>
      <c r="E20" s="134" t="s">
        <v>2374</v>
      </c>
    </row>
    <row r="21" spans="1:5">
      <c r="A21" s="134" t="s">
        <v>949</v>
      </c>
      <c r="B21" s="134" t="s">
        <v>995</v>
      </c>
      <c r="C21" s="134" t="s">
        <v>996</v>
      </c>
      <c r="D21" s="134" t="s">
        <v>1379</v>
      </c>
      <c r="E21" s="134" t="s">
        <v>2375</v>
      </c>
    </row>
    <row r="22" spans="1:5">
      <c r="A22" s="134" t="s">
        <v>949</v>
      </c>
      <c r="B22" s="134" t="s">
        <v>999</v>
      </c>
      <c r="C22" s="134" t="s">
        <v>1000</v>
      </c>
      <c r="D22" s="134" t="s">
        <v>1392</v>
      </c>
      <c r="E22" s="134" t="s">
        <v>2376</v>
      </c>
    </row>
    <row r="23" spans="1:5">
      <c r="A23" s="134" t="s">
        <v>949</v>
      </c>
      <c r="B23" s="134" t="s">
        <v>2265</v>
      </c>
      <c r="C23" s="134" t="s">
        <v>2266</v>
      </c>
      <c r="D23" s="134" t="s">
        <v>1579</v>
      </c>
      <c r="E23" s="134" t="s">
        <v>2377</v>
      </c>
    </row>
    <row r="24" spans="1:5">
      <c r="A24" s="134" t="s">
        <v>1003</v>
      </c>
      <c r="B24" s="134" t="s">
        <v>1004</v>
      </c>
      <c r="C24" s="134" t="s">
        <v>1005</v>
      </c>
      <c r="D24" s="134" t="s">
        <v>1606</v>
      </c>
      <c r="E24" s="134" t="s">
        <v>2378</v>
      </c>
    </row>
    <row r="25" spans="1:5">
      <c r="A25" s="134" t="s">
        <v>1003</v>
      </c>
      <c r="B25" s="134" t="s">
        <v>1018</v>
      </c>
      <c r="C25" s="134" t="s">
        <v>1019</v>
      </c>
      <c r="D25" s="134" t="s">
        <v>1641</v>
      </c>
      <c r="E25" s="134" t="s">
        <v>2379</v>
      </c>
    </row>
    <row r="26" spans="1:5">
      <c r="A26" s="134" t="s">
        <v>1003</v>
      </c>
      <c r="B26" s="134" t="s">
        <v>1022</v>
      </c>
      <c r="C26" s="134" t="s">
        <v>1023</v>
      </c>
      <c r="D26" s="134" t="s">
        <v>1671</v>
      </c>
      <c r="E26" s="134" t="s">
        <v>2380</v>
      </c>
    </row>
    <row r="27" spans="1:5">
      <c r="A27" s="134" t="s">
        <v>1003</v>
      </c>
      <c r="B27" s="134" t="s">
        <v>1029</v>
      </c>
      <c r="C27" s="134" t="s">
        <v>1030</v>
      </c>
      <c r="D27" s="134" t="s">
        <v>1709</v>
      </c>
      <c r="E27" s="134" t="s">
        <v>2381</v>
      </c>
    </row>
    <row r="28" spans="1:5">
      <c r="A28" s="134" t="s">
        <v>1003</v>
      </c>
      <c r="B28" s="134" t="s">
        <v>1031</v>
      </c>
      <c r="C28" s="134" t="s">
        <v>1032</v>
      </c>
      <c r="D28" s="134" t="s">
        <v>1724</v>
      </c>
      <c r="E28" s="134" t="s">
        <v>2382</v>
      </c>
    </row>
    <row r="29" spans="1:5">
      <c r="A29" s="134" t="s">
        <v>1035</v>
      </c>
      <c r="B29" s="134" t="s">
        <v>1037</v>
      </c>
      <c r="C29" s="134" t="s">
        <v>1038</v>
      </c>
      <c r="D29" s="134" t="s">
        <v>1745</v>
      </c>
      <c r="E29" s="134" t="s">
        <v>2383</v>
      </c>
    </row>
    <row r="30" spans="1:5">
      <c r="A30" s="134" t="s">
        <v>1035</v>
      </c>
      <c r="B30" s="134" t="s">
        <v>1042</v>
      </c>
      <c r="C30" s="134" t="s">
        <v>1043</v>
      </c>
      <c r="D30" s="134" t="s">
        <v>1767</v>
      </c>
      <c r="E30" s="134" t="s">
        <v>2384</v>
      </c>
    </row>
    <row r="31" spans="1:5">
      <c r="A31" s="134" t="s">
        <v>1035</v>
      </c>
      <c r="B31" s="134" t="s">
        <v>1044</v>
      </c>
      <c r="C31" s="134" t="s">
        <v>1045</v>
      </c>
      <c r="D31" s="134" t="s">
        <v>1831</v>
      </c>
      <c r="E31" s="134" t="s">
        <v>2385</v>
      </c>
    </row>
    <row r="32" spans="1:5">
      <c r="A32" s="134" t="s">
        <v>1035</v>
      </c>
      <c r="B32" s="134" t="s">
        <v>1046</v>
      </c>
      <c r="C32" s="134" t="s">
        <v>1047</v>
      </c>
      <c r="D32" s="134" t="s">
        <v>1850</v>
      </c>
      <c r="E32" s="134" t="s">
        <v>2386</v>
      </c>
    </row>
    <row r="33" spans="1:5">
      <c r="A33" s="134" t="s">
        <v>1035</v>
      </c>
      <c r="B33" s="134" t="s">
        <v>1048</v>
      </c>
      <c r="C33" s="134" t="s">
        <v>1049</v>
      </c>
      <c r="D33" s="134" t="s">
        <v>1864</v>
      </c>
      <c r="E33" s="134" t="s">
        <v>2387</v>
      </c>
    </row>
    <row r="34" spans="1:5">
      <c r="A34" s="134" t="s">
        <v>1035</v>
      </c>
      <c r="B34" s="134" t="s">
        <v>1050</v>
      </c>
      <c r="C34" s="134" t="s">
        <v>1051</v>
      </c>
      <c r="D34" s="134" t="s">
        <v>1886</v>
      </c>
      <c r="E34" s="134" t="s">
        <v>2388</v>
      </c>
    </row>
    <row r="35" spans="1:5">
      <c r="A35" s="134" t="s">
        <v>1035</v>
      </c>
      <c r="B35" s="134" t="s">
        <v>1052</v>
      </c>
      <c r="C35" s="134" t="s">
        <v>1053</v>
      </c>
      <c r="D35" s="134" t="s">
        <v>1902</v>
      </c>
      <c r="E35" s="134" t="s">
        <v>2389</v>
      </c>
    </row>
    <row r="36" spans="1:5">
      <c r="A36" s="134" t="s">
        <v>1035</v>
      </c>
      <c r="B36" s="134" t="s">
        <v>1054</v>
      </c>
      <c r="C36" s="134" t="s">
        <v>1055</v>
      </c>
      <c r="D36" s="134" t="s">
        <v>1922</v>
      </c>
      <c r="E36" s="134" t="s">
        <v>2390</v>
      </c>
    </row>
    <row r="37" spans="1:5">
      <c r="A37" s="134" t="s">
        <v>1035</v>
      </c>
      <c r="B37" s="134" t="s">
        <v>1056</v>
      </c>
      <c r="C37" s="134" t="s">
        <v>1057</v>
      </c>
      <c r="D37" s="134" t="s">
        <v>1930</v>
      </c>
      <c r="E37" s="134" t="s">
        <v>2391</v>
      </c>
    </row>
    <row r="38" spans="1:5">
      <c r="A38" s="134" t="s">
        <v>1035</v>
      </c>
      <c r="B38" s="134" t="s">
        <v>1058</v>
      </c>
      <c r="C38" s="134" t="s">
        <v>1059</v>
      </c>
      <c r="D38" s="134" t="s">
        <v>1934</v>
      </c>
      <c r="E38" s="134" t="s">
        <v>2392</v>
      </c>
    </row>
    <row r="39" spans="1:5">
      <c r="A39" s="134" t="s">
        <v>1035</v>
      </c>
      <c r="B39" s="134" t="s">
        <v>1060</v>
      </c>
      <c r="C39" s="134" t="s">
        <v>1061</v>
      </c>
      <c r="D39" s="134" t="s">
        <v>1982</v>
      </c>
      <c r="E39" s="134" t="s">
        <v>2393</v>
      </c>
    </row>
    <row r="40" spans="1:5">
      <c r="A40" s="134" t="s">
        <v>1035</v>
      </c>
      <c r="B40" s="134" t="s">
        <v>1062</v>
      </c>
      <c r="C40" s="134" t="s">
        <v>1063</v>
      </c>
      <c r="D40" s="134" t="s">
        <v>2054</v>
      </c>
      <c r="E40" s="134" t="s">
        <v>2394</v>
      </c>
    </row>
    <row r="41" spans="1:5">
      <c r="A41" s="134" t="s">
        <v>1064</v>
      </c>
      <c r="B41" s="134" t="s">
        <v>2267</v>
      </c>
      <c r="C41" s="134" t="s">
        <v>2268</v>
      </c>
      <c r="D41" s="134" t="s">
        <v>2108</v>
      </c>
      <c r="E41" s="134" t="s">
        <v>2395</v>
      </c>
    </row>
    <row r="42" spans="1:5">
      <c r="A42" s="134" t="s">
        <v>1064</v>
      </c>
      <c r="B42" s="134" t="s">
        <v>1065</v>
      </c>
      <c r="C42" s="134" t="s">
        <v>1066</v>
      </c>
      <c r="D42" s="134" t="s">
        <v>2163</v>
      </c>
      <c r="E42" s="134" t="s">
        <v>2396</v>
      </c>
    </row>
    <row r="43" spans="1:5">
      <c r="A43" s="134" t="s">
        <v>1064</v>
      </c>
      <c r="B43" s="134" t="s">
        <v>2269</v>
      </c>
      <c r="C43" s="134" t="s">
        <v>2270</v>
      </c>
      <c r="D43" s="134" t="s">
        <v>2194</v>
      </c>
      <c r="E43" s="134" t="s">
        <v>2397</v>
      </c>
    </row>
    <row r="44" spans="1:5">
      <c r="A44" s="134" t="s">
        <v>1064</v>
      </c>
      <c r="B44" s="134" t="s">
        <v>2271</v>
      </c>
      <c r="C44" s="134" t="s">
        <v>2272</v>
      </c>
      <c r="D44" s="134" t="s">
        <v>2231</v>
      </c>
      <c r="E44" s="134" t="s">
        <v>2398</v>
      </c>
    </row>
    <row r="45" spans="1:5">
      <c r="A45" s="134" t="s">
        <v>1064</v>
      </c>
      <c r="B45" s="134" t="s">
        <v>2273</v>
      </c>
      <c r="C45" s="134" t="s">
        <v>2274</v>
      </c>
      <c r="D45" s="134" t="s">
        <v>1435</v>
      </c>
      <c r="E45" s="134" t="s">
        <v>2399</v>
      </c>
    </row>
    <row r="46" spans="1:5">
      <c r="A46" s="134" t="s">
        <v>1064</v>
      </c>
      <c r="B46" s="134" t="s">
        <v>2275</v>
      </c>
      <c r="C46" s="134" t="s">
        <v>2276</v>
      </c>
    </row>
    <row r="47" spans="1:5">
      <c r="A47" s="134" t="s">
        <v>1064</v>
      </c>
      <c r="B47" s="134" t="s">
        <v>2277</v>
      </c>
      <c r="C47" s="134" t="s">
        <v>2278</v>
      </c>
    </row>
    <row r="48" spans="1:5">
      <c r="A48" s="134" t="s">
        <v>1064</v>
      </c>
      <c r="B48" s="134" t="s">
        <v>2279</v>
      </c>
      <c r="C48" s="134" t="s">
        <v>2280</v>
      </c>
    </row>
    <row r="49" spans="1:3">
      <c r="A49" s="134" t="s">
        <v>1064</v>
      </c>
      <c r="B49" s="134" t="s">
        <v>2281</v>
      </c>
      <c r="C49" s="134" t="s">
        <v>2282</v>
      </c>
    </row>
    <row r="50" spans="1:3">
      <c r="A50" s="134" t="s">
        <v>1064</v>
      </c>
      <c r="B50" s="134" t="s">
        <v>2283</v>
      </c>
      <c r="C50" s="134" t="s">
        <v>2284</v>
      </c>
    </row>
    <row r="51" spans="1:3">
      <c r="A51" s="134" t="s">
        <v>1064</v>
      </c>
      <c r="B51" s="134" t="s">
        <v>2285</v>
      </c>
      <c r="C51" s="134" t="s">
        <v>2286</v>
      </c>
    </row>
    <row r="52" spans="1:3">
      <c r="A52" s="134" t="s">
        <v>1064</v>
      </c>
      <c r="B52" s="134" t="s">
        <v>2287</v>
      </c>
      <c r="C52" s="134" t="s">
        <v>2288</v>
      </c>
    </row>
    <row r="53" spans="1:3">
      <c r="A53" s="134" t="s">
        <v>1070</v>
      </c>
      <c r="B53" s="134" t="s">
        <v>2289</v>
      </c>
      <c r="C53" s="134" t="s">
        <v>2290</v>
      </c>
    </row>
    <row r="54" spans="1:3">
      <c r="A54" s="134" t="s">
        <v>1070</v>
      </c>
      <c r="B54" s="134" t="s">
        <v>2291</v>
      </c>
      <c r="C54" s="134" t="s">
        <v>2292</v>
      </c>
    </row>
    <row r="55" spans="1:3">
      <c r="A55" s="134" t="s">
        <v>1070</v>
      </c>
      <c r="B55" s="134" t="s">
        <v>1071</v>
      </c>
      <c r="C55" s="134" t="s">
        <v>1072</v>
      </c>
    </row>
    <row r="56" spans="1:3">
      <c r="A56" s="134" t="s">
        <v>1070</v>
      </c>
      <c r="B56" s="134" t="s">
        <v>1076</v>
      </c>
      <c r="C56" s="134" t="s">
        <v>1077</v>
      </c>
    </row>
    <row r="57" spans="1:3">
      <c r="A57" s="134" t="s">
        <v>1070</v>
      </c>
      <c r="B57" s="134" t="s">
        <v>2293</v>
      </c>
      <c r="C57" s="134" t="s">
        <v>2294</v>
      </c>
    </row>
    <row r="58" spans="1:3">
      <c r="A58" s="134" t="s">
        <v>1070</v>
      </c>
      <c r="B58" s="134" t="s">
        <v>1860</v>
      </c>
      <c r="C58" s="134" t="s">
        <v>2295</v>
      </c>
    </row>
    <row r="59" spans="1:3">
      <c r="A59" s="134" t="s">
        <v>1070</v>
      </c>
      <c r="B59" s="134" t="s">
        <v>1082</v>
      </c>
      <c r="C59" s="134" t="s">
        <v>1083</v>
      </c>
    </row>
    <row r="60" spans="1:3">
      <c r="A60" s="134" t="s">
        <v>1070</v>
      </c>
      <c r="B60" s="134" t="s">
        <v>1089</v>
      </c>
      <c r="C60" s="134" t="s">
        <v>1090</v>
      </c>
    </row>
    <row r="61" spans="1:3">
      <c r="A61" s="134" t="s">
        <v>1070</v>
      </c>
      <c r="B61" s="134" t="s">
        <v>1093</v>
      </c>
      <c r="C61" s="134" t="s">
        <v>1094</v>
      </c>
    </row>
    <row r="62" spans="1:3">
      <c r="A62" s="134" t="s">
        <v>1070</v>
      </c>
      <c r="B62" s="134" t="s">
        <v>1097</v>
      </c>
      <c r="C62" s="134" t="s">
        <v>1098</v>
      </c>
    </row>
    <row r="63" spans="1:3">
      <c r="A63" s="134" t="s">
        <v>1070</v>
      </c>
      <c r="B63" s="134" t="s">
        <v>2296</v>
      </c>
      <c r="C63" s="134" t="s">
        <v>2297</v>
      </c>
    </row>
    <row r="64" spans="1:3">
      <c r="A64" s="134" t="s">
        <v>1101</v>
      </c>
      <c r="B64" s="134" t="s">
        <v>1101</v>
      </c>
      <c r="C64" s="134" t="s">
        <v>1102</v>
      </c>
    </row>
    <row r="65" spans="1:3">
      <c r="A65" s="134" t="s">
        <v>1120</v>
      </c>
      <c r="B65" s="134" t="s">
        <v>1120</v>
      </c>
      <c r="C65" s="134" t="s">
        <v>1121</v>
      </c>
    </row>
    <row r="66" spans="1:3">
      <c r="A66" s="134" t="s">
        <v>1156</v>
      </c>
      <c r="B66" s="134" t="s">
        <v>1156</v>
      </c>
      <c r="C66" s="134" t="s">
        <v>1157</v>
      </c>
    </row>
    <row r="67" spans="1:3">
      <c r="A67" s="134" t="s">
        <v>1174</v>
      </c>
      <c r="B67" s="134" t="s">
        <v>1174</v>
      </c>
      <c r="C67" s="134" t="s">
        <v>1175</v>
      </c>
    </row>
    <row r="68" spans="1:3">
      <c r="A68" s="134" t="s">
        <v>1202</v>
      </c>
      <c r="B68" s="134" t="s">
        <v>1202</v>
      </c>
      <c r="C68" s="134" t="s">
        <v>1203</v>
      </c>
    </row>
    <row r="69" spans="1:3">
      <c r="A69" s="134" t="s">
        <v>1216</v>
      </c>
      <c r="B69" s="134" t="s">
        <v>1216</v>
      </c>
      <c r="C69" s="134" t="s">
        <v>1217</v>
      </c>
    </row>
    <row r="70" spans="1:3">
      <c r="A70" s="134" t="s">
        <v>1249</v>
      </c>
      <c r="B70" s="134" t="s">
        <v>1249</v>
      </c>
      <c r="C70" s="134" t="s">
        <v>1250</v>
      </c>
    </row>
    <row r="71" spans="1:3">
      <c r="A71" s="134" t="s">
        <v>1291</v>
      </c>
      <c r="B71" s="134" t="s">
        <v>1291</v>
      </c>
      <c r="C71" s="134" t="s">
        <v>1292</v>
      </c>
    </row>
    <row r="72" spans="1:3">
      <c r="A72" s="134" t="s">
        <v>1305</v>
      </c>
      <c r="B72" s="134" t="s">
        <v>1305</v>
      </c>
      <c r="C72" s="134" t="s">
        <v>1306</v>
      </c>
    </row>
    <row r="73" spans="1:3">
      <c r="A73" s="134" t="s">
        <v>1314</v>
      </c>
      <c r="B73" s="134" t="s">
        <v>1314</v>
      </c>
      <c r="C73" s="134" t="s">
        <v>1315</v>
      </c>
    </row>
    <row r="74" spans="1:3">
      <c r="A74" s="134" t="s">
        <v>1321</v>
      </c>
      <c r="B74" s="134" t="s">
        <v>1321</v>
      </c>
      <c r="C74" s="134" t="s">
        <v>1322</v>
      </c>
    </row>
    <row r="75" spans="1:3">
      <c r="A75" s="134" t="s">
        <v>1343</v>
      </c>
      <c r="B75" s="134" t="s">
        <v>1343</v>
      </c>
      <c r="C75" s="134" t="s">
        <v>1344</v>
      </c>
    </row>
    <row r="76" spans="1:3">
      <c r="A76" s="134" t="s">
        <v>1350</v>
      </c>
      <c r="B76" s="134" t="s">
        <v>1350</v>
      </c>
      <c r="C76" s="134" t="s">
        <v>1351</v>
      </c>
    </row>
    <row r="77" spans="1:3">
      <c r="A77" s="134" t="s">
        <v>1379</v>
      </c>
      <c r="B77" s="134" t="s">
        <v>1379</v>
      </c>
      <c r="C77" s="134" t="s">
        <v>1380</v>
      </c>
    </row>
    <row r="78" spans="1:3">
      <c r="A78" s="134" t="s">
        <v>1392</v>
      </c>
      <c r="B78" s="134" t="s">
        <v>1392</v>
      </c>
      <c r="C78" s="134" t="s">
        <v>1393</v>
      </c>
    </row>
    <row r="79" spans="1:3">
      <c r="A79" s="134" t="s">
        <v>1392</v>
      </c>
      <c r="B79" s="134" t="s">
        <v>1435</v>
      </c>
      <c r="C79" s="134" t="s">
        <v>1393</v>
      </c>
    </row>
    <row r="80" spans="1:3">
      <c r="A80" s="134" t="s">
        <v>1579</v>
      </c>
      <c r="B80" s="134" t="s">
        <v>1580</v>
      </c>
      <c r="C80" s="134" t="s">
        <v>1581</v>
      </c>
    </row>
    <row r="81" spans="1:3">
      <c r="A81" s="134" t="s">
        <v>1579</v>
      </c>
      <c r="B81" s="134" t="s">
        <v>1591</v>
      </c>
      <c r="C81" s="134" t="s">
        <v>1592</v>
      </c>
    </row>
    <row r="82" spans="1:3">
      <c r="A82" s="134" t="s">
        <v>1579</v>
      </c>
      <c r="B82" s="134" t="s">
        <v>1595</v>
      </c>
      <c r="C82" s="134" t="s">
        <v>1596</v>
      </c>
    </row>
    <row r="83" spans="1:3">
      <c r="A83" s="134" t="s">
        <v>1606</v>
      </c>
      <c r="B83" s="134" t="s">
        <v>1608</v>
      </c>
      <c r="C83" s="134" t="s">
        <v>1609</v>
      </c>
    </row>
    <row r="84" spans="1:3">
      <c r="A84" s="134" t="s">
        <v>1606</v>
      </c>
      <c r="B84" s="134" t="s">
        <v>1613</v>
      </c>
      <c r="C84" s="134" t="s">
        <v>1614</v>
      </c>
    </row>
    <row r="85" spans="1:3">
      <c r="A85" s="134" t="s">
        <v>1606</v>
      </c>
      <c r="B85" s="134" t="s">
        <v>1615</v>
      </c>
      <c r="C85" s="134" t="s">
        <v>1616</v>
      </c>
    </row>
    <row r="86" spans="1:3">
      <c r="A86" s="134" t="s">
        <v>1606</v>
      </c>
      <c r="B86" s="134" t="s">
        <v>1621</v>
      </c>
      <c r="C86" s="134" t="s">
        <v>1622</v>
      </c>
    </row>
    <row r="87" spans="1:3">
      <c r="A87" s="134" t="s">
        <v>1606</v>
      </c>
      <c r="B87" s="134" t="s">
        <v>1623</v>
      </c>
      <c r="C87" s="134" t="s">
        <v>1624</v>
      </c>
    </row>
    <row r="88" spans="1:3">
      <c r="A88" s="134" t="s">
        <v>1606</v>
      </c>
      <c r="B88" s="134" t="s">
        <v>1625</v>
      </c>
      <c r="C88" s="134" t="s">
        <v>1626</v>
      </c>
    </row>
    <row r="89" spans="1:3">
      <c r="A89" s="134" t="s">
        <v>1606</v>
      </c>
      <c r="B89" s="134" t="s">
        <v>1631</v>
      </c>
      <c r="C89" s="134" t="s">
        <v>1632</v>
      </c>
    </row>
    <row r="90" spans="1:3">
      <c r="A90" s="134" t="s">
        <v>1606</v>
      </c>
      <c r="B90" s="134" t="s">
        <v>1633</v>
      </c>
      <c r="C90" s="134" t="s">
        <v>1634</v>
      </c>
    </row>
    <row r="91" spans="1:3">
      <c r="A91" s="134" t="s">
        <v>1606</v>
      </c>
      <c r="B91" s="134" t="s">
        <v>1637</v>
      </c>
      <c r="C91" s="134" t="s">
        <v>1638</v>
      </c>
    </row>
    <row r="92" spans="1:3">
      <c r="A92" s="134" t="s">
        <v>1606</v>
      </c>
      <c r="B92" s="134" t="s">
        <v>1639</v>
      </c>
      <c r="C92" s="134" t="s">
        <v>1640</v>
      </c>
    </row>
    <row r="93" spans="1:3">
      <c r="A93" s="134" t="s">
        <v>1641</v>
      </c>
      <c r="B93" s="134" t="s">
        <v>2298</v>
      </c>
      <c r="C93" s="134" t="s">
        <v>2299</v>
      </c>
    </row>
    <row r="94" spans="1:3">
      <c r="A94" s="134" t="s">
        <v>1641</v>
      </c>
      <c r="B94" s="134" t="s">
        <v>1642</v>
      </c>
      <c r="C94" s="134" t="s">
        <v>1643</v>
      </c>
    </row>
    <row r="95" spans="1:3">
      <c r="A95" s="134" t="s">
        <v>1641</v>
      </c>
      <c r="B95" s="134" t="s">
        <v>2300</v>
      </c>
      <c r="C95" s="134" t="s">
        <v>2301</v>
      </c>
    </row>
    <row r="96" spans="1:3">
      <c r="A96" s="134" t="s">
        <v>1641</v>
      </c>
      <c r="B96" s="134" t="s">
        <v>1647</v>
      </c>
      <c r="C96" s="134" t="s">
        <v>1648</v>
      </c>
    </row>
    <row r="97" spans="1:3">
      <c r="A97" s="134" t="s">
        <v>1641</v>
      </c>
      <c r="B97" s="134" t="s">
        <v>1655</v>
      </c>
      <c r="C97" s="134" t="s">
        <v>1656</v>
      </c>
    </row>
    <row r="98" spans="1:3">
      <c r="A98" s="134" t="s">
        <v>1641</v>
      </c>
      <c r="B98" s="134" t="s">
        <v>1663</v>
      </c>
      <c r="C98" s="134" t="s">
        <v>1664</v>
      </c>
    </row>
    <row r="99" spans="1:3">
      <c r="A99" s="134" t="s">
        <v>1641</v>
      </c>
      <c r="B99" s="134" t="s">
        <v>2302</v>
      </c>
      <c r="C99" s="134" t="s">
        <v>2303</v>
      </c>
    </row>
    <row r="100" spans="1:3">
      <c r="A100" s="134" t="s">
        <v>1641</v>
      </c>
      <c r="B100" s="134" t="s">
        <v>2304</v>
      </c>
      <c r="C100" s="134" t="s">
        <v>2305</v>
      </c>
    </row>
    <row r="101" spans="1:3">
      <c r="A101" s="134" t="s">
        <v>1641</v>
      </c>
      <c r="B101" s="134" t="s">
        <v>2306</v>
      </c>
      <c r="C101" s="134" t="s">
        <v>2307</v>
      </c>
    </row>
    <row r="102" spans="1:3">
      <c r="A102" s="134" t="s">
        <v>1641</v>
      </c>
      <c r="B102" s="134" t="s">
        <v>1667</v>
      </c>
      <c r="C102" s="134" t="s">
        <v>1668</v>
      </c>
    </row>
    <row r="103" spans="1:3">
      <c r="A103" s="134" t="s">
        <v>1641</v>
      </c>
      <c r="B103" s="134" t="s">
        <v>2308</v>
      </c>
      <c r="C103" s="134" t="s">
        <v>2309</v>
      </c>
    </row>
    <row r="104" spans="1:3">
      <c r="A104" s="134" t="s">
        <v>1641</v>
      </c>
      <c r="B104" s="134" t="s">
        <v>2310</v>
      </c>
      <c r="C104" s="134" t="s">
        <v>2311</v>
      </c>
    </row>
    <row r="105" spans="1:3">
      <c r="A105" s="134" t="s">
        <v>1671</v>
      </c>
      <c r="B105" s="134" t="s">
        <v>2312</v>
      </c>
      <c r="C105" s="134" t="s">
        <v>2313</v>
      </c>
    </row>
    <row r="106" spans="1:3">
      <c r="A106" s="134" t="s">
        <v>1671</v>
      </c>
      <c r="B106" s="134" t="s">
        <v>1672</v>
      </c>
      <c r="C106" s="134" t="s">
        <v>1673</v>
      </c>
    </row>
    <row r="107" spans="1:3">
      <c r="A107" s="134" t="s">
        <v>1671</v>
      </c>
      <c r="B107" s="134" t="s">
        <v>1676</v>
      </c>
      <c r="C107" s="134" t="s">
        <v>1677</v>
      </c>
    </row>
    <row r="108" spans="1:3">
      <c r="A108" s="134" t="s">
        <v>1671</v>
      </c>
      <c r="B108" s="134" t="s">
        <v>2314</v>
      </c>
      <c r="C108" s="134" t="s">
        <v>2315</v>
      </c>
    </row>
    <row r="109" spans="1:3">
      <c r="A109" s="134" t="s">
        <v>1671</v>
      </c>
      <c r="B109" s="134" t="s">
        <v>1680</v>
      </c>
      <c r="C109" s="134" t="s">
        <v>1681</v>
      </c>
    </row>
    <row r="110" spans="1:3">
      <c r="A110" s="134" t="s">
        <v>1671</v>
      </c>
      <c r="B110" s="134" t="s">
        <v>1689</v>
      </c>
      <c r="C110" s="134" t="s">
        <v>1690</v>
      </c>
    </row>
    <row r="111" spans="1:3">
      <c r="A111" s="134" t="s">
        <v>1671</v>
      </c>
      <c r="B111" s="134" t="s">
        <v>2316</v>
      </c>
      <c r="C111" s="134" t="s">
        <v>2317</v>
      </c>
    </row>
    <row r="112" spans="1:3">
      <c r="A112" s="134" t="s">
        <v>1671</v>
      </c>
      <c r="B112" s="134" t="s">
        <v>1693</v>
      </c>
      <c r="C112" s="134" t="s">
        <v>1694</v>
      </c>
    </row>
    <row r="113" spans="1:3">
      <c r="A113" s="134" t="s">
        <v>1671</v>
      </c>
      <c r="B113" s="134" t="s">
        <v>1697</v>
      </c>
      <c r="C113" s="134" t="s">
        <v>1698</v>
      </c>
    </row>
    <row r="114" spans="1:3">
      <c r="A114" s="134" t="s">
        <v>1671</v>
      </c>
      <c r="B114" s="134" t="s">
        <v>1705</v>
      </c>
      <c r="C114" s="134" t="s">
        <v>1706</v>
      </c>
    </row>
    <row r="115" spans="1:3">
      <c r="A115" s="134" t="s">
        <v>1709</v>
      </c>
      <c r="B115" s="134" t="s">
        <v>1711</v>
      </c>
      <c r="C115" s="134" t="s">
        <v>1712</v>
      </c>
    </row>
    <row r="116" spans="1:3">
      <c r="A116" s="134" t="s">
        <v>1709</v>
      </c>
      <c r="B116" s="134" t="s">
        <v>1718</v>
      </c>
      <c r="C116" s="134" t="s">
        <v>1719</v>
      </c>
    </row>
    <row r="117" spans="1:3">
      <c r="A117" s="134" t="s">
        <v>1709</v>
      </c>
      <c r="B117" s="134" t="s">
        <v>1722</v>
      </c>
      <c r="C117" s="134" t="s">
        <v>1723</v>
      </c>
    </row>
    <row r="118" spans="1:3">
      <c r="A118" s="134" t="s">
        <v>1724</v>
      </c>
      <c r="B118" s="134" t="s">
        <v>1726</v>
      </c>
      <c r="C118" s="134" t="s">
        <v>1725</v>
      </c>
    </row>
    <row r="119" spans="1:3">
      <c r="A119" s="134" t="s">
        <v>1724</v>
      </c>
      <c r="B119" s="134" t="s">
        <v>1729</v>
      </c>
      <c r="C119" s="134" t="s">
        <v>1730</v>
      </c>
    </row>
    <row r="120" spans="1:3">
      <c r="A120" s="134" t="s">
        <v>1724</v>
      </c>
      <c r="B120" s="134" t="s">
        <v>1731</v>
      </c>
      <c r="C120" s="134" t="s">
        <v>1732</v>
      </c>
    </row>
    <row r="121" spans="1:3">
      <c r="A121" s="134" t="s">
        <v>1724</v>
      </c>
      <c r="B121" s="134" t="s">
        <v>1733</v>
      </c>
      <c r="C121" s="134" t="s">
        <v>1734</v>
      </c>
    </row>
    <row r="122" spans="1:3">
      <c r="A122" s="134" t="s">
        <v>1724</v>
      </c>
      <c r="B122" s="134" t="s">
        <v>1735</v>
      </c>
      <c r="C122" s="134" t="s">
        <v>1736</v>
      </c>
    </row>
    <row r="123" spans="1:3">
      <c r="A123" s="134" t="s">
        <v>1724</v>
      </c>
      <c r="B123" s="134" t="s">
        <v>1737</v>
      </c>
      <c r="C123" s="134" t="s">
        <v>1738</v>
      </c>
    </row>
    <row r="124" spans="1:3">
      <c r="A124" s="134" t="s">
        <v>1724</v>
      </c>
      <c r="B124" s="134" t="s">
        <v>1739</v>
      </c>
      <c r="C124" s="134" t="s">
        <v>1740</v>
      </c>
    </row>
    <row r="125" spans="1:3">
      <c r="A125" s="134" t="s">
        <v>1724</v>
      </c>
      <c r="B125" s="134" t="s">
        <v>2318</v>
      </c>
      <c r="C125" s="134" t="s">
        <v>2319</v>
      </c>
    </row>
    <row r="126" spans="1:3">
      <c r="A126" s="134" t="s">
        <v>1724</v>
      </c>
      <c r="B126" s="134" t="s">
        <v>1741</v>
      </c>
      <c r="C126" s="134" t="s">
        <v>1742</v>
      </c>
    </row>
    <row r="127" spans="1:3">
      <c r="A127" s="134" t="s">
        <v>1724</v>
      </c>
      <c r="B127" s="134" t="s">
        <v>1743</v>
      </c>
      <c r="C127" s="134" t="s">
        <v>1744</v>
      </c>
    </row>
    <row r="128" spans="1:3">
      <c r="A128" s="134" t="s">
        <v>1745</v>
      </c>
      <c r="B128" s="134" t="s">
        <v>1747</v>
      </c>
      <c r="C128" s="134" t="s">
        <v>1748</v>
      </c>
    </row>
    <row r="129" spans="1:3">
      <c r="A129" s="134" t="s">
        <v>1745</v>
      </c>
      <c r="B129" s="134" t="s">
        <v>1757</v>
      </c>
      <c r="C129" s="134" t="s">
        <v>1758</v>
      </c>
    </row>
    <row r="130" spans="1:3">
      <c r="A130" s="134" t="s">
        <v>1745</v>
      </c>
      <c r="B130" s="134" t="s">
        <v>1763</v>
      </c>
      <c r="C130" s="134" t="s">
        <v>1764</v>
      </c>
    </row>
    <row r="131" spans="1:3">
      <c r="A131" s="134" t="s">
        <v>1767</v>
      </c>
      <c r="B131" s="134" t="s">
        <v>1768</v>
      </c>
      <c r="C131" s="134" t="s">
        <v>1769</v>
      </c>
    </row>
    <row r="132" spans="1:3">
      <c r="A132" s="134" t="s">
        <v>1767</v>
      </c>
      <c r="B132" s="134" t="s">
        <v>2320</v>
      </c>
      <c r="C132" s="134" t="s">
        <v>2321</v>
      </c>
    </row>
    <row r="133" spans="1:3">
      <c r="A133" s="134" t="s">
        <v>1767</v>
      </c>
      <c r="B133" s="134" t="s">
        <v>1772</v>
      </c>
      <c r="C133" s="134" t="s">
        <v>1773</v>
      </c>
    </row>
    <row r="134" spans="1:3">
      <c r="A134" s="134" t="s">
        <v>1767</v>
      </c>
      <c r="B134" s="134" t="s">
        <v>1778</v>
      </c>
      <c r="C134" s="134" t="s">
        <v>1779</v>
      </c>
    </row>
    <row r="135" spans="1:3">
      <c r="A135" s="134" t="s">
        <v>1767</v>
      </c>
      <c r="B135" s="134" t="s">
        <v>1782</v>
      </c>
      <c r="C135" s="134" t="s">
        <v>1783</v>
      </c>
    </row>
    <row r="136" spans="1:3">
      <c r="A136" s="134" t="s">
        <v>1767</v>
      </c>
      <c r="B136" s="134" t="s">
        <v>1787</v>
      </c>
      <c r="C136" s="134" t="s">
        <v>1788</v>
      </c>
    </row>
    <row r="137" spans="1:3">
      <c r="A137" s="134" t="s">
        <v>1767</v>
      </c>
      <c r="B137" s="134" t="s">
        <v>1793</v>
      </c>
      <c r="C137" s="134" t="s">
        <v>1794</v>
      </c>
    </row>
    <row r="138" spans="1:3">
      <c r="A138" s="134" t="s">
        <v>1767</v>
      </c>
      <c r="B138" s="134" t="s">
        <v>1797</v>
      </c>
      <c r="C138" s="134" t="s">
        <v>1798</v>
      </c>
    </row>
    <row r="139" spans="1:3">
      <c r="A139" s="134" t="s">
        <v>1767</v>
      </c>
      <c r="B139" s="134" t="s">
        <v>1805</v>
      </c>
      <c r="C139" s="134" t="s">
        <v>1806</v>
      </c>
    </row>
    <row r="140" spans="1:3">
      <c r="A140" s="134" t="s">
        <v>1767</v>
      </c>
      <c r="B140" s="134" t="s">
        <v>1809</v>
      </c>
      <c r="C140" s="134" t="s">
        <v>1810</v>
      </c>
    </row>
    <row r="141" spans="1:3">
      <c r="A141" s="134" t="s">
        <v>1767</v>
      </c>
      <c r="B141" s="134" t="s">
        <v>1811</v>
      </c>
      <c r="C141" s="134" t="s">
        <v>1812</v>
      </c>
    </row>
    <row r="142" spans="1:3">
      <c r="A142" s="134" t="s">
        <v>1767</v>
      </c>
      <c r="B142" s="134" t="s">
        <v>1813</v>
      </c>
      <c r="C142" s="134" t="s">
        <v>1814</v>
      </c>
    </row>
    <row r="143" spans="1:3">
      <c r="A143" s="134" t="s">
        <v>1767</v>
      </c>
      <c r="B143" s="134" t="s">
        <v>1819</v>
      </c>
      <c r="C143" s="134" t="s">
        <v>1820</v>
      </c>
    </row>
    <row r="144" spans="1:3">
      <c r="A144" s="134" t="s">
        <v>1767</v>
      </c>
      <c r="B144" s="134" t="s">
        <v>1823</v>
      </c>
      <c r="C144" s="134" t="s">
        <v>1824</v>
      </c>
    </row>
    <row r="145" spans="1:3">
      <c r="A145" s="134" t="s">
        <v>1767</v>
      </c>
      <c r="B145" s="134" t="s">
        <v>1827</v>
      </c>
      <c r="C145" s="134" t="s">
        <v>1828</v>
      </c>
    </row>
    <row r="146" spans="1:3">
      <c r="A146" s="134" t="s">
        <v>1831</v>
      </c>
      <c r="B146" s="134" t="s">
        <v>1832</v>
      </c>
      <c r="C146" s="134" t="s">
        <v>1833</v>
      </c>
    </row>
    <row r="147" spans="1:3">
      <c r="A147" s="134" t="s">
        <v>1831</v>
      </c>
      <c r="B147" s="134" t="s">
        <v>1836</v>
      </c>
      <c r="C147" s="134" t="s">
        <v>1837</v>
      </c>
    </row>
    <row r="148" spans="1:3">
      <c r="A148" s="134" t="s">
        <v>1831</v>
      </c>
      <c r="B148" s="134" t="s">
        <v>1842</v>
      </c>
      <c r="C148" s="134" t="s">
        <v>1843</v>
      </c>
    </row>
    <row r="149" spans="1:3">
      <c r="A149" s="134" t="s">
        <v>1831</v>
      </c>
      <c r="B149" s="134" t="s">
        <v>1844</v>
      </c>
      <c r="C149" s="134" t="s">
        <v>1845</v>
      </c>
    </row>
    <row r="150" spans="1:3">
      <c r="A150" s="134" t="s">
        <v>1831</v>
      </c>
      <c r="B150" s="134" t="s">
        <v>2322</v>
      </c>
      <c r="C150" s="134" t="s">
        <v>2323</v>
      </c>
    </row>
    <row r="151" spans="1:3">
      <c r="A151" s="134" t="s">
        <v>1831</v>
      </c>
      <c r="B151" s="134" t="s">
        <v>2324</v>
      </c>
      <c r="C151" s="134" t="s">
        <v>2325</v>
      </c>
    </row>
    <row r="152" spans="1:3">
      <c r="A152" s="134" t="s">
        <v>1831</v>
      </c>
      <c r="B152" s="134" t="s">
        <v>2326</v>
      </c>
      <c r="C152" s="134" t="s">
        <v>2327</v>
      </c>
    </row>
    <row r="153" spans="1:3">
      <c r="A153" s="134" t="s">
        <v>1831</v>
      </c>
      <c r="B153" s="134" t="s">
        <v>1848</v>
      </c>
      <c r="C153" s="134" t="s">
        <v>1849</v>
      </c>
    </row>
    <row r="154" spans="1:3">
      <c r="A154" s="134" t="s">
        <v>1850</v>
      </c>
      <c r="B154" s="134" t="s">
        <v>1852</v>
      </c>
      <c r="C154" s="134" t="s">
        <v>1853</v>
      </c>
    </row>
    <row r="155" spans="1:3">
      <c r="A155" s="134" t="s">
        <v>1850</v>
      </c>
      <c r="B155" s="134" t="s">
        <v>1856</v>
      </c>
      <c r="C155" s="134" t="s">
        <v>1857</v>
      </c>
    </row>
    <row r="156" spans="1:3">
      <c r="A156" s="134" t="s">
        <v>1850</v>
      </c>
      <c r="B156" s="134" t="s">
        <v>1858</v>
      </c>
      <c r="C156" s="134" t="s">
        <v>1859</v>
      </c>
    </row>
    <row r="157" spans="1:3">
      <c r="A157" s="134" t="s">
        <v>1850</v>
      </c>
      <c r="B157" s="134" t="s">
        <v>1860</v>
      </c>
      <c r="C157" s="134" t="s">
        <v>1861</v>
      </c>
    </row>
    <row r="158" spans="1:3">
      <c r="A158" s="134" t="s">
        <v>1850</v>
      </c>
      <c r="B158" s="134" t="s">
        <v>1862</v>
      </c>
      <c r="C158" s="134" t="s">
        <v>1863</v>
      </c>
    </row>
    <row r="159" spans="1:3">
      <c r="A159" s="134" t="s">
        <v>1864</v>
      </c>
      <c r="B159" s="134" t="s">
        <v>1865</v>
      </c>
      <c r="C159" s="134" t="s">
        <v>1866</v>
      </c>
    </row>
    <row r="160" spans="1:3">
      <c r="A160" s="134" t="s">
        <v>1864</v>
      </c>
      <c r="B160" s="134" t="s">
        <v>2328</v>
      </c>
      <c r="C160" s="134" t="s">
        <v>2329</v>
      </c>
    </row>
    <row r="161" spans="1:3">
      <c r="A161" s="134" t="s">
        <v>1864</v>
      </c>
      <c r="B161" s="134" t="s">
        <v>1870</v>
      </c>
      <c r="C161" s="134" t="s">
        <v>1871</v>
      </c>
    </row>
    <row r="162" spans="1:3">
      <c r="A162" s="134" t="s">
        <v>1864</v>
      </c>
      <c r="B162" s="134" t="s">
        <v>1874</v>
      </c>
      <c r="C162" s="134" t="s">
        <v>1875</v>
      </c>
    </row>
    <row r="163" spans="1:3">
      <c r="A163" s="134" t="s">
        <v>1864</v>
      </c>
      <c r="B163" s="134" t="s">
        <v>2330</v>
      </c>
      <c r="C163" s="134" t="s">
        <v>2331</v>
      </c>
    </row>
    <row r="164" spans="1:3">
      <c r="A164" s="134" t="s">
        <v>1864</v>
      </c>
      <c r="B164" s="134" t="s">
        <v>2332</v>
      </c>
      <c r="C164" s="134" t="s">
        <v>2333</v>
      </c>
    </row>
    <row r="165" spans="1:3">
      <c r="A165" s="134" t="s">
        <v>1864</v>
      </c>
      <c r="B165" s="134" t="s">
        <v>1877</v>
      </c>
      <c r="C165" s="134" t="s">
        <v>1878</v>
      </c>
    </row>
    <row r="166" spans="1:3">
      <c r="A166" s="134" t="s">
        <v>1864</v>
      </c>
      <c r="B166" s="134" t="s">
        <v>2334</v>
      </c>
      <c r="C166" s="134" t="s">
        <v>2335</v>
      </c>
    </row>
    <row r="167" spans="1:3">
      <c r="A167" s="134" t="s">
        <v>1864</v>
      </c>
      <c r="B167" s="134" t="s">
        <v>1882</v>
      </c>
      <c r="C167" s="134" t="s">
        <v>1883</v>
      </c>
    </row>
    <row r="168" spans="1:3">
      <c r="A168" s="134" t="s">
        <v>1864</v>
      </c>
      <c r="B168" s="134" t="s">
        <v>2336</v>
      </c>
      <c r="C168" s="134" t="s">
        <v>2337</v>
      </c>
    </row>
    <row r="169" spans="1:3">
      <c r="A169" s="134" t="s">
        <v>1886</v>
      </c>
      <c r="B169" s="134" t="s">
        <v>1888</v>
      </c>
      <c r="C169" s="134" t="s">
        <v>1889</v>
      </c>
    </row>
    <row r="170" spans="1:3">
      <c r="A170" s="134" t="s">
        <v>1886</v>
      </c>
      <c r="B170" s="134" t="s">
        <v>1896</v>
      </c>
      <c r="C170" s="134" t="s">
        <v>1897</v>
      </c>
    </row>
    <row r="171" spans="1:3">
      <c r="A171" s="134" t="s">
        <v>1886</v>
      </c>
      <c r="B171" s="134" t="s">
        <v>1898</v>
      </c>
      <c r="C171" s="134" t="s">
        <v>1899</v>
      </c>
    </row>
    <row r="172" spans="1:3">
      <c r="A172" s="134" t="s">
        <v>1886</v>
      </c>
      <c r="B172" s="134" t="s">
        <v>1900</v>
      </c>
      <c r="C172" s="134" t="s">
        <v>1901</v>
      </c>
    </row>
    <row r="173" spans="1:3">
      <c r="A173" s="134" t="s">
        <v>1902</v>
      </c>
      <c r="B173" s="134" t="s">
        <v>1904</v>
      </c>
      <c r="C173" s="134" t="s">
        <v>1905</v>
      </c>
    </row>
    <row r="174" spans="1:3">
      <c r="A174" s="134" t="s">
        <v>1902</v>
      </c>
      <c r="B174" s="134" t="s">
        <v>1910</v>
      </c>
      <c r="C174" s="134" t="s">
        <v>1911</v>
      </c>
    </row>
    <row r="175" spans="1:3">
      <c r="A175" s="134" t="s">
        <v>1902</v>
      </c>
      <c r="B175" s="134" t="s">
        <v>1914</v>
      </c>
      <c r="C175" s="134" t="s">
        <v>1915</v>
      </c>
    </row>
    <row r="176" spans="1:3">
      <c r="A176" s="134" t="s">
        <v>1902</v>
      </c>
      <c r="B176" s="134" t="s">
        <v>1916</v>
      </c>
      <c r="C176" s="134" t="s">
        <v>1917</v>
      </c>
    </row>
    <row r="177" spans="1:3">
      <c r="A177" s="134" t="s">
        <v>1902</v>
      </c>
      <c r="B177" s="134" t="s">
        <v>1918</v>
      </c>
      <c r="C177" s="134" t="s">
        <v>1919</v>
      </c>
    </row>
    <row r="178" spans="1:3">
      <c r="A178" s="134" t="s">
        <v>1902</v>
      </c>
      <c r="B178" s="134" t="s">
        <v>1920</v>
      </c>
      <c r="C178" s="134" t="s">
        <v>1921</v>
      </c>
    </row>
    <row r="179" spans="1:3">
      <c r="A179" s="134" t="s">
        <v>1922</v>
      </c>
      <c r="B179" s="134" t="s">
        <v>2338</v>
      </c>
      <c r="C179" s="134" t="s">
        <v>2339</v>
      </c>
    </row>
    <row r="180" spans="1:3">
      <c r="A180" s="134" t="s">
        <v>1922</v>
      </c>
      <c r="B180" s="134" t="s">
        <v>1923</v>
      </c>
      <c r="C180" s="134" t="s">
        <v>1924</v>
      </c>
    </row>
    <row r="181" spans="1:3">
      <c r="A181" s="134" t="s">
        <v>1922</v>
      </c>
      <c r="B181" s="134" t="s">
        <v>2340</v>
      </c>
      <c r="C181" s="134" t="s">
        <v>2341</v>
      </c>
    </row>
    <row r="182" spans="1:3">
      <c r="A182" s="134" t="s">
        <v>1922</v>
      </c>
      <c r="B182" s="134" t="s">
        <v>2342</v>
      </c>
      <c r="C182" s="134" t="s">
        <v>2343</v>
      </c>
    </row>
    <row r="183" spans="1:3">
      <c r="A183" s="134" t="s">
        <v>1922</v>
      </c>
      <c r="B183" s="134" t="s">
        <v>2344</v>
      </c>
      <c r="C183" s="134" t="s">
        <v>2345</v>
      </c>
    </row>
    <row r="184" spans="1:3">
      <c r="A184" s="134" t="s">
        <v>1930</v>
      </c>
      <c r="B184" s="134" t="s">
        <v>1930</v>
      </c>
      <c r="C184" s="134" t="s">
        <v>1931</v>
      </c>
    </row>
    <row r="185" spans="1:3">
      <c r="A185" s="134" t="s">
        <v>1934</v>
      </c>
      <c r="B185" s="134" t="s">
        <v>1936</v>
      </c>
      <c r="C185" s="134" t="s">
        <v>1937</v>
      </c>
    </row>
    <row r="186" spans="1:3">
      <c r="A186" s="134" t="s">
        <v>1934</v>
      </c>
      <c r="B186" s="134" t="s">
        <v>1944</v>
      </c>
      <c r="C186" s="134" t="s">
        <v>1945</v>
      </c>
    </row>
    <row r="187" spans="1:3">
      <c r="A187" s="134" t="s">
        <v>1934</v>
      </c>
      <c r="B187" s="134" t="s">
        <v>1948</v>
      </c>
      <c r="C187" s="134" t="s">
        <v>1949</v>
      </c>
    </row>
    <row r="188" spans="1:3">
      <c r="A188" s="134" t="s">
        <v>1934</v>
      </c>
      <c r="B188" s="134" t="s">
        <v>1958</v>
      </c>
      <c r="C188" s="134" t="s">
        <v>1959</v>
      </c>
    </row>
    <row r="189" spans="1:3">
      <c r="A189" s="134" t="s">
        <v>1934</v>
      </c>
      <c r="B189" s="134" t="s">
        <v>1968</v>
      </c>
      <c r="C189" s="134" t="s">
        <v>1969</v>
      </c>
    </row>
    <row r="190" spans="1:3">
      <c r="A190" s="134" t="s">
        <v>1934</v>
      </c>
      <c r="B190" s="134" t="s">
        <v>1974</v>
      </c>
      <c r="C190" s="134" t="s">
        <v>1975</v>
      </c>
    </row>
    <row r="191" spans="1:3">
      <c r="A191" s="134" t="s">
        <v>1934</v>
      </c>
      <c r="B191" s="134" t="s">
        <v>1978</v>
      </c>
      <c r="C191" s="134" t="s">
        <v>1979</v>
      </c>
    </row>
    <row r="192" spans="1:3">
      <c r="A192" s="134" t="s">
        <v>1982</v>
      </c>
      <c r="B192" s="134" t="s">
        <v>1984</v>
      </c>
      <c r="C192" s="134" t="s">
        <v>1985</v>
      </c>
    </row>
    <row r="193" spans="1:3">
      <c r="A193" s="134" t="s">
        <v>1982</v>
      </c>
      <c r="B193" s="134" t="s">
        <v>1988</v>
      </c>
      <c r="C193" s="134" t="s">
        <v>1989</v>
      </c>
    </row>
    <row r="194" spans="1:3">
      <c r="A194" s="134" t="s">
        <v>1982</v>
      </c>
      <c r="B194" s="134" t="s">
        <v>1993</v>
      </c>
      <c r="C194" s="134" t="s">
        <v>1994</v>
      </c>
    </row>
    <row r="195" spans="1:3">
      <c r="A195" s="134" t="s">
        <v>1982</v>
      </c>
      <c r="B195" s="134" t="s">
        <v>2000</v>
      </c>
      <c r="C195" s="134" t="s">
        <v>2001</v>
      </c>
    </row>
    <row r="196" spans="1:3">
      <c r="A196" s="134" t="s">
        <v>1982</v>
      </c>
      <c r="B196" s="134" t="s">
        <v>2005</v>
      </c>
      <c r="C196" s="134" t="s">
        <v>2006</v>
      </c>
    </row>
    <row r="197" spans="1:3">
      <c r="A197" s="134" t="s">
        <v>1982</v>
      </c>
      <c r="B197" s="134" t="s">
        <v>2009</v>
      </c>
      <c r="C197" s="134" t="s">
        <v>2010</v>
      </c>
    </row>
    <row r="198" spans="1:3">
      <c r="A198" s="134" t="s">
        <v>1982</v>
      </c>
      <c r="B198" s="134" t="s">
        <v>2013</v>
      </c>
      <c r="C198" s="134" t="s">
        <v>2014</v>
      </c>
    </row>
    <row r="199" spans="1:3">
      <c r="A199" s="134" t="s">
        <v>1982</v>
      </c>
      <c r="B199" s="134" t="s">
        <v>2017</v>
      </c>
      <c r="C199" s="134" t="s">
        <v>2018</v>
      </c>
    </row>
    <row r="200" spans="1:3">
      <c r="A200" s="134" t="s">
        <v>1982</v>
      </c>
      <c r="B200" s="134" t="s">
        <v>2021</v>
      </c>
      <c r="C200" s="134" t="s">
        <v>2022</v>
      </c>
    </row>
    <row r="201" spans="1:3">
      <c r="A201" s="134" t="s">
        <v>1982</v>
      </c>
      <c r="B201" s="134" t="s">
        <v>2026</v>
      </c>
      <c r="C201" s="134" t="s">
        <v>2027</v>
      </c>
    </row>
    <row r="202" spans="1:3">
      <c r="A202" s="134" t="s">
        <v>1982</v>
      </c>
      <c r="B202" s="134" t="s">
        <v>2032</v>
      </c>
      <c r="C202" s="134" t="s">
        <v>2033</v>
      </c>
    </row>
    <row r="203" spans="1:3">
      <c r="A203" s="134" t="s">
        <v>1982</v>
      </c>
      <c r="B203" s="134" t="s">
        <v>2038</v>
      </c>
      <c r="C203" s="134" t="s">
        <v>2039</v>
      </c>
    </row>
    <row r="204" spans="1:3">
      <c r="A204" s="134" t="s">
        <v>1982</v>
      </c>
      <c r="B204" s="134" t="s">
        <v>2044</v>
      </c>
      <c r="C204" s="134" t="s">
        <v>2045</v>
      </c>
    </row>
    <row r="205" spans="1:3">
      <c r="A205" s="134" t="s">
        <v>1982</v>
      </c>
      <c r="B205" s="134" t="s">
        <v>2048</v>
      </c>
      <c r="C205" s="134" t="s">
        <v>2049</v>
      </c>
    </row>
    <row r="206" spans="1:3">
      <c r="A206" s="134" t="s">
        <v>1982</v>
      </c>
      <c r="B206" s="134" t="s">
        <v>2050</v>
      </c>
      <c r="C206" s="134" t="s">
        <v>2051</v>
      </c>
    </row>
    <row r="207" spans="1:3">
      <c r="A207" s="134" t="s">
        <v>2054</v>
      </c>
      <c r="B207" s="134" t="s">
        <v>2055</v>
      </c>
      <c r="C207" s="134" t="s">
        <v>2056</v>
      </c>
    </row>
    <row r="208" spans="1:3">
      <c r="A208" s="134" t="s">
        <v>2054</v>
      </c>
      <c r="B208" s="134" t="s">
        <v>2059</v>
      </c>
      <c r="C208" s="134" t="s">
        <v>2060</v>
      </c>
    </row>
    <row r="209" spans="1:3">
      <c r="A209" s="134" t="s">
        <v>2054</v>
      </c>
      <c r="B209" s="134" t="s">
        <v>2063</v>
      </c>
      <c r="C209" s="134" t="s">
        <v>2064</v>
      </c>
    </row>
    <row r="210" spans="1:3">
      <c r="A210" s="134" t="s">
        <v>2054</v>
      </c>
      <c r="B210" s="134" t="s">
        <v>2067</v>
      </c>
      <c r="C210" s="134" t="s">
        <v>2068</v>
      </c>
    </row>
    <row r="211" spans="1:3">
      <c r="A211" s="134" t="s">
        <v>2054</v>
      </c>
      <c r="B211" s="134" t="s">
        <v>2071</v>
      </c>
      <c r="C211" s="134" t="s">
        <v>2072</v>
      </c>
    </row>
    <row r="212" spans="1:3">
      <c r="A212" s="134" t="s">
        <v>2054</v>
      </c>
      <c r="B212" s="134" t="s">
        <v>2075</v>
      </c>
      <c r="C212" s="134" t="s">
        <v>2076</v>
      </c>
    </row>
    <row r="213" spans="1:3">
      <c r="A213" s="134" t="s">
        <v>2054</v>
      </c>
      <c r="B213" s="134" t="s">
        <v>2080</v>
      </c>
      <c r="C213" s="134" t="s">
        <v>2081</v>
      </c>
    </row>
    <row r="214" spans="1:3">
      <c r="A214" s="134" t="s">
        <v>2054</v>
      </c>
      <c r="B214" s="134" t="s">
        <v>2084</v>
      </c>
      <c r="C214" s="134" t="s">
        <v>2085</v>
      </c>
    </row>
    <row r="215" spans="1:3">
      <c r="A215" s="134" t="s">
        <v>2054</v>
      </c>
      <c r="B215" s="134" t="s">
        <v>2346</v>
      </c>
      <c r="C215" s="134" t="s">
        <v>2347</v>
      </c>
    </row>
    <row r="216" spans="1:3">
      <c r="A216" s="134" t="s">
        <v>2054</v>
      </c>
      <c r="B216" s="134" t="s">
        <v>2092</v>
      </c>
      <c r="C216" s="134" t="s">
        <v>2093</v>
      </c>
    </row>
    <row r="217" spans="1:3">
      <c r="A217" s="134" t="s">
        <v>2054</v>
      </c>
      <c r="B217" s="134" t="s">
        <v>2096</v>
      </c>
      <c r="C217" s="134" t="s">
        <v>2097</v>
      </c>
    </row>
    <row r="218" spans="1:3">
      <c r="A218" s="134" t="s">
        <v>2054</v>
      </c>
      <c r="B218" s="134" t="s">
        <v>2100</v>
      </c>
      <c r="C218" s="134" t="s">
        <v>2101</v>
      </c>
    </row>
    <row r="219" spans="1:3">
      <c r="A219" s="134" t="s">
        <v>2054</v>
      </c>
      <c r="B219" s="134" t="s">
        <v>2348</v>
      </c>
      <c r="C219" s="134" t="s">
        <v>2349</v>
      </c>
    </row>
    <row r="220" spans="1:3">
      <c r="A220" s="134" t="s">
        <v>2054</v>
      </c>
      <c r="B220" s="134" t="s">
        <v>2350</v>
      </c>
      <c r="C220" s="134" t="s">
        <v>2351</v>
      </c>
    </row>
    <row r="221" spans="1:3">
      <c r="A221" s="134" t="s">
        <v>2054</v>
      </c>
      <c r="B221" s="134" t="s">
        <v>2104</v>
      </c>
      <c r="C221" s="134" t="s">
        <v>2105</v>
      </c>
    </row>
    <row r="222" spans="1:3">
      <c r="A222" s="134" t="s">
        <v>2108</v>
      </c>
      <c r="B222" s="134" t="s">
        <v>2110</v>
      </c>
      <c r="C222" s="134" t="s">
        <v>2111</v>
      </c>
    </row>
    <row r="223" spans="1:3">
      <c r="A223" s="134" t="s">
        <v>2108</v>
      </c>
      <c r="B223" s="134" t="s">
        <v>2114</v>
      </c>
      <c r="C223" s="134" t="s">
        <v>2115</v>
      </c>
    </row>
    <row r="224" spans="1:3">
      <c r="A224" s="134" t="s">
        <v>2108</v>
      </c>
      <c r="B224" s="134" t="s">
        <v>2120</v>
      </c>
      <c r="C224" s="134" t="s">
        <v>2121</v>
      </c>
    </row>
    <row r="225" spans="1:3">
      <c r="A225" s="134" t="s">
        <v>2108</v>
      </c>
      <c r="B225" s="134" t="s">
        <v>2124</v>
      </c>
      <c r="C225" s="134" t="s">
        <v>2125</v>
      </c>
    </row>
    <row r="226" spans="1:3">
      <c r="A226" s="134" t="s">
        <v>2108</v>
      </c>
      <c r="B226" s="134" t="s">
        <v>2128</v>
      </c>
      <c r="C226" s="134" t="s">
        <v>2129</v>
      </c>
    </row>
    <row r="227" spans="1:3">
      <c r="A227" s="134" t="s">
        <v>2108</v>
      </c>
      <c r="B227" s="134" t="s">
        <v>2132</v>
      </c>
      <c r="C227" s="134" t="s">
        <v>2133</v>
      </c>
    </row>
    <row r="228" spans="1:3">
      <c r="A228" s="134" t="s">
        <v>2108</v>
      </c>
      <c r="B228" s="134" t="s">
        <v>2136</v>
      </c>
      <c r="C228" s="134" t="s">
        <v>2137</v>
      </c>
    </row>
    <row r="229" spans="1:3">
      <c r="A229" s="134" t="s">
        <v>2108</v>
      </c>
      <c r="B229" s="134" t="s">
        <v>2140</v>
      </c>
      <c r="C229" s="134" t="s">
        <v>2141</v>
      </c>
    </row>
    <row r="230" spans="1:3">
      <c r="A230" s="134" t="s">
        <v>2108</v>
      </c>
      <c r="B230" s="134" t="s">
        <v>2153</v>
      </c>
      <c r="C230" s="134" t="s">
        <v>2154</v>
      </c>
    </row>
    <row r="231" spans="1:3">
      <c r="A231" s="134" t="s">
        <v>2108</v>
      </c>
      <c r="B231" s="134" t="s">
        <v>2159</v>
      </c>
      <c r="C231" s="134" t="s">
        <v>2160</v>
      </c>
    </row>
    <row r="232" spans="1:3">
      <c r="A232" s="134" t="s">
        <v>2163</v>
      </c>
      <c r="B232" s="134" t="s">
        <v>2165</v>
      </c>
      <c r="C232" s="134" t="s">
        <v>2166</v>
      </c>
    </row>
    <row r="233" spans="1:3">
      <c r="A233" s="134" t="s">
        <v>2163</v>
      </c>
      <c r="B233" s="134" t="s">
        <v>2171</v>
      </c>
      <c r="C233" s="134" t="s">
        <v>2172</v>
      </c>
    </row>
    <row r="234" spans="1:3">
      <c r="A234" s="134" t="s">
        <v>2163</v>
      </c>
      <c r="B234" s="134" t="s">
        <v>2175</v>
      </c>
      <c r="C234" s="134" t="s">
        <v>2176</v>
      </c>
    </row>
    <row r="235" spans="1:3">
      <c r="A235" s="134" t="s">
        <v>2163</v>
      </c>
      <c r="B235" s="134" t="s">
        <v>2177</v>
      </c>
      <c r="C235" s="134" t="s">
        <v>2178</v>
      </c>
    </row>
    <row r="236" spans="1:3">
      <c r="A236" s="134" t="s">
        <v>2163</v>
      </c>
      <c r="B236" s="134" t="s">
        <v>2181</v>
      </c>
      <c r="C236" s="134" t="s">
        <v>2182</v>
      </c>
    </row>
    <row r="237" spans="1:3">
      <c r="A237" s="134" t="s">
        <v>2163</v>
      </c>
      <c r="B237" s="134" t="s">
        <v>2183</v>
      </c>
      <c r="C237" s="134" t="s">
        <v>2184</v>
      </c>
    </row>
    <row r="238" spans="1:3">
      <c r="A238" s="134" t="s">
        <v>2163</v>
      </c>
      <c r="B238" s="134" t="s">
        <v>2185</v>
      </c>
      <c r="C238" s="134" t="s">
        <v>2186</v>
      </c>
    </row>
    <row r="239" spans="1:3">
      <c r="A239" s="134" t="s">
        <v>2163</v>
      </c>
      <c r="B239" s="134" t="s">
        <v>2187</v>
      </c>
      <c r="C239" s="134" t="s">
        <v>2188</v>
      </c>
    </row>
    <row r="240" spans="1:3">
      <c r="A240" s="134" t="s">
        <v>2163</v>
      </c>
      <c r="B240" s="134" t="s">
        <v>1860</v>
      </c>
      <c r="C240" s="134" t="s">
        <v>2189</v>
      </c>
    </row>
    <row r="241" spans="1:3">
      <c r="A241" s="134" t="s">
        <v>2163</v>
      </c>
      <c r="B241" s="134" t="s">
        <v>2190</v>
      </c>
      <c r="C241" s="134" t="s">
        <v>2191</v>
      </c>
    </row>
    <row r="242" spans="1:3">
      <c r="A242" s="134" t="s">
        <v>2163</v>
      </c>
      <c r="B242" s="134" t="s">
        <v>2192</v>
      </c>
      <c r="C242" s="134" t="s">
        <v>2193</v>
      </c>
    </row>
    <row r="243" spans="1:3">
      <c r="A243" s="134" t="s">
        <v>2194</v>
      </c>
      <c r="B243" s="134" t="s">
        <v>2195</v>
      </c>
      <c r="C243" s="134" t="s">
        <v>2196</v>
      </c>
    </row>
    <row r="244" spans="1:3">
      <c r="A244" s="134" t="s">
        <v>2194</v>
      </c>
      <c r="B244" s="134" t="s">
        <v>2199</v>
      </c>
      <c r="C244" s="134" t="s">
        <v>2200</v>
      </c>
    </row>
    <row r="245" spans="1:3">
      <c r="A245" s="134" t="s">
        <v>2194</v>
      </c>
      <c r="B245" s="134" t="s">
        <v>2203</v>
      </c>
      <c r="C245" s="134" t="s">
        <v>2204</v>
      </c>
    </row>
    <row r="246" spans="1:3">
      <c r="A246" s="134" t="s">
        <v>2194</v>
      </c>
      <c r="B246" s="134" t="s">
        <v>2209</v>
      </c>
      <c r="C246" s="134" t="s">
        <v>2210</v>
      </c>
    </row>
    <row r="247" spans="1:3">
      <c r="A247" s="134" t="s">
        <v>2194</v>
      </c>
      <c r="B247" s="134" t="s">
        <v>2213</v>
      </c>
      <c r="C247" s="134" t="s">
        <v>2214</v>
      </c>
    </row>
    <row r="248" spans="1:3">
      <c r="A248" s="134" t="s">
        <v>2194</v>
      </c>
      <c r="B248" s="134" t="s">
        <v>2217</v>
      </c>
      <c r="C248" s="134" t="s">
        <v>2218</v>
      </c>
    </row>
    <row r="249" spans="1:3">
      <c r="A249" s="134" t="s">
        <v>2194</v>
      </c>
      <c r="B249" s="134" t="s">
        <v>2221</v>
      </c>
      <c r="C249" s="134" t="s">
        <v>2222</v>
      </c>
    </row>
    <row r="250" spans="1:3">
      <c r="A250" s="134" t="s">
        <v>2194</v>
      </c>
      <c r="B250" s="134" t="s">
        <v>2225</v>
      </c>
      <c r="C250" s="134" t="s">
        <v>2226</v>
      </c>
    </row>
    <row r="251" spans="1:3">
      <c r="A251" s="134" t="s">
        <v>2194</v>
      </c>
      <c r="B251" s="134" t="s">
        <v>2229</v>
      </c>
      <c r="C251" s="134" t="s">
        <v>2230</v>
      </c>
    </row>
    <row r="252" spans="1:3">
      <c r="A252" s="134" t="s">
        <v>2231</v>
      </c>
      <c r="B252" s="134" t="s">
        <v>2232</v>
      </c>
      <c r="C252" s="134" t="s">
        <v>2233</v>
      </c>
    </row>
    <row r="253" spans="1:3">
      <c r="A253" s="134" t="s">
        <v>2231</v>
      </c>
      <c r="B253" s="134" t="s">
        <v>2236</v>
      </c>
      <c r="C253" s="134" t="s">
        <v>2237</v>
      </c>
    </row>
    <row r="254" spans="1:3">
      <c r="A254" s="134" t="s">
        <v>2231</v>
      </c>
      <c r="B254" s="134" t="s">
        <v>2238</v>
      </c>
      <c r="C254" s="134" t="s">
        <v>2239</v>
      </c>
    </row>
    <row r="255" spans="1:3">
      <c r="A255" s="134" t="s">
        <v>2231</v>
      </c>
      <c r="B255" s="134" t="s">
        <v>2352</v>
      </c>
      <c r="C255" s="134" t="s">
        <v>2353</v>
      </c>
    </row>
    <row r="256" spans="1:3">
      <c r="A256" s="134" t="s">
        <v>2231</v>
      </c>
      <c r="B256" s="134" t="s">
        <v>2242</v>
      </c>
      <c r="C256" s="134" t="s">
        <v>2243</v>
      </c>
    </row>
    <row r="257" spans="1:3">
      <c r="A257" s="134" t="s">
        <v>2231</v>
      </c>
      <c r="B257" s="134" t="s">
        <v>2244</v>
      </c>
      <c r="C257" s="134" t="s">
        <v>2245</v>
      </c>
    </row>
    <row r="258" spans="1:3">
      <c r="A258" s="134" t="s">
        <v>2231</v>
      </c>
      <c r="B258" s="134" t="s">
        <v>2354</v>
      </c>
      <c r="C258" s="134" t="s">
        <v>2355</v>
      </c>
    </row>
    <row r="259" spans="1:3">
      <c r="A259" s="134" t="s">
        <v>2231</v>
      </c>
      <c r="B259" s="134" t="s">
        <v>2246</v>
      </c>
      <c r="C259" s="134" t="s">
        <v>2247</v>
      </c>
    </row>
    <row r="260" spans="1:3">
      <c r="A260" s="134" t="s">
        <v>2231</v>
      </c>
      <c r="B260" s="134" t="s">
        <v>2248</v>
      </c>
      <c r="C260" s="134" t="s">
        <v>2249</v>
      </c>
    </row>
    <row r="261" spans="1:3">
      <c r="A261" s="134" t="s">
        <v>2231</v>
      </c>
      <c r="B261" s="134" t="s">
        <v>2250</v>
      </c>
      <c r="C261" s="134" t="s">
        <v>2251</v>
      </c>
    </row>
    <row r="262" spans="1:3">
      <c r="A262" s="134" t="s">
        <v>1435</v>
      </c>
      <c r="B262" s="134" t="s">
        <v>1435</v>
      </c>
      <c r="C262" s="134" t="s">
        <v>2252</v>
      </c>
    </row>
  </sheetData>
  <phoneticPr fontId="8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codeName="modfrmReestr">
    <tabColor indexed="47"/>
  </sheetPr>
  <dimension ref="A1"/>
  <sheetViews>
    <sheetView showGridLines="0" workbookViewId="0"/>
  </sheetViews>
  <sheetFormatPr defaultRowHeight="11.25"/>
  <cols>
    <col min="1" max="16384" width="9.140625" style="41"/>
  </cols>
  <sheetData/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modDblClick">
    <tabColor indexed="47"/>
  </sheetPr>
  <dimension ref="A1"/>
  <sheetViews>
    <sheetView showGridLines="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 codeName="modfrmDateChoose">
    <tabColor indexed="47"/>
  </sheetPr>
  <dimension ref="A1"/>
  <sheetViews>
    <sheetView showGridLines="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sheetPr codeName="modfrmSphereChoose">
    <tabColor indexed="47"/>
  </sheetPr>
  <dimension ref="A1"/>
  <sheetViews>
    <sheetView showGridLines="0" workbookViewId="0"/>
  </sheetViews>
  <sheetFormatPr defaultRowHeight="11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modUpdTemplLogger">
    <tabColor indexed="24"/>
  </sheetPr>
  <dimension ref="A2:E24"/>
  <sheetViews>
    <sheetView showGridLines="0" topLeftCell="B1" zoomScaleNormal="100" workbookViewId="0"/>
  </sheetViews>
  <sheetFormatPr defaultColWidth="10.28515625" defaultRowHeight="11.25"/>
  <cols>
    <col min="1" max="1" width="4.85546875" style="85" hidden="1" customWidth="1"/>
    <col min="2" max="2" width="34.42578125" style="207" customWidth="1"/>
    <col min="3" max="3" width="90.7109375" style="86" customWidth="1"/>
    <col min="4" max="4" width="29.85546875" style="206" customWidth="1"/>
    <col min="5" max="16384" width="10.28515625" style="85"/>
  </cols>
  <sheetData>
    <row r="2" spans="1:5" ht="24" customHeight="1">
      <c r="A2" s="85" t="s">
        <v>112</v>
      </c>
      <c r="B2" s="210" t="s">
        <v>543</v>
      </c>
      <c r="C2" s="209" t="s">
        <v>544</v>
      </c>
      <c r="D2" s="208" t="s">
        <v>545</v>
      </c>
      <c r="E2" s="84"/>
    </row>
    <row r="3" spans="1:5">
      <c r="B3" s="207" t="s">
        <v>888</v>
      </c>
      <c r="C3" s="86" t="s">
        <v>889</v>
      </c>
      <c r="D3" s="206" t="s">
        <v>890</v>
      </c>
    </row>
    <row r="4" spans="1:5">
      <c r="B4" s="207" t="s">
        <v>891</v>
      </c>
      <c r="C4" s="86" t="s">
        <v>892</v>
      </c>
      <c r="D4" s="206" t="s">
        <v>890</v>
      </c>
    </row>
    <row r="5" spans="1:5" ht="33.75">
      <c r="B5" s="207" t="s">
        <v>891</v>
      </c>
      <c r="C5" s="86" t="s">
        <v>893</v>
      </c>
      <c r="D5" s="206" t="s">
        <v>890</v>
      </c>
    </row>
    <row r="6" spans="1:5">
      <c r="B6" s="207" t="s">
        <v>891</v>
      </c>
      <c r="C6" s="86" t="s">
        <v>894</v>
      </c>
      <c r="D6" s="206" t="s">
        <v>890</v>
      </c>
    </row>
    <row r="7" spans="1:5">
      <c r="B7" s="207" t="s">
        <v>895</v>
      </c>
      <c r="C7" s="86" t="s">
        <v>896</v>
      </c>
      <c r="D7" s="206" t="s">
        <v>897</v>
      </c>
    </row>
    <row r="8" spans="1:5">
      <c r="B8" s="207" t="s">
        <v>2439</v>
      </c>
      <c r="C8" s="86" t="s">
        <v>889</v>
      </c>
      <c r="D8" s="206" t="s">
        <v>890</v>
      </c>
    </row>
    <row r="9" spans="1:5">
      <c r="B9" s="207" t="s">
        <v>2440</v>
      </c>
      <c r="C9" s="86" t="s">
        <v>892</v>
      </c>
      <c r="D9" s="206" t="s">
        <v>890</v>
      </c>
    </row>
    <row r="10" spans="1:5" ht="33.75">
      <c r="B10" s="207" t="s">
        <v>2440</v>
      </c>
      <c r="C10" s="86" t="s">
        <v>893</v>
      </c>
      <c r="D10" s="206" t="s">
        <v>890</v>
      </c>
    </row>
    <row r="11" spans="1:5">
      <c r="B11" s="207" t="s">
        <v>2440</v>
      </c>
      <c r="C11" s="86" t="s">
        <v>894</v>
      </c>
      <c r="D11" s="206" t="s">
        <v>890</v>
      </c>
    </row>
    <row r="12" spans="1:5">
      <c r="B12" s="207" t="s">
        <v>2441</v>
      </c>
      <c r="C12" s="86" t="s">
        <v>896</v>
      </c>
      <c r="D12" s="206" t="s">
        <v>897</v>
      </c>
    </row>
    <row r="13" spans="1:5">
      <c r="B13" s="207" t="s">
        <v>2446</v>
      </c>
      <c r="C13" s="86" t="s">
        <v>889</v>
      </c>
      <c r="D13" s="206" t="s">
        <v>890</v>
      </c>
    </row>
    <row r="14" spans="1:5">
      <c r="B14" s="207" t="s">
        <v>2447</v>
      </c>
      <c r="C14" s="86" t="s">
        <v>892</v>
      </c>
      <c r="D14" s="206" t="s">
        <v>890</v>
      </c>
    </row>
    <row r="15" spans="1:5" ht="33.75">
      <c r="B15" s="207" t="s">
        <v>2447</v>
      </c>
      <c r="C15" s="86" t="s">
        <v>893</v>
      </c>
      <c r="D15" s="206" t="s">
        <v>890</v>
      </c>
    </row>
    <row r="16" spans="1:5">
      <c r="B16" s="207" t="s">
        <v>2447</v>
      </c>
      <c r="C16" s="86" t="s">
        <v>894</v>
      </c>
      <c r="D16" s="206" t="s">
        <v>890</v>
      </c>
    </row>
    <row r="17" spans="2:4">
      <c r="B17" s="207" t="s">
        <v>2448</v>
      </c>
      <c r="C17" s="86" t="s">
        <v>896</v>
      </c>
      <c r="D17" s="206" t="s">
        <v>897</v>
      </c>
    </row>
    <row r="18" spans="2:4">
      <c r="B18" s="207" t="s">
        <v>2473</v>
      </c>
      <c r="C18" s="86" t="s">
        <v>889</v>
      </c>
      <c r="D18" s="206" t="s">
        <v>890</v>
      </c>
    </row>
    <row r="19" spans="2:4">
      <c r="B19" s="207" t="s">
        <v>2474</v>
      </c>
      <c r="C19" s="86" t="s">
        <v>2475</v>
      </c>
      <c r="D19" s="206" t="s">
        <v>890</v>
      </c>
    </row>
    <row r="20" spans="2:4">
      <c r="B20" s="207" t="s">
        <v>2476</v>
      </c>
      <c r="C20" s="86" t="s">
        <v>889</v>
      </c>
      <c r="D20" s="206" t="s">
        <v>890</v>
      </c>
    </row>
    <row r="21" spans="2:4">
      <c r="B21" s="207" t="s">
        <v>2477</v>
      </c>
      <c r="C21" s="86" t="s">
        <v>892</v>
      </c>
      <c r="D21" s="206" t="s">
        <v>890</v>
      </c>
    </row>
    <row r="22" spans="2:4" ht="33.75">
      <c r="B22" s="207" t="s">
        <v>2477</v>
      </c>
      <c r="C22" s="86" t="s">
        <v>893</v>
      </c>
      <c r="D22" s="206" t="s">
        <v>890</v>
      </c>
    </row>
    <row r="23" spans="2:4">
      <c r="B23" s="207" t="s">
        <v>2477</v>
      </c>
      <c r="C23" s="86" t="s">
        <v>894</v>
      </c>
      <c r="D23" s="206" t="s">
        <v>890</v>
      </c>
    </row>
    <row r="24" spans="2:4">
      <c r="B24" s="207" t="s">
        <v>2478</v>
      </c>
      <c r="C24" s="86" t="s">
        <v>896</v>
      </c>
      <c r="D24" s="206" t="s">
        <v>897</v>
      </c>
    </row>
  </sheetData>
  <sheetProtection password="FA9C" sheet="1" objects="1" scenarios="1" formatColumns="0" formatRows="0" autoFilter="0"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 codeName="modReestrMO">
    <tabColor indexed="47"/>
  </sheetPr>
  <dimension ref="A1"/>
  <sheetViews>
    <sheetView showGridLines="0" workbookViewId="0"/>
  </sheetViews>
  <sheetFormatPr defaultRowHeight="11.2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 codeName="modSheetMain01">
    <tabColor indexed="47"/>
  </sheetPr>
  <dimension ref="A1"/>
  <sheetViews>
    <sheetView showGridLines="0" workbookViewId="0"/>
  </sheetViews>
  <sheetFormatPr defaultRowHeight="11.25"/>
  <sheetData/>
  <sheetProtection formatColumns="0" formatRows="0"/>
  <phoneticPr fontId="8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sheetPr codeName="modSheetMain03">
    <tabColor indexed="47"/>
  </sheetPr>
  <dimension ref="A1"/>
  <sheetViews>
    <sheetView showGridLines="0" workbookViewId="0"/>
  </sheetViews>
  <sheetFormatPr defaultRowHeight="11.25"/>
  <sheetData/>
  <sheetProtection formatColumns="0" formatRows="0"/>
  <phoneticPr fontId="8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sheetPr codeName="modSheetMain04">
    <tabColor indexed="47"/>
  </sheetPr>
  <dimension ref="A1"/>
  <sheetViews>
    <sheetView showGridLines="0" workbookViewId="0"/>
  </sheetViews>
  <sheetFormatPr defaultRowHeight="11.25"/>
  <sheetData/>
  <sheetProtection formatColumns="0" formatRows="0"/>
  <phoneticPr fontId="8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sheetPr codeName="modSheetMain06">
    <tabColor indexed="47"/>
  </sheetPr>
  <dimension ref="A1"/>
  <sheetViews>
    <sheetView showGridLines="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sheetPr codeName="modSheetMain07">
    <tabColor indexed="47"/>
  </sheetPr>
  <dimension ref="A1"/>
  <sheetViews>
    <sheetView showGridLines="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sheetPr codeName="modSheetMain08">
    <tabColor indexed="47"/>
  </sheetPr>
  <dimension ref="A1"/>
  <sheetViews>
    <sheetView showGridLines="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85"/>
    <col min="27" max="36" width="9.140625" style="87"/>
    <col min="37" max="16384" width="9.140625" style="85"/>
  </cols>
  <sheetData/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>
  <sheetPr codeName="modRegionSelectSub">
    <tabColor indexed="47"/>
  </sheetPr>
  <dimension ref="A1"/>
  <sheetViews>
    <sheetView showGridLines="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sheetPr codeName="modfrmCheckUpdates">
    <tabColor indexed="47"/>
  </sheetPr>
  <dimension ref="A1"/>
  <sheetViews>
    <sheetView showGridLines="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modRegionSelect">
    <pageSetUpPr fitToPage="1"/>
  </sheetPr>
  <dimension ref="B1:Q47"/>
  <sheetViews>
    <sheetView showGridLines="0" zoomScaleNormal="100" workbookViewId="0">
      <selection activeCell="B2" sqref="B2:G3"/>
    </sheetView>
  </sheetViews>
  <sheetFormatPr defaultRowHeight="12.75"/>
  <cols>
    <col min="1" max="1" width="3.140625" style="89" customWidth="1"/>
    <col min="2" max="15" width="9.140625" style="89"/>
    <col min="16" max="16" width="34.85546875" style="89" customWidth="1"/>
    <col min="17" max="16384" width="9.140625" style="89"/>
  </cols>
  <sheetData>
    <row r="1" spans="2:9">
      <c r="B1" s="88">
        <v>79</v>
      </c>
      <c r="C1" s="88">
        <v>9423815</v>
      </c>
      <c r="G1" s="88">
        <v>0</v>
      </c>
    </row>
    <row r="2" spans="2:9" ht="12.75" customHeight="1">
      <c r="B2" s="595" t="s">
        <v>704</v>
      </c>
      <c r="C2" s="596"/>
      <c r="D2" s="596"/>
      <c r="E2" s="596"/>
      <c r="F2" s="596"/>
      <c r="G2" s="597"/>
      <c r="H2" s="88">
        <v>0</v>
      </c>
    </row>
    <row r="3" spans="2:9" ht="16.5" customHeight="1">
      <c r="B3" s="598"/>
      <c r="C3" s="599"/>
      <c r="D3" s="599"/>
      <c r="E3" s="599"/>
      <c r="F3" s="599"/>
      <c r="G3" s="600"/>
      <c r="H3" s="90"/>
      <c r="I3" s="90"/>
    </row>
    <row r="4" spans="2:9" ht="18.95" customHeight="1"/>
    <row r="19" spans="17:17">
      <c r="Q19" s="91"/>
    </row>
    <row r="45" spans="3:13">
      <c r="D45" s="92"/>
      <c r="E45" s="92"/>
      <c r="F45" s="92"/>
      <c r="J45" s="92"/>
    </row>
    <row r="46" spans="3:13">
      <c r="M46" s="92"/>
    </row>
    <row r="47" spans="3:13">
      <c r="C47" s="92"/>
    </row>
  </sheetData>
  <sheetProtection password="FA9C" sheet="1" objects="1" scenarios="1" formatColumns="0" formatRows="0"/>
  <mergeCells count="1">
    <mergeCell ref="B2:G3"/>
  </mergeCells>
  <phoneticPr fontId="8" type="noConversion"/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headerFooter alignWithMargins="0"/>
  <drawing r:id="rId2"/>
  <legacyDrawing r:id="rId3"/>
</worksheet>
</file>

<file path=xl/worksheets/sheet40.xml><?xml version="1.0" encoding="utf-8"?>
<worksheet xmlns="http://schemas.openxmlformats.org/spreadsheetml/2006/main" xmlns:r="http://schemas.openxmlformats.org/officeDocument/2006/relationships">
  <sheetPr codeName="modCommonProv">
    <tabColor indexed="47"/>
  </sheetPr>
  <dimension ref="A1"/>
  <sheetViews>
    <sheetView showGridLines="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sheetPr codeName="modProvGeneralProc">
    <tabColor indexed="47"/>
  </sheetPr>
  <dimension ref="A1"/>
  <sheetViews>
    <sheetView showGridLines="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sheetPr codeName="modThisWorkbook">
    <tabColor indexed="47"/>
  </sheetPr>
  <dimension ref="A1:C180"/>
  <sheetViews>
    <sheetView showGridLines="0" workbookViewId="0"/>
  </sheetViews>
  <sheetFormatPr defaultRowHeight="11.25"/>
  <cols>
    <col min="1" max="1" width="40.140625" bestFit="1" customWidth="1"/>
  </cols>
  <sheetData>
    <row r="1" spans="3:3">
      <c r="C1" s="458" t="str">
        <f>"modServiceModule.IsNameExists(wbBook, """&amp;A1&amp;""") = False Or " &amp;  "modServiceModule.IsNameExists(wbBook, """&amp;A2&amp;""") = False or _"</f>
        <v>modServiceModule.IsNameExists(wbBook, "") = False Or modServiceModule.IsNameExists(wbBook, "") = False or _</v>
      </c>
    </row>
    <row r="2" spans="3:3">
      <c r="C2" s="458"/>
    </row>
    <row r="3" spans="3:3">
      <c r="C3" s="458"/>
    </row>
    <row r="4" spans="3:3">
      <c r="C4" s="458"/>
    </row>
    <row r="5" spans="3:3">
      <c r="C5" s="458"/>
    </row>
    <row r="6" spans="3:3">
      <c r="C6" s="458"/>
    </row>
    <row r="7" spans="3:3">
      <c r="C7" s="458"/>
    </row>
    <row r="8" spans="3:3">
      <c r="C8" s="458"/>
    </row>
    <row r="9" spans="3:3">
      <c r="C9" s="458"/>
    </row>
    <row r="10" spans="3:3">
      <c r="C10" s="458"/>
    </row>
    <row r="11" spans="3:3">
      <c r="C11" s="458"/>
    </row>
    <row r="12" spans="3:3">
      <c r="C12" s="458"/>
    </row>
    <row r="13" spans="3:3">
      <c r="C13" s="458"/>
    </row>
    <row r="14" spans="3:3">
      <c r="C14" s="458"/>
    </row>
    <row r="15" spans="3:3">
      <c r="C15" s="458"/>
    </row>
    <row r="16" spans="3:3">
      <c r="C16" s="458"/>
    </row>
    <row r="17" spans="3:3">
      <c r="C17" s="458"/>
    </row>
    <row r="18" spans="3:3">
      <c r="C18" s="458"/>
    </row>
    <row r="19" spans="3:3">
      <c r="C19" s="458"/>
    </row>
    <row r="20" spans="3:3">
      <c r="C20" s="458"/>
    </row>
    <row r="21" spans="3:3">
      <c r="C21" s="458"/>
    </row>
    <row r="22" spans="3:3">
      <c r="C22" s="458"/>
    </row>
    <row r="23" spans="3:3">
      <c r="C23" s="458"/>
    </row>
    <row r="24" spans="3:3">
      <c r="C24" s="458"/>
    </row>
    <row r="25" spans="3:3">
      <c r="C25" s="458"/>
    </row>
    <row r="26" spans="3:3">
      <c r="C26" s="458"/>
    </row>
    <row r="27" spans="3:3">
      <c r="C27" s="458"/>
    </row>
    <row r="28" spans="3:3">
      <c r="C28" s="458"/>
    </row>
    <row r="29" spans="3:3">
      <c r="C29" s="458"/>
    </row>
    <row r="30" spans="3:3">
      <c r="C30" s="458"/>
    </row>
    <row r="31" spans="3:3">
      <c r="C31" s="458"/>
    </row>
    <row r="32" spans="3:3">
      <c r="C32" s="458"/>
    </row>
    <row r="33" spans="3:3">
      <c r="C33" s="458"/>
    </row>
    <row r="34" spans="3:3">
      <c r="C34" s="458"/>
    </row>
    <row r="35" spans="3:3">
      <c r="C35" s="458"/>
    </row>
    <row r="36" spans="3:3">
      <c r="C36" s="458"/>
    </row>
    <row r="37" spans="3:3">
      <c r="C37" s="458"/>
    </row>
    <row r="38" spans="3:3">
      <c r="C38" s="458"/>
    </row>
    <row r="39" spans="3:3">
      <c r="C39" s="458"/>
    </row>
    <row r="40" spans="3:3">
      <c r="C40" s="458"/>
    </row>
    <row r="41" spans="3:3">
      <c r="C41" s="458"/>
    </row>
    <row r="42" spans="3:3">
      <c r="C42" s="458"/>
    </row>
    <row r="43" spans="3:3">
      <c r="C43" s="458"/>
    </row>
    <row r="44" spans="3:3">
      <c r="C44" s="458"/>
    </row>
    <row r="45" spans="3:3">
      <c r="C45" s="458"/>
    </row>
    <row r="46" spans="3:3">
      <c r="C46" s="458"/>
    </row>
    <row r="47" spans="3:3">
      <c r="C47" s="458"/>
    </row>
    <row r="48" spans="3:3">
      <c r="C48" s="458"/>
    </row>
    <row r="49" spans="3:3">
      <c r="C49" s="458"/>
    </row>
    <row r="50" spans="3:3">
      <c r="C50" s="458"/>
    </row>
    <row r="51" spans="3:3">
      <c r="C51" s="458"/>
    </row>
    <row r="52" spans="3:3">
      <c r="C52" s="458"/>
    </row>
    <row r="53" spans="3:3">
      <c r="C53" s="458"/>
    </row>
    <row r="54" spans="3:3">
      <c r="C54" s="458"/>
    </row>
    <row r="55" spans="3:3">
      <c r="C55" s="458"/>
    </row>
    <row r="56" spans="3:3">
      <c r="C56" s="458"/>
    </row>
    <row r="57" spans="3:3">
      <c r="C57" s="458"/>
    </row>
    <row r="58" spans="3:3">
      <c r="C58" s="458"/>
    </row>
    <row r="59" spans="3:3">
      <c r="C59" s="458"/>
    </row>
    <row r="60" spans="3:3">
      <c r="C60" s="458"/>
    </row>
    <row r="61" spans="3:3">
      <c r="C61" s="458"/>
    </row>
    <row r="62" spans="3:3">
      <c r="C62" s="458"/>
    </row>
    <row r="63" spans="3:3">
      <c r="C63" s="458"/>
    </row>
    <row r="64" spans="3:3">
      <c r="C64" s="458"/>
    </row>
    <row r="65" spans="3:3">
      <c r="C65" s="458"/>
    </row>
    <row r="66" spans="3:3">
      <c r="C66" s="458"/>
    </row>
    <row r="67" spans="3:3">
      <c r="C67" s="458"/>
    </row>
    <row r="68" spans="3:3">
      <c r="C68" s="458"/>
    </row>
    <row r="69" spans="3:3">
      <c r="C69" s="458"/>
    </row>
    <row r="70" spans="3:3">
      <c r="C70" s="458"/>
    </row>
    <row r="71" spans="3:3">
      <c r="C71" s="458"/>
    </row>
    <row r="72" spans="3:3">
      <c r="C72" s="458"/>
    </row>
    <row r="73" spans="3:3">
      <c r="C73" s="458"/>
    </row>
    <row r="74" spans="3:3">
      <c r="C74" s="458"/>
    </row>
    <row r="75" spans="3:3">
      <c r="C75" s="458"/>
    </row>
    <row r="76" spans="3:3">
      <c r="C76" s="458"/>
    </row>
    <row r="77" spans="3:3">
      <c r="C77" s="458"/>
    </row>
    <row r="78" spans="3:3">
      <c r="C78" s="458"/>
    </row>
    <row r="79" spans="3:3">
      <c r="C79" s="458"/>
    </row>
    <row r="80" spans="3:3">
      <c r="C80" s="458"/>
    </row>
    <row r="81" spans="3:3">
      <c r="C81" s="458"/>
    </row>
    <row r="82" spans="3:3">
      <c r="C82" s="458"/>
    </row>
    <row r="83" spans="3:3">
      <c r="C83" s="458"/>
    </row>
    <row r="84" spans="3:3">
      <c r="C84" s="458"/>
    </row>
    <row r="85" spans="3:3">
      <c r="C85" s="458"/>
    </row>
    <row r="86" spans="3:3">
      <c r="C86" s="458"/>
    </row>
    <row r="87" spans="3:3">
      <c r="C87" s="458"/>
    </row>
    <row r="88" spans="3:3">
      <c r="C88" s="458"/>
    </row>
    <row r="89" spans="3:3">
      <c r="C89" s="458"/>
    </row>
    <row r="90" spans="3:3">
      <c r="C90" s="458"/>
    </row>
    <row r="91" spans="3:3">
      <c r="C91" s="458"/>
    </row>
    <row r="92" spans="3:3">
      <c r="C92" s="458"/>
    </row>
    <row r="93" spans="3:3">
      <c r="C93" s="458"/>
    </row>
    <row r="94" spans="3:3">
      <c r="C94" s="458"/>
    </row>
    <row r="95" spans="3:3">
      <c r="C95" s="458"/>
    </row>
    <row r="96" spans="3:3">
      <c r="C96" s="458"/>
    </row>
    <row r="97" spans="3:3">
      <c r="C97" s="458"/>
    </row>
    <row r="98" spans="3:3">
      <c r="C98" s="458"/>
    </row>
    <row r="99" spans="3:3">
      <c r="C99" s="458"/>
    </row>
    <row r="100" spans="3:3">
      <c r="C100" s="458"/>
    </row>
    <row r="101" spans="3:3">
      <c r="C101" s="458"/>
    </row>
    <row r="102" spans="3:3">
      <c r="C102" s="458"/>
    </row>
    <row r="103" spans="3:3">
      <c r="C103" s="458"/>
    </row>
    <row r="104" spans="3:3">
      <c r="C104" s="458"/>
    </row>
    <row r="105" spans="3:3">
      <c r="C105" s="458"/>
    </row>
    <row r="106" spans="3:3">
      <c r="C106" s="458"/>
    </row>
    <row r="107" spans="3:3">
      <c r="C107" s="458"/>
    </row>
    <row r="108" spans="3:3">
      <c r="C108" s="458"/>
    </row>
    <row r="109" spans="3:3">
      <c r="C109" s="458"/>
    </row>
    <row r="110" spans="3:3">
      <c r="C110" s="458"/>
    </row>
    <row r="111" spans="3:3">
      <c r="C111" s="458"/>
    </row>
    <row r="112" spans="3:3">
      <c r="C112" s="458"/>
    </row>
    <row r="113" spans="1:3">
      <c r="C113" s="458"/>
    </row>
    <row r="114" spans="1:3">
      <c r="C114" s="458"/>
    </row>
    <row r="115" spans="1:3">
      <c r="C115" s="458"/>
    </row>
    <row r="116" spans="1:3">
      <c r="C116" s="458"/>
    </row>
    <row r="127" spans="1:3">
      <c r="A127" s="458"/>
    </row>
    <row r="128" spans="1:3">
      <c r="A128" s="458"/>
    </row>
    <row r="129" spans="1:1">
      <c r="A129" s="458"/>
    </row>
    <row r="130" spans="1:1">
      <c r="A130" s="458"/>
    </row>
    <row r="131" spans="1:1">
      <c r="A131" s="458"/>
    </row>
    <row r="132" spans="1:1">
      <c r="A132" s="458"/>
    </row>
    <row r="133" spans="1:1">
      <c r="A133" s="458"/>
    </row>
    <row r="134" spans="1:1">
      <c r="A134" s="458"/>
    </row>
    <row r="135" spans="1:1">
      <c r="A135" s="458"/>
    </row>
    <row r="136" spans="1:1">
      <c r="A136" s="458"/>
    </row>
    <row r="137" spans="1:1">
      <c r="A137" s="458"/>
    </row>
    <row r="138" spans="1:1">
      <c r="A138" s="458"/>
    </row>
    <row r="139" spans="1:1">
      <c r="A139" s="458"/>
    </row>
    <row r="140" spans="1:1">
      <c r="A140" s="458"/>
    </row>
    <row r="141" spans="1:1">
      <c r="A141" s="458"/>
    </row>
    <row r="142" spans="1:1">
      <c r="A142" s="458"/>
    </row>
    <row r="143" spans="1:1">
      <c r="A143" s="458"/>
    </row>
    <row r="144" spans="1:1">
      <c r="A144" s="458"/>
    </row>
    <row r="145" spans="1:1">
      <c r="A145" s="458"/>
    </row>
    <row r="146" spans="1:1">
      <c r="A146" s="458"/>
    </row>
    <row r="147" spans="1:1">
      <c r="A147" s="458"/>
    </row>
    <row r="148" spans="1:1">
      <c r="A148" s="458"/>
    </row>
    <row r="149" spans="1:1">
      <c r="A149" s="458"/>
    </row>
    <row r="150" spans="1:1">
      <c r="A150" s="458"/>
    </row>
    <row r="151" spans="1:1">
      <c r="A151" s="458"/>
    </row>
    <row r="152" spans="1:1">
      <c r="A152" s="458"/>
    </row>
    <row r="153" spans="1:1">
      <c r="A153" s="458"/>
    </row>
    <row r="154" spans="1:1">
      <c r="A154" s="458"/>
    </row>
    <row r="155" spans="1:1">
      <c r="A155" s="458"/>
    </row>
    <row r="156" spans="1:1">
      <c r="A156" s="458"/>
    </row>
    <row r="157" spans="1:1">
      <c r="A157" s="458"/>
    </row>
    <row r="158" spans="1:1">
      <c r="A158" s="458"/>
    </row>
    <row r="159" spans="1:1">
      <c r="A159" s="458"/>
    </row>
    <row r="160" spans="1:1">
      <c r="A160" s="458"/>
    </row>
    <row r="161" spans="1:1">
      <c r="A161" s="458"/>
    </row>
    <row r="162" spans="1:1">
      <c r="A162" s="458"/>
    </row>
    <row r="163" spans="1:1">
      <c r="A163" s="458"/>
    </row>
    <row r="164" spans="1:1">
      <c r="A164" s="458"/>
    </row>
    <row r="165" spans="1:1">
      <c r="A165" s="458"/>
    </row>
    <row r="166" spans="1:1">
      <c r="A166" s="458"/>
    </row>
    <row r="167" spans="1:1">
      <c r="A167" s="458"/>
    </row>
    <row r="168" spans="1:1">
      <c r="A168" s="458"/>
    </row>
    <row r="169" spans="1:1">
      <c r="A169" s="458"/>
    </row>
    <row r="170" spans="1:1">
      <c r="A170" s="458"/>
    </row>
    <row r="171" spans="1:1">
      <c r="A171" s="458"/>
    </row>
    <row r="172" spans="1:1">
      <c r="A172" s="458"/>
    </row>
    <row r="173" spans="1:1">
      <c r="A173" s="458"/>
    </row>
    <row r="174" spans="1:1">
      <c r="A174" s="458"/>
    </row>
    <row r="175" spans="1:1">
      <c r="A175" s="458"/>
    </row>
    <row r="176" spans="1:1">
      <c r="A176" s="458"/>
    </row>
    <row r="177" spans="1:1">
      <c r="A177" s="458"/>
    </row>
    <row r="178" spans="1:1">
      <c r="A178" s="458"/>
    </row>
    <row r="179" spans="1:1">
      <c r="A179" s="458"/>
    </row>
    <row r="180" spans="1:1">
      <c r="A180" s="458"/>
    </row>
  </sheetData>
  <phoneticPr fontId="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Main01">
    <pageSetUpPr fitToPage="1"/>
  </sheetPr>
  <dimension ref="A1:Z74"/>
  <sheetViews>
    <sheetView showGridLines="0" topLeftCell="C52" zoomScaleNormal="100" workbookViewId="0">
      <selection activeCell="F33" sqref="F33:G33"/>
    </sheetView>
  </sheetViews>
  <sheetFormatPr defaultRowHeight="11.25"/>
  <cols>
    <col min="1" max="1" width="17.5703125" style="51" hidden="1" customWidth="1"/>
    <col min="2" max="2" width="17.5703125" style="52" hidden="1" customWidth="1"/>
    <col min="3" max="3" width="2.7109375" style="53" customWidth="1"/>
    <col min="4" max="4" width="5.7109375" style="55" customWidth="1"/>
    <col min="5" max="6" width="40.7109375" style="55" customWidth="1"/>
    <col min="7" max="7" width="20.7109375" style="79" customWidth="1"/>
    <col min="8" max="8" width="5.7109375" style="55" customWidth="1"/>
    <col min="9" max="10" width="2.7109375" style="55" customWidth="1"/>
    <col min="11" max="16384" width="9.140625" style="55"/>
  </cols>
  <sheetData>
    <row r="1" spans="1:9" s="53" customFormat="1" ht="10.5" customHeight="1">
      <c r="A1" s="51" t="str">
        <f>region_name</f>
        <v>Челябинская область</v>
      </c>
      <c r="B1" s="52"/>
      <c r="C1" s="53" t="str">
        <f>org&amp;"_INN:"&amp;inn&amp;"_KPP:"&amp;kpp</f>
        <v>Обособленное подразделение ООО "МЕЧЕЛ-ЭНЕРГО" в г. Чебаркуль_INN:7722245108_KPP:742032001</v>
      </c>
      <c r="G1" s="54"/>
    </row>
    <row r="2" spans="1:9" s="53" customFormat="1" ht="11.25" customHeight="1">
      <c r="A2" s="51" t="str">
        <f>IF(org="","Не определено",org)</f>
        <v>Обособленное подразделение ООО "МЕЧЕЛ-ЭНЕРГО" в г. Чебаркуль</v>
      </c>
      <c r="B2" s="52" t="str">
        <f>IF(inn="","Не определено",inn)</f>
        <v>7722245108</v>
      </c>
      <c r="F2" s="613" t="str">
        <f>code</f>
        <v>Код шаблона: JKH.OPEN.INFO.TARIFF.WARM</v>
      </c>
      <c r="G2" s="613"/>
      <c r="H2" s="613"/>
    </row>
    <row r="3" spans="1:9" ht="18" customHeight="1">
      <c r="D3" s="70"/>
      <c r="E3" s="71"/>
      <c r="F3" s="614" t="str">
        <f>version</f>
        <v>Версия 5.0</v>
      </c>
      <c r="G3" s="614"/>
      <c r="H3" s="614"/>
      <c r="I3" s="68"/>
    </row>
    <row r="4" spans="1:9" ht="39.950000000000003" customHeight="1">
      <c r="A4" s="51" t="str">
        <f>IF(fil="","Не определено",fil)</f>
        <v>Обособленное подразделение ООО "Мечел-Энерго" в г. Чебаркуль</v>
      </c>
      <c r="B4" s="52" t="str">
        <f>IF(kpp="","Не определено",kpp)</f>
        <v>742032001</v>
      </c>
      <c r="C4" s="135"/>
      <c r="D4" s="617" t="str">
        <f>"Показатели, подлежащие раскрытию в сфере "&amp;TSphere_full&amp;" (План)"</f>
        <v>Показатели, подлежащие раскрытию в сфере теплоснабжения и сфере оказания услуг по передаче тепловой энергии (План)</v>
      </c>
      <c r="E4" s="617"/>
      <c r="F4" s="617"/>
      <c r="G4" s="617"/>
      <c r="H4" s="617"/>
      <c r="I4" s="68"/>
    </row>
    <row r="5" spans="1:9">
      <c r="D5" s="72"/>
      <c r="E5" s="72"/>
      <c r="F5" s="72"/>
      <c r="G5" s="73"/>
      <c r="H5" s="72"/>
      <c r="I5" s="68"/>
    </row>
    <row r="6" spans="1:9">
      <c r="C6" s="135"/>
      <c r="D6" s="250"/>
      <c r="E6" s="251" t="s">
        <v>550</v>
      </c>
      <c r="F6" s="527"/>
      <c r="G6" s="528"/>
      <c r="H6" s="252"/>
      <c r="I6" s="68"/>
    </row>
    <row r="7" spans="1:9" ht="24.95" customHeight="1">
      <c r="A7" s="56"/>
      <c r="C7" s="135"/>
      <c r="D7" s="253"/>
      <c r="E7" s="238" t="s">
        <v>466</v>
      </c>
      <c r="F7" s="618" t="s">
        <v>704</v>
      </c>
      <c r="G7" s="618"/>
      <c r="H7" s="478"/>
      <c r="I7" s="68"/>
    </row>
    <row r="8" spans="1:9">
      <c r="A8" s="56"/>
      <c r="C8" s="135"/>
      <c r="D8" s="253"/>
      <c r="E8" s="233"/>
      <c r="F8" s="529"/>
      <c r="G8" s="530"/>
      <c r="H8" s="254"/>
      <c r="I8" s="68"/>
    </row>
    <row r="9" spans="1:9" ht="24.95" customHeight="1">
      <c r="A9" s="56"/>
      <c r="C9" s="135"/>
      <c r="D9" s="255"/>
      <c r="E9" s="232" t="s">
        <v>467</v>
      </c>
      <c r="F9" s="607" t="s">
        <v>2401</v>
      </c>
      <c r="G9" s="607"/>
      <c r="H9" s="478"/>
      <c r="I9" s="68"/>
    </row>
    <row r="10" spans="1:9">
      <c r="D10" s="255"/>
      <c r="E10" s="230"/>
      <c r="F10" s="483"/>
      <c r="G10" s="531"/>
      <c r="H10" s="256"/>
    </row>
    <row r="11" spans="1:9" ht="24.75" customHeight="1">
      <c r="D11" s="257"/>
      <c r="E11" s="71"/>
      <c r="F11" s="615" t="s">
        <v>117</v>
      </c>
      <c r="G11" s="615"/>
      <c r="H11" s="254"/>
    </row>
    <row r="12" spans="1:9" ht="24.95" customHeight="1">
      <c r="D12" s="257"/>
      <c r="E12" s="234" t="str">
        <f>"Сайт"&amp;IF(strPublication="На официальном сайте организации"," организации "," ")&amp;"в сети Интернет"</f>
        <v>Сайт в сети Интернет</v>
      </c>
      <c r="F12" s="610" t="s">
        <v>2449</v>
      </c>
      <c r="G12" s="610"/>
      <c r="H12" s="478"/>
    </row>
    <row r="13" spans="1:9" ht="24.95" customHeight="1">
      <c r="D13" s="257"/>
      <c r="E13" s="234" t="s">
        <v>742</v>
      </c>
      <c r="F13" s="610"/>
      <c r="G13" s="610"/>
      <c r="H13" s="478"/>
    </row>
    <row r="14" spans="1:9">
      <c r="A14" s="56"/>
      <c r="C14" s="135"/>
      <c r="D14" s="255"/>
      <c r="E14" s="57"/>
      <c r="F14" s="532"/>
      <c r="G14" s="533"/>
      <c r="H14" s="259"/>
      <c r="I14" s="68"/>
    </row>
    <row r="15" spans="1:9" ht="30" customHeight="1">
      <c r="C15" s="71"/>
      <c r="D15" s="255"/>
      <c r="E15" s="71"/>
      <c r="F15" s="616" t="s">
        <v>152</v>
      </c>
      <c r="G15" s="616"/>
      <c r="H15" s="259"/>
      <c r="I15" s="71"/>
    </row>
    <row r="16" spans="1:9" ht="24.95" customHeight="1">
      <c r="C16" s="71"/>
      <c r="D16" s="255"/>
      <c r="E16" s="232" t="s">
        <v>87</v>
      </c>
      <c r="F16" s="611" t="s">
        <v>2402</v>
      </c>
      <c r="G16" s="611"/>
      <c r="H16" s="479"/>
      <c r="I16" s="71"/>
    </row>
    <row r="17" spans="1:10" ht="24.95" customHeight="1">
      <c r="C17" s="71"/>
      <c r="D17" s="255"/>
      <c r="E17" s="232" t="s">
        <v>88</v>
      </c>
      <c r="F17" s="611" t="s">
        <v>2414</v>
      </c>
      <c r="G17" s="611"/>
      <c r="H17" s="479"/>
      <c r="I17" s="71"/>
    </row>
    <row r="18" spans="1:10" ht="12" customHeight="1">
      <c r="C18" s="135"/>
      <c r="D18" s="255"/>
      <c r="E18" s="235"/>
      <c r="F18" s="534"/>
      <c r="G18" s="530"/>
      <c r="H18" s="260"/>
      <c r="I18" s="68"/>
    </row>
    <row r="19" spans="1:10" ht="33.75">
      <c r="A19" s="51" t="s">
        <v>468</v>
      </c>
      <c r="B19" s="52" t="s">
        <v>248</v>
      </c>
      <c r="C19" s="135"/>
      <c r="D19" s="255"/>
      <c r="E19" s="232" t="s">
        <v>86</v>
      </c>
      <c r="F19" s="607" t="s">
        <v>245</v>
      </c>
      <c r="G19" s="607"/>
      <c r="H19" s="480"/>
      <c r="I19" s="68"/>
    </row>
    <row r="20" spans="1:10" s="244" customFormat="1" ht="16.5">
      <c r="A20" s="239"/>
      <c r="B20" s="240"/>
      <c r="C20" s="241"/>
      <c r="D20" s="261"/>
      <c r="E20" s="525"/>
      <c r="F20" s="535"/>
      <c r="G20" s="535"/>
      <c r="H20" s="262"/>
      <c r="I20" s="243"/>
    </row>
    <row r="21" spans="1:10" ht="24.95" customHeight="1">
      <c r="C21" s="135"/>
      <c r="D21" s="524"/>
      <c r="E21" s="388" t="s">
        <v>2264</v>
      </c>
      <c r="F21" s="230"/>
      <c r="G21" s="230"/>
      <c r="H21" s="260"/>
      <c r="I21" s="68"/>
    </row>
    <row r="22" spans="1:10" s="244" customFormat="1" ht="16.5">
      <c r="A22" s="239">
        <v>66</v>
      </c>
      <c r="B22" s="240"/>
      <c r="C22" s="241"/>
      <c r="D22" s="261"/>
      <c r="E22" s="526"/>
      <c r="F22" s="245"/>
      <c r="G22" s="245"/>
      <c r="H22" s="263"/>
      <c r="I22" s="243"/>
    </row>
    <row r="23" spans="1:10" ht="24.95" customHeight="1">
      <c r="C23" s="135"/>
      <c r="D23" s="255"/>
      <c r="E23" s="236" t="s">
        <v>555</v>
      </c>
      <c r="F23" s="620" t="s">
        <v>1375</v>
      </c>
      <c r="G23" s="620"/>
      <c r="H23" s="478"/>
      <c r="I23" s="68"/>
      <c r="J23" s="75"/>
    </row>
    <row r="24" spans="1:10" ht="2.25" customHeight="1">
      <c r="C24" s="135"/>
      <c r="D24" s="255"/>
      <c r="E24" s="235"/>
      <c r="F24" s="230"/>
      <c r="G24" s="249"/>
      <c r="H24" s="254"/>
      <c r="I24" s="68"/>
      <c r="J24" s="75"/>
    </row>
    <row r="25" spans="1:10" ht="24.95" customHeight="1">
      <c r="C25" s="135"/>
      <c r="D25" s="255"/>
      <c r="E25" s="236" t="s">
        <v>469</v>
      </c>
      <c r="F25" s="605" t="s">
        <v>2403</v>
      </c>
      <c r="G25" s="605"/>
      <c r="H25" s="473"/>
      <c r="I25" s="68"/>
    </row>
    <row r="26" spans="1:10" ht="2.25" customHeight="1">
      <c r="C26" s="135"/>
      <c r="D26" s="255"/>
      <c r="E26" s="235"/>
      <c r="F26" s="230"/>
      <c r="G26" s="249"/>
      <c r="H26" s="254"/>
      <c r="I26" s="68"/>
      <c r="J26" s="75"/>
    </row>
    <row r="27" spans="1:10" ht="24.95" customHeight="1">
      <c r="C27" s="135"/>
      <c r="D27" s="255"/>
      <c r="E27" s="236" t="s">
        <v>311</v>
      </c>
      <c r="F27" s="621" t="s">
        <v>1150</v>
      </c>
      <c r="G27" s="621"/>
      <c r="H27" s="473"/>
      <c r="I27" s="68"/>
    </row>
    <row r="28" spans="1:10" ht="24.95" customHeight="1">
      <c r="C28" s="135"/>
      <c r="D28" s="255"/>
      <c r="E28" s="236" t="s">
        <v>312</v>
      </c>
      <c r="F28" s="621" t="s">
        <v>1376</v>
      </c>
      <c r="G28" s="621"/>
      <c r="H28" s="473"/>
      <c r="I28" s="68"/>
    </row>
    <row r="29" spans="1:10" ht="2.25" customHeight="1">
      <c r="C29" s="135"/>
      <c r="D29" s="255"/>
      <c r="E29" s="235"/>
      <c r="F29" s="230"/>
      <c r="G29" s="249"/>
      <c r="H29" s="254"/>
      <c r="I29" s="68"/>
      <c r="J29" s="75"/>
    </row>
    <row r="30" spans="1:10" ht="24.95" customHeight="1">
      <c r="C30" s="135"/>
      <c r="D30" s="255"/>
      <c r="E30" s="232" t="s">
        <v>470</v>
      </c>
      <c r="F30" s="607" t="s">
        <v>904</v>
      </c>
      <c r="G30" s="612"/>
      <c r="H30" s="473"/>
      <c r="I30" s="68"/>
    </row>
    <row r="31" spans="1:10" ht="3" customHeight="1">
      <c r="C31" s="135"/>
      <c r="D31" s="255"/>
      <c r="E31" s="232"/>
      <c r="F31" s="232"/>
      <c r="G31" s="232"/>
      <c r="H31" s="258"/>
      <c r="I31" s="68"/>
    </row>
    <row r="32" spans="1:10" ht="24.95" customHeight="1">
      <c r="C32" s="135"/>
      <c r="D32" s="255"/>
      <c r="E32" s="232" t="s">
        <v>157</v>
      </c>
      <c r="F32" s="607" t="s">
        <v>245</v>
      </c>
      <c r="G32" s="608"/>
      <c r="H32" s="473"/>
      <c r="I32" s="68"/>
    </row>
    <row r="33" spans="1:17" ht="24.95" customHeight="1">
      <c r="C33" s="135"/>
      <c r="D33" s="255"/>
      <c r="E33" s="232" t="s">
        <v>158</v>
      </c>
      <c r="F33" s="607" t="s">
        <v>246</v>
      </c>
      <c r="G33" s="608"/>
      <c r="H33" s="473"/>
      <c r="I33" s="68"/>
    </row>
    <row r="34" spans="1:17" ht="24.95" customHeight="1">
      <c r="C34" s="135"/>
      <c r="D34" s="255"/>
      <c r="E34" s="232" t="s">
        <v>159</v>
      </c>
      <c r="F34" s="607" t="s">
        <v>246</v>
      </c>
      <c r="G34" s="608"/>
      <c r="H34" s="473"/>
      <c r="I34" s="68"/>
    </row>
    <row r="35" spans="1:17" ht="2.25" customHeight="1">
      <c r="C35" s="135"/>
      <c r="D35" s="255"/>
      <c r="E35" s="235"/>
      <c r="F35" s="230"/>
      <c r="G35" s="249"/>
      <c r="H35" s="254"/>
      <c r="I35" s="68"/>
      <c r="J35" s="75"/>
    </row>
    <row r="36" spans="1:17" ht="24.95" customHeight="1">
      <c r="C36" s="135"/>
      <c r="D36" s="255"/>
      <c r="E36" s="232" t="s">
        <v>23</v>
      </c>
      <c r="F36" s="607" t="s">
        <v>19</v>
      </c>
      <c r="G36" s="607"/>
      <c r="H36" s="473"/>
      <c r="I36" s="68"/>
    </row>
    <row r="37" spans="1:17" ht="2.25" customHeight="1">
      <c r="C37" s="135"/>
      <c r="D37" s="255"/>
      <c r="E37" s="235"/>
      <c r="F37" s="230"/>
      <c r="G37" s="249"/>
      <c r="H37" s="254"/>
      <c r="I37" s="68"/>
      <c r="J37" s="75"/>
    </row>
    <row r="38" spans="1:17" ht="24.95" customHeight="1">
      <c r="C38" s="135"/>
      <c r="D38" s="255"/>
      <c r="E38" s="232" t="s">
        <v>646</v>
      </c>
      <c r="F38" s="607" t="s">
        <v>246</v>
      </c>
      <c r="G38" s="607"/>
      <c r="H38" s="473"/>
      <c r="I38" s="68"/>
    </row>
    <row r="39" spans="1:17" ht="2.25" customHeight="1">
      <c r="C39" s="135"/>
      <c r="D39" s="255"/>
      <c r="E39" s="235"/>
      <c r="F39" s="230"/>
      <c r="G39" s="249"/>
      <c r="H39" s="254"/>
      <c r="I39" s="68"/>
      <c r="J39" s="75"/>
    </row>
    <row r="40" spans="1:17" ht="24.95" customHeight="1">
      <c r="C40" s="135"/>
      <c r="D40" s="255"/>
      <c r="E40" s="232" t="s">
        <v>153</v>
      </c>
      <c r="F40" s="619" t="s">
        <v>156</v>
      </c>
      <c r="G40" s="619"/>
      <c r="H40" s="473"/>
      <c r="I40" s="68"/>
    </row>
    <row r="41" spans="1:17">
      <c r="C41" s="135"/>
      <c r="D41" s="255"/>
      <c r="E41" s="235"/>
      <c r="F41" s="230"/>
      <c r="G41" s="249"/>
      <c r="H41" s="254"/>
      <c r="I41" s="68"/>
      <c r="J41" s="75"/>
    </row>
    <row r="42" spans="1:17" ht="33" customHeight="1">
      <c r="C42" s="135"/>
      <c r="D42" s="255"/>
      <c r="E42" s="232"/>
      <c r="F42" s="606" t="str">
        <f>"Система "&amp;IF(TSphere="ТС","теплоснабжения","коммунальной инфраструктуры")</f>
        <v>Система теплоснабжения</v>
      </c>
      <c r="G42" s="606"/>
      <c r="H42" s="232"/>
      <c r="I42" s="68"/>
    </row>
    <row r="43" spans="1:17" ht="24.95" customHeight="1">
      <c r="C43" s="135"/>
      <c r="D43" s="255"/>
      <c r="E43" s="232" t="s">
        <v>165</v>
      </c>
      <c r="F43" s="609" t="s">
        <v>743</v>
      </c>
      <c r="G43" s="609"/>
      <c r="H43" s="473"/>
      <c r="I43" s="68"/>
    </row>
    <row r="44" spans="1:17" ht="24.95" customHeight="1">
      <c r="C44" s="135"/>
      <c r="D44" s="255"/>
      <c r="E44" s="232" t="s">
        <v>166</v>
      </c>
      <c r="F44" s="605" t="s">
        <v>246</v>
      </c>
      <c r="G44" s="605"/>
      <c r="H44" s="473"/>
      <c r="I44" s="68"/>
    </row>
    <row r="45" spans="1:17" s="244" customFormat="1" ht="16.5">
      <c r="A45" s="239"/>
      <c r="B45" s="240"/>
      <c r="C45" s="241"/>
      <c r="D45" s="261"/>
      <c r="E45" s="525"/>
      <c r="F45" s="242"/>
      <c r="G45" s="242"/>
      <c r="H45" s="263"/>
      <c r="I45" s="243"/>
    </row>
    <row r="46" spans="1:17" ht="33" customHeight="1">
      <c r="C46" s="135"/>
      <c r="D46" s="524"/>
      <c r="E46" s="388" t="s">
        <v>2400</v>
      </c>
      <c r="F46" s="230"/>
      <c r="G46" s="230"/>
      <c r="H46" s="258"/>
      <c r="I46" s="68"/>
    </row>
    <row r="47" spans="1:17" s="244" customFormat="1" ht="16.5">
      <c r="A47" s="239"/>
      <c r="B47" s="240"/>
      <c r="C47" s="241"/>
      <c r="D47" s="261"/>
      <c r="E47" s="526"/>
      <c r="F47" s="246"/>
      <c r="G47" s="246"/>
      <c r="H47" s="263"/>
      <c r="I47" s="243"/>
    </row>
    <row r="48" spans="1:17" ht="38.25" customHeight="1">
      <c r="C48" s="136"/>
      <c r="D48" s="255"/>
      <c r="E48" s="74" t="str">
        <f>"Муниципальный район, на территории которого " &amp; IF(TSphere = "ТБО", "оказывает услуги данная организация", "размещена система "&amp;IF(TSphere = "ТС","теплоснабжения","коммунальной инфраструктуры"))</f>
        <v>Муниципальный район, на территории которого размещена система теплоснабжения</v>
      </c>
      <c r="F48" s="604" t="str">
        <f>"Муниципальное образование, на территории которого " &amp; IF(TSphere = "ТБО", "оказывает услуги данная организация", "размещена система "&amp;IF(TSphere = "ТС","теплоснабжения","коммунальной инфраструктуры"))</f>
        <v>Муниципальное образование, на территории которого размещена система теплоснабжения</v>
      </c>
      <c r="G48" s="604"/>
      <c r="H48" s="254"/>
      <c r="I48" s="68"/>
      <c r="O48" s="76"/>
      <c r="P48" s="76"/>
      <c r="Q48" s="77"/>
    </row>
    <row r="49" spans="3:17" ht="33" customHeight="1">
      <c r="C49" s="136"/>
      <c r="D49" s="255"/>
      <c r="E49" s="73" t="s">
        <v>471</v>
      </c>
      <c r="F49" s="73" t="s">
        <v>473</v>
      </c>
      <c r="G49" s="205" t="s">
        <v>247</v>
      </c>
      <c r="H49" s="254"/>
      <c r="I49" s="68"/>
      <c r="O49" s="76"/>
      <c r="P49" s="76"/>
      <c r="Q49" s="77"/>
    </row>
    <row r="50" spans="3:17" ht="21.75">
      <c r="C50" s="601"/>
      <c r="D50" s="477"/>
      <c r="E50" s="602" t="s">
        <v>1350</v>
      </c>
      <c r="F50" s="382" t="s">
        <v>1350</v>
      </c>
      <c r="G50" s="383" t="s">
        <v>1351</v>
      </c>
      <c r="H50" s="474"/>
      <c r="I50" s="68"/>
      <c r="O50" s="76"/>
      <c r="P50" s="76"/>
      <c r="Q50" s="77"/>
    </row>
    <row r="51" spans="3:17" ht="20.100000000000001" customHeight="1">
      <c r="C51" s="601"/>
      <c r="D51" s="477"/>
      <c r="E51" s="603"/>
      <c r="F51" s="414" t="s">
        <v>737</v>
      </c>
      <c r="G51" s="384"/>
      <c r="H51" s="475"/>
      <c r="I51" s="68"/>
    </row>
    <row r="52" spans="3:17" ht="18.75" customHeight="1">
      <c r="C52" s="601"/>
      <c r="D52" s="477"/>
      <c r="E52" s="385" t="s">
        <v>736</v>
      </c>
      <c r="F52" s="386"/>
      <c r="G52" s="387"/>
      <c r="H52" s="476"/>
      <c r="I52" s="68"/>
    </row>
    <row r="53" spans="3:17" ht="12" customHeight="1">
      <c r="C53" s="135"/>
      <c r="D53" s="255"/>
      <c r="E53" s="481"/>
      <c r="F53" s="482"/>
      <c r="G53" s="483"/>
      <c r="H53" s="258"/>
      <c r="I53" s="68"/>
    </row>
    <row r="54" spans="3:17" ht="24.95" customHeight="1">
      <c r="C54" s="135"/>
      <c r="D54" s="257"/>
      <c r="E54" s="71"/>
      <c r="F54" s="606" t="s">
        <v>751</v>
      </c>
      <c r="G54" s="606"/>
      <c r="H54" s="254"/>
      <c r="I54" s="71"/>
    </row>
    <row r="55" spans="3:17" ht="24.95" customHeight="1">
      <c r="C55" s="135"/>
      <c r="D55" s="257"/>
      <c r="E55" s="234" t="s">
        <v>527</v>
      </c>
      <c r="F55" s="605" t="s">
        <v>2404</v>
      </c>
      <c r="G55" s="605"/>
      <c r="H55" s="478"/>
      <c r="I55" s="71"/>
    </row>
    <row r="56" spans="3:17" ht="24.95" customHeight="1">
      <c r="C56" s="135"/>
      <c r="D56" s="257"/>
      <c r="E56" s="234" t="s">
        <v>528</v>
      </c>
      <c r="F56" s="605" t="s">
        <v>2405</v>
      </c>
      <c r="G56" s="605"/>
      <c r="H56" s="478"/>
      <c r="I56" s="71"/>
    </row>
    <row r="57" spans="3:17" ht="12.75">
      <c r="C57" s="135"/>
      <c r="D57" s="257"/>
      <c r="E57" s="231"/>
      <c r="F57" s="78"/>
      <c r="G57" s="78"/>
      <c r="H57" s="254"/>
      <c r="I57" s="71"/>
    </row>
    <row r="58" spans="3:17" ht="24.95" customHeight="1">
      <c r="C58" s="135"/>
      <c r="D58" s="257"/>
      <c r="E58" s="71"/>
      <c r="F58" s="606" t="s">
        <v>472</v>
      </c>
      <c r="G58" s="606"/>
      <c r="H58" s="254"/>
      <c r="I58" s="71"/>
    </row>
    <row r="59" spans="3:17" ht="24.95" customHeight="1">
      <c r="C59" s="135"/>
      <c r="D59" s="257"/>
      <c r="E59" s="234" t="s">
        <v>529</v>
      </c>
      <c r="F59" s="605" t="s">
        <v>2406</v>
      </c>
      <c r="G59" s="605"/>
      <c r="H59" s="478"/>
      <c r="I59" s="71"/>
    </row>
    <row r="60" spans="3:17" ht="24.95" customHeight="1">
      <c r="C60" s="135"/>
      <c r="D60" s="257"/>
      <c r="E60" s="234" t="s">
        <v>530</v>
      </c>
      <c r="F60" s="605" t="s">
        <v>2407</v>
      </c>
      <c r="G60" s="605"/>
      <c r="H60" s="478"/>
      <c r="I60" s="71"/>
    </row>
    <row r="61" spans="3:17" ht="12.75">
      <c r="C61" s="135"/>
      <c r="D61" s="257"/>
      <c r="E61" s="231"/>
      <c r="F61" s="78"/>
      <c r="G61" s="78"/>
      <c r="H61" s="254"/>
      <c r="I61" s="71"/>
    </row>
    <row r="62" spans="3:17" ht="24.95" customHeight="1">
      <c r="C62" s="135"/>
      <c r="D62" s="257"/>
      <c r="E62" s="71"/>
      <c r="F62" s="606" t="s">
        <v>249</v>
      </c>
      <c r="G62" s="606"/>
      <c r="H62" s="254"/>
      <c r="I62" s="71"/>
    </row>
    <row r="63" spans="3:17" ht="24.95" customHeight="1">
      <c r="C63" s="135"/>
      <c r="D63" s="257"/>
      <c r="E63" s="234" t="s">
        <v>529</v>
      </c>
      <c r="F63" s="605" t="s">
        <v>2408</v>
      </c>
      <c r="G63" s="605"/>
      <c r="H63" s="478"/>
      <c r="I63" s="71"/>
    </row>
    <row r="64" spans="3:17" ht="24.95" customHeight="1">
      <c r="C64" s="135"/>
      <c r="D64" s="257"/>
      <c r="E64" s="234" t="s">
        <v>530</v>
      </c>
      <c r="F64" s="605" t="s">
        <v>2409</v>
      </c>
      <c r="G64" s="605"/>
      <c r="H64" s="478"/>
      <c r="I64" s="71"/>
    </row>
    <row r="65" spans="1:26" ht="12.75">
      <c r="A65" s="55"/>
      <c r="B65" s="55"/>
      <c r="C65" s="71"/>
      <c r="D65" s="257"/>
      <c r="E65" s="231"/>
      <c r="F65" s="78"/>
      <c r="G65" s="78"/>
      <c r="H65" s="254"/>
      <c r="I65" s="71"/>
      <c r="Z65" s="75"/>
    </row>
    <row r="66" spans="1:26" ht="24.95" customHeight="1">
      <c r="A66" s="55"/>
      <c r="B66" s="55"/>
      <c r="C66" s="71"/>
      <c r="D66" s="257"/>
      <c r="E66" s="71"/>
      <c r="F66" s="606" t="s">
        <v>458</v>
      </c>
      <c r="G66" s="606"/>
      <c r="H66" s="254"/>
      <c r="I66" s="71"/>
      <c r="Z66" s="75"/>
    </row>
    <row r="67" spans="1:26" ht="24.95" customHeight="1">
      <c r="A67" s="55"/>
      <c r="B67" s="55"/>
      <c r="C67" s="71"/>
      <c r="D67" s="257"/>
      <c r="E67" s="234" t="s">
        <v>529</v>
      </c>
      <c r="F67" s="605" t="s">
        <v>2410</v>
      </c>
      <c r="G67" s="605"/>
      <c r="H67" s="478"/>
      <c r="I67" s="71"/>
      <c r="Z67" s="75"/>
    </row>
    <row r="68" spans="1:26" ht="24.95" customHeight="1">
      <c r="A68" s="55"/>
      <c r="B68" s="55"/>
      <c r="C68" s="71"/>
      <c r="D68" s="257"/>
      <c r="E68" s="237" t="s">
        <v>531</v>
      </c>
      <c r="F68" s="605" t="s">
        <v>2411</v>
      </c>
      <c r="G68" s="605"/>
      <c r="H68" s="478"/>
      <c r="I68" s="71"/>
      <c r="Z68" s="75"/>
    </row>
    <row r="69" spans="1:26" ht="24.95" customHeight="1">
      <c r="A69" s="55"/>
      <c r="B69" s="55"/>
      <c r="C69" s="71"/>
      <c r="D69" s="257"/>
      <c r="E69" s="237" t="s">
        <v>530</v>
      </c>
      <c r="F69" s="605" t="s">
        <v>2412</v>
      </c>
      <c r="G69" s="605"/>
      <c r="H69" s="478"/>
      <c r="I69" s="71"/>
      <c r="Z69" s="75"/>
    </row>
    <row r="70" spans="1:26" ht="24.95" customHeight="1">
      <c r="A70" s="55"/>
      <c r="B70" s="55"/>
      <c r="C70" s="71"/>
      <c r="D70" s="257"/>
      <c r="E70" s="237" t="s">
        <v>748</v>
      </c>
      <c r="F70" s="605" t="s">
        <v>2413</v>
      </c>
      <c r="G70" s="605"/>
      <c r="H70" s="478"/>
      <c r="I70" s="71"/>
      <c r="Z70" s="75"/>
    </row>
    <row r="71" spans="1:26" ht="12" thickBot="1">
      <c r="C71" s="135"/>
      <c r="D71" s="264"/>
      <c r="E71" s="265"/>
      <c r="F71" s="265"/>
      <c r="G71" s="266"/>
      <c r="H71" s="267"/>
      <c r="I71" s="68"/>
    </row>
    <row r="73" spans="1:26">
      <c r="A73" s="55"/>
      <c r="B73" s="55"/>
      <c r="C73" s="55"/>
      <c r="G73" s="55"/>
      <c r="Z73" s="75"/>
    </row>
    <row r="74" spans="1:26">
      <c r="A74" s="55"/>
      <c r="B74" s="55"/>
      <c r="C74" s="55"/>
      <c r="G74" s="55"/>
      <c r="Z74" s="75"/>
    </row>
  </sheetData>
  <sheetProtection password="FA9C" sheet="1" objects="1" scenarios="1" formatColumns="0" formatRows="0"/>
  <dataConsolidate/>
  <mergeCells count="43">
    <mergeCell ref="F33:G33"/>
    <mergeCell ref="F54:G54"/>
    <mergeCell ref="F36:G36"/>
    <mergeCell ref="F40:G40"/>
    <mergeCell ref="F17:G17"/>
    <mergeCell ref="F23:G23"/>
    <mergeCell ref="F32:G32"/>
    <mergeCell ref="F27:G27"/>
    <mergeCell ref="F28:G28"/>
    <mergeCell ref="F19:G19"/>
    <mergeCell ref="F2:H2"/>
    <mergeCell ref="F3:H3"/>
    <mergeCell ref="F11:G11"/>
    <mergeCell ref="F15:G15"/>
    <mergeCell ref="D4:H4"/>
    <mergeCell ref="F7:G7"/>
    <mergeCell ref="F9:G9"/>
    <mergeCell ref="F13:G13"/>
    <mergeCell ref="F70:G70"/>
    <mergeCell ref="F58:G58"/>
    <mergeCell ref="F69:G69"/>
    <mergeCell ref="F67:G67"/>
    <mergeCell ref="F66:G66"/>
    <mergeCell ref="F60:G60"/>
    <mergeCell ref="F68:G68"/>
    <mergeCell ref="F34:G34"/>
    <mergeCell ref="F56:G56"/>
    <mergeCell ref="F38:G38"/>
    <mergeCell ref="F42:G42"/>
    <mergeCell ref="F43:G43"/>
    <mergeCell ref="F12:G12"/>
    <mergeCell ref="F55:G55"/>
    <mergeCell ref="F16:G16"/>
    <mergeCell ref="F25:G25"/>
    <mergeCell ref="F30:G30"/>
    <mergeCell ref="C50:C52"/>
    <mergeCell ref="E50:E51"/>
    <mergeCell ref="F48:G48"/>
    <mergeCell ref="F44:G44"/>
    <mergeCell ref="F64:G64"/>
    <mergeCell ref="F62:G62"/>
    <mergeCell ref="F59:G59"/>
    <mergeCell ref="F63:G63"/>
  </mergeCells>
  <phoneticPr fontId="8" type="noConversion"/>
  <dataValidations count="13">
    <dataValidation type="list" showInputMessage="1" showErrorMessage="1" errorTitle="Выбор муниципального района" error="Выберите наименование муниципального района из списка" prompt="Выберите значение из списка" sqref="E50">
      <formula1>MR_LIST</formula1>
    </dataValidation>
    <dataValidation type="textLength" operator="lessThanOrEqual" allowBlank="1" showInputMessage="1" showErrorMessage="1" errorTitle="Ошибка" error="Допускается ввод не более 900 символов!" sqref="F67:G70 F63:G64 F59:G60 F55:G56 F44:G44 F25:G25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43">
      <formula1>SKI_number</formula1>
    </dataValidation>
    <dataValidation type="list" allowBlank="1" showInputMessage="1" showErrorMessage="1" error="Выберите значение из списка" prompt="Выберите значение из списка" sqref="F38 F32:F34 F19">
      <formula1>logic</formula1>
    </dataValidation>
    <dataValidation type="list" allowBlank="1" showInputMessage="1" showErrorMessage="1" error="Выберите значение из списка" prompt="Выберите значение из списка" sqref="F36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40:G40">
      <formula1>kind_of_tariff_unit</formula1>
    </dataValidation>
    <dataValidation type="textLength" allowBlank="1" showInputMessage="1" showErrorMessage="1" prompt="10-12 символов" sqref="F27">
      <formula1>10</formula1>
      <formula2>12</formula2>
    </dataValidation>
    <dataValidation operator="equal" allowBlank="1" showInputMessage="1" showErrorMessage="1" prompt="9 символов (для индивидуальных предпринимателей - &quot;Не определено&quot; или &quot;отсутствует&quot;)" sqref="F28"/>
    <dataValidation type="list" allowBlank="1" showDropDown="1" showInputMessage="1" showErrorMessage="1" error="для выбора выполните двойной щелчок по ячейке" prompt="Выберите значение из календаря, выполнив двойной щелчок левой кнопки мыши по ячейке." sqref="F16:F17">
      <formula1>"a"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:F13">
      <formula1>"a"</formula1>
    </dataValidation>
    <dataValidation type="list" allowBlank="1" showInputMessage="1" showErrorMessage="1" error="Выберите значение из списка" prompt="Выберите значение из списка" sqref="F9">
      <formula1>"На официальном сайте организации,На сайте регулирующего органа"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kind_of_activity_WARM</formula1>
    </dataValidation>
    <dataValidation type="list" showInputMessage="1" showErrorMessage="1" errorTitle="Выбор муниципального образования" error="Выберите наименование муниципального образования из списка" prompt="Выберите значение из списка" sqref="F50">
      <formula1>MO_LIST_20</formula1>
    </dataValidation>
  </dataValidations>
  <hyperlinks>
    <hyperlink ref="E52" location="'Титульный'!A1" tooltip="Добавить МР" display="Добавить МР"/>
    <hyperlink ref="F51" location="'Титульный'!A1" tooltip="Добавить МО" display="Добавить МО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95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Main06">
    <pageSetUpPr fitToPage="1"/>
  </sheetPr>
  <dimension ref="A1:L69"/>
  <sheetViews>
    <sheetView showGridLines="0" topLeftCell="C15" zoomScaleNormal="100" workbookViewId="0"/>
  </sheetViews>
  <sheetFormatPr defaultRowHeight="11.25"/>
  <cols>
    <col min="1" max="1" width="8" style="94" hidden="1" customWidth="1"/>
    <col min="2" max="2" width="21" style="94" hidden="1" customWidth="1"/>
    <col min="3" max="3" width="2.85546875" style="93" customWidth="1"/>
    <col min="4" max="4" width="5.7109375" style="93" customWidth="1"/>
    <col min="5" max="5" width="7" style="93" bestFit="1" customWidth="1"/>
    <col min="6" max="6" width="53" style="93" customWidth="1"/>
    <col min="7" max="7" width="36.140625" style="93" bestFit="1" customWidth="1"/>
    <col min="8" max="8" width="20.85546875" style="93" customWidth="1"/>
    <col min="9" max="9" width="22.5703125" style="93" hidden="1" customWidth="1"/>
    <col min="10" max="10" width="25.42578125" style="93" customWidth="1"/>
    <col min="11" max="11" width="5.7109375" style="93" customWidth="1"/>
    <col min="12" max="16384" width="9.140625" style="93"/>
  </cols>
  <sheetData>
    <row r="1" spans="1:12" hidden="1">
      <c r="A1" s="98"/>
      <c r="B1" s="98"/>
    </row>
    <row r="2" spans="1:12" ht="19.5" hidden="1" customHeight="1">
      <c r="A2" s="299"/>
      <c r="B2" s="291"/>
      <c r="C2" s="103"/>
      <c r="D2" s="300"/>
      <c r="E2" s="277"/>
      <c r="F2" s="629"/>
      <c r="G2" s="629"/>
      <c r="H2" s="309"/>
      <c r="I2" s="292"/>
      <c r="J2" s="287"/>
      <c r="K2" s="59"/>
      <c r="L2" s="103"/>
    </row>
    <row r="3" spans="1:12" ht="19.5" hidden="1" customHeight="1">
      <c r="A3" s="301"/>
      <c r="B3" s="302"/>
      <c r="C3" s="103"/>
      <c r="D3" s="103"/>
      <c r="E3" s="103"/>
      <c r="F3" s="103"/>
      <c r="G3" s="103"/>
      <c r="H3" s="103"/>
      <c r="I3" s="105"/>
      <c r="J3" s="103"/>
      <c r="K3" s="103"/>
      <c r="L3" s="103"/>
    </row>
    <row r="4" spans="1:12" ht="19.5" hidden="1" customHeight="1">
      <c r="A4" s="299"/>
      <c r="B4" s="424"/>
      <c r="C4" s="103"/>
      <c r="D4" s="303"/>
      <c r="E4" s="623"/>
      <c r="F4" s="631"/>
      <c r="G4" s="279" t="s">
        <v>163</v>
      </c>
      <c r="H4" s="423"/>
      <c r="I4" s="292"/>
      <c r="J4" s="287"/>
      <c r="K4" s="275"/>
      <c r="L4" s="103"/>
    </row>
    <row r="5" spans="1:12" ht="19.5" hidden="1" customHeight="1">
      <c r="A5" s="299"/>
      <c r="B5" s="424"/>
      <c r="C5" s="103"/>
      <c r="D5" s="303"/>
      <c r="E5" s="623"/>
      <c r="F5" s="631"/>
      <c r="G5" s="279" t="s">
        <v>661</v>
      </c>
      <c r="H5" s="423"/>
      <c r="I5" s="292"/>
      <c r="J5" s="287"/>
      <c r="K5" s="275"/>
      <c r="L5" s="103"/>
    </row>
    <row r="6" spans="1:12" ht="19.5" hidden="1" customHeight="1">
      <c r="A6" s="299"/>
      <c r="B6" s="103"/>
      <c r="C6" s="103"/>
      <c r="D6" s="103"/>
      <c r="E6" s="103"/>
      <c r="F6" s="103"/>
      <c r="G6" s="103"/>
      <c r="H6" s="103"/>
      <c r="K6" s="103"/>
      <c r="L6" s="103"/>
    </row>
    <row r="7" spans="1:12" ht="20.100000000000001" hidden="1" customHeight="1">
      <c r="A7" s="299"/>
      <c r="B7" s="275"/>
      <c r="C7" s="103"/>
      <c r="D7" s="272"/>
      <c r="E7" s="275"/>
      <c r="F7" s="275"/>
      <c r="G7" s="275"/>
      <c r="H7" s="275"/>
      <c r="I7" s="103"/>
      <c r="J7" s="103"/>
      <c r="K7" s="275"/>
      <c r="L7" s="103"/>
    </row>
    <row r="8" spans="1:12" ht="19.5" hidden="1" customHeight="1">
      <c r="A8" s="299"/>
      <c r="B8" s="275"/>
      <c r="C8" s="103"/>
      <c r="D8" s="271"/>
      <c r="E8" s="275"/>
      <c r="F8" s="275"/>
      <c r="G8" s="275"/>
      <c r="H8" s="275"/>
      <c r="I8" s="103"/>
      <c r="J8" s="103"/>
      <c r="K8" s="275"/>
      <c r="L8" s="103"/>
    </row>
    <row r="9" spans="1:12" ht="19.5" hidden="1" customHeight="1">
      <c r="A9" s="299"/>
      <c r="B9" s="275"/>
      <c r="C9" s="103"/>
      <c r="D9" s="271"/>
      <c r="E9" s="275"/>
      <c r="F9" s="275"/>
      <c r="G9" s="275"/>
      <c r="H9" s="275"/>
      <c r="I9" s="103"/>
      <c r="J9" s="103"/>
      <c r="K9" s="275"/>
      <c r="L9" s="103"/>
    </row>
    <row r="10" spans="1:12" ht="19.5" hidden="1" customHeight="1">
      <c r="A10" s="299"/>
      <c r="B10" s="275"/>
      <c r="C10" s="103"/>
      <c r="D10" s="271"/>
      <c r="E10" s="275"/>
      <c r="F10" s="275"/>
      <c r="G10" s="275"/>
      <c r="H10" s="275"/>
      <c r="I10" s="103"/>
      <c r="J10" s="103"/>
      <c r="K10" s="275"/>
      <c r="L10" s="103"/>
    </row>
    <row r="11" spans="1:12" ht="19.5" hidden="1" customHeight="1">
      <c r="A11" s="299"/>
      <c r="B11" s="275"/>
      <c r="C11" s="103"/>
      <c r="D11" s="271"/>
      <c r="E11" s="275"/>
      <c r="F11" s="275"/>
      <c r="G11" s="275"/>
      <c r="H11" s="275"/>
      <c r="I11" s="103"/>
      <c r="J11" s="103"/>
      <c r="K11" s="275"/>
      <c r="L11" s="103"/>
    </row>
    <row r="12" spans="1:12" ht="19.5" hidden="1" customHeight="1">
      <c r="A12" s="299"/>
      <c r="B12" s="275"/>
      <c r="C12" s="103"/>
      <c r="D12" s="271"/>
      <c r="E12" s="275"/>
      <c r="F12" s="275"/>
      <c r="G12" s="275"/>
      <c r="H12" s="275"/>
      <c r="I12" s="103"/>
      <c r="J12" s="103"/>
      <c r="K12" s="275"/>
      <c r="L12" s="103"/>
    </row>
    <row r="13" spans="1:12" ht="19.5" hidden="1" customHeight="1">
      <c r="A13" s="299"/>
      <c r="B13" s="275"/>
      <c r="C13" s="103"/>
      <c r="D13" s="271"/>
      <c r="E13" s="275"/>
      <c r="F13" s="275"/>
      <c r="G13" s="275"/>
      <c r="H13" s="275"/>
      <c r="I13" s="103"/>
      <c r="J13" s="103"/>
      <c r="K13" s="275"/>
      <c r="L13" s="103"/>
    </row>
    <row r="14" spans="1:12" ht="19.5" hidden="1" customHeight="1">
      <c r="A14" s="299"/>
      <c r="B14" s="275"/>
      <c r="C14" s="103"/>
      <c r="D14" s="271"/>
      <c r="E14" s="275"/>
      <c r="F14" s="275"/>
      <c r="G14" s="275"/>
      <c r="H14" s="275"/>
      <c r="I14" s="103"/>
      <c r="J14" s="103"/>
      <c r="K14" s="275"/>
      <c r="L14" s="103"/>
    </row>
    <row r="15" spans="1:12" ht="26.25" customHeight="1">
      <c r="D15" s="97" t="str">
        <f>code</f>
        <v>Код шаблона: JKH.OPEN.INFO.TARIFF.WARM</v>
      </c>
    </row>
    <row r="16" spans="1:12" ht="30" customHeight="1">
      <c r="A16" s="93"/>
      <c r="C16" s="103"/>
      <c r="D16" s="633" t="s">
        <v>577</v>
      </c>
      <c r="E16" s="633"/>
      <c r="F16" s="633"/>
      <c r="G16" s="633"/>
      <c r="H16" s="633"/>
      <c r="I16" s="633"/>
      <c r="J16" s="633"/>
      <c r="K16" s="633"/>
      <c r="L16" s="103"/>
    </row>
    <row r="17" spans="1:12" ht="24.95" customHeight="1">
      <c r="A17" s="93"/>
      <c r="C17" s="103"/>
      <c r="D17" s="637" t="str">
        <f>IF(org="","",IF(fil="",org,org &amp; " (" &amp; fil &amp; ")")) &amp; IF(OR(godStart="",godEnd=""),"",", "&amp;YEAR(godStart)&amp; "-" &amp; YEAR(godEnd)&amp;" гг.")</f>
        <v>Обособленное подразделение ООО "МЕЧЕЛ-ЭНЕРГО" в г. Чебаркуль (Обособленное подразделение ООО "Мечел-Энерго" в г. Чебаркуль), 2013-2013 гг.</v>
      </c>
      <c r="E17" s="637"/>
      <c r="F17" s="637"/>
      <c r="G17" s="637"/>
      <c r="H17" s="637"/>
      <c r="I17" s="637"/>
      <c r="J17" s="637"/>
      <c r="K17" s="637"/>
      <c r="L17" s="103"/>
    </row>
    <row r="18" spans="1:12" ht="15" customHeight="1">
      <c r="A18" s="93"/>
      <c r="D18" s="95"/>
      <c r="E18" s="58"/>
      <c r="F18" s="58"/>
      <c r="G18" s="58"/>
      <c r="H18" s="104"/>
      <c r="I18" s="103"/>
      <c r="J18" s="103"/>
      <c r="K18" s="58"/>
    </row>
    <row r="19" spans="1:12" ht="15" customHeight="1">
      <c r="A19" s="93"/>
      <c r="C19" s="103"/>
      <c r="D19" s="95"/>
      <c r="E19" s="491"/>
      <c r="F19" s="491"/>
      <c r="G19" s="491"/>
      <c r="H19" s="492"/>
      <c r="I19" s="103"/>
      <c r="J19" s="103"/>
      <c r="K19" s="58"/>
      <c r="L19" s="103"/>
    </row>
    <row r="20" spans="1:12" ht="26.25" customHeight="1">
      <c r="A20" s="93"/>
      <c r="B20" s="280" t="s">
        <v>576</v>
      </c>
      <c r="C20" s="103"/>
      <c r="D20" s="493"/>
      <c r="E20" s="280" t="s">
        <v>537</v>
      </c>
      <c r="F20" s="634" t="s">
        <v>711</v>
      </c>
      <c r="G20" s="634"/>
      <c r="H20" s="280" t="s">
        <v>712</v>
      </c>
      <c r="I20" s="638" t="s">
        <v>575</v>
      </c>
      <c r="J20" s="638"/>
      <c r="K20" s="58"/>
      <c r="L20" s="103"/>
    </row>
    <row r="21" spans="1:12" ht="15" customHeight="1">
      <c r="A21" s="93"/>
      <c r="B21" s="295">
        <v>4</v>
      </c>
      <c r="C21" s="103"/>
      <c r="D21" s="95"/>
      <c r="E21" s="274">
        <v>1</v>
      </c>
      <c r="F21" s="640">
        <f>E21+1</f>
        <v>2</v>
      </c>
      <c r="G21" s="640"/>
      <c r="H21" s="295" t="s">
        <v>745</v>
      </c>
      <c r="I21" s="305"/>
      <c r="J21" s="103"/>
      <c r="K21" s="58"/>
      <c r="L21" s="103"/>
    </row>
    <row r="22" spans="1:12" ht="20.100000000000001" customHeight="1">
      <c r="A22" s="93"/>
      <c r="B22" s="298"/>
      <c r="C22" s="103"/>
      <c r="D22" s="494"/>
      <c r="E22" s="276">
        <v>1</v>
      </c>
      <c r="F22" s="639" t="s">
        <v>574</v>
      </c>
      <c r="G22" s="639"/>
      <c r="H22" s="296"/>
      <c r="I22" s="306"/>
      <c r="J22" s="287"/>
      <c r="K22" s="58"/>
      <c r="L22" s="103"/>
    </row>
    <row r="23" spans="1:12" ht="19.5" customHeight="1">
      <c r="A23" s="93"/>
      <c r="B23" s="289" t="s">
        <v>561</v>
      </c>
      <c r="C23" s="103"/>
      <c r="D23" s="494"/>
      <c r="E23" s="276">
        <v>2</v>
      </c>
      <c r="F23" s="639" t="s">
        <v>573</v>
      </c>
      <c r="G23" s="639" t="s">
        <v>573</v>
      </c>
      <c r="H23" s="293"/>
      <c r="I23" s="292"/>
      <c r="J23" s="287"/>
      <c r="K23" s="58"/>
      <c r="L23" s="103"/>
    </row>
    <row r="24" spans="1:12" ht="20.100000000000001" customHeight="1">
      <c r="A24" s="307"/>
      <c r="B24" s="413" t="s">
        <v>538</v>
      </c>
      <c r="C24" s="308"/>
      <c r="D24" s="495"/>
      <c r="E24" s="277">
        <v>3</v>
      </c>
      <c r="F24" s="630" t="s">
        <v>572</v>
      </c>
      <c r="G24" s="630"/>
      <c r="H24" s="412" t="s">
        <v>538</v>
      </c>
      <c r="I24" s="292"/>
      <c r="J24" s="287"/>
      <c r="K24" s="59"/>
      <c r="L24" s="103"/>
    </row>
    <row r="25" spans="1:12" ht="19.5" customHeight="1">
      <c r="A25" s="307"/>
      <c r="B25" s="413" t="s">
        <v>538</v>
      </c>
      <c r="C25" s="308"/>
      <c r="D25" s="495"/>
      <c r="E25" s="277">
        <v>4</v>
      </c>
      <c r="F25" s="630" t="s">
        <v>571</v>
      </c>
      <c r="G25" s="630"/>
      <c r="H25" s="412" t="s">
        <v>538</v>
      </c>
      <c r="I25" s="292"/>
      <c r="J25" s="287"/>
      <c r="K25" s="59"/>
      <c r="L25" s="103"/>
    </row>
    <row r="26" spans="1:12" ht="30" customHeight="1">
      <c r="A26" s="93"/>
      <c r="B26" s="290">
        <f>SUM(B27:B28)</f>
        <v>0</v>
      </c>
      <c r="C26" s="103"/>
      <c r="D26" s="494"/>
      <c r="E26" s="276" t="s">
        <v>558</v>
      </c>
      <c r="F26" s="632" t="s">
        <v>59</v>
      </c>
      <c r="G26" s="632"/>
      <c r="H26" s="310"/>
      <c r="I26" s="292"/>
      <c r="J26" s="287"/>
      <c r="K26" s="275"/>
      <c r="L26" s="103"/>
    </row>
    <row r="27" spans="1:12" ht="20.100000000000001" customHeight="1">
      <c r="A27" s="93"/>
      <c r="B27" s="291"/>
      <c r="C27" s="103"/>
      <c r="D27" s="496"/>
      <c r="E27" s="277" t="s">
        <v>741</v>
      </c>
      <c r="F27" s="629"/>
      <c r="G27" s="629"/>
      <c r="H27" s="309"/>
      <c r="I27" s="292"/>
      <c r="J27" s="287"/>
      <c r="K27" s="275"/>
      <c r="L27" s="103"/>
    </row>
    <row r="28" spans="1:12" ht="19.5" customHeight="1">
      <c r="A28" s="93"/>
      <c r="B28" s="286"/>
      <c r="C28" s="103"/>
      <c r="D28" s="494"/>
      <c r="E28" s="281"/>
      <c r="F28" s="282" t="s">
        <v>658</v>
      </c>
      <c r="G28" s="283"/>
      <c r="H28" s="286"/>
      <c r="I28" s="288"/>
      <c r="J28" s="287"/>
      <c r="K28" s="59"/>
      <c r="L28" s="103"/>
    </row>
    <row r="29" spans="1:12" ht="30" customHeight="1">
      <c r="A29" s="93"/>
      <c r="B29" s="290">
        <f>SUM(B30:B31)</f>
        <v>0</v>
      </c>
      <c r="C29" s="103"/>
      <c r="D29" s="494"/>
      <c r="E29" s="276" t="s">
        <v>713</v>
      </c>
      <c r="F29" s="632" t="s">
        <v>60</v>
      </c>
      <c r="G29" s="632"/>
      <c r="H29" s="310"/>
      <c r="I29" s="292"/>
      <c r="J29" s="287"/>
      <c r="K29" s="275"/>
      <c r="L29" s="103"/>
    </row>
    <row r="30" spans="1:12" ht="19.5" customHeight="1">
      <c r="A30" s="93"/>
      <c r="B30" s="291"/>
      <c r="C30" s="103"/>
      <c r="D30" s="496"/>
      <c r="E30" s="278" t="s">
        <v>570</v>
      </c>
      <c r="F30" s="629"/>
      <c r="G30" s="629"/>
      <c r="H30" s="309"/>
      <c r="I30" s="292"/>
      <c r="J30" s="287"/>
      <c r="K30" s="275"/>
      <c r="L30" s="103"/>
    </row>
    <row r="31" spans="1:12" ht="19.5" customHeight="1">
      <c r="A31" s="93"/>
      <c r="B31" s="286"/>
      <c r="C31" s="103"/>
      <c r="D31" s="494"/>
      <c r="E31" s="281"/>
      <c r="F31" s="282" t="s">
        <v>658</v>
      </c>
      <c r="G31" s="283"/>
      <c r="H31" s="286"/>
      <c r="I31" s="288"/>
      <c r="J31" s="287"/>
      <c r="K31" s="59"/>
      <c r="L31" s="103"/>
    </row>
    <row r="32" spans="1:12" ht="30" customHeight="1">
      <c r="A32" s="93"/>
      <c r="B32" s="289" t="s">
        <v>561</v>
      </c>
      <c r="C32" s="103"/>
      <c r="D32" s="494"/>
      <c r="E32" s="276" t="s">
        <v>569</v>
      </c>
      <c r="F32" s="639" t="s">
        <v>568</v>
      </c>
      <c r="G32" s="639"/>
      <c r="H32" s="294" t="s">
        <v>561</v>
      </c>
      <c r="I32" s="292"/>
      <c r="J32" s="287"/>
      <c r="K32" s="275"/>
      <c r="L32" s="103"/>
    </row>
    <row r="33" spans="1:12" ht="21.75">
      <c r="A33" s="299"/>
      <c r="B33" s="424"/>
      <c r="C33" s="103"/>
      <c r="D33" s="497"/>
      <c r="E33" s="623" t="s">
        <v>326</v>
      </c>
      <c r="F33" s="624" t="s">
        <v>567</v>
      </c>
      <c r="G33" s="279" t="s">
        <v>163</v>
      </c>
      <c r="H33" s="422"/>
      <c r="I33" s="288"/>
      <c r="J33" s="287"/>
      <c r="K33" s="275"/>
      <c r="L33" s="103"/>
    </row>
    <row r="34" spans="1:12" ht="19.5" customHeight="1">
      <c r="A34" s="299"/>
      <c r="B34" s="424"/>
      <c r="C34" s="103"/>
      <c r="D34" s="495"/>
      <c r="E34" s="623"/>
      <c r="F34" s="624"/>
      <c r="G34" s="279" t="s">
        <v>661</v>
      </c>
      <c r="H34" s="422"/>
      <c r="I34" s="288"/>
      <c r="J34" s="287"/>
      <c r="K34" s="275"/>
      <c r="L34" s="103"/>
    </row>
    <row r="35" spans="1:12" ht="19.5" customHeight="1">
      <c r="A35" s="299"/>
      <c r="B35" s="424"/>
      <c r="C35" s="103"/>
      <c r="D35" s="497"/>
      <c r="E35" s="623" t="s">
        <v>566</v>
      </c>
      <c r="F35" s="624" t="s">
        <v>397</v>
      </c>
      <c r="G35" s="279" t="s">
        <v>163</v>
      </c>
      <c r="H35" s="422"/>
      <c r="I35" s="288"/>
      <c r="J35" s="287"/>
      <c r="K35" s="275"/>
      <c r="L35" s="103"/>
    </row>
    <row r="36" spans="1:12" ht="19.5" customHeight="1">
      <c r="A36" s="299"/>
      <c r="B36" s="424"/>
      <c r="C36" s="103"/>
      <c r="D36" s="495"/>
      <c r="E36" s="623"/>
      <c r="F36" s="624"/>
      <c r="G36" s="279" t="s">
        <v>661</v>
      </c>
      <c r="H36" s="422"/>
      <c r="I36" s="288"/>
      <c r="J36" s="287"/>
      <c r="K36" s="275"/>
      <c r="L36" s="103"/>
    </row>
    <row r="37" spans="1:12" ht="19.5" customHeight="1">
      <c r="A37" s="299"/>
      <c r="B37" s="424"/>
      <c r="C37" s="103"/>
      <c r="D37" s="497"/>
      <c r="E37" s="623" t="s">
        <v>565</v>
      </c>
      <c r="F37" s="624" t="s">
        <v>564</v>
      </c>
      <c r="G37" s="279" t="s">
        <v>163</v>
      </c>
      <c r="H37" s="422"/>
      <c r="I37" s="288"/>
      <c r="J37" s="287"/>
      <c r="K37" s="275"/>
      <c r="L37" s="103"/>
    </row>
    <row r="38" spans="1:12" ht="19.5" customHeight="1">
      <c r="A38" s="299"/>
      <c r="B38" s="424"/>
      <c r="C38" s="103"/>
      <c r="D38" s="495"/>
      <c r="E38" s="623"/>
      <c r="F38" s="624"/>
      <c r="G38" s="279" t="s">
        <v>661</v>
      </c>
      <c r="H38" s="422"/>
      <c r="I38" s="288"/>
      <c r="J38" s="287"/>
      <c r="K38" s="275"/>
      <c r="L38" s="103"/>
    </row>
    <row r="39" spans="1:12" ht="19.5" customHeight="1">
      <c r="A39" s="299"/>
      <c r="B39" s="424"/>
      <c r="C39" s="103"/>
      <c r="D39" s="497"/>
      <c r="E39" s="623" t="s">
        <v>386</v>
      </c>
      <c r="F39" s="624" t="s">
        <v>398</v>
      </c>
      <c r="G39" s="279" t="s">
        <v>163</v>
      </c>
      <c r="H39" s="422"/>
      <c r="I39" s="288"/>
      <c r="J39" s="287"/>
      <c r="K39" s="275"/>
      <c r="L39" s="103"/>
    </row>
    <row r="40" spans="1:12" ht="19.5" customHeight="1">
      <c r="A40" s="299"/>
      <c r="B40" s="424"/>
      <c r="C40" s="103"/>
      <c r="D40" s="495"/>
      <c r="E40" s="623"/>
      <c r="F40" s="624"/>
      <c r="G40" s="279" t="s">
        <v>661</v>
      </c>
      <c r="H40" s="422"/>
      <c r="I40" s="288"/>
      <c r="J40" s="287"/>
      <c r="K40" s="275"/>
      <c r="L40" s="103"/>
    </row>
    <row r="41" spans="1:12" ht="19.5" customHeight="1">
      <c r="A41" s="299"/>
      <c r="B41" s="424"/>
      <c r="C41" s="103"/>
      <c r="D41" s="497"/>
      <c r="E41" s="623" t="s">
        <v>387</v>
      </c>
      <c r="F41" s="624" t="s">
        <v>399</v>
      </c>
      <c r="G41" s="279" t="s">
        <v>163</v>
      </c>
      <c r="H41" s="422"/>
      <c r="I41" s="288"/>
      <c r="J41" s="287"/>
      <c r="K41" s="275"/>
      <c r="L41" s="103"/>
    </row>
    <row r="42" spans="1:12" ht="19.5" customHeight="1">
      <c r="A42" s="299"/>
      <c r="B42" s="424"/>
      <c r="C42" s="103"/>
      <c r="D42" s="495"/>
      <c r="E42" s="623"/>
      <c r="F42" s="624"/>
      <c r="G42" s="279" t="s">
        <v>661</v>
      </c>
      <c r="H42" s="422"/>
      <c r="I42" s="288"/>
      <c r="J42" s="287"/>
      <c r="K42" s="275"/>
      <c r="L42" s="103"/>
    </row>
    <row r="43" spans="1:12" ht="19.5" customHeight="1">
      <c r="A43" s="299"/>
      <c r="B43" s="424"/>
      <c r="C43" s="103"/>
      <c r="D43" s="497"/>
      <c r="E43" s="623" t="s">
        <v>388</v>
      </c>
      <c r="F43" s="635" t="str">
        <f>"Износ систем " &amp; IF(TSphere="ТС","теплоснабжения","коммунальной инфраструктуры") &amp; " (%), в том числе:"</f>
        <v>Износ систем теплоснабжения (%), в том числе:</v>
      </c>
      <c r="G43" s="279" t="s">
        <v>163</v>
      </c>
      <c r="H43" s="422"/>
      <c r="I43" s="288"/>
      <c r="J43" s="287"/>
      <c r="K43" s="275"/>
      <c r="L43" s="103"/>
    </row>
    <row r="44" spans="1:12" ht="19.5" customHeight="1">
      <c r="A44" s="299"/>
      <c r="B44" s="424"/>
      <c r="C44" s="103"/>
      <c r="D44" s="495"/>
      <c r="E44" s="623"/>
      <c r="F44" s="636"/>
      <c r="G44" s="279" t="s">
        <v>661</v>
      </c>
      <c r="H44" s="422"/>
      <c r="I44" s="288"/>
      <c r="J44" s="287"/>
      <c r="K44" s="275"/>
      <c r="L44" s="103"/>
    </row>
    <row r="45" spans="1:12" ht="20.100000000000001" customHeight="1">
      <c r="A45" s="299"/>
      <c r="B45" s="424"/>
      <c r="C45" s="103"/>
      <c r="D45" s="497"/>
      <c r="E45" s="625" t="s">
        <v>160</v>
      </c>
      <c r="F45" s="627" t="s">
        <v>400</v>
      </c>
      <c r="G45" s="279" t="s">
        <v>163</v>
      </c>
      <c r="H45" s="422"/>
      <c r="I45" s="288"/>
      <c r="J45" s="287"/>
      <c r="K45" s="275"/>
      <c r="L45" s="103"/>
    </row>
    <row r="46" spans="1:12" ht="20.100000000000001" customHeight="1">
      <c r="A46" s="299"/>
      <c r="B46" s="424"/>
      <c r="C46" s="103"/>
      <c r="D46" s="495"/>
      <c r="E46" s="626"/>
      <c r="F46" s="627"/>
      <c r="G46" s="279" t="s">
        <v>661</v>
      </c>
      <c r="H46" s="422"/>
      <c r="I46" s="288"/>
      <c r="J46" s="287"/>
      <c r="K46" s="275"/>
      <c r="L46" s="103"/>
    </row>
    <row r="47" spans="1:12" ht="19.5" customHeight="1">
      <c r="A47" s="299"/>
      <c r="B47" s="424"/>
      <c r="C47" s="103"/>
      <c r="D47" s="497"/>
      <c r="E47" s="625" t="s">
        <v>161</v>
      </c>
      <c r="F47" s="627" t="s">
        <v>401</v>
      </c>
      <c r="G47" s="279" t="s">
        <v>163</v>
      </c>
      <c r="H47" s="422"/>
      <c r="I47" s="288"/>
      <c r="J47" s="287"/>
      <c r="K47" s="275"/>
      <c r="L47" s="103"/>
    </row>
    <row r="48" spans="1:12" ht="19.5" customHeight="1">
      <c r="A48" s="299"/>
      <c r="B48" s="424"/>
      <c r="C48" s="103"/>
      <c r="D48" s="495"/>
      <c r="E48" s="626"/>
      <c r="F48" s="627"/>
      <c r="G48" s="279" t="s">
        <v>661</v>
      </c>
      <c r="H48" s="422"/>
      <c r="I48" s="288"/>
      <c r="J48" s="287"/>
      <c r="K48" s="275"/>
      <c r="L48" s="103"/>
    </row>
    <row r="49" spans="1:12" ht="19.5" customHeight="1">
      <c r="A49" s="299"/>
      <c r="B49" s="424"/>
      <c r="C49" s="103"/>
      <c r="D49" s="497"/>
      <c r="E49" s="622" t="s">
        <v>389</v>
      </c>
      <c r="F49" s="624" t="s">
        <v>402</v>
      </c>
      <c r="G49" s="279" t="s">
        <v>163</v>
      </c>
      <c r="H49" s="422"/>
      <c r="I49" s="288"/>
      <c r="J49" s="287"/>
      <c r="K49" s="275"/>
      <c r="L49" s="103"/>
    </row>
    <row r="50" spans="1:12" ht="19.5" customHeight="1">
      <c r="A50" s="299"/>
      <c r="B50" s="424"/>
      <c r="C50" s="103"/>
      <c r="D50" s="495"/>
      <c r="E50" s="623"/>
      <c r="F50" s="624"/>
      <c r="G50" s="279" t="s">
        <v>661</v>
      </c>
      <c r="H50" s="422"/>
      <c r="I50" s="288"/>
      <c r="J50" s="287"/>
      <c r="K50" s="275"/>
      <c r="L50" s="103"/>
    </row>
    <row r="51" spans="1:12" ht="19.5" customHeight="1">
      <c r="A51" s="299"/>
      <c r="B51" s="424"/>
      <c r="C51" s="103"/>
      <c r="D51" s="497"/>
      <c r="E51" s="622" t="s">
        <v>390</v>
      </c>
      <c r="F51" s="624" t="s">
        <v>403</v>
      </c>
      <c r="G51" s="279" t="s">
        <v>163</v>
      </c>
      <c r="H51" s="422"/>
      <c r="I51" s="288"/>
      <c r="J51" s="287"/>
      <c r="K51" s="275"/>
      <c r="L51" s="103"/>
    </row>
    <row r="52" spans="1:12" ht="19.5" customHeight="1">
      <c r="A52" s="299"/>
      <c r="B52" s="424"/>
      <c r="C52" s="103"/>
      <c r="D52" s="495"/>
      <c r="E52" s="623"/>
      <c r="F52" s="624"/>
      <c r="G52" s="279" t="s">
        <v>661</v>
      </c>
      <c r="H52" s="422"/>
      <c r="I52" s="288"/>
      <c r="J52" s="287"/>
      <c r="K52" s="275"/>
      <c r="L52" s="103"/>
    </row>
    <row r="53" spans="1:12" ht="19.5" customHeight="1">
      <c r="A53" s="299"/>
      <c r="B53" s="424"/>
      <c r="C53" s="103"/>
      <c r="D53" s="497"/>
      <c r="E53" s="622" t="s">
        <v>391</v>
      </c>
      <c r="F53" s="624" t="s">
        <v>404</v>
      </c>
      <c r="G53" s="279" t="s">
        <v>163</v>
      </c>
      <c r="H53" s="422"/>
      <c r="I53" s="288"/>
      <c r="J53" s="287"/>
      <c r="K53" s="275"/>
      <c r="L53" s="103"/>
    </row>
    <row r="54" spans="1:12" ht="19.5" customHeight="1">
      <c r="A54" s="299"/>
      <c r="B54" s="424"/>
      <c r="C54" s="103"/>
      <c r="D54" s="495"/>
      <c r="E54" s="623"/>
      <c r="F54" s="624"/>
      <c r="G54" s="279" t="s">
        <v>661</v>
      </c>
      <c r="H54" s="422"/>
      <c r="I54" s="288"/>
      <c r="J54" s="287"/>
      <c r="K54" s="275"/>
      <c r="L54" s="103"/>
    </row>
    <row r="55" spans="1:12" ht="19.5" customHeight="1">
      <c r="A55" s="299"/>
      <c r="B55" s="424"/>
      <c r="C55" s="103"/>
      <c r="D55" s="497"/>
      <c r="E55" s="622" t="s">
        <v>392</v>
      </c>
      <c r="F55" s="624" t="s">
        <v>405</v>
      </c>
      <c r="G55" s="279" t="s">
        <v>163</v>
      </c>
      <c r="H55" s="422"/>
      <c r="I55" s="288"/>
      <c r="J55" s="287"/>
      <c r="K55" s="275"/>
      <c r="L55" s="103"/>
    </row>
    <row r="56" spans="1:12" ht="19.5" customHeight="1">
      <c r="A56" s="299"/>
      <c r="B56" s="424"/>
      <c r="C56" s="103"/>
      <c r="D56" s="495"/>
      <c r="E56" s="623"/>
      <c r="F56" s="624"/>
      <c r="G56" s="279" t="s">
        <v>661</v>
      </c>
      <c r="H56" s="422"/>
      <c r="I56" s="288"/>
      <c r="J56" s="287"/>
      <c r="K56" s="275"/>
      <c r="L56" s="103"/>
    </row>
    <row r="57" spans="1:12" ht="19.5" customHeight="1">
      <c r="A57" s="299"/>
      <c r="B57" s="424"/>
      <c r="C57" s="103"/>
      <c r="D57" s="497"/>
      <c r="E57" s="622" t="s">
        <v>393</v>
      </c>
      <c r="F57" s="624" t="s">
        <v>406</v>
      </c>
      <c r="G57" s="279" t="s">
        <v>163</v>
      </c>
      <c r="H57" s="422"/>
      <c r="I57" s="288"/>
      <c r="J57" s="287"/>
      <c r="K57" s="275"/>
      <c r="L57" s="103"/>
    </row>
    <row r="58" spans="1:12" ht="19.5" customHeight="1">
      <c r="A58" s="299"/>
      <c r="B58" s="424"/>
      <c r="C58" s="103"/>
      <c r="D58" s="495"/>
      <c r="E58" s="623"/>
      <c r="F58" s="624"/>
      <c r="G58" s="279" t="s">
        <v>661</v>
      </c>
      <c r="H58" s="422"/>
      <c r="I58" s="288"/>
      <c r="J58" s="287"/>
      <c r="K58" s="275"/>
      <c r="L58" s="103"/>
    </row>
    <row r="59" spans="1:12" ht="19.5" customHeight="1">
      <c r="A59" s="299"/>
      <c r="B59" s="425"/>
      <c r="C59" s="103"/>
      <c r="D59" s="497"/>
      <c r="E59" s="622" t="s">
        <v>394</v>
      </c>
      <c r="F59" s="624" t="s">
        <v>407</v>
      </c>
      <c r="G59" s="279" t="s">
        <v>163</v>
      </c>
      <c r="H59" s="423"/>
      <c r="I59" s="288"/>
      <c r="J59" s="287"/>
      <c r="K59" s="275"/>
      <c r="L59" s="103"/>
    </row>
    <row r="60" spans="1:12" ht="19.5" customHeight="1">
      <c r="A60" s="299"/>
      <c r="B60" s="425"/>
      <c r="C60" s="103"/>
      <c r="D60" s="495"/>
      <c r="E60" s="623"/>
      <c r="F60" s="624"/>
      <c r="G60" s="279" t="s">
        <v>661</v>
      </c>
      <c r="H60" s="423"/>
      <c r="I60" s="288"/>
      <c r="J60" s="287"/>
      <c r="K60" s="275"/>
      <c r="L60" s="103"/>
    </row>
    <row r="61" spans="1:12" ht="21.75">
      <c r="A61" s="299"/>
      <c r="B61" s="549"/>
      <c r="C61" s="103"/>
      <c r="D61" s="497"/>
      <c r="E61" s="622" t="s">
        <v>395</v>
      </c>
      <c r="F61" s="624" t="s">
        <v>408</v>
      </c>
      <c r="G61" s="279" t="s">
        <v>163</v>
      </c>
      <c r="H61" s="548"/>
      <c r="I61" s="288"/>
      <c r="J61" s="287"/>
      <c r="K61" s="275"/>
      <c r="L61" s="103"/>
    </row>
    <row r="62" spans="1:12" ht="20.100000000000001" customHeight="1">
      <c r="A62" s="299"/>
      <c r="B62" s="549"/>
      <c r="C62" s="103"/>
      <c r="D62" s="495"/>
      <c r="E62" s="623"/>
      <c r="F62" s="624"/>
      <c r="G62" s="279" t="s">
        <v>661</v>
      </c>
      <c r="H62" s="548"/>
      <c r="I62" s="288"/>
      <c r="J62" s="287"/>
      <c r="K62" s="275"/>
      <c r="L62" s="103"/>
    </row>
    <row r="63" spans="1:12" ht="19.5" customHeight="1">
      <c r="A63" s="299"/>
      <c r="B63" s="424"/>
      <c r="C63" s="103"/>
      <c r="D63" s="497"/>
      <c r="E63" s="622" t="s">
        <v>396</v>
      </c>
      <c r="F63" s="628" t="s">
        <v>162</v>
      </c>
      <c r="G63" s="279" t="s">
        <v>163</v>
      </c>
      <c r="H63" s="422"/>
      <c r="I63" s="288"/>
      <c r="J63" s="287"/>
      <c r="K63" s="275"/>
      <c r="L63" s="103"/>
    </row>
    <row r="64" spans="1:12" ht="19.5" customHeight="1">
      <c r="A64" s="299"/>
      <c r="B64" s="424"/>
      <c r="C64" s="103"/>
      <c r="D64" s="495"/>
      <c r="E64" s="623"/>
      <c r="F64" s="624"/>
      <c r="G64" s="279" t="s">
        <v>661</v>
      </c>
      <c r="H64" s="422"/>
      <c r="I64" s="288"/>
      <c r="J64" s="287"/>
      <c r="K64" s="275"/>
      <c r="L64" s="103"/>
    </row>
    <row r="65" spans="1:12" ht="20.100000000000001" customHeight="1">
      <c r="A65" s="103"/>
      <c r="B65" s="286"/>
      <c r="C65" s="103"/>
      <c r="D65" s="495"/>
      <c r="E65" s="281"/>
      <c r="F65" s="282" t="s">
        <v>563</v>
      </c>
      <c r="G65" s="283"/>
      <c r="H65" s="421"/>
      <c r="I65" s="288"/>
      <c r="J65" s="287"/>
      <c r="K65" s="59"/>
      <c r="L65" s="103"/>
    </row>
    <row r="66" spans="1:12" ht="20.100000000000001" customHeight="1">
      <c r="A66" s="93"/>
      <c r="B66" s="297" t="s">
        <v>560</v>
      </c>
      <c r="C66" s="103"/>
      <c r="D66" s="498"/>
      <c r="E66" s="284"/>
      <c r="F66" s="285"/>
      <c r="G66" s="285"/>
      <c r="H66" s="285"/>
      <c r="I66" s="304"/>
      <c r="J66" s="287"/>
      <c r="K66" s="59"/>
      <c r="L66" s="103"/>
    </row>
    <row r="67" spans="1:12" ht="18.75" customHeight="1">
      <c r="A67" s="93"/>
      <c r="B67" s="93"/>
      <c r="C67" s="103"/>
      <c r="D67" s="59"/>
      <c r="E67" s="484" t="s">
        <v>557</v>
      </c>
      <c r="F67" s="485" t="s">
        <v>164</v>
      </c>
      <c r="G67" s="486"/>
      <c r="H67" s="486"/>
      <c r="I67" s="59"/>
      <c r="J67" s="103"/>
      <c r="K67" s="59"/>
      <c r="L67" s="103"/>
    </row>
    <row r="68" spans="1:12" ht="18.75" customHeight="1">
      <c r="A68" s="93"/>
      <c r="B68" s="93"/>
      <c r="C68" s="103"/>
      <c r="D68" s="59"/>
      <c r="E68" s="469" t="s">
        <v>556</v>
      </c>
      <c r="F68" s="120" t="s">
        <v>662</v>
      </c>
      <c r="G68" s="101"/>
      <c r="H68" s="101"/>
      <c r="I68" s="101"/>
      <c r="J68" s="101"/>
      <c r="K68" s="273"/>
      <c r="L68" s="103"/>
    </row>
    <row r="69" spans="1:12" ht="18.75" customHeight="1">
      <c r="A69" s="93"/>
      <c r="B69" s="93"/>
      <c r="C69" s="103"/>
      <c r="D69" s="59"/>
      <c r="E69" s="59"/>
      <c r="F69" s="59"/>
      <c r="G69" s="59"/>
      <c r="H69" s="59"/>
      <c r="I69" s="59"/>
      <c r="J69" s="59"/>
      <c r="K69" s="59"/>
      <c r="L69" s="103"/>
    </row>
  </sheetData>
  <sheetProtection password="FA9C" sheet="1" objects="1" scenarios="1" formatColumns="0" formatRows="0"/>
  <mergeCells count="49">
    <mergeCell ref="E37:E38"/>
    <mergeCell ref="F37:F38"/>
    <mergeCell ref="E33:E34"/>
    <mergeCell ref="F33:F34"/>
    <mergeCell ref="E35:E36"/>
    <mergeCell ref="F35:F36"/>
    <mergeCell ref="D17:K17"/>
    <mergeCell ref="I20:J20"/>
    <mergeCell ref="F30:G30"/>
    <mergeCell ref="F26:G26"/>
    <mergeCell ref="F32:G32"/>
    <mergeCell ref="F21:G21"/>
    <mergeCell ref="F27:G27"/>
    <mergeCell ref="F22:G22"/>
    <mergeCell ref="F23:G23"/>
    <mergeCell ref="E45:E46"/>
    <mergeCell ref="E39:E40"/>
    <mergeCell ref="F39:F40"/>
    <mergeCell ref="E41:E42"/>
    <mergeCell ref="F41:F42"/>
    <mergeCell ref="F45:F46"/>
    <mergeCell ref="E43:E44"/>
    <mergeCell ref="F43:F44"/>
    <mergeCell ref="F63:F64"/>
    <mergeCell ref="E63:E64"/>
    <mergeCell ref="F2:G2"/>
    <mergeCell ref="F24:G24"/>
    <mergeCell ref="F25:G25"/>
    <mergeCell ref="E4:E5"/>
    <mergeCell ref="F4:F5"/>
    <mergeCell ref="F29:G29"/>
    <mergeCell ref="D16:K16"/>
    <mergeCell ref="F20:G20"/>
    <mergeCell ref="E47:E48"/>
    <mergeCell ref="F47:F48"/>
    <mergeCell ref="E49:E50"/>
    <mergeCell ref="F49:F50"/>
    <mergeCell ref="E51:E52"/>
    <mergeCell ref="F51:F52"/>
    <mergeCell ref="E61:E62"/>
    <mergeCell ref="F61:F62"/>
    <mergeCell ref="E53:E54"/>
    <mergeCell ref="F59:F60"/>
    <mergeCell ref="F55:F56"/>
    <mergeCell ref="E59:E60"/>
    <mergeCell ref="E57:E58"/>
    <mergeCell ref="F57:F58"/>
    <mergeCell ref="E55:E56"/>
    <mergeCell ref="F53:F54"/>
  </mergeCells>
  <phoneticPr fontId="8" type="noConversion"/>
  <dataValidations count="8">
    <dataValidation type="decimal" allowBlank="1" showInputMessage="1" showErrorMessage="1" sqref="H49:H58 H63:H65 B49:B58 B63:B65 G31:H31 H26 B31 H28:H29 G28 B28:B29 B26">
      <formula1>-99999999999</formula1>
      <formula2>999999999999</formula2>
    </dataValidation>
    <dataValidation type="decimal" allowBlank="1" showInputMessage="1" showErrorMessage="1" error="Значение должно быть дейсвительным числом" sqref="H33:H48 B33:B48 B30 B27 B4:B5 B2">
      <formula1>-99999999999</formula1>
      <formula2>999999999999</formula2>
    </dataValidation>
    <dataValidation type="decimal" allowBlank="1" showErrorMessage="1" errorTitle="Ошибка" error="Допускается ввод только неотрицательных чисел!" sqref="B61:B62 H61:H62 H2 H30 H27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B59:B60 H59:H60 H4:H5">
      <formula1>0</formula1>
      <formula2>9.99999999999999E+23</formula2>
    </dataValidation>
    <dataValidation type="list" allowBlank="1" showInputMessage="1" showErrorMessage="1" error="Выберите значение из списка" prompt="Выберите значение из списка" sqref="F27:G27 F2:G2 F30:G30">
      <formula1>source_of_funding</formula1>
    </dataValidation>
    <dataValidation type="list" allowBlank="1" showInputMessage="1" showErrorMessage="1" errorTitle="Ошибка" error="Выберите значение из списка" prompt="Выберите значение из списка" sqref="H23">
      <formula1>objective_of_IPR</formula1>
    </dataValidation>
    <dataValidation type="textLength" operator="lessThanOrEqual" allowBlank="1" showInputMessage="1" showErrorMessage="1" errorTitle="Ошибка" error="Допускается ввод не более 900 символов!" sqref="H22 B22 F4:F5">
      <formula1>900</formula1>
    </dataValidation>
    <dataValidation type="list" allowBlank="1" showDropDown="1" showInputMessage="1" showErrorMessage="1" error="для выбора выполните двойной щелчок по ячейке" prompt="Выберите значение из календаря, выполнив двойной щелчок левой кнопки мыши по ячейке." sqref="B24:B25 H24:H25">
      <formula1>"a"</formula1>
    </dataValidation>
  </dataValidations>
  <hyperlinks>
    <hyperlink ref="F65" location="'ТС инвестиции'!A1" tooltip="Добавить показатель" display="Добавить показатель"/>
    <hyperlink ref="I20" location="'ТС инвестиции'!A1" tooltip="Добавить мероприятие" display="Добавить мероприятие"/>
    <hyperlink ref="B66" location="'ТС инвестиции'!A1" tooltip="Удалить мероприятие" display="Удалить мероприятие"/>
    <hyperlink ref="I20:J20" location="'ТС инвестиции'!A1" tooltip="Добавить мероприятие" display="Добавить мероприятие"/>
    <hyperlink ref="F28" location="'ТС инвестиции'!A1" tooltip="Добавить источники" display="Добавить источники финансирования"/>
    <hyperlink ref="F31" location="'ТС инвестиции'!A1" tooltip="Добавить источники" display="Добавить источники финансирования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76" fitToHeight="0" orientation="landscape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Main07">
    <pageSetUpPr fitToPage="1"/>
  </sheetPr>
  <dimension ref="A1:AW70"/>
  <sheetViews>
    <sheetView showGridLines="0" topLeftCell="C6" zoomScaleNormal="100" workbookViewId="0">
      <selection activeCell="H79" sqref="H79"/>
    </sheetView>
  </sheetViews>
  <sheetFormatPr defaultRowHeight="11.25"/>
  <cols>
    <col min="1" max="1" width="8" style="94" hidden="1" customWidth="1"/>
    <col min="2" max="2" width="48.28515625" style="94" hidden="1" customWidth="1"/>
    <col min="3" max="3" width="4.85546875" style="93" customWidth="1"/>
    <col min="4" max="4" width="5.7109375" style="93" customWidth="1"/>
    <col min="5" max="5" width="7" style="93" bestFit="1" customWidth="1"/>
    <col min="6" max="6" width="66.42578125" style="93" customWidth="1"/>
    <col min="7" max="7" width="13.7109375" style="93" customWidth="1"/>
    <col min="8" max="8" width="21" style="93" customWidth="1"/>
    <col min="9" max="9" width="28.5703125" style="93" customWidth="1"/>
    <col min="10" max="10" width="25.140625" style="93" customWidth="1"/>
    <col min="11" max="11" width="40.7109375" style="93" customWidth="1"/>
    <col min="12" max="12" width="11.42578125" style="93" bestFit="1" customWidth="1"/>
    <col min="13" max="13" width="26.5703125" style="93" customWidth="1"/>
    <col min="14" max="14" width="5.7109375" style="93" customWidth="1"/>
    <col min="15" max="15" width="1.7109375" style="93" bestFit="1" customWidth="1"/>
    <col min="16" max="16" width="20.140625" style="93" customWidth="1"/>
    <col min="17" max="17" width="4.42578125" style="93" customWidth="1"/>
    <col min="18" max="22" width="9.140625" style="93"/>
    <col min="23" max="23" width="3.28515625" style="93" bestFit="1" customWidth="1"/>
    <col min="24" max="24" width="9" style="93" bestFit="1" customWidth="1"/>
    <col min="25" max="25" width="2" style="93" bestFit="1" customWidth="1"/>
    <col min="26" max="26" width="7.5703125" style="93" bestFit="1" customWidth="1"/>
    <col min="27" max="30" width="9.140625" style="93"/>
    <col min="31" max="31" width="2" style="93" bestFit="1" customWidth="1"/>
    <col min="32" max="36" width="9.140625" style="93"/>
    <col min="37" max="37" width="3.28515625" style="93" bestFit="1" customWidth="1"/>
    <col min="38" max="38" width="10.28515625" style="93" bestFit="1" customWidth="1"/>
    <col min="39" max="39" width="2" style="93" bestFit="1" customWidth="1"/>
    <col min="40" max="40" width="7.5703125" style="93" bestFit="1" customWidth="1"/>
    <col min="41" max="44" width="9.140625" style="93"/>
    <col min="45" max="45" width="2" style="93" bestFit="1" customWidth="1"/>
    <col min="46" max="16384" width="9.140625" style="93"/>
  </cols>
  <sheetData>
    <row r="1" spans="1:49" s="100" customFormat="1" hidden="1">
      <c r="A1" s="98"/>
      <c r="B1" s="98"/>
    </row>
    <row r="2" spans="1:49" ht="15" hidden="1" customHeight="1">
      <c r="A2" s="98"/>
      <c r="B2" s="98"/>
      <c r="W2" s="100"/>
      <c r="X2" s="100"/>
      <c r="Y2" s="113"/>
      <c r="Z2" s="48"/>
      <c r="AA2" s="114"/>
      <c r="AB2" s="111"/>
      <c r="AC2" s="110"/>
      <c r="AD2" s="109"/>
      <c r="AE2" s="108"/>
      <c r="AF2" s="107"/>
      <c r="AG2" s="107"/>
      <c r="AH2" s="107"/>
      <c r="AI2" s="106"/>
      <c r="AK2" s="100"/>
      <c r="AL2" s="100"/>
      <c r="AM2" s="113"/>
      <c r="AN2" s="48"/>
      <c r="AO2" s="112"/>
      <c r="AP2" s="111"/>
      <c r="AQ2" s="110"/>
      <c r="AR2" s="109"/>
      <c r="AS2" s="108"/>
      <c r="AT2" s="107"/>
      <c r="AU2" s="107"/>
      <c r="AV2" s="107"/>
      <c r="AW2" s="106"/>
    </row>
    <row r="3" spans="1:49" hidden="1">
      <c r="A3" s="98"/>
      <c r="B3" s="99"/>
    </row>
    <row r="4" spans="1:49" hidden="1">
      <c r="A4" s="98"/>
      <c r="B4" s="98"/>
      <c r="P4" s="96"/>
      <c r="Q4" s="96"/>
      <c r="R4" s="96"/>
    </row>
    <row r="5" spans="1:49" hidden="1">
      <c r="C5" s="96"/>
      <c r="D5" s="96"/>
      <c r="E5" s="96"/>
    </row>
    <row r="6" spans="1:49" ht="26.25" customHeight="1">
      <c r="C6" s="96"/>
      <c r="D6" s="97" t="str">
        <f>code</f>
        <v>Код шаблона: JKH.OPEN.INFO.TARIFF.WARM</v>
      </c>
      <c r="E6" s="96"/>
    </row>
    <row r="7" spans="1:49" ht="54.95" customHeight="1">
      <c r="C7" s="103"/>
      <c r="D7" s="315"/>
      <c r="E7" s="633" t="s">
        <v>593</v>
      </c>
      <c r="F7" s="633"/>
      <c r="G7" s="633"/>
      <c r="H7" s="633"/>
      <c r="I7" s="419"/>
      <c r="J7" s="419"/>
      <c r="K7" s="419"/>
      <c r="L7" s="419"/>
      <c r="M7" s="315"/>
      <c r="N7" s="103"/>
    </row>
    <row r="8" spans="1:49" ht="24.95" customHeight="1">
      <c r="C8" s="103"/>
      <c r="D8" s="316"/>
      <c r="E8" s="637" t="str">
        <f>IF(org="","",IF(fil="",org,org &amp; " (" &amp; fil &amp; ")")) &amp; IF(OR(godStart="",godEnd=""),"",", "&amp;YEAR(godStart)&amp; "-" &amp; YEAR(godEnd)&amp;" гг.")</f>
        <v>Обособленное подразделение ООО "МЕЧЕЛ-ЭНЕРГО" в г. Чебаркуль (Обособленное подразделение ООО "Мечел-Энерго" в г. Чебаркуль), 2013-2013 гг.</v>
      </c>
      <c r="F8" s="637"/>
      <c r="G8" s="637"/>
      <c r="H8" s="637"/>
      <c r="I8" s="418"/>
      <c r="J8" s="418"/>
      <c r="K8" s="418"/>
      <c r="L8" s="418"/>
      <c r="M8" s="316"/>
      <c r="N8" s="103"/>
    </row>
    <row r="9" spans="1:49">
      <c r="D9" s="95"/>
      <c r="E9" s="58"/>
      <c r="F9" s="58"/>
      <c r="G9" s="58"/>
      <c r="H9" s="58"/>
      <c r="I9" s="58"/>
      <c r="J9" s="58"/>
      <c r="K9" s="58"/>
      <c r="L9" s="58"/>
      <c r="M9" s="58"/>
    </row>
    <row r="10" spans="1:49">
      <c r="C10" s="103"/>
      <c r="D10" s="95"/>
      <c r="E10" s="491"/>
      <c r="F10" s="491"/>
      <c r="G10" s="491"/>
      <c r="H10" s="491"/>
      <c r="I10" s="58"/>
      <c r="J10" s="58"/>
      <c r="K10" s="58"/>
      <c r="L10" s="58"/>
      <c r="M10" s="58"/>
      <c r="N10" s="103"/>
    </row>
    <row r="11" spans="1:49" ht="22.5">
      <c r="C11" s="103"/>
      <c r="D11" s="493"/>
      <c r="E11" s="313" t="s">
        <v>537</v>
      </c>
      <c r="F11" s="313" t="s">
        <v>711</v>
      </c>
      <c r="G11" s="313" t="s">
        <v>252</v>
      </c>
      <c r="H11" s="313" t="s">
        <v>712</v>
      </c>
      <c r="I11" s="287"/>
      <c r="N11" s="103"/>
    </row>
    <row r="12" spans="1:49" ht="14.25" customHeight="1">
      <c r="C12" s="103"/>
      <c r="D12" s="95"/>
      <c r="E12" s="295" t="s">
        <v>743</v>
      </c>
      <c r="F12" s="295" t="s">
        <v>744</v>
      </c>
      <c r="G12" s="295" t="s">
        <v>745</v>
      </c>
      <c r="H12" s="295" t="s">
        <v>559</v>
      </c>
      <c r="N12" s="103"/>
    </row>
    <row r="13" spans="1:49" ht="45">
      <c r="D13" s="500"/>
      <c r="E13" s="277" t="s">
        <v>743</v>
      </c>
      <c r="F13" s="442" t="s">
        <v>592</v>
      </c>
      <c r="G13" s="426" t="s">
        <v>536</v>
      </c>
      <c r="H13" s="429" t="str">
        <f>IF(activity = "","",activity)</f>
        <v>производство (некомбинированная выработка)+передача+сбыт</v>
      </c>
      <c r="I13" s="287"/>
    </row>
    <row r="14" spans="1:49" ht="20.100000000000001" customHeight="1">
      <c r="D14" s="500"/>
      <c r="E14" s="277">
        <v>2</v>
      </c>
      <c r="F14" s="442" t="s">
        <v>409</v>
      </c>
      <c r="G14" s="426" t="s">
        <v>250</v>
      </c>
      <c r="H14" s="430">
        <v>31112.78</v>
      </c>
      <c r="I14" s="287"/>
    </row>
    <row r="15" spans="1:49" ht="22.5">
      <c r="D15" s="500"/>
      <c r="E15" s="277">
        <v>3</v>
      </c>
      <c r="F15" s="442" t="s">
        <v>410</v>
      </c>
      <c r="G15" s="426" t="s">
        <v>250</v>
      </c>
      <c r="H15" s="431">
        <f>SUM(H16:H17,H24,H27:H33,H36,H39,H42:H44)</f>
        <v>29638.480000000003</v>
      </c>
      <c r="I15" s="287"/>
    </row>
    <row r="16" spans="1:49" ht="20.100000000000001" customHeight="1">
      <c r="D16" s="500"/>
      <c r="E16" s="277" t="s">
        <v>275</v>
      </c>
      <c r="F16" s="444" t="s">
        <v>411</v>
      </c>
      <c r="G16" s="426" t="s">
        <v>250</v>
      </c>
      <c r="H16" s="430">
        <v>0</v>
      </c>
      <c r="I16" s="287"/>
    </row>
    <row r="17" spans="4:9" ht="20.100000000000001" customHeight="1">
      <c r="D17" s="500"/>
      <c r="E17" s="277" t="s">
        <v>591</v>
      </c>
      <c r="F17" s="444" t="s">
        <v>412</v>
      </c>
      <c r="G17" s="426" t="s">
        <v>250</v>
      </c>
      <c r="H17" s="431">
        <f>SUMIF(F18:F23,F19,H18:H23)</f>
        <v>20035.080000000002</v>
      </c>
      <c r="I17" s="287"/>
    </row>
    <row r="18" spans="4:9" ht="20.100000000000001" customHeight="1">
      <c r="D18" s="500"/>
      <c r="E18" s="623" t="s">
        <v>413</v>
      </c>
      <c r="F18" s="445" t="s">
        <v>168</v>
      </c>
      <c r="G18" s="426" t="s">
        <v>250</v>
      </c>
      <c r="H18" s="430">
        <v>20035.080000000002</v>
      </c>
      <c r="I18" s="287"/>
    </row>
    <row r="19" spans="4:9" ht="20.100000000000001" customHeight="1">
      <c r="D19" s="500"/>
      <c r="E19" s="623"/>
      <c r="F19" s="446" t="s">
        <v>414</v>
      </c>
      <c r="G19" s="426" t="s">
        <v>250</v>
      </c>
      <c r="H19" s="430">
        <v>20035.080000000002</v>
      </c>
      <c r="I19" s="287"/>
    </row>
    <row r="20" spans="4:9" ht="20.100000000000001" customHeight="1">
      <c r="D20" s="500"/>
      <c r="E20" s="623"/>
      <c r="F20" s="446" t="s">
        <v>415</v>
      </c>
      <c r="G20" s="463" t="s">
        <v>169</v>
      </c>
      <c r="H20" s="430">
        <v>5113.92</v>
      </c>
      <c r="I20" s="287"/>
    </row>
    <row r="21" spans="4:9" ht="20.100000000000001" customHeight="1">
      <c r="D21" s="500"/>
      <c r="E21" s="623"/>
      <c r="F21" s="446" t="s">
        <v>416</v>
      </c>
      <c r="G21" s="426" t="s">
        <v>250</v>
      </c>
      <c r="H21" s="431">
        <f>nerr(H18/H20)</f>
        <v>3.9177538952506104</v>
      </c>
      <c r="I21" s="287"/>
    </row>
    <row r="22" spans="4:9" ht="22.5">
      <c r="D22" s="500"/>
      <c r="E22" s="623"/>
      <c r="F22" s="446" t="s">
        <v>594</v>
      </c>
      <c r="G22" s="426" t="s">
        <v>536</v>
      </c>
      <c r="H22" s="432" t="s">
        <v>653</v>
      </c>
      <c r="I22" s="287"/>
    </row>
    <row r="23" spans="4:9" ht="20.100000000000001" customHeight="1">
      <c r="D23" s="500"/>
      <c r="E23" s="437"/>
      <c r="F23" s="438" t="s">
        <v>417</v>
      </c>
      <c r="G23" s="439"/>
      <c r="H23" s="440"/>
      <c r="I23" s="287"/>
    </row>
    <row r="24" spans="4:9" ht="33.75">
      <c r="D24" s="500"/>
      <c r="E24" s="277" t="s">
        <v>590</v>
      </c>
      <c r="F24" s="444" t="s">
        <v>418</v>
      </c>
      <c r="G24" s="426" t="s">
        <v>250</v>
      </c>
      <c r="H24" s="430">
        <v>2202.75</v>
      </c>
      <c r="I24" s="287"/>
    </row>
    <row r="25" spans="4:9" ht="20.100000000000001" customHeight="1">
      <c r="D25" s="500"/>
      <c r="E25" s="277" t="s">
        <v>384</v>
      </c>
      <c r="F25" s="448" t="s">
        <v>347</v>
      </c>
      <c r="G25" s="426" t="s">
        <v>419</v>
      </c>
      <c r="H25" s="431">
        <f>nerr(H24/H26)</f>
        <v>2.7400114439247689</v>
      </c>
      <c r="I25" s="287"/>
    </row>
    <row r="26" spans="4:9" ht="20.100000000000001" customHeight="1">
      <c r="D26" s="500"/>
      <c r="E26" s="277" t="s">
        <v>385</v>
      </c>
      <c r="F26" s="449" t="s">
        <v>420</v>
      </c>
      <c r="G26" s="426" t="s">
        <v>421</v>
      </c>
      <c r="H26" s="433">
        <v>803.92</v>
      </c>
      <c r="I26" s="287"/>
    </row>
    <row r="27" spans="4:9" ht="22.5">
      <c r="D27" s="500"/>
      <c r="E27" s="277" t="s">
        <v>589</v>
      </c>
      <c r="F27" s="444" t="s">
        <v>422</v>
      </c>
      <c r="G27" s="426" t="s">
        <v>250</v>
      </c>
      <c r="H27" s="430">
        <v>602.83000000000004</v>
      </c>
      <c r="I27" s="287"/>
    </row>
    <row r="28" spans="4:9" ht="20.100000000000001" customHeight="1">
      <c r="D28" s="500"/>
      <c r="E28" s="277" t="s">
        <v>588</v>
      </c>
      <c r="F28" s="444" t="s">
        <v>423</v>
      </c>
      <c r="G28" s="426" t="s">
        <v>250</v>
      </c>
      <c r="H28" s="430">
        <v>89.48</v>
      </c>
      <c r="I28" s="287"/>
    </row>
    <row r="29" spans="4:9" ht="20.100000000000001" customHeight="1">
      <c r="D29" s="500"/>
      <c r="E29" s="277" t="s">
        <v>587</v>
      </c>
      <c r="F29" s="447" t="s">
        <v>218</v>
      </c>
      <c r="G29" s="426" t="s">
        <v>250</v>
      </c>
      <c r="H29" s="430">
        <v>1297.8</v>
      </c>
      <c r="I29" s="287"/>
    </row>
    <row r="30" spans="4:9" ht="22.5">
      <c r="D30" s="500"/>
      <c r="E30" s="277" t="s">
        <v>586</v>
      </c>
      <c r="F30" s="447" t="s">
        <v>585</v>
      </c>
      <c r="G30" s="426" t="s">
        <v>250</v>
      </c>
      <c r="H30" s="430">
        <v>391.94</v>
      </c>
      <c r="I30" s="287"/>
    </row>
    <row r="31" spans="4:9" ht="22.5">
      <c r="D31" s="500"/>
      <c r="E31" s="277" t="s">
        <v>584</v>
      </c>
      <c r="F31" s="447" t="s">
        <v>424</v>
      </c>
      <c r="G31" s="426" t="s">
        <v>250</v>
      </c>
      <c r="H31" s="430">
        <v>88</v>
      </c>
      <c r="I31" s="287"/>
    </row>
    <row r="32" spans="4:9" ht="22.5">
      <c r="D32" s="500"/>
      <c r="E32" s="277" t="s">
        <v>425</v>
      </c>
      <c r="F32" s="444" t="s">
        <v>583</v>
      </c>
      <c r="G32" s="426" t="s">
        <v>250</v>
      </c>
      <c r="H32" s="430">
        <v>1260.4000000000001</v>
      </c>
      <c r="I32" s="287"/>
    </row>
    <row r="33" spans="1:9" ht="20.100000000000001" customHeight="1">
      <c r="D33" s="500"/>
      <c r="E33" s="277" t="s">
        <v>426</v>
      </c>
      <c r="F33" s="444" t="s">
        <v>427</v>
      </c>
      <c r="G33" s="426" t="s">
        <v>250</v>
      </c>
      <c r="H33" s="430">
        <f>30.25+40.2+116.9+1</f>
        <v>188.35000000000002</v>
      </c>
      <c r="I33" s="287"/>
    </row>
    <row r="34" spans="1:9" ht="20.100000000000001" customHeight="1">
      <c r="D34" s="500"/>
      <c r="E34" s="277" t="s">
        <v>428</v>
      </c>
      <c r="F34" s="449" t="s">
        <v>36</v>
      </c>
      <c r="G34" s="426" t="s">
        <v>250</v>
      </c>
      <c r="H34" s="430">
        <v>0</v>
      </c>
      <c r="I34" s="287"/>
    </row>
    <row r="35" spans="1:9" ht="20.100000000000001" customHeight="1">
      <c r="D35" s="500"/>
      <c r="E35" s="277" t="s">
        <v>429</v>
      </c>
      <c r="F35" s="449" t="s">
        <v>430</v>
      </c>
      <c r="G35" s="426" t="s">
        <v>250</v>
      </c>
      <c r="H35" s="430">
        <v>0</v>
      </c>
      <c r="I35" s="287"/>
    </row>
    <row r="36" spans="1:9" ht="20.100000000000001" customHeight="1">
      <c r="D36" s="500"/>
      <c r="E36" s="277" t="s">
        <v>431</v>
      </c>
      <c r="F36" s="444" t="s">
        <v>582</v>
      </c>
      <c r="G36" s="426" t="s">
        <v>250</v>
      </c>
      <c r="H36" s="430">
        <v>833.99</v>
      </c>
      <c r="I36" s="287"/>
    </row>
    <row r="37" spans="1:9" ht="20.100000000000001" customHeight="1">
      <c r="D37" s="500"/>
      <c r="E37" s="277" t="s">
        <v>432</v>
      </c>
      <c r="F37" s="449" t="s">
        <v>36</v>
      </c>
      <c r="G37" s="426" t="s">
        <v>250</v>
      </c>
      <c r="H37" s="430">
        <v>407.7</v>
      </c>
      <c r="I37" s="287"/>
    </row>
    <row r="38" spans="1:9" ht="20.100000000000001" customHeight="1">
      <c r="D38" s="500"/>
      <c r="E38" s="277" t="s">
        <v>433</v>
      </c>
      <c r="F38" s="449" t="s">
        <v>430</v>
      </c>
      <c r="G38" s="426" t="s">
        <v>250</v>
      </c>
      <c r="H38" s="430">
        <v>123.13</v>
      </c>
      <c r="I38" s="287"/>
    </row>
    <row r="39" spans="1:9" ht="22.5">
      <c r="D39" s="500"/>
      <c r="E39" s="277" t="s">
        <v>434</v>
      </c>
      <c r="F39" s="447" t="s">
        <v>37</v>
      </c>
      <c r="G39" s="426" t="s">
        <v>250</v>
      </c>
      <c r="H39" s="430">
        <v>2145</v>
      </c>
      <c r="I39" s="287"/>
    </row>
    <row r="40" spans="1:9" ht="22.5">
      <c r="D40" s="500"/>
      <c r="E40" s="277" t="s">
        <v>219</v>
      </c>
      <c r="F40" s="450" t="s">
        <v>659</v>
      </c>
      <c r="G40" s="426" t="s">
        <v>250</v>
      </c>
      <c r="H40" s="434"/>
      <c r="I40" s="287"/>
    </row>
    <row r="41" spans="1:9" ht="22.5">
      <c r="D41" s="500"/>
      <c r="E41" s="277" t="s">
        <v>220</v>
      </c>
      <c r="F41" s="450" t="s">
        <v>660</v>
      </c>
      <c r="G41" s="426" t="s">
        <v>250</v>
      </c>
      <c r="H41" s="434">
        <v>2145</v>
      </c>
      <c r="I41" s="287"/>
    </row>
    <row r="42" spans="1:9" ht="33.75">
      <c r="D42" s="500"/>
      <c r="E42" s="277" t="s">
        <v>221</v>
      </c>
      <c r="F42" s="444" t="s">
        <v>581</v>
      </c>
      <c r="G42" s="426" t="s">
        <v>250</v>
      </c>
      <c r="H42" s="430">
        <v>416.66</v>
      </c>
      <c r="I42" s="287"/>
    </row>
    <row r="43" spans="1:9" s="50" customFormat="1" ht="21.75">
      <c r="A43" s="49"/>
      <c r="B43" s="49"/>
      <c r="D43" s="497" t="s">
        <v>2442</v>
      </c>
      <c r="E43" s="562" t="s">
        <v>2443</v>
      </c>
      <c r="F43" s="314" t="s">
        <v>2444</v>
      </c>
      <c r="G43" s="279" t="s">
        <v>250</v>
      </c>
      <c r="H43" s="441">
        <f>43.2+43</f>
        <v>86.2</v>
      </c>
      <c r="I43" s="536"/>
    </row>
    <row r="44" spans="1:9" ht="20.100000000000001" customHeight="1">
      <c r="D44" s="500"/>
      <c r="E44" s="437"/>
      <c r="F44" s="438" t="s">
        <v>714</v>
      </c>
      <c r="G44" s="439"/>
      <c r="H44" s="440"/>
      <c r="I44" s="287"/>
    </row>
    <row r="45" spans="1:9" ht="22.5">
      <c r="D45" s="500"/>
      <c r="E45" s="277" t="s">
        <v>559</v>
      </c>
      <c r="F45" s="442" t="s">
        <v>222</v>
      </c>
      <c r="G45" s="426" t="s">
        <v>250</v>
      </c>
      <c r="H45" s="430">
        <v>1474.3</v>
      </c>
      <c r="I45" s="287"/>
    </row>
    <row r="46" spans="1:9" ht="20.100000000000001" customHeight="1">
      <c r="D46" s="500"/>
      <c r="E46" s="277" t="s">
        <v>558</v>
      </c>
      <c r="F46" s="442" t="s">
        <v>223</v>
      </c>
      <c r="G46" s="426" t="s">
        <v>250</v>
      </c>
      <c r="H46" s="430">
        <v>1179.44</v>
      </c>
      <c r="I46" s="287"/>
    </row>
    <row r="47" spans="1:9" ht="22.5">
      <c r="D47" s="500"/>
      <c r="E47" s="277" t="s">
        <v>741</v>
      </c>
      <c r="F47" s="444" t="s">
        <v>224</v>
      </c>
      <c r="G47" s="426" t="s">
        <v>250</v>
      </c>
      <c r="H47" s="430">
        <v>0</v>
      </c>
      <c r="I47" s="287"/>
    </row>
    <row r="48" spans="1:9" ht="20.100000000000001" customHeight="1">
      <c r="D48" s="500"/>
      <c r="E48" s="427" t="s">
        <v>713</v>
      </c>
      <c r="F48" s="442" t="s">
        <v>225</v>
      </c>
      <c r="G48" s="426" t="s">
        <v>226</v>
      </c>
      <c r="H48" s="430">
        <v>232</v>
      </c>
      <c r="I48" s="287"/>
    </row>
    <row r="49" spans="4:9" ht="20.100000000000001" customHeight="1">
      <c r="D49" s="500"/>
      <c r="E49" s="427" t="s">
        <v>569</v>
      </c>
      <c r="F49" s="442" t="s">
        <v>227</v>
      </c>
      <c r="G49" s="426" t="s">
        <v>226</v>
      </c>
      <c r="H49" s="430">
        <v>40</v>
      </c>
      <c r="I49" s="287"/>
    </row>
    <row r="50" spans="4:9" ht="20.100000000000001" customHeight="1">
      <c r="D50" s="500"/>
      <c r="E50" s="427" t="s">
        <v>562</v>
      </c>
      <c r="F50" s="442" t="s">
        <v>228</v>
      </c>
      <c r="G50" s="426" t="s">
        <v>229</v>
      </c>
      <c r="H50" s="433">
        <v>36.541899999999998</v>
      </c>
      <c r="I50" s="287"/>
    </row>
    <row r="51" spans="4:9" ht="22.5">
      <c r="D51" s="500"/>
      <c r="E51" s="427" t="s">
        <v>329</v>
      </c>
      <c r="F51" s="444" t="s">
        <v>230</v>
      </c>
      <c r="G51" s="426" t="s">
        <v>229</v>
      </c>
      <c r="H51" s="451">
        <v>0.874</v>
      </c>
      <c r="I51" s="287"/>
    </row>
    <row r="52" spans="4:9" ht="20.100000000000001" customHeight="1">
      <c r="D52" s="500"/>
      <c r="E52" s="427" t="s">
        <v>580</v>
      </c>
      <c r="F52" s="442" t="s">
        <v>232</v>
      </c>
      <c r="G52" s="426" t="s">
        <v>229</v>
      </c>
      <c r="H52" s="433">
        <v>0</v>
      </c>
      <c r="I52" s="287"/>
    </row>
    <row r="53" spans="4:9" ht="20.100000000000001" customHeight="1">
      <c r="D53" s="500"/>
      <c r="E53" s="427" t="s">
        <v>231</v>
      </c>
      <c r="F53" s="442" t="s">
        <v>234</v>
      </c>
      <c r="G53" s="426" t="s">
        <v>229</v>
      </c>
      <c r="H53" s="435">
        <f>SUM(H54:H55)</f>
        <v>35.443199999999997</v>
      </c>
      <c r="I53" s="287"/>
    </row>
    <row r="54" spans="4:9" ht="20.100000000000001" customHeight="1">
      <c r="D54" s="500"/>
      <c r="E54" s="427" t="s">
        <v>235</v>
      </c>
      <c r="F54" s="444" t="s">
        <v>597</v>
      </c>
      <c r="G54" s="426" t="s">
        <v>229</v>
      </c>
      <c r="H54" s="433">
        <v>1.77216</v>
      </c>
      <c r="I54" s="287"/>
    </row>
    <row r="55" spans="4:9" ht="20.100000000000001" customHeight="1">
      <c r="D55" s="500"/>
      <c r="E55" s="427" t="s">
        <v>236</v>
      </c>
      <c r="F55" s="444" t="s">
        <v>598</v>
      </c>
      <c r="G55" s="426" t="s">
        <v>229</v>
      </c>
      <c r="H55" s="433">
        <v>33.671039999999998</v>
      </c>
      <c r="I55" s="287"/>
    </row>
    <row r="56" spans="4:9" ht="22.5">
      <c r="D56" s="500"/>
      <c r="E56" s="427" t="s">
        <v>233</v>
      </c>
      <c r="F56" s="442" t="s">
        <v>600</v>
      </c>
      <c r="G56" s="426" t="s">
        <v>601</v>
      </c>
      <c r="H56" s="430">
        <v>0.63</v>
      </c>
      <c r="I56" s="287"/>
    </row>
    <row r="57" spans="4:9" ht="20.100000000000001" customHeight="1">
      <c r="D57" s="500"/>
      <c r="E57" s="427" t="s">
        <v>599</v>
      </c>
      <c r="F57" s="442" t="s">
        <v>603</v>
      </c>
      <c r="G57" s="426" t="s">
        <v>604</v>
      </c>
      <c r="H57" s="451">
        <v>0.22470000000000001</v>
      </c>
      <c r="I57" s="287"/>
    </row>
    <row r="58" spans="4:9" ht="20.100000000000001" customHeight="1">
      <c r="D58" s="500"/>
      <c r="E58" s="427" t="s">
        <v>602</v>
      </c>
      <c r="F58" s="443" t="s">
        <v>215</v>
      </c>
      <c r="G58" s="426" t="s">
        <v>604</v>
      </c>
      <c r="H58" s="451"/>
      <c r="I58" s="287"/>
    </row>
    <row r="59" spans="4:9" ht="20.100000000000001" customHeight="1">
      <c r="D59" s="500"/>
      <c r="E59" s="427" t="s">
        <v>605</v>
      </c>
      <c r="F59" s="443" t="s">
        <v>217</v>
      </c>
      <c r="G59" s="426" t="s">
        <v>604</v>
      </c>
      <c r="H59" s="451">
        <v>0.22470000000000001</v>
      </c>
      <c r="I59" s="287"/>
    </row>
    <row r="60" spans="4:9" ht="22.5">
      <c r="D60" s="500"/>
      <c r="E60" s="427" t="s">
        <v>608</v>
      </c>
      <c r="F60" s="442" t="s">
        <v>606</v>
      </c>
      <c r="G60" s="426" t="s">
        <v>607</v>
      </c>
      <c r="H60" s="430">
        <v>7.8</v>
      </c>
      <c r="I60" s="287"/>
    </row>
    <row r="61" spans="4:9" ht="20.100000000000001" customHeight="1">
      <c r="D61" s="500"/>
      <c r="E61" s="427" t="s">
        <v>610</v>
      </c>
      <c r="F61" s="442" t="s">
        <v>609</v>
      </c>
      <c r="G61" s="426" t="s">
        <v>607</v>
      </c>
      <c r="H61" s="430">
        <v>0</v>
      </c>
      <c r="I61" s="287"/>
    </row>
    <row r="62" spans="4:9" ht="20.100000000000001" customHeight="1">
      <c r="D62" s="500"/>
      <c r="E62" s="427" t="s">
        <v>613</v>
      </c>
      <c r="F62" s="442" t="s">
        <v>611</v>
      </c>
      <c r="G62" s="426" t="s">
        <v>612</v>
      </c>
      <c r="H62" s="436">
        <v>1</v>
      </c>
      <c r="I62" s="287"/>
    </row>
    <row r="63" spans="4:9" ht="20.100000000000001" customHeight="1">
      <c r="D63" s="500"/>
      <c r="E63" s="427" t="s">
        <v>615</v>
      </c>
      <c r="F63" s="442" t="s">
        <v>614</v>
      </c>
      <c r="G63" s="426" t="s">
        <v>612</v>
      </c>
      <c r="H63" s="436">
        <v>0</v>
      </c>
      <c r="I63" s="287"/>
    </row>
    <row r="64" spans="4:9" ht="20.100000000000001" customHeight="1">
      <c r="D64" s="500"/>
      <c r="E64" s="427" t="s">
        <v>617</v>
      </c>
      <c r="F64" s="442" t="s">
        <v>616</v>
      </c>
      <c r="G64" s="426" t="s">
        <v>612</v>
      </c>
      <c r="H64" s="436">
        <v>0</v>
      </c>
      <c r="I64" s="287"/>
    </row>
    <row r="65" spans="4:9" ht="20.100000000000001" customHeight="1">
      <c r="D65" s="500"/>
      <c r="E65" s="427" t="s">
        <v>618</v>
      </c>
      <c r="F65" s="442" t="s">
        <v>579</v>
      </c>
      <c r="G65" s="426" t="s">
        <v>578</v>
      </c>
      <c r="H65" s="436">
        <v>7</v>
      </c>
      <c r="I65" s="287"/>
    </row>
    <row r="66" spans="4:9" ht="22.5">
      <c r="D66" s="500"/>
      <c r="E66" s="427" t="s">
        <v>621</v>
      </c>
      <c r="F66" s="442" t="s">
        <v>619</v>
      </c>
      <c r="G66" s="426" t="s">
        <v>620</v>
      </c>
      <c r="H66" s="430">
        <v>158</v>
      </c>
      <c r="I66" s="287"/>
    </row>
    <row r="67" spans="4:9" ht="22.5">
      <c r="D67" s="500"/>
      <c r="E67" s="427" t="s">
        <v>211</v>
      </c>
      <c r="F67" s="442" t="s">
        <v>209</v>
      </c>
      <c r="G67" s="426" t="s">
        <v>210</v>
      </c>
      <c r="H67" s="430">
        <v>22</v>
      </c>
      <c r="I67" s="287"/>
    </row>
    <row r="68" spans="4:9" ht="22.5">
      <c r="D68" s="500"/>
      <c r="E68" s="427" t="s">
        <v>214</v>
      </c>
      <c r="F68" s="442" t="s">
        <v>212</v>
      </c>
      <c r="G68" s="426" t="s">
        <v>213</v>
      </c>
      <c r="H68" s="430">
        <v>0.94</v>
      </c>
      <c r="I68" s="287"/>
    </row>
    <row r="69" spans="4:9" ht="20.100000000000001" customHeight="1">
      <c r="D69" s="500"/>
      <c r="E69" s="427" t="s">
        <v>216</v>
      </c>
      <c r="F69" s="465" t="s">
        <v>871</v>
      </c>
      <c r="G69" s="428"/>
      <c r="H69" s="420"/>
      <c r="I69" s="287"/>
    </row>
    <row r="70" spans="4:9" ht="24.75" customHeight="1">
      <c r="E70" s="487" t="s">
        <v>557</v>
      </c>
      <c r="F70" s="641" t="s">
        <v>164</v>
      </c>
      <c r="G70" s="641"/>
      <c r="H70" s="641"/>
    </row>
  </sheetData>
  <sheetProtection password="FA9C" sheet="1" objects="1" scenarios="1" formatColumns="0" formatRows="0"/>
  <mergeCells count="4">
    <mergeCell ref="E18:E22"/>
    <mergeCell ref="F70:H70"/>
    <mergeCell ref="E7:H7"/>
    <mergeCell ref="E8:H8"/>
  </mergeCells>
  <phoneticPr fontId="8" type="noConversion"/>
  <dataValidations count="7">
    <dataValidation type="textLength" operator="lessThanOrEqual" allowBlank="1" showInputMessage="1" showErrorMessage="1" sqref="H69">
      <formula1>300</formula1>
    </dataValidation>
    <dataValidation type="decimal" allowBlank="1" showInputMessage="1" showErrorMessage="1" error="Значение должно быть действительным числом" sqref="H54:H68 H14 H45:H52 H16 H24 H18:H20 H26:H43">
      <formula1>-999999999</formula1>
      <formula2>999999999999</formula2>
    </dataValidation>
    <dataValidation type="decimal" allowBlank="1" showInputMessage="1" showErrorMessage="1" sqref="H53 H25 H17 H15 H21">
      <formula1>-999999999</formula1>
      <formula2>999999999999</formula2>
    </dataValidation>
    <dataValidation type="list" allowBlank="1" showInputMessage="1" showErrorMessage="1" errorTitle="Внимание" error="Выберите значение из списка" prompt="Выберите значение из списка" sqref="H22">
      <formula1>kind_of_purchase_method</formula1>
    </dataValidation>
    <dataValidation type="list" allowBlank="1" showInputMessage="1" showErrorMessage="1" error="Выберите значение из списка" prompt="Выберите значение из списка" sqref="F18">
      <formula1>kind_of_fuels</formula1>
    </dataValidation>
    <dataValidation type="textLength" operator="lessThanOrEqual" allowBlank="1" showInputMessage="1" showErrorMessage="1" errorTitle="Ошибка" error="Допускается ввод не более 900 символов!" sqref="G20 F43">
      <formula1>900</formula1>
    </dataValidation>
    <dataValidation type="decimal" allowBlank="1" showInputMessage="1" showErrorMessage="1" sqref="AQ2:AR2 AC2:AD2">
      <formula1>0</formula1>
      <formula2>9.99999999999999E+22</formula2>
    </dataValidation>
  </dataValidations>
  <hyperlinks>
    <hyperlink ref="F44" location="'ТС показатели'!A1" tooltip="Добавить запись" display="Добавить запись"/>
    <hyperlink ref="F23" location="'ТС показатели'!A1" tooltip="Добавить вид топлива" display="Добавить вид топлива"/>
    <hyperlink ref="D43" location="'ТС показатели'!$D$43" tooltip="Удалить запись" display="ы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Main08">
    <pageSetUpPr fitToPage="1"/>
  </sheetPr>
  <dimension ref="C1:O35"/>
  <sheetViews>
    <sheetView showGridLines="0" topLeftCell="C12" zoomScaleNormal="100" workbookViewId="0"/>
  </sheetViews>
  <sheetFormatPr defaultRowHeight="11.25"/>
  <cols>
    <col min="1" max="2" width="0" style="122" hidden="1" customWidth="1"/>
    <col min="3" max="3" width="3" style="122" customWidth="1"/>
    <col min="4" max="4" width="5.7109375" style="122" customWidth="1"/>
    <col min="5" max="5" width="9.140625" style="122"/>
    <col min="6" max="6" width="41.7109375" style="122" customWidth="1"/>
    <col min="7" max="7" width="25" style="122" bestFit="1" customWidth="1"/>
    <col min="8" max="10" width="21" style="122" customWidth="1"/>
    <col min="11" max="11" width="13.7109375" style="122" customWidth="1"/>
    <col min="12" max="13" width="21" style="122" customWidth="1"/>
    <col min="14" max="14" width="5.7109375" style="122" customWidth="1"/>
    <col min="15" max="15" width="3" style="122" customWidth="1"/>
    <col min="16" max="16384" width="9.140625" style="122"/>
  </cols>
  <sheetData>
    <row r="1" spans="3:15" hidden="1"/>
    <row r="2" spans="3:15" hidden="1"/>
    <row r="3" spans="3:15" hidden="1"/>
    <row r="4" spans="3:15" hidden="1"/>
    <row r="5" spans="3:15" hidden="1"/>
    <row r="6" spans="3:15" ht="26.25" customHeight="1">
      <c r="D6" s="653" t="str">
        <f>code</f>
        <v>Код шаблона: JKH.OPEN.INFO.TARIFF.WARM</v>
      </c>
      <c r="E6" s="653"/>
      <c r="F6" s="653"/>
      <c r="G6" s="126"/>
      <c r="H6" s="126"/>
      <c r="K6" s="125"/>
    </row>
    <row r="7" spans="3:15" ht="35.1" customHeight="1">
      <c r="C7" s="317"/>
      <c r="D7" s="315"/>
      <c r="E7" s="633" t="s">
        <v>596</v>
      </c>
      <c r="F7" s="633"/>
      <c r="G7" s="633"/>
      <c r="H7" s="633"/>
      <c r="I7" s="633"/>
      <c r="J7" s="633"/>
      <c r="K7" s="633"/>
      <c r="L7" s="633"/>
      <c r="M7" s="633"/>
      <c r="N7" s="315"/>
      <c r="O7" s="317"/>
    </row>
    <row r="8" spans="3:15" ht="24.95" customHeight="1">
      <c r="C8" s="317"/>
      <c r="D8" s="637" t="str">
        <f>IF(org="","",IF(fil="",org,org &amp; " (" &amp; fil &amp; ")")) &amp; IF(OR(godStart="",godEnd=""),"",", "&amp;YEAR(godStart)&amp; "-" &amp; YEAR(godEnd)&amp;" гг.")</f>
        <v>Обособленное подразделение ООО "МЕЧЕЛ-ЭНЕРГО" в г. Чебаркуль (Обособленное подразделение ООО "Мечел-Энерго" в г. Чебаркуль), 2013-2013 гг.</v>
      </c>
      <c r="E8" s="637"/>
      <c r="F8" s="637"/>
      <c r="G8" s="637"/>
      <c r="H8" s="637"/>
      <c r="I8" s="637"/>
      <c r="J8" s="637"/>
      <c r="K8" s="637"/>
      <c r="L8" s="637"/>
      <c r="M8" s="637"/>
      <c r="N8" s="637"/>
      <c r="O8" s="317"/>
    </row>
    <row r="9" spans="3:15">
      <c r="D9" s="95"/>
      <c r="E9" s="58"/>
      <c r="F9" s="58"/>
      <c r="G9" s="58"/>
      <c r="H9" s="58"/>
      <c r="I9" s="58"/>
      <c r="J9" s="58"/>
      <c r="K9" s="58"/>
      <c r="L9" s="58"/>
      <c r="M9" s="58"/>
      <c r="N9" s="117"/>
    </row>
    <row r="10" spans="3:15">
      <c r="C10" s="317"/>
      <c r="D10" s="95"/>
      <c r="E10" s="58"/>
      <c r="F10" s="58"/>
      <c r="G10" s="58"/>
      <c r="H10" s="58"/>
      <c r="I10" s="58"/>
      <c r="J10" s="58"/>
      <c r="K10" s="58"/>
      <c r="L10" s="58"/>
      <c r="M10" s="58"/>
      <c r="N10" s="117"/>
      <c r="O10" s="317"/>
    </row>
    <row r="11" spans="3:15">
      <c r="C11" s="317"/>
      <c r="D11" s="95"/>
      <c r="E11" s="491"/>
      <c r="F11" s="491"/>
      <c r="G11" s="491"/>
      <c r="H11" s="491"/>
      <c r="I11" s="491"/>
      <c r="J11" s="491"/>
      <c r="K11" s="491"/>
      <c r="L11" s="491"/>
      <c r="M11" s="491"/>
      <c r="N11" s="117"/>
      <c r="O11" s="317"/>
    </row>
    <row r="12" spans="3:15" ht="46.5" customHeight="1">
      <c r="C12" s="317"/>
      <c r="D12" s="493"/>
      <c r="E12" s="313" t="s">
        <v>537</v>
      </c>
      <c r="F12" s="313" t="s">
        <v>73</v>
      </c>
      <c r="G12" s="313" t="s">
        <v>594</v>
      </c>
      <c r="H12" s="313" t="s">
        <v>72</v>
      </c>
      <c r="I12" s="313" t="s">
        <v>595</v>
      </c>
      <c r="J12" s="313" t="s">
        <v>71</v>
      </c>
      <c r="K12" s="313" t="s">
        <v>70</v>
      </c>
      <c r="L12" s="313" t="s">
        <v>69</v>
      </c>
      <c r="M12" s="313" t="s">
        <v>68</v>
      </c>
      <c r="N12" s="502"/>
      <c r="O12" s="317"/>
    </row>
    <row r="13" spans="3:15" ht="18.75" customHeight="1">
      <c r="C13" s="317"/>
      <c r="D13" s="95"/>
      <c r="E13" s="312">
        <v>1</v>
      </c>
      <c r="F13" s="312">
        <v>2</v>
      </c>
      <c r="G13" s="312">
        <v>3</v>
      </c>
      <c r="H13" s="312">
        <v>4</v>
      </c>
      <c r="I13" s="312">
        <v>5</v>
      </c>
      <c r="J13" s="312">
        <v>6</v>
      </c>
      <c r="K13" s="312">
        <v>7</v>
      </c>
      <c r="L13" s="312">
        <v>8</v>
      </c>
      <c r="M13" s="312">
        <v>9</v>
      </c>
      <c r="N13" s="117"/>
      <c r="O13" s="317"/>
    </row>
    <row r="14" spans="3:15" ht="19.5" customHeight="1">
      <c r="C14" s="317"/>
      <c r="D14" s="505"/>
      <c r="E14" s="319">
        <v>1</v>
      </c>
      <c r="F14" s="642" t="s">
        <v>636</v>
      </c>
      <c r="G14" s="642"/>
      <c r="H14" s="642"/>
      <c r="I14" s="642"/>
      <c r="J14" s="642"/>
      <c r="K14" s="642"/>
      <c r="L14" s="320">
        <f>costs_OPS_4</f>
        <v>2145</v>
      </c>
      <c r="M14" s="321"/>
      <c r="N14" s="502"/>
      <c r="O14" s="317"/>
    </row>
    <row r="15" spans="3:15" ht="19.5" customHeight="1">
      <c r="C15" s="317"/>
      <c r="D15" s="505"/>
      <c r="E15" s="322" t="s">
        <v>837</v>
      </c>
      <c r="F15" s="643" t="s">
        <v>65</v>
      </c>
      <c r="G15" s="644"/>
      <c r="H15" s="644"/>
      <c r="I15" s="644"/>
      <c r="J15" s="644"/>
      <c r="K15" s="644"/>
      <c r="L15" s="327"/>
      <c r="M15" s="328"/>
      <c r="N15" s="502"/>
      <c r="O15" s="317"/>
    </row>
    <row r="16" spans="3:15" ht="20.100000000000001" customHeight="1">
      <c r="C16" s="317"/>
      <c r="D16" s="505"/>
      <c r="E16" s="623" t="s">
        <v>67</v>
      </c>
      <c r="F16" s="650"/>
      <c r="G16" s="342" t="s">
        <v>63</v>
      </c>
      <c r="H16" s="343"/>
      <c r="I16" s="344"/>
      <c r="J16" s="345"/>
      <c r="K16" s="381"/>
      <c r="L16" s="346">
        <f>SUM(L17:L19)</f>
        <v>0</v>
      </c>
      <c r="M16" s="347" t="e">
        <f ca="1">nerr(L16/costs_OPS_4)*100</f>
        <v>#NAME?</v>
      </c>
      <c r="N16" s="503"/>
      <c r="O16" s="317"/>
    </row>
    <row r="17" spans="3:15" ht="20.100000000000001" customHeight="1">
      <c r="C17" s="317"/>
      <c r="D17" s="505"/>
      <c r="E17" s="623"/>
      <c r="F17" s="651"/>
      <c r="G17" s="648"/>
      <c r="H17" s="649"/>
      <c r="I17" s="323"/>
      <c r="J17" s="324"/>
      <c r="K17" s="325"/>
      <c r="L17" s="424"/>
      <c r="M17" s="326"/>
      <c r="N17" s="503"/>
      <c r="O17" s="317"/>
    </row>
    <row r="18" spans="3:15" ht="20.100000000000001" customHeight="1">
      <c r="C18" s="317"/>
      <c r="D18" s="505"/>
      <c r="E18" s="623"/>
      <c r="F18" s="651"/>
      <c r="G18" s="648"/>
      <c r="H18" s="649"/>
      <c r="I18" s="330" t="s">
        <v>714</v>
      </c>
      <c r="J18" s="331"/>
      <c r="K18" s="331"/>
      <c r="L18" s="332"/>
      <c r="M18" s="333"/>
      <c r="N18" s="504"/>
      <c r="O18" s="317"/>
    </row>
    <row r="19" spans="3:15" ht="20.100000000000001" customHeight="1">
      <c r="C19" s="317"/>
      <c r="D19" s="505"/>
      <c r="E19" s="623"/>
      <c r="F19" s="652"/>
      <c r="G19" s="340" t="s">
        <v>62</v>
      </c>
      <c r="H19" s="341"/>
      <c r="I19" s="334"/>
      <c r="J19" s="334"/>
      <c r="K19" s="334"/>
      <c r="L19" s="334"/>
      <c r="M19" s="335"/>
      <c r="N19" s="503"/>
      <c r="O19" s="317"/>
    </row>
    <row r="20" spans="3:15" ht="20.100000000000001" customHeight="1">
      <c r="C20" s="317"/>
      <c r="D20" s="505"/>
      <c r="E20" s="329"/>
      <c r="F20" s="282" t="s">
        <v>61</v>
      </c>
      <c r="G20" s="336"/>
      <c r="H20" s="336"/>
      <c r="I20" s="336"/>
      <c r="J20" s="337"/>
      <c r="K20" s="337"/>
      <c r="L20" s="338"/>
      <c r="M20" s="339"/>
      <c r="N20" s="504"/>
      <c r="O20" s="317"/>
    </row>
    <row r="21" spans="3:15" ht="26.25" customHeight="1">
      <c r="C21" s="317"/>
      <c r="D21" s="505"/>
      <c r="E21" s="319">
        <v>2</v>
      </c>
      <c r="F21" s="642" t="s">
        <v>66</v>
      </c>
      <c r="G21" s="642"/>
      <c r="H21" s="642"/>
      <c r="I21" s="642"/>
      <c r="J21" s="642"/>
      <c r="K21" s="642"/>
      <c r="L21" s="320">
        <f>costs_PH_4</f>
        <v>416.66</v>
      </c>
      <c r="M21" s="321"/>
      <c r="N21" s="502"/>
      <c r="O21" s="317"/>
    </row>
    <row r="22" spans="3:15" ht="19.5" customHeight="1">
      <c r="C22" s="317"/>
      <c r="D22" s="505"/>
      <c r="E22" s="322" t="s">
        <v>878</v>
      </c>
      <c r="F22" s="643" t="s">
        <v>65</v>
      </c>
      <c r="G22" s="644"/>
      <c r="H22" s="644"/>
      <c r="I22" s="644"/>
      <c r="J22" s="644"/>
      <c r="K22" s="644"/>
      <c r="L22" s="327"/>
      <c r="M22" s="328"/>
      <c r="N22" s="502"/>
      <c r="O22" s="317"/>
    </row>
    <row r="23" spans="3:15" ht="20.100000000000001" customHeight="1">
      <c r="C23" s="317"/>
      <c r="D23" s="505"/>
      <c r="E23" s="623" t="s">
        <v>64</v>
      </c>
      <c r="F23" s="645"/>
      <c r="G23" s="342" t="s">
        <v>63</v>
      </c>
      <c r="H23" s="343"/>
      <c r="I23" s="344"/>
      <c r="J23" s="345"/>
      <c r="K23" s="381"/>
      <c r="L23" s="346">
        <f>SUM(L24:L26)</f>
        <v>0</v>
      </c>
      <c r="M23" s="347" t="e">
        <f ca="1">nerr(L23/costs_PH_4)*100</f>
        <v>#NAME?</v>
      </c>
      <c r="N23" s="503"/>
      <c r="O23" s="317"/>
    </row>
    <row r="24" spans="3:15" ht="19.5" customHeight="1">
      <c r="C24" s="317"/>
      <c r="D24" s="505"/>
      <c r="E24" s="623"/>
      <c r="F24" s="646"/>
      <c r="G24" s="648"/>
      <c r="H24" s="649"/>
      <c r="I24" s="323"/>
      <c r="J24" s="324"/>
      <c r="K24" s="325"/>
      <c r="L24" s="424"/>
      <c r="M24" s="326"/>
      <c r="N24" s="503"/>
      <c r="O24" s="317"/>
    </row>
    <row r="25" spans="3:15" ht="19.5" customHeight="1">
      <c r="C25" s="317"/>
      <c r="D25" s="505"/>
      <c r="E25" s="623"/>
      <c r="F25" s="646"/>
      <c r="G25" s="648"/>
      <c r="H25" s="649"/>
      <c r="I25" s="330" t="s">
        <v>714</v>
      </c>
      <c r="J25" s="331"/>
      <c r="K25" s="331"/>
      <c r="L25" s="332"/>
      <c r="M25" s="333"/>
      <c r="N25" s="504"/>
      <c r="O25" s="317"/>
    </row>
    <row r="26" spans="3:15" ht="19.5" customHeight="1">
      <c r="C26" s="317"/>
      <c r="D26" s="505"/>
      <c r="E26" s="623"/>
      <c r="F26" s="647"/>
      <c r="G26" s="340" t="s">
        <v>62</v>
      </c>
      <c r="H26" s="341"/>
      <c r="I26" s="334"/>
      <c r="J26" s="334"/>
      <c r="K26" s="334"/>
      <c r="L26" s="334"/>
      <c r="M26" s="335"/>
      <c r="N26" s="503"/>
      <c r="O26" s="317"/>
    </row>
    <row r="27" spans="3:15" ht="19.5" customHeight="1">
      <c r="C27" s="317"/>
      <c r="D27" s="495"/>
      <c r="E27" s="329"/>
      <c r="F27" s="282" t="s">
        <v>61</v>
      </c>
      <c r="G27" s="336"/>
      <c r="H27" s="336"/>
      <c r="I27" s="336"/>
      <c r="J27" s="337"/>
      <c r="K27" s="337"/>
      <c r="L27" s="338"/>
      <c r="M27" s="339"/>
      <c r="N27" s="504"/>
      <c r="O27" s="317"/>
    </row>
    <row r="28" spans="3:15" ht="20.100000000000001" customHeight="1">
      <c r="C28" s="317"/>
      <c r="D28" s="59"/>
      <c r="E28" s="488" t="s">
        <v>557</v>
      </c>
      <c r="F28" s="485" t="s">
        <v>164</v>
      </c>
      <c r="G28" s="489"/>
      <c r="H28" s="489"/>
      <c r="I28" s="489"/>
      <c r="J28" s="489"/>
      <c r="K28" s="489"/>
      <c r="L28" s="489"/>
      <c r="M28" s="489"/>
      <c r="N28" s="102"/>
      <c r="O28" s="317"/>
    </row>
    <row r="29" spans="3:15" ht="18.75" customHeight="1">
      <c r="C29" s="317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318"/>
      <c r="O29" s="317"/>
    </row>
    <row r="30" spans="3:15"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6"/>
    </row>
    <row r="31" spans="3:15"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6"/>
    </row>
    <row r="32" spans="3:15"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6"/>
    </row>
    <row r="33" spans="4:14">
      <c r="D33" s="115"/>
      <c r="E33" s="115"/>
      <c r="F33" s="124"/>
      <c r="G33" s="115"/>
      <c r="H33" s="115"/>
      <c r="I33" s="115"/>
      <c r="J33" s="115"/>
      <c r="K33" s="115"/>
      <c r="L33" s="115"/>
      <c r="M33" s="115"/>
      <c r="N33" s="116"/>
    </row>
    <row r="34" spans="4:14">
      <c r="D34" s="115"/>
      <c r="E34" s="115"/>
      <c r="F34" s="123"/>
      <c r="G34" s="115"/>
      <c r="H34" s="115"/>
      <c r="I34" s="115"/>
      <c r="J34" s="115"/>
      <c r="K34" s="115"/>
      <c r="L34" s="115"/>
      <c r="M34" s="115"/>
      <c r="N34" s="116"/>
    </row>
    <row r="35" spans="4:14">
      <c r="D35" s="115"/>
      <c r="E35" s="115"/>
      <c r="F35" s="123"/>
      <c r="G35" s="115"/>
      <c r="H35" s="115"/>
      <c r="I35" s="115"/>
      <c r="J35" s="115"/>
      <c r="K35" s="115"/>
      <c r="L35" s="115"/>
      <c r="M35" s="115"/>
      <c r="N35" s="116"/>
    </row>
  </sheetData>
  <sheetProtection password="FA9C" sheet="1" objects="1" scenarios="1" formatColumns="0" formatRows="0"/>
  <mergeCells count="15">
    <mergeCell ref="E16:E19"/>
    <mergeCell ref="F16:F19"/>
    <mergeCell ref="G17:G18"/>
    <mergeCell ref="H17:H18"/>
    <mergeCell ref="D6:F6"/>
    <mergeCell ref="D8:N8"/>
    <mergeCell ref="F14:K14"/>
    <mergeCell ref="F15:K15"/>
    <mergeCell ref="E7:M7"/>
    <mergeCell ref="F21:K21"/>
    <mergeCell ref="F22:K22"/>
    <mergeCell ref="E23:E26"/>
    <mergeCell ref="F23:F26"/>
    <mergeCell ref="G24:G25"/>
    <mergeCell ref="H24:H25"/>
  </mergeCells>
  <phoneticPr fontId="8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H24:I24 F16 K16:K17 H17:I17 K23:K24 F23:F26">
      <formula1>900</formula1>
    </dataValidation>
    <dataValidation type="decimal" allowBlank="1" showErrorMessage="1" errorTitle="Ошибка" error="Допускается ввод только неотрицательных чисел!" sqref="L24 L17 J16:J17 J23:J24">
      <formula1>0</formula1>
      <formula2>9.99999999999999E+23</formula2>
    </dataValidation>
    <dataValidation type="list" allowBlank="1" showErrorMessage="1" errorTitle="Ошибка" error="Выберите значение из списка" sqref="G24:G25 G17:G18">
      <formula1>kind_of_purchase_method</formula1>
    </dataValidation>
  </dataValidations>
  <hyperlinks>
    <hyperlink ref="F20" location="'ТС показатели (2)'!A1" tooltip="Добавить поставщика" display="Добавить запись"/>
    <hyperlink ref="F27" location="'ТС показатели (2)'!A1" tooltip="Добавить поставщика" display="Добавить запись"/>
    <hyperlink ref="G19" location="'ТС показатели (2)'!A1" tooltip="Добавить способ" display="Добавить запись"/>
    <hyperlink ref="I18" location="'ТС показатели (2)'!A1" tooltip="Добавить запись" display="Добавить запись"/>
    <hyperlink ref="G26" location="'ТС показатели (2)'!A1" tooltip="Добавить способ" display="Добавить запись"/>
    <hyperlink ref="I25" location="'ТС показатели (2)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61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Main03">
    <pageSetUpPr fitToPage="1"/>
  </sheetPr>
  <dimension ref="D1:N51"/>
  <sheetViews>
    <sheetView showGridLines="0" topLeftCell="C9" zoomScaleNormal="100" workbookViewId="0">
      <selection activeCell="I19" sqref="I19"/>
    </sheetView>
  </sheetViews>
  <sheetFormatPr defaultRowHeight="11.25"/>
  <cols>
    <col min="1" max="2" width="0" style="128" hidden="1" customWidth="1"/>
    <col min="3" max="3" width="3.140625" style="128" customWidth="1"/>
    <col min="4" max="4" width="5.7109375" style="128" customWidth="1"/>
    <col min="5" max="5" width="7" style="128" bestFit="1" customWidth="1"/>
    <col min="6" max="6" width="47.85546875" style="128" customWidth="1"/>
    <col min="7" max="7" width="36.5703125" style="128" customWidth="1"/>
    <col min="8" max="8" width="36.5703125" style="128" hidden="1" customWidth="1"/>
    <col min="9" max="9" width="17.85546875" style="128" customWidth="1"/>
    <col min="10" max="10" width="17" style="128" bestFit="1" customWidth="1"/>
    <col min="11" max="11" width="17.85546875" style="128" customWidth="1"/>
    <col min="12" max="12" width="48" style="128" customWidth="1"/>
    <col min="13" max="13" width="5.7109375" style="128" customWidth="1"/>
    <col min="14" max="16384" width="9.140625" style="128"/>
  </cols>
  <sheetData>
    <row r="1" spans="4:13" hidden="1"/>
    <row r="2" spans="4:13" hidden="1"/>
    <row r="3" spans="4:13" hidden="1"/>
    <row r="4" spans="4:13" hidden="1"/>
    <row r="5" spans="4:13" hidden="1"/>
    <row r="6" spans="4:13" s="317" customFormat="1" ht="26.25" customHeight="1">
      <c r="D6" s="656" t="str">
        <f>code</f>
        <v>Код шаблона: JKH.OPEN.INFO.TARIFF.WARM</v>
      </c>
      <c r="E6" s="656"/>
      <c r="F6" s="656"/>
      <c r="G6" s="348"/>
      <c r="H6" s="348"/>
      <c r="L6" s="349"/>
    </row>
    <row r="7" spans="4:13" ht="30" customHeight="1">
      <c r="D7" s="633" t="str">
        <f>"Ссылки на публикации "&amp;IF(strPublication="На официальном сайте организации","на официальном сайте организации","в других источниках")</f>
        <v>Ссылки на публикации в других источниках</v>
      </c>
      <c r="E7" s="633"/>
      <c r="F7" s="633"/>
      <c r="G7" s="633"/>
      <c r="H7" s="633"/>
      <c r="I7" s="633"/>
      <c r="J7" s="633"/>
      <c r="K7" s="633"/>
      <c r="L7" s="633"/>
      <c r="M7" s="633"/>
    </row>
    <row r="8" spans="4:13" ht="24.95" customHeight="1">
      <c r="D8" s="637" t="str">
        <f>IF(org="","",IF(fil="",org,org &amp; " (" &amp; fil &amp; ")")) &amp; IF(OR(godStart="",godEnd=""),"",", "&amp;YEAR(godStart)&amp; "-" &amp; YEAR(godEnd)&amp;" гг.")</f>
        <v>Обособленное подразделение ООО "МЕЧЕЛ-ЭНЕРГО" в г. Чебаркуль (Обособленное подразделение ООО "Мечел-Энерго" в г. Чебаркуль), 2013-2013 гг.</v>
      </c>
      <c r="E8" s="637"/>
      <c r="F8" s="637"/>
      <c r="G8" s="637"/>
      <c r="H8" s="637"/>
      <c r="I8" s="637"/>
      <c r="J8" s="637"/>
      <c r="K8" s="637"/>
      <c r="L8" s="637"/>
      <c r="M8" s="637"/>
    </row>
    <row r="9" spans="4:13">
      <c r="E9" s="59"/>
      <c r="F9" s="59"/>
      <c r="I9" s="59"/>
      <c r="J9" s="59"/>
      <c r="K9" s="59"/>
      <c r="L9" s="59"/>
    </row>
    <row r="10" spans="4:13">
      <c r="D10" s="59"/>
      <c r="E10" s="513"/>
      <c r="F10" s="514"/>
      <c r="G10" s="513"/>
      <c r="H10" s="513"/>
      <c r="I10" s="513"/>
      <c r="J10" s="513"/>
      <c r="K10" s="513"/>
      <c r="L10" s="59"/>
      <c r="M10" s="59"/>
    </row>
    <row r="11" spans="4:13" ht="34.5" customHeight="1">
      <c r="D11" s="506"/>
      <c r="E11" s="657" t="str">
        <f>"Указание на официальное печатное издание и (или) адрес сайта"&amp;IF(strPublication="На официальном сайте организации"," организации "," ")&amp;"в сети Интернет, которые используются для размещения раскрываемой информации *"</f>
        <v>Указание на официальное печатное издание и (или) адрес сайта в сети Интернет, которые используются для размещения раскрываемой информации *</v>
      </c>
      <c r="F11" s="657"/>
      <c r="G11" s="657"/>
      <c r="H11" s="657"/>
      <c r="I11" s="657"/>
      <c r="J11" s="657"/>
      <c r="K11" s="657"/>
      <c r="L11" s="351"/>
      <c r="M11" s="59"/>
    </row>
    <row r="12" spans="4:13">
      <c r="D12" s="59"/>
      <c r="E12" s="515"/>
      <c r="F12" s="515"/>
      <c r="G12" s="516"/>
      <c r="H12" s="517" t="s">
        <v>58</v>
      </c>
      <c r="I12" s="515"/>
      <c r="J12" s="515"/>
      <c r="K12" s="515"/>
      <c r="L12" s="69"/>
      <c r="M12" s="59"/>
    </row>
    <row r="13" spans="4:13" ht="38.25" customHeight="1">
      <c r="D13" s="507"/>
      <c r="E13" s="352" t="s">
        <v>537</v>
      </c>
      <c r="F13" s="352" t="s">
        <v>80</v>
      </c>
      <c r="G13" s="352" t="s">
        <v>534</v>
      </c>
      <c r="H13" s="352"/>
      <c r="I13" s="352" t="s">
        <v>535</v>
      </c>
      <c r="J13" s="352" t="s">
        <v>79</v>
      </c>
      <c r="K13" s="352" t="s">
        <v>78</v>
      </c>
      <c r="L13" s="352" t="str">
        <f>IF(strPublication="На официальном сайте организации","Адрес страницы официального сайта организации в сети интернет, на которой размещена раскрываемая информация","Адрес сайта в сети Интернет")</f>
        <v>Адрес сайта в сети Интернет</v>
      </c>
      <c r="M13" s="508"/>
    </row>
    <row r="14" spans="4:13" ht="15" customHeight="1">
      <c r="E14" s="127">
        <v>1</v>
      </c>
      <c r="F14" s="127">
        <f>E14+1</f>
        <v>2</v>
      </c>
      <c r="G14" s="127">
        <v>3</v>
      </c>
      <c r="H14" s="127">
        <v>3</v>
      </c>
      <c r="I14" s="127">
        <f>H14+1</f>
        <v>4</v>
      </c>
      <c r="J14" s="127">
        <f>I14+1</f>
        <v>5</v>
      </c>
      <c r="K14" s="127">
        <f>J14+1</f>
        <v>6</v>
      </c>
      <c r="L14" s="127">
        <f>K14+1</f>
        <v>7</v>
      </c>
    </row>
    <row r="15" spans="4:13" customFormat="1" ht="20.100000000000001" hidden="1" customHeight="1"/>
    <row r="16" spans="4:13" customFormat="1" ht="20.100000000000001" hidden="1" customHeight="1"/>
    <row r="17" spans="4:14" customFormat="1" ht="20.100000000000001" hidden="1" customHeight="1"/>
    <row r="18" spans="4:14" ht="20.100000000000001" customHeight="1">
      <c r="D18" s="507"/>
      <c r="E18" s="353" t="s">
        <v>841</v>
      </c>
      <c r="F18" s="357" t="s">
        <v>239</v>
      </c>
      <c r="G18" s="376"/>
      <c r="H18" s="376"/>
      <c r="I18" s="376"/>
      <c r="J18" s="376"/>
      <c r="K18" s="376"/>
      <c r="L18" s="377"/>
      <c r="M18" s="508"/>
    </row>
    <row r="19" spans="4:14" ht="20.100000000000001" customHeight="1">
      <c r="D19" s="507"/>
      <c r="E19" s="353" t="s">
        <v>17</v>
      </c>
      <c r="F19" s="354" t="str">
        <f>"Сайт"&amp;IF(strPublication="На официальном сайте организации"," организации "," ")&amp;"в сети Интернет"</f>
        <v>Сайт в сети Интернет</v>
      </c>
      <c r="G19" s="358"/>
      <c r="H19" s="563"/>
      <c r="I19" s="359"/>
      <c r="J19" s="367" t="s">
        <v>536</v>
      </c>
      <c r="K19" s="367" t="s">
        <v>536</v>
      </c>
      <c r="L19" s="378"/>
      <c r="M19" s="509"/>
      <c r="N19" s="411"/>
    </row>
    <row r="20" spans="4:14" ht="20.100000000000001" hidden="1" customHeight="1">
      <c r="D20" s="507"/>
      <c r="E20" s="353" t="s">
        <v>18</v>
      </c>
      <c r="F20" s="354" t="s">
        <v>742</v>
      </c>
      <c r="G20" s="459"/>
      <c r="H20" s="410"/>
      <c r="I20" s="367"/>
      <c r="J20" s="460"/>
      <c r="K20" s="461"/>
      <c r="L20" s="362" t="s">
        <v>536</v>
      </c>
      <c r="M20" s="508"/>
    </row>
    <row r="21" spans="4:14" ht="20.100000000000001" customHeight="1">
      <c r="D21" s="507"/>
      <c r="E21" s="353" t="s">
        <v>846</v>
      </c>
      <c r="F21" s="357" t="s">
        <v>77</v>
      </c>
      <c r="G21" s="376"/>
      <c r="H21" s="376"/>
      <c r="I21" s="376"/>
      <c r="J21" s="376"/>
      <c r="K21" s="376"/>
      <c r="L21" s="377"/>
      <c r="M21" s="508"/>
    </row>
    <row r="22" spans="4:14" ht="20.100000000000001" customHeight="1">
      <c r="D22" s="507"/>
      <c r="E22" s="353" t="s">
        <v>76</v>
      </c>
      <c r="F22" s="354" t="str">
        <f>"Сайт"&amp;IF(strPublication="На официальном сайте организации"," организации "," ")&amp;"в сети Интернет"</f>
        <v>Сайт в сети Интернет</v>
      </c>
      <c r="G22" s="358"/>
      <c r="H22" s="563"/>
      <c r="I22" s="359"/>
      <c r="J22" s="367" t="s">
        <v>536</v>
      </c>
      <c r="K22" s="367" t="s">
        <v>536</v>
      </c>
      <c r="L22" s="378"/>
      <c r="M22" s="508"/>
    </row>
    <row r="23" spans="4:14" ht="20.100000000000001" hidden="1" customHeight="1">
      <c r="D23" s="507"/>
      <c r="E23" s="353" t="s">
        <v>75</v>
      </c>
      <c r="F23" s="354" t="s">
        <v>742</v>
      </c>
      <c r="G23" s="459"/>
      <c r="H23" s="410"/>
      <c r="I23" s="367"/>
      <c r="J23" s="460"/>
      <c r="K23" s="461"/>
      <c r="L23" s="362" t="s">
        <v>536</v>
      </c>
      <c r="M23" s="508"/>
    </row>
    <row r="24" spans="4:14" ht="20.100000000000001" customHeight="1">
      <c r="D24" s="507"/>
      <c r="E24" s="353" t="s">
        <v>851</v>
      </c>
      <c r="F24" s="357" t="str">
        <f>"Условия публичных договоров  поставок регулируемых товаров, оказания регулируемых услуг, в том числе договоров на подключение к системе "&amp;TSphere_full</f>
        <v>Условия публичных договоров  поставок регулируемых товаров, оказания регулируемых услуг, в том числе договоров на подключение к системе теплоснабжения и сфере оказания услуг по передаче тепловой энергии</v>
      </c>
      <c r="G24" s="376"/>
      <c r="H24" s="376"/>
      <c r="I24" s="376"/>
      <c r="J24" s="376"/>
      <c r="K24" s="376"/>
      <c r="L24" s="377"/>
      <c r="M24" s="508"/>
    </row>
    <row r="25" spans="4:14" ht="20.100000000000001" customHeight="1">
      <c r="D25" s="507"/>
      <c r="E25" s="353" t="s">
        <v>349</v>
      </c>
      <c r="F25" s="354" t="str">
        <f>"Сайт"&amp;IF(strPublication="На официальном сайте организации"," организации "," ")&amp;"в сети Интернет"</f>
        <v>Сайт в сети Интернет</v>
      </c>
      <c r="G25" s="358"/>
      <c r="H25" s="563"/>
      <c r="I25" s="359"/>
      <c r="J25" s="367" t="s">
        <v>536</v>
      </c>
      <c r="K25" s="367" t="s">
        <v>536</v>
      </c>
      <c r="L25" s="378"/>
      <c r="M25" s="508"/>
    </row>
    <row r="26" spans="4:14" ht="20.100000000000001" hidden="1" customHeight="1">
      <c r="D26" s="507"/>
      <c r="E26" s="353" t="s">
        <v>350</v>
      </c>
      <c r="F26" s="354" t="s">
        <v>742</v>
      </c>
      <c r="G26" s="459"/>
      <c r="H26" s="410"/>
      <c r="I26" s="367"/>
      <c r="J26" s="460"/>
      <c r="K26" s="461"/>
      <c r="L26" s="362" t="s">
        <v>536</v>
      </c>
      <c r="M26" s="508"/>
    </row>
    <row r="27" spans="4:14" ht="20.100000000000001" customHeight="1">
      <c r="D27" s="507"/>
      <c r="E27" s="353" t="s">
        <v>855</v>
      </c>
      <c r="F27" s="357" t="str">
        <f>"Форма заявки на подключение к системе "&amp;TSphere_full</f>
        <v>Форма заявки на подключение к системе теплоснабжения и сфере оказания услуг по передаче тепловой энергии</v>
      </c>
      <c r="G27" s="376"/>
      <c r="H27" s="376"/>
      <c r="I27" s="376"/>
      <c r="J27" s="376"/>
      <c r="K27" s="376"/>
      <c r="L27" s="377"/>
      <c r="M27" s="508"/>
    </row>
    <row r="28" spans="4:14" ht="20.100000000000001" customHeight="1">
      <c r="D28" s="507"/>
      <c r="E28" s="353" t="s">
        <v>770</v>
      </c>
      <c r="F28" s="354" t="str">
        <f>"Сайт"&amp;IF(strPublication="На официальном сайте организации"," организации "," ")&amp;"в сети Интернет"</f>
        <v>Сайт в сети Интернет</v>
      </c>
      <c r="G28" s="358"/>
      <c r="H28" s="563"/>
      <c r="I28" s="359"/>
      <c r="J28" s="367" t="s">
        <v>536</v>
      </c>
      <c r="K28" s="367" t="s">
        <v>536</v>
      </c>
      <c r="L28" s="378"/>
      <c r="M28" s="508"/>
    </row>
    <row r="29" spans="4:14" ht="20.100000000000001" hidden="1" customHeight="1">
      <c r="D29" s="507"/>
      <c r="E29" s="353" t="s">
        <v>771</v>
      </c>
      <c r="F29" s="354" t="s">
        <v>742</v>
      </c>
      <c r="G29" s="459"/>
      <c r="H29" s="410"/>
      <c r="I29" s="367"/>
      <c r="J29" s="460"/>
      <c r="K29" s="461"/>
      <c r="L29" s="362" t="s">
        <v>536</v>
      </c>
      <c r="M29" s="508"/>
    </row>
    <row r="30" spans="4:14" ht="20.100000000000001" customHeight="1">
      <c r="D30" s="507"/>
      <c r="E30" s="467" t="s">
        <v>859</v>
      </c>
      <c r="F30" s="357" t="str">
        <f>"Перечень и формы документов, представляемых одновременно с заявкой на подключение к системе "&amp;TSphere_full</f>
        <v>Перечень и формы документов, представляемых одновременно с заявкой на подключение к системе теплоснабжения и сфере оказания услуг по передаче тепловой энергии</v>
      </c>
      <c r="G30" s="376"/>
      <c r="H30" s="376"/>
      <c r="I30" s="376"/>
      <c r="J30" s="376"/>
      <c r="K30" s="376"/>
      <c r="L30" s="377"/>
      <c r="M30" s="508"/>
    </row>
    <row r="31" spans="4:14" ht="20.100000000000001" customHeight="1">
      <c r="D31" s="507"/>
      <c r="E31" s="353" t="s">
        <v>352</v>
      </c>
      <c r="F31" s="354" t="str">
        <f>"Сайт"&amp;IF(strPublication="На официальном сайте организации"," организации "," ")&amp;"в сети Интернет"</f>
        <v>Сайт в сети Интернет</v>
      </c>
      <c r="G31" s="358"/>
      <c r="H31" s="563"/>
      <c r="I31" s="359"/>
      <c r="J31" s="367" t="s">
        <v>536</v>
      </c>
      <c r="K31" s="367" t="s">
        <v>536</v>
      </c>
      <c r="L31" s="378"/>
      <c r="M31" s="508"/>
    </row>
    <row r="32" spans="4:14" ht="20.100000000000001" hidden="1" customHeight="1">
      <c r="D32" s="507"/>
      <c r="E32" s="353" t="s">
        <v>353</v>
      </c>
      <c r="F32" s="354" t="s">
        <v>742</v>
      </c>
      <c r="G32" s="459"/>
      <c r="H32" s="410"/>
      <c r="I32" s="367"/>
      <c r="J32" s="460"/>
      <c r="K32" s="461"/>
      <c r="L32" s="362" t="s">
        <v>536</v>
      </c>
      <c r="M32" s="508"/>
    </row>
    <row r="33" spans="4:14" ht="20.100000000000001" customHeight="1">
      <c r="D33" s="507"/>
      <c r="E33" s="467" t="s">
        <v>314</v>
      </c>
      <c r="F33" s="454" t="s">
        <v>351</v>
      </c>
      <c r="G33" s="455"/>
      <c r="H33" s="455"/>
      <c r="I33" s="455"/>
      <c r="J33" s="455"/>
      <c r="K33" s="455"/>
      <c r="L33" s="456"/>
      <c r="M33" s="508"/>
    </row>
    <row r="34" spans="4:14" ht="20.100000000000001" customHeight="1">
      <c r="D34" s="507"/>
      <c r="E34" s="468"/>
      <c r="F34" s="457" t="str">
        <f>TSphere_full&amp;", принятии решения и уведомлении о принятом решении"</f>
        <v>теплоснабжения и сфере оказания услуг по передаче тепловой энергии, принятии решения и уведомлении о принятом решении</v>
      </c>
      <c r="G34" s="452"/>
      <c r="H34" s="452"/>
      <c r="I34" s="452"/>
      <c r="J34" s="452"/>
      <c r="K34" s="452"/>
      <c r="L34" s="453"/>
      <c r="M34" s="508"/>
    </row>
    <row r="35" spans="4:14" ht="20.100000000000001" customHeight="1">
      <c r="D35" s="507"/>
      <c r="E35" s="353" t="s">
        <v>354</v>
      </c>
      <c r="F35" s="354" t="str">
        <f>"Сайт"&amp;IF(strPublication="На официальном сайте организации"," организации "," ")&amp;"в сети Интернет"</f>
        <v>Сайт в сети Интернет</v>
      </c>
      <c r="G35" s="358"/>
      <c r="H35" s="563"/>
      <c r="I35" s="359"/>
      <c r="J35" s="367" t="s">
        <v>536</v>
      </c>
      <c r="K35" s="367" t="s">
        <v>536</v>
      </c>
      <c r="L35" s="378"/>
      <c r="M35" s="509"/>
      <c r="N35" s="411"/>
    </row>
    <row r="36" spans="4:14" ht="20.100000000000001" hidden="1" customHeight="1">
      <c r="D36" s="507"/>
      <c r="E36" s="353" t="s">
        <v>355</v>
      </c>
      <c r="F36" s="354" t="s">
        <v>742</v>
      </c>
      <c r="G36" s="459"/>
      <c r="H36" s="410"/>
      <c r="I36" s="367"/>
      <c r="J36" s="460"/>
      <c r="K36" s="461"/>
      <c r="L36" s="362" t="s">
        <v>536</v>
      </c>
      <c r="M36" s="508"/>
    </row>
    <row r="37" spans="4:14" ht="20.100000000000001" customHeight="1">
      <c r="D37" s="507"/>
      <c r="E37" s="353" t="s">
        <v>883</v>
      </c>
      <c r="F37" s="357" t="str">
        <f>"Наименование и контакты службы, ответственной за прием и обработку заявок на подключение к системе "&amp;TSphere_full</f>
        <v>Наименование и контакты службы, ответственной за прием и обработку заявок на подключение к системе теплоснабжения и сфере оказания услуг по передаче тепловой энергии</v>
      </c>
      <c r="G37" s="376"/>
      <c r="H37" s="376"/>
      <c r="I37" s="376"/>
      <c r="J37" s="376"/>
      <c r="K37" s="376"/>
      <c r="L37" s="377"/>
      <c r="M37" s="508"/>
    </row>
    <row r="38" spans="4:14" ht="20.100000000000001" customHeight="1">
      <c r="D38" s="507"/>
      <c r="E38" s="353" t="s">
        <v>356</v>
      </c>
      <c r="F38" s="354" t="str">
        <f>"Сайт"&amp;IF(strPublication="На официальном сайте организации"," организации "," ")&amp;"в сети Интернет"</f>
        <v>Сайт в сети Интернет</v>
      </c>
      <c r="G38" s="358"/>
      <c r="H38" s="563"/>
      <c r="I38" s="359"/>
      <c r="J38" s="367" t="s">
        <v>536</v>
      </c>
      <c r="K38" s="367" t="s">
        <v>536</v>
      </c>
      <c r="L38" s="378"/>
      <c r="M38" s="508"/>
    </row>
    <row r="39" spans="4:14" ht="20.100000000000001" hidden="1" customHeight="1">
      <c r="D39" s="507"/>
      <c r="E39" s="353" t="s">
        <v>357</v>
      </c>
      <c r="F39" s="354" t="s">
        <v>742</v>
      </c>
      <c r="G39" s="459"/>
      <c r="H39" s="410"/>
      <c r="I39" s="367"/>
      <c r="J39" s="460"/>
      <c r="K39" s="461"/>
      <c r="L39" s="362" t="s">
        <v>536</v>
      </c>
      <c r="M39" s="508"/>
    </row>
    <row r="40" spans="4:14" ht="20.100000000000001" hidden="1" customHeight="1">
      <c r="D40" s="507"/>
      <c r="E40" s="353" t="s">
        <v>883</v>
      </c>
      <c r="F40" s="355"/>
      <c r="G40" s="356"/>
      <c r="H40" s="376"/>
      <c r="I40" s="356"/>
      <c r="J40" s="356"/>
      <c r="K40" s="356"/>
      <c r="L40" s="356"/>
      <c r="M40" s="508"/>
    </row>
    <row r="41" spans="4:14" ht="20.100000000000001" customHeight="1">
      <c r="D41" s="507"/>
      <c r="E41" s="363"/>
      <c r="F41" s="364" t="s">
        <v>714</v>
      </c>
      <c r="G41" s="364"/>
      <c r="H41" s="364"/>
      <c r="I41" s="364"/>
      <c r="J41" s="364"/>
      <c r="K41" s="364"/>
      <c r="L41" s="365"/>
      <c r="M41" s="508"/>
    </row>
    <row r="42" spans="4:14" ht="20.100000000000001" customHeight="1">
      <c r="D42" s="507"/>
      <c r="E42" s="353" t="s">
        <v>744</v>
      </c>
      <c r="F42" s="357" t="str">
        <f>"Справочно: Контакты службы, ответственной за прием и обработку заявок на подключение к системе  "&amp;TSphere_full</f>
        <v>Справочно: Контакты службы, ответственной за прием и обработку заявок на подключение к системе  теплоснабжения и сфере оказания услуг по передаче тепловой энергии</v>
      </c>
      <c r="G42" s="376"/>
      <c r="H42" s="376"/>
      <c r="I42" s="376"/>
      <c r="J42" s="376"/>
      <c r="K42" s="376"/>
      <c r="L42" s="377"/>
      <c r="M42" s="508"/>
    </row>
    <row r="43" spans="4:14" ht="20.100000000000001" customHeight="1">
      <c r="D43" s="507"/>
      <c r="E43" s="353" t="s">
        <v>878</v>
      </c>
      <c r="F43" s="354" t="s">
        <v>358</v>
      </c>
      <c r="G43" s="654"/>
      <c r="H43" s="654"/>
      <c r="I43" s="654"/>
      <c r="J43" s="654"/>
      <c r="K43" s="654"/>
      <c r="L43" s="654"/>
      <c r="M43" s="508"/>
    </row>
    <row r="44" spans="4:14" ht="20.100000000000001" customHeight="1">
      <c r="D44" s="507"/>
      <c r="E44" s="353" t="s">
        <v>879</v>
      </c>
      <c r="F44" s="354" t="s">
        <v>359</v>
      </c>
      <c r="G44" s="654"/>
      <c r="H44" s="654"/>
      <c r="I44" s="654"/>
      <c r="J44" s="654"/>
      <c r="K44" s="654"/>
      <c r="L44" s="654"/>
      <c r="M44" s="508"/>
    </row>
    <row r="45" spans="4:14" ht="20.100000000000001" customHeight="1">
      <c r="D45" s="507"/>
      <c r="E45" s="353" t="s">
        <v>880</v>
      </c>
      <c r="F45" s="354" t="s">
        <v>360</v>
      </c>
      <c r="G45" s="654"/>
      <c r="H45" s="654"/>
      <c r="I45" s="654"/>
      <c r="J45" s="654"/>
      <c r="K45" s="654"/>
      <c r="L45" s="654"/>
      <c r="M45" s="508"/>
    </row>
    <row r="46" spans="4:14" ht="20.100000000000001" customHeight="1">
      <c r="D46" s="507"/>
      <c r="E46" s="353" t="s">
        <v>292</v>
      </c>
      <c r="F46" s="354" t="s">
        <v>361</v>
      </c>
      <c r="G46" s="655"/>
      <c r="H46" s="655"/>
      <c r="I46" s="655"/>
      <c r="J46" s="655"/>
      <c r="K46" s="655"/>
      <c r="L46" s="655"/>
      <c r="M46" s="508"/>
    </row>
    <row r="47" spans="4:14" s="350" customFormat="1" ht="18.75" customHeight="1">
      <c r="E47" s="510" t="s">
        <v>557</v>
      </c>
      <c r="F47" s="511" t="s">
        <v>13</v>
      </c>
      <c r="G47" s="512"/>
      <c r="H47" s="512"/>
      <c r="I47" s="512"/>
      <c r="J47" s="512"/>
      <c r="K47" s="512"/>
      <c r="L47" s="512"/>
    </row>
    <row r="48" spans="4:14" s="350" customFormat="1" ht="18.75" customHeight="1">
      <c r="E48" s="129"/>
      <c r="F48" s="130" t="s">
        <v>348</v>
      </c>
      <c r="G48" s="131"/>
      <c r="H48" s="131"/>
      <c r="I48" s="131"/>
      <c r="J48" s="131"/>
      <c r="K48" s="131"/>
      <c r="L48" s="131"/>
    </row>
    <row r="49" customFormat="1" ht="18.75" hidden="1" customHeight="1"/>
    <row r="50" customFormat="1" ht="18.75" customHeight="1"/>
    <row r="51" ht="18.75" customHeight="1"/>
  </sheetData>
  <sheetProtection password="FA9C" sheet="1" objects="1" scenarios="1" formatColumns="0" formatRows="0"/>
  <mergeCells count="8">
    <mergeCell ref="G44:L44"/>
    <mergeCell ref="G45:L45"/>
    <mergeCell ref="G46:L46"/>
    <mergeCell ref="D6:F6"/>
    <mergeCell ref="D7:M7"/>
    <mergeCell ref="D8:M8"/>
    <mergeCell ref="E11:K11"/>
    <mergeCell ref="G43:L43"/>
  </mergeCells>
  <phoneticPr fontId="8" type="noConversion"/>
  <dataValidations count="30">
    <dataValidation type="textLength" operator="lessThanOrEqual" allowBlank="1" showInputMessage="1" showErrorMessage="1" errorTitle="Ошибка" error="Допускается ввод не более 900 символов!" sqref="J39:K39 I40:L40 G43:L46 H35:H36 H22:H23 H19:H20 J20:K20 J23:K23 H25:H26 J26:K26 H28:H29 J36:K36 J32:K32 J29:K29 H31:H32 H38:H39">
      <formula1>900</formula1>
    </dataValidation>
    <dataValidation allowBlank="1" showInputMessage="1" showErrorMessage="1" prompt="Выберите значение из календаря, выполнив двойной щелчок левой кнопки мыши по ячейке." sqref="I31:I32 I19:I20 I22:I23 I25:I26 I35:I36 I28:I29 I38:I39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L38 L35 L22 L19 L25 L28 L3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9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20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2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2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2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2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2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2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2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2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29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30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3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3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3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3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3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3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3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3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39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40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41">
      <formula1>900</formula1>
    </dataValidation>
  </dataValidations>
  <hyperlinks>
    <hyperlink ref="F41" location="'Ссылки на публикации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237</vt:i4>
      </vt:variant>
    </vt:vector>
  </HeadingPairs>
  <TitlesOfParts>
    <vt:vector size="245" baseType="lpstr">
      <vt:lpstr>Инструкция</vt:lpstr>
      <vt:lpstr>Справочная информация</vt:lpstr>
      <vt:lpstr>Титульный</vt:lpstr>
      <vt:lpstr>ТС показатели</vt:lpstr>
      <vt:lpstr>ТС показатели (2)</vt:lpstr>
      <vt:lpstr>Ссылки на публикации</vt:lpstr>
      <vt:lpstr>Комментарии</vt:lpstr>
      <vt:lpstr>Проверка</vt:lpstr>
      <vt:lpstr>activity</vt:lpstr>
      <vt:lpstr>activity_zag</vt:lpstr>
      <vt:lpstr>activityType_osWARM</vt:lpstr>
      <vt:lpstr>add_COMMENTS_range</vt:lpstr>
      <vt:lpstr>add_event</vt:lpstr>
      <vt:lpstr>add_HYPERLINK_range</vt:lpstr>
      <vt:lpstr>add_index</vt:lpstr>
      <vt:lpstr>add_INDEX_2_ACQUISITION_2_range_1</vt:lpstr>
      <vt:lpstr>add_INDEX_2_ACQUISITION_range_1</vt:lpstr>
      <vt:lpstr>add_INDEX_2_RECORD_range</vt:lpstr>
      <vt:lpstr>add_INDEX_2_SUPPLIER_2_range_1</vt:lpstr>
      <vt:lpstr>add_INDEX_2_SUPPLIER_range_1</vt:lpstr>
      <vt:lpstr>add_INDEX_HVS_object_range</vt:lpstr>
      <vt:lpstr>add_INDEX_range</vt:lpstr>
      <vt:lpstr>add_INDEX_WARM_range</vt:lpstr>
      <vt:lpstr>add_MO_range</vt:lpstr>
      <vt:lpstr>add_MR_range</vt:lpstr>
      <vt:lpstr>add_source_of_funding</vt:lpstr>
      <vt:lpstr>add_source_of_funding_block</vt:lpstr>
      <vt:lpstr>addHypEvent</vt:lpstr>
      <vt:lpstr>checkCell_1</vt:lpstr>
      <vt:lpstr>checkCell_2</vt:lpstr>
      <vt:lpstr>checkCell_3</vt:lpstr>
      <vt:lpstr>checkCell_4</vt:lpstr>
      <vt:lpstr>checkCell_5</vt:lpstr>
      <vt:lpstr>checkPeredacha</vt:lpstr>
      <vt:lpstr>checkProizv</vt:lpstr>
      <vt:lpstr>checkSbyt</vt:lpstr>
      <vt:lpstr>chkGetUpdatesValue</vt:lpstr>
      <vt:lpstr>chkNoUpdatesValue</vt:lpstr>
      <vt:lpstr>code</vt:lpstr>
      <vt:lpstr>comments_for_CRO</vt:lpstr>
      <vt:lpstr>comments_for_CRO_value</vt:lpstr>
      <vt:lpstr>Consultation_1</vt:lpstr>
      <vt:lpstr>Consultation_2</vt:lpstr>
      <vt:lpstr>costs_OPS_4</vt:lpstr>
      <vt:lpstr>costs_OPS_4_sWARM</vt:lpstr>
      <vt:lpstr>costs_PH_4</vt:lpstr>
      <vt:lpstr>costs_PH_4_sWARM</vt:lpstr>
      <vt:lpstr>createPrintForm</vt:lpstr>
      <vt:lpstr>Date_of_publication</vt:lpstr>
      <vt:lpstr>dateEndIPR</vt:lpstr>
      <vt:lpstr>dateStartIPR</vt:lpstr>
      <vt:lpstr>DAY</vt:lpstr>
      <vt:lpstr>deleteForExceptions</vt:lpstr>
      <vt:lpstr>deleteNotForExceptions</vt:lpstr>
      <vt:lpstr>description_SKI</vt:lpstr>
      <vt:lpstr>details_of_org_address</vt:lpstr>
      <vt:lpstr>details_of_org_buhg</vt:lpstr>
      <vt:lpstr>details_of_org_etc</vt:lpstr>
      <vt:lpstr>details_of_org_main</vt:lpstr>
      <vt:lpstr>DocProp_TemplateCode</vt:lpstr>
      <vt:lpstr>DocProp_Version</vt:lpstr>
      <vt:lpstr>edit_ipr_pub</vt:lpstr>
      <vt:lpstr>edit_ipr_pub_comm</vt:lpstr>
      <vt:lpstr>edit_ipr_pub_comm_SPb</vt:lpstr>
      <vt:lpstr>edit_ipr_pub_SPb</vt:lpstr>
      <vt:lpstr>etUnion_index2_6_22</vt:lpstr>
      <vt:lpstr>fil</vt:lpstr>
      <vt:lpstr>fil_flag</vt:lpstr>
      <vt:lpstr>flag_ipr</vt:lpstr>
      <vt:lpstr>flag_main_template</vt:lpstr>
      <vt:lpstr>flag_publication</vt:lpstr>
      <vt:lpstr>godEnd</vt:lpstr>
      <vt:lpstr>godStart</vt:lpstr>
      <vt:lpstr>indexPoint_repair</vt:lpstr>
      <vt:lpstr>indexPoint_repair_sWARM</vt:lpstr>
      <vt:lpstr>InfAddressInHyperlinks</vt:lpstr>
      <vt:lpstr>InfClickCmdOrganizationChoiceInTitle</vt:lpstr>
      <vt:lpstr>InfClickCmdUpdateReestrMOInTitle</vt:lpstr>
      <vt:lpstr>InfDateInTitle</vt:lpstr>
      <vt:lpstr>InfFilFlagInTitle</vt:lpstr>
      <vt:lpstr>InfKindsOfGoods</vt:lpstr>
      <vt:lpstr>InfoForMOInTitle</vt:lpstr>
      <vt:lpstr>InfoForMRInTitle</vt:lpstr>
      <vt:lpstr>Information</vt:lpstr>
      <vt:lpstr>Information_sWARM</vt:lpstr>
      <vt:lpstr>InfoTBO</vt:lpstr>
      <vt:lpstr>InfPeriodInTitle</vt:lpstr>
      <vt:lpstr>InfPointInIndex2</vt:lpstr>
      <vt:lpstr>InfSKIInTitle</vt:lpstr>
      <vt:lpstr>InfSKINumberInTitle</vt:lpstr>
      <vt:lpstr>InfSourcePublicationOnTitle</vt:lpstr>
      <vt:lpstr>InfStrPublication</vt:lpstr>
      <vt:lpstr>inn</vt:lpstr>
      <vt:lpstr>inn_zag</vt:lpstr>
      <vt:lpstr>InstrBlock_1</vt:lpstr>
      <vt:lpstr>InstrBlock_2</vt:lpstr>
      <vt:lpstr>InstrBlock_3</vt:lpstr>
      <vt:lpstr>InstrBlock_4</vt:lpstr>
      <vt:lpstr>InstrBlock_5</vt:lpstr>
      <vt:lpstr>InstrBlock_6</vt:lpstr>
      <vt:lpstr>InstrBlock_7</vt:lpstr>
      <vt:lpstr>InstrBlock_8</vt:lpstr>
      <vt:lpstr>InstrBlock_9</vt:lpstr>
      <vt:lpstr>InstrTitle_1</vt:lpstr>
      <vt:lpstr>InstrTitle_2</vt:lpstr>
      <vt:lpstr>InstrTitle_3</vt:lpstr>
      <vt:lpstr>InstrTitle_4</vt:lpstr>
      <vt:lpstr>InstrTitle_5</vt:lpstr>
      <vt:lpstr>InstrTitle_6</vt:lpstr>
      <vt:lpstr>InstrTitle_7</vt:lpstr>
      <vt:lpstr>InstrTitle_8</vt:lpstr>
      <vt:lpstr>InstrTitle_9</vt:lpstr>
      <vt:lpstr>inv_ch5_6_8</vt:lpstr>
      <vt:lpstr>ipr_pub</vt:lpstr>
      <vt:lpstr>ipr_pub_comm</vt:lpstr>
      <vt:lpstr>iprSource5</vt:lpstr>
      <vt:lpstr>iprSource6</vt:lpstr>
      <vt:lpstr>kind_of_activity</vt:lpstr>
      <vt:lpstr>kind_of_activity_HVS</vt:lpstr>
      <vt:lpstr>kind_of_activity_VO</vt:lpstr>
      <vt:lpstr>kind_of_activity_WARM</vt:lpstr>
      <vt:lpstr>kind_of_fuels</vt:lpstr>
      <vt:lpstr>kind_of_name_source</vt:lpstr>
      <vt:lpstr>kind_of_NDS</vt:lpstr>
      <vt:lpstr>kind_of_purchase_method</vt:lpstr>
      <vt:lpstr>kind_of_tariff_unit</vt:lpstr>
      <vt:lpstr>kpp</vt:lpstr>
      <vt:lpstr>kpp_zag</vt:lpstr>
      <vt:lpstr>kvartal</vt:lpstr>
      <vt:lpstr>LastUpdateDate_MO</vt:lpstr>
      <vt:lpstr>LastUpdateDate_ReestrOrg</vt:lpstr>
      <vt:lpstr>LIST_MR_MO_OKTMO</vt:lpstr>
      <vt:lpstr>LIST_ORG_WARM</vt:lpstr>
      <vt:lpstr>list_units</vt:lpstr>
      <vt:lpstr>logic</vt:lpstr>
      <vt:lpstr>mo_check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MO_LIST_5</vt:lpstr>
      <vt:lpstr>MO_LIST_6</vt:lpstr>
      <vt:lpstr>MO_LIST_7</vt:lpstr>
      <vt:lpstr>MO_LIST_8</vt:lpstr>
      <vt:lpstr>MO_LIST_9</vt:lpstr>
      <vt:lpstr>mo_zag</vt:lpstr>
      <vt:lpstr>money</vt:lpstr>
      <vt:lpstr>MONTH</vt:lpstr>
      <vt:lpstr>MONTH_CH</vt:lpstr>
      <vt:lpstr>mr_check</vt:lpstr>
      <vt:lpstr>MR_LIST</vt:lpstr>
      <vt:lpstr>mr_zag</vt:lpstr>
      <vt:lpstr>nameSource_strPublication_1</vt:lpstr>
      <vt:lpstr>nameSource_strPublication_2</vt:lpstr>
      <vt:lpstr>nameSource_strPublication_3</vt:lpstr>
      <vt:lpstr>nameSource_strPublication_4</vt:lpstr>
      <vt:lpstr>nameSource_strPublication_5</vt:lpstr>
      <vt:lpstr>nameSource_strPublication_6</vt:lpstr>
      <vt:lpstr>nameSource_strPublication_7</vt:lpstr>
      <vt:lpstr>nameSource_strPublication_8</vt:lpstr>
      <vt:lpstr>NDS</vt:lpstr>
      <vt:lpstr>objective_of_IPR</vt:lpstr>
      <vt:lpstr>oktmo_check</vt:lpstr>
      <vt:lpstr>org</vt:lpstr>
      <vt:lpstr>org_zag</vt:lpstr>
      <vt:lpstr>p7_add_6_22</vt:lpstr>
      <vt:lpstr>p7_main_6_22</vt:lpstr>
      <vt:lpstr>p7x_add_6_22</vt:lpstr>
      <vt:lpstr>p7x_main_6_22</vt:lpstr>
      <vt:lpstr>pointTwo08</vt:lpstr>
      <vt:lpstr>ps_geo</vt:lpstr>
      <vt:lpstr>ps_p</vt:lpstr>
      <vt:lpstr>ps_psr</vt:lpstr>
      <vt:lpstr>ps_sr</vt:lpstr>
      <vt:lpstr>ps_ssh</vt:lpstr>
      <vt:lpstr>ps_ti</vt:lpstr>
      <vt:lpstr>ps_tsh</vt:lpstr>
      <vt:lpstr>ps_z</vt:lpstr>
      <vt:lpstr>REESTR_FILTERED</vt:lpstr>
      <vt:lpstr>REGION</vt:lpstr>
      <vt:lpstr>region_exception</vt:lpstr>
      <vt:lpstr>region_name</vt:lpstr>
      <vt:lpstr>responsible_FIO</vt:lpstr>
      <vt:lpstr>responsible_post</vt:lpstr>
      <vt:lpstr>revenue_from_activity_80_pub_comm</vt:lpstr>
      <vt:lpstr>rngSheetHyp_dsTBO</vt:lpstr>
      <vt:lpstr>SelectedRegion</vt:lpstr>
      <vt:lpstr>SelectedRegionColor</vt:lpstr>
      <vt:lpstr>share_of_costs08</vt:lpstr>
      <vt:lpstr>sheetMain03_dsTBO</vt:lpstr>
      <vt:lpstr>sheetMain06</vt:lpstr>
      <vt:lpstr>sheetMain06_sWARM</vt:lpstr>
      <vt:lpstr>sheetMain07</vt:lpstr>
      <vt:lpstr>sheetMain07_sWARM</vt:lpstr>
      <vt:lpstr>SKI</vt:lpstr>
      <vt:lpstr>SKI_all_dsTBO</vt:lpstr>
      <vt:lpstr>SKI_number</vt:lpstr>
      <vt:lpstr>source_of_funding</vt:lpstr>
      <vt:lpstr>strPublication</vt:lpstr>
      <vt:lpstr>TSphere</vt:lpstr>
      <vt:lpstr>TSphere_full</vt:lpstr>
      <vt:lpstr>TSphere_trans</vt:lpstr>
      <vt:lpstr>unit</vt:lpstr>
      <vt:lpstr>unit_osWARM</vt:lpstr>
      <vt:lpstr>valueSelectedRegion</vt:lpstr>
      <vt:lpstr>version</vt:lpstr>
      <vt:lpstr>Website_address_internet</vt:lpstr>
      <vt:lpstr>XML_MR_MO_OKTMO_LIST_TAG_NAMES</vt:lpstr>
      <vt:lpstr>XML_ORG_LIST_TAG_NAMES</vt:lpstr>
      <vt:lpstr>YEAR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теплоснабжения и сфере оказания услуг по передаче тепловой энергии (тарифное решение)</dc:title>
  <dc:subject>Показатели, подлежащие раскрытию в сфере теплоснабжения и сфере оказания услуг по передаче тепловой энергии (тарифное решение)</dc:subject>
  <dc:creator>--</dc:creator>
  <cp:lastModifiedBy>123</cp:lastModifiedBy>
  <cp:lastPrinted>2012-03-15T05:07:15Z</cp:lastPrinted>
  <dcterms:created xsi:type="dcterms:W3CDTF">2004-05-21T07:18:45Z</dcterms:created>
  <dcterms:modified xsi:type="dcterms:W3CDTF">2013-01-14T08:29:11Z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MSEM">
    <vt:bool>true</vt:bool>
  </property>
  <property fmtid="{D5CDD505-2E9C-101B-9397-08002B2CF9AE}" pid="3" name="EditTemplate">
    <vt:bool>true</vt:bool>
  </property>
  <property fmtid="{D5CDD505-2E9C-101B-9397-08002B2CF9AE}" pid="4" name="Version">
    <vt:lpwstr>JKH.OPEN.INFO.TARIFF.WARM</vt:lpwstr>
  </property>
  <property fmtid="{D5CDD505-2E9C-101B-9397-08002B2CF9AE}" pid="5" name="UserComments">
    <vt:lpwstr/>
  </property>
  <property fmtid="{D5CDD505-2E9C-101B-9397-08002B2CF9AE}" pid="6" name="PeriodLength">
    <vt:lpwstr/>
  </property>
  <property fmtid="{D5CDD505-2E9C-101B-9397-08002B2CF9AE}" pid="7" name="XsltDocFilePath">
    <vt:lpwstr/>
  </property>
  <property fmtid="{D5CDD505-2E9C-101B-9397-08002B2CF9AE}" pid="8" name="XslViewFilePath">
    <vt:lpwstr/>
  </property>
  <property fmtid="{D5CDD505-2E9C-101B-9397-08002B2CF9AE}" pid="9" name="RootDocFilePath">
    <vt:lpwstr/>
  </property>
  <property fmtid="{D5CDD505-2E9C-101B-9397-08002B2CF9AE}" pid="10" name="HtmlTempFilePath">
    <vt:lpwstr/>
  </property>
  <property fmtid="{D5CDD505-2E9C-101B-9397-08002B2CF9AE}" pid="11" name="Validate">
    <vt:lpwstr>#REFERENCEDDATA#\GRESv.xsl</vt:lpwstr>
  </property>
  <property fmtid="{D5CDD505-2E9C-101B-9397-08002B2CF9AE}" pid="12" name="entityid">
    <vt:lpwstr/>
  </property>
  <property fmtid="{D5CDD505-2E9C-101B-9397-08002B2CF9AE}" pid="13" name="keywords">
    <vt:lpwstr/>
  </property>
  <property fmtid="{D5CDD505-2E9C-101B-9397-08002B2CF9AE}" pid="14" name="Status">
    <vt:lpwstr>1</vt:lpwstr>
  </property>
  <property fmtid="{D5CDD505-2E9C-101B-9397-08002B2CF9AE}" pid="15" name="Period">
    <vt:lpwstr>2007</vt:lpwstr>
  </property>
  <property fmtid="{D5CDD505-2E9C-101B-9397-08002B2CF9AE}" pid="16" name="PROP1">
    <vt:lpwstr>1</vt:lpwstr>
  </property>
  <property fmtid="{D5CDD505-2E9C-101B-9397-08002B2CF9AE}" pid="17" name="PROP2">
    <vt:lpwstr>5</vt:lpwstr>
  </property>
  <property fmtid="{D5CDD505-2E9C-101B-9397-08002B2CF9AE}" pid="18" name="CurrentVersion">
    <vt:lpwstr>5.0</vt:lpwstr>
  </property>
  <property fmtid="{D5CDD505-2E9C-101B-9397-08002B2CF9AE}" pid="19" name="XMLTempFilePath">
    <vt:lpwstr/>
  </property>
  <property fmtid="{D5CDD505-2E9C-101B-9397-08002B2CF9AE}" pid="20" name="TemplateOperationMode">
    <vt:i4>3</vt:i4>
  </property>
  <property fmtid="{D5CDD505-2E9C-101B-9397-08002B2CF9AE}" pid="21" name="Periodicity">
    <vt:lpwstr>YEAR</vt:lpwstr>
  </property>
  <property fmtid="{D5CDD505-2E9C-101B-9397-08002B2CF9AE}" pid="22" name="TypePlanning">
    <vt:lpwstr>FACT</vt:lpwstr>
  </property>
  <property fmtid="{D5CDD505-2E9C-101B-9397-08002B2CF9AE}" pid="23" name="ProtectBook">
    <vt:i4>0</vt:i4>
  </property>
</Properties>
</file>