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Департамент ОРЭ\ОСР\1.Ежедневное сопровождение рынка\10. Ежемесячные данные по НЦЗ\На сайт МЭ_до 17 числа\"/>
    </mc:Choice>
  </mc:AlternateContent>
  <workbookProtection lockStructure="1"/>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ЦК'!$A$1:$Y$154</definedName>
    <definedName name="_xlnm.Print_Area" localSheetId="3">'IV ЦК'!$A$1:$Y$154</definedName>
    <definedName name="_xlnm.Print_Area" localSheetId="4">'V ЦК'!$A$1:$Y$437</definedName>
    <definedName name="_xlnm.Print_Area" localSheetId="5">'VI ЦК'!$A$1:$Y$437</definedName>
  </definedNames>
  <calcPr calcId="152511"/>
</workbook>
</file>

<file path=xl/calcChain.xml><?xml version="1.0" encoding="utf-8"?>
<calcChain xmlns="http://schemas.openxmlformats.org/spreadsheetml/2006/main">
  <c r="C7" i="1" l="1"/>
  <c r="T441" i="28" l="1"/>
  <c r="R441" i="28"/>
  <c r="P441" i="28"/>
  <c r="N441" i="28"/>
  <c r="B121" i="28"/>
  <c r="C121" i="28"/>
  <c r="D121" i="28"/>
  <c r="E121" i="28"/>
  <c r="F121" i="28"/>
  <c r="G121" i="28"/>
  <c r="H121" i="28"/>
  <c r="I121" i="28"/>
  <c r="J121" i="28"/>
  <c r="K121" i="28"/>
  <c r="L121" i="28"/>
  <c r="M121" i="28"/>
  <c r="N121" i="28"/>
  <c r="O121" i="28"/>
  <c r="P121" i="28"/>
  <c r="Q121" i="28"/>
  <c r="R121" i="28"/>
  <c r="S121" i="28"/>
  <c r="T121" i="28"/>
  <c r="U121" i="28"/>
  <c r="V121" i="28"/>
  <c r="W121" i="28"/>
  <c r="X121" i="28"/>
  <c r="Y121" i="28"/>
  <c r="B122" i="28"/>
  <c r="C122" i="28"/>
  <c r="D122" i="28"/>
  <c r="E122" i="28"/>
  <c r="F122" i="28"/>
  <c r="G122" i="28"/>
  <c r="H122" i="28"/>
  <c r="I122" i="28"/>
  <c r="J122" i="28"/>
  <c r="K122" i="28"/>
  <c r="L122" i="28"/>
  <c r="M122" i="28"/>
  <c r="N122" i="28"/>
  <c r="O122" i="28"/>
  <c r="P122" i="28"/>
  <c r="Q122" i="28"/>
  <c r="R122" i="28"/>
  <c r="S122" i="28"/>
  <c r="T122" i="28"/>
  <c r="U122" i="28"/>
  <c r="V122" i="28"/>
  <c r="W122" i="28"/>
  <c r="X122" i="28"/>
  <c r="Y122" i="28"/>
  <c r="B123" i="28"/>
  <c r="C123" i="28"/>
  <c r="D123" i="28"/>
  <c r="E123" i="28"/>
  <c r="F123" i="28"/>
  <c r="G123" i="28"/>
  <c r="H123" i="28"/>
  <c r="I123" i="28"/>
  <c r="J123" i="28"/>
  <c r="K123" i="28"/>
  <c r="L123" i="28"/>
  <c r="M123" i="28"/>
  <c r="N123" i="28"/>
  <c r="O123" i="28"/>
  <c r="P123" i="28"/>
  <c r="Q123" i="28"/>
  <c r="R123" i="28"/>
  <c r="S123" i="28"/>
  <c r="T123" i="28"/>
  <c r="U123" i="28"/>
  <c r="V123" i="28"/>
  <c r="W123" i="28"/>
  <c r="X123" i="28"/>
  <c r="Y123" i="28"/>
  <c r="B124" i="28"/>
  <c r="C124" i="28"/>
  <c r="D124" i="28"/>
  <c r="E124" i="28"/>
  <c r="F124" i="28"/>
  <c r="G124" i="28"/>
  <c r="H124" i="28"/>
  <c r="I124" i="28"/>
  <c r="J124" i="28"/>
  <c r="K124" i="28"/>
  <c r="L124" i="28"/>
  <c r="M124" i="28"/>
  <c r="N124" i="28"/>
  <c r="O124" i="28"/>
  <c r="P124" i="28"/>
  <c r="Q124" i="28"/>
  <c r="R124" i="28"/>
  <c r="S124" i="28"/>
  <c r="T124" i="28"/>
  <c r="U124" i="28"/>
  <c r="V124" i="28"/>
  <c r="W124" i="28"/>
  <c r="X124" i="28"/>
  <c r="Y124" i="28"/>
  <c r="B125" i="28"/>
  <c r="C125" i="28"/>
  <c r="D125" i="28"/>
  <c r="E125" i="28"/>
  <c r="F125" i="28"/>
  <c r="G125" i="28"/>
  <c r="H125" i="28"/>
  <c r="I125" i="28"/>
  <c r="J125" i="28"/>
  <c r="K125" i="28"/>
  <c r="L125" i="28"/>
  <c r="M125" i="28"/>
  <c r="N125" i="28"/>
  <c r="O125" i="28"/>
  <c r="P125" i="28"/>
  <c r="Q125" i="28"/>
  <c r="R125" i="28"/>
  <c r="S125" i="28"/>
  <c r="T125" i="28"/>
  <c r="U125" i="28"/>
  <c r="V125" i="28"/>
  <c r="W125" i="28"/>
  <c r="X125" i="28"/>
  <c r="Y125" i="28"/>
  <c r="B126" i="28"/>
  <c r="C126" i="28"/>
  <c r="D126" i="28"/>
  <c r="E126" i="28"/>
  <c r="F126" i="28"/>
  <c r="G126" i="28"/>
  <c r="H126" i="28"/>
  <c r="I126" i="28"/>
  <c r="J126" i="28"/>
  <c r="K126" i="28"/>
  <c r="L126" i="28"/>
  <c r="M126" i="28"/>
  <c r="N126" i="28"/>
  <c r="O126" i="28"/>
  <c r="P126" i="28"/>
  <c r="Q126" i="28"/>
  <c r="R126" i="28"/>
  <c r="S126" i="28"/>
  <c r="T126" i="28"/>
  <c r="U126" i="28"/>
  <c r="V126" i="28"/>
  <c r="W126" i="28"/>
  <c r="X126" i="28"/>
  <c r="Y126" i="28"/>
  <c r="B127" i="28"/>
  <c r="C127" i="28"/>
  <c r="D127" i="28"/>
  <c r="E127" i="28"/>
  <c r="F127" i="28"/>
  <c r="G127" i="28"/>
  <c r="H127" i="28"/>
  <c r="I127" i="28"/>
  <c r="J127" i="28"/>
  <c r="K127" i="28"/>
  <c r="L127" i="28"/>
  <c r="M127" i="28"/>
  <c r="N127" i="28"/>
  <c r="O127" i="28"/>
  <c r="P127" i="28"/>
  <c r="Q127" i="28"/>
  <c r="R127" i="28"/>
  <c r="S127" i="28"/>
  <c r="T127" i="28"/>
  <c r="U127" i="28"/>
  <c r="V127" i="28"/>
  <c r="W127" i="28"/>
  <c r="X127" i="28"/>
  <c r="Y127" i="28"/>
  <c r="B128" i="28"/>
  <c r="C128" i="28"/>
  <c r="D128" i="28"/>
  <c r="E128" i="28"/>
  <c r="F128" i="28"/>
  <c r="G128" i="28"/>
  <c r="H128" i="28"/>
  <c r="I128" i="28"/>
  <c r="J128" i="28"/>
  <c r="K128" i="28"/>
  <c r="L128" i="28"/>
  <c r="M128" i="28"/>
  <c r="N128" i="28"/>
  <c r="O128" i="28"/>
  <c r="P128" i="28"/>
  <c r="Q128" i="28"/>
  <c r="R128" i="28"/>
  <c r="S128" i="28"/>
  <c r="T128" i="28"/>
  <c r="U128" i="28"/>
  <c r="V128" i="28"/>
  <c r="W128" i="28"/>
  <c r="X128" i="28"/>
  <c r="Y128" i="28"/>
  <c r="B129" i="28"/>
  <c r="C129" i="28"/>
  <c r="D129" i="28"/>
  <c r="E129" i="28"/>
  <c r="F129" i="28"/>
  <c r="G129" i="28"/>
  <c r="H129" i="28"/>
  <c r="I129" i="28"/>
  <c r="J129" i="28"/>
  <c r="K129" i="28"/>
  <c r="L129" i="28"/>
  <c r="M129" i="28"/>
  <c r="N129" i="28"/>
  <c r="O129" i="28"/>
  <c r="P129" i="28"/>
  <c r="Q129" i="28"/>
  <c r="R129" i="28"/>
  <c r="S129" i="28"/>
  <c r="T129" i="28"/>
  <c r="U129" i="28"/>
  <c r="V129" i="28"/>
  <c r="W129" i="28"/>
  <c r="X129" i="28"/>
  <c r="Y129" i="28"/>
  <c r="B130" i="28"/>
  <c r="C130" i="28"/>
  <c r="D130" i="28"/>
  <c r="E130" i="28"/>
  <c r="F130" i="28"/>
  <c r="G130" i="28"/>
  <c r="H130" i="28"/>
  <c r="I130" i="28"/>
  <c r="J130" i="28"/>
  <c r="K130" i="28"/>
  <c r="L130" i="28"/>
  <c r="M130" i="28"/>
  <c r="N130" i="28"/>
  <c r="O130" i="28"/>
  <c r="P130" i="28"/>
  <c r="Q130" i="28"/>
  <c r="R130" i="28"/>
  <c r="S130" i="28"/>
  <c r="T130" i="28"/>
  <c r="U130" i="28"/>
  <c r="V130" i="28"/>
  <c r="W130" i="28"/>
  <c r="X130" i="28"/>
  <c r="Y130" i="28"/>
  <c r="B131" i="28"/>
  <c r="C131" i="28"/>
  <c r="D131" i="28"/>
  <c r="E131" i="28"/>
  <c r="F131" i="28"/>
  <c r="G131" i="28"/>
  <c r="H131" i="28"/>
  <c r="I131" i="28"/>
  <c r="J131" i="28"/>
  <c r="K131" i="28"/>
  <c r="L131" i="28"/>
  <c r="M131" i="28"/>
  <c r="N131" i="28"/>
  <c r="O131" i="28"/>
  <c r="P131" i="28"/>
  <c r="Q131" i="28"/>
  <c r="R131" i="28"/>
  <c r="S131" i="28"/>
  <c r="T131" i="28"/>
  <c r="U131" i="28"/>
  <c r="V131" i="28"/>
  <c r="W131" i="28"/>
  <c r="X131" i="28"/>
  <c r="Y131" i="28"/>
  <c r="B132" i="28"/>
  <c r="C132" i="28"/>
  <c r="D132" i="28"/>
  <c r="E132" i="28"/>
  <c r="F132" i="28"/>
  <c r="G132" i="28"/>
  <c r="H132" i="28"/>
  <c r="I132" i="28"/>
  <c r="J132" i="28"/>
  <c r="K132" i="28"/>
  <c r="L132" i="28"/>
  <c r="M132" i="28"/>
  <c r="N132" i="28"/>
  <c r="O132" i="28"/>
  <c r="P132" i="28"/>
  <c r="Q132" i="28"/>
  <c r="R132" i="28"/>
  <c r="S132" i="28"/>
  <c r="T132" i="28"/>
  <c r="U132" i="28"/>
  <c r="V132" i="28"/>
  <c r="W132" i="28"/>
  <c r="X132" i="28"/>
  <c r="Y132" i="28"/>
  <c r="B133" i="28"/>
  <c r="C133" i="28"/>
  <c r="D133" i="28"/>
  <c r="E133" i="28"/>
  <c r="F133" i="28"/>
  <c r="G133" i="28"/>
  <c r="H133" i="28"/>
  <c r="I133" i="28"/>
  <c r="J133" i="28"/>
  <c r="K133" i="28"/>
  <c r="L133" i="28"/>
  <c r="M133" i="28"/>
  <c r="N133" i="28"/>
  <c r="O133" i="28"/>
  <c r="P133" i="28"/>
  <c r="Q133" i="28"/>
  <c r="R133" i="28"/>
  <c r="S133" i="28"/>
  <c r="T133" i="28"/>
  <c r="U133" i="28"/>
  <c r="V133" i="28"/>
  <c r="W133" i="28"/>
  <c r="X133" i="28"/>
  <c r="Y133" i="28"/>
  <c r="B134" i="28"/>
  <c r="C134" i="28"/>
  <c r="D134" i="28"/>
  <c r="E134" i="28"/>
  <c r="F134" i="28"/>
  <c r="G134" i="28"/>
  <c r="H134" i="28"/>
  <c r="I134" i="28"/>
  <c r="J134" i="28"/>
  <c r="K134" i="28"/>
  <c r="L134" i="28"/>
  <c r="M134" i="28"/>
  <c r="N134" i="28"/>
  <c r="O134" i="28"/>
  <c r="P134" i="28"/>
  <c r="Q134" i="28"/>
  <c r="R134" i="28"/>
  <c r="S134" i="28"/>
  <c r="T134" i="28"/>
  <c r="U134" i="28"/>
  <c r="V134" i="28"/>
  <c r="W134" i="28"/>
  <c r="X134" i="28"/>
  <c r="Y134" i="28"/>
  <c r="B135" i="28"/>
  <c r="C135" i="28"/>
  <c r="D135" i="28"/>
  <c r="E135" i="28"/>
  <c r="F135" i="28"/>
  <c r="G135" i="28"/>
  <c r="H135" i="28"/>
  <c r="I135" i="28"/>
  <c r="J135" i="28"/>
  <c r="K135" i="28"/>
  <c r="L135" i="28"/>
  <c r="M135" i="28"/>
  <c r="N135" i="28"/>
  <c r="O135" i="28"/>
  <c r="P135" i="28"/>
  <c r="Q135" i="28"/>
  <c r="R135" i="28"/>
  <c r="S135" i="28"/>
  <c r="T135" i="28"/>
  <c r="U135" i="28"/>
  <c r="V135" i="28"/>
  <c r="W135" i="28"/>
  <c r="X135" i="28"/>
  <c r="Y135" i="28"/>
  <c r="B136" i="28"/>
  <c r="C136" i="28"/>
  <c r="D136" i="28"/>
  <c r="E136" i="28"/>
  <c r="F136" i="28"/>
  <c r="G136" i="28"/>
  <c r="H136" i="28"/>
  <c r="I136" i="28"/>
  <c r="J136" i="28"/>
  <c r="K136" i="28"/>
  <c r="L136" i="28"/>
  <c r="M136" i="28"/>
  <c r="N136" i="28"/>
  <c r="O136" i="28"/>
  <c r="P136" i="28"/>
  <c r="Q136" i="28"/>
  <c r="R136" i="28"/>
  <c r="S136" i="28"/>
  <c r="T136" i="28"/>
  <c r="U136" i="28"/>
  <c r="V136" i="28"/>
  <c r="W136" i="28"/>
  <c r="X136" i="28"/>
  <c r="Y136" i="28"/>
  <c r="B137" i="28"/>
  <c r="C137" i="28"/>
  <c r="D137" i="28"/>
  <c r="E137" i="28"/>
  <c r="F137" i="28"/>
  <c r="G137" i="28"/>
  <c r="H137" i="28"/>
  <c r="I137" i="28"/>
  <c r="J137" i="28"/>
  <c r="K137" i="28"/>
  <c r="L137" i="28"/>
  <c r="M137" i="28"/>
  <c r="N137" i="28"/>
  <c r="O137" i="28"/>
  <c r="P137" i="28"/>
  <c r="Q137" i="28"/>
  <c r="R137" i="28"/>
  <c r="S137" i="28"/>
  <c r="T137" i="28"/>
  <c r="U137" i="28"/>
  <c r="V137" i="28"/>
  <c r="W137" i="28"/>
  <c r="X137" i="28"/>
  <c r="Y137" i="28"/>
  <c r="B138" i="28"/>
  <c r="C138" i="28"/>
  <c r="D138" i="28"/>
  <c r="E138" i="28"/>
  <c r="F138" i="28"/>
  <c r="G138" i="28"/>
  <c r="H138" i="28"/>
  <c r="I138" i="28"/>
  <c r="J138" i="28"/>
  <c r="K138" i="28"/>
  <c r="L138" i="28"/>
  <c r="M138" i="28"/>
  <c r="N138" i="28"/>
  <c r="O138" i="28"/>
  <c r="P138" i="28"/>
  <c r="Q138" i="28"/>
  <c r="R138" i="28"/>
  <c r="S138" i="28"/>
  <c r="T138" i="28"/>
  <c r="U138" i="28"/>
  <c r="V138" i="28"/>
  <c r="W138" i="28"/>
  <c r="X138" i="28"/>
  <c r="Y138" i="28"/>
  <c r="B139" i="28"/>
  <c r="C139" i="28"/>
  <c r="D139" i="28"/>
  <c r="E139" i="28"/>
  <c r="F139" i="28"/>
  <c r="G139" i="28"/>
  <c r="H139" i="28"/>
  <c r="I139" i="28"/>
  <c r="J139" i="28"/>
  <c r="K139" i="28"/>
  <c r="L139" i="28"/>
  <c r="M139" i="28"/>
  <c r="N139" i="28"/>
  <c r="O139" i="28"/>
  <c r="P139" i="28"/>
  <c r="Q139" i="28"/>
  <c r="R139" i="28"/>
  <c r="S139" i="28"/>
  <c r="T139" i="28"/>
  <c r="U139" i="28"/>
  <c r="V139" i="28"/>
  <c r="W139" i="28"/>
  <c r="X139" i="28"/>
  <c r="Y139" i="28"/>
  <c r="B140" i="28"/>
  <c r="C140" i="28"/>
  <c r="D140" i="28"/>
  <c r="E140" i="28"/>
  <c r="F140" i="28"/>
  <c r="G140" i="28"/>
  <c r="H140" i="28"/>
  <c r="I140" i="28"/>
  <c r="J140" i="28"/>
  <c r="K140" i="28"/>
  <c r="L140" i="28"/>
  <c r="M140" i="28"/>
  <c r="N140" i="28"/>
  <c r="O140" i="28"/>
  <c r="P140" i="28"/>
  <c r="Q140" i="28"/>
  <c r="R140" i="28"/>
  <c r="S140" i="28"/>
  <c r="T140" i="28"/>
  <c r="U140" i="28"/>
  <c r="V140" i="28"/>
  <c r="W140" i="28"/>
  <c r="X140" i="28"/>
  <c r="Y140" i="28"/>
  <c r="B141" i="28"/>
  <c r="C141" i="28"/>
  <c r="D141" i="28"/>
  <c r="E141" i="28"/>
  <c r="F141" i="28"/>
  <c r="G141" i="28"/>
  <c r="H141" i="28"/>
  <c r="I141" i="28"/>
  <c r="J141" i="28"/>
  <c r="K141" i="28"/>
  <c r="L141" i="28"/>
  <c r="M141" i="28"/>
  <c r="N141" i="28"/>
  <c r="O141" i="28"/>
  <c r="P141" i="28"/>
  <c r="Q141" i="28"/>
  <c r="R141" i="28"/>
  <c r="S141" i="28"/>
  <c r="T141" i="28"/>
  <c r="U141" i="28"/>
  <c r="V141" i="28"/>
  <c r="W141" i="28"/>
  <c r="X141" i="28"/>
  <c r="Y141" i="28"/>
  <c r="B142" i="28"/>
  <c r="C142" i="28"/>
  <c r="D142" i="28"/>
  <c r="E142" i="28"/>
  <c r="F142" i="28"/>
  <c r="G142" i="28"/>
  <c r="H142" i="28"/>
  <c r="I142" i="28"/>
  <c r="J142" i="28"/>
  <c r="K142" i="28"/>
  <c r="L142" i="28"/>
  <c r="M142" i="28"/>
  <c r="N142" i="28"/>
  <c r="O142" i="28"/>
  <c r="P142" i="28"/>
  <c r="Q142" i="28"/>
  <c r="R142" i="28"/>
  <c r="S142" i="28"/>
  <c r="T142" i="28"/>
  <c r="U142" i="28"/>
  <c r="V142" i="28"/>
  <c r="W142" i="28"/>
  <c r="X142" i="28"/>
  <c r="Y142" i="28"/>
  <c r="B143" i="28"/>
  <c r="C143" i="28"/>
  <c r="D143" i="28"/>
  <c r="E143" i="28"/>
  <c r="F143" i="28"/>
  <c r="G143" i="28"/>
  <c r="H143" i="28"/>
  <c r="I143" i="28"/>
  <c r="J143" i="28"/>
  <c r="K143" i="28"/>
  <c r="L143" i="28"/>
  <c r="M143" i="28"/>
  <c r="N143" i="28"/>
  <c r="O143" i="28"/>
  <c r="P143" i="28"/>
  <c r="Q143" i="28"/>
  <c r="R143" i="28"/>
  <c r="S143" i="28"/>
  <c r="T143" i="28"/>
  <c r="U143" i="28"/>
  <c r="V143" i="28"/>
  <c r="W143" i="28"/>
  <c r="X143" i="28"/>
  <c r="Y143" i="28"/>
  <c r="B144" i="28"/>
  <c r="C144" i="28"/>
  <c r="D144" i="28"/>
  <c r="E144" i="28"/>
  <c r="F144" i="28"/>
  <c r="G144" i="28"/>
  <c r="H144" i="28"/>
  <c r="I144" i="28"/>
  <c r="J144" i="28"/>
  <c r="K144" i="28"/>
  <c r="L144" i="28"/>
  <c r="M144" i="28"/>
  <c r="N144" i="28"/>
  <c r="O144" i="28"/>
  <c r="P144" i="28"/>
  <c r="Q144" i="28"/>
  <c r="R144" i="28"/>
  <c r="S144" i="28"/>
  <c r="T144" i="28"/>
  <c r="U144" i="28"/>
  <c r="V144" i="28"/>
  <c r="W144" i="28"/>
  <c r="X144" i="28"/>
  <c r="Y144" i="28"/>
  <c r="B145" i="28"/>
  <c r="C145" i="28"/>
  <c r="D145" i="28"/>
  <c r="E145" i="28"/>
  <c r="F145" i="28"/>
  <c r="G145" i="28"/>
  <c r="H145" i="28"/>
  <c r="I145" i="28"/>
  <c r="J145" i="28"/>
  <c r="K145" i="28"/>
  <c r="L145" i="28"/>
  <c r="M145" i="28"/>
  <c r="N145" i="28"/>
  <c r="O145" i="28"/>
  <c r="P145" i="28"/>
  <c r="Q145" i="28"/>
  <c r="R145" i="28"/>
  <c r="S145" i="28"/>
  <c r="T145" i="28"/>
  <c r="U145" i="28"/>
  <c r="V145" i="28"/>
  <c r="W145" i="28"/>
  <c r="X145" i="28"/>
  <c r="Y145" i="28"/>
  <c r="B146" i="28"/>
  <c r="C146" i="28"/>
  <c r="D146" i="28"/>
  <c r="E146" i="28"/>
  <c r="F146" i="28"/>
  <c r="G146" i="28"/>
  <c r="H146" i="28"/>
  <c r="I146" i="28"/>
  <c r="J146" i="28"/>
  <c r="K146" i="28"/>
  <c r="L146" i="28"/>
  <c r="M146" i="28"/>
  <c r="N146" i="28"/>
  <c r="O146" i="28"/>
  <c r="P146" i="28"/>
  <c r="Q146" i="28"/>
  <c r="R146" i="28"/>
  <c r="S146" i="28"/>
  <c r="T146" i="28"/>
  <c r="U146" i="28"/>
  <c r="V146" i="28"/>
  <c r="W146" i="28"/>
  <c r="X146" i="28"/>
  <c r="Y146" i="28"/>
  <c r="B147" i="28"/>
  <c r="C147" i="28"/>
  <c r="D147" i="28"/>
  <c r="E147" i="28"/>
  <c r="F147" i="28"/>
  <c r="G147" i="28"/>
  <c r="H147" i="28"/>
  <c r="I147" i="28"/>
  <c r="J147" i="28"/>
  <c r="K147" i="28"/>
  <c r="L147" i="28"/>
  <c r="M147" i="28"/>
  <c r="N147" i="28"/>
  <c r="O147" i="28"/>
  <c r="P147" i="28"/>
  <c r="Q147" i="28"/>
  <c r="R147" i="28"/>
  <c r="S147" i="28"/>
  <c r="T147" i="28"/>
  <c r="U147" i="28"/>
  <c r="V147" i="28"/>
  <c r="W147" i="28"/>
  <c r="X147" i="28"/>
  <c r="Y147" i="28"/>
  <c r="B148" i="28"/>
  <c r="C148" i="28"/>
  <c r="D148" i="28"/>
  <c r="E148" i="28"/>
  <c r="F148" i="28"/>
  <c r="G148" i="28"/>
  <c r="H148" i="28"/>
  <c r="I148" i="28"/>
  <c r="J148" i="28"/>
  <c r="K148" i="28"/>
  <c r="L148" i="28"/>
  <c r="M148" i="28"/>
  <c r="N148" i="28"/>
  <c r="O148" i="28"/>
  <c r="P148" i="28"/>
  <c r="Q148" i="28"/>
  <c r="R148" i="28"/>
  <c r="S148" i="28"/>
  <c r="T148" i="28"/>
  <c r="U148" i="28"/>
  <c r="V148" i="28"/>
  <c r="W148" i="28"/>
  <c r="X148" i="28"/>
  <c r="Y148" i="28"/>
  <c r="B149" i="28"/>
  <c r="C149" i="28"/>
  <c r="D149" i="28"/>
  <c r="E149" i="28"/>
  <c r="F149" i="28"/>
  <c r="G149" i="28"/>
  <c r="H149" i="28"/>
  <c r="I149" i="28"/>
  <c r="J149" i="28"/>
  <c r="K149" i="28"/>
  <c r="L149" i="28"/>
  <c r="M149" i="28"/>
  <c r="N149" i="28"/>
  <c r="O149" i="28"/>
  <c r="P149" i="28"/>
  <c r="Q149" i="28"/>
  <c r="R149" i="28"/>
  <c r="S149" i="28"/>
  <c r="T149" i="28"/>
  <c r="U149" i="28"/>
  <c r="V149" i="28"/>
  <c r="W149" i="28"/>
  <c r="X149" i="28"/>
  <c r="Y149" i="28"/>
  <c r="B150" i="28"/>
  <c r="C150" i="28"/>
  <c r="D150" i="28"/>
  <c r="E150" i="28"/>
  <c r="F150" i="28"/>
  <c r="G150" i="28"/>
  <c r="H150" i="28"/>
  <c r="I150" i="28"/>
  <c r="J150" i="28"/>
  <c r="K150" i="28"/>
  <c r="L150" i="28"/>
  <c r="M150" i="28"/>
  <c r="N150" i="28"/>
  <c r="O150" i="28"/>
  <c r="P150" i="28"/>
  <c r="Q150" i="28"/>
  <c r="R150" i="28"/>
  <c r="S150" i="28"/>
  <c r="T150" i="28"/>
  <c r="U150" i="28"/>
  <c r="V150" i="28"/>
  <c r="W150" i="28"/>
  <c r="X150" i="28"/>
  <c r="Y150" i="28"/>
  <c r="C120" i="28"/>
  <c r="D120" i="28"/>
  <c r="E120" i="28"/>
  <c r="F120" i="28"/>
  <c r="G120" i="28"/>
  <c r="H120" i="28"/>
  <c r="I120" i="28"/>
  <c r="J120" i="28"/>
  <c r="K120" i="28"/>
  <c r="L120" i="28"/>
  <c r="M120" i="28"/>
  <c r="N120" i="28"/>
  <c r="O120" i="28"/>
  <c r="P120" i="28"/>
  <c r="Q120" i="28"/>
  <c r="R120" i="28"/>
  <c r="S120" i="28"/>
  <c r="T120" i="28"/>
  <c r="U120" i="28"/>
  <c r="V120" i="28"/>
  <c r="W120" i="28"/>
  <c r="X120" i="28"/>
  <c r="Y120" i="28"/>
  <c r="B120" i="28"/>
  <c r="B85" i="28"/>
  <c r="C85" i="28"/>
  <c r="D85" i="28"/>
  <c r="E85" i="28"/>
  <c r="F85" i="28"/>
  <c r="G85" i="28"/>
  <c r="H85" i="28"/>
  <c r="I85" i="28"/>
  <c r="J85" i="28"/>
  <c r="K85" i="28"/>
  <c r="L85" i="28"/>
  <c r="M85" i="28"/>
  <c r="N85" i="28"/>
  <c r="O85" i="28"/>
  <c r="P85" i="28"/>
  <c r="Q85" i="28"/>
  <c r="R85" i="28"/>
  <c r="S85" i="28"/>
  <c r="T85" i="28"/>
  <c r="U85" i="28"/>
  <c r="V85" i="28"/>
  <c r="W85" i="28"/>
  <c r="X85" i="28"/>
  <c r="Y85" i="28"/>
  <c r="B86" i="28"/>
  <c r="C86" i="28"/>
  <c r="D86" i="28"/>
  <c r="E86" i="28"/>
  <c r="F86" i="28"/>
  <c r="G86" i="28"/>
  <c r="H86" i="28"/>
  <c r="I86" i="28"/>
  <c r="J86" i="28"/>
  <c r="K86" i="28"/>
  <c r="L86" i="28"/>
  <c r="M86" i="28"/>
  <c r="N86" i="28"/>
  <c r="O86" i="28"/>
  <c r="P86" i="28"/>
  <c r="Q86" i="28"/>
  <c r="R86" i="28"/>
  <c r="S86" i="28"/>
  <c r="T86" i="28"/>
  <c r="U86" i="28"/>
  <c r="V86" i="28"/>
  <c r="W86" i="28"/>
  <c r="X86" i="28"/>
  <c r="Y86" i="28"/>
  <c r="B87" i="28"/>
  <c r="C87" i="28"/>
  <c r="D87" i="28"/>
  <c r="E87" i="28"/>
  <c r="F87" i="28"/>
  <c r="G87" i="28"/>
  <c r="H87" i="28"/>
  <c r="I87" i="28"/>
  <c r="J87" i="28"/>
  <c r="K87" i="28"/>
  <c r="L87" i="28"/>
  <c r="M87" i="28"/>
  <c r="N87" i="28"/>
  <c r="O87" i="28"/>
  <c r="P87" i="28"/>
  <c r="Q87" i="28"/>
  <c r="R87" i="28"/>
  <c r="S87" i="28"/>
  <c r="T87" i="28"/>
  <c r="U87" i="28"/>
  <c r="V87" i="28"/>
  <c r="W87" i="28"/>
  <c r="X87" i="28"/>
  <c r="Y87" i="28"/>
  <c r="B88" i="28"/>
  <c r="C88" i="28"/>
  <c r="D88" i="28"/>
  <c r="E88" i="28"/>
  <c r="F88" i="28"/>
  <c r="G88" i="28"/>
  <c r="H88" i="28"/>
  <c r="I88" i="28"/>
  <c r="J88" i="28"/>
  <c r="K88" i="28"/>
  <c r="L88" i="28"/>
  <c r="M88" i="28"/>
  <c r="N88" i="28"/>
  <c r="O88" i="28"/>
  <c r="P88" i="28"/>
  <c r="Q88" i="28"/>
  <c r="R88" i="28"/>
  <c r="S88" i="28"/>
  <c r="T88" i="28"/>
  <c r="U88" i="28"/>
  <c r="V88" i="28"/>
  <c r="W88" i="28"/>
  <c r="X88" i="28"/>
  <c r="Y88" i="28"/>
  <c r="B89" i="28"/>
  <c r="C89" i="28"/>
  <c r="D89" i="28"/>
  <c r="E89" i="28"/>
  <c r="F89" i="28"/>
  <c r="G89" i="28"/>
  <c r="H89" i="28"/>
  <c r="I89" i="28"/>
  <c r="J89" i="28"/>
  <c r="K89" i="28"/>
  <c r="L89" i="28"/>
  <c r="M89" i="28"/>
  <c r="N89" i="28"/>
  <c r="O89" i="28"/>
  <c r="P89" i="28"/>
  <c r="Q89" i="28"/>
  <c r="R89" i="28"/>
  <c r="S89" i="28"/>
  <c r="T89" i="28"/>
  <c r="U89" i="28"/>
  <c r="V89" i="28"/>
  <c r="W89" i="28"/>
  <c r="X89" i="28"/>
  <c r="Y89" i="28"/>
  <c r="B90" i="28"/>
  <c r="C90" i="28"/>
  <c r="D90" i="28"/>
  <c r="E90" i="28"/>
  <c r="F90" i="28"/>
  <c r="G90" i="28"/>
  <c r="H90" i="28"/>
  <c r="I90" i="28"/>
  <c r="J90" i="28"/>
  <c r="K90" i="28"/>
  <c r="L90" i="28"/>
  <c r="M90" i="28"/>
  <c r="N90" i="28"/>
  <c r="O90" i="28"/>
  <c r="P90" i="28"/>
  <c r="Q90" i="28"/>
  <c r="R90" i="28"/>
  <c r="S90" i="28"/>
  <c r="T90" i="28"/>
  <c r="U90" i="28"/>
  <c r="V90" i="28"/>
  <c r="W90" i="28"/>
  <c r="X90" i="28"/>
  <c r="Y90" i="28"/>
  <c r="B91" i="28"/>
  <c r="C91" i="28"/>
  <c r="D91" i="28"/>
  <c r="E91" i="28"/>
  <c r="F91" i="28"/>
  <c r="G91" i="28"/>
  <c r="H91" i="28"/>
  <c r="I91" i="28"/>
  <c r="J91" i="28"/>
  <c r="K91" i="28"/>
  <c r="L91" i="28"/>
  <c r="M91" i="28"/>
  <c r="N91" i="28"/>
  <c r="O91" i="28"/>
  <c r="P91" i="28"/>
  <c r="Q91" i="28"/>
  <c r="R91" i="28"/>
  <c r="S91" i="28"/>
  <c r="T91" i="28"/>
  <c r="U91" i="28"/>
  <c r="V91" i="28"/>
  <c r="W91" i="28"/>
  <c r="X91" i="28"/>
  <c r="Y91" i="28"/>
  <c r="B92" i="28"/>
  <c r="C92" i="28"/>
  <c r="D92" i="28"/>
  <c r="E92" i="28"/>
  <c r="F92" i="28"/>
  <c r="G92" i="28"/>
  <c r="H92" i="28"/>
  <c r="I92" i="28"/>
  <c r="J92" i="28"/>
  <c r="K92" i="28"/>
  <c r="L92" i="28"/>
  <c r="M92" i="28"/>
  <c r="N92" i="28"/>
  <c r="O92" i="28"/>
  <c r="P92" i="28"/>
  <c r="Q92" i="28"/>
  <c r="R92" i="28"/>
  <c r="S92" i="28"/>
  <c r="T92" i="28"/>
  <c r="U92" i="28"/>
  <c r="V92" i="28"/>
  <c r="W92" i="28"/>
  <c r="X92" i="28"/>
  <c r="Y92" i="28"/>
  <c r="B93" i="28"/>
  <c r="C93" i="28"/>
  <c r="D93" i="28"/>
  <c r="E93" i="28"/>
  <c r="F93" i="28"/>
  <c r="G93" i="28"/>
  <c r="H93" i="28"/>
  <c r="I93" i="28"/>
  <c r="J93" i="28"/>
  <c r="K93" i="28"/>
  <c r="L93" i="28"/>
  <c r="M93" i="28"/>
  <c r="N93" i="28"/>
  <c r="O93" i="28"/>
  <c r="P93" i="28"/>
  <c r="Q93" i="28"/>
  <c r="R93" i="28"/>
  <c r="S93" i="28"/>
  <c r="T93" i="28"/>
  <c r="U93" i="28"/>
  <c r="V93" i="28"/>
  <c r="W93" i="28"/>
  <c r="X93" i="28"/>
  <c r="Y93" i="28"/>
  <c r="B94" i="28"/>
  <c r="C94" i="28"/>
  <c r="D94" i="28"/>
  <c r="E94" i="28"/>
  <c r="F94" i="28"/>
  <c r="G94" i="28"/>
  <c r="H94" i="28"/>
  <c r="I94" i="28"/>
  <c r="J94" i="28"/>
  <c r="K94" i="28"/>
  <c r="L94" i="28"/>
  <c r="M94" i="28"/>
  <c r="N94" i="28"/>
  <c r="O94" i="28"/>
  <c r="P94" i="28"/>
  <c r="Q94" i="28"/>
  <c r="R94" i="28"/>
  <c r="S94" i="28"/>
  <c r="T94" i="28"/>
  <c r="U94" i="28"/>
  <c r="V94" i="28"/>
  <c r="W94" i="28"/>
  <c r="X94" i="28"/>
  <c r="Y94" i="28"/>
  <c r="B95" i="28"/>
  <c r="C95" i="28"/>
  <c r="D95" i="28"/>
  <c r="E95" i="28"/>
  <c r="F95" i="28"/>
  <c r="G95" i="28"/>
  <c r="H95" i="28"/>
  <c r="I95" i="28"/>
  <c r="J95" i="28"/>
  <c r="K95" i="28"/>
  <c r="L95" i="28"/>
  <c r="M95" i="28"/>
  <c r="N95" i="28"/>
  <c r="O95" i="28"/>
  <c r="P95" i="28"/>
  <c r="Q95" i="28"/>
  <c r="R95" i="28"/>
  <c r="S95" i="28"/>
  <c r="T95" i="28"/>
  <c r="U95" i="28"/>
  <c r="V95" i="28"/>
  <c r="W95" i="28"/>
  <c r="X95" i="28"/>
  <c r="Y95" i="28"/>
  <c r="B96" i="28"/>
  <c r="C96" i="28"/>
  <c r="D96" i="28"/>
  <c r="E96" i="28"/>
  <c r="F96" i="28"/>
  <c r="G96" i="28"/>
  <c r="H96" i="28"/>
  <c r="I96" i="28"/>
  <c r="J96" i="28"/>
  <c r="K96" i="28"/>
  <c r="L96" i="28"/>
  <c r="M96" i="28"/>
  <c r="N96" i="28"/>
  <c r="O96" i="28"/>
  <c r="P96" i="28"/>
  <c r="Q96" i="28"/>
  <c r="R96" i="28"/>
  <c r="S96" i="28"/>
  <c r="T96" i="28"/>
  <c r="U96" i="28"/>
  <c r="V96" i="28"/>
  <c r="W96" i="28"/>
  <c r="X96" i="28"/>
  <c r="Y96" i="28"/>
  <c r="B97" i="28"/>
  <c r="C97" i="28"/>
  <c r="D97" i="28"/>
  <c r="E97" i="28"/>
  <c r="F97" i="28"/>
  <c r="G97" i="28"/>
  <c r="H97" i="28"/>
  <c r="I97" i="28"/>
  <c r="J97" i="28"/>
  <c r="K97" i="28"/>
  <c r="L97" i="28"/>
  <c r="M97" i="28"/>
  <c r="N97" i="28"/>
  <c r="O97" i="28"/>
  <c r="P97" i="28"/>
  <c r="Q97" i="28"/>
  <c r="R97" i="28"/>
  <c r="S97" i="28"/>
  <c r="T97" i="28"/>
  <c r="U97" i="28"/>
  <c r="V97" i="28"/>
  <c r="W97" i="28"/>
  <c r="X97" i="28"/>
  <c r="Y97" i="28"/>
  <c r="B98" i="28"/>
  <c r="C98" i="28"/>
  <c r="D98" i="28"/>
  <c r="E98" i="28"/>
  <c r="F98" i="28"/>
  <c r="G98" i="28"/>
  <c r="H98" i="28"/>
  <c r="I98" i="28"/>
  <c r="J98" i="28"/>
  <c r="K98" i="28"/>
  <c r="L98" i="28"/>
  <c r="M98" i="28"/>
  <c r="N98" i="28"/>
  <c r="O98" i="28"/>
  <c r="P98" i="28"/>
  <c r="Q98" i="28"/>
  <c r="R98" i="28"/>
  <c r="S98" i="28"/>
  <c r="T98" i="28"/>
  <c r="U98" i="28"/>
  <c r="V98" i="28"/>
  <c r="W98" i="28"/>
  <c r="X98" i="28"/>
  <c r="Y98" i="28"/>
  <c r="B99" i="28"/>
  <c r="C99" i="28"/>
  <c r="D99" i="28"/>
  <c r="E99" i="28"/>
  <c r="F99" i="28"/>
  <c r="G99" i="28"/>
  <c r="H99" i="28"/>
  <c r="I99" i="28"/>
  <c r="J99" i="28"/>
  <c r="K99" i="28"/>
  <c r="L99" i="28"/>
  <c r="M99" i="28"/>
  <c r="N99" i="28"/>
  <c r="O99" i="28"/>
  <c r="P99" i="28"/>
  <c r="Q99" i="28"/>
  <c r="R99" i="28"/>
  <c r="S99" i="28"/>
  <c r="T99" i="28"/>
  <c r="U99" i="28"/>
  <c r="V99" i="28"/>
  <c r="W99" i="28"/>
  <c r="X99" i="28"/>
  <c r="Y99" i="28"/>
  <c r="B100" i="28"/>
  <c r="C100" i="28"/>
  <c r="D100" i="28"/>
  <c r="E100" i="28"/>
  <c r="F100" i="28"/>
  <c r="G100" i="28"/>
  <c r="H100" i="28"/>
  <c r="I100" i="28"/>
  <c r="J100" i="28"/>
  <c r="K100" i="28"/>
  <c r="L100" i="28"/>
  <c r="M100" i="28"/>
  <c r="N100" i="28"/>
  <c r="O100" i="28"/>
  <c r="P100" i="28"/>
  <c r="Q100" i="28"/>
  <c r="R100" i="28"/>
  <c r="S100" i="28"/>
  <c r="T100" i="28"/>
  <c r="U100" i="28"/>
  <c r="V100" i="28"/>
  <c r="W100" i="28"/>
  <c r="X100" i="28"/>
  <c r="Y100" i="28"/>
  <c r="B101" i="28"/>
  <c r="C101" i="28"/>
  <c r="D101" i="28"/>
  <c r="E101" i="28"/>
  <c r="F101" i="28"/>
  <c r="G101" i="28"/>
  <c r="H101" i="28"/>
  <c r="I101" i="28"/>
  <c r="J101" i="28"/>
  <c r="K101" i="28"/>
  <c r="L101" i="28"/>
  <c r="M101" i="28"/>
  <c r="N101" i="28"/>
  <c r="O101" i="28"/>
  <c r="P101" i="28"/>
  <c r="Q101" i="28"/>
  <c r="R101" i="28"/>
  <c r="S101" i="28"/>
  <c r="T101" i="28"/>
  <c r="U101" i="28"/>
  <c r="V101" i="28"/>
  <c r="W101" i="28"/>
  <c r="X101" i="28"/>
  <c r="Y101" i="28"/>
  <c r="B102" i="28"/>
  <c r="C102" i="28"/>
  <c r="D102" i="28"/>
  <c r="E102" i="28"/>
  <c r="F102" i="28"/>
  <c r="G102" i="28"/>
  <c r="H102" i="28"/>
  <c r="I102" i="28"/>
  <c r="J102" i="28"/>
  <c r="K102" i="28"/>
  <c r="L102" i="28"/>
  <c r="M102" i="28"/>
  <c r="N102" i="28"/>
  <c r="O102" i="28"/>
  <c r="P102" i="28"/>
  <c r="Q102" i="28"/>
  <c r="R102" i="28"/>
  <c r="S102" i="28"/>
  <c r="T102" i="28"/>
  <c r="U102" i="28"/>
  <c r="V102" i="28"/>
  <c r="W102" i="28"/>
  <c r="X102" i="28"/>
  <c r="Y102" i="28"/>
  <c r="B103" i="28"/>
  <c r="C103" i="28"/>
  <c r="D103" i="28"/>
  <c r="E103" i="28"/>
  <c r="F103" i="28"/>
  <c r="G103" i="28"/>
  <c r="H103" i="28"/>
  <c r="I103" i="28"/>
  <c r="J103" i="28"/>
  <c r="K103" i="28"/>
  <c r="L103" i="28"/>
  <c r="M103" i="28"/>
  <c r="N103" i="28"/>
  <c r="O103" i="28"/>
  <c r="P103" i="28"/>
  <c r="Q103" i="28"/>
  <c r="R103" i="28"/>
  <c r="S103" i="28"/>
  <c r="T103" i="28"/>
  <c r="U103" i="28"/>
  <c r="V103" i="28"/>
  <c r="W103" i="28"/>
  <c r="X103" i="28"/>
  <c r="Y103" i="28"/>
  <c r="B104" i="28"/>
  <c r="C104" i="28"/>
  <c r="D104" i="28"/>
  <c r="E104" i="28"/>
  <c r="F104" i="28"/>
  <c r="G104" i="28"/>
  <c r="H104" i="28"/>
  <c r="I104" i="28"/>
  <c r="J104" i="28"/>
  <c r="K104" i="28"/>
  <c r="L104" i="28"/>
  <c r="M104" i="28"/>
  <c r="N104" i="28"/>
  <c r="O104" i="28"/>
  <c r="P104" i="28"/>
  <c r="Q104" i="28"/>
  <c r="R104" i="28"/>
  <c r="S104" i="28"/>
  <c r="T104" i="28"/>
  <c r="U104" i="28"/>
  <c r="V104" i="28"/>
  <c r="W104" i="28"/>
  <c r="X104" i="28"/>
  <c r="Y104" i="28"/>
  <c r="B105" i="28"/>
  <c r="C105" i="28"/>
  <c r="D105" i="28"/>
  <c r="E105" i="28"/>
  <c r="F105" i="28"/>
  <c r="G105" i="28"/>
  <c r="H105" i="28"/>
  <c r="I105" i="28"/>
  <c r="J105" i="28"/>
  <c r="K105" i="28"/>
  <c r="L105" i="28"/>
  <c r="M105" i="28"/>
  <c r="N105" i="28"/>
  <c r="O105" i="28"/>
  <c r="P105" i="28"/>
  <c r="Q105" i="28"/>
  <c r="R105" i="28"/>
  <c r="S105" i="28"/>
  <c r="T105" i="28"/>
  <c r="U105" i="28"/>
  <c r="V105" i="28"/>
  <c r="W105" i="28"/>
  <c r="X105" i="28"/>
  <c r="Y105" i="28"/>
  <c r="B106" i="28"/>
  <c r="C106" i="28"/>
  <c r="D106" i="28"/>
  <c r="E106" i="28"/>
  <c r="F106" i="28"/>
  <c r="G106" i="28"/>
  <c r="H106" i="28"/>
  <c r="I106" i="28"/>
  <c r="J106" i="28"/>
  <c r="K106" i="28"/>
  <c r="L106" i="28"/>
  <c r="M106" i="28"/>
  <c r="N106" i="28"/>
  <c r="O106" i="28"/>
  <c r="P106" i="28"/>
  <c r="Q106" i="28"/>
  <c r="R106" i="28"/>
  <c r="S106" i="28"/>
  <c r="T106" i="28"/>
  <c r="U106" i="28"/>
  <c r="V106" i="28"/>
  <c r="W106" i="28"/>
  <c r="X106" i="28"/>
  <c r="Y106" i="28"/>
  <c r="B107" i="28"/>
  <c r="C107" i="28"/>
  <c r="D107" i="28"/>
  <c r="E107" i="28"/>
  <c r="F107" i="28"/>
  <c r="G107" i="28"/>
  <c r="H107" i="28"/>
  <c r="I107" i="28"/>
  <c r="J107" i="28"/>
  <c r="K107" i="28"/>
  <c r="L107" i="28"/>
  <c r="M107" i="28"/>
  <c r="N107" i="28"/>
  <c r="O107" i="28"/>
  <c r="P107" i="28"/>
  <c r="Q107" i="28"/>
  <c r="R107" i="28"/>
  <c r="S107" i="28"/>
  <c r="T107" i="28"/>
  <c r="U107" i="28"/>
  <c r="V107" i="28"/>
  <c r="W107" i="28"/>
  <c r="X107" i="28"/>
  <c r="Y107" i="28"/>
  <c r="B108" i="28"/>
  <c r="C108" i="28"/>
  <c r="D108" i="28"/>
  <c r="E108" i="28"/>
  <c r="F108" i="28"/>
  <c r="G108" i="28"/>
  <c r="H108" i="28"/>
  <c r="I108" i="28"/>
  <c r="J108" i="28"/>
  <c r="K108" i="28"/>
  <c r="L108" i="28"/>
  <c r="M108" i="28"/>
  <c r="N108" i="28"/>
  <c r="O108" i="28"/>
  <c r="P108" i="28"/>
  <c r="Q108" i="28"/>
  <c r="R108" i="28"/>
  <c r="S108" i="28"/>
  <c r="T108" i="28"/>
  <c r="U108" i="28"/>
  <c r="V108" i="28"/>
  <c r="W108" i="28"/>
  <c r="X108" i="28"/>
  <c r="Y108" i="28"/>
  <c r="B109" i="28"/>
  <c r="C109" i="28"/>
  <c r="D109" i="28"/>
  <c r="E109" i="28"/>
  <c r="F109" i="28"/>
  <c r="G109" i="28"/>
  <c r="H109" i="28"/>
  <c r="I109" i="28"/>
  <c r="J109" i="28"/>
  <c r="K109" i="28"/>
  <c r="L109" i="28"/>
  <c r="M109" i="28"/>
  <c r="N109" i="28"/>
  <c r="O109" i="28"/>
  <c r="P109" i="28"/>
  <c r="Q109" i="28"/>
  <c r="R109" i="28"/>
  <c r="S109" i="28"/>
  <c r="T109" i="28"/>
  <c r="U109" i="28"/>
  <c r="V109" i="28"/>
  <c r="W109" i="28"/>
  <c r="X109" i="28"/>
  <c r="Y109" i="28"/>
  <c r="B110" i="28"/>
  <c r="C110" i="28"/>
  <c r="D110" i="28"/>
  <c r="E110" i="28"/>
  <c r="F110" i="28"/>
  <c r="G110" i="28"/>
  <c r="H110" i="28"/>
  <c r="I110" i="28"/>
  <c r="J110" i="28"/>
  <c r="K110" i="28"/>
  <c r="L110" i="28"/>
  <c r="M110" i="28"/>
  <c r="N110" i="28"/>
  <c r="O110" i="28"/>
  <c r="P110" i="28"/>
  <c r="Q110" i="28"/>
  <c r="R110" i="28"/>
  <c r="S110" i="28"/>
  <c r="T110" i="28"/>
  <c r="U110" i="28"/>
  <c r="V110" i="28"/>
  <c r="W110" i="28"/>
  <c r="X110" i="28"/>
  <c r="Y110" i="28"/>
  <c r="B111" i="28"/>
  <c r="C111" i="28"/>
  <c r="D111" i="28"/>
  <c r="E111" i="28"/>
  <c r="F111" i="28"/>
  <c r="G111" i="28"/>
  <c r="H111" i="28"/>
  <c r="I111" i="28"/>
  <c r="J111" i="28"/>
  <c r="K111" i="28"/>
  <c r="L111" i="28"/>
  <c r="M111" i="28"/>
  <c r="N111" i="28"/>
  <c r="O111" i="28"/>
  <c r="P111" i="28"/>
  <c r="Q111" i="28"/>
  <c r="R111" i="28"/>
  <c r="S111" i="28"/>
  <c r="T111" i="28"/>
  <c r="U111" i="28"/>
  <c r="V111" i="28"/>
  <c r="W111" i="28"/>
  <c r="X111" i="28"/>
  <c r="Y111" i="28"/>
  <c r="B112" i="28"/>
  <c r="C112" i="28"/>
  <c r="D112" i="28"/>
  <c r="E112" i="28"/>
  <c r="F112" i="28"/>
  <c r="G112" i="28"/>
  <c r="H112" i="28"/>
  <c r="I112" i="28"/>
  <c r="J112" i="28"/>
  <c r="K112" i="28"/>
  <c r="L112" i="28"/>
  <c r="M112" i="28"/>
  <c r="N112" i="28"/>
  <c r="O112" i="28"/>
  <c r="P112" i="28"/>
  <c r="Q112" i="28"/>
  <c r="R112" i="28"/>
  <c r="S112" i="28"/>
  <c r="T112" i="28"/>
  <c r="U112" i="28"/>
  <c r="V112" i="28"/>
  <c r="W112" i="28"/>
  <c r="X112" i="28"/>
  <c r="Y112" i="28"/>
  <c r="B113" i="28"/>
  <c r="C113" i="28"/>
  <c r="D113" i="28"/>
  <c r="E113" i="28"/>
  <c r="F113" i="28"/>
  <c r="G113" i="28"/>
  <c r="H113" i="28"/>
  <c r="I113" i="28"/>
  <c r="J113" i="28"/>
  <c r="K113" i="28"/>
  <c r="L113" i="28"/>
  <c r="M113" i="28"/>
  <c r="N113" i="28"/>
  <c r="O113" i="28"/>
  <c r="P113" i="28"/>
  <c r="Q113" i="28"/>
  <c r="R113" i="28"/>
  <c r="S113" i="28"/>
  <c r="T113" i="28"/>
  <c r="U113" i="28"/>
  <c r="V113" i="28"/>
  <c r="W113" i="28"/>
  <c r="X113" i="28"/>
  <c r="Y113" i="28"/>
  <c r="B114" i="28"/>
  <c r="C114" i="28"/>
  <c r="D114" i="28"/>
  <c r="E114" i="28"/>
  <c r="F114" i="28"/>
  <c r="G114" i="28"/>
  <c r="H114" i="28"/>
  <c r="I114" i="28"/>
  <c r="J114" i="28"/>
  <c r="K114" i="28"/>
  <c r="L114" i="28"/>
  <c r="M114" i="28"/>
  <c r="N114" i="28"/>
  <c r="O114" i="28"/>
  <c r="P114" i="28"/>
  <c r="Q114" i="28"/>
  <c r="R114" i="28"/>
  <c r="S114" i="28"/>
  <c r="T114" i="28"/>
  <c r="U114" i="28"/>
  <c r="V114" i="28"/>
  <c r="W114" i="28"/>
  <c r="X114" i="28"/>
  <c r="Y114" i="28"/>
  <c r="C84" i="28"/>
  <c r="D84" i="28"/>
  <c r="E84" i="28"/>
  <c r="F84" i="28"/>
  <c r="G84" i="28"/>
  <c r="H84" i="28"/>
  <c r="I84" i="28"/>
  <c r="J84" i="28"/>
  <c r="K84" i="28"/>
  <c r="L84" i="28"/>
  <c r="M84" i="28"/>
  <c r="N84" i="28"/>
  <c r="O84" i="28"/>
  <c r="P84" i="28"/>
  <c r="Q84" i="28"/>
  <c r="R84" i="28"/>
  <c r="S84" i="28"/>
  <c r="T84" i="28"/>
  <c r="U84" i="28"/>
  <c r="V84" i="28"/>
  <c r="W84" i="28"/>
  <c r="X84" i="28"/>
  <c r="Y84" i="28"/>
  <c r="B84" i="28"/>
  <c r="B49" i="28"/>
  <c r="C49" i="28"/>
  <c r="D49" i="28"/>
  <c r="E49" i="28"/>
  <c r="F49" i="28"/>
  <c r="G49" i="28"/>
  <c r="H49" i="28"/>
  <c r="I49" i="28"/>
  <c r="J49" i="28"/>
  <c r="K49" i="28"/>
  <c r="L49" i="28"/>
  <c r="M49" i="28"/>
  <c r="N49" i="28"/>
  <c r="O49" i="28"/>
  <c r="P49" i="28"/>
  <c r="Q49" i="28"/>
  <c r="R49" i="28"/>
  <c r="S49" i="28"/>
  <c r="T49" i="28"/>
  <c r="U49" i="28"/>
  <c r="V49" i="28"/>
  <c r="W49" i="28"/>
  <c r="X49" i="28"/>
  <c r="Y49" i="28"/>
  <c r="B50" i="28"/>
  <c r="C50" i="28"/>
  <c r="D50" i="28"/>
  <c r="E50" i="28"/>
  <c r="F50" i="28"/>
  <c r="G50" i="28"/>
  <c r="H50" i="28"/>
  <c r="I50" i="28"/>
  <c r="J50" i="28"/>
  <c r="K50" i="28"/>
  <c r="L50" i="28"/>
  <c r="M50" i="28"/>
  <c r="N50" i="28"/>
  <c r="O50" i="28"/>
  <c r="P50" i="28"/>
  <c r="Q50" i="28"/>
  <c r="R50" i="28"/>
  <c r="S50" i="28"/>
  <c r="T50" i="28"/>
  <c r="U50" i="28"/>
  <c r="V50" i="28"/>
  <c r="W50" i="28"/>
  <c r="X50" i="28"/>
  <c r="Y50" i="28"/>
  <c r="B51" i="28"/>
  <c r="C51" i="28"/>
  <c r="D51" i="28"/>
  <c r="E51" i="28"/>
  <c r="F51" i="28"/>
  <c r="G51" i="28"/>
  <c r="H51" i="28"/>
  <c r="I51" i="28"/>
  <c r="J51" i="28"/>
  <c r="K51" i="28"/>
  <c r="L51" i="28"/>
  <c r="M51" i="28"/>
  <c r="N51" i="28"/>
  <c r="O51" i="28"/>
  <c r="P51" i="28"/>
  <c r="Q51" i="28"/>
  <c r="R51" i="28"/>
  <c r="S51" i="28"/>
  <c r="T51" i="28"/>
  <c r="U51" i="28"/>
  <c r="V51" i="28"/>
  <c r="W51" i="28"/>
  <c r="X51" i="28"/>
  <c r="Y51" i="28"/>
  <c r="B52" i="28"/>
  <c r="C52" i="28"/>
  <c r="D52" i="28"/>
  <c r="E52" i="28"/>
  <c r="F52" i="28"/>
  <c r="G52" i="28"/>
  <c r="H52" i="28"/>
  <c r="I52" i="28"/>
  <c r="J52" i="28"/>
  <c r="K52" i="28"/>
  <c r="L52" i="28"/>
  <c r="M52" i="28"/>
  <c r="N52" i="28"/>
  <c r="O52" i="28"/>
  <c r="P52" i="28"/>
  <c r="Q52" i="28"/>
  <c r="R52" i="28"/>
  <c r="S52" i="28"/>
  <c r="T52" i="28"/>
  <c r="U52" i="28"/>
  <c r="V52" i="28"/>
  <c r="W52" i="28"/>
  <c r="X52" i="28"/>
  <c r="Y52" i="28"/>
  <c r="B53" i="28"/>
  <c r="C53" i="28"/>
  <c r="D53" i="28"/>
  <c r="E53" i="28"/>
  <c r="F53" i="28"/>
  <c r="G53" i="28"/>
  <c r="H53" i="28"/>
  <c r="I53" i="28"/>
  <c r="J53" i="28"/>
  <c r="K53" i="28"/>
  <c r="L53" i="28"/>
  <c r="M53" i="28"/>
  <c r="N53" i="28"/>
  <c r="O53" i="28"/>
  <c r="P53" i="28"/>
  <c r="Q53" i="28"/>
  <c r="R53" i="28"/>
  <c r="S53" i="28"/>
  <c r="T53" i="28"/>
  <c r="U53" i="28"/>
  <c r="V53" i="28"/>
  <c r="W53" i="28"/>
  <c r="X53" i="28"/>
  <c r="Y53" i="28"/>
  <c r="B54" i="28"/>
  <c r="C54" i="28"/>
  <c r="D54" i="28"/>
  <c r="E54" i="28"/>
  <c r="F54" i="28"/>
  <c r="G54" i="28"/>
  <c r="H54" i="28"/>
  <c r="I54" i="28"/>
  <c r="J54" i="28"/>
  <c r="K54" i="28"/>
  <c r="L54" i="28"/>
  <c r="M54" i="28"/>
  <c r="N54" i="28"/>
  <c r="O54" i="28"/>
  <c r="P54" i="28"/>
  <c r="Q54" i="28"/>
  <c r="R54" i="28"/>
  <c r="S54" i="28"/>
  <c r="T54" i="28"/>
  <c r="U54" i="28"/>
  <c r="V54" i="28"/>
  <c r="W54" i="28"/>
  <c r="X54" i="28"/>
  <c r="Y54" i="28"/>
  <c r="B55" i="28"/>
  <c r="C55" i="28"/>
  <c r="D55" i="28"/>
  <c r="E55" i="28"/>
  <c r="F55" i="28"/>
  <c r="G55" i="28"/>
  <c r="H55" i="28"/>
  <c r="I55" i="28"/>
  <c r="J55" i="28"/>
  <c r="K55" i="28"/>
  <c r="L55" i="28"/>
  <c r="M55" i="28"/>
  <c r="N55" i="28"/>
  <c r="O55" i="28"/>
  <c r="P55" i="28"/>
  <c r="Q55" i="28"/>
  <c r="R55" i="28"/>
  <c r="S55" i="28"/>
  <c r="T55" i="28"/>
  <c r="U55" i="28"/>
  <c r="V55" i="28"/>
  <c r="W55" i="28"/>
  <c r="X55" i="28"/>
  <c r="Y55" i="28"/>
  <c r="B56" i="28"/>
  <c r="C56" i="28"/>
  <c r="D56" i="28"/>
  <c r="E56" i="28"/>
  <c r="F56" i="28"/>
  <c r="G56" i="28"/>
  <c r="H56" i="28"/>
  <c r="I56" i="28"/>
  <c r="J56" i="28"/>
  <c r="K56" i="28"/>
  <c r="L56" i="28"/>
  <c r="M56" i="28"/>
  <c r="N56" i="28"/>
  <c r="O56" i="28"/>
  <c r="P56" i="28"/>
  <c r="Q56" i="28"/>
  <c r="R56" i="28"/>
  <c r="S56" i="28"/>
  <c r="T56" i="28"/>
  <c r="U56" i="28"/>
  <c r="V56" i="28"/>
  <c r="W56" i="28"/>
  <c r="X56" i="28"/>
  <c r="Y56" i="28"/>
  <c r="B57" i="28"/>
  <c r="C57" i="28"/>
  <c r="D57" i="28"/>
  <c r="E57" i="28"/>
  <c r="F57" i="28"/>
  <c r="G57" i="28"/>
  <c r="H57" i="28"/>
  <c r="I57" i="28"/>
  <c r="J57" i="28"/>
  <c r="K57" i="28"/>
  <c r="L57" i="28"/>
  <c r="M57" i="28"/>
  <c r="N57" i="28"/>
  <c r="O57" i="28"/>
  <c r="P57" i="28"/>
  <c r="Q57" i="28"/>
  <c r="R57" i="28"/>
  <c r="S57" i="28"/>
  <c r="T57" i="28"/>
  <c r="U57" i="28"/>
  <c r="V57" i="28"/>
  <c r="W57" i="28"/>
  <c r="X57" i="28"/>
  <c r="Y57" i="28"/>
  <c r="B58" i="28"/>
  <c r="C58" i="28"/>
  <c r="D58" i="28"/>
  <c r="E58" i="28"/>
  <c r="F58" i="28"/>
  <c r="G58" i="28"/>
  <c r="H58" i="28"/>
  <c r="I58" i="28"/>
  <c r="J58" i="28"/>
  <c r="K58" i="28"/>
  <c r="L58" i="28"/>
  <c r="M58" i="28"/>
  <c r="N58" i="28"/>
  <c r="O58" i="28"/>
  <c r="P58" i="28"/>
  <c r="Q58" i="28"/>
  <c r="R58" i="28"/>
  <c r="S58" i="28"/>
  <c r="T58" i="28"/>
  <c r="U58" i="28"/>
  <c r="V58" i="28"/>
  <c r="W58" i="28"/>
  <c r="X58" i="28"/>
  <c r="Y58" i="28"/>
  <c r="B59" i="28"/>
  <c r="C59" i="28"/>
  <c r="D59" i="28"/>
  <c r="E59" i="28"/>
  <c r="F59" i="28"/>
  <c r="G59" i="28"/>
  <c r="H59" i="28"/>
  <c r="I59" i="28"/>
  <c r="J59" i="28"/>
  <c r="K59" i="28"/>
  <c r="L59" i="28"/>
  <c r="M59" i="28"/>
  <c r="N59" i="28"/>
  <c r="O59" i="28"/>
  <c r="P59" i="28"/>
  <c r="Q59" i="28"/>
  <c r="R59" i="28"/>
  <c r="S59" i="28"/>
  <c r="T59" i="28"/>
  <c r="U59" i="28"/>
  <c r="V59" i="28"/>
  <c r="W59" i="28"/>
  <c r="X59" i="28"/>
  <c r="Y59" i="28"/>
  <c r="B60" i="28"/>
  <c r="C60" i="28"/>
  <c r="D60" i="28"/>
  <c r="E60" i="28"/>
  <c r="F60" i="28"/>
  <c r="G60" i="28"/>
  <c r="H60" i="28"/>
  <c r="I60" i="28"/>
  <c r="J60" i="28"/>
  <c r="K60" i="28"/>
  <c r="L60" i="28"/>
  <c r="M60" i="28"/>
  <c r="N60" i="28"/>
  <c r="O60" i="28"/>
  <c r="P60" i="28"/>
  <c r="Q60" i="28"/>
  <c r="R60" i="28"/>
  <c r="S60" i="28"/>
  <c r="T60" i="28"/>
  <c r="U60" i="28"/>
  <c r="V60" i="28"/>
  <c r="W60" i="28"/>
  <c r="X60" i="28"/>
  <c r="Y60" i="28"/>
  <c r="B61" i="28"/>
  <c r="C61" i="28"/>
  <c r="D61" i="28"/>
  <c r="E61" i="28"/>
  <c r="F61" i="28"/>
  <c r="G61" i="28"/>
  <c r="H61" i="28"/>
  <c r="I61" i="28"/>
  <c r="J61" i="28"/>
  <c r="K61" i="28"/>
  <c r="L61" i="28"/>
  <c r="M61" i="28"/>
  <c r="N61" i="28"/>
  <c r="O61" i="28"/>
  <c r="P61" i="28"/>
  <c r="Q61" i="28"/>
  <c r="R61" i="28"/>
  <c r="S61" i="28"/>
  <c r="T61" i="28"/>
  <c r="U61" i="28"/>
  <c r="V61" i="28"/>
  <c r="W61" i="28"/>
  <c r="X61" i="28"/>
  <c r="Y61" i="28"/>
  <c r="B62" i="28"/>
  <c r="C62" i="28"/>
  <c r="D62" i="28"/>
  <c r="E62" i="28"/>
  <c r="F62" i="28"/>
  <c r="G62" i="28"/>
  <c r="H62" i="28"/>
  <c r="I62" i="28"/>
  <c r="J62" i="28"/>
  <c r="K62" i="28"/>
  <c r="L62" i="28"/>
  <c r="M62" i="28"/>
  <c r="N62" i="28"/>
  <c r="O62" i="28"/>
  <c r="P62" i="28"/>
  <c r="Q62" i="28"/>
  <c r="R62" i="28"/>
  <c r="S62" i="28"/>
  <c r="T62" i="28"/>
  <c r="U62" i="28"/>
  <c r="V62" i="28"/>
  <c r="W62" i="28"/>
  <c r="X62" i="28"/>
  <c r="Y62" i="28"/>
  <c r="B63" i="28"/>
  <c r="C63" i="28"/>
  <c r="D63" i="28"/>
  <c r="E63" i="28"/>
  <c r="F63" i="28"/>
  <c r="G63" i="28"/>
  <c r="H63" i="28"/>
  <c r="I63" i="28"/>
  <c r="J63" i="28"/>
  <c r="K63" i="28"/>
  <c r="L63" i="28"/>
  <c r="M63" i="28"/>
  <c r="N63" i="28"/>
  <c r="O63" i="28"/>
  <c r="P63" i="28"/>
  <c r="Q63" i="28"/>
  <c r="R63" i="28"/>
  <c r="S63" i="28"/>
  <c r="T63" i="28"/>
  <c r="U63" i="28"/>
  <c r="V63" i="28"/>
  <c r="W63" i="28"/>
  <c r="X63" i="28"/>
  <c r="Y63" i="28"/>
  <c r="B64" i="28"/>
  <c r="C64" i="28"/>
  <c r="D64" i="28"/>
  <c r="E64" i="28"/>
  <c r="F64" i="28"/>
  <c r="G64" i="28"/>
  <c r="H64" i="28"/>
  <c r="I64" i="28"/>
  <c r="J64" i="28"/>
  <c r="K64" i="28"/>
  <c r="L64" i="28"/>
  <c r="M64" i="28"/>
  <c r="N64" i="28"/>
  <c r="O64" i="28"/>
  <c r="P64" i="28"/>
  <c r="Q64" i="28"/>
  <c r="R64" i="28"/>
  <c r="S64" i="28"/>
  <c r="T64" i="28"/>
  <c r="U64" i="28"/>
  <c r="V64" i="28"/>
  <c r="W64" i="28"/>
  <c r="X64" i="28"/>
  <c r="Y64" i="28"/>
  <c r="B65" i="28"/>
  <c r="C65" i="28"/>
  <c r="D65" i="28"/>
  <c r="E65" i="28"/>
  <c r="F65" i="28"/>
  <c r="G65" i="28"/>
  <c r="H65" i="28"/>
  <c r="I65" i="28"/>
  <c r="J65" i="28"/>
  <c r="K65" i="28"/>
  <c r="L65" i="28"/>
  <c r="M65" i="28"/>
  <c r="N65" i="28"/>
  <c r="O65" i="28"/>
  <c r="P65" i="28"/>
  <c r="Q65" i="28"/>
  <c r="R65" i="28"/>
  <c r="S65" i="28"/>
  <c r="T65" i="28"/>
  <c r="U65" i="28"/>
  <c r="V65" i="28"/>
  <c r="W65" i="28"/>
  <c r="X65" i="28"/>
  <c r="Y65" i="28"/>
  <c r="B66" i="28"/>
  <c r="C66" i="28"/>
  <c r="D66" i="28"/>
  <c r="E66" i="28"/>
  <c r="F66" i="28"/>
  <c r="G66" i="28"/>
  <c r="H66" i="28"/>
  <c r="I66" i="28"/>
  <c r="J66" i="28"/>
  <c r="K66" i="28"/>
  <c r="L66" i="28"/>
  <c r="M66" i="28"/>
  <c r="N66" i="28"/>
  <c r="O66" i="28"/>
  <c r="P66" i="28"/>
  <c r="Q66" i="28"/>
  <c r="R66" i="28"/>
  <c r="S66" i="28"/>
  <c r="T66" i="28"/>
  <c r="U66" i="28"/>
  <c r="V66" i="28"/>
  <c r="W66" i="28"/>
  <c r="X66" i="28"/>
  <c r="Y66" i="28"/>
  <c r="B67" i="28"/>
  <c r="C67" i="28"/>
  <c r="D67" i="28"/>
  <c r="E67" i="28"/>
  <c r="F67" i="28"/>
  <c r="G67" i="28"/>
  <c r="H67" i="28"/>
  <c r="I67" i="28"/>
  <c r="J67" i="28"/>
  <c r="K67" i="28"/>
  <c r="L67" i="28"/>
  <c r="M67" i="28"/>
  <c r="N67" i="28"/>
  <c r="O67" i="28"/>
  <c r="P67" i="28"/>
  <c r="Q67" i="28"/>
  <c r="R67" i="28"/>
  <c r="S67" i="28"/>
  <c r="T67" i="28"/>
  <c r="U67" i="28"/>
  <c r="V67" i="28"/>
  <c r="W67" i="28"/>
  <c r="X67" i="28"/>
  <c r="Y67" i="28"/>
  <c r="B68" i="28"/>
  <c r="C68" i="28"/>
  <c r="D68" i="28"/>
  <c r="E68" i="28"/>
  <c r="F68" i="28"/>
  <c r="G68" i="28"/>
  <c r="H68" i="28"/>
  <c r="I68" i="28"/>
  <c r="J68" i="28"/>
  <c r="K68" i="28"/>
  <c r="L68" i="28"/>
  <c r="M68" i="28"/>
  <c r="N68" i="28"/>
  <c r="O68" i="28"/>
  <c r="P68" i="28"/>
  <c r="Q68" i="28"/>
  <c r="R68" i="28"/>
  <c r="S68" i="28"/>
  <c r="T68" i="28"/>
  <c r="U68" i="28"/>
  <c r="V68" i="28"/>
  <c r="W68" i="28"/>
  <c r="X68" i="28"/>
  <c r="Y68" i="28"/>
  <c r="B69" i="28"/>
  <c r="C69" i="28"/>
  <c r="D69" i="28"/>
  <c r="E69" i="28"/>
  <c r="F69" i="28"/>
  <c r="G69" i="28"/>
  <c r="H69" i="28"/>
  <c r="I69" i="28"/>
  <c r="J69" i="28"/>
  <c r="K69" i="28"/>
  <c r="L69" i="28"/>
  <c r="M69" i="28"/>
  <c r="N69" i="28"/>
  <c r="O69" i="28"/>
  <c r="P69" i="28"/>
  <c r="Q69" i="28"/>
  <c r="R69" i="28"/>
  <c r="S69" i="28"/>
  <c r="T69" i="28"/>
  <c r="U69" i="28"/>
  <c r="V69" i="28"/>
  <c r="W69" i="28"/>
  <c r="X69" i="28"/>
  <c r="Y69" i="28"/>
  <c r="B70" i="28"/>
  <c r="C70" i="28"/>
  <c r="D70" i="28"/>
  <c r="E70" i="28"/>
  <c r="F70" i="28"/>
  <c r="G70" i="28"/>
  <c r="H70" i="28"/>
  <c r="I70" i="28"/>
  <c r="J70" i="28"/>
  <c r="K70" i="28"/>
  <c r="L70" i="28"/>
  <c r="M70" i="28"/>
  <c r="N70" i="28"/>
  <c r="O70" i="28"/>
  <c r="P70" i="28"/>
  <c r="Q70" i="28"/>
  <c r="R70" i="28"/>
  <c r="S70" i="28"/>
  <c r="T70" i="28"/>
  <c r="U70" i="28"/>
  <c r="V70" i="28"/>
  <c r="W70" i="28"/>
  <c r="X70" i="28"/>
  <c r="Y70" i="28"/>
  <c r="B71" i="28"/>
  <c r="C71" i="28"/>
  <c r="D71" i="28"/>
  <c r="E71" i="28"/>
  <c r="F71" i="28"/>
  <c r="G71" i="28"/>
  <c r="H71" i="28"/>
  <c r="I71" i="28"/>
  <c r="J71" i="28"/>
  <c r="K71" i="28"/>
  <c r="L71" i="28"/>
  <c r="M71" i="28"/>
  <c r="N71" i="28"/>
  <c r="O71" i="28"/>
  <c r="P71" i="28"/>
  <c r="Q71" i="28"/>
  <c r="R71" i="28"/>
  <c r="S71" i="28"/>
  <c r="T71" i="28"/>
  <c r="U71" i="28"/>
  <c r="V71" i="28"/>
  <c r="W71" i="28"/>
  <c r="X71" i="28"/>
  <c r="Y71" i="28"/>
  <c r="B72" i="28"/>
  <c r="C72" i="28"/>
  <c r="D72" i="28"/>
  <c r="E72" i="28"/>
  <c r="F72" i="28"/>
  <c r="G72" i="28"/>
  <c r="H72" i="28"/>
  <c r="I72" i="28"/>
  <c r="J72" i="28"/>
  <c r="K72" i="28"/>
  <c r="L72" i="28"/>
  <c r="M72" i="28"/>
  <c r="N72" i="28"/>
  <c r="O72" i="28"/>
  <c r="P72" i="28"/>
  <c r="Q72" i="28"/>
  <c r="R72" i="28"/>
  <c r="S72" i="28"/>
  <c r="T72" i="28"/>
  <c r="U72" i="28"/>
  <c r="V72" i="28"/>
  <c r="W72" i="28"/>
  <c r="X72" i="28"/>
  <c r="Y72" i="28"/>
  <c r="B73" i="28"/>
  <c r="C73" i="28"/>
  <c r="D73" i="28"/>
  <c r="E73" i="28"/>
  <c r="F73" i="28"/>
  <c r="G73" i="28"/>
  <c r="H73" i="28"/>
  <c r="I73" i="28"/>
  <c r="J73" i="28"/>
  <c r="K73" i="28"/>
  <c r="L73" i="28"/>
  <c r="M73" i="28"/>
  <c r="N73" i="28"/>
  <c r="O73" i="28"/>
  <c r="P73" i="28"/>
  <c r="Q73" i="28"/>
  <c r="R73" i="28"/>
  <c r="S73" i="28"/>
  <c r="T73" i="28"/>
  <c r="U73" i="28"/>
  <c r="V73" i="28"/>
  <c r="W73" i="28"/>
  <c r="X73" i="28"/>
  <c r="Y73" i="28"/>
  <c r="B74" i="28"/>
  <c r="C74" i="28"/>
  <c r="D74" i="28"/>
  <c r="E74" i="28"/>
  <c r="F74" i="28"/>
  <c r="G74" i="28"/>
  <c r="H74" i="28"/>
  <c r="I74" i="28"/>
  <c r="J74" i="28"/>
  <c r="K74" i="28"/>
  <c r="L74" i="28"/>
  <c r="M74" i="28"/>
  <c r="N74" i="28"/>
  <c r="O74" i="28"/>
  <c r="P74" i="28"/>
  <c r="Q74" i="28"/>
  <c r="R74" i="28"/>
  <c r="S74" i="28"/>
  <c r="T74" i="28"/>
  <c r="U74" i="28"/>
  <c r="V74" i="28"/>
  <c r="W74" i="28"/>
  <c r="X74" i="28"/>
  <c r="Y74" i="28"/>
  <c r="B75" i="28"/>
  <c r="C75" i="28"/>
  <c r="D75" i="28"/>
  <c r="E75" i="28"/>
  <c r="F75" i="28"/>
  <c r="G75" i="28"/>
  <c r="H75" i="28"/>
  <c r="I75" i="28"/>
  <c r="J75" i="28"/>
  <c r="K75" i="28"/>
  <c r="L75" i="28"/>
  <c r="M75" i="28"/>
  <c r="N75" i="28"/>
  <c r="O75" i="28"/>
  <c r="P75" i="28"/>
  <c r="Q75" i="28"/>
  <c r="R75" i="28"/>
  <c r="S75" i="28"/>
  <c r="T75" i="28"/>
  <c r="U75" i="28"/>
  <c r="V75" i="28"/>
  <c r="W75" i="28"/>
  <c r="X75" i="28"/>
  <c r="Y75" i="28"/>
  <c r="B76" i="28"/>
  <c r="C76" i="28"/>
  <c r="D76" i="28"/>
  <c r="E76" i="28"/>
  <c r="F76" i="28"/>
  <c r="G76" i="28"/>
  <c r="H76" i="28"/>
  <c r="I76" i="28"/>
  <c r="J76" i="28"/>
  <c r="K76" i="28"/>
  <c r="L76" i="28"/>
  <c r="M76" i="28"/>
  <c r="N76" i="28"/>
  <c r="O76" i="28"/>
  <c r="P76" i="28"/>
  <c r="Q76" i="28"/>
  <c r="R76" i="28"/>
  <c r="S76" i="28"/>
  <c r="T76" i="28"/>
  <c r="U76" i="28"/>
  <c r="V76" i="28"/>
  <c r="W76" i="28"/>
  <c r="X76" i="28"/>
  <c r="Y76" i="28"/>
  <c r="B77" i="28"/>
  <c r="C77" i="28"/>
  <c r="D77" i="28"/>
  <c r="E77" i="28"/>
  <c r="F77" i="28"/>
  <c r="G77" i="28"/>
  <c r="H77" i="28"/>
  <c r="I77" i="28"/>
  <c r="J77" i="28"/>
  <c r="K77" i="28"/>
  <c r="L77" i="28"/>
  <c r="M77" i="28"/>
  <c r="N77" i="28"/>
  <c r="O77" i="28"/>
  <c r="P77" i="28"/>
  <c r="Q77" i="28"/>
  <c r="R77" i="28"/>
  <c r="S77" i="28"/>
  <c r="T77" i="28"/>
  <c r="U77" i="28"/>
  <c r="V77" i="28"/>
  <c r="W77" i="28"/>
  <c r="X77" i="28"/>
  <c r="Y77" i="28"/>
  <c r="B78" i="28"/>
  <c r="C78" i="28"/>
  <c r="D78" i="28"/>
  <c r="E78" i="28"/>
  <c r="F78" i="28"/>
  <c r="G78" i="28"/>
  <c r="H78" i="28"/>
  <c r="I78" i="28"/>
  <c r="J78" i="28"/>
  <c r="K78" i="28"/>
  <c r="L78" i="28"/>
  <c r="M78" i="28"/>
  <c r="N78" i="28"/>
  <c r="O78" i="28"/>
  <c r="P78" i="28"/>
  <c r="Q78" i="28"/>
  <c r="R78" i="28"/>
  <c r="S78" i="28"/>
  <c r="T78" i="28"/>
  <c r="U78" i="28"/>
  <c r="V78" i="28"/>
  <c r="W78" i="28"/>
  <c r="X78" i="28"/>
  <c r="Y78" i="28"/>
  <c r="C48" i="28"/>
  <c r="D48" i="28"/>
  <c r="E48" i="28"/>
  <c r="F48" i="28"/>
  <c r="G48" i="28"/>
  <c r="H48" i="28"/>
  <c r="I48" i="28"/>
  <c r="J48" i="28"/>
  <c r="K48" i="28"/>
  <c r="L48" i="28"/>
  <c r="M48" i="28"/>
  <c r="N48" i="28"/>
  <c r="O48" i="28"/>
  <c r="P48" i="28"/>
  <c r="Q48" i="28"/>
  <c r="R48" i="28"/>
  <c r="S48" i="28"/>
  <c r="T48" i="28"/>
  <c r="U48" i="28"/>
  <c r="V48" i="28"/>
  <c r="W48" i="28"/>
  <c r="X48" i="28"/>
  <c r="Y48" i="28"/>
  <c r="B48" i="28"/>
  <c r="B13" i="28"/>
  <c r="C13" i="28"/>
  <c r="D13" i="28"/>
  <c r="E13" i="28"/>
  <c r="F13" i="28"/>
  <c r="G13" i="28"/>
  <c r="H13" i="28"/>
  <c r="I13" i="28"/>
  <c r="J13" i="28"/>
  <c r="K13" i="28"/>
  <c r="L13" i="28"/>
  <c r="M13" i="28"/>
  <c r="N13" i="28"/>
  <c r="O13" i="28"/>
  <c r="P13" i="28"/>
  <c r="Q13" i="28"/>
  <c r="R13" i="28"/>
  <c r="S13" i="28"/>
  <c r="T13" i="28"/>
  <c r="U13" i="28"/>
  <c r="V13" i="28"/>
  <c r="W13" i="28"/>
  <c r="X13" i="28"/>
  <c r="Y13" i="28"/>
  <c r="B14" i="28"/>
  <c r="C14" i="28"/>
  <c r="D14" i="28"/>
  <c r="E14" i="28"/>
  <c r="F14" i="28"/>
  <c r="G14" i="28"/>
  <c r="H14" i="28"/>
  <c r="I14" i="28"/>
  <c r="J14" i="28"/>
  <c r="K14" i="28"/>
  <c r="L14" i="28"/>
  <c r="M14" i="28"/>
  <c r="N14" i="28"/>
  <c r="O14" i="28"/>
  <c r="P14" i="28"/>
  <c r="Q14" i="28"/>
  <c r="R14" i="28"/>
  <c r="S14" i="28"/>
  <c r="T14" i="28"/>
  <c r="U14" i="28"/>
  <c r="V14" i="28"/>
  <c r="W14" i="28"/>
  <c r="X14" i="28"/>
  <c r="Y14" i="28"/>
  <c r="B15" i="28"/>
  <c r="C15" i="28"/>
  <c r="D15" i="28"/>
  <c r="E15" i="28"/>
  <c r="F15" i="28"/>
  <c r="G15" i="28"/>
  <c r="H15" i="28"/>
  <c r="I15" i="28"/>
  <c r="J15" i="28"/>
  <c r="K15" i="28"/>
  <c r="L15" i="28"/>
  <c r="M15" i="28"/>
  <c r="N15" i="28"/>
  <c r="O15" i="28"/>
  <c r="P15" i="28"/>
  <c r="Q15" i="28"/>
  <c r="R15" i="28"/>
  <c r="S15" i="28"/>
  <c r="T15" i="28"/>
  <c r="U15" i="28"/>
  <c r="V15" i="28"/>
  <c r="W15" i="28"/>
  <c r="X15" i="28"/>
  <c r="Y15" i="28"/>
  <c r="B16" i="28"/>
  <c r="C16" i="28"/>
  <c r="D16" i="28"/>
  <c r="E16" i="28"/>
  <c r="F16" i="28"/>
  <c r="G16" i="28"/>
  <c r="H16" i="28"/>
  <c r="I16" i="28"/>
  <c r="J16" i="28"/>
  <c r="K16" i="28"/>
  <c r="L16" i="28"/>
  <c r="M16" i="28"/>
  <c r="N16" i="28"/>
  <c r="O16" i="28"/>
  <c r="P16" i="28"/>
  <c r="Q16" i="28"/>
  <c r="R16" i="28"/>
  <c r="S16" i="28"/>
  <c r="T16" i="28"/>
  <c r="U16" i="28"/>
  <c r="V16" i="28"/>
  <c r="W16" i="28"/>
  <c r="X16" i="28"/>
  <c r="Y16" i="28"/>
  <c r="B17" i="28"/>
  <c r="C17" i="28"/>
  <c r="D17" i="28"/>
  <c r="E17" i="28"/>
  <c r="F17" i="28"/>
  <c r="G17" i="28"/>
  <c r="H17" i="28"/>
  <c r="I17" i="28"/>
  <c r="J17" i="28"/>
  <c r="K17" i="28"/>
  <c r="L17" i="28"/>
  <c r="M17" i="28"/>
  <c r="N17" i="28"/>
  <c r="O17" i="28"/>
  <c r="P17" i="28"/>
  <c r="Q17" i="28"/>
  <c r="R17" i="28"/>
  <c r="S17" i="28"/>
  <c r="T17" i="28"/>
  <c r="U17" i="28"/>
  <c r="V17" i="28"/>
  <c r="W17" i="28"/>
  <c r="X17" i="28"/>
  <c r="Y17" i="28"/>
  <c r="B18" i="28"/>
  <c r="C18" i="28"/>
  <c r="D18" i="28"/>
  <c r="E18" i="28"/>
  <c r="F18" i="28"/>
  <c r="G18" i="28"/>
  <c r="H18" i="28"/>
  <c r="I18" i="28"/>
  <c r="J18" i="28"/>
  <c r="K18" i="28"/>
  <c r="L18" i="28"/>
  <c r="M18" i="28"/>
  <c r="N18" i="28"/>
  <c r="O18" i="28"/>
  <c r="P18" i="28"/>
  <c r="Q18" i="28"/>
  <c r="R18" i="28"/>
  <c r="S18" i="28"/>
  <c r="T18" i="28"/>
  <c r="U18" i="28"/>
  <c r="V18" i="28"/>
  <c r="W18" i="28"/>
  <c r="X18" i="28"/>
  <c r="Y18" i="28"/>
  <c r="B19" i="28"/>
  <c r="C19" i="28"/>
  <c r="D19" i="28"/>
  <c r="E19" i="28"/>
  <c r="F19" i="28"/>
  <c r="G19" i="28"/>
  <c r="H19" i="28"/>
  <c r="I19" i="28"/>
  <c r="J19" i="28"/>
  <c r="K19" i="28"/>
  <c r="L19" i="28"/>
  <c r="M19" i="28"/>
  <c r="N19" i="28"/>
  <c r="O19" i="28"/>
  <c r="P19" i="28"/>
  <c r="Q19" i="28"/>
  <c r="R19" i="28"/>
  <c r="S19" i="28"/>
  <c r="T19" i="28"/>
  <c r="U19" i="28"/>
  <c r="V19" i="28"/>
  <c r="W19" i="28"/>
  <c r="X19" i="28"/>
  <c r="Y19" i="28"/>
  <c r="B20" i="28"/>
  <c r="C20" i="28"/>
  <c r="D20" i="28"/>
  <c r="E20" i="28"/>
  <c r="F20" i="28"/>
  <c r="G20" i="28"/>
  <c r="H20" i="28"/>
  <c r="I20" i="28"/>
  <c r="J20" i="28"/>
  <c r="K20" i="28"/>
  <c r="L20" i="28"/>
  <c r="M20" i="28"/>
  <c r="N20" i="28"/>
  <c r="O20" i="28"/>
  <c r="P20" i="28"/>
  <c r="Q20" i="28"/>
  <c r="R20" i="28"/>
  <c r="S20" i="28"/>
  <c r="T20" i="28"/>
  <c r="U20" i="28"/>
  <c r="V20" i="28"/>
  <c r="W20" i="28"/>
  <c r="X20" i="28"/>
  <c r="Y20" i="28"/>
  <c r="B21" i="28"/>
  <c r="C21" i="28"/>
  <c r="D21" i="28"/>
  <c r="E21" i="28"/>
  <c r="F21" i="28"/>
  <c r="G21" i="28"/>
  <c r="H21" i="28"/>
  <c r="I21" i="28"/>
  <c r="J21" i="28"/>
  <c r="K21" i="28"/>
  <c r="L21" i="28"/>
  <c r="M21" i="28"/>
  <c r="N21" i="28"/>
  <c r="O21" i="28"/>
  <c r="P21" i="28"/>
  <c r="Q21" i="28"/>
  <c r="R21" i="28"/>
  <c r="S21" i="28"/>
  <c r="T21" i="28"/>
  <c r="U21" i="28"/>
  <c r="V21" i="28"/>
  <c r="W21" i="28"/>
  <c r="X21" i="28"/>
  <c r="Y21" i="28"/>
  <c r="B22" i="28"/>
  <c r="C22" i="28"/>
  <c r="D22" i="28"/>
  <c r="E22" i="28"/>
  <c r="F22" i="28"/>
  <c r="G22" i="28"/>
  <c r="H22" i="28"/>
  <c r="I22" i="28"/>
  <c r="J22" i="28"/>
  <c r="K22" i="28"/>
  <c r="L22" i="28"/>
  <c r="M22" i="28"/>
  <c r="N22" i="28"/>
  <c r="O22" i="28"/>
  <c r="P22" i="28"/>
  <c r="Q22" i="28"/>
  <c r="R22" i="28"/>
  <c r="S22" i="28"/>
  <c r="T22" i="28"/>
  <c r="U22" i="28"/>
  <c r="V22" i="28"/>
  <c r="W22" i="28"/>
  <c r="X22" i="28"/>
  <c r="Y22" i="28"/>
  <c r="B23" i="28"/>
  <c r="C23" i="28"/>
  <c r="D23" i="28"/>
  <c r="E23" i="28"/>
  <c r="F23" i="28"/>
  <c r="G23" i="28"/>
  <c r="H23" i="28"/>
  <c r="I23" i="28"/>
  <c r="J23" i="28"/>
  <c r="K23" i="28"/>
  <c r="L23" i="28"/>
  <c r="M23" i="28"/>
  <c r="N23" i="28"/>
  <c r="O23" i="28"/>
  <c r="P23" i="28"/>
  <c r="Q23" i="28"/>
  <c r="R23" i="28"/>
  <c r="S23" i="28"/>
  <c r="T23" i="28"/>
  <c r="U23" i="28"/>
  <c r="V23" i="28"/>
  <c r="W23" i="28"/>
  <c r="X23" i="28"/>
  <c r="Y23" i="28"/>
  <c r="B24" i="28"/>
  <c r="C24" i="28"/>
  <c r="D24" i="28"/>
  <c r="E24" i="28"/>
  <c r="F24" i="28"/>
  <c r="G24" i="28"/>
  <c r="H24" i="28"/>
  <c r="I24" i="28"/>
  <c r="J24" i="28"/>
  <c r="K24" i="28"/>
  <c r="L24" i="28"/>
  <c r="M24" i="28"/>
  <c r="N24" i="28"/>
  <c r="O24" i="28"/>
  <c r="P24" i="28"/>
  <c r="Q24" i="28"/>
  <c r="R24" i="28"/>
  <c r="S24" i="28"/>
  <c r="T24" i="28"/>
  <c r="U24" i="28"/>
  <c r="V24" i="28"/>
  <c r="W24" i="28"/>
  <c r="X24" i="28"/>
  <c r="Y24" i="28"/>
  <c r="B25" i="28"/>
  <c r="C25" i="28"/>
  <c r="D25" i="28"/>
  <c r="E25" i="28"/>
  <c r="F25" i="28"/>
  <c r="G25" i="28"/>
  <c r="H25" i="28"/>
  <c r="I25" i="28"/>
  <c r="J25" i="28"/>
  <c r="K25" i="28"/>
  <c r="L25" i="28"/>
  <c r="M25" i="28"/>
  <c r="N25" i="28"/>
  <c r="O25" i="28"/>
  <c r="P25" i="28"/>
  <c r="Q25" i="28"/>
  <c r="R25" i="28"/>
  <c r="S25" i="28"/>
  <c r="T25" i="28"/>
  <c r="U25" i="28"/>
  <c r="V25" i="28"/>
  <c r="W25" i="28"/>
  <c r="X25" i="28"/>
  <c r="Y25" i="28"/>
  <c r="B26" i="28"/>
  <c r="C26" i="28"/>
  <c r="D26" i="28"/>
  <c r="E26" i="28"/>
  <c r="F26" i="28"/>
  <c r="G26" i="28"/>
  <c r="H26" i="28"/>
  <c r="I26" i="28"/>
  <c r="J26" i="28"/>
  <c r="K26" i="28"/>
  <c r="L26" i="28"/>
  <c r="M26" i="28"/>
  <c r="N26" i="28"/>
  <c r="O26" i="28"/>
  <c r="P26" i="28"/>
  <c r="Q26" i="28"/>
  <c r="R26" i="28"/>
  <c r="S26" i="28"/>
  <c r="T26" i="28"/>
  <c r="U26" i="28"/>
  <c r="V26" i="28"/>
  <c r="W26" i="28"/>
  <c r="X26" i="28"/>
  <c r="Y26" i="28"/>
  <c r="B27" i="28"/>
  <c r="C27" i="28"/>
  <c r="D27" i="28"/>
  <c r="E27" i="28"/>
  <c r="F27" i="28"/>
  <c r="G27" i="28"/>
  <c r="H27" i="28"/>
  <c r="I27" i="28"/>
  <c r="J27" i="28"/>
  <c r="K27" i="28"/>
  <c r="L27" i="28"/>
  <c r="M27" i="28"/>
  <c r="N27" i="28"/>
  <c r="O27" i="28"/>
  <c r="P27" i="28"/>
  <c r="Q27" i="28"/>
  <c r="R27" i="28"/>
  <c r="S27" i="28"/>
  <c r="T27" i="28"/>
  <c r="U27" i="28"/>
  <c r="V27" i="28"/>
  <c r="W27" i="28"/>
  <c r="X27" i="28"/>
  <c r="Y27" i="28"/>
  <c r="B28" i="28"/>
  <c r="C28" i="28"/>
  <c r="D28" i="28"/>
  <c r="E28" i="28"/>
  <c r="F28" i="28"/>
  <c r="G28" i="28"/>
  <c r="H28" i="28"/>
  <c r="I28" i="28"/>
  <c r="J28" i="28"/>
  <c r="K28" i="28"/>
  <c r="L28" i="28"/>
  <c r="M28" i="28"/>
  <c r="N28" i="28"/>
  <c r="O28" i="28"/>
  <c r="P28" i="28"/>
  <c r="Q28" i="28"/>
  <c r="R28" i="28"/>
  <c r="S28" i="28"/>
  <c r="T28" i="28"/>
  <c r="U28" i="28"/>
  <c r="V28" i="28"/>
  <c r="W28" i="28"/>
  <c r="X28" i="28"/>
  <c r="Y28" i="28"/>
  <c r="B29" i="28"/>
  <c r="C29" i="28"/>
  <c r="D29" i="28"/>
  <c r="E29" i="28"/>
  <c r="F29" i="28"/>
  <c r="G29" i="28"/>
  <c r="H29" i="28"/>
  <c r="I29" i="28"/>
  <c r="J29" i="28"/>
  <c r="K29" i="28"/>
  <c r="L29" i="28"/>
  <c r="M29" i="28"/>
  <c r="N29" i="28"/>
  <c r="O29" i="28"/>
  <c r="P29" i="28"/>
  <c r="Q29" i="28"/>
  <c r="R29" i="28"/>
  <c r="S29" i="28"/>
  <c r="T29" i="28"/>
  <c r="U29" i="28"/>
  <c r="V29" i="28"/>
  <c r="W29" i="28"/>
  <c r="X29" i="28"/>
  <c r="Y29" i="28"/>
  <c r="B30" i="28"/>
  <c r="C30" i="28"/>
  <c r="D30" i="28"/>
  <c r="E30" i="28"/>
  <c r="F30" i="28"/>
  <c r="G30" i="28"/>
  <c r="H30" i="28"/>
  <c r="I30" i="28"/>
  <c r="J30" i="28"/>
  <c r="K30" i="28"/>
  <c r="L30" i="28"/>
  <c r="M30" i="28"/>
  <c r="N30" i="28"/>
  <c r="O30" i="28"/>
  <c r="P30" i="28"/>
  <c r="Q30" i="28"/>
  <c r="R30" i="28"/>
  <c r="S30" i="28"/>
  <c r="T30" i="28"/>
  <c r="U30" i="28"/>
  <c r="V30" i="28"/>
  <c r="W30" i="28"/>
  <c r="X30" i="28"/>
  <c r="Y30" i="28"/>
  <c r="B31" i="28"/>
  <c r="C31" i="28"/>
  <c r="D31" i="28"/>
  <c r="E31" i="28"/>
  <c r="F31" i="28"/>
  <c r="G31" i="28"/>
  <c r="H31" i="28"/>
  <c r="I31" i="28"/>
  <c r="J31" i="28"/>
  <c r="K31" i="28"/>
  <c r="L31" i="28"/>
  <c r="M31" i="28"/>
  <c r="N31" i="28"/>
  <c r="O31" i="28"/>
  <c r="P31" i="28"/>
  <c r="Q31" i="28"/>
  <c r="R31" i="28"/>
  <c r="S31" i="28"/>
  <c r="T31" i="28"/>
  <c r="U31" i="28"/>
  <c r="V31" i="28"/>
  <c r="W31" i="28"/>
  <c r="X31" i="28"/>
  <c r="Y31" i="28"/>
  <c r="B32" i="28"/>
  <c r="C32" i="28"/>
  <c r="D32" i="28"/>
  <c r="E32" i="28"/>
  <c r="F32" i="28"/>
  <c r="G32" i="28"/>
  <c r="H32" i="28"/>
  <c r="I32" i="28"/>
  <c r="J32" i="28"/>
  <c r="K32" i="28"/>
  <c r="L32" i="28"/>
  <c r="M32" i="28"/>
  <c r="N32" i="28"/>
  <c r="O32" i="28"/>
  <c r="P32" i="28"/>
  <c r="Q32" i="28"/>
  <c r="R32" i="28"/>
  <c r="S32" i="28"/>
  <c r="T32" i="28"/>
  <c r="U32" i="28"/>
  <c r="V32" i="28"/>
  <c r="W32" i="28"/>
  <c r="X32" i="28"/>
  <c r="Y32" i="28"/>
  <c r="B33" i="28"/>
  <c r="C33" i="28"/>
  <c r="D33" i="28"/>
  <c r="E33" i="28"/>
  <c r="F33" i="28"/>
  <c r="G33" i="28"/>
  <c r="H33" i="28"/>
  <c r="I33" i="28"/>
  <c r="J33" i="28"/>
  <c r="K33" i="28"/>
  <c r="L33" i="28"/>
  <c r="M33" i="28"/>
  <c r="N33" i="28"/>
  <c r="O33" i="28"/>
  <c r="P33" i="28"/>
  <c r="Q33" i="28"/>
  <c r="R33" i="28"/>
  <c r="S33" i="28"/>
  <c r="T33" i="28"/>
  <c r="U33" i="28"/>
  <c r="V33" i="28"/>
  <c r="W33" i="28"/>
  <c r="X33" i="28"/>
  <c r="Y33" i="28"/>
  <c r="B34" i="28"/>
  <c r="C34" i="28"/>
  <c r="D34" i="28"/>
  <c r="E34" i="28"/>
  <c r="F34" i="28"/>
  <c r="G34" i="28"/>
  <c r="H34" i="28"/>
  <c r="I34" i="28"/>
  <c r="J34" i="28"/>
  <c r="K34" i="28"/>
  <c r="L34" i="28"/>
  <c r="M34" i="28"/>
  <c r="N34" i="28"/>
  <c r="O34" i="28"/>
  <c r="P34" i="28"/>
  <c r="Q34" i="28"/>
  <c r="R34" i="28"/>
  <c r="S34" i="28"/>
  <c r="T34" i="28"/>
  <c r="U34" i="28"/>
  <c r="V34" i="28"/>
  <c r="W34" i="28"/>
  <c r="X34" i="28"/>
  <c r="Y34" i="28"/>
  <c r="B35" i="28"/>
  <c r="C35" i="28"/>
  <c r="D35" i="28"/>
  <c r="E35" i="28"/>
  <c r="F35" i="28"/>
  <c r="G35" i="28"/>
  <c r="H35" i="28"/>
  <c r="I35" i="28"/>
  <c r="J35" i="28"/>
  <c r="K35" i="28"/>
  <c r="L35" i="28"/>
  <c r="M35" i="28"/>
  <c r="N35" i="28"/>
  <c r="O35" i="28"/>
  <c r="P35" i="28"/>
  <c r="Q35" i="28"/>
  <c r="R35" i="28"/>
  <c r="S35" i="28"/>
  <c r="T35" i="28"/>
  <c r="U35" i="28"/>
  <c r="V35" i="28"/>
  <c r="W35" i="28"/>
  <c r="X35" i="28"/>
  <c r="Y35" i="28"/>
  <c r="B36" i="28"/>
  <c r="C36" i="28"/>
  <c r="D36" i="28"/>
  <c r="E36" i="28"/>
  <c r="F36" i="28"/>
  <c r="G36" i="28"/>
  <c r="H36" i="28"/>
  <c r="I36" i="28"/>
  <c r="J36" i="28"/>
  <c r="K36" i="28"/>
  <c r="L36" i="28"/>
  <c r="M36" i="28"/>
  <c r="N36" i="28"/>
  <c r="O36" i="28"/>
  <c r="P36" i="28"/>
  <c r="Q36" i="28"/>
  <c r="R36" i="28"/>
  <c r="S36" i="28"/>
  <c r="T36" i="28"/>
  <c r="U36" i="28"/>
  <c r="V36" i="28"/>
  <c r="W36" i="28"/>
  <c r="X36" i="28"/>
  <c r="Y36" i="28"/>
  <c r="B37" i="28"/>
  <c r="C37" i="28"/>
  <c r="D37" i="28"/>
  <c r="E37" i="28"/>
  <c r="F37" i="28"/>
  <c r="G37" i="28"/>
  <c r="H37" i="28"/>
  <c r="I37" i="28"/>
  <c r="J37" i="28"/>
  <c r="K37" i="28"/>
  <c r="L37" i="28"/>
  <c r="M37" i="28"/>
  <c r="N37" i="28"/>
  <c r="O37" i="28"/>
  <c r="P37" i="28"/>
  <c r="Q37" i="28"/>
  <c r="R37" i="28"/>
  <c r="S37" i="28"/>
  <c r="T37" i="28"/>
  <c r="U37" i="28"/>
  <c r="V37" i="28"/>
  <c r="W37" i="28"/>
  <c r="X37" i="28"/>
  <c r="Y37" i="28"/>
  <c r="B38" i="28"/>
  <c r="C38" i="28"/>
  <c r="D38" i="28"/>
  <c r="E38" i="28"/>
  <c r="F38" i="28"/>
  <c r="G38" i="28"/>
  <c r="H38" i="28"/>
  <c r="I38" i="28"/>
  <c r="J38" i="28"/>
  <c r="K38" i="28"/>
  <c r="L38" i="28"/>
  <c r="M38" i="28"/>
  <c r="N38" i="28"/>
  <c r="O38" i="28"/>
  <c r="P38" i="28"/>
  <c r="Q38" i="28"/>
  <c r="R38" i="28"/>
  <c r="S38" i="28"/>
  <c r="T38" i="28"/>
  <c r="U38" i="28"/>
  <c r="V38" i="28"/>
  <c r="W38" i="28"/>
  <c r="X38" i="28"/>
  <c r="Y38" i="28"/>
  <c r="B39" i="28"/>
  <c r="C39" i="28"/>
  <c r="D39" i="28"/>
  <c r="E39" i="28"/>
  <c r="F39" i="28"/>
  <c r="G39" i="28"/>
  <c r="H39" i="28"/>
  <c r="I39" i="28"/>
  <c r="J39" i="28"/>
  <c r="K39" i="28"/>
  <c r="L39" i="28"/>
  <c r="M39" i="28"/>
  <c r="N39" i="28"/>
  <c r="O39" i="28"/>
  <c r="P39" i="28"/>
  <c r="Q39" i="28"/>
  <c r="R39" i="28"/>
  <c r="S39" i="28"/>
  <c r="T39" i="28"/>
  <c r="U39" i="28"/>
  <c r="V39" i="28"/>
  <c r="W39" i="28"/>
  <c r="X39" i="28"/>
  <c r="Y39" i="28"/>
  <c r="B40" i="28"/>
  <c r="C40" i="28"/>
  <c r="D40" i="28"/>
  <c r="E40" i="28"/>
  <c r="F40" i="28"/>
  <c r="G40" i="28"/>
  <c r="H40" i="28"/>
  <c r="I40" i="28"/>
  <c r="J40" i="28"/>
  <c r="K40" i="28"/>
  <c r="L40" i="28"/>
  <c r="M40" i="28"/>
  <c r="N40" i="28"/>
  <c r="O40" i="28"/>
  <c r="P40" i="28"/>
  <c r="Q40" i="28"/>
  <c r="R40" i="28"/>
  <c r="S40" i="28"/>
  <c r="T40" i="28"/>
  <c r="U40" i="28"/>
  <c r="V40" i="28"/>
  <c r="W40" i="28"/>
  <c r="X40" i="28"/>
  <c r="Y40" i="28"/>
  <c r="B41" i="28"/>
  <c r="C41" i="28"/>
  <c r="D41" i="28"/>
  <c r="E41" i="28"/>
  <c r="F41" i="28"/>
  <c r="G41" i="28"/>
  <c r="H41" i="28"/>
  <c r="I41" i="28"/>
  <c r="J41" i="28"/>
  <c r="K41" i="28"/>
  <c r="L41" i="28"/>
  <c r="M41" i="28"/>
  <c r="N41" i="28"/>
  <c r="O41" i="28"/>
  <c r="P41" i="28"/>
  <c r="Q41" i="28"/>
  <c r="R41" i="28"/>
  <c r="S41" i="28"/>
  <c r="T41" i="28"/>
  <c r="U41" i="28"/>
  <c r="V41" i="28"/>
  <c r="W41" i="28"/>
  <c r="X41" i="28"/>
  <c r="Y41" i="28"/>
  <c r="B42" i="28"/>
  <c r="C42" i="28"/>
  <c r="D42" i="28"/>
  <c r="E42" i="28"/>
  <c r="F42" i="28"/>
  <c r="G42" i="28"/>
  <c r="H42" i="28"/>
  <c r="I42" i="28"/>
  <c r="J42" i="28"/>
  <c r="K42" i="28"/>
  <c r="L42" i="28"/>
  <c r="M42" i="28"/>
  <c r="N42" i="28"/>
  <c r="O42" i="28"/>
  <c r="P42" i="28"/>
  <c r="Q42" i="28"/>
  <c r="R42" i="28"/>
  <c r="S42" i="28"/>
  <c r="T42" i="28"/>
  <c r="U42" i="28"/>
  <c r="V42" i="28"/>
  <c r="W42" i="28"/>
  <c r="X42" i="28"/>
  <c r="Y42" i="28"/>
  <c r="C12" i="28"/>
  <c r="D12" i="28"/>
  <c r="E12" i="28"/>
  <c r="F12" i="28"/>
  <c r="G12" i="28"/>
  <c r="H12" i="28"/>
  <c r="I12" i="28"/>
  <c r="J12" i="28"/>
  <c r="K12" i="28"/>
  <c r="L12" i="28"/>
  <c r="M12" i="28"/>
  <c r="N12" i="28"/>
  <c r="O12" i="28"/>
  <c r="P12" i="28"/>
  <c r="Q12" i="28"/>
  <c r="R12" i="28"/>
  <c r="S12" i="28"/>
  <c r="T12" i="28"/>
  <c r="U12" i="28"/>
  <c r="V12" i="28"/>
  <c r="W12" i="28"/>
  <c r="X12" i="28"/>
  <c r="Y12" i="28"/>
  <c r="B12" i="28"/>
  <c r="N437" i="28"/>
  <c r="L435" i="28"/>
  <c r="A12" i="28"/>
  <c r="A1" i="28"/>
  <c r="N437" i="21"/>
  <c r="L435" i="21"/>
  <c r="A12" i="21"/>
  <c r="R12" i="21" s="1"/>
  <c r="N153" i="25"/>
  <c r="F150" i="25"/>
  <c r="B121" i="25"/>
  <c r="C121" i="25"/>
  <c r="D121" i="25"/>
  <c r="E121" i="25"/>
  <c r="F121" i="25"/>
  <c r="G121" i="25"/>
  <c r="H121" i="25"/>
  <c r="I121" i="25"/>
  <c r="J121" i="25"/>
  <c r="K121" i="25"/>
  <c r="L121" i="25"/>
  <c r="M121" i="25"/>
  <c r="N121" i="25"/>
  <c r="O121" i="25"/>
  <c r="P121" i="25"/>
  <c r="Q121" i="25"/>
  <c r="R121" i="25"/>
  <c r="S121" i="25"/>
  <c r="T121" i="25"/>
  <c r="U121" i="25"/>
  <c r="V121" i="25"/>
  <c r="W121" i="25"/>
  <c r="X121" i="25"/>
  <c r="Y121" i="25"/>
  <c r="B122" i="25"/>
  <c r="C122" i="25"/>
  <c r="D122" i="25"/>
  <c r="E122" i="25"/>
  <c r="F122" i="25"/>
  <c r="G122" i="25"/>
  <c r="H122" i="25"/>
  <c r="I122" i="25"/>
  <c r="J122" i="25"/>
  <c r="K122" i="25"/>
  <c r="L122" i="25"/>
  <c r="M122" i="25"/>
  <c r="N122" i="25"/>
  <c r="O122" i="25"/>
  <c r="P122" i="25"/>
  <c r="Q122" i="25"/>
  <c r="R122" i="25"/>
  <c r="S122" i="25"/>
  <c r="T122" i="25"/>
  <c r="U122" i="25"/>
  <c r="V122" i="25"/>
  <c r="W122" i="25"/>
  <c r="X122" i="25"/>
  <c r="Y122" i="25"/>
  <c r="B123" i="25"/>
  <c r="C123" i="25"/>
  <c r="D123" i="25"/>
  <c r="E123" i="25"/>
  <c r="F123" i="25"/>
  <c r="G123" i="25"/>
  <c r="H123" i="25"/>
  <c r="I123" i="25"/>
  <c r="J123" i="25"/>
  <c r="K123" i="25"/>
  <c r="L123" i="25"/>
  <c r="M123" i="25"/>
  <c r="N123" i="25"/>
  <c r="O123" i="25"/>
  <c r="P123" i="25"/>
  <c r="Q123" i="25"/>
  <c r="R123" i="25"/>
  <c r="S123" i="25"/>
  <c r="T123" i="25"/>
  <c r="U123" i="25"/>
  <c r="V123" i="25"/>
  <c r="W123" i="25"/>
  <c r="X123" i="25"/>
  <c r="Y123" i="25"/>
  <c r="B124" i="25"/>
  <c r="C124" i="25"/>
  <c r="D124" i="25"/>
  <c r="E124" i="25"/>
  <c r="F124" i="25"/>
  <c r="G124" i="25"/>
  <c r="H124" i="25"/>
  <c r="I124" i="25"/>
  <c r="J124" i="25"/>
  <c r="K124" i="25"/>
  <c r="L124" i="25"/>
  <c r="M124" i="25"/>
  <c r="N124" i="25"/>
  <c r="O124" i="25"/>
  <c r="P124" i="25"/>
  <c r="Q124" i="25"/>
  <c r="R124" i="25"/>
  <c r="S124" i="25"/>
  <c r="T124" i="25"/>
  <c r="U124" i="25"/>
  <c r="V124" i="25"/>
  <c r="W124" i="25"/>
  <c r="X124" i="25"/>
  <c r="Y124" i="25"/>
  <c r="B125" i="25"/>
  <c r="C125" i="25"/>
  <c r="D125" i="25"/>
  <c r="E125" i="25"/>
  <c r="F125" i="25"/>
  <c r="G125" i="25"/>
  <c r="H125" i="25"/>
  <c r="I125" i="25"/>
  <c r="J125" i="25"/>
  <c r="K125" i="25"/>
  <c r="L125" i="25"/>
  <c r="M125" i="25"/>
  <c r="N125" i="25"/>
  <c r="O125" i="25"/>
  <c r="P125" i="25"/>
  <c r="Q125" i="25"/>
  <c r="R125" i="25"/>
  <c r="S125" i="25"/>
  <c r="T125" i="25"/>
  <c r="U125" i="25"/>
  <c r="V125" i="25"/>
  <c r="W125" i="25"/>
  <c r="X125" i="25"/>
  <c r="Y125" i="25"/>
  <c r="B126" i="25"/>
  <c r="C126" i="25"/>
  <c r="D126" i="25"/>
  <c r="E126" i="25"/>
  <c r="F126" i="25"/>
  <c r="G126" i="25"/>
  <c r="H126" i="25"/>
  <c r="I126" i="25"/>
  <c r="J126" i="25"/>
  <c r="K126" i="25"/>
  <c r="L126" i="25"/>
  <c r="M126" i="25"/>
  <c r="N126" i="25"/>
  <c r="O126" i="25"/>
  <c r="P126" i="25"/>
  <c r="Q126" i="25"/>
  <c r="R126" i="25"/>
  <c r="S126" i="25"/>
  <c r="T126" i="25"/>
  <c r="U126" i="25"/>
  <c r="V126" i="25"/>
  <c r="W126" i="25"/>
  <c r="X126" i="25"/>
  <c r="Y126" i="25"/>
  <c r="B127" i="25"/>
  <c r="C127" i="25"/>
  <c r="D127" i="25"/>
  <c r="E127" i="25"/>
  <c r="F127" i="25"/>
  <c r="G127" i="25"/>
  <c r="H127" i="25"/>
  <c r="I127" i="25"/>
  <c r="J127" i="25"/>
  <c r="K127" i="25"/>
  <c r="L127" i="25"/>
  <c r="M127" i="25"/>
  <c r="N127" i="25"/>
  <c r="O127" i="25"/>
  <c r="P127" i="25"/>
  <c r="Q127" i="25"/>
  <c r="R127" i="25"/>
  <c r="S127" i="25"/>
  <c r="T127" i="25"/>
  <c r="U127" i="25"/>
  <c r="V127" i="25"/>
  <c r="W127" i="25"/>
  <c r="X127" i="25"/>
  <c r="Y127" i="25"/>
  <c r="B128" i="25"/>
  <c r="C128" i="25"/>
  <c r="D128" i="25"/>
  <c r="E128" i="25"/>
  <c r="F128" i="25"/>
  <c r="G128" i="25"/>
  <c r="H128" i="25"/>
  <c r="I128" i="25"/>
  <c r="J128" i="25"/>
  <c r="K128" i="25"/>
  <c r="L128" i="25"/>
  <c r="M128" i="25"/>
  <c r="N128" i="25"/>
  <c r="O128" i="25"/>
  <c r="P128" i="25"/>
  <c r="Q128" i="25"/>
  <c r="R128" i="25"/>
  <c r="S128" i="25"/>
  <c r="T128" i="25"/>
  <c r="U128" i="25"/>
  <c r="V128" i="25"/>
  <c r="W128" i="25"/>
  <c r="X128" i="25"/>
  <c r="Y128" i="25"/>
  <c r="B129" i="25"/>
  <c r="C129" i="25"/>
  <c r="D129" i="25"/>
  <c r="E129" i="25"/>
  <c r="F129" i="25"/>
  <c r="G129" i="25"/>
  <c r="H129" i="25"/>
  <c r="I129" i="25"/>
  <c r="J129" i="25"/>
  <c r="K129" i="25"/>
  <c r="L129" i="25"/>
  <c r="M129" i="25"/>
  <c r="N129" i="25"/>
  <c r="O129" i="25"/>
  <c r="P129" i="25"/>
  <c r="Q129" i="25"/>
  <c r="R129" i="25"/>
  <c r="S129" i="25"/>
  <c r="T129" i="25"/>
  <c r="U129" i="25"/>
  <c r="V129" i="25"/>
  <c r="W129" i="25"/>
  <c r="X129" i="25"/>
  <c r="Y129" i="25"/>
  <c r="B130" i="25"/>
  <c r="C130" i="25"/>
  <c r="D130" i="25"/>
  <c r="E130" i="25"/>
  <c r="F130" i="25"/>
  <c r="G130" i="25"/>
  <c r="H130" i="25"/>
  <c r="I130" i="25"/>
  <c r="J130" i="25"/>
  <c r="K130" i="25"/>
  <c r="L130" i="25"/>
  <c r="M130" i="25"/>
  <c r="N130" i="25"/>
  <c r="O130" i="25"/>
  <c r="P130" i="25"/>
  <c r="Q130" i="25"/>
  <c r="R130" i="25"/>
  <c r="S130" i="25"/>
  <c r="T130" i="25"/>
  <c r="U130" i="25"/>
  <c r="V130" i="25"/>
  <c r="W130" i="25"/>
  <c r="X130" i="25"/>
  <c r="Y130" i="25"/>
  <c r="B131" i="25"/>
  <c r="C131" i="25"/>
  <c r="D131" i="25"/>
  <c r="E131" i="25"/>
  <c r="F131" i="25"/>
  <c r="G131" i="25"/>
  <c r="H131" i="25"/>
  <c r="I131" i="25"/>
  <c r="J131" i="25"/>
  <c r="K131" i="25"/>
  <c r="L131" i="25"/>
  <c r="M131" i="25"/>
  <c r="N131" i="25"/>
  <c r="O131" i="25"/>
  <c r="P131" i="25"/>
  <c r="Q131" i="25"/>
  <c r="R131" i="25"/>
  <c r="S131" i="25"/>
  <c r="T131" i="25"/>
  <c r="U131" i="25"/>
  <c r="V131" i="25"/>
  <c r="W131" i="25"/>
  <c r="X131" i="25"/>
  <c r="Y131" i="25"/>
  <c r="B132" i="25"/>
  <c r="C132" i="25"/>
  <c r="D132" i="25"/>
  <c r="E132" i="25"/>
  <c r="F132" i="25"/>
  <c r="G132" i="25"/>
  <c r="H132" i="25"/>
  <c r="I132" i="25"/>
  <c r="J132" i="25"/>
  <c r="K132" i="25"/>
  <c r="L132" i="25"/>
  <c r="M132" i="25"/>
  <c r="N132" i="25"/>
  <c r="O132" i="25"/>
  <c r="P132" i="25"/>
  <c r="Q132" i="25"/>
  <c r="R132" i="25"/>
  <c r="S132" i="25"/>
  <c r="T132" i="25"/>
  <c r="U132" i="25"/>
  <c r="V132" i="25"/>
  <c r="W132" i="25"/>
  <c r="X132" i="25"/>
  <c r="Y132" i="25"/>
  <c r="B133" i="25"/>
  <c r="C133" i="25"/>
  <c r="D133" i="25"/>
  <c r="E133" i="25"/>
  <c r="F133" i="25"/>
  <c r="G133" i="25"/>
  <c r="H133" i="25"/>
  <c r="I133" i="25"/>
  <c r="J133" i="25"/>
  <c r="K133" i="25"/>
  <c r="L133" i="25"/>
  <c r="M133" i="25"/>
  <c r="N133" i="25"/>
  <c r="O133" i="25"/>
  <c r="P133" i="25"/>
  <c r="Q133" i="25"/>
  <c r="R133" i="25"/>
  <c r="S133" i="25"/>
  <c r="T133" i="25"/>
  <c r="U133" i="25"/>
  <c r="V133" i="25"/>
  <c r="W133" i="25"/>
  <c r="X133" i="25"/>
  <c r="Y133" i="25"/>
  <c r="B134" i="25"/>
  <c r="C134" i="25"/>
  <c r="D134" i="25"/>
  <c r="E134" i="25"/>
  <c r="F134" i="25"/>
  <c r="G134" i="25"/>
  <c r="H134" i="25"/>
  <c r="I134" i="25"/>
  <c r="J134" i="25"/>
  <c r="K134" i="25"/>
  <c r="L134" i="25"/>
  <c r="M134" i="25"/>
  <c r="N134" i="25"/>
  <c r="O134" i="25"/>
  <c r="P134" i="25"/>
  <c r="Q134" i="25"/>
  <c r="R134" i="25"/>
  <c r="S134" i="25"/>
  <c r="T134" i="25"/>
  <c r="U134" i="25"/>
  <c r="V134" i="25"/>
  <c r="W134" i="25"/>
  <c r="X134" i="25"/>
  <c r="Y134" i="25"/>
  <c r="B135" i="25"/>
  <c r="C135" i="25"/>
  <c r="D135" i="25"/>
  <c r="E135" i="25"/>
  <c r="F135" i="25"/>
  <c r="G135" i="25"/>
  <c r="H135" i="25"/>
  <c r="I135" i="25"/>
  <c r="J135" i="25"/>
  <c r="K135" i="25"/>
  <c r="L135" i="25"/>
  <c r="M135" i="25"/>
  <c r="N135" i="25"/>
  <c r="O135" i="25"/>
  <c r="P135" i="25"/>
  <c r="Q135" i="25"/>
  <c r="R135" i="25"/>
  <c r="S135" i="25"/>
  <c r="T135" i="25"/>
  <c r="U135" i="25"/>
  <c r="V135" i="25"/>
  <c r="W135" i="25"/>
  <c r="X135" i="25"/>
  <c r="Y135" i="25"/>
  <c r="B136" i="25"/>
  <c r="C136" i="25"/>
  <c r="D136" i="25"/>
  <c r="E136" i="25"/>
  <c r="F136" i="25"/>
  <c r="G136" i="25"/>
  <c r="H136" i="25"/>
  <c r="I136" i="25"/>
  <c r="J136" i="25"/>
  <c r="K136" i="25"/>
  <c r="L136" i="25"/>
  <c r="M136" i="25"/>
  <c r="N136" i="25"/>
  <c r="O136" i="25"/>
  <c r="P136" i="25"/>
  <c r="Q136" i="25"/>
  <c r="R136" i="25"/>
  <c r="S136" i="25"/>
  <c r="T136" i="25"/>
  <c r="U136" i="25"/>
  <c r="V136" i="25"/>
  <c r="W136" i="25"/>
  <c r="X136" i="25"/>
  <c r="Y136" i="25"/>
  <c r="B137" i="25"/>
  <c r="C137" i="25"/>
  <c r="D137" i="25"/>
  <c r="E137" i="25"/>
  <c r="F137" i="25"/>
  <c r="G137" i="25"/>
  <c r="H137" i="25"/>
  <c r="I137" i="25"/>
  <c r="J137" i="25"/>
  <c r="K137" i="25"/>
  <c r="L137" i="25"/>
  <c r="M137" i="25"/>
  <c r="N137" i="25"/>
  <c r="O137" i="25"/>
  <c r="P137" i="25"/>
  <c r="Q137" i="25"/>
  <c r="R137" i="25"/>
  <c r="S137" i="25"/>
  <c r="T137" i="25"/>
  <c r="U137" i="25"/>
  <c r="V137" i="25"/>
  <c r="W137" i="25"/>
  <c r="X137" i="25"/>
  <c r="Y137" i="25"/>
  <c r="B138" i="25"/>
  <c r="C138" i="25"/>
  <c r="D138" i="25"/>
  <c r="E138" i="25"/>
  <c r="F138" i="25"/>
  <c r="G138" i="25"/>
  <c r="H138" i="25"/>
  <c r="I138" i="25"/>
  <c r="J138" i="25"/>
  <c r="K138" i="25"/>
  <c r="L138" i="25"/>
  <c r="M138" i="25"/>
  <c r="N138" i="25"/>
  <c r="O138" i="25"/>
  <c r="P138" i="25"/>
  <c r="Q138" i="25"/>
  <c r="R138" i="25"/>
  <c r="S138" i="25"/>
  <c r="T138" i="25"/>
  <c r="U138" i="25"/>
  <c r="V138" i="25"/>
  <c r="W138" i="25"/>
  <c r="X138" i="25"/>
  <c r="Y138" i="25"/>
  <c r="B139" i="25"/>
  <c r="C139" i="25"/>
  <c r="D139" i="25"/>
  <c r="E139" i="25"/>
  <c r="F139" i="25"/>
  <c r="G139" i="25"/>
  <c r="H139" i="25"/>
  <c r="I139" i="25"/>
  <c r="J139" i="25"/>
  <c r="K139" i="25"/>
  <c r="L139" i="25"/>
  <c r="M139" i="25"/>
  <c r="N139" i="25"/>
  <c r="O139" i="25"/>
  <c r="P139" i="25"/>
  <c r="Q139" i="25"/>
  <c r="R139" i="25"/>
  <c r="S139" i="25"/>
  <c r="T139" i="25"/>
  <c r="U139" i="25"/>
  <c r="V139" i="25"/>
  <c r="W139" i="25"/>
  <c r="X139" i="25"/>
  <c r="Y139" i="25"/>
  <c r="B140" i="25"/>
  <c r="C140" i="25"/>
  <c r="D140" i="25"/>
  <c r="E140" i="25"/>
  <c r="F140" i="25"/>
  <c r="G140" i="25"/>
  <c r="H140" i="25"/>
  <c r="I140" i="25"/>
  <c r="J140" i="25"/>
  <c r="K140" i="25"/>
  <c r="L140" i="25"/>
  <c r="M140" i="25"/>
  <c r="N140" i="25"/>
  <c r="O140" i="25"/>
  <c r="P140" i="25"/>
  <c r="Q140" i="25"/>
  <c r="R140" i="25"/>
  <c r="S140" i="25"/>
  <c r="T140" i="25"/>
  <c r="U140" i="25"/>
  <c r="V140" i="25"/>
  <c r="W140" i="25"/>
  <c r="X140" i="25"/>
  <c r="Y140" i="25"/>
  <c r="B141" i="25"/>
  <c r="C141" i="25"/>
  <c r="D141" i="25"/>
  <c r="E141" i="25"/>
  <c r="F141" i="25"/>
  <c r="G141" i="25"/>
  <c r="H141" i="25"/>
  <c r="I141" i="25"/>
  <c r="J141" i="25"/>
  <c r="K141" i="25"/>
  <c r="L141" i="25"/>
  <c r="M141" i="25"/>
  <c r="N141" i="25"/>
  <c r="O141" i="25"/>
  <c r="P141" i="25"/>
  <c r="Q141" i="25"/>
  <c r="R141" i="25"/>
  <c r="S141" i="25"/>
  <c r="T141" i="25"/>
  <c r="U141" i="25"/>
  <c r="V141" i="25"/>
  <c r="W141" i="25"/>
  <c r="X141" i="25"/>
  <c r="Y141" i="25"/>
  <c r="B142" i="25"/>
  <c r="C142" i="25"/>
  <c r="D142" i="25"/>
  <c r="E142" i="25"/>
  <c r="F142" i="25"/>
  <c r="G142" i="25"/>
  <c r="H142" i="25"/>
  <c r="I142" i="25"/>
  <c r="J142" i="25"/>
  <c r="K142" i="25"/>
  <c r="L142" i="25"/>
  <c r="M142" i="25"/>
  <c r="N142" i="25"/>
  <c r="O142" i="25"/>
  <c r="P142" i="25"/>
  <c r="Q142" i="25"/>
  <c r="R142" i="25"/>
  <c r="S142" i="25"/>
  <c r="T142" i="25"/>
  <c r="U142" i="25"/>
  <c r="V142" i="25"/>
  <c r="W142" i="25"/>
  <c r="X142" i="25"/>
  <c r="Y142" i="25"/>
  <c r="B143" i="25"/>
  <c r="C143" i="25"/>
  <c r="D143" i="25"/>
  <c r="E143" i="25"/>
  <c r="F143" i="25"/>
  <c r="G143" i="25"/>
  <c r="H143" i="25"/>
  <c r="I143" i="25"/>
  <c r="J143" i="25"/>
  <c r="K143" i="25"/>
  <c r="L143" i="25"/>
  <c r="M143" i="25"/>
  <c r="N143" i="25"/>
  <c r="O143" i="25"/>
  <c r="P143" i="25"/>
  <c r="Q143" i="25"/>
  <c r="R143" i="25"/>
  <c r="S143" i="25"/>
  <c r="T143" i="25"/>
  <c r="U143" i="25"/>
  <c r="V143" i="25"/>
  <c r="W143" i="25"/>
  <c r="X143" i="25"/>
  <c r="Y143" i="25"/>
  <c r="B144" i="25"/>
  <c r="C144" i="25"/>
  <c r="D144" i="25"/>
  <c r="E144" i="25"/>
  <c r="F144" i="25"/>
  <c r="G144" i="25"/>
  <c r="H144" i="25"/>
  <c r="I144" i="25"/>
  <c r="J144" i="25"/>
  <c r="K144" i="25"/>
  <c r="L144" i="25"/>
  <c r="M144" i="25"/>
  <c r="N144" i="25"/>
  <c r="O144" i="25"/>
  <c r="P144" i="25"/>
  <c r="Q144" i="25"/>
  <c r="R144" i="25"/>
  <c r="S144" i="25"/>
  <c r="T144" i="25"/>
  <c r="U144" i="25"/>
  <c r="V144" i="25"/>
  <c r="W144" i="25"/>
  <c r="X144" i="25"/>
  <c r="Y144" i="25"/>
  <c r="B145" i="25"/>
  <c r="C145" i="25"/>
  <c r="D145" i="25"/>
  <c r="E145" i="25"/>
  <c r="F145" i="25"/>
  <c r="G145" i="25"/>
  <c r="H145" i="25"/>
  <c r="I145" i="25"/>
  <c r="J145" i="25"/>
  <c r="K145" i="25"/>
  <c r="L145" i="25"/>
  <c r="M145" i="25"/>
  <c r="N145" i="25"/>
  <c r="O145" i="25"/>
  <c r="P145" i="25"/>
  <c r="Q145" i="25"/>
  <c r="R145" i="25"/>
  <c r="S145" i="25"/>
  <c r="T145" i="25"/>
  <c r="U145" i="25"/>
  <c r="V145" i="25"/>
  <c r="W145" i="25"/>
  <c r="X145" i="25"/>
  <c r="Y145" i="25"/>
  <c r="B146" i="25"/>
  <c r="C146" i="25"/>
  <c r="D146" i="25"/>
  <c r="E146" i="25"/>
  <c r="F146" i="25"/>
  <c r="G146" i="25"/>
  <c r="H146" i="25"/>
  <c r="I146" i="25"/>
  <c r="J146" i="25"/>
  <c r="K146" i="25"/>
  <c r="L146" i="25"/>
  <c r="M146" i="25"/>
  <c r="N146" i="25"/>
  <c r="O146" i="25"/>
  <c r="P146" i="25"/>
  <c r="Q146" i="25"/>
  <c r="R146" i="25"/>
  <c r="S146" i="25"/>
  <c r="T146" i="25"/>
  <c r="U146" i="25"/>
  <c r="V146" i="25"/>
  <c r="W146" i="25"/>
  <c r="X146" i="25"/>
  <c r="Y146" i="25"/>
  <c r="B147" i="25"/>
  <c r="C147" i="25"/>
  <c r="D147" i="25"/>
  <c r="E147" i="25"/>
  <c r="F147" i="25"/>
  <c r="G147" i="25"/>
  <c r="H147" i="25"/>
  <c r="I147" i="25"/>
  <c r="J147" i="25"/>
  <c r="K147" i="25"/>
  <c r="L147" i="25"/>
  <c r="M147" i="25"/>
  <c r="N147" i="25"/>
  <c r="O147" i="25"/>
  <c r="P147" i="25"/>
  <c r="Q147" i="25"/>
  <c r="R147" i="25"/>
  <c r="S147" i="25"/>
  <c r="T147" i="25"/>
  <c r="U147" i="25"/>
  <c r="V147" i="25"/>
  <c r="W147" i="25"/>
  <c r="X147" i="25"/>
  <c r="Y147" i="25"/>
  <c r="B148" i="25"/>
  <c r="C148" i="25"/>
  <c r="D148" i="25"/>
  <c r="E148" i="25"/>
  <c r="F148" i="25"/>
  <c r="G148" i="25"/>
  <c r="H148" i="25"/>
  <c r="I148" i="25"/>
  <c r="J148" i="25"/>
  <c r="K148" i="25"/>
  <c r="L148" i="25"/>
  <c r="M148" i="25"/>
  <c r="N148" i="25"/>
  <c r="O148" i="25"/>
  <c r="P148" i="25"/>
  <c r="Q148" i="25"/>
  <c r="R148" i="25"/>
  <c r="S148" i="25"/>
  <c r="T148" i="25"/>
  <c r="U148" i="25"/>
  <c r="V148" i="25"/>
  <c r="W148" i="25"/>
  <c r="X148" i="25"/>
  <c r="Y148" i="25"/>
  <c r="B149" i="25"/>
  <c r="C149" i="25"/>
  <c r="D149" i="25"/>
  <c r="E149" i="25"/>
  <c r="F149" i="25"/>
  <c r="G149" i="25"/>
  <c r="H149" i="25"/>
  <c r="I149" i="25"/>
  <c r="J149" i="25"/>
  <c r="K149" i="25"/>
  <c r="L149" i="25"/>
  <c r="M149" i="25"/>
  <c r="N149" i="25"/>
  <c r="O149" i="25"/>
  <c r="P149" i="25"/>
  <c r="Q149" i="25"/>
  <c r="R149" i="25"/>
  <c r="S149" i="25"/>
  <c r="T149" i="25"/>
  <c r="U149" i="25"/>
  <c r="V149" i="25"/>
  <c r="W149" i="25"/>
  <c r="X149" i="25"/>
  <c r="Y149" i="25"/>
  <c r="B150" i="25"/>
  <c r="C150" i="25"/>
  <c r="D150" i="25"/>
  <c r="E150" i="25"/>
  <c r="G150" i="25"/>
  <c r="H150" i="25"/>
  <c r="I150" i="25"/>
  <c r="J150" i="25"/>
  <c r="K150" i="25"/>
  <c r="L150" i="25"/>
  <c r="M150" i="25"/>
  <c r="N150" i="25"/>
  <c r="O150" i="25"/>
  <c r="P150" i="25"/>
  <c r="Q150" i="25"/>
  <c r="R150" i="25"/>
  <c r="S150" i="25"/>
  <c r="T150" i="25"/>
  <c r="U150" i="25"/>
  <c r="V150" i="25"/>
  <c r="W150" i="25"/>
  <c r="X150" i="25"/>
  <c r="Y150" i="25"/>
  <c r="C120" i="25"/>
  <c r="D120" i="25"/>
  <c r="E120" i="25"/>
  <c r="F120" i="25"/>
  <c r="G120" i="25"/>
  <c r="H120" i="25"/>
  <c r="I120" i="25"/>
  <c r="J120" i="25"/>
  <c r="K120" i="25"/>
  <c r="L120" i="25"/>
  <c r="M120" i="25"/>
  <c r="N120" i="25"/>
  <c r="O120" i="25"/>
  <c r="P120" i="25"/>
  <c r="Q120" i="25"/>
  <c r="R120" i="25"/>
  <c r="S120" i="25"/>
  <c r="T120" i="25"/>
  <c r="U120" i="25"/>
  <c r="V120" i="25"/>
  <c r="W120" i="25"/>
  <c r="X120" i="25"/>
  <c r="Y120" i="25"/>
  <c r="B120" i="25"/>
  <c r="G12" i="25"/>
  <c r="U12" i="25"/>
  <c r="W12" i="25"/>
  <c r="A12" i="25"/>
  <c r="M12" i="25" s="1"/>
  <c r="A13" i="28" l="1"/>
  <c r="A48" i="28"/>
  <c r="G12" i="21"/>
  <c r="I12" i="21"/>
  <c r="S12" i="21"/>
  <c r="Y12" i="21"/>
  <c r="M12" i="21"/>
  <c r="W12" i="21"/>
  <c r="C12" i="21"/>
  <c r="N12" i="21"/>
  <c r="D12" i="21"/>
  <c r="H12" i="21"/>
  <c r="L12" i="21"/>
  <c r="P12" i="21"/>
  <c r="T12" i="21"/>
  <c r="X12" i="21"/>
  <c r="V12" i="21"/>
  <c r="Q12" i="21"/>
  <c r="K12" i="21"/>
  <c r="F12" i="21"/>
  <c r="B12" i="21"/>
  <c r="U12" i="21"/>
  <c r="O12" i="21"/>
  <c r="J12" i="21"/>
  <c r="E12" i="21"/>
  <c r="E12" i="25"/>
  <c r="O12" i="25"/>
  <c r="F12" i="25"/>
  <c r="J12" i="25"/>
  <c r="N12" i="25"/>
  <c r="R12" i="25"/>
  <c r="V12" i="25"/>
  <c r="B12" i="25"/>
  <c r="D12" i="25"/>
  <c r="H12" i="25"/>
  <c r="L12" i="25"/>
  <c r="P12" i="25"/>
  <c r="T12" i="25"/>
  <c r="X12" i="25"/>
  <c r="S12" i="25"/>
  <c r="K12" i="25"/>
  <c r="C12" i="25"/>
  <c r="Y12" i="25"/>
  <c r="Q12" i="25"/>
  <c r="I12" i="25"/>
  <c r="N153" i="19"/>
  <c r="A12" i="19"/>
  <c r="W12" i="19" s="1"/>
  <c r="C16" i="8"/>
  <c r="D16" i="8"/>
  <c r="E16" i="8"/>
  <c r="C17" i="8"/>
  <c r="D17" i="8"/>
  <c r="E17" i="8"/>
  <c r="B17" i="8"/>
  <c r="B16" i="8"/>
  <c r="C9" i="8"/>
  <c r="D9" i="8"/>
  <c r="E9" i="8"/>
  <c r="C10" i="8"/>
  <c r="D10" i="8"/>
  <c r="E10" i="8"/>
  <c r="C11" i="8"/>
  <c r="D11" i="8"/>
  <c r="E11" i="8"/>
  <c r="B11" i="8"/>
  <c r="B10" i="8"/>
  <c r="B9" i="8"/>
  <c r="D7" i="1"/>
  <c r="E7" i="1"/>
  <c r="F7" i="1"/>
  <c r="F12" i="1"/>
  <c r="F15" i="1"/>
  <c r="F25" i="1"/>
  <c r="F26" i="1"/>
  <c r="F16" i="1"/>
  <c r="F17" i="1"/>
  <c r="F14" i="1"/>
  <c r="F13" i="1"/>
  <c r="A84" i="28" l="1"/>
  <c r="A49" i="28"/>
  <c r="A14" i="28"/>
  <c r="G12" i="19"/>
  <c r="C12" i="19"/>
  <c r="N12" i="19"/>
  <c r="Y12" i="19"/>
  <c r="I12" i="19"/>
  <c r="S12" i="19"/>
  <c r="R12" i="19"/>
  <c r="M12" i="19"/>
  <c r="A48" i="19"/>
  <c r="A84" i="19" s="1"/>
  <c r="D12" i="19"/>
  <c r="H12" i="19"/>
  <c r="L12" i="19"/>
  <c r="P12" i="19"/>
  <c r="T12" i="19"/>
  <c r="X12" i="19"/>
  <c r="V12" i="19"/>
  <c r="Q12" i="19"/>
  <c r="K12" i="19"/>
  <c r="F12" i="19"/>
  <c r="B12" i="19"/>
  <c r="U12" i="19"/>
  <c r="O12" i="19"/>
  <c r="J12" i="19"/>
  <c r="E12" i="19"/>
  <c r="T157" i="25"/>
  <c r="R157" i="25"/>
  <c r="P157" i="25"/>
  <c r="N157" i="25"/>
  <c r="A1" i="21"/>
  <c r="A48" i="25"/>
  <c r="A1" i="25"/>
  <c r="A1" i="19"/>
  <c r="A84" i="25"/>
  <c r="A1" i="8"/>
  <c r="A13" i="21"/>
  <c r="A14" i="21" s="1"/>
  <c r="A13" i="19"/>
  <c r="A49" i="19" l="1"/>
  <c r="A120" i="28"/>
  <c r="A85" i="28"/>
  <c r="A15" i="28"/>
  <c r="A50" i="28"/>
  <c r="E14" i="21"/>
  <c r="I14" i="21"/>
  <c r="M14" i="21"/>
  <c r="Q14" i="21"/>
  <c r="U14" i="21"/>
  <c r="Y14" i="21"/>
  <c r="D14" i="21"/>
  <c r="J14" i="21"/>
  <c r="O14" i="21"/>
  <c r="T14" i="21"/>
  <c r="B14" i="21"/>
  <c r="H14" i="21"/>
  <c r="P14" i="21"/>
  <c r="W14" i="21"/>
  <c r="C14" i="21"/>
  <c r="K14" i="21"/>
  <c r="R14" i="21"/>
  <c r="X14" i="21"/>
  <c r="F14" i="21"/>
  <c r="L14" i="21"/>
  <c r="S14" i="21"/>
  <c r="V14" i="21"/>
  <c r="G14" i="21"/>
  <c r="N14" i="21"/>
  <c r="E13" i="21"/>
  <c r="I13" i="21"/>
  <c r="M13" i="21"/>
  <c r="Q13" i="21"/>
  <c r="U13" i="21"/>
  <c r="Y13" i="21"/>
  <c r="B13" i="21"/>
  <c r="G13" i="21"/>
  <c r="L13" i="21"/>
  <c r="R13" i="21"/>
  <c r="W13" i="21"/>
  <c r="C13" i="21"/>
  <c r="H13" i="21"/>
  <c r="N13" i="21"/>
  <c r="S13" i="21"/>
  <c r="X13" i="21"/>
  <c r="D13" i="21"/>
  <c r="O13" i="21"/>
  <c r="F13" i="21"/>
  <c r="P13" i="21"/>
  <c r="J13" i="21"/>
  <c r="T13" i="21"/>
  <c r="K13" i="21"/>
  <c r="V13" i="21"/>
  <c r="A120" i="25"/>
  <c r="A121" i="25" s="1"/>
  <c r="E84" i="25"/>
  <c r="I84" i="25"/>
  <c r="M84" i="25"/>
  <c r="Q84" i="25"/>
  <c r="U84" i="25"/>
  <c r="Y84" i="25"/>
  <c r="C84" i="25"/>
  <c r="G84" i="25"/>
  <c r="K84" i="25"/>
  <c r="O84" i="25"/>
  <c r="S84" i="25"/>
  <c r="W84" i="25"/>
  <c r="H84" i="25"/>
  <c r="P84" i="25"/>
  <c r="X84" i="25"/>
  <c r="J84" i="25"/>
  <c r="R84" i="25"/>
  <c r="B84" i="25"/>
  <c r="F84" i="25"/>
  <c r="N84" i="25"/>
  <c r="V84" i="25"/>
  <c r="D84" i="25"/>
  <c r="L84" i="25"/>
  <c r="T84" i="25"/>
  <c r="E48" i="25"/>
  <c r="I48" i="25"/>
  <c r="M48" i="25"/>
  <c r="Q48" i="25"/>
  <c r="U48" i="25"/>
  <c r="Y48" i="25"/>
  <c r="G48" i="25"/>
  <c r="O48" i="25"/>
  <c r="W48" i="25"/>
  <c r="F48" i="25"/>
  <c r="J48" i="25"/>
  <c r="N48" i="25"/>
  <c r="R48" i="25"/>
  <c r="V48" i="25"/>
  <c r="B48" i="25"/>
  <c r="C48" i="25"/>
  <c r="K48" i="25"/>
  <c r="S48" i="25"/>
  <c r="L48" i="25"/>
  <c r="T48" i="25"/>
  <c r="X48" i="25"/>
  <c r="P48" i="25"/>
  <c r="D48" i="25"/>
  <c r="H48" i="25"/>
  <c r="B84" i="19"/>
  <c r="E84" i="19"/>
  <c r="I84" i="19"/>
  <c r="M84" i="19"/>
  <c r="Q84" i="19"/>
  <c r="U84" i="19"/>
  <c r="Y84" i="19"/>
  <c r="C84" i="19"/>
  <c r="G84" i="19"/>
  <c r="K84" i="19"/>
  <c r="O84" i="19"/>
  <c r="S84" i="19"/>
  <c r="W84" i="19"/>
  <c r="D84" i="19"/>
  <c r="L84" i="19"/>
  <c r="T84" i="19"/>
  <c r="F84" i="19"/>
  <c r="N84" i="19"/>
  <c r="V84" i="19"/>
  <c r="H84" i="19"/>
  <c r="P84" i="19"/>
  <c r="X84" i="19"/>
  <c r="J84" i="19"/>
  <c r="R84" i="19"/>
  <c r="A50" i="19"/>
  <c r="E49" i="19"/>
  <c r="I49" i="19"/>
  <c r="M49" i="19"/>
  <c r="Q49" i="19"/>
  <c r="U49" i="19"/>
  <c r="Y49" i="19"/>
  <c r="B49" i="19"/>
  <c r="F49" i="19"/>
  <c r="J49" i="19"/>
  <c r="N49" i="19"/>
  <c r="R49" i="19"/>
  <c r="V49" i="19"/>
  <c r="C49" i="19"/>
  <c r="K49" i="19"/>
  <c r="S49" i="19"/>
  <c r="G49" i="19"/>
  <c r="O49" i="19"/>
  <c r="W49" i="19"/>
  <c r="D49" i="19"/>
  <c r="T49" i="19"/>
  <c r="H49" i="19"/>
  <c r="X49" i="19"/>
  <c r="L49" i="19"/>
  <c r="P49" i="19"/>
  <c r="A85" i="19"/>
  <c r="C48" i="19"/>
  <c r="G48" i="19"/>
  <c r="K48" i="19"/>
  <c r="O48" i="19"/>
  <c r="S48" i="19"/>
  <c r="W48" i="19"/>
  <c r="E48" i="19"/>
  <c r="I48" i="19"/>
  <c r="M48" i="19"/>
  <c r="Q48" i="19"/>
  <c r="U48" i="19"/>
  <c r="Y48" i="19"/>
  <c r="F48" i="19"/>
  <c r="N48" i="19"/>
  <c r="V48" i="19"/>
  <c r="H48" i="19"/>
  <c r="P48" i="19"/>
  <c r="X48" i="19"/>
  <c r="J48" i="19"/>
  <c r="R48" i="19"/>
  <c r="B48" i="19"/>
  <c r="D48" i="19"/>
  <c r="L48" i="19"/>
  <c r="T48" i="19"/>
  <c r="D13" i="19"/>
  <c r="H13" i="19"/>
  <c r="L13" i="19"/>
  <c r="P13" i="19"/>
  <c r="T13" i="19"/>
  <c r="X13" i="19"/>
  <c r="F13" i="19"/>
  <c r="K13" i="19"/>
  <c r="Q13" i="19"/>
  <c r="V13" i="19"/>
  <c r="B13" i="19"/>
  <c r="G13" i="19"/>
  <c r="M13" i="19"/>
  <c r="R13" i="19"/>
  <c r="W13" i="19"/>
  <c r="C13" i="19"/>
  <c r="N13" i="19"/>
  <c r="Y13" i="19"/>
  <c r="E13" i="19"/>
  <c r="O13" i="19"/>
  <c r="I13" i="19"/>
  <c r="S13" i="19"/>
  <c r="J13" i="19"/>
  <c r="U13" i="19"/>
  <c r="A120" i="19"/>
  <c r="A48" i="21"/>
  <c r="A122" i="25"/>
  <c r="A14" i="19"/>
  <c r="A15" i="21"/>
  <c r="A85" i="25"/>
  <c r="A49" i="25"/>
  <c r="A13" i="25"/>
  <c r="E120" i="19" l="1"/>
  <c r="I120" i="19"/>
  <c r="M120" i="19"/>
  <c r="Q120" i="19"/>
  <c r="U120" i="19"/>
  <c r="Y120" i="19"/>
  <c r="F120" i="19"/>
  <c r="K120" i="19"/>
  <c r="P120" i="19"/>
  <c r="V120" i="19"/>
  <c r="G120" i="19"/>
  <c r="L120" i="19"/>
  <c r="R120" i="19"/>
  <c r="W120" i="19"/>
  <c r="J120" i="19"/>
  <c r="T120" i="19"/>
  <c r="C120" i="19"/>
  <c r="N120" i="19"/>
  <c r="X120" i="19"/>
  <c r="B120" i="19"/>
  <c r="D120" i="19"/>
  <c r="O120" i="19"/>
  <c r="H120" i="19"/>
  <c r="S120" i="19"/>
  <c r="A86" i="28"/>
  <c r="A51" i="28"/>
  <c r="A16" i="28"/>
  <c r="A156" i="28"/>
  <c r="A121" i="28"/>
  <c r="F48" i="21"/>
  <c r="J48" i="21"/>
  <c r="N48" i="21"/>
  <c r="R48" i="21"/>
  <c r="V48" i="21"/>
  <c r="B48" i="21"/>
  <c r="C48" i="21"/>
  <c r="G48" i="21"/>
  <c r="K48" i="21"/>
  <c r="O48" i="21"/>
  <c r="S48" i="21"/>
  <c r="W48" i="21"/>
  <c r="I48" i="21"/>
  <c r="Q48" i="21"/>
  <c r="Y48" i="21"/>
  <c r="E48" i="21"/>
  <c r="P48" i="21"/>
  <c r="U48" i="21"/>
  <c r="D48" i="21"/>
  <c r="H48" i="21"/>
  <c r="T48" i="21"/>
  <c r="L48" i="21"/>
  <c r="M48" i="21"/>
  <c r="X48" i="21"/>
  <c r="E15" i="21"/>
  <c r="I15" i="21"/>
  <c r="M15" i="21"/>
  <c r="Q15" i="21"/>
  <c r="U15" i="21"/>
  <c r="Y15" i="21"/>
  <c r="B15" i="21"/>
  <c r="G15" i="21"/>
  <c r="L15" i="21"/>
  <c r="R15" i="21"/>
  <c r="W15" i="21"/>
  <c r="F15" i="21"/>
  <c r="N15" i="21"/>
  <c r="T15" i="21"/>
  <c r="H15" i="21"/>
  <c r="O15" i="21"/>
  <c r="V15" i="21"/>
  <c r="C15" i="21"/>
  <c r="J15" i="21"/>
  <c r="P15" i="21"/>
  <c r="X15" i="21"/>
  <c r="D15" i="21"/>
  <c r="K15" i="21"/>
  <c r="S15" i="21"/>
  <c r="B85" i="25"/>
  <c r="F85" i="25"/>
  <c r="J85" i="25"/>
  <c r="N85" i="25"/>
  <c r="R85" i="25"/>
  <c r="V85" i="25"/>
  <c r="D85" i="25"/>
  <c r="H85" i="25"/>
  <c r="L85" i="25"/>
  <c r="P85" i="25"/>
  <c r="T85" i="25"/>
  <c r="X85" i="25"/>
  <c r="C85" i="25"/>
  <c r="K85" i="25"/>
  <c r="S85" i="25"/>
  <c r="G85" i="25"/>
  <c r="O85" i="25"/>
  <c r="W85" i="25"/>
  <c r="E85" i="25"/>
  <c r="U85" i="25"/>
  <c r="M85" i="25"/>
  <c r="Q85" i="25"/>
  <c r="I85" i="25"/>
  <c r="Y85" i="25"/>
  <c r="B49" i="25"/>
  <c r="F49" i="25"/>
  <c r="J49" i="25"/>
  <c r="N49" i="25"/>
  <c r="R49" i="25"/>
  <c r="V49" i="25"/>
  <c r="C49" i="25"/>
  <c r="G49" i="25"/>
  <c r="K49" i="25"/>
  <c r="O49" i="25"/>
  <c r="S49" i="25"/>
  <c r="W49" i="25"/>
  <c r="D49" i="25"/>
  <c r="L49" i="25"/>
  <c r="T49" i="25"/>
  <c r="E49" i="25"/>
  <c r="M49" i="25"/>
  <c r="U49" i="25"/>
  <c r="H49" i="25"/>
  <c r="X49" i="25"/>
  <c r="I49" i="25"/>
  <c r="Y49" i="25"/>
  <c r="P49" i="25"/>
  <c r="Q49" i="25"/>
  <c r="E13" i="25"/>
  <c r="I13" i="25"/>
  <c r="M13" i="25"/>
  <c r="Q13" i="25"/>
  <c r="U13" i="25"/>
  <c r="Y13" i="25"/>
  <c r="C13" i="25"/>
  <c r="G13" i="25"/>
  <c r="K13" i="25"/>
  <c r="O13" i="25"/>
  <c r="S13" i="25"/>
  <c r="W13" i="25"/>
  <c r="B13" i="25"/>
  <c r="J13" i="25"/>
  <c r="R13" i="25"/>
  <c r="F13" i="25"/>
  <c r="N13" i="25"/>
  <c r="V13" i="25"/>
  <c r="D13" i="25"/>
  <c r="T13" i="25"/>
  <c r="H13" i="25"/>
  <c r="X13" i="25"/>
  <c r="L13" i="25"/>
  <c r="P13" i="25"/>
  <c r="A86" i="19"/>
  <c r="C85" i="19"/>
  <c r="G85" i="19"/>
  <c r="K85" i="19"/>
  <c r="O85" i="19"/>
  <c r="S85" i="19"/>
  <c r="W85" i="19"/>
  <c r="E85" i="19"/>
  <c r="I85" i="19"/>
  <c r="M85" i="19"/>
  <c r="Q85" i="19"/>
  <c r="U85" i="19"/>
  <c r="Y85" i="19"/>
  <c r="H85" i="19"/>
  <c r="P85" i="19"/>
  <c r="X85" i="19"/>
  <c r="D85" i="19"/>
  <c r="L85" i="19"/>
  <c r="T85" i="19"/>
  <c r="B85" i="19"/>
  <c r="R85" i="19"/>
  <c r="F85" i="19"/>
  <c r="V85" i="19"/>
  <c r="J85" i="19"/>
  <c r="N85" i="19"/>
  <c r="A51" i="19"/>
  <c r="E50" i="19"/>
  <c r="I50" i="19"/>
  <c r="M50" i="19"/>
  <c r="Q50" i="19"/>
  <c r="U50" i="19"/>
  <c r="Y50" i="19"/>
  <c r="B50" i="19"/>
  <c r="F50" i="19"/>
  <c r="J50" i="19"/>
  <c r="N50" i="19"/>
  <c r="R50" i="19"/>
  <c r="V50" i="19"/>
  <c r="C50" i="19"/>
  <c r="K50" i="19"/>
  <c r="S50" i="19"/>
  <c r="G50" i="19"/>
  <c r="O50" i="19"/>
  <c r="W50" i="19"/>
  <c r="L50" i="19"/>
  <c r="P50" i="19"/>
  <c r="D50" i="19"/>
  <c r="T50" i="19"/>
  <c r="H50" i="19"/>
  <c r="X50" i="19"/>
  <c r="D14" i="19"/>
  <c r="H14" i="19"/>
  <c r="L14" i="19"/>
  <c r="P14" i="19"/>
  <c r="T14" i="19"/>
  <c r="X14" i="19"/>
  <c r="C14" i="19"/>
  <c r="I14" i="19"/>
  <c r="N14" i="19"/>
  <c r="S14" i="19"/>
  <c r="Y14" i="19"/>
  <c r="G14" i="19"/>
  <c r="O14" i="19"/>
  <c r="V14" i="19"/>
  <c r="B14" i="19"/>
  <c r="J14" i="19"/>
  <c r="Q14" i="19"/>
  <c r="W14" i="19"/>
  <c r="E14" i="19"/>
  <c r="K14" i="19"/>
  <c r="R14" i="19"/>
  <c r="U14" i="19"/>
  <c r="F14" i="19"/>
  <c r="M14" i="19"/>
  <c r="A15" i="19"/>
  <c r="A84" i="21"/>
  <c r="A49" i="21"/>
  <c r="A14" i="25"/>
  <c r="A50" i="25"/>
  <c r="A16" i="21"/>
  <c r="A123" i="25"/>
  <c r="A121" i="19"/>
  <c r="A86" i="25"/>
  <c r="B121" i="19" l="1"/>
  <c r="F121" i="19"/>
  <c r="J121" i="19"/>
  <c r="N121" i="19"/>
  <c r="R121" i="19"/>
  <c r="V121" i="19"/>
  <c r="C121" i="19"/>
  <c r="H121" i="19"/>
  <c r="M121" i="19"/>
  <c r="S121" i="19"/>
  <c r="X121" i="19"/>
  <c r="D121" i="19"/>
  <c r="I121" i="19"/>
  <c r="O121" i="19"/>
  <c r="T121" i="19"/>
  <c r="Y121" i="19"/>
  <c r="E121" i="19"/>
  <c r="P121" i="19"/>
  <c r="G121" i="19"/>
  <c r="Q121" i="19"/>
  <c r="K121" i="19"/>
  <c r="U121" i="19"/>
  <c r="W121" i="19"/>
  <c r="L121" i="19"/>
  <c r="W156" i="28"/>
  <c r="S156" i="28"/>
  <c r="O156" i="28"/>
  <c r="K156" i="28"/>
  <c r="G156" i="28"/>
  <c r="C156" i="28"/>
  <c r="V156" i="28"/>
  <c r="Q156" i="28"/>
  <c r="L156" i="28"/>
  <c r="F156" i="28"/>
  <c r="X156" i="28"/>
  <c r="P156" i="28"/>
  <c r="I156" i="28"/>
  <c r="B156" i="28"/>
  <c r="A191" i="28"/>
  <c r="A157" i="28"/>
  <c r="R156" i="28"/>
  <c r="H156" i="28"/>
  <c r="Y156" i="28"/>
  <c r="N156" i="28"/>
  <c r="E156" i="28"/>
  <c r="M156" i="28"/>
  <c r="U156" i="28"/>
  <c r="D156" i="28"/>
  <c r="T156" i="28"/>
  <c r="J156" i="28"/>
  <c r="A52" i="28"/>
  <c r="A87" i="28"/>
  <c r="A122" i="28"/>
  <c r="A17" i="28"/>
  <c r="C49" i="21"/>
  <c r="G49" i="21"/>
  <c r="K49" i="21"/>
  <c r="O49" i="21"/>
  <c r="S49" i="21"/>
  <c r="W49" i="21"/>
  <c r="B49" i="21"/>
  <c r="H49" i="21"/>
  <c r="M49" i="21"/>
  <c r="R49" i="21"/>
  <c r="X49" i="21"/>
  <c r="D49" i="21"/>
  <c r="I49" i="21"/>
  <c r="N49" i="21"/>
  <c r="T49" i="21"/>
  <c r="Y49" i="21"/>
  <c r="J49" i="21"/>
  <c r="U49" i="21"/>
  <c r="L49" i="21"/>
  <c r="V49" i="21"/>
  <c r="P49" i="21"/>
  <c r="F49" i="21"/>
  <c r="Q49" i="21"/>
  <c r="E49" i="21"/>
  <c r="D84" i="21"/>
  <c r="H84" i="21"/>
  <c r="L84" i="21"/>
  <c r="P84" i="21"/>
  <c r="T84" i="21"/>
  <c r="X84" i="21"/>
  <c r="F84" i="21"/>
  <c r="K84" i="21"/>
  <c r="Q84" i="21"/>
  <c r="V84" i="21"/>
  <c r="G84" i="21"/>
  <c r="M84" i="21"/>
  <c r="R84" i="21"/>
  <c r="W84" i="21"/>
  <c r="C84" i="21"/>
  <c r="N84" i="21"/>
  <c r="Y84" i="21"/>
  <c r="E84" i="21"/>
  <c r="O84" i="21"/>
  <c r="B84" i="21"/>
  <c r="S84" i="21"/>
  <c r="I84" i="21"/>
  <c r="U84" i="21"/>
  <c r="J84" i="21"/>
  <c r="E16" i="21"/>
  <c r="I16" i="21"/>
  <c r="M16" i="21"/>
  <c r="Q16" i="21"/>
  <c r="U16" i="21"/>
  <c r="Y16" i="21"/>
  <c r="D16" i="21"/>
  <c r="J16" i="21"/>
  <c r="O16" i="21"/>
  <c r="T16" i="21"/>
  <c r="C16" i="21"/>
  <c r="K16" i="21"/>
  <c r="R16" i="21"/>
  <c r="X16" i="21"/>
  <c r="F16" i="21"/>
  <c r="L16" i="21"/>
  <c r="S16" i="21"/>
  <c r="G16" i="21"/>
  <c r="N16" i="21"/>
  <c r="V16" i="21"/>
  <c r="B16" i="21"/>
  <c r="H16" i="21"/>
  <c r="P16" i="21"/>
  <c r="W16" i="21"/>
  <c r="B86" i="25"/>
  <c r="F86" i="25"/>
  <c r="J86" i="25"/>
  <c r="N86" i="25"/>
  <c r="R86" i="25"/>
  <c r="V86" i="25"/>
  <c r="D86" i="25"/>
  <c r="H86" i="25"/>
  <c r="L86" i="25"/>
  <c r="P86" i="25"/>
  <c r="T86" i="25"/>
  <c r="X86" i="25"/>
  <c r="C86" i="25"/>
  <c r="K86" i="25"/>
  <c r="S86" i="25"/>
  <c r="G86" i="25"/>
  <c r="O86" i="25"/>
  <c r="W86" i="25"/>
  <c r="M86" i="25"/>
  <c r="E86" i="25"/>
  <c r="U86" i="25"/>
  <c r="I86" i="25"/>
  <c r="Y86" i="25"/>
  <c r="Q86" i="25"/>
  <c r="B50" i="25"/>
  <c r="F50" i="25"/>
  <c r="J50" i="25"/>
  <c r="N50" i="25"/>
  <c r="R50" i="25"/>
  <c r="V50" i="25"/>
  <c r="C50" i="25"/>
  <c r="G50" i="25"/>
  <c r="K50" i="25"/>
  <c r="O50" i="25"/>
  <c r="S50" i="25"/>
  <c r="W50" i="25"/>
  <c r="D50" i="25"/>
  <c r="L50" i="25"/>
  <c r="T50" i="25"/>
  <c r="E50" i="25"/>
  <c r="M50" i="25"/>
  <c r="U50" i="25"/>
  <c r="P50" i="25"/>
  <c r="Q50" i="25"/>
  <c r="H50" i="25"/>
  <c r="X50" i="25"/>
  <c r="I50" i="25"/>
  <c r="Y50" i="25"/>
  <c r="E14" i="25"/>
  <c r="I14" i="25"/>
  <c r="M14" i="25"/>
  <c r="Q14" i="25"/>
  <c r="U14" i="25"/>
  <c r="Y14" i="25"/>
  <c r="C14" i="25"/>
  <c r="G14" i="25"/>
  <c r="K14" i="25"/>
  <c r="O14" i="25"/>
  <c r="S14" i="25"/>
  <c r="W14" i="25"/>
  <c r="B14" i="25"/>
  <c r="J14" i="25"/>
  <c r="R14" i="25"/>
  <c r="F14" i="25"/>
  <c r="N14" i="25"/>
  <c r="V14" i="25"/>
  <c r="L14" i="25"/>
  <c r="P14" i="25"/>
  <c r="D14" i="25"/>
  <c r="T14" i="25"/>
  <c r="H14" i="25"/>
  <c r="X14" i="25"/>
  <c r="A87" i="19"/>
  <c r="C86" i="19"/>
  <c r="G86" i="19"/>
  <c r="K86" i="19"/>
  <c r="O86" i="19"/>
  <c r="S86" i="19"/>
  <c r="W86" i="19"/>
  <c r="E86" i="19"/>
  <c r="I86" i="19"/>
  <c r="M86" i="19"/>
  <c r="Q86" i="19"/>
  <c r="U86" i="19"/>
  <c r="Y86" i="19"/>
  <c r="H86" i="19"/>
  <c r="P86" i="19"/>
  <c r="X86" i="19"/>
  <c r="D86" i="19"/>
  <c r="L86" i="19"/>
  <c r="T86" i="19"/>
  <c r="J86" i="19"/>
  <c r="N86" i="19"/>
  <c r="B86" i="19"/>
  <c r="R86" i="19"/>
  <c r="F86" i="19"/>
  <c r="V86" i="19"/>
  <c r="E51" i="19"/>
  <c r="I51" i="19"/>
  <c r="M51" i="19"/>
  <c r="Q51" i="19"/>
  <c r="U51" i="19"/>
  <c r="Y51" i="19"/>
  <c r="B51" i="19"/>
  <c r="F51" i="19"/>
  <c r="J51" i="19"/>
  <c r="N51" i="19"/>
  <c r="R51" i="19"/>
  <c r="V51" i="19"/>
  <c r="C51" i="19"/>
  <c r="K51" i="19"/>
  <c r="S51" i="19"/>
  <c r="G51" i="19"/>
  <c r="O51" i="19"/>
  <c r="W51" i="19"/>
  <c r="D51" i="19"/>
  <c r="T51" i="19"/>
  <c r="H51" i="19"/>
  <c r="X51" i="19"/>
  <c r="L51" i="19"/>
  <c r="P51" i="19"/>
  <c r="A52" i="19"/>
  <c r="D15" i="19"/>
  <c r="H15" i="19"/>
  <c r="L15" i="19"/>
  <c r="P15" i="19"/>
  <c r="T15" i="19"/>
  <c r="X15" i="19"/>
  <c r="F15" i="19"/>
  <c r="K15" i="19"/>
  <c r="Q15" i="19"/>
  <c r="V15" i="19"/>
  <c r="E15" i="19"/>
  <c r="M15" i="19"/>
  <c r="S15" i="19"/>
  <c r="G15" i="19"/>
  <c r="N15" i="19"/>
  <c r="U15" i="19"/>
  <c r="B15" i="19"/>
  <c r="I15" i="19"/>
  <c r="O15" i="19"/>
  <c r="W15" i="19"/>
  <c r="Y15" i="19"/>
  <c r="J15" i="19"/>
  <c r="C15" i="19"/>
  <c r="R15" i="19"/>
  <c r="A122" i="19"/>
  <c r="A51" i="25"/>
  <c r="A50" i="21"/>
  <c r="A17" i="21"/>
  <c r="A124" i="25"/>
  <c r="A15" i="25"/>
  <c r="A120" i="21"/>
  <c r="A85" i="21"/>
  <c r="A87" i="25"/>
  <c r="A16" i="19"/>
  <c r="B122" i="19" l="1"/>
  <c r="F122" i="19"/>
  <c r="J122" i="19"/>
  <c r="N122" i="19"/>
  <c r="R122" i="19"/>
  <c r="V122" i="19"/>
  <c r="E122" i="19"/>
  <c r="K122" i="19"/>
  <c r="P122" i="19"/>
  <c r="U122" i="19"/>
  <c r="C122" i="19"/>
  <c r="I122" i="19"/>
  <c r="Q122" i="19"/>
  <c r="X122" i="19"/>
  <c r="D122" i="19"/>
  <c r="L122" i="19"/>
  <c r="S122" i="19"/>
  <c r="Y122" i="19"/>
  <c r="G122" i="19"/>
  <c r="M122" i="19"/>
  <c r="T122" i="19"/>
  <c r="H122" i="19"/>
  <c r="O122" i="19"/>
  <c r="W122" i="19"/>
  <c r="A88" i="28"/>
  <c r="A158" i="28"/>
  <c r="V157" i="28"/>
  <c r="R157" i="28"/>
  <c r="N157" i="28"/>
  <c r="J157" i="28"/>
  <c r="F157" i="28"/>
  <c r="B157" i="28"/>
  <c r="X157" i="28"/>
  <c r="S157" i="28"/>
  <c r="M157" i="28"/>
  <c r="H157" i="28"/>
  <c r="C157" i="28"/>
  <c r="T157" i="28"/>
  <c r="L157" i="28"/>
  <c r="E157" i="28"/>
  <c r="U157" i="28"/>
  <c r="K157" i="28"/>
  <c r="Q157" i="28"/>
  <c r="I157" i="28"/>
  <c r="Y157" i="28"/>
  <c r="G157" i="28"/>
  <c r="P157" i="28"/>
  <c r="D157" i="28"/>
  <c r="W157" i="28"/>
  <c r="O157" i="28"/>
  <c r="A123" i="28"/>
  <c r="A226" i="28"/>
  <c r="X191" i="28"/>
  <c r="T191" i="28"/>
  <c r="P191" i="28"/>
  <c r="L191" i="28"/>
  <c r="H191" i="28"/>
  <c r="D191" i="28"/>
  <c r="A192" i="28"/>
  <c r="U191" i="28"/>
  <c r="O191" i="28"/>
  <c r="J191" i="28"/>
  <c r="E191" i="28"/>
  <c r="W191" i="28"/>
  <c r="Q191" i="28"/>
  <c r="I191" i="28"/>
  <c r="B191" i="28"/>
  <c r="S191" i="28"/>
  <c r="K191" i="28"/>
  <c r="R191" i="28"/>
  <c r="G191" i="28"/>
  <c r="N191" i="28"/>
  <c r="Y191" i="28"/>
  <c r="F191" i="28"/>
  <c r="C191" i="28"/>
  <c r="V191" i="28"/>
  <c r="M191" i="28"/>
  <c r="A18" i="28"/>
  <c r="A53" i="28"/>
  <c r="D120" i="21"/>
  <c r="H120" i="21"/>
  <c r="L120" i="21"/>
  <c r="P120" i="21"/>
  <c r="T120" i="21"/>
  <c r="X120" i="21"/>
  <c r="C120" i="21"/>
  <c r="I120" i="21"/>
  <c r="N120" i="21"/>
  <c r="S120" i="21"/>
  <c r="Y120" i="21"/>
  <c r="E120" i="21"/>
  <c r="J120" i="21"/>
  <c r="O120" i="21"/>
  <c r="U120" i="21"/>
  <c r="B120" i="21"/>
  <c r="M120" i="21"/>
  <c r="W120" i="21"/>
  <c r="Q120" i="21"/>
  <c r="F120" i="21"/>
  <c r="R120" i="21"/>
  <c r="V120" i="21"/>
  <c r="K120" i="21"/>
  <c r="G120" i="21"/>
  <c r="C85" i="21"/>
  <c r="G85" i="21"/>
  <c r="K85" i="21"/>
  <c r="O85" i="21"/>
  <c r="S85" i="21"/>
  <c r="W85" i="21"/>
  <c r="E85" i="21"/>
  <c r="J85" i="21"/>
  <c r="P85" i="21"/>
  <c r="U85" i="21"/>
  <c r="F85" i="21"/>
  <c r="L85" i="21"/>
  <c r="Q85" i="21"/>
  <c r="V85" i="21"/>
  <c r="I85" i="21"/>
  <c r="T85" i="21"/>
  <c r="D85" i="21"/>
  <c r="R85" i="21"/>
  <c r="H85" i="21"/>
  <c r="X85" i="21"/>
  <c r="Y85" i="21"/>
  <c r="M85" i="21"/>
  <c r="B85" i="21"/>
  <c r="N85" i="21"/>
  <c r="C50" i="21"/>
  <c r="G50" i="21"/>
  <c r="K50" i="21"/>
  <c r="O50" i="21"/>
  <c r="S50" i="21"/>
  <c r="W50" i="21"/>
  <c r="E50" i="21"/>
  <c r="J50" i="21"/>
  <c r="P50" i="21"/>
  <c r="U50" i="21"/>
  <c r="F50" i="21"/>
  <c r="L50" i="21"/>
  <c r="Q50" i="21"/>
  <c r="V50" i="21"/>
  <c r="H50" i="21"/>
  <c r="R50" i="21"/>
  <c r="I50" i="21"/>
  <c r="T50" i="21"/>
  <c r="M50" i="21"/>
  <c r="X50" i="21"/>
  <c r="Y50" i="21"/>
  <c r="N50" i="21"/>
  <c r="B50" i="21"/>
  <c r="D50" i="21"/>
  <c r="E17" i="21"/>
  <c r="I17" i="21"/>
  <c r="M17" i="21"/>
  <c r="Q17" i="21"/>
  <c r="U17" i="21"/>
  <c r="Y17" i="21"/>
  <c r="B17" i="21"/>
  <c r="G17" i="21"/>
  <c r="L17" i="21"/>
  <c r="R17" i="21"/>
  <c r="W17" i="21"/>
  <c r="H17" i="21"/>
  <c r="O17" i="21"/>
  <c r="V17" i="21"/>
  <c r="C17" i="21"/>
  <c r="J17" i="21"/>
  <c r="P17" i="21"/>
  <c r="X17" i="21"/>
  <c r="D17" i="21"/>
  <c r="K17" i="21"/>
  <c r="S17" i="21"/>
  <c r="F17" i="21"/>
  <c r="N17" i="21"/>
  <c r="T17" i="21"/>
  <c r="B87" i="25"/>
  <c r="F87" i="25"/>
  <c r="J87" i="25"/>
  <c r="N87" i="25"/>
  <c r="R87" i="25"/>
  <c r="V87" i="25"/>
  <c r="D87" i="25"/>
  <c r="H87" i="25"/>
  <c r="L87" i="25"/>
  <c r="P87" i="25"/>
  <c r="T87" i="25"/>
  <c r="X87" i="25"/>
  <c r="C87" i="25"/>
  <c r="K87" i="25"/>
  <c r="S87" i="25"/>
  <c r="G87" i="25"/>
  <c r="O87" i="25"/>
  <c r="W87" i="25"/>
  <c r="E87" i="25"/>
  <c r="U87" i="25"/>
  <c r="M87" i="25"/>
  <c r="Q87" i="25"/>
  <c r="Y87" i="25"/>
  <c r="I87" i="25"/>
  <c r="B51" i="25"/>
  <c r="F51" i="25"/>
  <c r="J51" i="25"/>
  <c r="N51" i="25"/>
  <c r="R51" i="25"/>
  <c r="V51" i="25"/>
  <c r="C51" i="25"/>
  <c r="G51" i="25"/>
  <c r="K51" i="25"/>
  <c r="O51" i="25"/>
  <c r="S51" i="25"/>
  <c r="W51" i="25"/>
  <c r="D51" i="25"/>
  <c r="L51" i="25"/>
  <c r="T51" i="25"/>
  <c r="E51" i="25"/>
  <c r="M51" i="25"/>
  <c r="U51" i="25"/>
  <c r="H51" i="25"/>
  <c r="X51" i="25"/>
  <c r="I51" i="25"/>
  <c r="Y51" i="25"/>
  <c r="P51" i="25"/>
  <c r="Q51" i="25"/>
  <c r="E15" i="25"/>
  <c r="I15" i="25"/>
  <c r="M15" i="25"/>
  <c r="Q15" i="25"/>
  <c r="U15" i="25"/>
  <c r="Y15" i="25"/>
  <c r="C15" i="25"/>
  <c r="G15" i="25"/>
  <c r="K15" i="25"/>
  <c r="O15" i="25"/>
  <c r="S15" i="25"/>
  <c r="W15" i="25"/>
  <c r="B15" i="25"/>
  <c r="J15" i="25"/>
  <c r="R15" i="25"/>
  <c r="F15" i="25"/>
  <c r="N15" i="25"/>
  <c r="V15" i="25"/>
  <c r="D15" i="25"/>
  <c r="T15" i="25"/>
  <c r="H15" i="25"/>
  <c r="X15" i="25"/>
  <c r="L15" i="25"/>
  <c r="P15" i="25"/>
  <c r="A88" i="19"/>
  <c r="C87" i="19"/>
  <c r="G87" i="19"/>
  <c r="K87" i="19"/>
  <c r="O87" i="19"/>
  <c r="S87" i="19"/>
  <c r="W87" i="19"/>
  <c r="E87" i="19"/>
  <c r="I87" i="19"/>
  <c r="M87" i="19"/>
  <c r="Q87" i="19"/>
  <c r="U87" i="19"/>
  <c r="Y87" i="19"/>
  <c r="H87" i="19"/>
  <c r="P87" i="19"/>
  <c r="X87" i="19"/>
  <c r="D87" i="19"/>
  <c r="L87" i="19"/>
  <c r="T87" i="19"/>
  <c r="B87" i="19"/>
  <c r="R87" i="19"/>
  <c r="F87" i="19"/>
  <c r="V87" i="19"/>
  <c r="J87" i="19"/>
  <c r="N87" i="19"/>
  <c r="E52" i="19"/>
  <c r="I52" i="19"/>
  <c r="M52" i="19"/>
  <c r="Q52" i="19"/>
  <c r="U52" i="19"/>
  <c r="Y52" i="19"/>
  <c r="B52" i="19"/>
  <c r="F52" i="19"/>
  <c r="J52" i="19"/>
  <c r="N52" i="19"/>
  <c r="R52" i="19"/>
  <c r="V52" i="19"/>
  <c r="C52" i="19"/>
  <c r="K52" i="19"/>
  <c r="S52" i="19"/>
  <c r="G52" i="19"/>
  <c r="O52" i="19"/>
  <c r="W52" i="19"/>
  <c r="L52" i="19"/>
  <c r="P52" i="19"/>
  <c r="D52" i="19"/>
  <c r="T52" i="19"/>
  <c r="H52" i="19"/>
  <c r="X52" i="19"/>
  <c r="A53" i="19"/>
  <c r="D16" i="19"/>
  <c r="H16" i="19"/>
  <c r="L16" i="19"/>
  <c r="P16" i="19"/>
  <c r="T16" i="19"/>
  <c r="X16" i="19"/>
  <c r="C16" i="19"/>
  <c r="I16" i="19"/>
  <c r="N16" i="19"/>
  <c r="S16" i="19"/>
  <c r="Y16" i="19"/>
  <c r="B16" i="19"/>
  <c r="J16" i="19"/>
  <c r="Q16" i="19"/>
  <c r="W16" i="19"/>
  <c r="E16" i="19"/>
  <c r="K16" i="19"/>
  <c r="R16" i="19"/>
  <c r="F16" i="19"/>
  <c r="M16" i="19"/>
  <c r="U16" i="19"/>
  <c r="O16" i="19"/>
  <c r="G16" i="19"/>
  <c r="V16" i="19"/>
  <c r="A88" i="25"/>
  <c r="A18" i="21"/>
  <c r="A51" i="21"/>
  <c r="A86" i="21"/>
  <c r="A16" i="25"/>
  <c r="A52" i="25"/>
  <c r="A123" i="19"/>
  <c r="A121" i="21"/>
  <c r="A156" i="21"/>
  <c r="A191" i="21" s="1"/>
  <c r="A226" i="21" s="1"/>
  <c r="A125" i="25"/>
  <c r="A17" i="19"/>
  <c r="B123" i="19" l="1"/>
  <c r="F123" i="19"/>
  <c r="J123" i="19"/>
  <c r="N123" i="19"/>
  <c r="R123" i="19"/>
  <c r="V123" i="19"/>
  <c r="C123" i="19"/>
  <c r="H123" i="19"/>
  <c r="M123" i="19"/>
  <c r="S123" i="19"/>
  <c r="X123" i="19"/>
  <c r="G123" i="19"/>
  <c r="O123" i="19"/>
  <c r="U123" i="19"/>
  <c r="I123" i="19"/>
  <c r="P123" i="19"/>
  <c r="W123" i="19"/>
  <c r="D123" i="19"/>
  <c r="K123" i="19"/>
  <c r="Q123" i="19"/>
  <c r="Y123" i="19"/>
  <c r="E123" i="19"/>
  <c r="L123" i="19"/>
  <c r="T123" i="19"/>
  <c r="Y226" i="28"/>
  <c r="U226" i="28"/>
  <c r="Q226" i="28"/>
  <c r="M226" i="28"/>
  <c r="I226" i="28"/>
  <c r="E226" i="28"/>
  <c r="A261" i="28"/>
  <c r="X226" i="28"/>
  <c r="S226" i="28"/>
  <c r="N226" i="28"/>
  <c r="H226" i="28"/>
  <c r="C226" i="28"/>
  <c r="A227" i="28"/>
  <c r="R226" i="28"/>
  <c r="K226" i="28"/>
  <c r="D226" i="28"/>
  <c r="W226" i="28"/>
  <c r="P226" i="28"/>
  <c r="J226" i="28"/>
  <c r="B226" i="28"/>
  <c r="V226" i="28"/>
  <c r="G226" i="28"/>
  <c r="T226" i="28"/>
  <c r="F226" i="28"/>
  <c r="O226" i="28"/>
  <c r="L226" i="28"/>
  <c r="A124" i="28"/>
  <c r="A54" i="28"/>
  <c r="A19" i="28"/>
  <c r="W192" i="28"/>
  <c r="S192" i="28"/>
  <c r="O192" i="28"/>
  <c r="K192" i="28"/>
  <c r="G192" i="28"/>
  <c r="C192" i="28"/>
  <c r="V192" i="28"/>
  <c r="Q192" i="28"/>
  <c r="L192" i="28"/>
  <c r="F192" i="28"/>
  <c r="A193" i="28"/>
  <c r="T192" i="28"/>
  <c r="M192" i="28"/>
  <c r="E192" i="28"/>
  <c r="X192" i="28"/>
  <c r="N192" i="28"/>
  <c r="D192" i="28"/>
  <c r="U192" i="28"/>
  <c r="J192" i="28"/>
  <c r="B192" i="28"/>
  <c r="I192" i="28"/>
  <c r="R192" i="28"/>
  <c r="P192" i="28"/>
  <c r="H192" i="28"/>
  <c r="Y192" i="28"/>
  <c r="A89" i="28"/>
  <c r="Y158" i="28"/>
  <c r="U158" i="28"/>
  <c r="Q158" i="28"/>
  <c r="M158" i="28"/>
  <c r="I158" i="28"/>
  <c r="E158" i="28"/>
  <c r="A159" i="28"/>
  <c r="T158" i="28"/>
  <c r="O158" i="28"/>
  <c r="J158" i="28"/>
  <c r="D158" i="28"/>
  <c r="W158" i="28"/>
  <c r="P158" i="28"/>
  <c r="H158" i="28"/>
  <c r="B158" i="28"/>
  <c r="X158" i="28"/>
  <c r="N158" i="28"/>
  <c r="F158" i="28"/>
  <c r="V158" i="28"/>
  <c r="L158" i="28"/>
  <c r="C158" i="28"/>
  <c r="S158" i="28"/>
  <c r="K158" i="28"/>
  <c r="G158" i="28"/>
  <c r="R158" i="28"/>
  <c r="C156" i="21"/>
  <c r="G156" i="21"/>
  <c r="K156" i="21"/>
  <c r="O156" i="21"/>
  <c r="S156" i="21"/>
  <c r="W156" i="21"/>
  <c r="F156" i="21"/>
  <c r="L156" i="21"/>
  <c r="Q156" i="21"/>
  <c r="V156" i="21"/>
  <c r="E156" i="21"/>
  <c r="M156" i="21"/>
  <c r="T156" i="21"/>
  <c r="B156" i="21"/>
  <c r="H156" i="21"/>
  <c r="N156" i="21"/>
  <c r="U156" i="21"/>
  <c r="P156" i="21"/>
  <c r="D156" i="21"/>
  <c r="R156" i="21"/>
  <c r="X156" i="21"/>
  <c r="Y156" i="21"/>
  <c r="I156" i="21"/>
  <c r="J156" i="21"/>
  <c r="B121" i="21"/>
  <c r="F121" i="21"/>
  <c r="J121" i="21"/>
  <c r="N121" i="21"/>
  <c r="R121" i="21"/>
  <c r="V121" i="21"/>
  <c r="C121" i="21"/>
  <c r="H121" i="21"/>
  <c r="M121" i="21"/>
  <c r="S121" i="21"/>
  <c r="X121" i="21"/>
  <c r="I121" i="21"/>
  <c r="P121" i="21"/>
  <c r="W121" i="21"/>
  <c r="D121" i="21"/>
  <c r="K121" i="21"/>
  <c r="Q121" i="21"/>
  <c r="Y121" i="21"/>
  <c r="E121" i="21"/>
  <c r="T121" i="21"/>
  <c r="G121" i="21"/>
  <c r="U121" i="21"/>
  <c r="L121" i="21"/>
  <c r="O121" i="21"/>
  <c r="C86" i="21"/>
  <c r="G86" i="21"/>
  <c r="K86" i="21"/>
  <c r="O86" i="21"/>
  <c r="S86" i="21"/>
  <c r="W86" i="21"/>
  <c r="B86" i="21"/>
  <c r="H86" i="21"/>
  <c r="M86" i="21"/>
  <c r="R86" i="21"/>
  <c r="X86" i="21"/>
  <c r="D86" i="21"/>
  <c r="I86" i="21"/>
  <c r="N86" i="21"/>
  <c r="T86" i="21"/>
  <c r="Y86" i="21"/>
  <c r="F86" i="21"/>
  <c r="Q86" i="21"/>
  <c r="J86" i="21"/>
  <c r="V86" i="21"/>
  <c r="L86" i="21"/>
  <c r="U86" i="21"/>
  <c r="E86" i="21"/>
  <c r="P86" i="21"/>
  <c r="C51" i="21"/>
  <c r="G51" i="21"/>
  <c r="K51" i="21"/>
  <c r="O51" i="21"/>
  <c r="S51" i="21"/>
  <c r="W51" i="21"/>
  <c r="B51" i="21"/>
  <c r="H51" i="21"/>
  <c r="M51" i="21"/>
  <c r="R51" i="21"/>
  <c r="X51" i="21"/>
  <c r="D51" i="21"/>
  <c r="I51" i="21"/>
  <c r="N51" i="21"/>
  <c r="T51" i="21"/>
  <c r="Y51" i="21"/>
  <c r="E51" i="21"/>
  <c r="P51" i="21"/>
  <c r="F51" i="21"/>
  <c r="Q51" i="21"/>
  <c r="J51" i="21"/>
  <c r="L51" i="21"/>
  <c r="U51" i="21"/>
  <c r="V51" i="21"/>
  <c r="E18" i="21"/>
  <c r="I18" i="21"/>
  <c r="M18" i="21"/>
  <c r="Q18" i="21"/>
  <c r="U18" i="21"/>
  <c r="Y18" i="21"/>
  <c r="D18" i="21"/>
  <c r="J18" i="21"/>
  <c r="O18" i="21"/>
  <c r="T18" i="21"/>
  <c r="F18" i="21"/>
  <c r="L18" i="21"/>
  <c r="S18" i="21"/>
  <c r="G18" i="21"/>
  <c r="N18" i="21"/>
  <c r="V18" i="21"/>
  <c r="B18" i="21"/>
  <c r="H18" i="21"/>
  <c r="P18" i="21"/>
  <c r="W18" i="21"/>
  <c r="K18" i="21"/>
  <c r="R18" i="21"/>
  <c r="X18" i="21"/>
  <c r="C18" i="21"/>
  <c r="B88" i="25"/>
  <c r="F88" i="25"/>
  <c r="J88" i="25"/>
  <c r="N88" i="25"/>
  <c r="R88" i="25"/>
  <c r="V88" i="25"/>
  <c r="D88" i="25"/>
  <c r="H88" i="25"/>
  <c r="L88" i="25"/>
  <c r="P88" i="25"/>
  <c r="T88" i="25"/>
  <c r="X88" i="25"/>
  <c r="C88" i="25"/>
  <c r="K88" i="25"/>
  <c r="S88" i="25"/>
  <c r="G88" i="25"/>
  <c r="O88" i="25"/>
  <c r="W88" i="25"/>
  <c r="M88" i="25"/>
  <c r="E88" i="25"/>
  <c r="U88" i="25"/>
  <c r="I88" i="25"/>
  <c r="Y88" i="25"/>
  <c r="Q88" i="25"/>
  <c r="B52" i="25"/>
  <c r="F52" i="25"/>
  <c r="J52" i="25"/>
  <c r="N52" i="25"/>
  <c r="R52" i="25"/>
  <c r="V52" i="25"/>
  <c r="C52" i="25"/>
  <c r="G52" i="25"/>
  <c r="K52" i="25"/>
  <c r="O52" i="25"/>
  <c r="S52" i="25"/>
  <c r="W52" i="25"/>
  <c r="D52" i="25"/>
  <c r="L52" i="25"/>
  <c r="T52" i="25"/>
  <c r="E52" i="25"/>
  <c r="M52" i="25"/>
  <c r="U52" i="25"/>
  <c r="P52" i="25"/>
  <c r="Q52" i="25"/>
  <c r="H52" i="25"/>
  <c r="X52" i="25"/>
  <c r="I52" i="25"/>
  <c r="Y52" i="25"/>
  <c r="E16" i="25"/>
  <c r="I16" i="25"/>
  <c r="M16" i="25"/>
  <c r="Q16" i="25"/>
  <c r="U16" i="25"/>
  <c r="Y16" i="25"/>
  <c r="C16" i="25"/>
  <c r="G16" i="25"/>
  <c r="K16" i="25"/>
  <c r="O16" i="25"/>
  <c r="S16" i="25"/>
  <c r="W16" i="25"/>
  <c r="B16" i="25"/>
  <c r="J16" i="25"/>
  <c r="R16" i="25"/>
  <c r="F16" i="25"/>
  <c r="N16" i="25"/>
  <c r="V16" i="25"/>
  <c r="L16" i="25"/>
  <c r="P16" i="25"/>
  <c r="D16" i="25"/>
  <c r="T16" i="25"/>
  <c r="H16" i="25"/>
  <c r="X16" i="25"/>
  <c r="C88" i="19"/>
  <c r="G88" i="19"/>
  <c r="K88" i="19"/>
  <c r="O88" i="19"/>
  <c r="S88" i="19"/>
  <c r="W88" i="19"/>
  <c r="E88" i="19"/>
  <c r="I88" i="19"/>
  <c r="M88" i="19"/>
  <c r="Q88" i="19"/>
  <c r="U88" i="19"/>
  <c r="Y88" i="19"/>
  <c r="H88" i="19"/>
  <c r="P88" i="19"/>
  <c r="X88" i="19"/>
  <c r="D88" i="19"/>
  <c r="L88" i="19"/>
  <c r="T88" i="19"/>
  <c r="J88" i="19"/>
  <c r="N88" i="19"/>
  <c r="B88" i="19"/>
  <c r="R88" i="19"/>
  <c r="F88" i="19"/>
  <c r="V88" i="19"/>
  <c r="A89" i="19"/>
  <c r="E53" i="19"/>
  <c r="I53" i="19"/>
  <c r="M53" i="19"/>
  <c r="Q53" i="19"/>
  <c r="U53" i="19"/>
  <c r="Y53" i="19"/>
  <c r="B53" i="19"/>
  <c r="F53" i="19"/>
  <c r="J53" i="19"/>
  <c r="N53" i="19"/>
  <c r="R53" i="19"/>
  <c r="V53" i="19"/>
  <c r="C53" i="19"/>
  <c r="K53" i="19"/>
  <c r="S53" i="19"/>
  <c r="G53" i="19"/>
  <c r="O53" i="19"/>
  <c r="W53" i="19"/>
  <c r="D53" i="19"/>
  <c r="T53" i="19"/>
  <c r="H53" i="19"/>
  <c r="X53" i="19"/>
  <c r="L53" i="19"/>
  <c r="P53" i="19"/>
  <c r="A54" i="19"/>
  <c r="D17" i="19"/>
  <c r="H17" i="19"/>
  <c r="L17" i="19"/>
  <c r="P17" i="19"/>
  <c r="T17" i="19"/>
  <c r="X17" i="19"/>
  <c r="F17" i="19"/>
  <c r="K17" i="19"/>
  <c r="Q17" i="19"/>
  <c r="V17" i="19"/>
  <c r="G17" i="19"/>
  <c r="N17" i="19"/>
  <c r="U17" i="19"/>
  <c r="B17" i="19"/>
  <c r="I17" i="19"/>
  <c r="O17" i="19"/>
  <c r="W17" i="19"/>
  <c r="C17" i="19"/>
  <c r="J17" i="19"/>
  <c r="R17" i="19"/>
  <c r="Y17" i="19"/>
  <c r="E17" i="19"/>
  <c r="S17" i="19"/>
  <c r="M17" i="19"/>
  <c r="A52" i="21"/>
  <c r="A126" i="25"/>
  <c r="A124" i="19"/>
  <c r="A17" i="25"/>
  <c r="A87" i="21"/>
  <c r="A19" i="21"/>
  <c r="A157" i="21"/>
  <c r="A18" i="19"/>
  <c r="A122" i="21"/>
  <c r="A53" i="25"/>
  <c r="A89" i="25"/>
  <c r="B124" i="19" l="1"/>
  <c r="F124" i="19"/>
  <c r="J124" i="19"/>
  <c r="N124" i="19"/>
  <c r="R124" i="19"/>
  <c r="V124" i="19"/>
  <c r="E124" i="19"/>
  <c r="K124" i="19"/>
  <c r="P124" i="19"/>
  <c r="U124" i="19"/>
  <c r="D124" i="19"/>
  <c r="L124" i="19"/>
  <c r="S124" i="19"/>
  <c r="Y124" i="19"/>
  <c r="G124" i="19"/>
  <c r="M124" i="19"/>
  <c r="T124" i="19"/>
  <c r="H124" i="19"/>
  <c r="O124" i="19"/>
  <c r="W124" i="19"/>
  <c r="I124" i="19"/>
  <c r="Q124" i="19"/>
  <c r="X124" i="19"/>
  <c r="C124" i="19"/>
  <c r="A194" i="28"/>
  <c r="V193" i="28"/>
  <c r="R193" i="28"/>
  <c r="N193" i="28"/>
  <c r="J193" i="28"/>
  <c r="F193" i="28"/>
  <c r="B193" i="28"/>
  <c r="X193" i="28"/>
  <c r="S193" i="28"/>
  <c r="M193" i="28"/>
  <c r="H193" i="28"/>
  <c r="C193" i="28"/>
  <c r="W193" i="28"/>
  <c r="P193" i="28"/>
  <c r="I193" i="28"/>
  <c r="Q193" i="28"/>
  <c r="G193" i="28"/>
  <c r="Y193" i="28"/>
  <c r="O193" i="28"/>
  <c r="E193" i="28"/>
  <c r="U193" i="28"/>
  <c r="D193" i="28"/>
  <c r="L193" i="28"/>
  <c r="T193" i="28"/>
  <c r="K193" i="28"/>
  <c r="A20" i="28"/>
  <c r="A55" i="28"/>
  <c r="A125" i="28"/>
  <c r="A297" i="28"/>
  <c r="A262" i="28"/>
  <c r="V261" i="28"/>
  <c r="R261" i="28"/>
  <c r="N261" i="28"/>
  <c r="J261" i="28"/>
  <c r="F261" i="28"/>
  <c r="B261" i="28"/>
  <c r="W261" i="28"/>
  <c r="Q261" i="28"/>
  <c r="L261" i="28"/>
  <c r="G261" i="28"/>
  <c r="X261" i="28"/>
  <c r="P261" i="28"/>
  <c r="I261" i="28"/>
  <c r="C261" i="28"/>
  <c r="S261" i="28"/>
  <c r="H261" i="28"/>
  <c r="Y261" i="28"/>
  <c r="O261" i="28"/>
  <c r="E261" i="28"/>
  <c r="M261" i="28"/>
  <c r="K261" i="28"/>
  <c r="U261" i="28"/>
  <c r="D261" i="28"/>
  <c r="T261" i="28"/>
  <c r="X159" i="28"/>
  <c r="T159" i="28"/>
  <c r="P159" i="28"/>
  <c r="L159" i="28"/>
  <c r="H159" i="28"/>
  <c r="D159" i="28"/>
  <c r="V159" i="28"/>
  <c r="Q159" i="28"/>
  <c r="K159" i="28"/>
  <c r="F159" i="28"/>
  <c r="A160" i="28"/>
  <c r="S159" i="28"/>
  <c r="M159" i="28"/>
  <c r="E159" i="28"/>
  <c r="R159" i="28"/>
  <c r="I159" i="28"/>
  <c r="Y159" i="28"/>
  <c r="O159" i="28"/>
  <c r="G159" i="28"/>
  <c r="N159" i="28"/>
  <c r="W159" i="28"/>
  <c r="C159" i="28"/>
  <c r="U159" i="28"/>
  <c r="J159" i="28"/>
  <c r="B159" i="28"/>
  <c r="A90" i="28"/>
  <c r="X227" i="28"/>
  <c r="T227" i="28"/>
  <c r="P227" i="28"/>
  <c r="L227" i="28"/>
  <c r="H227" i="28"/>
  <c r="D227" i="28"/>
  <c r="A228" i="28"/>
  <c r="U227" i="28"/>
  <c r="O227" i="28"/>
  <c r="J227" i="28"/>
  <c r="E227" i="28"/>
  <c r="V227" i="28"/>
  <c r="N227" i="28"/>
  <c r="G227" i="28"/>
  <c r="S227" i="28"/>
  <c r="M227" i="28"/>
  <c r="F227" i="28"/>
  <c r="Y227" i="28"/>
  <c r="K227" i="28"/>
  <c r="W227" i="28"/>
  <c r="I227" i="28"/>
  <c r="R227" i="28"/>
  <c r="C227" i="28"/>
  <c r="B227" i="28"/>
  <c r="Q227" i="28"/>
  <c r="A261" i="21"/>
  <c r="A297" i="21" s="1"/>
  <c r="A332" i="21" s="1"/>
  <c r="C226" i="21"/>
  <c r="G226" i="21"/>
  <c r="K226" i="21"/>
  <c r="O226" i="21"/>
  <c r="S226" i="21"/>
  <c r="W226" i="21"/>
  <c r="F226" i="21"/>
  <c r="L226" i="21"/>
  <c r="Q226" i="21"/>
  <c r="V226" i="21"/>
  <c r="H226" i="21"/>
  <c r="M226" i="21"/>
  <c r="R226" i="21"/>
  <c r="X226" i="21"/>
  <c r="J226" i="21"/>
  <c r="U226" i="21"/>
  <c r="P226" i="21"/>
  <c r="D226" i="21"/>
  <c r="N226" i="21"/>
  <c r="Y226" i="21"/>
  <c r="E226" i="21"/>
  <c r="B226" i="21"/>
  <c r="I226" i="21"/>
  <c r="T226" i="21"/>
  <c r="A227" i="21"/>
  <c r="D157" i="21"/>
  <c r="H157" i="21"/>
  <c r="L157" i="21"/>
  <c r="P157" i="21"/>
  <c r="T157" i="21"/>
  <c r="F157" i="21"/>
  <c r="K157" i="21"/>
  <c r="Q157" i="21"/>
  <c r="V157" i="21"/>
  <c r="G157" i="21"/>
  <c r="N157" i="21"/>
  <c r="U157" i="21"/>
  <c r="B157" i="21"/>
  <c r="J157" i="21"/>
  <c r="S157" i="21"/>
  <c r="C157" i="21"/>
  <c r="M157" i="21"/>
  <c r="W157" i="21"/>
  <c r="E157" i="21"/>
  <c r="O157" i="21"/>
  <c r="X157" i="21"/>
  <c r="Y157" i="21"/>
  <c r="I157" i="21"/>
  <c r="R157" i="21"/>
  <c r="C52" i="21"/>
  <c r="G52" i="21"/>
  <c r="K52" i="21"/>
  <c r="O52" i="21"/>
  <c r="S52" i="21"/>
  <c r="W52" i="21"/>
  <c r="E52" i="21"/>
  <c r="J52" i="21"/>
  <c r="P52" i="21"/>
  <c r="U52" i="21"/>
  <c r="F52" i="21"/>
  <c r="L52" i="21"/>
  <c r="Q52" i="21"/>
  <c r="V52" i="21"/>
  <c r="B52" i="21"/>
  <c r="M52" i="21"/>
  <c r="X52" i="21"/>
  <c r="D52" i="21"/>
  <c r="N52" i="21"/>
  <c r="Y52" i="21"/>
  <c r="H52" i="21"/>
  <c r="R52" i="21"/>
  <c r="T52" i="21"/>
  <c r="I52" i="21"/>
  <c r="B122" i="21"/>
  <c r="F122" i="21"/>
  <c r="J122" i="21"/>
  <c r="N122" i="21"/>
  <c r="R122" i="21"/>
  <c r="V122" i="21"/>
  <c r="E122" i="21"/>
  <c r="K122" i="21"/>
  <c r="P122" i="21"/>
  <c r="U122" i="21"/>
  <c r="G122" i="21"/>
  <c r="M122" i="21"/>
  <c r="T122" i="21"/>
  <c r="H122" i="21"/>
  <c r="O122" i="21"/>
  <c r="W122" i="21"/>
  <c r="I122" i="21"/>
  <c r="X122" i="21"/>
  <c r="L122" i="21"/>
  <c r="Y122" i="21"/>
  <c r="C122" i="21"/>
  <c r="D122" i="21"/>
  <c r="Q122" i="21"/>
  <c r="S122" i="21"/>
  <c r="C87" i="21"/>
  <c r="G87" i="21"/>
  <c r="K87" i="21"/>
  <c r="O87" i="21"/>
  <c r="S87" i="21"/>
  <c r="W87" i="21"/>
  <c r="E87" i="21"/>
  <c r="J87" i="21"/>
  <c r="P87" i="21"/>
  <c r="U87" i="21"/>
  <c r="F87" i="21"/>
  <c r="L87" i="21"/>
  <c r="Q87" i="21"/>
  <c r="V87" i="21"/>
  <c r="D87" i="21"/>
  <c r="N87" i="21"/>
  <c r="Y87" i="21"/>
  <c r="M87" i="21"/>
  <c r="B87" i="21"/>
  <c r="R87" i="21"/>
  <c r="H87" i="21"/>
  <c r="T87" i="21"/>
  <c r="I87" i="21"/>
  <c r="X87" i="21"/>
  <c r="E191" i="21"/>
  <c r="I191" i="21"/>
  <c r="M191" i="21"/>
  <c r="Q191" i="21"/>
  <c r="U191" i="21"/>
  <c r="Y191" i="21"/>
  <c r="D191" i="21"/>
  <c r="J191" i="21"/>
  <c r="O191" i="21"/>
  <c r="T191" i="21"/>
  <c r="B191" i="21"/>
  <c r="C191" i="21"/>
  <c r="K191" i="21"/>
  <c r="R191" i="21"/>
  <c r="X191" i="21"/>
  <c r="G191" i="21"/>
  <c r="P191" i="21"/>
  <c r="H191" i="21"/>
  <c r="S191" i="21"/>
  <c r="L191" i="21"/>
  <c r="V191" i="21"/>
  <c r="N191" i="21"/>
  <c r="W191" i="21"/>
  <c r="F191" i="21"/>
  <c r="A192" i="21"/>
  <c r="E19" i="21"/>
  <c r="I19" i="21"/>
  <c r="M19" i="21"/>
  <c r="Q19" i="21"/>
  <c r="U19" i="21"/>
  <c r="Y19" i="21"/>
  <c r="B19" i="21"/>
  <c r="G19" i="21"/>
  <c r="L19" i="21"/>
  <c r="R19" i="21"/>
  <c r="W19" i="21"/>
  <c r="C19" i="21"/>
  <c r="J19" i="21"/>
  <c r="P19" i="21"/>
  <c r="X19" i="21"/>
  <c r="D19" i="21"/>
  <c r="K19" i="21"/>
  <c r="S19" i="21"/>
  <c r="F19" i="21"/>
  <c r="N19" i="21"/>
  <c r="T19" i="21"/>
  <c r="O19" i="21"/>
  <c r="V19" i="21"/>
  <c r="H19" i="21"/>
  <c r="B89" i="25"/>
  <c r="F89" i="25"/>
  <c r="J89" i="25"/>
  <c r="N89" i="25"/>
  <c r="R89" i="25"/>
  <c r="V89" i="25"/>
  <c r="D89" i="25"/>
  <c r="H89" i="25"/>
  <c r="L89" i="25"/>
  <c r="P89" i="25"/>
  <c r="T89" i="25"/>
  <c r="X89" i="25"/>
  <c r="C89" i="25"/>
  <c r="K89" i="25"/>
  <c r="S89" i="25"/>
  <c r="G89" i="25"/>
  <c r="O89" i="25"/>
  <c r="W89" i="25"/>
  <c r="E89" i="25"/>
  <c r="U89" i="25"/>
  <c r="M89" i="25"/>
  <c r="Q89" i="25"/>
  <c r="Y89" i="25"/>
  <c r="I89" i="25"/>
  <c r="B53" i="25"/>
  <c r="F53" i="25"/>
  <c r="J53" i="25"/>
  <c r="N53" i="25"/>
  <c r="R53" i="25"/>
  <c r="V53" i="25"/>
  <c r="C53" i="25"/>
  <c r="G53" i="25"/>
  <c r="K53" i="25"/>
  <c r="O53" i="25"/>
  <c r="S53" i="25"/>
  <c r="W53" i="25"/>
  <c r="D53" i="25"/>
  <c r="L53" i="25"/>
  <c r="T53" i="25"/>
  <c r="E53" i="25"/>
  <c r="M53" i="25"/>
  <c r="U53" i="25"/>
  <c r="H53" i="25"/>
  <c r="X53" i="25"/>
  <c r="I53" i="25"/>
  <c r="Y53" i="25"/>
  <c r="P53" i="25"/>
  <c r="Q53" i="25"/>
  <c r="E17" i="25"/>
  <c r="I17" i="25"/>
  <c r="M17" i="25"/>
  <c r="Q17" i="25"/>
  <c r="U17" i="25"/>
  <c r="Y17" i="25"/>
  <c r="C17" i="25"/>
  <c r="G17" i="25"/>
  <c r="K17" i="25"/>
  <c r="O17" i="25"/>
  <c r="S17" i="25"/>
  <c r="W17" i="25"/>
  <c r="B17" i="25"/>
  <c r="J17" i="25"/>
  <c r="R17" i="25"/>
  <c r="F17" i="25"/>
  <c r="N17" i="25"/>
  <c r="V17" i="25"/>
  <c r="D17" i="25"/>
  <c r="T17" i="25"/>
  <c r="H17" i="25"/>
  <c r="X17" i="25"/>
  <c r="L17" i="25"/>
  <c r="P17" i="25"/>
  <c r="C89" i="19"/>
  <c r="G89" i="19"/>
  <c r="K89" i="19"/>
  <c r="O89" i="19"/>
  <c r="S89" i="19"/>
  <c r="W89" i="19"/>
  <c r="E89" i="19"/>
  <c r="I89" i="19"/>
  <c r="M89" i="19"/>
  <c r="Q89" i="19"/>
  <c r="U89" i="19"/>
  <c r="Y89" i="19"/>
  <c r="H89" i="19"/>
  <c r="P89" i="19"/>
  <c r="X89" i="19"/>
  <c r="D89" i="19"/>
  <c r="L89" i="19"/>
  <c r="T89" i="19"/>
  <c r="B89" i="19"/>
  <c r="R89" i="19"/>
  <c r="F89" i="19"/>
  <c r="J89" i="19"/>
  <c r="N89" i="19"/>
  <c r="V89" i="19"/>
  <c r="A90" i="19"/>
  <c r="E54" i="19"/>
  <c r="I54" i="19"/>
  <c r="M54" i="19"/>
  <c r="Q54" i="19"/>
  <c r="U54" i="19"/>
  <c r="Y54" i="19"/>
  <c r="B54" i="19"/>
  <c r="F54" i="19"/>
  <c r="J54" i="19"/>
  <c r="N54" i="19"/>
  <c r="R54" i="19"/>
  <c r="V54" i="19"/>
  <c r="C54" i="19"/>
  <c r="K54" i="19"/>
  <c r="S54" i="19"/>
  <c r="G54" i="19"/>
  <c r="O54" i="19"/>
  <c r="W54" i="19"/>
  <c r="L54" i="19"/>
  <c r="P54" i="19"/>
  <c r="D54" i="19"/>
  <c r="T54" i="19"/>
  <c r="H54" i="19"/>
  <c r="X54" i="19"/>
  <c r="A55" i="19"/>
  <c r="D18" i="19"/>
  <c r="H18" i="19"/>
  <c r="L18" i="19"/>
  <c r="P18" i="19"/>
  <c r="T18" i="19"/>
  <c r="X18" i="19"/>
  <c r="C18" i="19"/>
  <c r="I18" i="19"/>
  <c r="N18" i="19"/>
  <c r="S18" i="19"/>
  <c r="Y18" i="19"/>
  <c r="E18" i="19"/>
  <c r="K18" i="19"/>
  <c r="R18" i="19"/>
  <c r="F18" i="19"/>
  <c r="M18" i="19"/>
  <c r="U18" i="19"/>
  <c r="G18" i="19"/>
  <c r="O18" i="19"/>
  <c r="V18" i="19"/>
  <c r="J18" i="19"/>
  <c r="W18" i="19"/>
  <c r="Q18" i="19"/>
  <c r="B18" i="19"/>
  <c r="A88" i="21"/>
  <c r="A54" i="25"/>
  <c r="A18" i="25"/>
  <c r="A125" i="19"/>
  <c r="A127" i="25"/>
  <c r="A123" i="21"/>
  <c r="A53" i="21"/>
  <c r="A90" i="25"/>
  <c r="A19" i="19"/>
  <c r="A20" i="21"/>
  <c r="A158" i="21"/>
  <c r="A298" i="21"/>
  <c r="B125" i="19" l="1"/>
  <c r="F125" i="19"/>
  <c r="J125" i="19"/>
  <c r="N125" i="19"/>
  <c r="R125" i="19"/>
  <c r="V125" i="19"/>
  <c r="C125" i="19"/>
  <c r="H125" i="19"/>
  <c r="M125" i="19"/>
  <c r="S125" i="19"/>
  <c r="X125" i="19"/>
  <c r="I125" i="19"/>
  <c r="P125" i="19"/>
  <c r="W125" i="19"/>
  <c r="D125" i="19"/>
  <c r="K125" i="19"/>
  <c r="Q125" i="19"/>
  <c r="Y125" i="19"/>
  <c r="E125" i="19"/>
  <c r="L125" i="19"/>
  <c r="T125" i="19"/>
  <c r="O125" i="19"/>
  <c r="U125" i="19"/>
  <c r="G125" i="19"/>
  <c r="W228" i="28"/>
  <c r="S228" i="28"/>
  <c r="O228" i="28"/>
  <c r="K228" i="28"/>
  <c r="G228" i="28"/>
  <c r="C228" i="28"/>
  <c r="V228" i="28"/>
  <c r="Q228" i="28"/>
  <c r="L228" i="28"/>
  <c r="F228" i="28"/>
  <c r="Y228" i="28"/>
  <c r="R228" i="28"/>
  <c r="J228" i="28"/>
  <c r="D228" i="28"/>
  <c r="X228" i="28"/>
  <c r="P228" i="28"/>
  <c r="I228" i="28"/>
  <c r="B228" i="28"/>
  <c r="N228" i="28"/>
  <c r="A229" i="28"/>
  <c r="M228" i="28"/>
  <c r="U228" i="28"/>
  <c r="H228" i="28"/>
  <c r="T228" i="28"/>
  <c r="E228" i="28"/>
  <c r="A91" i="28"/>
  <c r="Y262" i="28"/>
  <c r="U262" i="28"/>
  <c r="Q262" i="28"/>
  <c r="M262" i="28"/>
  <c r="I262" i="28"/>
  <c r="E262" i="28"/>
  <c r="X262" i="28"/>
  <c r="S262" i="28"/>
  <c r="N262" i="28"/>
  <c r="H262" i="28"/>
  <c r="C262" i="28"/>
  <c r="T262" i="28"/>
  <c r="L262" i="28"/>
  <c r="F262" i="28"/>
  <c r="V262" i="28"/>
  <c r="K262" i="28"/>
  <c r="B262" i="28"/>
  <c r="R262" i="28"/>
  <c r="J262" i="28"/>
  <c r="A263" i="28"/>
  <c r="G262" i="28"/>
  <c r="W262" i="28"/>
  <c r="D262" i="28"/>
  <c r="P262" i="28"/>
  <c r="O262" i="28"/>
  <c r="A126" i="28"/>
  <c r="A56" i="28"/>
  <c r="W160" i="28"/>
  <c r="S160" i="28"/>
  <c r="O160" i="28"/>
  <c r="K160" i="28"/>
  <c r="G160" i="28"/>
  <c r="C160" i="28"/>
  <c r="X160" i="28"/>
  <c r="R160" i="28"/>
  <c r="M160" i="28"/>
  <c r="H160" i="28"/>
  <c r="B160" i="28"/>
  <c r="V160" i="28"/>
  <c r="P160" i="28"/>
  <c r="I160" i="28"/>
  <c r="U160" i="28"/>
  <c r="L160" i="28"/>
  <c r="D160" i="28"/>
  <c r="T160" i="28"/>
  <c r="J160" i="28"/>
  <c r="A161" i="28"/>
  <c r="F160" i="28"/>
  <c r="Q160" i="28"/>
  <c r="E160" i="28"/>
  <c r="Y160" i="28"/>
  <c r="N160" i="28"/>
  <c r="Y297" i="28"/>
  <c r="U297" i="28"/>
  <c r="Q297" i="28"/>
  <c r="M297" i="28"/>
  <c r="I297" i="28"/>
  <c r="E297" i="28"/>
  <c r="A298" i="28"/>
  <c r="T297" i="28"/>
  <c r="O297" i="28"/>
  <c r="J297" i="28"/>
  <c r="D297" i="28"/>
  <c r="X297" i="28"/>
  <c r="R297" i="28"/>
  <c r="K297" i="28"/>
  <c r="C297" i="28"/>
  <c r="A332" i="28"/>
  <c r="P297" i="28"/>
  <c r="G297" i="28"/>
  <c r="V297" i="28"/>
  <c r="L297" i="28"/>
  <c r="B297" i="28"/>
  <c r="H297" i="28"/>
  <c r="W297" i="28"/>
  <c r="F297" i="28"/>
  <c r="S297" i="28"/>
  <c r="N297" i="28"/>
  <c r="A21" i="28"/>
  <c r="Y194" i="28"/>
  <c r="U194" i="28"/>
  <c r="Q194" i="28"/>
  <c r="M194" i="28"/>
  <c r="I194" i="28"/>
  <c r="E194" i="28"/>
  <c r="A195" i="28"/>
  <c r="T194" i="28"/>
  <c r="O194" i="28"/>
  <c r="J194" i="28"/>
  <c r="D194" i="28"/>
  <c r="S194" i="28"/>
  <c r="L194" i="28"/>
  <c r="F194" i="28"/>
  <c r="V194" i="28"/>
  <c r="K194" i="28"/>
  <c r="B194" i="28"/>
  <c r="R194" i="28"/>
  <c r="H194" i="28"/>
  <c r="P194" i="28"/>
  <c r="X194" i="28"/>
  <c r="G194" i="28"/>
  <c r="C194" i="28"/>
  <c r="W194" i="28"/>
  <c r="N194" i="28"/>
  <c r="E332" i="21"/>
  <c r="I332" i="21"/>
  <c r="M332" i="21"/>
  <c r="Q332" i="21"/>
  <c r="U332" i="21"/>
  <c r="Y332" i="21"/>
  <c r="D332" i="21"/>
  <c r="J332" i="21"/>
  <c r="O332" i="21"/>
  <c r="T332" i="21"/>
  <c r="B332" i="21"/>
  <c r="F332" i="21"/>
  <c r="K332" i="21"/>
  <c r="P332" i="21"/>
  <c r="V332" i="21"/>
  <c r="A367" i="21"/>
  <c r="A402" i="21" s="1"/>
  <c r="G332" i="21"/>
  <c r="L332" i="21"/>
  <c r="R332" i="21"/>
  <c r="W332" i="21"/>
  <c r="S332" i="21"/>
  <c r="C332" i="21"/>
  <c r="X332" i="21"/>
  <c r="H332" i="21"/>
  <c r="N332" i="21"/>
  <c r="A333" i="21"/>
  <c r="B298" i="21"/>
  <c r="F298" i="21"/>
  <c r="J298" i="21"/>
  <c r="N298" i="21"/>
  <c r="R298" i="21"/>
  <c r="V298" i="21"/>
  <c r="D298" i="21"/>
  <c r="H298" i="21"/>
  <c r="L298" i="21"/>
  <c r="P298" i="21"/>
  <c r="T298" i="21"/>
  <c r="X298" i="21"/>
  <c r="C298" i="21"/>
  <c r="K298" i="21"/>
  <c r="S298" i="21"/>
  <c r="G298" i="21"/>
  <c r="O298" i="21"/>
  <c r="W298" i="21"/>
  <c r="E298" i="21"/>
  <c r="U298" i="21"/>
  <c r="I298" i="21"/>
  <c r="Y298" i="21"/>
  <c r="M298" i="21"/>
  <c r="Q298" i="21"/>
  <c r="E297" i="21"/>
  <c r="I297" i="21"/>
  <c r="M297" i="21"/>
  <c r="Q297" i="21"/>
  <c r="U297" i="21"/>
  <c r="Y297" i="21"/>
  <c r="D297" i="21"/>
  <c r="J297" i="21"/>
  <c r="O297" i="21"/>
  <c r="T297" i="21"/>
  <c r="B297" i="21"/>
  <c r="L297" i="21"/>
  <c r="R297" i="21"/>
  <c r="C297" i="21"/>
  <c r="N297" i="21"/>
  <c r="S297" i="21"/>
  <c r="F297" i="21"/>
  <c r="K297" i="21"/>
  <c r="P297" i="21"/>
  <c r="V297" i="21"/>
  <c r="G297" i="21"/>
  <c r="W297" i="21"/>
  <c r="H297" i="21"/>
  <c r="X297" i="21"/>
  <c r="C227" i="21"/>
  <c r="G227" i="21"/>
  <c r="K227" i="21"/>
  <c r="O227" i="21"/>
  <c r="F227" i="21"/>
  <c r="L227" i="21"/>
  <c r="Q227" i="21"/>
  <c r="U227" i="21"/>
  <c r="Y227" i="21"/>
  <c r="H227" i="21"/>
  <c r="N227" i="21"/>
  <c r="T227" i="21"/>
  <c r="B227" i="21"/>
  <c r="I227" i="21"/>
  <c r="P227" i="21"/>
  <c r="V227" i="21"/>
  <c r="M227" i="21"/>
  <c r="X227" i="21"/>
  <c r="E227" i="21"/>
  <c r="J227" i="21"/>
  <c r="D227" i="21"/>
  <c r="R227" i="21"/>
  <c r="S227" i="21"/>
  <c r="W227" i="21"/>
  <c r="A228" i="21"/>
  <c r="D261" i="21"/>
  <c r="H261" i="21"/>
  <c r="L261" i="21"/>
  <c r="P261" i="21"/>
  <c r="T261" i="21"/>
  <c r="X261" i="21"/>
  <c r="C261" i="21"/>
  <c r="I261" i="21"/>
  <c r="N261" i="21"/>
  <c r="S261" i="21"/>
  <c r="Y261" i="21"/>
  <c r="G261" i="21"/>
  <c r="O261" i="21"/>
  <c r="V261" i="21"/>
  <c r="A262" i="21"/>
  <c r="J261" i="21"/>
  <c r="Q261" i="21"/>
  <c r="W261" i="21"/>
  <c r="E261" i="21"/>
  <c r="K261" i="21"/>
  <c r="R261" i="21"/>
  <c r="B261" i="21"/>
  <c r="F261" i="21"/>
  <c r="M261" i="21"/>
  <c r="U261" i="21"/>
  <c r="C53" i="21"/>
  <c r="G53" i="21"/>
  <c r="K53" i="21"/>
  <c r="O53" i="21"/>
  <c r="S53" i="21"/>
  <c r="W53" i="21"/>
  <c r="B53" i="21"/>
  <c r="H53" i="21"/>
  <c r="M53" i="21"/>
  <c r="R53" i="21"/>
  <c r="X53" i="21"/>
  <c r="D53" i="21"/>
  <c r="I53" i="21"/>
  <c r="N53" i="21"/>
  <c r="T53" i="21"/>
  <c r="Y53" i="21"/>
  <c r="J53" i="21"/>
  <c r="U53" i="21"/>
  <c r="L53" i="21"/>
  <c r="V53" i="21"/>
  <c r="E53" i="21"/>
  <c r="F53" i="21"/>
  <c r="P53" i="21"/>
  <c r="Q53" i="21"/>
  <c r="B123" i="21"/>
  <c r="F123" i="21"/>
  <c r="J123" i="21"/>
  <c r="N123" i="21"/>
  <c r="R123" i="21"/>
  <c r="V123" i="21"/>
  <c r="C123" i="21"/>
  <c r="H123" i="21"/>
  <c r="M123" i="21"/>
  <c r="S123" i="21"/>
  <c r="X123" i="21"/>
  <c r="D123" i="21"/>
  <c r="K123" i="21"/>
  <c r="Q123" i="21"/>
  <c r="Y123" i="21"/>
  <c r="E123" i="21"/>
  <c r="L123" i="21"/>
  <c r="T123" i="21"/>
  <c r="O123" i="21"/>
  <c r="P123" i="21"/>
  <c r="G123" i="21"/>
  <c r="I123" i="21"/>
  <c r="U123" i="21"/>
  <c r="W123" i="21"/>
  <c r="B158" i="21"/>
  <c r="F158" i="21"/>
  <c r="J158" i="21"/>
  <c r="N158" i="21"/>
  <c r="R158" i="21"/>
  <c r="V158" i="21"/>
  <c r="C158" i="21"/>
  <c r="H158" i="21"/>
  <c r="M158" i="21"/>
  <c r="S158" i="21"/>
  <c r="X158" i="21"/>
  <c r="D158" i="21"/>
  <c r="K158" i="21"/>
  <c r="Q158" i="21"/>
  <c r="Y158" i="21"/>
  <c r="E158" i="21"/>
  <c r="L158" i="21"/>
  <c r="T158" i="21"/>
  <c r="G158" i="21"/>
  <c r="O158" i="21"/>
  <c r="U158" i="21"/>
  <c r="I158" i="21"/>
  <c r="P158" i="21"/>
  <c r="W158" i="21"/>
  <c r="C88" i="21"/>
  <c r="G88" i="21"/>
  <c r="K88" i="21"/>
  <c r="O88" i="21"/>
  <c r="S88" i="21"/>
  <c r="W88" i="21"/>
  <c r="B88" i="21"/>
  <c r="H88" i="21"/>
  <c r="M88" i="21"/>
  <c r="R88" i="21"/>
  <c r="X88" i="21"/>
  <c r="D88" i="21"/>
  <c r="I88" i="21"/>
  <c r="N88" i="21"/>
  <c r="T88" i="21"/>
  <c r="Y88" i="21"/>
  <c r="L88" i="21"/>
  <c r="V88" i="21"/>
  <c r="E88" i="21"/>
  <c r="Q88" i="21"/>
  <c r="F88" i="21"/>
  <c r="U88" i="21"/>
  <c r="J88" i="21"/>
  <c r="P88" i="21"/>
  <c r="B192" i="21"/>
  <c r="F192" i="21"/>
  <c r="J192" i="21"/>
  <c r="N192" i="21"/>
  <c r="R192" i="21"/>
  <c r="V192" i="21"/>
  <c r="C192" i="21"/>
  <c r="H192" i="21"/>
  <c r="M192" i="21"/>
  <c r="S192" i="21"/>
  <c r="X192" i="21"/>
  <c r="D192" i="21"/>
  <c r="K192" i="21"/>
  <c r="Q192" i="21"/>
  <c r="Y192" i="21"/>
  <c r="E192" i="21"/>
  <c r="O192" i="21"/>
  <c r="W192" i="21"/>
  <c r="G192" i="21"/>
  <c r="T192" i="21"/>
  <c r="I192" i="21"/>
  <c r="U192" i="21"/>
  <c r="L192" i="21"/>
  <c r="P192" i="21"/>
  <c r="A193" i="21"/>
  <c r="E20" i="21"/>
  <c r="I20" i="21"/>
  <c r="M20" i="21"/>
  <c r="Q20" i="21"/>
  <c r="U20" i="21"/>
  <c r="Y20" i="21"/>
  <c r="D20" i="21"/>
  <c r="J20" i="21"/>
  <c r="O20" i="21"/>
  <c r="T20" i="21"/>
  <c r="G20" i="21"/>
  <c r="N20" i="21"/>
  <c r="V20" i="21"/>
  <c r="B20" i="21"/>
  <c r="H20" i="21"/>
  <c r="P20" i="21"/>
  <c r="W20" i="21"/>
  <c r="C20" i="21"/>
  <c r="K20" i="21"/>
  <c r="R20" i="21"/>
  <c r="X20" i="21"/>
  <c r="S20" i="21"/>
  <c r="F20" i="21"/>
  <c r="L20" i="21"/>
  <c r="B90" i="25"/>
  <c r="F90" i="25"/>
  <c r="J90" i="25"/>
  <c r="N90" i="25"/>
  <c r="R90" i="25"/>
  <c r="V90" i="25"/>
  <c r="D90" i="25"/>
  <c r="H90" i="25"/>
  <c r="L90" i="25"/>
  <c r="P90" i="25"/>
  <c r="T90" i="25"/>
  <c r="X90" i="25"/>
  <c r="C90" i="25"/>
  <c r="K90" i="25"/>
  <c r="S90" i="25"/>
  <c r="G90" i="25"/>
  <c r="O90" i="25"/>
  <c r="W90" i="25"/>
  <c r="M90" i="25"/>
  <c r="E90" i="25"/>
  <c r="U90" i="25"/>
  <c r="I90" i="25"/>
  <c r="Y90" i="25"/>
  <c r="Q90" i="25"/>
  <c r="B54" i="25"/>
  <c r="F54" i="25"/>
  <c r="J54" i="25"/>
  <c r="N54" i="25"/>
  <c r="R54" i="25"/>
  <c r="V54" i="25"/>
  <c r="C54" i="25"/>
  <c r="G54" i="25"/>
  <c r="K54" i="25"/>
  <c r="O54" i="25"/>
  <c r="S54" i="25"/>
  <c r="W54" i="25"/>
  <c r="D54" i="25"/>
  <c r="L54" i="25"/>
  <c r="T54" i="25"/>
  <c r="E54" i="25"/>
  <c r="M54" i="25"/>
  <c r="U54" i="25"/>
  <c r="P54" i="25"/>
  <c r="Q54" i="25"/>
  <c r="H54" i="25"/>
  <c r="X54" i="25"/>
  <c r="I54" i="25"/>
  <c r="Y54" i="25"/>
  <c r="E18" i="25"/>
  <c r="I18" i="25"/>
  <c r="M18" i="25"/>
  <c r="Q18" i="25"/>
  <c r="U18" i="25"/>
  <c r="Y18" i="25"/>
  <c r="C18" i="25"/>
  <c r="G18" i="25"/>
  <c r="K18" i="25"/>
  <c r="O18" i="25"/>
  <c r="S18" i="25"/>
  <c r="W18" i="25"/>
  <c r="B18" i="25"/>
  <c r="J18" i="25"/>
  <c r="R18" i="25"/>
  <c r="F18" i="25"/>
  <c r="N18" i="25"/>
  <c r="V18" i="25"/>
  <c r="L18" i="25"/>
  <c r="D18" i="25"/>
  <c r="T18" i="25"/>
  <c r="H18" i="25"/>
  <c r="X18" i="25"/>
  <c r="P18" i="25"/>
  <c r="C90" i="19"/>
  <c r="G90" i="19"/>
  <c r="K90" i="19"/>
  <c r="O90" i="19"/>
  <c r="S90" i="19"/>
  <c r="W90" i="19"/>
  <c r="E90" i="19"/>
  <c r="I90" i="19"/>
  <c r="M90" i="19"/>
  <c r="Q90" i="19"/>
  <c r="U90" i="19"/>
  <c r="Y90" i="19"/>
  <c r="H90" i="19"/>
  <c r="P90" i="19"/>
  <c r="X90" i="19"/>
  <c r="D90" i="19"/>
  <c r="L90" i="19"/>
  <c r="T90" i="19"/>
  <c r="J90" i="19"/>
  <c r="B90" i="19"/>
  <c r="R90" i="19"/>
  <c r="F90" i="19"/>
  <c r="V90" i="19"/>
  <c r="N90" i="19"/>
  <c r="A91" i="19"/>
  <c r="E55" i="19"/>
  <c r="I55" i="19"/>
  <c r="M55" i="19"/>
  <c r="Q55" i="19"/>
  <c r="U55" i="19"/>
  <c r="Y55" i="19"/>
  <c r="B55" i="19"/>
  <c r="F55" i="19"/>
  <c r="J55" i="19"/>
  <c r="N55" i="19"/>
  <c r="R55" i="19"/>
  <c r="V55" i="19"/>
  <c r="C55" i="19"/>
  <c r="K55" i="19"/>
  <c r="S55" i="19"/>
  <c r="G55" i="19"/>
  <c r="O55" i="19"/>
  <c r="W55" i="19"/>
  <c r="D55" i="19"/>
  <c r="T55" i="19"/>
  <c r="H55" i="19"/>
  <c r="X55" i="19"/>
  <c r="L55" i="19"/>
  <c r="P55" i="19"/>
  <c r="A56" i="19"/>
  <c r="D19" i="19"/>
  <c r="H19" i="19"/>
  <c r="L19" i="19"/>
  <c r="P19" i="19"/>
  <c r="T19" i="19"/>
  <c r="X19" i="19"/>
  <c r="F19" i="19"/>
  <c r="K19" i="19"/>
  <c r="Q19" i="19"/>
  <c r="V19" i="19"/>
  <c r="B19" i="19"/>
  <c r="I19" i="19"/>
  <c r="O19" i="19"/>
  <c r="W19" i="19"/>
  <c r="C19" i="19"/>
  <c r="J19" i="19"/>
  <c r="R19" i="19"/>
  <c r="Y19" i="19"/>
  <c r="E19" i="19"/>
  <c r="M19" i="19"/>
  <c r="S19" i="19"/>
  <c r="N19" i="19"/>
  <c r="U19" i="19"/>
  <c r="G19" i="19"/>
  <c r="A159" i="21"/>
  <c r="A20" i="19"/>
  <c r="A91" i="25"/>
  <c r="A126" i="19"/>
  <c r="A54" i="21"/>
  <c r="A19" i="25"/>
  <c r="A89" i="21"/>
  <c r="A124" i="21"/>
  <c r="A128" i="25"/>
  <c r="A55" i="25"/>
  <c r="A299" i="21"/>
  <c r="A21" i="21"/>
  <c r="B126" i="19" l="1"/>
  <c r="F126" i="19"/>
  <c r="J126" i="19"/>
  <c r="N126" i="19"/>
  <c r="R126" i="19"/>
  <c r="V126" i="19"/>
  <c r="E126" i="19"/>
  <c r="K126" i="19"/>
  <c r="P126" i="19"/>
  <c r="U126" i="19"/>
  <c r="G126" i="19"/>
  <c r="M126" i="19"/>
  <c r="T126" i="19"/>
  <c r="H126" i="19"/>
  <c r="O126" i="19"/>
  <c r="W126" i="19"/>
  <c r="C126" i="19"/>
  <c r="I126" i="19"/>
  <c r="Q126" i="19"/>
  <c r="X126" i="19"/>
  <c r="S126" i="19"/>
  <c r="Y126" i="19"/>
  <c r="D126" i="19"/>
  <c r="L126" i="19"/>
  <c r="X195" i="28"/>
  <c r="T195" i="28"/>
  <c r="P195" i="28"/>
  <c r="L195" i="28"/>
  <c r="H195" i="28"/>
  <c r="D195" i="28"/>
  <c r="V195" i="28"/>
  <c r="Q195" i="28"/>
  <c r="K195" i="28"/>
  <c r="F195" i="28"/>
  <c r="Y195" i="28"/>
  <c r="R195" i="28"/>
  <c r="W195" i="28"/>
  <c r="O195" i="28"/>
  <c r="I195" i="28"/>
  <c r="B195" i="28"/>
  <c r="N195" i="28"/>
  <c r="E195" i="28"/>
  <c r="A196" i="28"/>
  <c r="M195" i="28"/>
  <c r="C195" i="28"/>
  <c r="J195" i="28"/>
  <c r="U195" i="28"/>
  <c r="S195" i="28"/>
  <c r="G195" i="28"/>
  <c r="A230" i="28"/>
  <c r="V229" i="28"/>
  <c r="R229" i="28"/>
  <c r="N229" i="28"/>
  <c r="J229" i="28"/>
  <c r="F229" i="28"/>
  <c r="B229" i="28"/>
  <c r="X229" i="28"/>
  <c r="S229" i="28"/>
  <c r="M229" i="28"/>
  <c r="H229" i="28"/>
  <c r="C229" i="28"/>
  <c r="U229" i="28"/>
  <c r="O229" i="28"/>
  <c r="G229" i="28"/>
  <c r="T229" i="28"/>
  <c r="L229" i="28"/>
  <c r="E229" i="28"/>
  <c r="Q229" i="28"/>
  <c r="D229" i="28"/>
  <c r="P229" i="28"/>
  <c r="Y229" i="28"/>
  <c r="K229" i="28"/>
  <c r="I229" i="28"/>
  <c r="W229" i="28"/>
  <c r="A57" i="28"/>
  <c r="A367" i="28"/>
  <c r="A333" i="28"/>
  <c r="V332" i="28"/>
  <c r="R332" i="28"/>
  <c r="N332" i="28"/>
  <c r="J332" i="28"/>
  <c r="F332" i="28"/>
  <c r="B332" i="28"/>
  <c r="X332" i="28"/>
  <c r="S332" i="28"/>
  <c r="M332" i="28"/>
  <c r="H332" i="28"/>
  <c r="C332" i="28"/>
  <c r="Y332" i="28"/>
  <c r="Q332" i="28"/>
  <c r="K332" i="28"/>
  <c r="D332" i="28"/>
  <c r="T332" i="28"/>
  <c r="I332" i="28"/>
  <c r="O332" i="28"/>
  <c r="U332" i="28"/>
  <c r="G332" i="28"/>
  <c r="P332" i="28"/>
  <c r="L332" i="28"/>
  <c r="W332" i="28"/>
  <c r="E332" i="28"/>
  <c r="X263" i="28"/>
  <c r="T263" i="28"/>
  <c r="P263" i="28"/>
  <c r="L263" i="28"/>
  <c r="H263" i="28"/>
  <c r="D263" i="28"/>
  <c r="A264" i="28"/>
  <c r="U263" i="28"/>
  <c r="O263" i="28"/>
  <c r="J263" i="28"/>
  <c r="E263" i="28"/>
  <c r="W263" i="28"/>
  <c r="Q263" i="28"/>
  <c r="I263" i="28"/>
  <c r="B263" i="28"/>
  <c r="Y263" i="28"/>
  <c r="N263" i="28"/>
  <c r="F263" i="28"/>
  <c r="V263" i="28"/>
  <c r="M263" i="28"/>
  <c r="C263" i="28"/>
  <c r="S263" i="28"/>
  <c r="R263" i="28"/>
  <c r="K263" i="28"/>
  <c r="G263" i="28"/>
  <c r="A92" i="28"/>
  <c r="A22" i="28"/>
  <c r="X298" i="28"/>
  <c r="T298" i="28"/>
  <c r="P298" i="28"/>
  <c r="L298" i="28"/>
  <c r="H298" i="28"/>
  <c r="D298" i="28"/>
  <c r="V298" i="28"/>
  <c r="Q298" i="28"/>
  <c r="K298" i="28"/>
  <c r="F298" i="28"/>
  <c r="U298" i="28"/>
  <c r="N298" i="28"/>
  <c r="G298" i="28"/>
  <c r="S298" i="28"/>
  <c r="J298" i="28"/>
  <c r="B298" i="28"/>
  <c r="Y298" i="28"/>
  <c r="O298" i="28"/>
  <c r="E298" i="28"/>
  <c r="W298" i="28"/>
  <c r="C298" i="28"/>
  <c r="R298" i="28"/>
  <c r="A299" i="28"/>
  <c r="M298" i="28"/>
  <c r="I298" i="28"/>
  <c r="A162" i="28"/>
  <c r="V161" i="28"/>
  <c r="R161" i="28"/>
  <c r="N161" i="28"/>
  <c r="J161" i="28"/>
  <c r="F161" i="28"/>
  <c r="B161" i="28"/>
  <c r="Y161" i="28"/>
  <c r="T161" i="28"/>
  <c r="O161" i="28"/>
  <c r="I161" i="28"/>
  <c r="D161" i="28"/>
  <c r="S161" i="28"/>
  <c r="L161" i="28"/>
  <c r="E161" i="28"/>
  <c r="X161" i="28"/>
  <c r="P161" i="28"/>
  <c r="G161" i="28"/>
  <c r="W161" i="28"/>
  <c r="M161" i="28"/>
  <c r="C161" i="28"/>
  <c r="U161" i="28"/>
  <c r="K161" i="28"/>
  <c r="H161" i="28"/>
  <c r="Q161" i="28"/>
  <c r="A127" i="28"/>
  <c r="E402" i="21"/>
  <c r="I402" i="21"/>
  <c r="M402" i="21"/>
  <c r="Q402" i="21"/>
  <c r="U402" i="21"/>
  <c r="Y402" i="21"/>
  <c r="A403" i="21"/>
  <c r="F402" i="21"/>
  <c r="J402" i="21"/>
  <c r="N402" i="21"/>
  <c r="R402" i="21"/>
  <c r="V402" i="21"/>
  <c r="B402" i="21"/>
  <c r="H402" i="21"/>
  <c r="P402" i="21"/>
  <c r="X402" i="21"/>
  <c r="D402" i="21"/>
  <c r="L402" i="21"/>
  <c r="T402" i="21"/>
  <c r="O402" i="21"/>
  <c r="C402" i="21"/>
  <c r="S402" i="21"/>
  <c r="G402" i="21"/>
  <c r="W402" i="21"/>
  <c r="K402" i="21"/>
  <c r="D367" i="21"/>
  <c r="H367" i="21"/>
  <c r="L367" i="21"/>
  <c r="P367" i="21"/>
  <c r="T367" i="21"/>
  <c r="X367" i="21"/>
  <c r="C367" i="21"/>
  <c r="I367" i="21"/>
  <c r="N367" i="21"/>
  <c r="S367" i="21"/>
  <c r="Y367" i="21"/>
  <c r="J367" i="21"/>
  <c r="Q367" i="21"/>
  <c r="W367" i="21"/>
  <c r="E367" i="21"/>
  <c r="K367" i="21"/>
  <c r="R367" i="21"/>
  <c r="B367" i="21"/>
  <c r="F367" i="21"/>
  <c r="M367" i="21"/>
  <c r="U367" i="21"/>
  <c r="G367" i="21"/>
  <c r="O367" i="21"/>
  <c r="V367" i="21"/>
  <c r="A368" i="21"/>
  <c r="E333" i="21"/>
  <c r="I333" i="21"/>
  <c r="M333" i="21"/>
  <c r="Q333" i="21"/>
  <c r="C333" i="21"/>
  <c r="H333" i="21"/>
  <c r="N333" i="21"/>
  <c r="S333" i="21"/>
  <c r="W333" i="21"/>
  <c r="D333" i="21"/>
  <c r="K333" i="21"/>
  <c r="R333" i="21"/>
  <c r="X333" i="21"/>
  <c r="F333" i="21"/>
  <c r="L333" i="21"/>
  <c r="T333" i="21"/>
  <c r="Y333" i="21"/>
  <c r="G333" i="21"/>
  <c r="O333" i="21"/>
  <c r="U333" i="21"/>
  <c r="B333" i="21"/>
  <c r="J333" i="21"/>
  <c r="P333" i="21"/>
  <c r="V333" i="21"/>
  <c r="A334" i="21"/>
  <c r="B299" i="21"/>
  <c r="F299" i="21"/>
  <c r="J299" i="21"/>
  <c r="N299" i="21"/>
  <c r="R299" i="21"/>
  <c r="V299" i="21"/>
  <c r="D299" i="21"/>
  <c r="H299" i="21"/>
  <c r="L299" i="21"/>
  <c r="P299" i="21"/>
  <c r="T299" i="21"/>
  <c r="X299" i="21"/>
  <c r="C299" i="21"/>
  <c r="K299" i="21"/>
  <c r="S299" i="21"/>
  <c r="G299" i="21"/>
  <c r="O299" i="21"/>
  <c r="W299" i="21"/>
  <c r="M299" i="21"/>
  <c r="Q299" i="21"/>
  <c r="U299" i="21"/>
  <c r="E299" i="21"/>
  <c r="I299" i="21"/>
  <c r="Y299" i="21"/>
  <c r="E262" i="21"/>
  <c r="I262" i="21"/>
  <c r="M262" i="21"/>
  <c r="Q262" i="21"/>
  <c r="U262" i="21"/>
  <c r="Y262" i="21"/>
  <c r="B262" i="21"/>
  <c r="G262" i="21"/>
  <c r="L262" i="21"/>
  <c r="R262" i="21"/>
  <c r="W262" i="21"/>
  <c r="A263" i="21"/>
  <c r="C262" i="21"/>
  <c r="J262" i="21"/>
  <c r="P262" i="21"/>
  <c r="X262" i="21"/>
  <c r="D262" i="21"/>
  <c r="K262" i="21"/>
  <c r="S262" i="21"/>
  <c r="F262" i="21"/>
  <c r="T262" i="21"/>
  <c r="H262" i="21"/>
  <c r="V262" i="21"/>
  <c r="N262" i="21"/>
  <c r="O262" i="21"/>
  <c r="E228" i="21"/>
  <c r="I228" i="21"/>
  <c r="M228" i="21"/>
  <c r="Q228" i="21"/>
  <c r="U228" i="21"/>
  <c r="Y228" i="21"/>
  <c r="B228" i="21"/>
  <c r="G228" i="21"/>
  <c r="L228" i="21"/>
  <c r="R228" i="21"/>
  <c r="W228" i="21"/>
  <c r="C228" i="21"/>
  <c r="H228" i="21"/>
  <c r="N228" i="21"/>
  <c r="S228" i="21"/>
  <c r="X228" i="21"/>
  <c r="K228" i="21"/>
  <c r="V228" i="21"/>
  <c r="P228" i="21"/>
  <c r="J228" i="21"/>
  <c r="D228" i="21"/>
  <c r="O228" i="21"/>
  <c r="F228" i="21"/>
  <c r="T228" i="21"/>
  <c r="A229" i="21"/>
  <c r="C89" i="21"/>
  <c r="G89" i="21"/>
  <c r="K89" i="21"/>
  <c r="O89" i="21"/>
  <c r="S89" i="21"/>
  <c r="W89" i="21"/>
  <c r="E89" i="21"/>
  <c r="J89" i="21"/>
  <c r="P89" i="21"/>
  <c r="U89" i="21"/>
  <c r="F89" i="21"/>
  <c r="L89" i="21"/>
  <c r="Q89" i="21"/>
  <c r="V89" i="21"/>
  <c r="I89" i="21"/>
  <c r="T89" i="21"/>
  <c r="H89" i="21"/>
  <c r="X89" i="21"/>
  <c r="M89" i="21"/>
  <c r="Y89" i="21"/>
  <c r="N89" i="21"/>
  <c r="D89" i="21"/>
  <c r="R89" i="21"/>
  <c r="B89" i="21"/>
  <c r="B159" i="21"/>
  <c r="F159" i="21"/>
  <c r="J159" i="21"/>
  <c r="N159" i="21"/>
  <c r="R159" i="21"/>
  <c r="V159" i="21"/>
  <c r="E159" i="21"/>
  <c r="K159" i="21"/>
  <c r="P159" i="21"/>
  <c r="U159" i="21"/>
  <c r="H159" i="21"/>
  <c r="O159" i="21"/>
  <c r="W159" i="21"/>
  <c r="C159" i="21"/>
  <c r="I159" i="21"/>
  <c r="Q159" i="21"/>
  <c r="X159" i="21"/>
  <c r="D159" i="21"/>
  <c r="L159" i="21"/>
  <c r="S159" i="21"/>
  <c r="Y159" i="21"/>
  <c r="G159" i="21"/>
  <c r="M159" i="21"/>
  <c r="T159" i="21"/>
  <c r="B124" i="21"/>
  <c r="F124" i="21"/>
  <c r="J124" i="21"/>
  <c r="N124" i="21"/>
  <c r="R124" i="21"/>
  <c r="V124" i="21"/>
  <c r="E124" i="21"/>
  <c r="K124" i="21"/>
  <c r="P124" i="21"/>
  <c r="U124" i="21"/>
  <c r="H124" i="21"/>
  <c r="O124" i="21"/>
  <c r="W124" i="21"/>
  <c r="C124" i="21"/>
  <c r="I124" i="21"/>
  <c r="Q124" i="21"/>
  <c r="X124" i="21"/>
  <c r="D124" i="21"/>
  <c r="S124" i="21"/>
  <c r="G124" i="21"/>
  <c r="T124" i="21"/>
  <c r="L124" i="21"/>
  <c r="M124" i="21"/>
  <c r="Y124" i="21"/>
  <c r="C54" i="21"/>
  <c r="G54" i="21"/>
  <c r="K54" i="21"/>
  <c r="O54" i="21"/>
  <c r="S54" i="21"/>
  <c r="W54" i="21"/>
  <c r="E54" i="21"/>
  <c r="J54" i="21"/>
  <c r="P54" i="21"/>
  <c r="U54" i="21"/>
  <c r="F54" i="21"/>
  <c r="L54" i="21"/>
  <c r="Q54" i="21"/>
  <c r="V54" i="21"/>
  <c r="H54" i="21"/>
  <c r="R54" i="21"/>
  <c r="I54" i="21"/>
  <c r="T54" i="21"/>
  <c r="B54" i="21"/>
  <c r="X54" i="21"/>
  <c r="M54" i="21"/>
  <c r="D54" i="21"/>
  <c r="Y54" i="21"/>
  <c r="N54" i="21"/>
  <c r="B193" i="21"/>
  <c r="F193" i="21"/>
  <c r="J193" i="21"/>
  <c r="N193" i="21"/>
  <c r="R193" i="21"/>
  <c r="V193" i="21"/>
  <c r="E193" i="21"/>
  <c r="K193" i="21"/>
  <c r="P193" i="21"/>
  <c r="U193" i="21"/>
  <c r="H193" i="21"/>
  <c r="O193" i="21"/>
  <c r="W193" i="21"/>
  <c r="I193" i="21"/>
  <c r="S193" i="21"/>
  <c r="G193" i="21"/>
  <c r="T193" i="21"/>
  <c r="L193" i="21"/>
  <c r="X193" i="21"/>
  <c r="C193" i="21"/>
  <c r="M193" i="21"/>
  <c r="Y193" i="21"/>
  <c r="D193" i="21"/>
  <c r="Q193" i="21"/>
  <c r="A194" i="21"/>
  <c r="E21" i="21"/>
  <c r="I21" i="21"/>
  <c r="M21" i="21"/>
  <c r="Q21" i="21"/>
  <c r="U21" i="21"/>
  <c r="Y21" i="21"/>
  <c r="B21" i="21"/>
  <c r="G21" i="21"/>
  <c r="L21" i="21"/>
  <c r="R21" i="21"/>
  <c r="W21" i="21"/>
  <c r="D21" i="21"/>
  <c r="K21" i="21"/>
  <c r="S21" i="21"/>
  <c r="F21" i="21"/>
  <c r="N21" i="21"/>
  <c r="T21" i="21"/>
  <c r="H21" i="21"/>
  <c r="O21" i="21"/>
  <c r="V21" i="21"/>
  <c r="X21" i="21"/>
  <c r="C21" i="21"/>
  <c r="J21" i="21"/>
  <c r="P21" i="21"/>
  <c r="B91" i="25"/>
  <c r="F91" i="25"/>
  <c r="J91" i="25"/>
  <c r="N91" i="25"/>
  <c r="R91" i="25"/>
  <c r="V91" i="25"/>
  <c r="D91" i="25"/>
  <c r="H91" i="25"/>
  <c r="L91" i="25"/>
  <c r="P91" i="25"/>
  <c r="T91" i="25"/>
  <c r="X91" i="25"/>
  <c r="C91" i="25"/>
  <c r="K91" i="25"/>
  <c r="S91" i="25"/>
  <c r="G91" i="25"/>
  <c r="O91" i="25"/>
  <c r="W91" i="25"/>
  <c r="E91" i="25"/>
  <c r="U91" i="25"/>
  <c r="M91" i="25"/>
  <c r="Q91" i="25"/>
  <c r="I91" i="25"/>
  <c r="Y91" i="25"/>
  <c r="B55" i="25"/>
  <c r="F55" i="25"/>
  <c r="J55" i="25"/>
  <c r="N55" i="25"/>
  <c r="R55" i="25"/>
  <c r="V55" i="25"/>
  <c r="C55" i="25"/>
  <c r="G55" i="25"/>
  <c r="K55" i="25"/>
  <c r="O55" i="25"/>
  <c r="S55" i="25"/>
  <c r="W55" i="25"/>
  <c r="D55" i="25"/>
  <c r="L55" i="25"/>
  <c r="T55" i="25"/>
  <c r="E55" i="25"/>
  <c r="M55" i="25"/>
  <c r="U55" i="25"/>
  <c r="H55" i="25"/>
  <c r="X55" i="25"/>
  <c r="I55" i="25"/>
  <c r="Y55" i="25"/>
  <c r="P55" i="25"/>
  <c r="Q55" i="25"/>
  <c r="E19" i="25"/>
  <c r="I19" i="25"/>
  <c r="M19" i="25"/>
  <c r="Q19" i="25"/>
  <c r="U19" i="25"/>
  <c r="Y19" i="25"/>
  <c r="C19" i="25"/>
  <c r="G19" i="25"/>
  <c r="K19" i="25"/>
  <c r="O19" i="25"/>
  <c r="S19" i="25"/>
  <c r="W19" i="25"/>
  <c r="B19" i="25"/>
  <c r="J19" i="25"/>
  <c r="R19" i="25"/>
  <c r="F19" i="25"/>
  <c r="N19" i="25"/>
  <c r="V19" i="25"/>
  <c r="D19" i="25"/>
  <c r="T19" i="25"/>
  <c r="L19" i="25"/>
  <c r="P19" i="25"/>
  <c r="H19" i="25"/>
  <c r="X19" i="25"/>
  <c r="C91" i="19"/>
  <c r="G91" i="19"/>
  <c r="K91" i="19"/>
  <c r="O91" i="19"/>
  <c r="S91" i="19"/>
  <c r="W91" i="19"/>
  <c r="E91" i="19"/>
  <c r="I91" i="19"/>
  <c r="M91" i="19"/>
  <c r="Q91" i="19"/>
  <c r="U91" i="19"/>
  <c r="Y91" i="19"/>
  <c r="H91" i="19"/>
  <c r="P91" i="19"/>
  <c r="X91" i="19"/>
  <c r="D91" i="19"/>
  <c r="L91" i="19"/>
  <c r="T91" i="19"/>
  <c r="B91" i="19"/>
  <c r="R91" i="19"/>
  <c r="J91" i="19"/>
  <c r="N91" i="19"/>
  <c r="F91" i="19"/>
  <c r="V91" i="19"/>
  <c r="A92" i="19"/>
  <c r="E56" i="19"/>
  <c r="I56" i="19"/>
  <c r="M56" i="19"/>
  <c r="Q56" i="19"/>
  <c r="U56" i="19"/>
  <c r="Y56" i="19"/>
  <c r="B56" i="19"/>
  <c r="F56" i="19"/>
  <c r="J56" i="19"/>
  <c r="N56" i="19"/>
  <c r="R56" i="19"/>
  <c r="V56" i="19"/>
  <c r="C56" i="19"/>
  <c r="K56" i="19"/>
  <c r="S56" i="19"/>
  <c r="G56" i="19"/>
  <c r="O56" i="19"/>
  <c r="W56" i="19"/>
  <c r="L56" i="19"/>
  <c r="P56" i="19"/>
  <c r="D56" i="19"/>
  <c r="T56" i="19"/>
  <c r="H56" i="19"/>
  <c r="X56" i="19"/>
  <c r="A57" i="19"/>
  <c r="D20" i="19"/>
  <c r="H20" i="19"/>
  <c r="L20" i="19"/>
  <c r="P20" i="19"/>
  <c r="T20" i="19"/>
  <c r="X20" i="19"/>
  <c r="C20" i="19"/>
  <c r="I20" i="19"/>
  <c r="N20" i="19"/>
  <c r="S20" i="19"/>
  <c r="Y20" i="19"/>
  <c r="F20" i="19"/>
  <c r="M20" i="19"/>
  <c r="U20" i="19"/>
  <c r="G20" i="19"/>
  <c r="O20" i="19"/>
  <c r="V20" i="19"/>
  <c r="B20" i="19"/>
  <c r="J20" i="19"/>
  <c r="Q20" i="19"/>
  <c r="W20" i="19"/>
  <c r="R20" i="19"/>
  <c r="E20" i="19"/>
  <c r="K20" i="19"/>
  <c r="A129" i="25"/>
  <c r="A55" i="21"/>
  <c r="A92" i="25"/>
  <c r="A56" i="25"/>
  <c r="A21" i="19"/>
  <c r="A300" i="21"/>
  <c r="A22" i="21"/>
  <c r="A125" i="21"/>
  <c r="A90" i="21"/>
  <c r="A20" i="25"/>
  <c r="A127" i="19"/>
  <c r="A160" i="21"/>
  <c r="B127" i="19" l="1"/>
  <c r="F127" i="19"/>
  <c r="J127" i="19"/>
  <c r="N127" i="19"/>
  <c r="R127" i="19"/>
  <c r="V127" i="19"/>
  <c r="C127" i="19"/>
  <c r="H127" i="19"/>
  <c r="M127" i="19"/>
  <c r="S127" i="19"/>
  <c r="X127" i="19"/>
  <c r="D127" i="19"/>
  <c r="K127" i="19"/>
  <c r="Q127" i="19"/>
  <c r="Y127" i="19"/>
  <c r="E127" i="19"/>
  <c r="L127" i="19"/>
  <c r="T127" i="19"/>
  <c r="G127" i="19"/>
  <c r="O127" i="19"/>
  <c r="U127" i="19"/>
  <c r="W127" i="19"/>
  <c r="I127" i="19"/>
  <c r="P127" i="19"/>
  <c r="A23" i="28"/>
  <c r="W264" i="28"/>
  <c r="S264" i="28"/>
  <c r="O264" i="28"/>
  <c r="K264" i="28"/>
  <c r="G264" i="28"/>
  <c r="C264" i="28"/>
  <c r="V264" i="28"/>
  <c r="Q264" i="28"/>
  <c r="L264" i="28"/>
  <c r="F264" i="28"/>
  <c r="A265" i="28"/>
  <c r="T264" i="28"/>
  <c r="M264" i="28"/>
  <c r="E264" i="28"/>
  <c r="R264" i="28"/>
  <c r="I264" i="28"/>
  <c r="Y264" i="28"/>
  <c r="P264" i="28"/>
  <c r="H264" i="28"/>
  <c r="N264" i="28"/>
  <c r="J264" i="28"/>
  <c r="X264" i="28"/>
  <c r="D264" i="28"/>
  <c r="U264" i="28"/>
  <c r="B264" i="28"/>
  <c r="A402" i="28"/>
  <c r="X367" i="28"/>
  <c r="T367" i="28"/>
  <c r="P367" i="28"/>
  <c r="L367" i="28"/>
  <c r="H367" i="28"/>
  <c r="D367" i="28"/>
  <c r="V367" i="28"/>
  <c r="Q367" i="28"/>
  <c r="K367" i="28"/>
  <c r="F367" i="28"/>
  <c r="Y367" i="28"/>
  <c r="R367" i="28"/>
  <c r="J367" i="28"/>
  <c r="C367" i="28"/>
  <c r="S367" i="28"/>
  <c r="I367" i="28"/>
  <c r="A368" i="28"/>
  <c r="N367" i="28"/>
  <c r="B367" i="28"/>
  <c r="M367" i="28"/>
  <c r="U367" i="28"/>
  <c r="E367" i="28"/>
  <c r="O367" i="28"/>
  <c r="W367" i="28"/>
  <c r="G367" i="28"/>
  <c r="A128" i="28"/>
  <c r="W299" i="28"/>
  <c r="S299" i="28"/>
  <c r="O299" i="28"/>
  <c r="K299" i="28"/>
  <c r="G299" i="28"/>
  <c r="C299" i="28"/>
  <c r="X299" i="28"/>
  <c r="R299" i="28"/>
  <c r="M299" i="28"/>
  <c r="H299" i="28"/>
  <c r="B299" i="28"/>
  <c r="Y299" i="28"/>
  <c r="Q299" i="28"/>
  <c r="J299" i="28"/>
  <c r="D299" i="28"/>
  <c r="V299" i="28"/>
  <c r="N299" i="28"/>
  <c r="E299" i="28"/>
  <c r="T299" i="28"/>
  <c r="I299" i="28"/>
  <c r="P299" i="28"/>
  <c r="L299" i="28"/>
  <c r="F299" i="28"/>
  <c r="A300" i="28"/>
  <c r="U299" i="28"/>
  <c r="W196" i="28"/>
  <c r="S196" i="28"/>
  <c r="O196" i="28"/>
  <c r="K196" i="28"/>
  <c r="G196" i="28"/>
  <c r="C196" i="28"/>
  <c r="X196" i="28"/>
  <c r="R196" i="28"/>
  <c r="M196" i="28"/>
  <c r="H196" i="28"/>
  <c r="B196" i="28"/>
  <c r="U196" i="28"/>
  <c r="N196" i="28"/>
  <c r="F196" i="28"/>
  <c r="A197" i="28"/>
  <c r="T196" i="28"/>
  <c r="L196" i="28"/>
  <c r="E196" i="28"/>
  <c r="Q196" i="28"/>
  <c r="D196" i="28"/>
  <c r="P196" i="28"/>
  <c r="J196" i="28"/>
  <c r="Y196" i="28"/>
  <c r="V196" i="28"/>
  <c r="I196" i="28"/>
  <c r="Y162" i="28"/>
  <c r="U162" i="28"/>
  <c r="Q162" i="28"/>
  <c r="M162" i="28"/>
  <c r="I162" i="28"/>
  <c r="E162" i="28"/>
  <c r="V162" i="28"/>
  <c r="P162" i="28"/>
  <c r="K162" i="28"/>
  <c r="F162" i="28"/>
  <c r="W162" i="28"/>
  <c r="O162" i="28"/>
  <c r="H162" i="28"/>
  <c r="B162" i="28"/>
  <c r="S162" i="28"/>
  <c r="J162" i="28"/>
  <c r="A163" i="28"/>
  <c r="R162" i="28"/>
  <c r="G162" i="28"/>
  <c r="N162" i="28"/>
  <c r="X162" i="28"/>
  <c r="D162" i="28"/>
  <c r="T162" i="28"/>
  <c r="L162" i="28"/>
  <c r="C162" i="28"/>
  <c r="A93" i="28"/>
  <c r="Y230" i="28"/>
  <c r="U230" i="28"/>
  <c r="Q230" i="28"/>
  <c r="M230" i="28"/>
  <c r="I230" i="28"/>
  <c r="E230" i="28"/>
  <c r="A231" i="28"/>
  <c r="T230" i="28"/>
  <c r="O230" i="28"/>
  <c r="J230" i="28"/>
  <c r="D230" i="28"/>
  <c r="X230" i="28"/>
  <c r="R230" i="28"/>
  <c r="K230" i="28"/>
  <c r="C230" i="28"/>
  <c r="W230" i="28"/>
  <c r="P230" i="28"/>
  <c r="H230" i="28"/>
  <c r="B230" i="28"/>
  <c r="V230" i="28"/>
  <c r="G230" i="28"/>
  <c r="S230" i="28"/>
  <c r="F230" i="28"/>
  <c r="N230" i="28"/>
  <c r="L230" i="28"/>
  <c r="Y333" i="28"/>
  <c r="U333" i="28"/>
  <c r="Q333" i="28"/>
  <c r="M333" i="28"/>
  <c r="I333" i="28"/>
  <c r="E333" i="28"/>
  <c r="A334" i="28"/>
  <c r="T333" i="28"/>
  <c r="O333" i="28"/>
  <c r="J333" i="28"/>
  <c r="D333" i="28"/>
  <c r="V333" i="28"/>
  <c r="N333" i="28"/>
  <c r="G333" i="28"/>
  <c r="W333" i="28"/>
  <c r="L333" i="28"/>
  <c r="C333" i="28"/>
  <c r="P333" i="28"/>
  <c r="B333" i="28"/>
  <c r="S333" i="28"/>
  <c r="H333" i="28"/>
  <c r="R333" i="28"/>
  <c r="K333" i="28"/>
  <c r="F333" i="28"/>
  <c r="X333" i="28"/>
  <c r="A58" i="28"/>
  <c r="B403" i="21"/>
  <c r="F403" i="21"/>
  <c r="J403" i="21"/>
  <c r="N403" i="21"/>
  <c r="R403" i="21"/>
  <c r="V403" i="21"/>
  <c r="D403" i="21"/>
  <c r="I403" i="21"/>
  <c r="O403" i="21"/>
  <c r="T403" i="21"/>
  <c r="Y403" i="21"/>
  <c r="C403" i="21"/>
  <c r="K403" i="21"/>
  <c r="Q403" i="21"/>
  <c r="X403" i="21"/>
  <c r="G403" i="21"/>
  <c r="M403" i="21"/>
  <c r="U403" i="21"/>
  <c r="E403" i="21"/>
  <c r="L403" i="21"/>
  <c r="S403" i="21"/>
  <c r="H403" i="21"/>
  <c r="P403" i="21"/>
  <c r="W403" i="21"/>
  <c r="A404" i="21"/>
  <c r="C334" i="21"/>
  <c r="G334" i="21"/>
  <c r="K334" i="21"/>
  <c r="O334" i="21"/>
  <c r="S334" i="21"/>
  <c r="W334" i="21"/>
  <c r="E334" i="21"/>
  <c r="J334" i="21"/>
  <c r="P334" i="21"/>
  <c r="U334" i="21"/>
  <c r="F334" i="21"/>
  <c r="L334" i="21"/>
  <c r="Q334" i="21"/>
  <c r="V334" i="21"/>
  <c r="B334" i="21"/>
  <c r="H334" i="21"/>
  <c r="M334" i="21"/>
  <c r="R334" i="21"/>
  <c r="X334" i="21"/>
  <c r="I334" i="21"/>
  <c r="N334" i="21"/>
  <c r="T334" i="21"/>
  <c r="D334" i="21"/>
  <c r="Y334" i="21"/>
  <c r="A335" i="21"/>
  <c r="B368" i="21"/>
  <c r="F368" i="21"/>
  <c r="J368" i="21"/>
  <c r="N368" i="21"/>
  <c r="R368" i="21"/>
  <c r="V368" i="21"/>
  <c r="C368" i="21"/>
  <c r="H368" i="21"/>
  <c r="M368" i="21"/>
  <c r="S368" i="21"/>
  <c r="X368" i="21"/>
  <c r="D368" i="21"/>
  <c r="K368" i="21"/>
  <c r="Q368" i="21"/>
  <c r="Y368" i="21"/>
  <c r="E368" i="21"/>
  <c r="L368" i="21"/>
  <c r="T368" i="21"/>
  <c r="G368" i="21"/>
  <c r="U368" i="21"/>
  <c r="I368" i="21"/>
  <c r="W368" i="21"/>
  <c r="O368" i="21"/>
  <c r="P368" i="21"/>
  <c r="A369" i="21"/>
  <c r="B300" i="21"/>
  <c r="F300" i="21"/>
  <c r="J300" i="21"/>
  <c r="N300" i="21"/>
  <c r="R300" i="21"/>
  <c r="V300" i="21"/>
  <c r="D300" i="21"/>
  <c r="H300" i="21"/>
  <c r="L300" i="21"/>
  <c r="P300" i="21"/>
  <c r="T300" i="21"/>
  <c r="X300" i="21"/>
  <c r="C300" i="21"/>
  <c r="K300" i="21"/>
  <c r="S300" i="21"/>
  <c r="G300" i="21"/>
  <c r="O300" i="21"/>
  <c r="W300" i="21"/>
  <c r="E300" i="21"/>
  <c r="U300" i="21"/>
  <c r="I300" i="21"/>
  <c r="Y300" i="21"/>
  <c r="M300" i="21"/>
  <c r="Q300" i="21"/>
  <c r="E263" i="21"/>
  <c r="I263" i="21"/>
  <c r="M263" i="21"/>
  <c r="Q263" i="21"/>
  <c r="U263" i="21"/>
  <c r="Y263" i="21"/>
  <c r="D263" i="21"/>
  <c r="J263" i="21"/>
  <c r="O263" i="21"/>
  <c r="T263" i="21"/>
  <c r="G263" i="21"/>
  <c r="N263" i="21"/>
  <c r="V263" i="21"/>
  <c r="B263" i="21"/>
  <c r="H263" i="21"/>
  <c r="P263" i="21"/>
  <c r="W263" i="21"/>
  <c r="K263" i="21"/>
  <c r="X263" i="21"/>
  <c r="L263" i="21"/>
  <c r="C263" i="21"/>
  <c r="R263" i="21"/>
  <c r="F263" i="21"/>
  <c r="S263" i="21"/>
  <c r="A264" i="21"/>
  <c r="E229" i="21"/>
  <c r="I229" i="21"/>
  <c r="M229" i="21"/>
  <c r="Q229" i="21"/>
  <c r="U229" i="21"/>
  <c r="Y229" i="21"/>
  <c r="D229" i="21"/>
  <c r="J229" i="21"/>
  <c r="O229" i="21"/>
  <c r="T229" i="21"/>
  <c r="F229" i="21"/>
  <c r="K229" i="21"/>
  <c r="P229" i="21"/>
  <c r="V229" i="21"/>
  <c r="H229" i="21"/>
  <c r="S229" i="21"/>
  <c r="N229" i="21"/>
  <c r="G229" i="21"/>
  <c r="B229" i="21"/>
  <c r="L229" i="21"/>
  <c r="W229" i="21"/>
  <c r="C229" i="21"/>
  <c r="X229" i="21"/>
  <c r="R229" i="21"/>
  <c r="A230" i="21"/>
  <c r="C55" i="21"/>
  <c r="G55" i="21"/>
  <c r="K55" i="21"/>
  <c r="O55" i="21"/>
  <c r="S55" i="21"/>
  <c r="W55" i="21"/>
  <c r="B55" i="21"/>
  <c r="H55" i="21"/>
  <c r="M55" i="21"/>
  <c r="R55" i="21"/>
  <c r="X55" i="21"/>
  <c r="D55" i="21"/>
  <c r="I55" i="21"/>
  <c r="N55" i="21"/>
  <c r="T55" i="21"/>
  <c r="Y55" i="21"/>
  <c r="E55" i="21"/>
  <c r="P55" i="21"/>
  <c r="F55" i="21"/>
  <c r="Q55" i="21"/>
  <c r="U55" i="21"/>
  <c r="L55" i="21"/>
  <c r="V55" i="21"/>
  <c r="J55" i="21"/>
  <c r="B160" i="21"/>
  <c r="F160" i="21"/>
  <c r="J160" i="21"/>
  <c r="N160" i="21"/>
  <c r="R160" i="21"/>
  <c r="V160" i="21"/>
  <c r="C160" i="21"/>
  <c r="H160" i="21"/>
  <c r="M160" i="21"/>
  <c r="S160" i="21"/>
  <c r="X160" i="21"/>
  <c r="E160" i="21"/>
  <c r="L160" i="21"/>
  <c r="T160" i="21"/>
  <c r="G160" i="21"/>
  <c r="O160" i="21"/>
  <c r="U160" i="21"/>
  <c r="I160" i="21"/>
  <c r="P160" i="21"/>
  <c r="W160" i="21"/>
  <c r="K160" i="21"/>
  <c r="Q160" i="21"/>
  <c r="Y160" i="21"/>
  <c r="D160" i="21"/>
  <c r="B125" i="21"/>
  <c r="F125" i="21"/>
  <c r="J125" i="21"/>
  <c r="N125" i="21"/>
  <c r="R125" i="21"/>
  <c r="V125" i="21"/>
  <c r="C125" i="21"/>
  <c r="H125" i="21"/>
  <c r="M125" i="21"/>
  <c r="S125" i="21"/>
  <c r="X125" i="21"/>
  <c r="E125" i="21"/>
  <c r="L125" i="21"/>
  <c r="T125" i="21"/>
  <c r="G125" i="21"/>
  <c r="O125" i="21"/>
  <c r="U125" i="21"/>
  <c r="I125" i="21"/>
  <c r="W125" i="21"/>
  <c r="K125" i="21"/>
  <c r="Y125" i="21"/>
  <c r="P125" i="21"/>
  <c r="Q125" i="21"/>
  <c r="D125" i="21"/>
  <c r="C90" i="21"/>
  <c r="G90" i="21"/>
  <c r="K90" i="21"/>
  <c r="O90" i="21"/>
  <c r="S90" i="21"/>
  <c r="W90" i="21"/>
  <c r="B90" i="21"/>
  <c r="H90" i="21"/>
  <c r="M90" i="21"/>
  <c r="R90" i="21"/>
  <c r="X90" i="21"/>
  <c r="D90" i="21"/>
  <c r="I90" i="21"/>
  <c r="N90" i="21"/>
  <c r="T90" i="21"/>
  <c r="Y90" i="21"/>
  <c r="F90" i="21"/>
  <c r="Q90" i="21"/>
  <c r="L90" i="21"/>
  <c r="P90" i="21"/>
  <c r="U90" i="21"/>
  <c r="V90" i="21"/>
  <c r="E90" i="21"/>
  <c r="J90" i="21"/>
  <c r="B194" i="21"/>
  <c r="F194" i="21"/>
  <c r="J194" i="21"/>
  <c r="N194" i="21"/>
  <c r="R194" i="21"/>
  <c r="V194" i="21"/>
  <c r="C194" i="21"/>
  <c r="H194" i="21"/>
  <c r="M194" i="21"/>
  <c r="S194" i="21"/>
  <c r="X194" i="21"/>
  <c r="E194" i="21"/>
  <c r="L194" i="21"/>
  <c r="T194" i="21"/>
  <c r="D194" i="21"/>
  <c r="O194" i="21"/>
  <c r="W194" i="21"/>
  <c r="I194" i="21"/>
  <c r="U194" i="21"/>
  <c r="K194" i="21"/>
  <c r="Y194" i="21"/>
  <c r="P194" i="21"/>
  <c r="G194" i="21"/>
  <c r="Q194" i="21"/>
  <c r="A195" i="21"/>
  <c r="E22" i="21"/>
  <c r="I22" i="21"/>
  <c r="M22" i="21"/>
  <c r="Q22" i="21"/>
  <c r="U22" i="21"/>
  <c r="Y22" i="21"/>
  <c r="D22" i="21"/>
  <c r="J22" i="21"/>
  <c r="O22" i="21"/>
  <c r="T22" i="21"/>
  <c r="B22" i="21"/>
  <c r="H22" i="21"/>
  <c r="P22" i="21"/>
  <c r="W22" i="21"/>
  <c r="C22" i="21"/>
  <c r="K22" i="21"/>
  <c r="R22" i="21"/>
  <c r="X22" i="21"/>
  <c r="F22" i="21"/>
  <c r="L22" i="21"/>
  <c r="S22" i="21"/>
  <c r="G22" i="21"/>
  <c r="N22" i="21"/>
  <c r="V22" i="21"/>
  <c r="B92" i="25"/>
  <c r="F92" i="25"/>
  <c r="J92" i="25"/>
  <c r="N92" i="25"/>
  <c r="R92" i="25"/>
  <c r="V92" i="25"/>
  <c r="D92" i="25"/>
  <c r="H92" i="25"/>
  <c r="L92" i="25"/>
  <c r="P92" i="25"/>
  <c r="T92" i="25"/>
  <c r="X92" i="25"/>
  <c r="C92" i="25"/>
  <c r="K92" i="25"/>
  <c r="S92" i="25"/>
  <c r="G92" i="25"/>
  <c r="O92" i="25"/>
  <c r="W92" i="25"/>
  <c r="M92" i="25"/>
  <c r="E92" i="25"/>
  <c r="U92" i="25"/>
  <c r="I92" i="25"/>
  <c r="Y92" i="25"/>
  <c r="Q92" i="25"/>
  <c r="B56" i="25"/>
  <c r="F56" i="25"/>
  <c r="J56" i="25"/>
  <c r="N56" i="25"/>
  <c r="R56" i="25"/>
  <c r="V56" i="25"/>
  <c r="C56" i="25"/>
  <c r="G56" i="25"/>
  <c r="K56" i="25"/>
  <c r="O56" i="25"/>
  <c r="S56" i="25"/>
  <c r="W56" i="25"/>
  <c r="D56" i="25"/>
  <c r="L56" i="25"/>
  <c r="T56" i="25"/>
  <c r="E56" i="25"/>
  <c r="M56" i="25"/>
  <c r="U56" i="25"/>
  <c r="P56" i="25"/>
  <c r="Q56" i="25"/>
  <c r="H56" i="25"/>
  <c r="X56" i="25"/>
  <c r="Y56" i="25"/>
  <c r="I56" i="25"/>
  <c r="E20" i="25"/>
  <c r="I20" i="25"/>
  <c r="M20" i="25"/>
  <c r="Q20" i="25"/>
  <c r="U20" i="25"/>
  <c r="Y20" i="25"/>
  <c r="C20" i="25"/>
  <c r="G20" i="25"/>
  <c r="K20" i="25"/>
  <c r="O20" i="25"/>
  <c r="S20" i="25"/>
  <c r="W20" i="25"/>
  <c r="B20" i="25"/>
  <c r="J20" i="25"/>
  <c r="R20" i="25"/>
  <c r="F20" i="25"/>
  <c r="N20" i="25"/>
  <c r="V20" i="25"/>
  <c r="L20" i="25"/>
  <c r="D20" i="25"/>
  <c r="T20" i="25"/>
  <c r="H20" i="25"/>
  <c r="X20" i="25"/>
  <c r="P20" i="25"/>
  <c r="C92" i="19"/>
  <c r="G92" i="19"/>
  <c r="K92" i="19"/>
  <c r="O92" i="19"/>
  <c r="S92" i="19"/>
  <c r="W92" i="19"/>
  <c r="E92" i="19"/>
  <c r="I92" i="19"/>
  <c r="M92" i="19"/>
  <c r="Q92" i="19"/>
  <c r="U92" i="19"/>
  <c r="Y92" i="19"/>
  <c r="H92" i="19"/>
  <c r="P92" i="19"/>
  <c r="X92" i="19"/>
  <c r="D92" i="19"/>
  <c r="L92" i="19"/>
  <c r="T92" i="19"/>
  <c r="J92" i="19"/>
  <c r="B92" i="19"/>
  <c r="R92" i="19"/>
  <c r="F92" i="19"/>
  <c r="V92" i="19"/>
  <c r="N92" i="19"/>
  <c r="A93" i="19"/>
  <c r="E57" i="19"/>
  <c r="I57" i="19"/>
  <c r="M57" i="19"/>
  <c r="Q57" i="19"/>
  <c r="U57" i="19"/>
  <c r="Y57" i="19"/>
  <c r="B57" i="19"/>
  <c r="F57" i="19"/>
  <c r="J57" i="19"/>
  <c r="N57" i="19"/>
  <c r="R57" i="19"/>
  <c r="V57" i="19"/>
  <c r="C57" i="19"/>
  <c r="K57" i="19"/>
  <c r="S57" i="19"/>
  <c r="G57" i="19"/>
  <c r="O57" i="19"/>
  <c r="W57" i="19"/>
  <c r="D57" i="19"/>
  <c r="T57" i="19"/>
  <c r="H57" i="19"/>
  <c r="X57" i="19"/>
  <c r="L57" i="19"/>
  <c r="P57" i="19"/>
  <c r="A58" i="19"/>
  <c r="D21" i="19"/>
  <c r="H21" i="19"/>
  <c r="L21" i="19"/>
  <c r="P21" i="19"/>
  <c r="T21" i="19"/>
  <c r="X21" i="19"/>
  <c r="F21" i="19"/>
  <c r="K21" i="19"/>
  <c r="Q21" i="19"/>
  <c r="V21" i="19"/>
  <c r="C21" i="19"/>
  <c r="J21" i="19"/>
  <c r="R21" i="19"/>
  <c r="Y21" i="19"/>
  <c r="E21" i="19"/>
  <c r="M21" i="19"/>
  <c r="S21" i="19"/>
  <c r="G21" i="19"/>
  <c r="N21" i="19"/>
  <c r="U21" i="19"/>
  <c r="W21" i="19"/>
  <c r="I21" i="19"/>
  <c r="B21" i="19"/>
  <c r="O21" i="19"/>
  <c r="A22" i="19"/>
  <c r="A91" i="21"/>
  <c r="A56" i="21"/>
  <c r="A301" i="21"/>
  <c r="A130" i="25"/>
  <c r="A126" i="21"/>
  <c r="A161" i="21"/>
  <c r="A128" i="19"/>
  <c r="A21" i="25"/>
  <c r="A23" i="21"/>
  <c r="A57" i="25"/>
  <c r="A93" i="25"/>
  <c r="B128" i="19" l="1"/>
  <c r="F128" i="19"/>
  <c r="J128" i="19"/>
  <c r="N128" i="19"/>
  <c r="R128" i="19"/>
  <c r="V128" i="19"/>
  <c r="E128" i="19"/>
  <c r="K128" i="19"/>
  <c r="P128" i="19"/>
  <c r="U128" i="19"/>
  <c r="H128" i="19"/>
  <c r="O128" i="19"/>
  <c r="W128" i="19"/>
  <c r="C128" i="19"/>
  <c r="I128" i="19"/>
  <c r="Q128" i="19"/>
  <c r="X128" i="19"/>
  <c r="D128" i="19"/>
  <c r="L128" i="19"/>
  <c r="S128" i="19"/>
  <c r="Y128" i="19"/>
  <c r="G128" i="19"/>
  <c r="M128" i="19"/>
  <c r="T128" i="19"/>
  <c r="A59" i="28"/>
  <c r="X231" i="28"/>
  <c r="T231" i="28"/>
  <c r="P231" i="28"/>
  <c r="L231" i="28"/>
  <c r="H231" i="28"/>
  <c r="D231" i="28"/>
  <c r="V231" i="28"/>
  <c r="Q231" i="28"/>
  <c r="K231" i="28"/>
  <c r="F231" i="28"/>
  <c r="U231" i="28"/>
  <c r="N231" i="28"/>
  <c r="G231" i="28"/>
  <c r="A232" i="28"/>
  <c r="S231" i="28"/>
  <c r="M231" i="28"/>
  <c r="E231" i="28"/>
  <c r="Y231" i="28"/>
  <c r="J231" i="28"/>
  <c r="W231" i="28"/>
  <c r="I231" i="28"/>
  <c r="C231" i="28"/>
  <c r="R231" i="28"/>
  <c r="O231" i="28"/>
  <c r="B231" i="28"/>
  <c r="X163" i="28"/>
  <c r="T163" i="28"/>
  <c r="P163" i="28"/>
  <c r="L163" i="28"/>
  <c r="H163" i="28"/>
  <c r="D163" i="28"/>
  <c r="W163" i="28"/>
  <c r="R163" i="28"/>
  <c r="M163" i="28"/>
  <c r="G163" i="28"/>
  <c r="B163" i="28"/>
  <c r="A164" i="28"/>
  <c r="S163" i="28"/>
  <c r="K163" i="28"/>
  <c r="E163" i="28"/>
  <c r="V163" i="28"/>
  <c r="N163" i="28"/>
  <c r="C163" i="28"/>
  <c r="U163" i="28"/>
  <c r="J163" i="28"/>
  <c r="I163" i="28"/>
  <c r="Q163" i="28"/>
  <c r="F163" i="28"/>
  <c r="Y163" i="28"/>
  <c r="O163" i="28"/>
  <c r="W368" i="28"/>
  <c r="S368" i="28"/>
  <c r="O368" i="28"/>
  <c r="K368" i="28"/>
  <c r="G368" i="28"/>
  <c r="C368" i="28"/>
  <c r="X368" i="28"/>
  <c r="R368" i="28"/>
  <c r="M368" i="28"/>
  <c r="H368" i="28"/>
  <c r="B368" i="28"/>
  <c r="U368" i="28"/>
  <c r="N368" i="28"/>
  <c r="F368" i="28"/>
  <c r="V368" i="28"/>
  <c r="L368" i="28"/>
  <c r="D368" i="28"/>
  <c r="A369" i="28"/>
  <c r="P368" i="28"/>
  <c r="T368" i="28"/>
  <c r="E368" i="28"/>
  <c r="J368" i="28"/>
  <c r="Y368" i="28"/>
  <c r="I368" i="28"/>
  <c r="Q368" i="28"/>
  <c r="A266" i="28"/>
  <c r="V265" i="28"/>
  <c r="R265" i="28"/>
  <c r="N265" i="28"/>
  <c r="J265" i="28"/>
  <c r="F265" i="28"/>
  <c r="B265" i="28"/>
  <c r="X265" i="28"/>
  <c r="S265" i="28"/>
  <c r="M265" i="28"/>
  <c r="H265" i="28"/>
  <c r="C265" i="28"/>
  <c r="W265" i="28"/>
  <c r="P265" i="28"/>
  <c r="I265" i="28"/>
  <c r="U265" i="28"/>
  <c r="L265" i="28"/>
  <c r="D265" i="28"/>
  <c r="T265" i="28"/>
  <c r="K265" i="28"/>
  <c r="G265" i="28"/>
  <c r="Y265" i="28"/>
  <c r="E265" i="28"/>
  <c r="Q265" i="28"/>
  <c r="O265" i="28"/>
  <c r="A24" i="28"/>
  <c r="W402" i="28"/>
  <c r="S402" i="28"/>
  <c r="O402" i="28"/>
  <c r="K402" i="28"/>
  <c r="Y402" i="28"/>
  <c r="T402" i="28"/>
  <c r="N402" i="28"/>
  <c r="I402" i="28"/>
  <c r="E402" i="28"/>
  <c r="X402" i="28"/>
  <c r="Q402" i="28"/>
  <c r="J402" i="28"/>
  <c r="D402" i="28"/>
  <c r="U402" i="28"/>
  <c r="L402" i="28"/>
  <c r="C402" i="28"/>
  <c r="P402" i="28"/>
  <c r="F402" i="28"/>
  <c r="A403" i="28"/>
  <c r="M402" i="28"/>
  <c r="B402" i="28"/>
  <c r="R402" i="28"/>
  <c r="G402" i="28"/>
  <c r="V402" i="28"/>
  <c r="H402" i="28"/>
  <c r="X334" i="28"/>
  <c r="T334" i="28"/>
  <c r="P334" i="28"/>
  <c r="L334" i="28"/>
  <c r="H334" i="28"/>
  <c r="D334" i="28"/>
  <c r="V334" i="28"/>
  <c r="Q334" i="28"/>
  <c r="K334" i="28"/>
  <c r="F334" i="28"/>
  <c r="Y334" i="28"/>
  <c r="R334" i="28"/>
  <c r="J334" i="28"/>
  <c r="C334" i="28"/>
  <c r="A335" i="28"/>
  <c r="O334" i="28"/>
  <c r="G334" i="28"/>
  <c r="N334" i="28"/>
  <c r="B334" i="28"/>
  <c r="U334" i="28"/>
  <c r="I334" i="28"/>
  <c r="S334" i="28"/>
  <c r="M334" i="28"/>
  <c r="W334" i="28"/>
  <c r="E334" i="28"/>
  <c r="A94" i="28"/>
  <c r="A198" i="28"/>
  <c r="V197" i="28"/>
  <c r="R197" i="28"/>
  <c r="N197" i="28"/>
  <c r="J197" i="28"/>
  <c r="F197" i="28"/>
  <c r="B197" i="28"/>
  <c r="Y197" i="28"/>
  <c r="T197" i="28"/>
  <c r="O197" i="28"/>
  <c r="I197" i="28"/>
  <c r="D197" i="28"/>
  <c r="X197" i="28"/>
  <c r="Q197" i="28"/>
  <c r="K197" i="28"/>
  <c r="C197" i="28"/>
  <c r="W197" i="28"/>
  <c r="P197" i="28"/>
  <c r="H197" i="28"/>
  <c r="U197" i="28"/>
  <c r="G197" i="28"/>
  <c r="S197" i="28"/>
  <c r="E197" i="28"/>
  <c r="M197" i="28"/>
  <c r="L197" i="28"/>
  <c r="A301" i="28"/>
  <c r="V300" i="28"/>
  <c r="R300" i="28"/>
  <c r="N300" i="28"/>
  <c r="J300" i="28"/>
  <c r="F300" i="28"/>
  <c r="B300" i="28"/>
  <c r="Y300" i="28"/>
  <c r="T300" i="28"/>
  <c r="O300" i="28"/>
  <c r="I300" i="28"/>
  <c r="D300" i="28"/>
  <c r="U300" i="28"/>
  <c r="M300" i="28"/>
  <c r="G300" i="28"/>
  <c r="Q300" i="28"/>
  <c r="H300" i="28"/>
  <c r="W300" i="28"/>
  <c r="L300" i="28"/>
  <c r="C300" i="28"/>
  <c r="K300" i="28"/>
  <c r="X300" i="28"/>
  <c r="E300" i="28"/>
  <c r="S300" i="28"/>
  <c r="P300" i="28"/>
  <c r="A129" i="28"/>
  <c r="B404" i="21"/>
  <c r="F404" i="21"/>
  <c r="J404" i="21"/>
  <c r="N404" i="21"/>
  <c r="R404" i="21"/>
  <c r="V404" i="21"/>
  <c r="G404" i="21"/>
  <c r="L404" i="21"/>
  <c r="Q404" i="21"/>
  <c r="W404" i="21"/>
  <c r="H404" i="21"/>
  <c r="O404" i="21"/>
  <c r="U404" i="21"/>
  <c r="D404" i="21"/>
  <c r="K404" i="21"/>
  <c r="S404" i="21"/>
  <c r="Y404" i="21"/>
  <c r="C404" i="21"/>
  <c r="I404" i="21"/>
  <c r="P404" i="21"/>
  <c r="X404" i="21"/>
  <c r="M404" i="21"/>
  <c r="T404" i="21"/>
  <c r="E404" i="21"/>
  <c r="A405" i="21"/>
  <c r="B369" i="21"/>
  <c r="F369" i="21"/>
  <c r="J369" i="21"/>
  <c r="N369" i="21"/>
  <c r="R369" i="21"/>
  <c r="V369" i="21"/>
  <c r="E369" i="21"/>
  <c r="K369" i="21"/>
  <c r="P369" i="21"/>
  <c r="U369" i="21"/>
  <c r="H369" i="21"/>
  <c r="O369" i="21"/>
  <c r="W369" i="21"/>
  <c r="C369" i="21"/>
  <c r="I369" i="21"/>
  <c r="Q369" i="21"/>
  <c r="X369" i="21"/>
  <c r="L369" i="21"/>
  <c r="Y369" i="21"/>
  <c r="M369" i="21"/>
  <c r="D369" i="21"/>
  <c r="S369" i="21"/>
  <c r="G369" i="21"/>
  <c r="T369" i="21"/>
  <c r="A370" i="21"/>
  <c r="C335" i="21"/>
  <c r="G335" i="21"/>
  <c r="K335" i="21"/>
  <c r="O335" i="21"/>
  <c r="S335" i="21"/>
  <c r="W335" i="21"/>
  <c r="B335" i="21"/>
  <c r="H335" i="21"/>
  <c r="M335" i="21"/>
  <c r="R335" i="21"/>
  <c r="X335" i="21"/>
  <c r="D335" i="21"/>
  <c r="I335" i="21"/>
  <c r="N335" i="21"/>
  <c r="T335" i="21"/>
  <c r="Y335" i="21"/>
  <c r="E335" i="21"/>
  <c r="J335" i="21"/>
  <c r="P335" i="21"/>
  <c r="U335" i="21"/>
  <c r="F335" i="21"/>
  <c r="L335" i="21"/>
  <c r="Q335" i="21"/>
  <c r="V335" i="21"/>
  <c r="A336" i="21"/>
  <c r="B301" i="21"/>
  <c r="F301" i="21"/>
  <c r="J301" i="21"/>
  <c r="N301" i="21"/>
  <c r="R301" i="21"/>
  <c r="V301" i="21"/>
  <c r="D301" i="21"/>
  <c r="H301" i="21"/>
  <c r="L301" i="21"/>
  <c r="P301" i="21"/>
  <c r="T301" i="21"/>
  <c r="X301" i="21"/>
  <c r="C301" i="21"/>
  <c r="K301" i="21"/>
  <c r="S301" i="21"/>
  <c r="G301" i="21"/>
  <c r="O301" i="21"/>
  <c r="W301" i="21"/>
  <c r="M301" i="21"/>
  <c r="Q301" i="21"/>
  <c r="E301" i="21"/>
  <c r="U301" i="21"/>
  <c r="Y301" i="21"/>
  <c r="I301" i="21"/>
  <c r="E230" i="21"/>
  <c r="I230" i="21"/>
  <c r="M230" i="21"/>
  <c r="Q230" i="21"/>
  <c r="U230" i="21"/>
  <c r="Y230" i="21"/>
  <c r="B230" i="21"/>
  <c r="G230" i="21"/>
  <c r="L230" i="21"/>
  <c r="R230" i="21"/>
  <c r="W230" i="21"/>
  <c r="C230" i="21"/>
  <c r="H230" i="21"/>
  <c r="N230" i="21"/>
  <c r="S230" i="21"/>
  <c r="X230" i="21"/>
  <c r="F230" i="21"/>
  <c r="P230" i="21"/>
  <c r="K230" i="21"/>
  <c r="D230" i="21"/>
  <c r="J230" i="21"/>
  <c r="T230" i="21"/>
  <c r="V230" i="21"/>
  <c r="O230" i="21"/>
  <c r="A231" i="21"/>
  <c r="E264" i="21"/>
  <c r="I264" i="21"/>
  <c r="M264" i="21"/>
  <c r="Q264" i="21"/>
  <c r="U264" i="21"/>
  <c r="Y264" i="21"/>
  <c r="B264" i="21"/>
  <c r="G264" i="21"/>
  <c r="L264" i="21"/>
  <c r="R264" i="21"/>
  <c r="W264" i="21"/>
  <c r="D264" i="21"/>
  <c r="K264" i="21"/>
  <c r="S264" i="21"/>
  <c r="F264" i="21"/>
  <c r="N264" i="21"/>
  <c r="T264" i="21"/>
  <c r="O264" i="21"/>
  <c r="C264" i="21"/>
  <c r="P264" i="21"/>
  <c r="H264" i="21"/>
  <c r="V264" i="21"/>
  <c r="X264" i="21"/>
  <c r="J264" i="21"/>
  <c r="A265" i="21"/>
  <c r="C56" i="21"/>
  <c r="G56" i="21"/>
  <c r="K56" i="21"/>
  <c r="O56" i="21"/>
  <c r="S56" i="21"/>
  <c r="W56" i="21"/>
  <c r="E56" i="21"/>
  <c r="J56" i="21"/>
  <c r="P56" i="21"/>
  <c r="U56" i="21"/>
  <c r="F56" i="21"/>
  <c r="L56" i="21"/>
  <c r="Q56" i="21"/>
  <c r="V56" i="21"/>
  <c r="B56" i="21"/>
  <c r="M56" i="21"/>
  <c r="X56" i="21"/>
  <c r="D56" i="21"/>
  <c r="N56" i="21"/>
  <c r="Y56" i="21"/>
  <c r="R56" i="21"/>
  <c r="H56" i="21"/>
  <c r="T56" i="21"/>
  <c r="I56" i="21"/>
  <c r="B161" i="21"/>
  <c r="F161" i="21"/>
  <c r="J161" i="21"/>
  <c r="N161" i="21"/>
  <c r="R161" i="21"/>
  <c r="V161" i="21"/>
  <c r="E161" i="21"/>
  <c r="K161" i="21"/>
  <c r="P161" i="21"/>
  <c r="U161" i="21"/>
  <c r="C161" i="21"/>
  <c r="I161" i="21"/>
  <c r="Q161" i="21"/>
  <c r="X161" i="21"/>
  <c r="D161" i="21"/>
  <c r="L161" i="21"/>
  <c r="S161" i="21"/>
  <c r="Y161" i="21"/>
  <c r="G161" i="21"/>
  <c r="M161" i="21"/>
  <c r="T161" i="21"/>
  <c r="O161" i="21"/>
  <c r="W161" i="21"/>
  <c r="H161" i="21"/>
  <c r="B126" i="21"/>
  <c r="F126" i="21"/>
  <c r="J126" i="21"/>
  <c r="E126" i="21"/>
  <c r="K126" i="21"/>
  <c r="O126" i="21"/>
  <c r="S126" i="21"/>
  <c r="W126" i="21"/>
  <c r="C126" i="21"/>
  <c r="I126" i="21"/>
  <c r="P126" i="21"/>
  <c r="U126" i="21"/>
  <c r="D126" i="21"/>
  <c r="L126" i="21"/>
  <c r="Q126" i="21"/>
  <c r="V126" i="21"/>
  <c r="M126" i="21"/>
  <c r="X126" i="21"/>
  <c r="N126" i="21"/>
  <c r="Y126" i="21"/>
  <c r="R126" i="21"/>
  <c r="T126" i="21"/>
  <c r="G126" i="21"/>
  <c r="H126" i="21"/>
  <c r="C91" i="21"/>
  <c r="G91" i="21"/>
  <c r="K91" i="21"/>
  <c r="O91" i="21"/>
  <c r="S91" i="21"/>
  <c r="W91" i="21"/>
  <c r="E91" i="21"/>
  <c r="J91" i="21"/>
  <c r="P91" i="21"/>
  <c r="U91" i="21"/>
  <c r="F91" i="21"/>
  <c r="L91" i="21"/>
  <c r="Q91" i="21"/>
  <c r="V91" i="21"/>
  <c r="B91" i="21"/>
  <c r="M91" i="21"/>
  <c r="X91" i="21"/>
  <c r="D91" i="21"/>
  <c r="N91" i="21"/>
  <c r="Y91" i="21"/>
  <c r="R91" i="21"/>
  <c r="H91" i="21"/>
  <c r="I91" i="21"/>
  <c r="T91" i="21"/>
  <c r="B195" i="21"/>
  <c r="F195" i="21"/>
  <c r="J195" i="21"/>
  <c r="N195" i="21"/>
  <c r="R195" i="21"/>
  <c r="V195" i="21"/>
  <c r="E195" i="21"/>
  <c r="K195" i="21"/>
  <c r="P195" i="21"/>
  <c r="U195" i="21"/>
  <c r="C195" i="21"/>
  <c r="I195" i="21"/>
  <c r="Q195" i="21"/>
  <c r="X195" i="21"/>
  <c r="H195" i="21"/>
  <c r="S195" i="21"/>
  <c r="L195" i="21"/>
  <c r="W195" i="21"/>
  <c r="M195" i="21"/>
  <c r="Y195" i="21"/>
  <c r="D195" i="21"/>
  <c r="O195" i="21"/>
  <c r="G195" i="21"/>
  <c r="T195" i="21"/>
  <c r="A196" i="21"/>
  <c r="E23" i="21"/>
  <c r="I23" i="21"/>
  <c r="M23" i="21"/>
  <c r="Q23" i="21"/>
  <c r="U23" i="21"/>
  <c r="Y23" i="21"/>
  <c r="B23" i="21"/>
  <c r="G23" i="21"/>
  <c r="L23" i="21"/>
  <c r="R23" i="21"/>
  <c r="W23" i="21"/>
  <c r="F23" i="21"/>
  <c r="N23" i="21"/>
  <c r="T23" i="21"/>
  <c r="H23" i="21"/>
  <c r="O23" i="21"/>
  <c r="V23" i="21"/>
  <c r="C23" i="21"/>
  <c r="J23" i="21"/>
  <c r="P23" i="21"/>
  <c r="X23" i="21"/>
  <c r="D23" i="21"/>
  <c r="K23" i="21"/>
  <c r="S23" i="21"/>
  <c r="B93" i="25"/>
  <c r="F93" i="25"/>
  <c r="J93" i="25"/>
  <c r="N93" i="25"/>
  <c r="R93" i="25"/>
  <c r="V93" i="25"/>
  <c r="D93" i="25"/>
  <c r="H93" i="25"/>
  <c r="L93" i="25"/>
  <c r="P93" i="25"/>
  <c r="T93" i="25"/>
  <c r="X93" i="25"/>
  <c r="C93" i="25"/>
  <c r="K93" i="25"/>
  <c r="S93" i="25"/>
  <c r="G93" i="25"/>
  <c r="O93" i="25"/>
  <c r="W93" i="25"/>
  <c r="E93" i="25"/>
  <c r="U93" i="25"/>
  <c r="M93" i="25"/>
  <c r="Q93" i="25"/>
  <c r="I93" i="25"/>
  <c r="Y93" i="25"/>
  <c r="B57" i="25"/>
  <c r="F57" i="25"/>
  <c r="J57" i="25"/>
  <c r="N57" i="25"/>
  <c r="R57" i="25"/>
  <c r="V57" i="25"/>
  <c r="C57" i="25"/>
  <c r="G57" i="25"/>
  <c r="K57" i="25"/>
  <c r="O57" i="25"/>
  <c r="S57" i="25"/>
  <c r="W57" i="25"/>
  <c r="D57" i="25"/>
  <c r="L57" i="25"/>
  <c r="T57" i="25"/>
  <c r="E57" i="25"/>
  <c r="M57" i="25"/>
  <c r="U57" i="25"/>
  <c r="H57" i="25"/>
  <c r="X57" i="25"/>
  <c r="I57" i="25"/>
  <c r="Y57" i="25"/>
  <c r="P57" i="25"/>
  <c r="Q57" i="25"/>
  <c r="E21" i="25"/>
  <c r="I21" i="25"/>
  <c r="M21" i="25"/>
  <c r="Q21" i="25"/>
  <c r="U21" i="25"/>
  <c r="Y21" i="25"/>
  <c r="C21" i="25"/>
  <c r="G21" i="25"/>
  <c r="K21" i="25"/>
  <c r="O21" i="25"/>
  <c r="S21" i="25"/>
  <c r="W21" i="25"/>
  <c r="B21" i="25"/>
  <c r="J21" i="25"/>
  <c r="R21" i="25"/>
  <c r="F21" i="25"/>
  <c r="N21" i="25"/>
  <c r="V21" i="25"/>
  <c r="D21" i="25"/>
  <c r="T21" i="25"/>
  <c r="L21" i="25"/>
  <c r="P21" i="25"/>
  <c r="H21" i="25"/>
  <c r="X21" i="25"/>
  <c r="C93" i="19"/>
  <c r="G93" i="19"/>
  <c r="K93" i="19"/>
  <c r="O93" i="19"/>
  <c r="S93" i="19"/>
  <c r="W93" i="19"/>
  <c r="E93" i="19"/>
  <c r="I93" i="19"/>
  <c r="M93" i="19"/>
  <c r="Q93" i="19"/>
  <c r="U93" i="19"/>
  <c r="Y93" i="19"/>
  <c r="H93" i="19"/>
  <c r="P93" i="19"/>
  <c r="X93" i="19"/>
  <c r="D93" i="19"/>
  <c r="L93" i="19"/>
  <c r="T93" i="19"/>
  <c r="B93" i="19"/>
  <c r="R93" i="19"/>
  <c r="J93" i="19"/>
  <c r="N93" i="19"/>
  <c r="F93" i="19"/>
  <c r="V93" i="19"/>
  <c r="A94" i="19"/>
  <c r="E58" i="19"/>
  <c r="I58" i="19"/>
  <c r="M58" i="19"/>
  <c r="Q58" i="19"/>
  <c r="U58" i="19"/>
  <c r="Y58" i="19"/>
  <c r="B58" i="19"/>
  <c r="F58" i="19"/>
  <c r="J58" i="19"/>
  <c r="N58" i="19"/>
  <c r="R58" i="19"/>
  <c r="V58" i="19"/>
  <c r="C58" i="19"/>
  <c r="K58" i="19"/>
  <c r="S58" i="19"/>
  <c r="G58" i="19"/>
  <c r="O58" i="19"/>
  <c r="W58" i="19"/>
  <c r="L58" i="19"/>
  <c r="P58" i="19"/>
  <c r="D58" i="19"/>
  <c r="T58" i="19"/>
  <c r="H58" i="19"/>
  <c r="X58" i="19"/>
  <c r="A59" i="19"/>
  <c r="D22" i="19"/>
  <c r="H22" i="19"/>
  <c r="L22" i="19"/>
  <c r="P22" i="19"/>
  <c r="T22" i="19"/>
  <c r="X22" i="19"/>
  <c r="C22" i="19"/>
  <c r="I22" i="19"/>
  <c r="N22" i="19"/>
  <c r="S22" i="19"/>
  <c r="Y22" i="19"/>
  <c r="G22" i="19"/>
  <c r="O22" i="19"/>
  <c r="V22" i="19"/>
  <c r="B22" i="19"/>
  <c r="J22" i="19"/>
  <c r="Q22" i="19"/>
  <c r="W22" i="19"/>
  <c r="E22" i="19"/>
  <c r="K22" i="19"/>
  <c r="R22" i="19"/>
  <c r="M22" i="19"/>
  <c r="F22" i="19"/>
  <c r="U22" i="19"/>
  <c r="A22" i="25"/>
  <c r="A94" i="25"/>
  <c r="A24" i="21"/>
  <c r="A92" i="21"/>
  <c r="A23" i="19"/>
  <c r="A162" i="21"/>
  <c r="A57" i="21"/>
  <c r="A58" i="25"/>
  <c r="A129" i="19"/>
  <c r="A127" i="21"/>
  <c r="A131" i="25"/>
  <c r="A302" i="21"/>
  <c r="B129" i="19" l="1"/>
  <c r="F129" i="19"/>
  <c r="J129" i="19"/>
  <c r="N129" i="19"/>
  <c r="R129" i="19"/>
  <c r="V129" i="19"/>
  <c r="C129" i="19"/>
  <c r="H129" i="19"/>
  <c r="M129" i="19"/>
  <c r="S129" i="19"/>
  <c r="X129" i="19"/>
  <c r="E129" i="19"/>
  <c r="L129" i="19"/>
  <c r="T129" i="19"/>
  <c r="G129" i="19"/>
  <c r="O129" i="19"/>
  <c r="U129" i="19"/>
  <c r="I129" i="19"/>
  <c r="P129" i="19"/>
  <c r="W129" i="19"/>
  <c r="D129" i="19"/>
  <c r="K129" i="19"/>
  <c r="Q129" i="19"/>
  <c r="Y129" i="19"/>
  <c r="A25" i="28"/>
  <c r="Y301" i="28"/>
  <c r="U301" i="28"/>
  <c r="Q301" i="28"/>
  <c r="M301" i="28"/>
  <c r="I301" i="28"/>
  <c r="E301" i="28"/>
  <c r="V301" i="28"/>
  <c r="P301" i="28"/>
  <c r="K301" i="28"/>
  <c r="F301" i="28"/>
  <c r="X301" i="28"/>
  <c r="R301" i="28"/>
  <c r="J301" i="28"/>
  <c r="C301" i="28"/>
  <c r="T301" i="28"/>
  <c r="L301" i="28"/>
  <c r="B301" i="28"/>
  <c r="A302" i="28"/>
  <c r="O301" i="28"/>
  <c r="G301" i="28"/>
  <c r="W301" i="28"/>
  <c r="D301" i="28"/>
  <c r="S301" i="28"/>
  <c r="N301" i="28"/>
  <c r="H301" i="28"/>
  <c r="A95" i="28"/>
  <c r="W232" i="28"/>
  <c r="S232" i="28"/>
  <c r="O232" i="28"/>
  <c r="K232" i="28"/>
  <c r="G232" i="28"/>
  <c r="C232" i="28"/>
  <c r="X232" i="28"/>
  <c r="R232" i="28"/>
  <c r="M232" i="28"/>
  <c r="H232" i="28"/>
  <c r="B232" i="28"/>
  <c r="Y232" i="28"/>
  <c r="Q232" i="28"/>
  <c r="J232" i="28"/>
  <c r="D232" i="28"/>
  <c r="V232" i="28"/>
  <c r="P232" i="28"/>
  <c r="I232" i="28"/>
  <c r="N232" i="28"/>
  <c r="A233" i="28"/>
  <c r="L232" i="28"/>
  <c r="F232" i="28"/>
  <c r="U232" i="28"/>
  <c r="T232" i="28"/>
  <c r="E232" i="28"/>
  <c r="Y198" i="28"/>
  <c r="U198" i="28"/>
  <c r="Q198" i="28"/>
  <c r="M198" i="28"/>
  <c r="I198" i="28"/>
  <c r="E198" i="28"/>
  <c r="V198" i="28"/>
  <c r="P198" i="28"/>
  <c r="K198" i="28"/>
  <c r="F198" i="28"/>
  <c r="T198" i="28"/>
  <c r="N198" i="28"/>
  <c r="G198" i="28"/>
  <c r="A199" i="28"/>
  <c r="S198" i="28"/>
  <c r="L198" i="28"/>
  <c r="D198" i="28"/>
  <c r="X198" i="28"/>
  <c r="J198" i="28"/>
  <c r="W198" i="28"/>
  <c r="H198" i="28"/>
  <c r="R198" i="28"/>
  <c r="C198" i="28"/>
  <c r="B198" i="28"/>
  <c r="O198" i="28"/>
  <c r="W335" i="28"/>
  <c r="S335" i="28"/>
  <c r="O335" i="28"/>
  <c r="K335" i="28"/>
  <c r="G335" i="28"/>
  <c r="C335" i="28"/>
  <c r="X335" i="28"/>
  <c r="R335" i="28"/>
  <c r="M335" i="28"/>
  <c r="H335" i="28"/>
  <c r="B335" i="28"/>
  <c r="U335" i="28"/>
  <c r="N335" i="28"/>
  <c r="F335" i="28"/>
  <c r="T335" i="28"/>
  <c r="J335" i="28"/>
  <c r="A336" i="28"/>
  <c r="P335" i="28"/>
  <c r="D335" i="28"/>
  <c r="V335" i="28"/>
  <c r="I335" i="28"/>
  <c r="Q335" i="28"/>
  <c r="L335" i="28"/>
  <c r="E335" i="28"/>
  <c r="Y335" i="28"/>
  <c r="W164" i="28"/>
  <c r="S164" i="28"/>
  <c r="O164" i="28"/>
  <c r="K164" i="28"/>
  <c r="G164" i="28"/>
  <c r="C164" i="28"/>
  <c r="Y164" i="28"/>
  <c r="T164" i="28"/>
  <c r="N164" i="28"/>
  <c r="I164" i="28"/>
  <c r="D164" i="28"/>
  <c r="V164" i="28"/>
  <c r="P164" i="28"/>
  <c r="H164" i="28"/>
  <c r="A165" i="28"/>
  <c r="Q164" i="28"/>
  <c r="F164" i="28"/>
  <c r="X164" i="28"/>
  <c r="M164" i="28"/>
  <c r="E164" i="28"/>
  <c r="U164" i="28"/>
  <c r="B164" i="28"/>
  <c r="L164" i="28"/>
  <c r="J164" i="28"/>
  <c r="R164" i="28"/>
  <c r="A130" i="28"/>
  <c r="A404" i="28"/>
  <c r="V403" i="28"/>
  <c r="R403" i="28"/>
  <c r="N403" i="28"/>
  <c r="J403" i="28"/>
  <c r="F403" i="28"/>
  <c r="B403" i="28"/>
  <c r="U403" i="28"/>
  <c r="P403" i="28"/>
  <c r="K403" i="28"/>
  <c r="E403" i="28"/>
  <c r="T403" i="28"/>
  <c r="M403" i="28"/>
  <c r="G403" i="28"/>
  <c r="X403" i="28"/>
  <c r="O403" i="28"/>
  <c r="D403" i="28"/>
  <c r="Q403" i="28"/>
  <c r="C403" i="28"/>
  <c r="Y403" i="28"/>
  <c r="L403" i="28"/>
  <c r="S403" i="28"/>
  <c r="H403" i="28"/>
  <c r="W403" i="28"/>
  <c r="I403" i="28"/>
  <c r="Y266" i="28"/>
  <c r="U266" i="28"/>
  <c r="Q266" i="28"/>
  <c r="M266" i="28"/>
  <c r="I266" i="28"/>
  <c r="E266" i="28"/>
  <c r="A267" i="28"/>
  <c r="T266" i="28"/>
  <c r="O266" i="28"/>
  <c r="J266" i="28"/>
  <c r="D266" i="28"/>
  <c r="S266" i="28"/>
  <c r="L266" i="28"/>
  <c r="F266" i="28"/>
  <c r="X266" i="28"/>
  <c r="P266" i="28"/>
  <c r="G266" i="28"/>
  <c r="W266" i="28"/>
  <c r="N266" i="28"/>
  <c r="C266" i="28"/>
  <c r="V266" i="28"/>
  <c r="B266" i="28"/>
  <c r="R266" i="28"/>
  <c r="K266" i="28"/>
  <c r="H266" i="28"/>
  <c r="A370" i="28"/>
  <c r="V369" i="28"/>
  <c r="R369" i="28"/>
  <c r="N369" i="28"/>
  <c r="J369" i="28"/>
  <c r="F369" i="28"/>
  <c r="B369" i="28"/>
  <c r="Y369" i="28"/>
  <c r="T369" i="28"/>
  <c r="O369" i="28"/>
  <c r="I369" i="28"/>
  <c r="D369" i="28"/>
  <c r="X369" i="28"/>
  <c r="Q369" i="28"/>
  <c r="K369" i="28"/>
  <c r="C369" i="28"/>
  <c r="P369" i="28"/>
  <c r="G369" i="28"/>
  <c r="M369" i="28"/>
  <c r="L369" i="28"/>
  <c r="U369" i="28"/>
  <c r="E369" i="28"/>
  <c r="S369" i="28"/>
  <c r="H369" i="28"/>
  <c r="W369" i="28"/>
  <c r="A60" i="28"/>
  <c r="B405" i="21"/>
  <c r="F405" i="21"/>
  <c r="J405" i="21"/>
  <c r="N405" i="21"/>
  <c r="R405" i="21"/>
  <c r="V405" i="21"/>
  <c r="D405" i="21"/>
  <c r="I405" i="21"/>
  <c r="O405" i="21"/>
  <c r="T405" i="21"/>
  <c r="Y405" i="21"/>
  <c r="E405" i="21"/>
  <c r="L405" i="21"/>
  <c r="S405" i="21"/>
  <c r="H405" i="21"/>
  <c r="P405" i="21"/>
  <c r="W405" i="21"/>
  <c r="G405" i="21"/>
  <c r="M405" i="21"/>
  <c r="U405" i="21"/>
  <c r="Q405" i="21"/>
  <c r="X405" i="21"/>
  <c r="C405" i="21"/>
  <c r="K405" i="21"/>
  <c r="A406" i="21"/>
  <c r="C336" i="21"/>
  <c r="G336" i="21"/>
  <c r="K336" i="21"/>
  <c r="O336" i="21"/>
  <c r="S336" i="21"/>
  <c r="W336" i="21"/>
  <c r="E336" i="21"/>
  <c r="J336" i="21"/>
  <c r="P336" i="21"/>
  <c r="U336" i="21"/>
  <c r="F336" i="21"/>
  <c r="L336" i="21"/>
  <c r="Q336" i="21"/>
  <c r="V336" i="21"/>
  <c r="B336" i="21"/>
  <c r="H336" i="21"/>
  <c r="M336" i="21"/>
  <c r="R336" i="21"/>
  <c r="X336" i="21"/>
  <c r="D336" i="21"/>
  <c r="Y336" i="21"/>
  <c r="I336" i="21"/>
  <c r="N336" i="21"/>
  <c r="T336" i="21"/>
  <c r="A337" i="21"/>
  <c r="B370" i="21"/>
  <c r="F370" i="21"/>
  <c r="J370" i="21"/>
  <c r="N370" i="21"/>
  <c r="R370" i="21"/>
  <c r="V370" i="21"/>
  <c r="C370" i="21"/>
  <c r="H370" i="21"/>
  <c r="M370" i="21"/>
  <c r="S370" i="21"/>
  <c r="X370" i="21"/>
  <c r="E370" i="21"/>
  <c r="L370" i="21"/>
  <c r="T370" i="21"/>
  <c r="G370" i="21"/>
  <c r="O370" i="21"/>
  <c r="U370" i="21"/>
  <c r="P370" i="21"/>
  <c r="D370" i="21"/>
  <c r="Q370" i="21"/>
  <c r="I370" i="21"/>
  <c r="W370" i="21"/>
  <c r="K370" i="21"/>
  <c r="Y370" i="21"/>
  <c r="A371" i="21"/>
  <c r="B302" i="21"/>
  <c r="F302" i="21"/>
  <c r="J302" i="21"/>
  <c r="N302" i="21"/>
  <c r="R302" i="21"/>
  <c r="V302" i="21"/>
  <c r="D302" i="21"/>
  <c r="H302" i="21"/>
  <c r="L302" i="21"/>
  <c r="P302" i="21"/>
  <c r="T302" i="21"/>
  <c r="X302" i="21"/>
  <c r="C302" i="21"/>
  <c r="K302" i="21"/>
  <c r="S302" i="21"/>
  <c r="G302" i="21"/>
  <c r="O302" i="21"/>
  <c r="W302" i="21"/>
  <c r="E302" i="21"/>
  <c r="U302" i="21"/>
  <c r="I302" i="21"/>
  <c r="Y302" i="21"/>
  <c r="M302" i="21"/>
  <c r="Q302" i="21"/>
  <c r="E265" i="21"/>
  <c r="I265" i="21"/>
  <c r="M265" i="21"/>
  <c r="Q265" i="21"/>
  <c r="U265" i="21"/>
  <c r="Y265" i="21"/>
  <c r="D265" i="21"/>
  <c r="J265" i="21"/>
  <c r="O265" i="21"/>
  <c r="T265" i="21"/>
  <c r="B265" i="21"/>
  <c r="H265" i="21"/>
  <c r="P265" i="21"/>
  <c r="W265" i="21"/>
  <c r="C265" i="21"/>
  <c r="K265" i="21"/>
  <c r="R265" i="21"/>
  <c r="X265" i="21"/>
  <c r="F265" i="21"/>
  <c r="S265" i="21"/>
  <c r="G265" i="21"/>
  <c r="V265" i="21"/>
  <c r="L265" i="21"/>
  <c r="N265" i="21"/>
  <c r="A266" i="21"/>
  <c r="E231" i="21"/>
  <c r="I231" i="21"/>
  <c r="M231" i="21"/>
  <c r="Q231" i="21"/>
  <c r="U231" i="21"/>
  <c r="Y231" i="21"/>
  <c r="D231" i="21"/>
  <c r="J231" i="21"/>
  <c r="O231" i="21"/>
  <c r="T231" i="21"/>
  <c r="F231" i="21"/>
  <c r="K231" i="21"/>
  <c r="P231" i="21"/>
  <c r="V231" i="21"/>
  <c r="C231" i="21"/>
  <c r="N231" i="21"/>
  <c r="X231" i="21"/>
  <c r="S231" i="21"/>
  <c r="B231" i="21"/>
  <c r="G231" i="21"/>
  <c r="R231" i="21"/>
  <c r="H231" i="21"/>
  <c r="L231" i="21"/>
  <c r="W231" i="21"/>
  <c r="A232" i="21"/>
  <c r="B162" i="21"/>
  <c r="F162" i="21"/>
  <c r="J162" i="21"/>
  <c r="N162" i="21"/>
  <c r="R162" i="21"/>
  <c r="V162" i="21"/>
  <c r="C162" i="21"/>
  <c r="H162" i="21"/>
  <c r="M162" i="21"/>
  <c r="S162" i="21"/>
  <c r="X162" i="21"/>
  <c r="G162" i="21"/>
  <c r="O162" i="21"/>
  <c r="U162" i="21"/>
  <c r="I162" i="21"/>
  <c r="P162" i="21"/>
  <c r="W162" i="21"/>
  <c r="D162" i="21"/>
  <c r="K162" i="21"/>
  <c r="Q162" i="21"/>
  <c r="Y162" i="21"/>
  <c r="T162" i="21"/>
  <c r="E162" i="21"/>
  <c r="L162" i="21"/>
  <c r="C57" i="21"/>
  <c r="G57" i="21"/>
  <c r="K57" i="21"/>
  <c r="O57" i="21"/>
  <c r="S57" i="21"/>
  <c r="W57" i="21"/>
  <c r="B57" i="21"/>
  <c r="H57" i="21"/>
  <c r="M57" i="21"/>
  <c r="R57" i="21"/>
  <c r="X57" i="21"/>
  <c r="D57" i="21"/>
  <c r="I57" i="21"/>
  <c r="N57" i="21"/>
  <c r="T57" i="21"/>
  <c r="Y57" i="21"/>
  <c r="J57" i="21"/>
  <c r="U57" i="21"/>
  <c r="L57" i="21"/>
  <c r="V57" i="21"/>
  <c r="P57" i="21"/>
  <c r="F57" i="21"/>
  <c r="Q57" i="21"/>
  <c r="E57" i="21"/>
  <c r="C127" i="21"/>
  <c r="G127" i="21"/>
  <c r="K127" i="21"/>
  <c r="O127" i="21"/>
  <c r="S127" i="21"/>
  <c r="W127" i="21"/>
  <c r="B127" i="21"/>
  <c r="H127" i="21"/>
  <c r="M127" i="21"/>
  <c r="R127" i="21"/>
  <c r="X127" i="21"/>
  <c r="D127" i="21"/>
  <c r="I127" i="21"/>
  <c r="N127" i="21"/>
  <c r="T127" i="21"/>
  <c r="Y127" i="21"/>
  <c r="J127" i="21"/>
  <c r="U127" i="21"/>
  <c r="L127" i="21"/>
  <c r="V127" i="21"/>
  <c r="P127" i="21"/>
  <c r="Q127" i="21"/>
  <c r="E127" i="21"/>
  <c r="F127" i="21"/>
  <c r="C92" i="21"/>
  <c r="G92" i="21"/>
  <c r="K92" i="21"/>
  <c r="O92" i="21"/>
  <c r="S92" i="21"/>
  <c r="W92" i="21"/>
  <c r="B92" i="21"/>
  <c r="H92" i="21"/>
  <c r="M92" i="21"/>
  <c r="R92" i="21"/>
  <c r="X92" i="21"/>
  <c r="D92" i="21"/>
  <c r="I92" i="21"/>
  <c r="N92" i="21"/>
  <c r="T92" i="21"/>
  <c r="Y92" i="21"/>
  <c r="J92" i="21"/>
  <c r="U92" i="21"/>
  <c r="L92" i="21"/>
  <c r="V92" i="21"/>
  <c r="P92" i="21"/>
  <c r="Q92" i="21"/>
  <c r="E92" i="21"/>
  <c r="F92" i="21"/>
  <c r="B196" i="21"/>
  <c r="F196" i="21"/>
  <c r="J196" i="21"/>
  <c r="N196" i="21"/>
  <c r="R196" i="21"/>
  <c r="V196" i="21"/>
  <c r="C196" i="21"/>
  <c r="H196" i="21"/>
  <c r="M196" i="21"/>
  <c r="S196" i="21"/>
  <c r="X196" i="21"/>
  <c r="G196" i="21"/>
  <c r="O196" i="21"/>
  <c r="U196" i="21"/>
  <c r="D196" i="21"/>
  <c r="L196" i="21"/>
  <c r="W196" i="21"/>
  <c r="K196" i="21"/>
  <c r="Y196" i="21"/>
  <c r="P196" i="21"/>
  <c r="E196" i="21"/>
  <c r="Q196" i="21"/>
  <c r="I196" i="21"/>
  <c r="T196" i="21"/>
  <c r="A197" i="21"/>
  <c r="E24" i="21"/>
  <c r="I24" i="21"/>
  <c r="M24" i="21"/>
  <c r="Q24" i="21"/>
  <c r="U24" i="21"/>
  <c r="Y24" i="21"/>
  <c r="D24" i="21"/>
  <c r="J24" i="21"/>
  <c r="O24" i="21"/>
  <c r="T24" i="21"/>
  <c r="C24" i="21"/>
  <c r="K24" i="21"/>
  <c r="R24" i="21"/>
  <c r="X24" i="21"/>
  <c r="F24" i="21"/>
  <c r="L24" i="21"/>
  <c r="S24" i="21"/>
  <c r="G24" i="21"/>
  <c r="N24" i="21"/>
  <c r="V24" i="21"/>
  <c r="H24" i="21"/>
  <c r="P24" i="21"/>
  <c r="W24" i="21"/>
  <c r="B24" i="21"/>
  <c r="B94" i="25"/>
  <c r="F94" i="25"/>
  <c r="J94" i="25"/>
  <c r="N94" i="25"/>
  <c r="R94" i="25"/>
  <c r="V94" i="25"/>
  <c r="D94" i="25"/>
  <c r="H94" i="25"/>
  <c r="L94" i="25"/>
  <c r="P94" i="25"/>
  <c r="T94" i="25"/>
  <c r="X94" i="25"/>
  <c r="C94" i="25"/>
  <c r="K94" i="25"/>
  <c r="S94" i="25"/>
  <c r="G94" i="25"/>
  <c r="O94" i="25"/>
  <c r="W94" i="25"/>
  <c r="M94" i="25"/>
  <c r="E94" i="25"/>
  <c r="U94" i="25"/>
  <c r="I94" i="25"/>
  <c r="Y94" i="25"/>
  <c r="Q94" i="25"/>
  <c r="B58" i="25"/>
  <c r="F58" i="25"/>
  <c r="J58" i="25"/>
  <c r="N58" i="25"/>
  <c r="R58" i="25"/>
  <c r="V58" i="25"/>
  <c r="C58" i="25"/>
  <c r="G58" i="25"/>
  <c r="K58" i="25"/>
  <c r="O58" i="25"/>
  <c r="S58" i="25"/>
  <c r="W58" i="25"/>
  <c r="D58" i="25"/>
  <c r="L58" i="25"/>
  <c r="T58" i="25"/>
  <c r="E58" i="25"/>
  <c r="M58" i="25"/>
  <c r="U58" i="25"/>
  <c r="P58" i="25"/>
  <c r="Q58" i="25"/>
  <c r="H58" i="25"/>
  <c r="X58" i="25"/>
  <c r="I58" i="25"/>
  <c r="Y58" i="25"/>
  <c r="E22" i="25"/>
  <c r="I22" i="25"/>
  <c r="M22" i="25"/>
  <c r="Q22" i="25"/>
  <c r="C22" i="25"/>
  <c r="G22" i="25"/>
  <c r="K22" i="25"/>
  <c r="O22" i="25"/>
  <c r="S22" i="25"/>
  <c r="W22" i="25"/>
  <c r="B22" i="25"/>
  <c r="J22" i="25"/>
  <c r="R22" i="25"/>
  <c r="X22" i="25"/>
  <c r="F22" i="25"/>
  <c r="N22" i="25"/>
  <c r="U22" i="25"/>
  <c r="L22" i="25"/>
  <c r="Y22" i="25"/>
  <c r="D22" i="25"/>
  <c r="T22" i="25"/>
  <c r="H22" i="25"/>
  <c r="V22" i="25"/>
  <c r="P22" i="25"/>
  <c r="C94" i="19"/>
  <c r="G94" i="19"/>
  <c r="K94" i="19"/>
  <c r="O94" i="19"/>
  <c r="S94" i="19"/>
  <c r="W94" i="19"/>
  <c r="E94" i="19"/>
  <c r="I94" i="19"/>
  <c r="M94" i="19"/>
  <c r="Q94" i="19"/>
  <c r="U94" i="19"/>
  <c r="Y94" i="19"/>
  <c r="H94" i="19"/>
  <c r="P94" i="19"/>
  <c r="X94" i="19"/>
  <c r="D94" i="19"/>
  <c r="L94" i="19"/>
  <c r="T94" i="19"/>
  <c r="J94" i="19"/>
  <c r="B94" i="19"/>
  <c r="R94" i="19"/>
  <c r="F94" i="19"/>
  <c r="V94" i="19"/>
  <c r="N94" i="19"/>
  <c r="A95" i="19"/>
  <c r="E59" i="19"/>
  <c r="I59" i="19"/>
  <c r="M59" i="19"/>
  <c r="Q59" i="19"/>
  <c r="U59" i="19"/>
  <c r="Y59" i="19"/>
  <c r="B59" i="19"/>
  <c r="F59" i="19"/>
  <c r="J59" i="19"/>
  <c r="N59" i="19"/>
  <c r="R59" i="19"/>
  <c r="V59" i="19"/>
  <c r="C59" i="19"/>
  <c r="K59" i="19"/>
  <c r="S59" i="19"/>
  <c r="G59" i="19"/>
  <c r="O59" i="19"/>
  <c r="W59" i="19"/>
  <c r="D59" i="19"/>
  <c r="T59" i="19"/>
  <c r="H59" i="19"/>
  <c r="X59" i="19"/>
  <c r="L59" i="19"/>
  <c r="P59" i="19"/>
  <c r="A60" i="19"/>
  <c r="D23" i="19"/>
  <c r="H23" i="19"/>
  <c r="L23" i="19"/>
  <c r="P23" i="19"/>
  <c r="T23" i="19"/>
  <c r="X23" i="19"/>
  <c r="F23" i="19"/>
  <c r="K23" i="19"/>
  <c r="Q23" i="19"/>
  <c r="V23" i="19"/>
  <c r="E23" i="19"/>
  <c r="M23" i="19"/>
  <c r="S23" i="19"/>
  <c r="G23" i="19"/>
  <c r="N23" i="19"/>
  <c r="U23" i="19"/>
  <c r="B23" i="19"/>
  <c r="I23" i="19"/>
  <c r="O23" i="19"/>
  <c r="W23" i="19"/>
  <c r="C23" i="19"/>
  <c r="R23" i="19"/>
  <c r="J23" i="19"/>
  <c r="Y23" i="19"/>
  <c r="A303" i="21"/>
  <c r="A128" i="21"/>
  <c r="A59" i="25"/>
  <c r="A58" i="21"/>
  <c r="A95" i="25"/>
  <c r="A132" i="25"/>
  <c r="A130" i="19"/>
  <c r="A93" i="21"/>
  <c r="A25" i="21"/>
  <c r="A23" i="25"/>
  <c r="A163" i="21"/>
  <c r="A24" i="19"/>
  <c r="B130" i="19" l="1"/>
  <c r="F130" i="19"/>
  <c r="J130" i="19"/>
  <c r="N130" i="19"/>
  <c r="R130" i="19"/>
  <c r="V130" i="19"/>
  <c r="E130" i="19"/>
  <c r="K130" i="19"/>
  <c r="P130" i="19"/>
  <c r="U130" i="19"/>
  <c r="C130" i="19"/>
  <c r="I130" i="19"/>
  <c r="Q130" i="19"/>
  <c r="X130" i="19"/>
  <c r="D130" i="19"/>
  <c r="L130" i="19"/>
  <c r="S130" i="19"/>
  <c r="Y130" i="19"/>
  <c r="G130" i="19"/>
  <c r="M130" i="19"/>
  <c r="T130" i="19"/>
  <c r="H130" i="19"/>
  <c r="O130" i="19"/>
  <c r="W130" i="19"/>
  <c r="X267" i="28"/>
  <c r="T267" i="28"/>
  <c r="P267" i="28"/>
  <c r="L267" i="28"/>
  <c r="H267" i="28"/>
  <c r="D267" i="28"/>
  <c r="V267" i="28"/>
  <c r="Q267" i="28"/>
  <c r="K267" i="28"/>
  <c r="F267" i="28"/>
  <c r="W267" i="28"/>
  <c r="O267" i="28"/>
  <c r="I267" i="28"/>
  <c r="B267" i="28"/>
  <c r="S267" i="28"/>
  <c r="J267" i="28"/>
  <c r="A268" i="28"/>
  <c r="R267" i="28"/>
  <c r="G267" i="28"/>
  <c r="N267" i="28"/>
  <c r="M267" i="28"/>
  <c r="Y267" i="28"/>
  <c r="E267" i="28"/>
  <c r="U267" i="28"/>
  <c r="C267" i="28"/>
  <c r="Y370" i="28"/>
  <c r="U370" i="28"/>
  <c r="Q370" i="28"/>
  <c r="M370" i="28"/>
  <c r="I370" i="28"/>
  <c r="E370" i="28"/>
  <c r="V370" i="28"/>
  <c r="P370" i="28"/>
  <c r="K370" i="28"/>
  <c r="F370" i="28"/>
  <c r="T370" i="28"/>
  <c r="N370" i="28"/>
  <c r="G370" i="28"/>
  <c r="S370" i="28"/>
  <c r="J370" i="28"/>
  <c r="B370" i="28"/>
  <c r="A371" i="28"/>
  <c r="O370" i="28"/>
  <c r="C370" i="28"/>
  <c r="W370" i="28"/>
  <c r="D370" i="28"/>
  <c r="L370" i="28"/>
  <c r="H370" i="28"/>
  <c r="X370" i="28"/>
  <c r="R370" i="28"/>
  <c r="A131" i="28"/>
  <c r="A234" i="28"/>
  <c r="V233" i="28"/>
  <c r="R233" i="28"/>
  <c r="N233" i="28"/>
  <c r="J233" i="28"/>
  <c r="F233" i="28"/>
  <c r="B233" i="28"/>
  <c r="Y233" i="28"/>
  <c r="T233" i="28"/>
  <c r="O233" i="28"/>
  <c r="I233" i="28"/>
  <c r="D233" i="28"/>
  <c r="U233" i="28"/>
  <c r="M233" i="28"/>
  <c r="G233" i="28"/>
  <c r="S233" i="28"/>
  <c r="L233" i="28"/>
  <c r="E233" i="28"/>
  <c r="Q233" i="28"/>
  <c r="C233" i="28"/>
  <c r="P233" i="28"/>
  <c r="K233" i="28"/>
  <c r="X233" i="28"/>
  <c r="W233" i="28"/>
  <c r="H233" i="28"/>
  <c r="A96" i="28"/>
  <c r="X302" i="28"/>
  <c r="T302" i="28"/>
  <c r="P302" i="28"/>
  <c r="L302" i="28"/>
  <c r="H302" i="28"/>
  <c r="D302" i="28"/>
  <c r="W302" i="28"/>
  <c r="R302" i="28"/>
  <c r="M302" i="28"/>
  <c r="G302" i="28"/>
  <c r="B302" i="28"/>
  <c r="U302" i="28"/>
  <c r="N302" i="28"/>
  <c r="F302" i="28"/>
  <c r="Y302" i="28"/>
  <c r="O302" i="28"/>
  <c r="E302" i="28"/>
  <c r="S302" i="28"/>
  <c r="J302" i="28"/>
  <c r="Q302" i="28"/>
  <c r="K302" i="28"/>
  <c r="I302" i="28"/>
  <c r="C302" i="28"/>
  <c r="A303" i="28"/>
  <c r="V302" i="28"/>
  <c r="A61" i="28"/>
  <c r="A337" i="28"/>
  <c r="V336" i="28"/>
  <c r="R336" i="28"/>
  <c r="N336" i="28"/>
  <c r="J336" i="28"/>
  <c r="F336" i="28"/>
  <c r="B336" i="28"/>
  <c r="Y336" i="28"/>
  <c r="T336" i="28"/>
  <c r="O336" i="28"/>
  <c r="I336" i="28"/>
  <c r="D336" i="28"/>
  <c r="X336" i="28"/>
  <c r="Q336" i="28"/>
  <c r="K336" i="28"/>
  <c r="C336" i="28"/>
  <c r="W336" i="28"/>
  <c r="M336" i="28"/>
  <c r="E336" i="28"/>
  <c r="P336" i="28"/>
  <c r="U336" i="28"/>
  <c r="H336" i="28"/>
  <c r="S336" i="28"/>
  <c r="L336" i="28"/>
  <c r="G336" i="28"/>
  <c r="X199" i="28"/>
  <c r="T199" i="28"/>
  <c r="P199" i="28"/>
  <c r="L199" i="28"/>
  <c r="H199" i="28"/>
  <c r="D199" i="28"/>
  <c r="W199" i="28"/>
  <c r="R199" i="28"/>
  <c r="M199" i="28"/>
  <c r="G199" i="28"/>
  <c r="B199" i="28"/>
  <c r="Y199" i="28"/>
  <c r="Q199" i="28"/>
  <c r="J199" i="28"/>
  <c r="C199" i="28"/>
  <c r="V199" i="28"/>
  <c r="O199" i="28"/>
  <c r="I199" i="28"/>
  <c r="N199" i="28"/>
  <c r="A200" i="28"/>
  <c r="K199" i="28"/>
  <c r="U199" i="28"/>
  <c r="F199" i="28"/>
  <c r="S199" i="28"/>
  <c r="E199" i="28"/>
  <c r="Y404" i="28"/>
  <c r="U404" i="28"/>
  <c r="Q404" i="28"/>
  <c r="M404" i="28"/>
  <c r="I404" i="28"/>
  <c r="E404" i="28"/>
  <c r="W404" i="28"/>
  <c r="R404" i="28"/>
  <c r="L404" i="28"/>
  <c r="G404" i="28"/>
  <c r="B404" i="28"/>
  <c r="X404" i="28"/>
  <c r="P404" i="28"/>
  <c r="J404" i="28"/>
  <c r="C404" i="28"/>
  <c r="S404" i="28"/>
  <c r="H404" i="28"/>
  <c r="O404" i="28"/>
  <c r="D404" i="28"/>
  <c r="A405" i="28"/>
  <c r="N404" i="28"/>
  <c r="T404" i="28"/>
  <c r="F404" i="28"/>
  <c r="V404" i="28"/>
  <c r="K404" i="28"/>
  <c r="A166" i="28"/>
  <c r="V165" i="28"/>
  <c r="R165" i="28"/>
  <c r="N165" i="28"/>
  <c r="J165" i="28"/>
  <c r="F165" i="28"/>
  <c r="B165" i="28"/>
  <c r="U165" i="28"/>
  <c r="P165" i="28"/>
  <c r="K165" i="28"/>
  <c r="E165" i="28"/>
  <c r="Y165" i="28"/>
  <c r="S165" i="28"/>
  <c r="L165" i="28"/>
  <c r="D165" i="28"/>
  <c r="T165" i="28"/>
  <c r="I165" i="28"/>
  <c r="Q165" i="28"/>
  <c r="H165" i="28"/>
  <c r="O165" i="28"/>
  <c r="X165" i="28"/>
  <c r="G165" i="28"/>
  <c r="W165" i="28"/>
  <c r="C165" i="28"/>
  <c r="M165" i="28"/>
  <c r="A26" i="28"/>
  <c r="B406" i="21"/>
  <c r="F406" i="21"/>
  <c r="J406" i="21"/>
  <c r="N406" i="21"/>
  <c r="R406" i="21"/>
  <c r="V406" i="21"/>
  <c r="G406" i="21"/>
  <c r="L406" i="21"/>
  <c r="Q406" i="21"/>
  <c r="W406" i="21"/>
  <c r="C406" i="21"/>
  <c r="I406" i="21"/>
  <c r="P406" i="21"/>
  <c r="X406" i="21"/>
  <c r="E406" i="21"/>
  <c r="M406" i="21"/>
  <c r="T406" i="21"/>
  <c r="D406" i="21"/>
  <c r="K406" i="21"/>
  <c r="S406" i="21"/>
  <c r="Y406" i="21"/>
  <c r="U406" i="21"/>
  <c r="H406" i="21"/>
  <c r="O406" i="21"/>
  <c r="A407" i="21"/>
  <c r="B371" i="21"/>
  <c r="F371" i="21"/>
  <c r="J371" i="21"/>
  <c r="N371" i="21"/>
  <c r="R371" i="21"/>
  <c r="V371" i="21"/>
  <c r="E371" i="21"/>
  <c r="K371" i="21"/>
  <c r="P371" i="21"/>
  <c r="U371" i="21"/>
  <c r="C371" i="21"/>
  <c r="I371" i="21"/>
  <c r="Q371" i="21"/>
  <c r="X371" i="21"/>
  <c r="D371" i="21"/>
  <c r="L371" i="21"/>
  <c r="S371" i="21"/>
  <c r="Y371" i="21"/>
  <c r="G371" i="21"/>
  <c r="T371" i="21"/>
  <c r="H371" i="21"/>
  <c r="W371" i="21"/>
  <c r="M371" i="21"/>
  <c r="O371" i="21"/>
  <c r="A372" i="21"/>
  <c r="C337" i="21"/>
  <c r="G337" i="21"/>
  <c r="K337" i="21"/>
  <c r="O337" i="21"/>
  <c r="S337" i="21"/>
  <c r="W337" i="21"/>
  <c r="B337" i="21"/>
  <c r="H337" i="21"/>
  <c r="M337" i="21"/>
  <c r="R337" i="21"/>
  <c r="X337" i="21"/>
  <c r="D337" i="21"/>
  <c r="I337" i="21"/>
  <c r="N337" i="21"/>
  <c r="T337" i="21"/>
  <c r="Y337" i="21"/>
  <c r="E337" i="21"/>
  <c r="J337" i="21"/>
  <c r="P337" i="21"/>
  <c r="U337" i="21"/>
  <c r="V337" i="21"/>
  <c r="F337" i="21"/>
  <c r="L337" i="21"/>
  <c r="Q337" i="21"/>
  <c r="A338" i="21"/>
  <c r="B303" i="21"/>
  <c r="F303" i="21"/>
  <c r="J303" i="21"/>
  <c r="N303" i="21"/>
  <c r="R303" i="21"/>
  <c r="V303" i="21"/>
  <c r="D303" i="21"/>
  <c r="H303" i="21"/>
  <c r="L303" i="21"/>
  <c r="P303" i="21"/>
  <c r="T303" i="21"/>
  <c r="X303" i="21"/>
  <c r="C303" i="21"/>
  <c r="K303" i="21"/>
  <c r="S303" i="21"/>
  <c r="G303" i="21"/>
  <c r="O303" i="21"/>
  <c r="W303" i="21"/>
  <c r="M303" i="21"/>
  <c r="Q303" i="21"/>
  <c r="U303" i="21"/>
  <c r="E303" i="21"/>
  <c r="I303" i="21"/>
  <c r="Y303" i="21"/>
  <c r="E232" i="21"/>
  <c r="I232" i="21"/>
  <c r="M232" i="21"/>
  <c r="Q232" i="21"/>
  <c r="U232" i="21"/>
  <c r="Y232" i="21"/>
  <c r="B232" i="21"/>
  <c r="G232" i="21"/>
  <c r="L232" i="21"/>
  <c r="R232" i="21"/>
  <c r="W232" i="21"/>
  <c r="C232" i="21"/>
  <c r="H232" i="21"/>
  <c r="N232" i="21"/>
  <c r="S232" i="21"/>
  <c r="X232" i="21"/>
  <c r="K232" i="21"/>
  <c r="V232" i="21"/>
  <c r="P232" i="21"/>
  <c r="J232" i="21"/>
  <c r="D232" i="21"/>
  <c r="O232" i="21"/>
  <c r="F232" i="21"/>
  <c r="T232" i="21"/>
  <c r="A233" i="21"/>
  <c r="E266" i="21"/>
  <c r="I266" i="21"/>
  <c r="M266" i="21"/>
  <c r="Q266" i="21"/>
  <c r="U266" i="21"/>
  <c r="Y266" i="21"/>
  <c r="B266" i="21"/>
  <c r="G266" i="21"/>
  <c r="L266" i="21"/>
  <c r="R266" i="21"/>
  <c r="W266" i="21"/>
  <c r="F266" i="21"/>
  <c r="N266" i="21"/>
  <c r="T266" i="21"/>
  <c r="H266" i="21"/>
  <c r="O266" i="21"/>
  <c r="V266" i="21"/>
  <c r="J266" i="21"/>
  <c r="X266" i="21"/>
  <c r="K266" i="21"/>
  <c r="C266" i="21"/>
  <c r="P266" i="21"/>
  <c r="D266" i="21"/>
  <c r="S266" i="21"/>
  <c r="A267" i="21"/>
  <c r="B163" i="21"/>
  <c r="F163" i="21"/>
  <c r="J163" i="21"/>
  <c r="N163" i="21"/>
  <c r="R163" i="21"/>
  <c r="V163" i="21"/>
  <c r="E163" i="21"/>
  <c r="K163" i="21"/>
  <c r="P163" i="21"/>
  <c r="U163" i="21"/>
  <c r="D163" i="21"/>
  <c r="L163" i="21"/>
  <c r="S163" i="21"/>
  <c r="Y163" i="21"/>
  <c r="G163" i="21"/>
  <c r="M163" i="21"/>
  <c r="T163" i="21"/>
  <c r="H163" i="21"/>
  <c r="O163" i="21"/>
  <c r="W163" i="21"/>
  <c r="X163" i="21"/>
  <c r="C163" i="21"/>
  <c r="I163" i="21"/>
  <c r="Q163" i="21"/>
  <c r="C58" i="21"/>
  <c r="G58" i="21"/>
  <c r="K58" i="21"/>
  <c r="O58" i="21"/>
  <c r="S58" i="21"/>
  <c r="W58" i="21"/>
  <c r="E58" i="21"/>
  <c r="J58" i="21"/>
  <c r="P58" i="21"/>
  <c r="U58" i="21"/>
  <c r="F58" i="21"/>
  <c r="L58" i="21"/>
  <c r="Q58" i="21"/>
  <c r="V58" i="21"/>
  <c r="H58" i="21"/>
  <c r="R58" i="21"/>
  <c r="I58" i="21"/>
  <c r="T58" i="21"/>
  <c r="M58" i="21"/>
  <c r="B58" i="21"/>
  <c r="Y58" i="21"/>
  <c r="N58" i="21"/>
  <c r="X58" i="21"/>
  <c r="D58" i="21"/>
  <c r="C93" i="21"/>
  <c r="G93" i="21"/>
  <c r="K93" i="21"/>
  <c r="O93" i="21"/>
  <c r="S93" i="21"/>
  <c r="W93" i="21"/>
  <c r="E93" i="21"/>
  <c r="J93" i="21"/>
  <c r="P93" i="21"/>
  <c r="U93" i="21"/>
  <c r="F93" i="21"/>
  <c r="L93" i="21"/>
  <c r="Q93" i="21"/>
  <c r="V93" i="21"/>
  <c r="H93" i="21"/>
  <c r="R93" i="21"/>
  <c r="I93" i="21"/>
  <c r="T93" i="21"/>
  <c r="M93" i="21"/>
  <c r="B93" i="21"/>
  <c r="D93" i="21"/>
  <c r="N93" i="21"/>
  <c r="X93" i="21"/>
  <c r="Y93" i="21"/>
  <c r="C128" i="21"/>
  <c r="G128" i="21"/>
  <c r="K128" i="21"/>
  <c r="O128" i="21"/>
  <c r="S128" i="21"/>
  <c r="W128" i="21"/>
  <c r="E128" i="21"/>
  <c r="J128" i="21"/>
  <c r="P128" i="21"/>
  <c r="U128" i="21"/>
  <c r="F128" i="21"/>
  <c r="L128" i="21"/>
  <c r="Q128" i="21"/>
  <c r="V128" i="21"/>
  <c r="H128" i="21"/>
  <c r="R128" i="21"/>
  <c r="I128" i="21"/>
  <c r="T128" i="21"/>
  <c r="M128" i="21"/>
  <c r="N128" i="21"/>
  <c r="X128" i="21"/>
  <c r="B128" i="21"/>
  <c r="Y128" i="21"/>
  <c r="D128" i="21"/>
  <c r="B197" i="21"/>
  <c r="F197" i="21"/>
  <c r="J197" i="21"/>
  <c r="N197" i="21"/>
  <c r="R197" i="21"/>
  <c r="V197" i="21"/>
  <c r="E197" i="21"/>
  <c r="K197" i="21"/>
  <c r="P197" i="21"/>
  <c r="U197" i="21"/>
  <c r="D197" i="21"/>
  <c r="L197" i="21"/>
  <c r="S197" i="21"/>
  <c r="Y197" i="21"/>
  <c r="H197" i="21"/>
  <c r="Q197" i="21"/>
  <c r="M197" i="21"/>
  <c r="X197" i="21"/>
  <c r="C197" i="21"/>
  <c r="O197" i="21"/>
  <c r="G197" i="21"/>
  <c r="T197" i="21"/>
  <c r="I197" i="21"/>
  <c r="W197" i="21"/>
  <c r="A198" i="21"/>
  <c r="E25" i="21"/>
  <c r="I25" i="21"/>
  <c r="M25" i="21"/>
  <c r="Q25" i="21"/>
  <c r="U25" i="21"/>
  <c r="Y25" i="21"/>
  <c r="B25" i="21"/>
  <c r="G25" i="21"/>
  <c r="L25" i="21"/>
  <c r="R25" i="21"/>
  <c r="W25" i="21"/>
  <c r="H25" i="21"/>
  <c r="O25" i="21"/>
  <c r="V25" i="21"/>
  <c r="C25" i="21"/>
  <c r="J25" i="21"/>
  <c r="P25" i="21"/>
  <c r="X25" i="21"/>
  <c r="D25" i="21"/>
  <c r="K25" i="21"/>
  <c r="S25" i="21"/>
  <c r="N25" i="21"/>
  <c r="T25" i="21"/>
  <c r="F25" i="21"/>
  <c r="B95" i="25"/>
  <c r="F95" i="25"/>
  <c r="J95" i="25"/>
  <c r="N95" i="25"/>
  <c r="R95" i="25"/>
  <c r="V95" i="25"/>
  <c r="D95" i="25"/>
  <c r="H95" i="25"/>
  <c r="L95" i="25"/>
  <c r="P95" i="25"/>
  <c r="T95" i="25"/>
  <c r="X95" i="25"/>
  <c r="C95" i="25"/>
  <c r="K95" i="25"/>
  <c r="S95" i="25"/>
  <c r="G95" i="25"/>
  <c r="O95" i="25"/>
  <c r="W95" i="25"/>
  <c r="E95" i="25"/>
  <c r="U95" i="25"/>
  <c r="M95" i="25"/>
  <c r="Q95" i="25"/>
  <c r="Y95" i="25"/>
  <c r="I95" i="25"/>
  <c r="B59" i="25"/>
  <c r="F59" i="25"/>
  <c r="J59" i="25"/>
  <c r="N59" i="25"/>
  <c r="R59" i="25"/>
  <c r="V59" i="25"/>
  <c r="C59" i="25"/>
  <c r="G59" i="25"/>
  <c r="K59" i="25"/>
  <c r="O59" i="25"/>
  <c r="S59" i="25"/>
  <c r="W59" i="25"/>
  <c r="D59" i="25"/>
  <c r="L59" i="25"/>
  <c r="T59" i="25"/>
  <c r="E59" i="25"/>
  <c r="M59" i="25"/>
  <c r="U59" i="25"/>
  <c r="H59" i="25"/>
  <c r="X59" i="25"/>
  <c r="I59" i="25"/>
  <c r="Y59" i="25"/>
  <c r="P59" i="25"/>
  <c r="Q59" i="25"/>
  <c r="C23" i="25"/>
  <c r="G23" i="25"/>
  <c r="K23" i="25"/>
  <c r="O23" i="25"/>
  <c r="S23" i="25"/>
  <c r="W23" i="25"/>
  <c r="E23" i="25"/>
  <c r="J23" i="25"/>
  <c r="P23" i="25"/>
  <c r="U23" i="25"/>
  <c r="B23" i="25"/>
  <c r="H23" i="25"/>
  <c r="M23" i="25"/>
  <c r="R23" i="25"/>
  <c r="X23" i="25"/>
  <c r="L23" i="25"/>
  <c r="V23" i="25"/>
  <c r="F23" i="25"/>
  <c r="Q23" i="25"/>
  <c r="I23" i="25"/>
  <c r="T23" i="25"/>
  <c r="N23" i="25"/>
  <c r="Y23" i="25"/>
  <c r="D23" i="25"/>
  <c r="E95" i="19"/>
  <c r="I95" i="19"/>
  <c r="M95" i="19"/>
  <c r="Q95" i="19"/>
  <c r="U95" i="19"/>
  <c r="Y95" i="19"/>
  <c r="F95" i="19"/>
  <c r="K95" i="19"/>
  <c r="P95" i="19"/>
  <c r="V95" i="19"/>
  <c r="C95" i="19"/>
  <c r="H95" i="19"/>
  <c r="N95" i="19"/>
  <c r="S95" i="19"/>
  <c r="X95" i="19"/>
  <c r="B95" i="19"/>
  <c r="L95" i="19"/>
  <c r="W95" i="19"/>
  <c r="G95" i="19"/>
  <c r="R95" i="19"/>
  <c r="J95" i="19"/>
  <c r="T95" i="19"/>
  <c r="D95" i="19"/>
  <c r="O95" i="19"/>
  <c r="A96" i="19"/>
  <c r="E60" i="19"/>
  <c r="I60" i="19"/>
  <c r="M60" i="19"/>
  <c r="Q60" i="19"/>
  <c r="U60" i="19"/>
  <c r="Y60" i="19"/>
  <c r="B60" i="19"/>
  <c r="F60" i="19"/>
  <c r="J60" i="19"/>
  <c r="N60" i="19"/>
  <c r="R60" i="19"/>
  <c r="V60" i="19"/>
  <c r="C60" i="19"/>
  <c r="K60" i="19"/>
  <c r="S60" i="19"/>
  <c r="G60" i="19"/>
  <c r="O60" i="19"/>
  <c r="W60" i="19"/>
  <c r="L60" i="19"/>
  <c r="P60" i="19"/>
  <c r="D60" i="19"/>
  <c r="T60" i="19"/>
  <c r="H60" i="19"/>
  <c r="X60" i="19"/>
  <c r="A61" i="19"/>
  <c r="D24" i="19"/>
  <c r="H24" i="19"/>
  <c r="L24" i="19"/>
  <c r="P24" i="19"/>
  <c r="T24" i="19"/>
  <c r="X24" i="19"/>
  <c r="C24" i="19"/>
  <c r="I24" i="19"/>
  <c r="N24" i="19"/>
  <c r="S24" i="19"/>
  <c r="Y24" i="19"/>
  <c r="B24" i="19"/>
  <c r="J24" i="19"/>
  <c r="Q24" i="19"/>
  <c r="W24" i="19"/>
  <c r="E24" i="19"/>
  <c r="K24" i="19"/>
  <c r="R24" i="19"/>
  <c r="F24" i="19"/>
  <c r="M24" i="19"/>
  <c r="U24" i="19"/>
  <c r="G24" i="19"/>
  <c r="V24" i="19"/>
  <c r="O24" i="19"/>
  <c r="A59" i="21"/>
  <c r="A129" i="21"/>
  <c r="A25" i="19"/>
  <c r="A26" i="21"/>
  <c r="A133" i="25"/>
  <c r="A131" i="19"/>
  <c r="A60" i="25"/>
  <c r="A24" i="25"/>
  <c r="A164" i="21"/>
  <c r="A94" i="21"/>
  <c r="A96" i="25"/>
  <c r="A304" i="21"/>
  <c r="B131" i="19" l="1"/>
  <c r="F131" i="19"/>
  <c r="J131" i="19"/>
  <c r="N131" i="19"/>
  <c r="R131" i="19"/>
  <c r="V131" i="19"/>
  <c r="C131" i="19"/>
  <c r="H131" i="19"/>
  <c r="M131" i="19"/>
  <c r="S131" i="19"/>
  <c r="X131" i="19"/>
  <c r="G131" i="19"/>
  <c r="O131" i="19"/>
  <c r="U131" i="19"/>
  <c r="I131" i="19"/>
  <c r="P131" i="19"/>
  <c r="W131" i="19"/>
  <c r="D131" i="19"/>
  <c r="K131" i="19"/>
  <c r="Q131" i="19"/>
  <c r="Y131" i="19"/>
  <c r="L131" i="19"/>
  <c r="T131" i="19"/>
  <c r="E131" i="19"/>
  <c r="W200" i="28"/>
  <c r="S200" i="28"/>
  <c r="O200" i="28"/>
  <c r="K200" i="28"/>
  <c r="G200" i="28"/>
  <c r="C200" i="28"/>
  <c r="Y200" i="28"/>
  <c r="T200" i="28"/>
  <c r="N200" i="28"/>
  <c r="I200" i="28"/>
  <c r="D200" i="28"/>
  <c r="U200" i="28"/>
  <c r="M200" i="28"/>
  <c r="F200" i="28"/>
  <c r="A201" i="28"/>
  <c r="R200" i="28"/>
  <c r="L200" i="28"/>
  <c r="E200" i="28"/>
  <c r="Q200" i="28"/>
  <c r="B200" i="28"/>
  <c r="P200" i="28"/>
  <c r="X200" i="28"/>
  <c r="J200" i="28"/>
  <c r="H200" i="28"/>
  <c r="V200" i="28"/>
  <c r="Y337" i="28"/>
  <c r="U337" i="28"/>
  <c r="Q337" i="28"/>
  <c r="M337" i="28"/>
  <c r="I337" i="28"/>
  <c r="E337" i="28"/>
  <c r="V337" i="28"/>
  <c r="P337" i="28"/>
  <c r="K337" i="28"/>
  <c r="F337" i="28"/>
  <c r="T337" i="28"/>
  <c r="N337" i="28"/>
  <c r="G337" i="28"/>
  <c r="A338" i="28"/>
  <c r="R337" i="28"/>
  <c r="H337" i="28"/>
  <c r="O337" i="28"/>
  <c r="C337" i="28"/>
  <c r="W337" i="28"/>
  <c r="J337" i="28"/>
  <c r="S337" i="28"/>
  <c r="L337" i="28"/>
  <c r="D337" i="28"/>
  <c r="B337" i="28"/>
  <c r="X337" i="28"/>
  <c r="Y234" i="28"/>
  <c r="U234" i="28"/>
  <c r="Q234" i="28"/>
  <c r="M234" i="28"/>
  <c r="I234" i="28"/>
  <c r="E234" i="28"/>
  <c r="V234" i="28"/>
  <c r="P234" i="28"/>
  <c r="K234" i="28"/>
  <c r="F234" i="28"/>
  <c r="X234" i="28"/>
  <c r="R234" i="28"/>
  <c r="J234" i="28"/>
  <c r="C234" i="28"/>
  <c r="W234" i="28"/>
  <c r="O234" i="28"/>
  <c r="H234" i="28"/>
  <c r="B234" i="28"/>
  <c r="T234" i="28"/>
  <c r="G234" i="28"/>
  <c r="S234" i="28"/>
  <c r="D234" i="28"/>
  <c r="N234" i="28"/>
  <c r="A235" i="28"/>
  <c r="L234" i="28"/>
  <c r="Y166" i="28"/>
  <c r="U166" i="28"/>
  <c r="Q166" i="28"/>
  <c r="M166" i="28"/>
  <c r="I166" i="28"/>
  <c r="E166" i="28"/>
  <c r="W166" i="28"/>
  <c r="R166" i="28"/>
  <c r="L166" i="28"/>
  <c r="G166" i="28"/>
  <c r="B166" i="28"/>
  <c r="V166" i="28"/>
  <c r="O166" i="28"/>
  <c r="H166" i="28"/>
  <c r="X166" i="28"/>
  <c r="N166" i="28"/>
  <c r="D166" i="28"/>
  <c r="T166" i="28"/>
  <c r="K166" i="28"/>
  <c r="C166" i="28"/>
  <c r="J166" i="28"/>
  <c r="S166" i="28"/>
  <c r="F166" i="28"/>
  <c r="A167" i="28"/>
  <c r="P166" i="28"/>
  <c r="A27" i="28"/>
  <c r="A97" i="28"/>
  <c r="A132" i="28"/>
  <c r="X371" i="28"/>
  <c r="T371" i="28"/>
  <c r="P371" i="28"/>
  <c r="L371" i="28"/>
  <c r="H371" i="28"/>
  <c r="D371" i="28"/>
  <c r="W371" i="28"/>
  <c r="R371" i="28"/>
  <c r="M371" i="28"/>
  <c r="G371" i="28"/>
  <c r="B371" i="28"/>
  <c r="Y371" i="28"/>
  <c r="Q371" i="28"/>
  <c r="J371" i="28"/>
  <c r="C371" i="28"/>
  <c r="V371" i="28"/>
  <c r="N371" i="28"/>
  <c r="E371" i="28"/>
  <c r="O371" i="28"/>
  <c r="K371" i="28"/>
  <c r="U371" i="28"/>
  <c r="F371" i="28"/>
  <c r="S371" i="28"/>
  <c r="A372" i="28"/>
  <c r="I371" i="28"/>
  <c r="X405" i="28"/>
  <c r="T405" i="28"/>
  <c r="P405" i="28"/>
  <c r="L405" i="28"/>
  <c r="H405" i="28"/>
  <c r="D405" i="28"/>
  <c r="Y405" i="28"/>
  <c r="S405" i="28"/>
  <c r="N405" i="28"/>
  <c r="I405" i="28"/>
  <c r="C405" i="28"/>
  <c r="U405" i="28"/>
  <c r="M405" i="28"/>
  <c r="F405" i="28"/>
  <c r="V405" i="28"/>
  <c r="K405" i="28"/>
  <c r="B405" i="28"/>
  <c r="Q405" i="28"/>
  <c r="E405" i="28"/>
  <c r="A406" i="28"/>
  <c r="O405" i="28"/>
  <c r="R405" i="28"/>
  <c r="G405" i="28"/>
  <c r="W405" i="28"/>
  <c r="J405" i="28"/>
  <c r="A62" i="28"/>
  <c r="W303" i="28"/>
  <c r="S303" i="28"/>
  <c r="O303" i="28"/>
  <c r="K303" i="28"/>
  <c r="G303" i="28"/>
  <c r="C303" i="28"/>
  <c r="Y303" i="28"/>
  <c r="T303" i="28"/>
  <c r="N303" i="28"/>
  <c r="I303" i="28"/>
  <c r="D303" i="28"/>
  <c r="X303" i="28"/>
  <c r="Q303" i="28"/>
  <c r="J303" i="28"/>
  <c r="B303" i="28"/>
  <c r="R303" i="28"/>
  <c r="H303" i="28"/>
  <c r="V303" i="28"/>
  <c r="M303" i="28"/>
  <c r="E303" i="28"/>
  <c r="L303" i="28"/>
  <c r="A304" i="28"/>
  <c r="F303" i="28"/>
  <c r="U303" i="28"/>
  <c r="P303" i="28"/>
  <c r="W268" i="28"/>
  <c r="S268" i="28"/>
  <c r="O268" i="28"/>
  <c r="K268" i="28"/>
  <c r="G268" i="28"/>
  <c r="C268" i="28"/>
  <c r="X268" i="28"/>
  <c r="R268" i="28"/>
  <c r="M268" i="28"/>
  <c r="H268" i="28"/>
  <c r="B268" i="28"/>
  <c r="A269" i="28"/>
  <c r="T268" i="28"/>
  <c r="L268" i="28"/>
  <c r="E268" i="28"/>
  <c r="V268" i="28"/>
  <c r="N268" i="28"/>
  <c r="D268" i="28"/>
  <c r="U268" i="28"/>
  <c r="J268" i="28"/>
  <c r="I268" i="28"/>
  <c r="Y268" i="28"/>
  <c r="F268" i="28"/>
  <c r="Q268" i="28"/>
  <c r="P268" i="28"/>
  <c r="B407" i="21"/>
  <c r="F407" i="21"/>
  <c r="J407" i="21"/>
  <c r="N407" i="21"/>
  <c r="R407" i="21"/>
  <c r="V407" i="21"/>
  <c r="D407" i="21"/>
  <c r="I407" i="21"/>
  <c r="O407" i="21"/>
  <c r="T407" i="21"/>
  <c r="Y407" i="21"/>
  <c r="G407" i="21"/>
  <c r="M407" i="21"/>
  <c r="U407" i="21"/>
  <c r="C407" i="21"/>
  <c r="K407" i="21"/>
  <c r="Q407" i="21"/>
  <c r="X407" i="21"/>
  <c r="H407" i="21"/>
  <c r="P407" i="21"/>
  <c r="W407" i="21"/>
  <c r="E407" i="21"/>
  <c r="L407" i="21"/>
  <c r="S407" i="21"/>
  <c r="A408" i="21"/>
  <c r="C338" i="21"/>
  <c r="G338" i="21"/>
  <c r="K338" i="21"/>
  <c r="O338" i="21"/>
  <c r="S338" i="21"/>
  <c r="W338" i="21"/>
  <c r="E338" i="21"/>
  <c r="J338" i="21"/>
  <c r="P338" i="21"/>
  <c r="U338" i="21"/>
  <c r="F338" i="21"/>
  <c r="L338" i="21"/>
  <c r="Q338" i="21"/>
  <c r="V338" i="21"/>
  <c r="B338" i="21"/>
  <c r="H338" i="21"/>
  <c r="M338" i="21"/>
  <c r="R338" i="21"/>
  <c r="X338" i="21"/>
  <c r="T338" i="21"/>
  <c r="D338" i="21"/>
  <c r="Y338" i="21"/>
  <c r="I338" i="21"/>
  <c r="N338" i="21"/>
  <c r="A339" i="21"/>
  <c r="B372" i="21"/>
  <c r="F372" i="21"/>
  <c r="J372" i="21"/>
  <c r="N372" i="21"/>
  <c r="R372" i="21"/>
  <c r="V372" i="21"/>
  <c r="C372" i="21"/>
  <c r="H372" i="21"/>
  <c r="M372" i="21"/>
  <c r="S372" i="21"/>
  <c r="X372" i="21"/>
  <c r="G372" i="21"/>
  <c r="O372" i="21"/>
  <c r="U372" i="21"/>
  <c r="I372" i="21"/>
  <c r="P372" i="21"/>
  <c r="W372" i="21"/>
  <c r="K372" i="21"/>
  <c r="Y372" i="21"/>
  <c r="L372" i="21"/>
  <c r="D372" i="21"/>
  <c r="Q372" i="21"/>
  <c r="E372" i="21"/>
  <c r="T372" i="21"/>
  <c r="A373" i="21"/>
  <c r="B304" i="21"/>
  <c r="F304" i="21"/>
  <c r="J304" i="21"/>
  <c r="N304" i="21"/>
  <c r="R304" i="21"/>
  <c r="V304" i="21"/>
  <c r="D304" i="21"/>
  <c r="H304" i="21"/>
  <c r="L304" i="21"/>
  <c r="P304" i="21"/>
  <c r="T304" i="21"/>
  <c r="X304" i="21"/>
  <c r="C304" i="21"/>
  <c r="K304" i="21"/>
  <c r="S304" i="21"/>
  <c r="G304" i="21"/>
  <c r="O304" i="21"/>
  <c r="W304" i="21"/>
  <c r="E304" i="21"/>
  <c r="U304" i="21"/>
  <c r="I304" i="21"/>
  <c r="Y304" i="21"/>
  <c r="M304" i="21"/>
  <c r="Q304" i="21"/>
  <c r="E267" i="21"/>
  <c r="I267" i="21"/>
  <c r="M267" i="21"/>
  <c r="Q267" i="21"/>
  <c r="U267" i="21"/>
  <c r="Y267" i="21"/>
  <c r="D267" i="21"/>
  <c r="J267" i="21"/>
  <c r="O267" i="21"/>
  <c r="T267" i="21"/>
  <c r="C267" i="21"/>
  <c r="K267" i="21"/>
  <c r="R267" i="21"/>
  <c r="X267" i="21"/>
  <c r="F267" i="21"/>
  <c r="L267" i="21"/>
  <c r="S267" i="21"/>
  <c r="N267" i="21"/>
  <c r="B267" i="21"/>
  <c r="P267" i="21"/>
  <c r="G267" i="21"/>
  <c r="V267" i="21"/>
  <c r="H267" i="21"/>
  <c r="W267" i="21"/>
  <c r="A268" i="21"/>
  <c r="E233" i="21"/>
  <c r="I233" i="21"/>
  <c r="M233" i="21"/>
  <c r="Q233" i="21"/>
  <c r="U233" i="21"/>
  <c r="Y233" i="21"/>
  <c r="D233" i="21"/>
  <c r="J233" i="21"/>
  <c r="O233" i="21"/>
  <c r="T233" i="21"/>
  <c r="F233" i="21"/>
  <c r="K233" i="21"/>
  <c r="P233" i="21"/>
  <c r="V233" i="21"/>
  <c r="H233" i="21"/>
  <c r="S233" i="21"/>
  <c r="N233" i="21"/>
  <c r="G233" i="21"/>
  <c r="B233" i="21"/>
  <c r="L233" i="21"/>
  <c r="W233" i="21"/>
  <c r="C233" i="21"/>
  <c r="X233" i="21"/>
  <c r="R233" i="21"/>
  <c r="A234" i="21"/>
  <c r="C59" i="21"/>
  <c r="G59" i="21"/>
  <c r="K59" i="21"/>
  <c r="O59" i="21"/>
  <c r="S59" i="21"/>
  <c r="W59" i="21"/>
  <c r="B59" i="21"/>
  <c r="H59" i="21"/>
  <c r="M59" i="21"/>
  <c r="R59" i="21"/>
  <c r="X59" i="21"/>
  <c r="D59" i="21"/>
  <c r="I59" i="21"/>
  <c r="N59" i="21"/>
  <c r="T59" i="21"/>
  <c r="Y59" i="21"/>
  <c r="E59" i="21"/>
  <c r="P59" i="21"/>
  <c r="F59" i="21"/>
  <c r="Q59" i="21"/>
  <c r="J59" i="21"/>
  <c r="U59" i="21"/>
  <c r="L59" i="21"/>
  <c r="V59" i="21"/>
  <c r="C94" i="21"/>
  <c r="G94" i="21"/>
  <c r="K94" i="21"/>
  <c r="O94" i="21"/>
  <c r="S94" i="21"/>
  <c r="W94" i="21"/>
  <c r="B94" i="21"/>
  <c r="H94" i="21"/>
  <c r="M94" i="21"/>
  <c r="R94" i="21"/>
  <c r="X94" i="21"/>
  <c r="D94" i="21"/>
  <c r="I94" i="21"/>
  <c r="N94" i="21"/>
  <c r="T94" i="21"/>
  <c r="Y94" i="21"/>
  <c r="E94" i="21"/>
  <c r="P94" i="21"/>
  <c r="F94" i="21"/>
  <c r="Q94" i="21"/>
  <c r="J94" i="21"/>
  <c r="U94" i="21"/>
  <c r="V94" i="21"/>
  <c r="L94" i="21"/>
  <c r="B164" i="21"/>
  <c r="F164" i="21"/>
  <c r="J164" i="21"/>
  <c r="N164" i="21"/>
  <c r="R164" i="21"/>
  <c r="V164" i="21"/>
  <c r="C164" i="21"/>
  <c r="H164" i="21"/>
  <c r="M164" i="21"/>
  <c r="S164" i="21"/>
  <c r="X164" i="21"/>
  <c r="I164" i="21"/>
  <c r="P164" i="21"/>
  <c r="W164" i="21"/>
  <c r="D164" i="21"/>
  <c r="K164" i="21"/>
  <c r="Q164" i="21"/>
  <c r="Y164" i="21"/>
  <c r="E164" i="21"/>
  <c r="L164" i="21"/>
  <c r="T164" i="21"/>
  <c r="G164" i="21"/>
  <c r="O164" i="21"/>
  <c r="U164" i="21"/>
  <c r="C129" i="21"/>
  <c r="G129" i="21"/>
  <c r="K129" i="21"/>
  <c r="O129" i="21"/>
  <c r="S129" i="21"/>
  <c r="W129" i="21"/>
  <c r="B129" i="21"/>
  <c r="H129" i="21"/>
  <c r="M129" i="21"/>
  <c r="R129" i="21"/>
  <c r="X129" i="21"/>
  <c r="D129" i="21"/>
  <c r="I129" i="21"/>
  <c r="N129" i="21"/>
  <c r="T129" i="21"/>
  <c r="Y129" i="21"/>
  <c r="E129" i="21"/>
  <c r="P129" i="21"/>
  <c r="F129" i="21"/>
  <c r="Q129" i="21"/>
  <c r="J129" i="21"/>
  <c r="L129" i="21"/>
  <c r="U129" i="21"/>
  <c r="V129" i="21"/>
  <c r="B198" i="21"/>
  <c r="F198" i="21"/>
  <c r="J198" i="21"/>
  <c r="N198" i="21"/>
  <c r="R198" i="21"/>
  <c r="V198" i="21"/>
  <c r="C198" i="21"/>
  <c r="H198" i="21"/>
  <c r="M198" i="21"/>
  <c r="S198" i="21"/>
  <c r="X198" i="21"/>
  <c r="I198" i="21"/>
  <c r="P198" i="21"/>
  <c r="W198" i="21"/>
  <c r="D198" i="21"/>
  <c r="L198" i="21"/>
  <c r="U198" i="21"/>
  <c r="O198" i="21"/>
  <c r="E198" i="21"/>
  <c r="Q198" i="21"/>
  <c r="G198" i="21"/>
  <c r="T198" i="21"/>
  <c r="K198" i="21"/>
  <c r="Y198" i="21"/>
  <c r="A199" i="21"/>
  <c r="E26" i="21"/>
  <c r="I26" i="21"/>
  <c r="M26" i="21"/>
  <c r="Q26" i="21"/>
  <c r="U26" i="21"/>
  <c r="Y26" i="21"/>
  <c r="D26" i="21"/>
  <c r="J26" i="21"/>
  <c r="O26" i="21"/>
  <c r="T26" i="21"/>
  <c r="F26" i="21"/>
  <c r="L26" i="21"/>
  <c r="S26" i="21"/>
  <c r="G26" i="21"/>
  <c r="N26" i="21"/>
  <c r="V26" i="21"/>
  <c r="B26" i="21"/>
  <c r="H26" i="21"/>
  <c r="P26" i="21"/>
  <c r="W26" i="21"/>
  <c r="R26" i="21"/>
  <c r="X26" i="21"/>
  <c r="C26" i="21"/>
  <c r="K26" i="21"/>
  <c r="B96" i="25"/>
  <c r="F96" i="25"/>
  <c r="J96" i="25"/>
  <c r="N96" i="25"/>
  <c r="R96" i="25"/>
  <c r="V96" i="25"/>
  <c r="D96" i="25"/>
  <c r="H96" i="25"/>
  <c r="L96" i="25"/>
  <c r="P96" i="25"/>
  <c r="T96" i="25"/>
  <c r="X96" i="25"/>
  <c r="C96" i="25"/>
  <c r="K96" i="25"/>
  <c r="S96" i="25"/>
  <c r="G96" i="25"/>
  <c r="O96" i="25"/>
  <c r="W96" i="25"/>
  <c r="M96" i="25"/>
  <c r="E96" i="25"/>
  <c r="U96" i="25"/>
  <c r="I96" i="25"/>
  <c r="Y96" i="25"/>
  <c r="Q96" i="25"/>
  <c r="B60" i="25"/>
  <c r="F60" i="25"/>
  <c r="J60" i="25"/>
  <c r="N60" i="25"/>
  <c r="R60" i="25"/>
  <c r="V60" i="25"/>
  <c r="C60" i="25"/>
  <c r="G60" i="25"/>
  <c r="K60" i="25"/>
  <c r="O60" i="25"/>
  <c r="S60" i="25"/>
  <c r="W60" i="25"/>
  <c r="D60" i="25"/>
  <c r="L60" i="25"/>
  <c r="T60" i="25"/>
  <c r="E60" i="25"/>
  <c r="M60" i="25"/>
  <c r="U60" i="25"/>
  <c r="P60" i="25"/>
  <c r="Q60" i="25"/>
  <c r="H60" i="25"/>
  <c r="X60" i="25"/>
  <c r="I60" i="25"/>
  <c r="Y60" i="25"/>
  <c r="C24" i="25"/>
  <c r="G24" i="25"/>
  <c r="K24" i="25"/>
  <c r="O24" i="25"/>
  <c r="S24" i="25"/>
  <c r="W24" i="25"/>
  <c r="B24" i="25"/>
  <c r="H24" i="25"/>
  <c r="M24" i="25"/>
  <c r="R24" i="25"/>
  <c r="X24" i="25"/>
  <c r="E24" i="25"/>
  <c r="J24" i="25"/>
  <c r="P24" i="25"/>
  <c r="U24" i="25"/>
  <c r="I24" i="25"/>
  <c r="T24" i="25"/>
  <c r="D24" i="25"/>
  <c r="N24" i="25"/>
  <c r="Y24" i="25"/>
  <c r="F24" i="25"/>
  <c r="Q24" i="25"/>
  <c r="L24" i="25"/>
  <c r="V24" i="25"/>
  <c r="E96" i="19"/>
  <c r="I96" i="19"/>
  <c r="M96" i="19"/>
  <c r="Q96" i="19"/>
  <c r="U96" i="19"/>
  <c r="Y96" i="19"/>
  <c r="C96" i="19"/>
  <c r="H96" i="19"/>
  <c r="N96" i="19"/>
  <c r="S96" i="19"/>
  <c r="X96" i="19"/>
  <c r="F96" i="19"/>
  <c r="K96" i="19"/>
  <c r="P96" i="19"/>
  <c r="V96" i="19"/>
  <c r="J96" i="19"/>
  <c r="T96" i="19"/>
  <c r="D96" i="19"/>
  <c r="O96" i="19"/>
  <c r="G96" i="19"/>
  <c r="R96" i="19"/>
  <c r="W96" i="19"/>
  <c r="B96" i="19"/>
  <c r="L96" i="19"/>
  <c r="A97" i="19"/>
  <c r="E61" i="19"/>
  <c r="I61" i="19"/>
  <c r="M61" i="19"/>
  <c r="Q61" i="19"/>
  <c r="U61" i="19"/>
  <c r="Y61" i="19"/>
  <c r="B61" i="19"/>
  <c r="F61" i="19"/>
  <c r="J61" i="19"/>
  <c r="N61" i="19"/>
  <c r="R61" i="19"/>
  <c r="V61" i="19"/>
  <c r="C61" i="19"/>
  <c r="K61" i="19"/>
  <c r="S61" i="19"/>
  <c r="G61" i="19"/>
  <c r="O61" i="19"/>
  <c r="W61" i="19"/>
  <c r="D61" i="19"/>
  <c r="T61" i="19"/>
  <c r="H61" i="19"/>
  <c r="X61" i="19"/>
  <c r="L61" i="19"/>
  <c r="P61" i="19"/>
  <c r="A62" i="19"/>
  <c r="D25" i="19"/>
  <c r="H25" i="19"/>
  <c r="L25" i="19"/>
  <c r="P25" i="19"/>
  <c r="T25" i="19"/>
  <c r="X25" i="19"/>
  <c r="F25" i="19"/>
  <c r="K25" i="19"/>
  <c r="Q25" i="19"/>
  <c r="V25" i="19"/>
  <c r="G25" i="19"/>
  <c r="N25" i="19"/>
  <c r="U25" i="19"/>
  <c r="B25" i="19"/>
  <c r="I25" i="19"/>
  <c r="O25" i="19"/>
  <c r="W25" i="19"/>
  <c r="C25" i="19"/>
  <c r="J25" i="19"/>
  <c r="R25" i="19"/>
  <c r="Y25" i="19"/>
  <c r="M25" i="19"/>
  <c r="S25" i="19"/>
  <c r="E25" i="19"/>
  <c r="A25" i="25"/>
  <c r="A305" i="21"/>
  <c r="A61" i="25"/>
  <c r="A132" i="19"/>
  <c r="A130" i="21"/>
  <c r="A60" i="21"/>
  <c r="A97" i="25"/>
  <c r="A95" i="21"/>
  <c r="A165" i="21"/>
  <c r="A134" i="25"/>
  <c r="A27" i="21"/>
  <c r="A26" i="19"/>
  <c r="B132" i="19" l="1"/>
  <c r="F132" i="19"/>
  <c r="J132" i="19"/>
  <c r="N132" i="19"/>
  <c r="R132" i="19"/>
  <c r="V132" i="19"/>
  <c r="E132" i="19"/>
  <c r="K132" i="19"/>
  <c r="P132" i="19"/>
  <c r="U132" i="19"/>
  <c r="D132" i="19"/>
  <c r="L132" i="19"/>
  <c r="S132" i="19"/>
  <c r="Y132" i="19"/>
  <c r="G132" i="19"/>
  <c r="M132" i="19"/>
  <c r="T132" i="19"/>
  <c r="H132" i="19"/>
  <c r="O132" i="19"/>
  <c r="W132" i="19"/>
  <c r="Q132" i="19"/>
  <c r="X132" i="19"/>
  <c r="C132" i="19"/>
  <c r="I132" i="19"/>
  <c r="A305" i="28"/>
  <c r="V304" i="28"/>
  <c r="R304" i="28"/>
  <c r="N304" i="28"/>
  <c r="J304" i="28"/>
  <c r="F304" i="28"/>
  <c r="B304" i="28"/>
  <c r="U304" i="28"/>
  <c r="P304" i="28"/>
  <c r="K304" i="28"/>
  <c r="E304" i="28"/>
  <c r="T304" i="28"/>
  <c r="M304" i="28"/>
  <c r="G304" i="28"/>
  <c r="W304" i="28"/>
  <c r="L304" i="28"/>
  <c r="C304" i="28"/>
  <c r="Y304" i="28"/>
  <c r="Q304" i="28"/>
  <c r="H304" i="28"/>
  <c r="X304" i="28"/>
  <c r="D304" i="28"/>
  <c r="S304" i="28"/>
  <c r="O304" i="28"/>
  <c r="I304" i="28"/>
  <c r="W406" i="28"/>
  <c r="S406" i="28"/>
  <c r="O406" i="28"/>
  <c r="K406" i="28"/>
  <c r="G406" i="28"/>
  <c r="C406" i="28"/>
  <c r="A407" i="28"/>
  <c r="U406" i="28"/>
  <c r="P406" i="28"/>
  <c r="J406" i="28"/>
  <c r="E406" i="28"/>
  <c r="X406" i="28"/>
  <c r="Q406" i="28"/>
  <c r="I406" i="28"/>
  <c r="B406" i="28"/>
  <c r="Y406" i="28"/>
  <c r="N406" i="28"/>
  <c r="F406" i="28"/>
  <c r="R406" i="28"/>
  <c r="D406" i="28"/>
  <c r="M406" i="28"/>
  <c r="T406" i="28"/>
  <c r="H406" i="28"/>
  <c r="V406" i="28"/>
  <c r="L406" i="28"/>
  <c r="A98" i="28"/>
  <c r="W372" i="28"/>
  <c r="S372" i="28"/>
  <c r="O372" i="28"/>
  <c r="K372" i="28"/>
  <c r="G372" i="28"/>
  <c r="C372" i="28"/>
  <c r="Y372" i="28"/>
  <c r="T372" i="28"/>
  <c r="N372" i="28"/>
  <c r="I372" i="28"/>
  <c r="D372" i="28"/>
  <c r="U372" i="28"/>
  <c r="M372" i="28"/>
  <c r="F372" i="28"/>
  <c r="A373" i="28"/>
  <c r="Q372" i="28"/>
  <c r="H372" i="28"/>
  <c r="P372" i="28"/>
  <c r="B372" i="28"/>
  <c r="V372" i="28"/>
  <c r="E372" i="28"/>
  <c r="L372" i="28"/>
  <c r="X372" i="28"/>
  <c r="J372" i="28"/>
  <c r="R372" i="28"/>
  <c r="A28" i="28"/>
  <c r="X167" i="28"/>
  <c r="T167" i="28"/>
  <c r="P167" i="28"/>
  <c r="L167" i="28"/>
  <c r="H167" i="28"/>
  <c r="D167" i="28"/>
  <c r="Y167" i="28"/>
  <c r="S167" i="28"/>
  <c r="N167" i="28"/>
  <c r="I167" i="28"/>
  <c r="C167" i="28"/>
  <c r="A168" i="28"/>
  <c r="R167" i="28"/>
  <c r="K167" i="28"/>
  <c r="E167" i="28"/>
  <c r="Q167" i="28"/>
  <c r="G167" i="28"/>
  <c r="W167" i="28"/>
  <c r="O167" i="28"/>
  <c r="F167" i="28"/>
  <c r="V167" i="28"/>
  <c r="B167" i="28"/>
  <c r="M167" i="28"/>
  <c r="J167" i="28"/>
  <c r="U167" i="28"/>
  <c r="X338" i="28"/>
  <c r="T338" i="28"/>
  <c r="P338" i="28"/>
  <c r="L338" i="28"/>
  <c r="H338" i="28"/>
  <c r="D338" i="28"/>
  <c r="W338" i="28"/>
  <c r="R338" i="28"/>
  <c r="M338" i="28"/>
  <c r="G338" i="28"/>
  <c r="B338" i="28"/>
  <c r="Y338" i="28"/>
  <c r="Q338" i="28"/>
  <c r="J338" i="28"/>
  <c r="C338" i="28"/>
  <c r="U338" i="28"/>
  <c r="K338" i="28"/>
  <c r="O338" i="28"/>
  <c r="E338" i="28"/>
  <c r="V338" i="28"/>
  <c r="I338" i="28"/>
  <c r="S338" i="28"/>
  <c r="N338" i="28"/>
  <c r="A339" i="28"/>
  <c r="F338" i="28"/>
  <c r="A202" i="28"/>
  <c r="V201" i="28"/>
  <c r="R201" i="28"/>
  <c r="N201" i="28"/>
  <c r="J201" i="28"/>
  <c r="F201" i="28"/>
  <c r="B201" i="28"/>
  <c r="U201" i="28"/>
  <c r="P201" i="28"/>
  <c r="K201" i="28"/>
  <c r="E201" i="28"/>
  <c r="X201" i="28"/>
  <c r="Q201" i="28"/>
  <c r="I201" i="28"/>
  <c r="C201" i="28"/>
  <c r="W201" i="28"/>
  <c r="O201" i="28"/>
  <c r="H201" i="28"/>
  <c r="T201" i="28"/>
  <c r="G201" i="28"/>
  <c r="S201" i="28"/>
  <c r="D201" i="28"/>
  <c r="M201" i="28"/>
  <c r="Y201" i="28"/>
  <c r="L201" i="28"/>
  <c r="A270" i="28"/>
  <c r="V269" i="28"/>
  <c r="R269" i="28"/>
  <c r="N269" i="28"/>
  <c r="J269" i="28"/>
  <c r="F269" i="28"/>
  <c r="B269" i="28"/>
  <c r="Y269" i="28"/>
  <c r="T269" i="28"/>
  <c r="O269" i="28"/>
  <c r="I269" i="28"/>
  <c r="D269" i="28"/>
  <c r="W269" i="28"/>
  <c r="P269" i="28"/>
  <c r="H269" i="28"/>
  <c r="Q269" i="28"/>
  <c r="G269" i="28"/>
  <c r="X269" i="28"/>
  <c r="M269" i="28"/>
  <c r="E269" i="28"/>
  <c r="U269" i="28"/>
  <c r="C269" i="28"/>
  <c r="S269" i="28"/>
  <c r="L269" i="28"/>
  <c r="K269" i="28"/>
  <c r="A63" i="28"/>
  <c r="X235" i="28"/>
  <c r="T235" i="28"/>
  <c r="P235" i="28"/>
  <c r="L235" i="28"/>
  <c r="H235" i="28"/>
  <c r="D235" i="28"/>
  <c r="W235" i="28"/>
  <c r="R235" i="28"/>
  <c r="M235" i="28"/>
  <c r="G235" i="28"/>
  <c r="B235" i="28"/>
  <c r="U235" i="28"/>
  <c r="N235" i="28"/>
  <c r="F235" i="28"/>
  <c r="A236" i="28"/>
  <c r="S235" i="28"/>
  <c r="K235" i="28"/>
  <c r="E235" i="28"/>
  <c r="Y235" i="28"/>
  <c r="J235" i="28"/>
  <c r="V235" i="28"/>
  <c r="I235" i="28"/>
  <c r="Q235" i="28"/>
  <c r="C235" i="28"/>
  <c r="O235" i="28"/>
  <c r="A133" i="28"/>
  <c r="B408" i="21"/>
  <c r="F408" i="21"/>
  <c r="J408" i="21"/>
  <c r="N408" i="21"/>
  <c r="R408" i="21"/>
  <c r="V408" i="21"/>
  <c r="G408" i="21"/>
  <c r="L408" i="21"/>
  <c r="Q408" i="21"/>
  <c r="W408" i="21"/>
  <c r="D408" i="21"/>
  <c r="K408" i="21"/>
  <c r="S408" i="21"/>
  <c r="Y408" i="21"/>
  <c r="H408" i="21"/>
  <c r="O408" i="21"/>
  <c r="U408" i="21"/>
  <c r="E408" i="21"/>
  <c r="M408" i="21"/>
  <c r="T408" i="21"/>
  <c r="C408" i="21"/>
  <c r="I408" i="21"/>
  <c r="P408" i="21"/>
  <c r="X408" i="21"/>
  <c r="A409" i="21"/>
  <c r="B373" i="21"/>
  <c r="F373" i="21"/>
  <c r="J373" i="21"/>
  <c r="N373" i="21"/>
  <c r="R373" i="21"/>
  <c r="V373" i="21"/>
  <c r="E373" i="21"/>
  <c r="K373" i="21"/>
  <c r="P373" i="21"/>
  <c r="U373" i="21"/>
  <c r="D373" i="21"/>
  <c r="L373" i="21"/>
  <c r="S373" i="21"/>
  <c r="Y373" i="21"/>
  <c r="G373" i="21"/>
  <c r="M373" i="21"/>
  <c r="T373" i="21"/>
  <c r="O373" i="21"/>
  <c r="C373" i="21"/>
  <c r="Q373" i="21"/>
  <c r="H373" i="21"/>
  <c r="W373" i="21"/>
  <c r="I373" i="21"/>
  <c r="X373" i="21"/>
  <c r="A374" i="21"/>
  <c r="C339" i="21"/>
  <c r="G339" i="21"/>
  <c r="K339" i="21"/>
  <c r="O339" i="21"/>
  <c r="S339" i="21"/>
  <c r="W339" i="21"/>
  <c r="B339" i="21"/>
  <c r="H339" i="21"/>
  <c r="M339" i="21"/>
  <c r="R339" i="21"/>
  <c r="X339" i="21"/>
  <c r="D339" i="21"/>
  <c r="I339" i="21"/>
  <c r="N339" i="21"/>
  <c r="T339" i="21"/>
  <c r="Y339" i="21"/>
  <c r="E339" i="21"/>
  <c r="J339" i="21"/>
  <c r="P339" i="21"/>
  <c r="U339" i="21"/>
  <c r="Q339" i="21"/>
  <c r="V339" i="21"/>
  <c r="F339" i="21"/>
  <c r="L339" i="21"/>
  <c r="A340" i="21"/>
  <c r="B305" i="21"/>
  <c r="F305" i="21"/>
  <c r="J305" i="21"/>
  <c r="N305" i="21"/>
  <c r="R305" i="21"/>
  <c r="V305" i="21"/>
  <c r="D305" i="21"/>
  <c r="H305" i="21"/>
  <c r="L305" i="21"/>
  <c r="P305" i="21"/>
  <c r="T305" i="21"/>
  <c r="X305" i="21"/>
  <c r="C305" i="21"/>
  <c r="K305" i="21"/>
  <c r="S305" i="21"/>
  <c r="G305" i="21"/>
  <c r="O305" i="21"/>
  <c r="W305" i="21"/>
  <c r="M305" i="21"/>
  <c r="Q305" i="21"/>
  <c r="E305" i="21"/>
  <c r="U305" i="21"/>
  <c r="I305" i="21"/>
  <c r="Y305" i="21"/>
  <c r="E234" i="21"/>
  <c r="I234" i="21"/>
  <c r="M234" i="21"/>
  <c r="Q234" i="21"/>
  <c r="U234" i="21"/>
  <c r="Y234" i="21"/>
  <c r="B234" i="21"/>
  <c r="G234" i="21"/>
  <c r="L234" i="21"/>
  <c r="R234" i="21"/>
  <c r="W234" i="21"/>
  <c r="C234" i="21"/>
  <c r="H234" i="21"/>
  <c r="N234" i="21"/>
  <c r="S234" i="21"/>
  <c r="X234" i="21"/>
  <c r="F234" i="21"/>
  <c r="P234" i="21"/>
  <c r="K234" i="21"/>
  <c r="D234" i="21"/>
  <c r="J234" i="21"/>
  <c r="T234" i="21"/>
  <c r="V234" i="21"/>
  <c r="O234" i="21"/>
  <c r="A235" i="21"/>
  <c r="E268" i="21"/>
  <c r="I268" i="21"/>
  <c r="M268" i="21"/>
  <c r="Q268" i="21"/>
  <c r="U268" i="21"/>
  <c r="Y268" i="21"/>
  <c r="B268" i="21"/>
  <c r="G268" i="21"/>
  <c r="L268" i="21"/>
  <c r="R268" i="21"/>
  <c r="W268" i="21"/>
  <c r="H268" i="21"/>
  <c r="O268" i="21"/>
  <c r="V268" i="21"/>
  <c r="C268" i="21"/>
  <c r="J268" i="21"/>
  <c r="P268" i="21"/>
  <c r="X268" i="21"/>
  <c r="D268" i="21"/>
  <c r="S268" i="21"/>
  <c r="F268" i="21"/>
  <c r="T268" i="21"/>
  <c r="K268" i="21"/>
  <c r="N268" i="21"/>
  <c r="A269" i="21"/>
  <c r="B165" i="21"/>
  <c r="F165" i="21"/>
  <c r="J165" i="21"/>
  <c r="N165" i="21"/>
  <c r="R165" i="21"/>
  <c r="V165" i="21"/>
  <c r="E165" i="21"/>
  <c r="K165" i="21"/>
  <c r="P165" i="21"/>
  <c r="U165" i="21"/>
  <c r="G165" i="21"/>
  <c r="M165" i="21"/>
  <c r="T165" i="21"/>
  <c r="H165" i="21"/>
  <c r="O165" i="21"/>
  <c r="W165" i="21"/>
  <c r="C165" i="21"/>
  <c r="I165" i="21"/>
  <c r="Q165" i="21"/>
  <c r="X165" i="21"/>
  <c r="D165" i="21"/>
  <c r="L165" i="21"/>
  <c r="S165" i="21"/>
  <c r="Y165" i="21"/>
  <c r="C60" i="21"/>
  <c r="G60" i="21"/>
  <c r="K60" i="21"/>
  <c r="O60" i="21"/>
  <c r="S60" i="21"/>
  <c r="W60" i="21"/>
  <c r="E60" i="21"/>
  <c r="J60" i="21"/>
  <c r="P60" i="21"/>
  <c r="U60" i="21"/>
  <c r="F60" i="21"/>
  <c r="L60" i="21"/>
  <c r="Q60" i="21"/>
  <c r="V60" i="21"/>
  <c r="B60" i="21"/>
  <c r="M60" i="21"/>
  <c r="X60" i="21"/>
  <c r="D60" i="21"/>
  <c r="N60" i="21"/>
  <c r="Y60" i="21"/>
  <c r="H60" i="21"/>
  <c r="T60" i="21"/>
  <c r="I60" i="21"/>
  <c r="R60" i="21"/>
  <c r="C130" i="21"/>
  <c r="G130" i="21"/>
  <c r="K130" i="21"/>
  <c r="O130" i="21"/>
  <c r="S130" i="21"/>
  <c r="W130" i="21"/>
  <c r="E130" i="21"/>
  <c r="J130" i="21"/>
  <c r="P130" i="21"/>
  <c r="U130" i="21"/>
  <c r="F130" i="21"/>
  <c r="L130" i="21"/>
  <c r="Q130" i="21"/>
  <c r="V130" i="21"/>
  <c r="B130" i="21"/>
  <c r="M130" i="21"/>
  <c r="X130" i="21"/>
  <c r="D130" i="21"/>
  <c r="N130" i="21"/>
  <c r="Y130" i="21"/>
  <c r="H130" i="21"/>
  <c r="I130" i="21"/>
  <c r="R130" i="21"/>
  <c r="T130" i="21"/>
  <c r="C95" i="21"/>
  <c r="G95" i="21"/>
  <c r="K95" i="21"/>
  <c r="O95" i="21"/>
  <c r="S95" i="21"/>
  <c r="W95" i="21"/>
  <c r="E95" i="21"/>
  <c r="J95" i="21"/>
  <c r="P95" i="21"/>
  <c r="U95" i="21"/>
  <c r="F95" i="21"/>
  <c r="L95" i="21"/>
  <c r="Q95" i="21"/>
  <c r="V95" i="21"/>
  <c r="B95" i="21"/>
  <c r="M95" i="21"/>
  <c r="X95" i="21"/>
  <c r="D95" i="21"/>
  <c r="N95" i="21"/>
  <c r="Y95" i="21"/>
  <c r="H95" i="21"/>
  <c r="I95" i="21"/>
  <c r="R95" i="21"/>
  <c r="T95" i="21"/>
  <c r="B199" i="21"/>
  <c r="F199" i="21"/>
  <c r="J199" i="21"/>
  <c r="N199" i="21"/>
  <c r="R199" i="21"/>
  <c r="V199" i="21"/>
  <c r="E199" i="21"/>
  <c r="K199" i="21"/>
  <c r="P199" i="21"/>
  <c r="U199" i="21"/>
  <c r="G199" i="21"/>
  <c r="M199" i="21"/>
  <c r="T199" i="21"/>
  <c r="H199" i="21"/>
  <c r="Q199" i="21"/>
  <c r="Y199" i="21"/>
  <c r="C199" i="21"/>
  <c r="O199" i="21"/>
  <c r="D199" i="21"/>
  <c r="S199" i="21"/>
  <c r="I199" i="21"/>
  <c r="W199" i="21"/>
  <c r="L199" i="21"/>
  <c r="X199" i="21"/>
  <c r="A200" i="21"/>
  <c r="B27" i="21"/>
  <c r="F27" i="21"/>
  <c r="J27" i="21"/>
  <c r="N27" i="21"/>
  <c r="R27" i="21"/>
  <c r="V27" i="21"/>
  <c r="C27" i="21"/>
  <c r="H27" i="21"/>
  <c r="M27" i="21"/>
  <c r="S27" i="21"/>
  <c r="X27" i="21"/>
  <c r="D27" i="21"/>
  <c r="I27" i="21"/>
  <c r="O27" i="21"/>
  <c r="T27" i="21"/>
  <c r="Y27" i="21"/>
  <c r="E27" i="21"/>
  <c r="K27" i="21"/>
  <c r="P27" i="21"/>
  <c r="U27" i="21"/>
  <c r="Q27" i="21"/>
  <c r="W27" i="21"/>
  <c r="G27" i="21"/>
  <c r="L27" i="21"/>
  <c r="B97" i="25"/>
  <c r="F97" i="25"/>
  <c r="J97" i="25"/>
  <c r="N97" i="25"/>
  <c r="R97" i="25"/>
  <c r="V97" i="25"/>
  <c r="D97" i="25"/>
  <c r="H97" i="25"/>
  <c r="L97" i="25"/>
  <c r="P97" i="25"/>
  <c r="T97" i="25"/>
  <c r="X97" i="25"/>
  <c r="C97" i="25"/>
  <c r="K97" i="25"/>
  <c r="S97" i="25"/>
  <c r="G97" i="25"/>
  <c r="O97" i="25"/>
  <c r="W97" i="25"/>
  <c r="E97" i="25"/>
  <c r="U97" i="25"/>
  <c r="M97" i="25"/>
  <c r="Q97" i="25"/>
  <c r="Y97" i="25"/>
  <c r="I97" i="25"/>
  <c r="B61" i="25"/>
  <c r="F61" i="25"/>
  <c r="J61" i="25"/>
  <c r="N61" i="25"/>
  <c r="R61" i="25"/>
  <c r="V61" i="25"/>
  <c r="C61" i="25"/>
  <c r="G61" i="25"/>
  <c r="K61" i="25"/>
  <c r="O61" i="25"/>
  <c r="S61" i="25"/>
  <c r="W61" i="25"/>
  <c r="D61" i="25"/>
  <c r="L61" i="25"/>
  <c r="T61" i="25"/>
  <c r="E61" i="25"/>
  <c r="M61" i="25"/>
  <c r="U61" i="25"/>
  <c r="H61" i="25"/>
  <c r="X61" i="25"/>
  <c r="I61" i="25"/>
  <c r="Y61" i="25"/>
  <c r="P61" i="25"/>
  <c r="Q61" i="25"/>
  <c r="C25" i="25"/>
  <c r="G25" i="25"/>
  <c r="K25" i="25"/>
  <c r="O25" i="25"/>
  <c r="S25" i="25"/>
  <c r="W25" i="25"/>
  <c r="E25" i="25"/>
  <c r="J25" i="25"/>
  <c r="P25" i="25"/>
  <c r="U25" i="25"/>
  <c r="B25" i="25"/>
  <c r="H25" i="25"/>
  <c r="M25" i="25"/>
  <c r="R25" i="25"/>
  <c r="X25" i="25"/>
  <c r="F25" i="25"/>
  <c r="Q25" i="25"/>
  <c r="L25" i="25"/>
  <c r="V25" i="25"/>
  <c r="D25" i="25"/>
  <c r="N25" i="25"/>
  <c r="Y25" i="25"/>
  <c r="I25" i="25"/>
  <c r="T25" i="25"/>
  <c r="E97" i="19"/>
  <c r="I97" i="19"/>
  <c r="M97" i="19"/>
  <c r="Q97" i="19"/>
  <c r="U97" i="19"/>
  <c r="Y97" i="19"/>
  <c r="F97" i="19"/>
  <c r="K97" i="19"/>
  <c r="P97" i="19"/>
  <c r="V97" i="19"/>
  <c r="C97" i="19"/>
  <c r="H97" i="19"/>
  <c r="N97" i="19"/>
  <c r="S97" i="19"/>
  <c r="X97" i="19"/>
  <c r="G97" i="19"/>
  <c r="R97" i="19"/>
  <c r="B97" i="19"/>
  <c r="L97" i="19"/>
  <c r="W97" i="19"/>
  <c r="D97" i="19"/>
  <c r="O97" i="19"/>
  <c r="J97" i="19"/>
  <c r="T97" i="19"/>
  <c r="A98" i="19"/>
  <c r="E62" i="19"/>
  <c r="I62" i="19"/>
  <c r="M62" i="19"/>
  <c r="Q62" i="19"/>
  <c r="U62" i="19"/>
  <c r="Y62" i="19"/>
  <c r="B62" i="19"/>
  <c r="F62" i="19"/>
  <c r="J62" i="19"/>
  <c r="N62" i="19"/>
  <c r="R62" i="19"/>
  <c r="V62" i="19"/>
  <c r="C62" i="19"/>
  <c r="K62" i="19"/>
  <c r="S62" i="19"/>
  <c r="G62" i="19"/>
  <c r="O62" i="19"/>
  <c r="W62" i="19"/>
  <c r="L62" i="19"/>
  <c r="P62" i="19"/>
  <c r="D62" i="19"/>
  <c r="T62" i="19"/>
  <c r="H62" i="19"/>
  <c r="X62" i="19"/>
  <c r="A63" i="19"/>
  <c r="D26" i="19"/>
  <c r="H26" i="19"/>
  <c r="L26" i="19"/>
  <c r="P26" i="19"/>
  <c r="T26" i="19"/>
  <c r="X26" i="19"/>
  <c r="C26" i="19"/>
  <c r="I26" i="19"/>
  <c r="N26" i="19"/>
  <c r="S26" i="19"/>
  <c r="Y26" i="19"/>
  <c r="E26" i="19"/>
  <c r="K26" i="19"/>
  <c r="R26" i="19"/>
  <c r="F26" i="19"/>
  <c r="M26" i="19"/>
  <c r="U26" i="19"/>
  <c r="G26" i="19"/>
  <c r="O26" i="19"/>
  <c r="V26" i="19"/>
  <c r="Q26" i="19"/>
  <c r="B26" i="19"/>
  <c r="W26" i="19"/>
  <c r="J26" i="19"/>
  <c r="A28" i="21"/>
  <c r="A98" i="25"/>
  <c r="A62" i="25"/>
  <c r="A166" i="21"/>
  <c r="A96" i="21"/>
  <c r="A131" i="21"/>
  <c r="A133" i="19"/>
  <c r="A27" i="19"/>
  <c r="A135" i="25"/>
  <c r="A61" i="21"/>
  <c r="A306" i="21"/>
  <c r="A26" i="25"/>
  <c r="B133" i="19" l="1"/>
  <c r="F133" i="19"/>
  <c r="J133" i="19"/>
  <c r="N133" i="19"/>
  <c r="R133" i="19"/>
  <c r="V133" i="19"/>
  <c r="C133" i="19"/>
  <c r="H133" i="19"/>
  <c r="M133" i="19"/>
  <c r="S133" i="19"/>
  <c r="X133" i="19"/>
  <c r="I133" i="19"/>
  <c r="P133" i="19"/>
  <c r="W133" i="19"/>
  <c r="D133" i="19"/>
  <c r="K133" i="19"/>
  <c r="Q133" i="19"/>
  <c r="Y133" i="19"/>
  <c r="E133" i="19"/>
  <c r="L133" i="19"/>
  <c r="T133" i="19"/>
  <c r="U133" i="19"/>
  <c r="G133" i="19"/>
  <c r="O133" i="19"/>
  <c r="A134" i="28"/>
  <c r="A64" i="28"/>
  <c r="Y202" i="28"/>
  <c r="U202" i="28"/>
  <c r="Q202" i="28"/>
  <c r="M202" i="28"/>
  <c r="I202" i="28"/>
  <c r="E202" i="28"/>
  <c r="W202" i="28"/>
  <c r="R202" i="28"/>
  <c r="L202" i="28"/>
  <c r="G202" i="28"/>
  <c r="B202" i="28"/>
  <c r="T202" i="28"/>
  <c r="N202" i="28"/>
  <c r="F202" i="28"/>
  <c r="A203" i="28"/>
  <c r="S202" i="28"/>
  <c r="K202" i="28"/>
  <c r="D202" i="28"/>
  <c r="X202" i="28"/>
  <c r="J202" i="28"/>
  <c r="V202" i="28"/>
  <c r="H202" i="28"/>
  <c r="C202" i="28"/>
  <c r="P202" i="28"/>
  <c r="O202" i="28"/>
  <c r="A408" i="28"/>
  <c r="V407" i="28"/>
  <c r="R407" i="28"/>
  <c r="N407" i="28"/>
  <c r="J407" i="28"/>
  <c r="F407" i="28"/>
  <c r="B407" i="28"/>
  <c r="W407" i="28"/>
  <c r="Q407" i="28"/>
  <c r="L407" i="28"/>
  <c r="G407" i="28"/>
  <c r="T407" i="28"/>
  <c r="M407" i="28"/>
  <c r="E407" i="28"/>
  <c r="S407" i="28"/>
  <c r="I407" i="28"/>
  <c r="P407" i="28"/>
  <c r="D407" i="28"/>
  <c r="Y407" i="28"/>
  <c r="O407" i="28"/>
  <c r="C407" i="28"/>
  <c r="U407" i="28"/>
  <c r="H407" i="28"/>
  <c r="X407" i="28"/>
  <c r="K407" i="28"/>
  <c r="W339" i="28"/>
  <c r="S339" i="28"/>
  <c r="O339" i="28"/>
  <c r="K339" i="28"/>
  <c r="G339" i="28"/>
  <c r="C339" i="28"/>
  <c r="Y339" i="28"/>
  <c r="T339" i="28"/>
  <c r="N339" i="28"/>
  <c r="I339" i="28"/>
  <c r="D339" i="28"/>
  <c r="U339" i="28"/>
  <c r="M339" i="28"/>
  <c r="F339" i="28"/>
  <c r="X339" i="28"/>
  <c r="P339" i="28"/>
  <c r="E339" i="28"/>
  <c r="Q339" i="28"/>
  <c r="B339" i="28"/>
  <c r="V339" i="28"/>
  <c r="J339" i="28"/>
  <c r="R339" i="28"/>
  <c r="L339" i="28"/>
  <c r="H339" i="28"/>
  <c r="A340" i="28"/>
  <c r="A29" i="28"/>
  <c r="A374" i="28"/>
  <c r="V373" i="28"/>
  <c r="R373" i="28"/>
  <c r="N373" i="28"/>
  <c r="J373" i="28"/>
  <c r="F373" i="28"/>
  <c r="B373" i="28"/>
  <c r="U373" i="28"/>
  <c r="P373" i="28"/>
  <c r="K373" i="28"/>
  <c r="E373" i="28"/>
  <c r="X373" i="28"/>
  <c r="Q373" i="28"/>
  <c r="I373" i="28"/>
  <c r="C373" i="28"/>
  <c r="T373" i="28"/>
  <c r="L373" i="28"/>
  <c r="O373" i="28"/>
  <c r="D373" i="28"/>
  <c r="M373" i="28"/>
  <c r="W373" i="28"/>
  <c r="G373" i="28"/>
  <c r="S373" i="28"/>
  <c r="Y373" i="28"/>
  <c r="H373" i="28"/>
  <c r="W236" i="28"/>
  <c r="S236" i="28"/>
  <c r="O236" i="28"/>
  <c r="K236" i="28"/>
  <c r="G236" i="28"/>
  <c r="C236" i="28"/>
  <c r="Y236" i="28"/>
  <c r="T236" i="28"/>
  <c r="N236" i="28"/>
  <c r="I236" i="28"/>
  <c r="D236" i="28"/>
  <c r="X236" i="28"/>
  <c r="Q236" i="28"/>
  <c r="J236" i="28"/>
  <c r="B236" i="28"/>
  <c r="V236" i="28"/>
  <c r="P236" i="28"/>
  <c r="H236" i="28"/>
  <c r="M236" i="28"/>
  <c r="A237" i="28"/>
  <c r="L236" i="28"/>
  <c r="U236" i="28"/>
  <c r="F236" i="28"/>
  <c r="E236" i="28"/>
  <c r="R236" i="28"/>
  <c r="Y270" i="28"/>
  <c r="U270" i="28"/>
  <c r="Q270" i="28"/>
  <c r="M270" i="28"/>
  <c r="I270" i="28"/>
  <c r="E270" i="28"/>
  <c r="V270" i="28"/>
  <c r="P270" i="28"/>
  <c r="K270" i="28"/>
  <c r="F270" i="28"/>
  <c r="A271" i="28"/>
  <c r="S270" i="28"/>
  <c r="L270" i="28"/>
  <c r="D270" i="28"/>
  <c r="T270" i="28"/>
  <c r="J270" i="28"/>
  <c r="B270" i="28"/>
  <c r="R270" i="28"/>
  <c r="H270" i="28"/>
  <c r="O270" i="28"/>
  <c r="N270" i="28"/>
  <c r="X270" i="28"/>
  <c r="G270" i="28"/>
  <c r="W270" i="28"/>
  <c r="C270" i="28"/>
  <c r="W168" i="28"/>
  <c r="S168" i="28"/>
  <c r="O168" i="28"/>
  <c r="K168" i="28"/>
  <c r="G168" i="28"/>
  <c r="C168" i="28"/>
  <c r="A169" i="28"/>
  <c r="U168" i="28"/>
  <c r="P168" i="28"/>
  <c r="J168" i="28"/>
  <c r="E168" i="28"/>
  <c r="V168" i="28"/>
  <c r="N168" i="28"/>
  <c r="H168" i="28"/>
  <c r="T168" i="28"/>
  <c r="L168" i="28"/>
  <c r="B168" i="28"/>
  <c r="R168" i="28"/>
  <c r="I168" i="28"/>
  <c r="Q168" i="28"/>
  <c r="Y168" i="28"/>
  <c r="F168" i="28"/>
  <c r="X168" i="28"/>
  <c r="M168" i="28"/>
  <c r="D168" i="28"/>
  <c r="A99" i="28"/>
  <c r="Y305" i="28"/>
  <c r="U305" i="28"/>
  <c r="Q305" i="28"/>
  <c r="M305" i="28"/>
  <c r="I305" i="28"/>
  <c r="E305" i="28"/>
  <c r="W305" i="28"/>
  <c r="R305" i="28"/>
  <c r="L305" i="28"/>
  <c r="G305" i="28"/>
  <c r="B305" i="28"/>
  <c r="X305" i="28"/>
  <c r="P305" i="28"/>
  <c r="J305" i="28"/>
  <c r="C305" i="28"/>
  <c r="A306" i="28"/>
  <c r="O305" i="28"/>
  <c r="F305" i="28"/>
  <c r="T305" i="28"/>
  <c r="K305" i="28"/>
  <c r="S305" i="28"/>
  <c r="N305" i="28"/>
  <c r="H305" i="28"/>
  <c r="D305" i="28"/>
  <c r="V305" i="28"/>
  <c r="B409" i="21"/>
  <c r="F409" i="21"/>
  <c r="J409" i="21"/>
  <c r="N409" i="21"/>
  <c r="R409" i="21"/>
  <c r="V409" i="21"/>
  <c r="D409" i="21"/>
  <c r="I409" i="21"/>
  <c r="O409" i="21"/>
  <c r="T409" i="21"/>
  <c r="Y409" i="21"/>
  <c r="H409" i="21"/>
  <c r="P409" i="21"/>
  <c r="W409" i="21"/>
  <c r="E409" i="21"/>
  <c r="L409" i="21"/>
  <c r="S409" i="21"/>
  <c r="C409" i="21"/>
  <c r="K409" i="21"/>
  <c r="Q409" i="21"/>
  <c r="X409" i="21"/>
  <c r="G409" i="21"/>
  <c r="M409" i="21"/>
  <c r="U409" i="21"/>
  <c r="A410" i="21"/>
  <c r="C340" i="21"/>
  <c r="G340" i="21"/>
  <c r="K340" i="21"/>
  <c r="O340" i="21"/>
  <c r="S340" i="21"/>
  <c r="W340" i="21"/>
  <c r="E340" i="21"/>
  <c r="J340" i="21"/>
  <c r="P340" i="21"/>
  <c r="U340" i="21"/>
  <c r="F340" i="21"/>
  <c r="L340" i="21"/>
  <c r="Q340" i="21"/>
  <c r="V340" i="21"/>
  <c r="B340" i="21"/>
  <c r="H340" i="21"/>
  <c r="M340" i="21"/>
  <c r="R340" i="21"/>
  <c r="X340" i="21"/>
  <c r="N340" i="21"/>
  <c r="T340" i="21"/>
  <c r="D340" i="21"/>
  <c r="Y340" i="21"/>
  <c r="I340" i="21"/>
  <c r="A341" i="21"/>
  <c r="A342" i="21" s="1"/>
  <c r="B374" i="21"/>
  <c r="F374" i="21"/>
  <c r="J374" i="21"/>
  <c r="N374" i="21"/>
  <c r="R374" i="21"/>
  <c r="V374" i="21"/>
  <c r="C374" i="21"/>
  <c r="H374" i="21"/>
  <c r="M374" i="21"/>
  <c r="S374" i="21"/>
  <c r="X374" i="21"/>
  <c r="I374" i="21"/>
  <c r="P374" i="21"/>
  <c r="W374" i="21"/>
  <c r="D374" i="21"/>
  <c r="K374" i="21"/>
  <c r="Q374" i="21"/>
  <c r="Y374" i="21"/>
  <c r="E374" i="21"/>
  <c r="T374" i="21"/>
  <c r="G374" i="21"/>
  <c r="U374" i="21"/>
  <c r="L374" i="21"/>
  <c r="O374" i="21"/>
  <c r="A375" i="21"/>
  <c r="B306" i="21"/>
  <c r="F306" i="21"/>
  <c r="J306" i="21"/>
  <c r="N306" i="21"/>
  <c r="R306" i="21"/>
  <c r="V306" i="21"/>
  <c r="D306" i="21"/>
  <c r="H306" i="21"/>
  <c r="L306" i="21"/>
  <c r="P306" i="21"/>
  <c r="T306" i="21"/>
  <c r="X306" i="21"/>
  <c r="C306" i="21"/>
  <c r="K306" i="21"/>
  <c r="S306" i="21"/>
  <c r="G306" i="21"/>
  <c r="O306" i="21"/>
  <c r="W306" i="21"/>
  <c r="E306" i="21"/>
  <c r="U306" i="21"/>
  <c r="I306" i="21"/>
  <c r="Y306" i="21"/>
  <c r="M306" i="21"/>
  <c r="Q306" i="21"/>
  <c r="E269" i="21"/>
  <c r="I269" i="21"/>
  <c r="M269" i="21"/>
  <c r="Q269" i="21"/>
  <c r="U269" i="21"/>
  <c r="Y269" i="21"/>
  <c r="D269" i="21"/>
  <c r="J269" i="21"/>
  <c r="O269" i="21"/>
  <c r="T269" i="21"/>
  <c r="F269" i="21"/>
  <c r="L269" i="21"/>
  <c r="S269" i="21"/>
  <c r="G269" i="21"/>
  <c r="N269" i="21"/>
  <c r="V269" i="21"/>
  <c r="H269" i="21"/>
  <c r="W269" i="21"/>
  <c r="K269" i="21"/>
  <c r="X269" i="21"/>
  <c r="B269" i="21"/>
  <c r="P269" i="21"/>
  <c r="R269" i="21"/>
  <c r="C269" i="21"/>
  <c r="A270" i="21"/>
  <c r="E235" i="21"/>
  <c r="I235" i="21"/>
  <c r="M235" i="21"/>
  <c r="Q235" i="21"/>
  <c r="U235" i="21"/>
  <c r="Y235" i="21"/>
  <c r="D235" i="21"/>
  <c r="J235" i="21"/>
  <c r="O235" i="21"/>
  <c r="T235" i="21"/>
  <c r="F235" i="21"/>
  <c r="K235" i="21"/>
  <c r="P235" i="21"/>
  <c r="V235" i="21"/>
  <c r="C235" i="21"/>
  <c r="N235" i="21"/>
  <c r="X235" i="21"/>
  <c r="H235" i="21"/>
  <c r="B235" i="21"/>
  <c r="W235" i="21"/>
  <c r="G235" i="21"/>
  <c r="R235" i="21"/>
  <c r="S235" i="21"/>
  <c r="L235" i="21"/>
  <c r="A236" i="21"/>
  <c r="C131" i="21"/>
  <c r="G131" i="21"/>
  <c r="K131" i="21"/>
  <c r="O131" i="21"/>
  <c r="S131" i="21"/>
  <c r="W131" i="21"/>
  <c r="B131" i="21"/>
  <c r="H131" i="21"/>
  <c r="M131" i="21"/>
  <c r="R131" i="21"/>
  <c r="X131" i="21"/>
  <c r="D131" i="21"/>
  <c r="I131" i="21"/>
  <c r="N131" i="21"/>
  <c r="T131" i="21"/>
  <c r="Y131" i="21"/>
  <c r="J131" i="21"/>
  <c r="U131" i="21"/>
  <c r="L131" i="21"/>
  <c r="V131" i="21"/>
  <c r="E131" i="21"/>
  <c r="F131" i="21"/>
  <c r="P131" i="21"/>
  <c r="Q131" i="21"/>
  <c r="C96" i="21"/>
  <c r="G96" i="21"/>
  <c r="K96" i="21"/>
  <c r="O96" i="21"/>
  <c r="S96" i="21"/>
  <c r="W96" i="21"/>
  <c r="B96" i="21"/>
  <c r="H96" i="21"/>
  <c r="M96" i="21"/>
  <c r="R96" i="21"/>
  <c r="X96" i="21"/>
  <c r="D96" i="21"/>
  <c r="I96" i="21"/>
  <c r="N96" i="21"/>
  <c r="T96" i="21"/>
  <c r="Y96" i="21"/>
  <c r="J96" i="21"/>
  <c r="U96" i="21"/>
  <c r="L96" i="21"/>
  <c r="V96" i="21"/>
  <c r="E96" i="21"/>
  <c r="P96" i="21"/>
  <c r="F96" i="21"/>
  <c r="Q96" i="21"/>
  <c r="C61" i="21"/>
  <c r="G61" i="21"/>
  <c r="K61" i="21"/>
  <c r="O61" i="21"/>
  <c r="S61" i="21"/>
  <c r="W61" i="21"/>
  <c r="B61" i="21"/>
  <c r="H61" i="21"/>
  <c r="M61" i="21"/>
  <c r="R61" i="21"/>
  <c r="X61" i="21"/>
  <c r="D61" i="21"/>
  <c r="I61" i="21"/>
  <c r="N61" i="21"/>
  <c r="T61" i="21"/>
  <c r="Y61" i="21"/>
  <c r="J61" i="21"/>
  <c r="U61" i="21"/>
  <c r="L61" i="21"/>
  <c r="V61" i="21"/>
  <c r="E61" i="21"/>
  <c r="P61" i="21"/>
  <c r="F61" i="21"/>
  <c r="Q61" i="21"/>
  <c r="B166" i="21"/>
  <c r="F166" i="21"/>
  <c r="J166" i="21"/>
  <c r="N166" i="21"/>
  <c r="R166" i="21"/>
  <c r="V166" i="21"/>
  <c r="C166" i="21"/>
  <c r="H166" i="21"/>
  <c r="M166" i="21"/>
  <c r="S166" i="21"/>
  <c r="X166" i="21"/>
  <c r="D166" i="21"/>
  <c r="K166" i="21"/>
  <c r="Q166" i="21"/>
  <c r="Y166" i="21"/>
  <c r="E166" i="21"/>
  <c r="L166" i="21"/>
  <c r="T166" i="21"/>
  <c r="G166" i="21"/>
  <c r="O166" i="21"/>
  <c r="U166" i="21"/>
  <c r="I166" i="21"/>
  <c r="P166" i="21"/>
  <c r="W166" i="21"/>
  <c r="B200" i="21"/>
  <c r="F200" i="21"/>
  <c r="J200" i="21"/>
  <c r="N200" i="21"/>
  <c r="R200" i="21"/>
  <c r="V200" i="21"/>
  <c r="C200" i="21"/>
  <c r="H200" i="21"/>
  <c r="M200" i="21"/>
  <c r="S200" i="21"/>
  <c r="X200" i="21"/>
  <c r="D200" i="21"/>
  <c r="K200" i="21"/>
  <c r="Q200" i="21"/>
  <c r="Y200" i="21"/>
  <c r="L200" i="21"/>
  <c r="U200" i="21"/>
  <c r="E200" i="21"/>
  <c r="P200" i="21"/>
  <c r="G200" i="21"/>
  <c r="T200" i="21"/>
  <c r="I200" i="21"/>
  <c r="W200" i="21"/>
  <c r="O200" i="21"/>
  <c r="A201" i="21"/>
  <c r="B28" i="21"/>
  <c r="F28" i="21"/>
  <c r="J28" i="21"/>
  <c r="N28" i="21"/>
  <c r="R28" i="21"/>
  <c r="V28" i="21"/>
  <c r="E28" i="21"/>
  <c r="K28" i="21"/>
  <c r="P28" i="21"/>
  <c r="U28" i="21"/>
  <c r="G28" i="21"/>
  <c r="L28" i="21"/>
  <c r="Q28" i="21"/>
  <c r="W28" i="21"/>
  <c r="C28" i="21"/>
  <c r="H28" i="21"/>
  <c r="M28" i="21"/>
  <c r="S28" i="21"/>
  <c r="X28" i="21"/>
  <c r="O28" i="21"/>
  <c r="T28" i="21"/>
  <c r="D28" i="21"/>
  <c r="Y28" i="21"/>
  <c r="I28" i="21"/>
  <c r="B98" i="25"/>
  <c r="F98" i="25"/>
  <c r="D98" i="25"/>
  <c r="H98" i="25"/>
  <c r="L98" i="25"/>
  <c r="P98" i="25"/>
  <c r="T98" i="25"/>
  <c r="X98" i="25"/>
  <c r="C98" i="25"/>
  <c r="J98" i="25"/>
  <c r="O98" i="25"/>
  <c r="U98" i="25"/>
  <c r="G98" i="25"/>
  <c r="M98" i="25"/>
  <c r="R98" i="25"/>
  <c r="W98" i="25"/>
  <c r="K98" i="25"/>
  <c r="V98" i="25"/>
  <c r="E98" i="25"/>
  <c r="Q98" i="25"/>
  <c r="I98" i="25"/>
  <c r="S98" i="25"/>
  <c r="N98" i="25"/>
  <c r="Y98" i="25"/>
  <c r="B62" i="25"/>
  <c r="F62" i="25"/>
  <c r="J62" i="25"/>
  <c r="N62" i="25"/>
  <c r="R62" i="25"/>
  <c r="V62" i="25"/>
  <c r="C62" i="25"/>
  <c r="G62" i="25"/>
  <c r="K62" i="25"/>
  <c r="O62" i="25"/>
  <c r="S62" i="25"/>
  <c r="W62" i="25"/>
  <c r="D62" i="25"/>
  <c r="L62" i="25"/>
  <c r="T62" i="25"/>
  <c r="E62" i="25"/>
  <c r="M62" i="25"/>
  <c r="U62" i="25"/>
  <c r="P62" i="25"/>
  <c r="Q62" i="25"/>
  <c r="H62" i="25"/>
  <c r="X62" i="25"/>
  <c r="I62" i="25"/>
  <c r="Y62" i="25"/>
  <c r="C26" i="25"/>
  <c r="G26" i="25"/>
  <c r="K26" i="25"/>
  <c r="O26" i="25"/>
  <c r="S26" i="25"/>
  <c r="W26" i="25"/>
  <c r="B26" i="25"/>
  <c r="H26" i="25"/>
  <c r="M26" i="25"/>
  <c r="R26" i="25"/>
  <c r="X26" i="25"/>
  <c r="E26" i="25"/>
  <c r="J26" i="25"/>
  <c r="P26" i="25"/>
  <c r="U26" i="25"/>
  <c r="D26" i="25"/>
  <c r="N26" i="25"/>
  <c r="Y26" i="25"/>
  <c r="I26" i="25"/>
  <c r="T26" i="25"/>
  <c r="L26" i="25"/>
  <c r="V26" i="25"/>
  <c r="F26" i="25"/>
  <c r="Q26" i="25"/>
  <c r="E98" i="19"/>
  <c r="I98" i="19"/>
  <c r="M98" i="19"/>
  <c r="Q98" i="19"/>
  <c r="U98" i="19"/>
  <c r="Y98" i="19"/>
  <c r="C98" i="19"/>
  <c r="H98" i="19"/>
  <c r="N98" i="19"/>
  <c r="S98" i="19"/>
  <c r="X98" i="19"/>
  <c r="F98" i="19"/>
  <c r="K98" i="19"/>
  <c r="P98" i="19"/>
  <c r="V98" i="19"/>
  <c r="D98" i="19"/>
  <c r="O98" i="19"/>
  <c r="J98" i="19"/>
  <c r="T98" i="19"/>
  <c r="B98" i="19"/>
  <c r="L98" i="19"/>
  <c r="W98" i="19"/>
  <c r="R98" i="19"/>
  <c r="G98" i="19"/>
  <c r="A99" i="19"/>
  <c r="B63" i="19"/>
  <c r="C63" i="19"/>
  <c r="G63" i="19"/>
  <c r="K63" i="19"/>
  <c r="O63" i="19"/>
  <c r="S63" i="19"/>
  <c r="W63" i="19"/>
  <c r="E63" i="19"/>
  <c r="I63" i="19"/>
  <c r="M63" i="19"/>
  <c r="Q63" i="19"/>
  <c r="U63" i="19"/>
  <c r="Y63" i="19"/>
  <c r="D63" i="19"/>
  <c r="L63" i="19"/>
  <c r="T63" i="19"/>
  <c r="F63" i="19"/>
  <c r="N63" i="19"/>
  <c r="V63" i="19"/>
  <c r="H63" i="19"/>
  <c r="P63" i="19"/>
  <c r="X63" i="19"/>
  <c r="J63" i="19"/>
  <c r="R63" i="19"/>
  <c r="A64" i="19"/>
  <c r="E27" i="19"/>
  <c r="I27" i="19"/>
  <c r="M27" i="19"/>
  <c r="Q27" i="19"/>
  <c r="U27" i="19"/>
  <c r="Y27" i="19"/>
  <c r="B27" i="19"/>
  <c r="G27" i="19"/>
  <c r="L27" i="19"/>
  <c r="R27" i="19"/>
  <c r="W27" i="19"/>
  <c r="C27" i="19"/>
  <c r="H27" i="19"/>
  <c r="N27" i="19"/>
  <c r="S27" i="19"/>
  <c r="X27" i="19"/>
  <c r="D27" i="19"/>
  <c r="J27" i="19"/>
  <c r="O27" i="19"/>
  <c r="T27" i="19"/>
  <c r="P27" i="19"/>
  <c r="F27" i="19"/>
  <c r="V27" i="19"/>
  <c r="K27" i="19"/>
  <c r="A62" i="21"/>
  <c r="A167" i="21"/>
  <c r="A63" i="25"/>
  <c r="A307" i="21"/>
  <c r="A27" i="25"/>
  <c r="A136" i="25"/>
  <c r="A132" i="21"/>
  <c r="A97" i="21"/>
  <c r="A99" i="25"/>
  <c r="A29" i="21"/>
  <c r="A28" i="19"/>
  <c r="A134" i="19"/>
  <c r="B134" i="19" l="1"/>
  <c r="F134" i="19"/>
  <c r="J134" i="19"/>
  <c r="N134" i="19"/>
  <c r="R134" i="19"/>
  <c r="V134" i="19"/>
  <c r="E134" i="19"/>
  <c r="K134" i="19"/>
  <c r="P134" i="19"/>
  <c r="U134" i="19"/>
  <c r="G134" i="19"/>
  <c r="M134" i="19"/>
  <c r="T134" i="19"/>
  <c r="H134" i="19"/>
  <c r="O134" i="19"/>
  <c r="W134" i="19"/>
  <c r="C134" i="19"/>
  <c r="I134" i="19"/>
  <c r="Q134" i="19"/>
  <c r="X134" i="19"/>
  <c r="Y134" i="19"/>
  <c r="D134" i="19"/>
  <c r="L134" i="19"/>
  <c r="S134" i="19"/>
  <c r="A170" i="28"/>
  <c r="V169" i="28"/>
  <c r="R169" i="28"/>
  <c r="N169" i="28"/>
  <c r="J169" i="28"/>
  <c r="F169" i="28"/>
  <c r="B169" i="28"/>
  <c r="W169" i="28"/>
  <c r="Q169" i="28"/>
  <c r="L169" i="28"/>
  <c r="G169" i="28"/>
  <c r="Y169" i="28"/>
  <c r="S169" i="28"/>
  <c r="K169" i="28"/>
  <c r="D169" i="28"/>
  <c r="X169" i="28"/>
  <c r="O169" i="28"/>
  <c r="E169" i="28"/>
  <c r="U169" i="28"/>
  <c r="M169" i="28"/>
  <c r="C169" i="28"/>
  <c r="I169" i="28"/>
  <c r="T169" i="28"/>
  <c r="H169" i="28"/>
  <c r="P169" i="28"/>
  <c r="Y408" i="28"/>
  <c r="U408" i="28"/>
  <c r="Q408" i="28"/>
  <c r="M408" i="28"/>
  <c r="I408" i="28"/>
  <c r="E408" i="28"/>
  <c r="X408" i="28"/>
  <c r="S408" i="28"/>
  <c r="N408" i="28"/>
  <c r="H408" i="28"/>
  <c r="C408" i="28"/>
  <c r="W408" i="28"/>
  <c r="P408" i="28"/>
  <c r="J408" i="28"/>
  <c r="B408" i="28"/>
  <c r="V408" i="28"/>
  <c r="L408" i="28"/>
  <c r="D408" i="28"/>
  <c r="R408" i="28"/>
  <c r="F408" i="28"/>
  <c r="O408" i="28"/>
  <c r="T408" i="28"/>
  <c r="G408" i="28"/>
  <c r="A409" i="28"/>
  <c r="K408" i="28"/>
  <c r="A65" i="28"/>
  <c r="A135" i="28"/>
  <c r="X306" i="28"/>
  <c r="T306" i="28"/>
  <c r="P306" i="28"/>
  <c r="L306" i="28"/>
  <c r="H306" i="28"/>
  <c r="D306" i="28"/>
  <c r="Y306" i="28"/>
  <c r="S306" i="28"/>
  <c r="N306" i="28"/>
  <c r="I306" i="28"/>
  <c r="C306" i="28"/>
  <c r="U306" i="28"/>
  <c r="M306" i="28"/>
  <c r="F306" i="28"/>
  <c r="R306" i="28"/>
  <c r="J306" i="28"/>
  <c r="W306" i="28"/>
  <c r="O306" i="28"/>
  <c r="E306" i="28"/>
  <c r="K306" i="28"/>
  <c r="A307" i="28"/>
  <c r="G306" i="28"/>
  <c r="V306" i="28"/>
  <c r="Q306" i="28"/>
  <c r="B306" i="28"/>
  <c r="A100" i="28"/>
  <c r="X271" i="28"/>
  <c r="T271" i="28"/>
  <c r="P271" i="28"/>
  <c r="L271" i="28"/>
  <c r="H271" i="28"/>
  <c r="D271" i="28"/>
  <c r="W271" i="28"/>
  <c r="R271" i="28"/>
  <c r="M271" i="28"/>
  <c r="G271" i="28"/>
  <c r="B271" i="28"/>
  <c r="V271" i="28"/>
  <c r="O271" i="28"/>
  <c r="I271" i="28"/>
  <c r="Y271" i="28"/>
  <c r="N271" i="28"/>
  <c r="E271" i="28"/>
  <c r="U271" i="28"/>
  <c r="K271" i="28"/>
  <c r="C271" i="28"/>
  <c r="J271" i="28"/>
  <c r="A272" i="28"/>
  <c r="F271" i="28"/>
  <c r="S271" i="28"/>
  <c r="Q271" i="28"/>
  <c r="A238" i="28"/>
  <c r="V237" i="28"/>
  <c r="R237" i="28"/>
  <c r="N237" i="28"/>
  <c r="J237" i="28"/>
  <c r="F237" i="28"/>
  <c r="B237" i="28"/>
  <c r="U237" i="28"/>
  <c r="P237" i="28"/>
  <c r="K237" i="28"/>
  <c r="E237" i="28"/>
  <c r="T237" i="28"/>
  <c r="M237" i="28"/>
  <c r="G237" i="28"/>
  <c r="Y237" i="28"/>
  <c r="S237" i="28"/>
  <c r="L237" i="28"/>
  <c r="D237" i="28"/>
  <c r="Q237" i="28"/>
  <c r="C237" i="28"/>
  <c r="O237" i="28"/>
  <c r="X237" i="28"/>
  <c r="I237" i="28"/>
  <c r="W237" i="28"/>
  <c r="H237" i="28"/>
  <c r="Y374" i="28"/>
  <c r="U374" i="28"/>
  <c r="Q374" i="28"/>
  <c r="M374" i="28"/>
  <c r="I374" i="28"/>
  <c r="E374" i="28"/>
  <c r="W374" i="28"/>
  <c r="R374" i="28"/>
  <c r="L374" i="28"/>
  <c r="G374" i="28"/>
  <c r="B374" i="28"/>
  <c r="T374" i="28"/>
  <c r="N374" i="28"/>
  <c r="F374" i="28"/>
  <c r="X374" i="28"/>
  <c r="O374" i="28"/>
  <c r="D374" i="28"/>
  <c r="P374" i="28"/>
  <c r="C374" i="28"/>
  <c r="V374" i="28"/>
  <c r="H374" i="28"/>
  <c r="K374" i="28"/>
  <c r="J374" i="28"/>
  <c r="A375" i="28"/>
  <c r="S374" i="28"/>
  <c r="A30" i="28"/>
  <c r="A341" i="28"/>
  <c r="V340" i="28"/>
  <c r="R340" i="28"/>
  <c r="N340" i="28"/>
  <c r="J340" i="28"/>
  <c r="F340" i="28"/>
  <c r="B340" i="28"/>
  <c r="U340" i="28"/>
  <c r="P340" i="28"/>
  <c r="K340" i="28"/>
  <c r="E340" i="28"/>
  <c r="X340" i="28"/>
  <c r="Q340" i="28"/>
  <c r="I340" i="28"/>
  <c r="C340" i="28"/>
  <c r="S340" i="28"/>
  <c r="H340" i="28"/>
  <c r="O340" i="28"/>
  <c r="D340" i="28"/>
  <c r="W340" i="28"/>
  <c r="L340" i="28"/>
  <c r="T340" i="28"/>
  <c r="M340" i="28"/>
  <c r="Y340" i="28"/>
  <c r="G340" i="28"/>
  <c r="X203" i="28"/>
  <c r="T203" i="28"/>
  <c r="P203" i="28"/>
  <c r="L203" i="28"/>
  <c r="H203" i="28"/>
  <c r="D203" i="28"/>
  <c r="Y203" i="28"/>
  <c r="S203" i="28"/>
  <c r="N203" i="28"/>
  <c r="I203" i="28"/>
  <c r="C203" i="28"/>
  <c r="W203" i="28"/>
  <c r="Q203" i="28"/>
  <c r="J203" i="28"/>
  <c r="B203" i="28"/>
  <c r="V203" i="28"/>
  <c r="O203" i="28"/>
  <c r="G203" i="28"/>
  <c r="M203" i="28"/>
  <c r="A204" i="28"/>
  <c r="K203" i="28"/>
  <c r="F203" i="28"/>
  <c r="U203" i="28"/>
  <c r="R203" i="28"/>
  <c r="E203" i="28"/>
  <c r="B410" i="21"/>
  <c r="F410" i="21"/>
  <c r="J410" i="21"/>
  <c r="N410" i="21"/>
  <c r="R410" i="21"/>
  <c r="V410" i="21"/>
  <c r="G410" i="21"/>
  <c r="L410" i="21"/>
  <c r="Q410" i="21"/>
  <c r="W410" i="21"/>
  <c r="E410" i="21"/>
  <c r="M410" i="21"/>
  <c r="T410" i="21"/>
  <c r="C410" i="21"/>
  <c r="I410" i="21"/>
  <c r="H410" i="21"/>
  <c r="O410" i="21"/>
  <c r="U410" i="21"/>
  <c r="K410" i="21"/>
  <c r="Y410" i="21"/>
  <c r="P410" i="21"/>
  <c r="S410" i="21"/>
  <c r="D410" i="21"/>
  <c r="X410" i="21"/>
  <c r="A411" i="21"/>
  <c r="C342" i="21"/>
  <c r="S342" i="21"/>
  <c r="P342" i="21"/>
  <c r="Q342" i="21"/>
  <c r="M342" i="21"/>
  <c r="N342" i="21"/>
  <c r="G342" i="21"/>
  <c r="W342" i="21"/>
  <c r="U342" i="21"/>
  <c r="V342" i="21"/>
  <c r="R342" i="21"/>
  <c r="T342" i="21"/>
  <c r="K342" i="21"/>
  <c r="E342" i="21"/>
  <c r="F342" i="21"/>
  <c r="B342" i="21"/>
  <c r="X342" i="21"/>
  <c r="D342" i="21"/>
  <c r="O342" i="21"/>
  <c r="J342" i="21"/>
  <c r="L342" i="21"/>
  <c r="H342" i="21"/>
  <c r="I342" i="21"/>
  <c r="Y342" i="21"/>
  <c r="A343" i="21"/>
  <c r="B375" i="21"/>
  <c r="F375" i="21"/>
  <c r="J375" i="21"/>
  <c r="N375" i="21"/>
  <c r="R375" i="21"/>
  <c r="V375" i="21"/>
  <c r="E375" i="21"/>
  <c r="K375" i="21"/>
  <c r="P375" i="21"/>
  <c r="U375" i="21"/>
  <c r="G375" i="21"/>
  <c r="M375" i="21"/>
  <c r="T375" i="21"/>
  <c r="H375" i="21"/>
  <c r="O375" i="21"/>
  <c r="W375" i="21"/>
  <c r="I375" i="21"/>
  <c r="X375" i="21"/>
  <c r="L375" i="21"/>
  <c r="Y375" i="21"/>
  <c r="C375" i="21"/>
  <c r="Q375" i="21"/>
  <c r="D375" i="21"/>
  <c r="S375" i="21"/>
  <c r="A376" i="21"/>
  <c r="A377" i="21" s="1"/>
  <c r="C341" i="21"/>
  <c r="G341" i="21"/>
  <c r="K341" i="21"/>
  <c r="O341" i="21"/>
  <c r="S341" i="21"/>
  <c r="W341" i="21"/>
  <c r="B341" i="21"/>
  <c r="H341" i="21"/>
  <c r="M341" i="21"/>
  <c r="R341" i="21"/>
  <c r="X341" i="21"/>
  <c r="D341" i="21"/>
  <c r="I341" i="21"/>
  <c r="N341" i="21"/>
  <c r="T341" i="21"/>
  <c r="Y341" i="21"/>
  <c r="E341" i="21"/>
  <c r="J341" i="21"/>
  <c r="P341" i="21"/>
  <c r="U341" i="21"/>
  <c r="L341" i="21"/>
  <c r="Q341" i="21"/>
  <c r="V341" i="21"/>
  <c r="F341" i="21"/>
  <c r="B307" i="21"/>
  <c r="F307" i="21"/>
  <c r="J307" i="21"/>
  <c r="N307" i="21"/>
  <c r="R307" i="21"/>
  <c r="D307" i="21"/>
  <c r="H307" i="21"/>
  <c r="L307" i="21"/>
  <c r="P307" i="21"/>
  <c r="T307" i="21"/>
  <c r="X307" i="21"/>
  <c r="C307" i="21"/>
  <c r="K307" i="21"/>
  <c r="S307" i="21"/>
  <c r="Y307" i="21"/>
  <c r="G307" i="21"/>
  <c r="O307" i="21"/>
  <c r="V307" i="21"/>
  <c r="M307" i="21"/>
  <c r="Q307" i="21"/>
  <c r="U307" i="21"/>
  <c r="E307" i="21"/>
  <c r="I307" i="21"/>
  <c r="W307" i="21"/>
  <c r="E236" i="21"/>
  <c r="I236" i="21"/>
  <c r="M236" i="21"/>
  <c r="Q236" i="21"/>
  <c r="U236" i="21"/>
  <c r="Y236" i="21"/>
  <c r="B236" i="21"/>
  <c r="G236" i="21"/>
  <c r="L236" i="21"/>
  <c r="R236" i="21"/>
  <c r="W236" i="21"/>
  <c r="C236" i="21"/>
  <c r="H236" i="21"/>
  <c r="N236" i="21"/>
  <c r="S236" i="21"/>
  <c r="X236" i="21"/>
  <c r="K236" i="21"/>
  <c r="V236" i="21"/>
  <c r="F236" i="21"/>
  <c r="D236" i="21"/>
  <c r="O236" i="21"/>
  <c r="P236" i="21"/>
  <c r="J236" i="21"/>
  <c r="T236" i="21"/>
  <c r="A237" i="21"/>
  <c r="E270" i="21"/>
  <c r="I270" i="21"/>
  <c r="M270" i="21"/>
  <c r="Q270" i="21"/>
  <c r="U270" i="21"/>
  <c r="Y270" i="21"/>
  <c r="B270" i="21"/>
  <c r="G270" i="21"/>
  <c r="L270" i="21"/>
  <c r="R270" i="21"/>
  <c r="W270" i="21"/>
  <c r="C270" i="21"/>
  <c r="J270" i="21"/>
  <c r="P270" i="21"/>
  <c r="X270" i="21"/>
  <c r="D270" i="21"/>
  <c r="K270" i="21"/>
  <c r="S270" i="21"/>
  <c r="N270" i="21"/>
  <c r="O270" i="21"/>
  <c r="F270" i="21"/>
  <c r="T270" i="21"/>
  <c r="V270" i="21"/>
  <c r="H270" i="21"/>
  <c r="A271" i="21"/>
  <c r="B167" i="21"/>
  <c r="F167" i="21"/>
  <c r="J167" i="21"/>
  <c r="N167" i="21"/>
  <c r="R167" i="21"/>
  <c r="V167" i="21"/>
  <c r="E167" i="21"/>
  <c r="K167" i="21"/>
  <c r="P167" i="21"/>
  <c r="U167" i="21"/>
  <c r="H167" i="21"/>
  <c r="O167" i="21"/>
  <c r="W167" i="21"/>
  <c r="C167" i="21"/>
  <c r="I167" i="21"/>
  <c r="Q167" i="21"/>
  <c r="X167" i="21"/>
  <c r="D167" i="21"/>
  <c r="L167" i="21"/>
  <c r="S167" i="21"/>
  <c r="Y167" i="21"/>
  <c r="M167" i="21"/>
  <c r="T167" i="21"/>
  <c r="G167" i="21"/>
  <c r="C97" i="21"/>
  <c r="G97" i="21"/>
  <c r="K97" i="21"/>
  <c r="O97" i="21"/>
  <c r="S97" i="21"/>
  <c r="W97" i="21"/>
  <c r="E97" i="21"/>
  <c r="J97" i="21"/>
  <c r="P97" i="21"/>
  <c r="U97" i="21"/>
  <c r="F97" i="21"/>
  <c r="L97" i="21"/>
  <c r="Q97" i="21"/>
  <c r="V97" i="21"/>
  <c r="H97" i="21"/>
  <c r="R97" i="21"/>
  <c r="I97" i="21"/>
  <c r="T97" i="21"/>
  <c r="B97" i="21"/>
  <c r="X97" i="21"/>
  <c r="N97" i="21"/>
  <c r="D97" i="21"/>
  <c r="Y97" i="21"/>
  <c r="M97" i="21"/>
  <c r="C132" i="21"/>
  <c r="G132" i="21"/>
  <c r="K132" i="21"/>
  <c r="O132" i="21"/>
  <c r="S132" i="21"/>
  <c r="W132" i="21"/>
  <c r="E132" i="21"/>
  <c r="J132" i="21"/>
  <c r="P132" i="21"/>
  <c r="U132" i="21"/>
  <c r="F132" i="21"/>
  <c r="L132" i="21"/>
  <c r="Q132" i="21"/>
  <c r="V132" i="21"/>
  <c r="H132" i="21"/>
  <c r="R132" i="21"/>
  <c r="I132" i="21"/>
  <c r="T132" i="21"/>
  <c r="B132" i="21"/>
  <c r="X132" i="21"/>
  <c r="D132" i="21"/>
  <c r="Y132" i="21"/>
  <c r="M132" i="21"/>
  <c r="N132" i="21"/>
  <c r="C62" i="21"/>
  <c r="G62" i="21"/>
  <c r="K62" i="21"/>
  <c r="O62" i="21"/>
  <c r="S62" i="21"/>
  <c r="W62" i="21"/>
  <c r="E62" i="21"/>
  <c r="J62" i="21"/>
  <c r="P62" i="21"/>
  <c r="U62" i="21"/>
  <c r="F62" i="21"/>
  <c r="L62" i="21"/>
  <c r="Q62" i="21"/>
  <c r="V62" i="21"/>
  <c r="H62" i="21"/>
  <c r="R62" i="21"/>
  <c r="I62" i="21"/>
  <c r="T62" i="21"/>
  <c r="B62" i="21"/>
  <c r="X62" i="21"/>
  <c r="N62" i="21"/>
  <c r="D62" i="21"/>
  <c r="Y62" i="21"/>
  <c r="M62" i="21"/>
  <c r="B201" i="21"/>
  <c r="F201" i="21"/>
  <c r="J201" i="21"/>
  <c r="N201" i="21"/>
  <c r="R201" i="21"/>
  <c r="V201" i="21"/>
  <c r="E201" i="21"/>
  <c r="K201" i="21"/>
  <c r="P201" i="21"/>
  <c r="U201" i="21"/>
  <c r="H201" i="21"/>
  <c r="O201" i="21"/>
  <c r="W201" i="21"/>
  <c r="G201" i="21"/>
  <c r="Q201" i="21"/>
  <c r="Y201" i="21"/>
  <c r="D201" i="21"/>
  <c r="S201" i="21"/>
  <c r="I201" i="21"/>
  <c r="T201" i="21"/>
  <c r="L201" i="21"/>
  <c r="X201" i="21"/>
  <c r="C201" i="21"/>
  <c r="M201" i="21"/>
  <c r="A202" i="21"/>
  <c r="B29" i="21"/>
  <c r="F29" i="21"/>
  <c r="J29" i="21"/>
  <c r="N29" i="21"/>
  <c r="R29" i="21"/>
  <c r="V29" i="21"/>
  <c r="C29" i="21"/>
  <c r="H29" i="21"/>
  <c r="M29" i="21"/>
  <c r="S29" i="21"/>
  <c r="X29" i="21"/>
  <c r="D29" i="21"/>
  <c r="I29" i="21"/>
  <c r="O29" i="21"/>
  <c r="T29" i="21"/>
  <c r="Y29" i="21"/>
  <c r="E29" i="21"/>
  <c r="K29" i="21"/>
  <c r="P29" i="21"/>
  <c r="U29" i="21"/>
  <c r="L29" i="21"/>
  <c r="Q29" i="21"/>
  <c r="W29" i="21"/>
  <c r="G29" i="21"/>
  <c r="D99" i="25"/>
  <c r="B99" i="25"/>
  <c r="G99" i="25"/>
  <c r="K99" i="25"/>
  <c r="O99" i="25"/>
  <c r="S99" i="25"/>
  <c r="W99" i="25"/>
  <c r="E99" i="25"/>
  <c r="I99" i="25"/>
  <c r="M99" i="25"/>
  <c r="Q99" i="25"/>
  <c r="U99" i="25"/>
  <c r="Y99" i="25"/>
  <c r="H99" i="25"/>
  <c r="P99" i="25"/>
  <c r="X99" i="25"/>
  <c r="C99" i="25"/>
  <c r="L99" i="25"/>
  <c r="T99" i="25"/>
  <c r="F99" i="25"/>
  <c r="N99" i="25"/>
  <c r="V99" i="25"/>
  <c r="R99" i="25"/>
  <c r="J99" i="25"/>
  <c r="B63" i="25"/>
  <c r="C63" i="25"/>
  <c r="D63" i="25"/>
  <c r="H63" i="25"/>
  <c r="L63" i="25"/>
  <c r="P63" i="25"/>
  <c r="T63" i="25"/>
  <c r="X63" i="25"/>
  <c r="E63" i="25"/>
  <c r="I63" i="25"/>
  <c r="M63" i="25"/>
  <c r="Q63" i="25"/>
  <c r="U63" i="25"/>
  <c r="Y63" i="25"/>
  <c r="F63" i="25"/>
  <c r="N63" i="25"/>
  <c r="V63" i="25"/>
  <c r="G63" i="25"/>
  <c r="O63" i="25"/>
  <c r="W63" i="25"/>
  <c r="J63" i="25"/>
  <c r="R63" i="25"/>
  <c r="S63" i="25"/>
  <c r="K63" i="25"/>
  <c r="C27" i="25"/>
  <c r="E27" i="25"/>
  <c r="I27" i="25"/>
  <c r="M27" i="25"/>
  <c r="Q27" i="25"/>
  <c r="U27" i="25"/>
  <c r="Y27" i="25"/>
  <c r="B27" i="25"/>
  <c r="G27" i="25"/>
  <c r="K27" i="25"/>
  <c r="O27" i="25"/>
  <c r="S27" i="25"/>
  <c r="W27" i="25"/>
  <c r="J27" i="25"/>
  <c r="R27" i="25"/>
  <c r="F27" i="25"/>
  <c r="N27" i="25"/>
  <c r="V27" i="25"/>
  <c r="H27" i="25"/>
  <c r="P27" i="25"/>
  <c r="X27" i="25"/>
  <c r="D27" i="25"/>
  <c r="L27" i="25"/>
  <c r="T27" i="25"/>
  <c r="E99" i="19"/>
  <c r="I99" i="19"/>
  <c r="M99" i="19"/>
  <c r="Q99" i="19"/>
  <c r="U99" i="19"/>
  <c r="Y99" i="19"/>
  <c r="C99" i="19"/>
  <c r="G99" i="19"/>
  <c r="K99" i="19"/>
  <c r="O99" i="19"/>
  <c r="S99" i="19"/>
  <c r="W99" i="19"/>
  <c r="B99" i="19"/>
  <c r="J99" i="19"/>
  <c r="R99" i="19"/>
  <c r="F99" i="19"/>
  <c r="N99" i="19"/>
  <c r="V99" i="19"/>
  <c r="H99" i="19"/>
  <c r="P99" i="19"/>
  <c r="X99" i="19"/>
  <c r="D99" i="19"/>
  <c r="L99" i="19"/>
  <c r="T99" i="19"/>
  <c r="A100" i="19"/>
  <c r="C64" i="19"/>
  <c r="G64" i="19"/>
  <c r="K64" i="19"/>
  <c r="O64" i="19"/>
  <c r="S64" i="19"/>
  <c r="W64" i="19"/>
  <c r="E64" i="19"/>
  <c r="I64" i="19"/>
  <c r="M64" i="19"/>
  <c r="Q64" i="19"/>
  <c r="U64" i="19"/>
  <c r="Y64" i="19"/>
  <c r="D64" i="19"/>
  <c r="L64" i="19"/>
  <c r="T64" i="19"/>
  <c r="F64" i="19"/>
  <c r="N64" i="19"/>
  <c r="V64" i="19"/>
  <c r="H64" i="19"/>
  <c r="P64" i="19"/>
  <c r="X64" i="19"/>
  <c r="B64" i="19"/>
  <c r="J64" i="19"/>
  <c r="R64" i="19"/>
  <c r="A65" i="19"/>
  <c r="E28" i="19"/>
  <c r="I28" i="19"/>
  <c r="M28" i="19"/>
  <c r="Q28" i="19"/>
  <c r="U28" i="19"/>
  <c r="Y28" i="19"/>
  <c r="D28" i="19"/>
  <c r="J28" i="19"/>
  <c r="O28" i="19"/>
  <c r="T28" i="19"/>
  <c r="F28" i="19"/>
  <c r="K28" i="19"/>
  <c r="P28" i="19"/>
  <c r="V28" i="19"/>
  <c r="B28" i="19"/>
  <c r="G28" i="19"/>
  <c r="L28" i="19"/>
  <c r="R28" i="19"/>
  <c r="W28" i="19"/>
  <c r="N28" i="19"/>
  <c r="C28" i="19"/>
  <c r="X28" i="19"/>
  <c r="S28" i="19"/>
  <c r="H28" i="19"/>
  <c r="A29" i="19"/>
  <c r="A137" i="25"/>
  <c r="A28" i="25"/>
  <c r="A308" i="21"/>
  <c r="A98" i="21"/>
  <c r="A30" i="21"/>
  <c r="A133" i="21"/>
  <c r="A64" i="25"/>
  <c r="A135" i="19"/>
  <c r="A100" i="25"/>
  <c r="A168" i="21"/>
  <c r="A63" i="21"/>
  <c r="B135" i="19" l="1"/>
  <c r="C135" i="19"/>
  <c r="G135" i="19"/>
  <c r="K135" i="19"/>
  <c r="O135" i="19"/>
  <c r="S135" i="19"/>
  <c r="W135" i="19"/>
  <c r="D135" i="19"/>
  <c r="I135" i="19"/>
  <c r="N135" i="19"/>
  <c r="T135" i="19"/>
  <c r="Y135" i="19"/>
  <c r="E135" i="19"/>
  <c r="J135" i="19"/>
  <c r="P135" i="19"/>
  <c r="U135" i="19"/>
  <c r="F135" i="19"/>
  <c r="L135" i="19"/>
  <c r="Q135" i="19"/>
  <c r="V135" i="19"/>
  <c r="X135" i="19"/>
  <c r="H135" i="19"/>
  <c r="M135" i="19"/>
  <c r="R135" i="19"/>
  <c r="W204" i="28"/>
  <c r="S204" i="28"/>
  <c r="O204" i="28"/>
  <c r="K204" i="28"/>
  <c r="G204" i="28"/>
  <c r="C204" i="28"/>
  <c r="A205" i="28"/>
  <c r="U204" i="28"/>
  <c r="P204" i="28"/>
  <c r="J204" i="28"/>
  <c r="E204" i="28"/>
  <c r="T204" i="28"/>
  <c r="M204" i="28"/>
  <c r="F204" i="28"/>
  <c r="Y204" i="28"/>
  <c r="R204" i="28"/>
  <c r="L204" i="28"/>
  <c r="D204" i="28"/>
  <c r="Q204" i="28"/>
  <c r="B204" i="28"/>
  <c r="N204" i="28"/>
  <c r="I204" i="28"/>
  <c r="X204" i="28"/>
  <c r="V204" i="28"/>
  <c r="H204" i="28"/>
  <c r="A31" i="28"/>
  <c r="X375" i="28"/>
  <c r="T375" i="28"/>
  <c r="P375" i="28"/>
  <c r="L375" i="28"/>
  <c r="H375" i="28"/>
  <c r="D375" i="28"/>
  <c r="Y375" i="28"/>
  <c r="S375" i="28"/>
  <c r="N375" i="28"/>
  <c r="I375" i="28"/>
  <c r="C375" i="28"/>
  <c r="W375" i="28"/>
  <c r="Q375" i="28"/>
  <c r="J375" i="28"/>
  <c r="B375" i="28"/>
  <c r="R375" i="28"/>
  <c r="G375" i="28"/>
  <c r="O375" i="28"/>
  <c r="E375" i="28"/>
  <c r="M375" i="28"/>
  <c r="V375" i="28"/>
  <c r="F375" i="28"/>
  <c r="U375" i="28"/>
  <c r="A376" i="28"/>
  <c r="K375" i="28"/>
  <c r="Y238" i="28"/>
  <c r="U238" i="28"/>
  <c r="Q238" i="28"/>
  <c r="M238" i="28"/>
  <c r="I238" i="28"/>
  <c r="E238" i="28"/>
  <c r="W238" i="28"/>
  <c r="R238" i="28"/>
  <c r="L238" i="28"/>
  <c r="G238" i="28"/>
  <c r="B238" i="28"/>
  <c r="X238" i="28"/>
  <c r="P238" i="28"/>
  <c r="J238" i="28"/>
  <c r="C238" i="28"/>
  <c r="V238" i="28"/>
  <c r="O238" i="28"/>
  <c r="H238" i="28"/>
  <c r="T238" i="28"/>
  <c r="F238" i="28"/>
  <c r="S238" i="28"/>
  <c r="D238" i="28"/>
  <c r="N238" i="28"/>
  <c r="K238" i="28"/>
  <c r="A239" i="28"/>
  <c r="W272" i="28"/>
  <c r="S272" i="28"/>
  <c r="O272" i="28"/>
  <c r="K272" i="28"/>
  <c r="G272" i="28"/>
  <c r="C272" i="28"/>
  <c r="Y272" i="28"/>
  <c r="T272" i="28"/>
  <c r="N272" i="28"/>
  <c r="I272" i="28"/>
  <c r="D272" i="28"/>
  <c r="A273" i="28"/>
  <c r="R272" i="28"/>
  <c r="L272" i="28"/>
  <c r="E272" i="28"/>
  <c r="Q272" i="28"/>
  <c r="H272" i="28"/>
  <c r="X272" i="28"/>
  <c r="P272" i="28"/>
  <c r="F272" i="28"/>
  <c r="V272" i="28"/>
  <c r="B272" i="28"/>
  <c r="U272" i="28"/>
  <c r="M272" i="28"/>
  <c r="J272" i="28"/>
  <c r="A101" i="28"/>
  <c r="A66" i="28"/>
  <c r="Y341" i="28"/>
  <c r="U341" i="28"/>
  <c r="Q341" i="28"/>
  <c r="M341" i="28"/>
  <c r="I341" i="28"/>
  <c r="E341" i="28"/>
  <c r="W341" i="28"/>
  <c r="R341" i="28"/>
  <c r="L341" i="28"/>
  <c r="G341" i="28"/>
  <c r="B341" i="28"/>
  <c r="T341" i="28"/>
  <c r="N341" i="28"/>
  <c r="F341" i="28"/>
  <c r="V341" i="28"/>
  <c r="K341" i="28"/>
  <c r="C341" i="28"/>
  <c r="P341" i="28"/>
  <c r="D341" i="28"/>
  <c r="X341" i="28"/>
  <c r="J341" i="28"/>
  <c r="S341" i="28"/>
  <c r="O341" i="28"/>
  <c r="H341" i="28"/>
  <c r="A342" i="28"/>
  <c r="A136" i="28"/>
  <c r="W307" i="28"/>
  <c r="S307" i="28"/>
  <c r="O307" i="28"/>
  <c r="K307" i="28"/>
  <c r="G307" i="28"/>
  <c r="C307" i="28"/>
  <c r="A308" i="28"/>
  <c r="U307" i="28"/>
  <c r="P307" i="28"/>
  <c r="J307" i="28"/>
  <c r="E307" i="28"/>
  <c r="X307" i="28"/>
  <c r="Q307" i="28"/>
  <c r="I307" i="28"/>
  <c r="B307" i="28"/>
  <c r="V307" i="28"/>
  <c r="M307" i="28"/>
  <c r="D307" i="28"/>
  <c r="R307" i="28"/>
  <c r="H307" i="28"/>
  <c r="Y307" i="28"/>
  <c r="F307" i="28"/>
  <c r="T307" i="28"/>
  <c r="N307" i="28"/>
  <c r="L307" i="28"/>
  <c r="X409" i="28"/>
  <c r="T409" i="28"/>
  <c r="P409" i="28"/>
  <c r="L409" i="28"/>
  <c r="H409" i="28"/>
  <c r="D409" i="28"/>
  <c r="A410" i="28"/>
  <c r="U409" i="28"/>
  <c r="O409" i="28"/>
  <c r="J409" i="28"/>
  <c r="E409" i="28"/>
  <c r="S409" i="28"/>
  <c r="M409" i="28"/>
  <c r="F409" i="28"/>
  <c r="Y409" i="28"/>
  <c r="Q409" i="28"/>
  <c r="G409" i="28"/>
  <c r="R409" i="28"/>
  <c r="C409" i="28"/>
  <c r="N409" i="28"/>
  <c r="B409" i="28"/>
  <c r="V409" i="28"/>
  <c r="I409" i="28"/>
  <c r="W409" i="28"/>
  <c r="K409" i="28"/>
  <c r="Y170" i="28"/>
  <c r="U170" i="28"/>
  <c r="Q170" i="28"/>
  <c r="M170" i="28"/>
  <c r="I170" i="28"/>
  <c r="E170" i="28"/>
  <c r="X170" i="28"/>
  <c r="S170" i="28"/>
  <c r="N170" i="28"/>
  <c r="H170" i="28"/>
  <c r="C170" i="28"/>
  <c r="V170" i="28"/>
  <c r="O170" i="28"/>
  <c r="G170" i="28"/>
  <c r="R170" i="28"/>
  <c r="J170" i="28"/>
  <c r="A171" i="28"/>
  <c r="P170" i="28"/>
  <c r="F170" i="28"/>
  <c r="W170" i="28"/>
  <c r="D170" i="28"/>
  <c r="L170" i="28"/>
  <c r="K170" i="28"/>
  <c r="B170" i="28"/>
  <c r="T170" i="28"/>
  <c r="B411" i="21"/>
  <c r="F411" i="21"/>
  <c r="J411" i="21"/>
  <c r="N411" i="21"/>
  <c r="R411" i="21"/>
  <c r="V411" i="21"/>
  <c r="D411" i="21"/>
  <c r="I411" i="21"/>
  <c r="O411" i="21"/>
  <c r="T411" i="21"/>
  <c r="Y411" i="21"/>
  <c r="C411" i="21"/>
  <c r="K411" i="21"/>
  <c r="Q411" i="21"/>
  <c r="X411" i="21"/>
  <c r="E411" i="21"/>
  <c r="L411" i="21"/>
  <c r="S411" i="21"/>
  <c r="P411" i="21"/>
  <c r="G411" i="21"/>
  <c r="U411" i="21"/>
  <c r="H411" i="21"/>
  <c r="W411" i="21"/>
  <c r="M411" i="21"/>
  <c r="A412" i="21"/>
  <c r="B377" i="21"/>
  <c r="R377" i="21"/>
  <c r="P377" i="21"/>
  <c r="W377" i="21"/>
  <c r="Q377" i="21"/>
  <c r="L377" i="21"/>
  <c r="F377" i="21"/>
  <c r="V377" i="21"/>
  <c r="U377" i="21"/>
  <c r="C377" i="21"/>
  <c r="Y377" i="21"/>
  <c r="T377" i="21"/>
  <c r="J377" i="21"/>
  <c r="E377" i="21"/>
  <c r="H377" i="21"/>
  <c r="I377" i="21"/>
  <c r="G377" i="21"/>
  <c r="M377" i="21"/>
  <c r="A378" i="21"/>
  <c r="N377" i="21"/>
  <c r="K377" i="21"/>
  <c r="O377" i="21"/>
  <c r="D377" i="21"/>
  <c r="S377" i="21"/>
  <c r="X377" i="21"/>
  <c r="C343" i="21"/>
  <c r="S343" i="21"/>
  <c r="M343" i="21"/>
  <c r="I343" i="21"/>
  <c r="E343" i="21"/>
  <c r="F343" i="21"/>
  <c r="G343" i="21"/>
  <c r="W343" i="21"/>
  <c r="R343" i="21"/>
  <c r="N343" i="21"/>
  <c r="J343" i="21"/>
  <c r="L343" i="21"/>
  <c r="K343" i="21"/>
  <c r="B343" i="21"/>
  <c r="X343" i="21"/>
  <c r="T343" i="21"/>
  <c r="P343" i="21"/>
  <c r="Q343" i="21"/>
  <c r="O343" i="21"/>
  <c r="H343" i="21"/>
  <c r="D343" i="21"/>
  <c r="Y343" i="21"/>
  <c r="U343" i="21"/>
  <c r="V343" i="21"/>
  <c r="A344" i="21"/>
  <c r="B376" i="21"/>
  <c r="F376" i="21"/>
  <c r="J376" i="21"/>
  <c r="N376" i="21"/>
  <c r="R376" i="21"/>
  <c r="V376" i="21"/>
  <c r="C376" i="21"/>
  <c r="H376" i="21"/>
  <c r="M376" i="21"/>
  <c r="S376" i="21"/>
  <c r="X376" i="21"/>
  <c r="D376" i="21"/>
  <c r="K376" i="21"/>
  <c r="Q376" i="21"/>
  <c r="Y376" i="21"/>
  <c r="E376" i="21"/>
  <c r="L376" i="21"/>
  <c r="T376" i="21"/>
  <c r="O376" i="21"/>
  <c r="P376" i="21"/>
  <c r="G376" i="21"/>
  <c r="U376" i="21"/>
  <c r="I376" i="21"/>
  <c r="W376" i="21"/>
  <c r="D308" i="21"/>
  <c r="H308" i="21"/>
  <c r="L308" i="21"/>
  <c r="P308" i="21"/>
  <c r="T308" i="21"/>
  <c r="X308" i="21"/>
  <c r="F308" i="21"/>
  <c r="K308" i="21"/>
  <c r="Q308" i="21"/>
  <c r="V308" i="21"/>
  <c r="C308" i="21"/>
  <c r="I308" i="21"/>
  <c r="N308" i="21"/>
  <c r="S308" i="21"/>
  <c r="Y308" i="21"/>
  <c r="B308" i="21"/>
  <c r="M308" i="21"/>
  <c r="W308" i="21"/>
  <c r="E308" i="21"/>
  <c r="O308" i="21"/>
  <c r="R308" i="21"/>
  <c r="G308" i="21"/>
  <c r="J308" i="21"/>
  <c r="U308" i="21"/>
  <c r="E271" i="21"/>
  <c r="I271" i="21"/>
  <c r="M271" i="21"/>
  <c r="Q271" i="21"/>
  <c r="U271" i="21"/>
  <c r="Y271" i="21"/>
  <c r="D271" i="21"/>
  <c r="J271" i="21"/>
  <c r="O271" i="21"/>
  <c r="T271" i="21"/>
  <c r="G271" i="21"/>
  <c r="N271" i="21"/>
  <c r="V271" i="21"/>
  <c r="B271" i="21"/>
  <c r="C271" i="21"/>
  <c r="L271" i="21"/>
  <c r="W271" i="21"/>
  <c r="F271" i="21"/>
  <c r="P271" i="21"/>
  <c r="X271" i="21"/>
  <c r="H271" i="21"/>
  <c r="R271" i="21"/>
  <c r="S271" i="21"/>
  <c r="K271" i="21"/>
  <c r="A272" i="21"/>
  <c r="E237" i="21"/>
  <c r="I237" i="21"/>
  <c r="M237" i="21"/>
  <c r="Q237" i="21"/>
  <c r="U237" i="21"/>
  <c r="Y237" i="21"/>
  <c r="D237" i="21"/>
  <c r="J237" i="21"/>
  <c r="O237" i="21"/>
  <c r="T237" i="21"/>
  <c r="F237" i="21"/>
  <c r="K237" i="21"/>
  <c r="P237" i="21"/>
  <c r="V237" i="21"/>
  <c r="H237" i="21"/>
  <c r="S237" i="21"/>
  <c r="C237" i="21"/>
  <c r="X237" i="21"/>
  <c r="G237" i="21"/>
  <c r="B237" i="21"/>
  <c r="L237" i="21"/>
  <c r="W237" i="21"/>
  <c r="N237" i="21"/>
  <c r="R237" i="21"/>
  <c r="A238" i="21"/>
  <c r="C133" i="21"/>
  <c r="G133" i="21"/>
  <c r="K133" i="21"/>
  <c r="O133" i="21"/>
  <c r="S133" i="21"/>
  <c r="W133" i="21"/>
  <c r="B133" i="21"/>
  <c r="H133" i="21"/>
  <c r="M133" i="21"/>
  <c r="R133" i="21"/>
  <c r="X133" i="21"/>
  <c r="D133" i="21"/>
  <c r="I133" i="21"/>
  <c r="N133" i="21"/>
  <c r="T133" i="21"/>
  <c r="Y133" i="21"/>
  <c r="E133" i="21"/>
  <c r="P133" i="21"/>
  <c r="F133" i="21"/>
  <c r="Q133" i="21"/>
  <c r="U133" i="21"/>
  <c r="V133" i="21"/>
  <c r="J133" i="21"/>
  <c r="L133" i="21"/>
  <c r="C63" i="21"/>
  <c r="G63" i="21"/>
  <c r="K63" i="21"/>
  <c r="B63" i="21"/>
  <c r="H63" i="21"/>
  <c r="M63" i="21"/>
  <c r="Q63" i="21"/>
  <c r="U63" i="21"/>
  <c r="Y63" i="21"/>
  <c r="D63" i="21"/>
  <c r="I63" i="21"/>
  <c r="N63" i="21"/>
  <c r="R63" i="21"/>
  <c r="V63" i="21"/>
  <c r="E63" i="21"/>
  <c r="O63" i="21"/>
  <c r="W63" i="21"/>
  <c r="F63" i="21"/>
  <c r="P63" i="21"/>
  <c r="X63" i="21"/>
  <c r="S63" i="21"/>
  <c r="T63" i="21"/>
  <c r="J63" i="21"/>
  <c r="L63" i="21"/>
  <c r="B168" i="21"/>
  <c r="F168" i="21"/>
  <c r="J168" i="21"/>
  <c r="N168" i="21"/>
  <c r="R168" i="21"/>
  <c r="V168" i="21"/>
  <c r="C168" i="21"/>
  <c r="H168" i="21"/>
  <c r="M168" i="21"/>
  <c r="S168" i="21"/>
  <c r="X168" i="21"/>
  <c r="E168" i="21"/>
  <c r="L168" i="21"/>
  <c r="T168" i="21"/>
  <c r="G168" i="21"/>
  <c r="O168" i="21"/>
  <c r="U168" i="21"/>
  <c r="I168" i="21"/>
  <c r="P168" i="21"/>
  <c r="W168" i="21"/>
  <c r="Q168" i="21"/>
  <c r="Y168" i="21"/>
  <c r="D168" i="21"/>
  <c r="K168" i="21"/>
  <c r="C98" i="21"/>
  <c r="G98" i="21"/>
  <c r="K98" i="21"/>
  <c r="O98" i="21"/>
  <c r="S98" i="21"/>
  <c r="W98" i="21"/>
  <c r="B98" i="21"/>
  <c r="H98" i="21"/>
  <c r="M98" i="21"/>
  <c r="R98" i="21"/>
  <c r="X98" i="21"/>
  <c r="D98" i="21"/>
  <c r="I98" i="21"/>
  <c r="N98" i="21"/>
  <c r="T98" i="21"/>
  <c r="Y98" i="21"/>
  <c r="E98" i="21"/>
  <c r="P98" i="21"/>
  <c r="F98" i="21"/>
  <c r="Q98" i="21"/>
  <c r="U98" i="21"/>
  <c r="J98" i="21"/>
  <c r="V98" i="21"/>
  <c r="L98" i="21"/>
  <c r="B202" i="21"/>
  <c r="F202" i="21"/>
  <c r="J202" i="21"/>
  <c r="N202" i="21"/>
  <c r="R202" i="21"/>
  <c r="V202" i="21"/>
  <c r="C202" i="21"/>
  <c r="H202" i="21"/>
  <c r="M202" i="21"/>
  <c r="S202" i="21"/>
  <c r="X202" i="21"/>
  <c r="E202" i="21"/>
  <c r="L202" i="21"/>
  <c r="T202" i="21"/>
  <c r="K202" i="21"/>
  <c r="U202" i="21"/>
  <c r="G202" i="21"/>
  <c r="Q202" i="21"/>
  <c r="I202" i="21"/>
  <c r="W202" i="21"/>
  <c r="O202" i="21"/>
  <c r="Y202" i="21"/>
  <c r="P202" i="21"/>
  <c r="D202" i="21"/>
  <c r="A203" i="21"/>
  <c r="B30" i="21"/>
  <c r="F30" i="21"/>
  <c r="J30" i="21"/>
  <c r="N30" i="21"/>
  <c r="R30" i="21"/>
  <c r="V30" i="21"/>
  <c r="E30" i="21"/>
  <c r="K30" i="21"/>
  <c r="P30" i="21"/>
  <c r="U30" i="21"/>
  <c r="G30" i="21"/>
  <c r="L30" i="21"/>
  <c r="Q30" i="21"/>
  <c r="W30" i="21"/>
  <c r="C30" i="21"/>
  <c r="H30" i="21"/>
  <c r="M30" i="21"/>
  <c r="S30" i="21"/>
  <c r="X30" i="21"/>
  <c r="I30" i="21"/>
  <c r="O30" i="21"/>
  <c r="T30" i="21"/>
  <c r="D30" i="21"/>
  <c r="Y30" i="21"/>
  <c r="C100" i="25"/>
  <c r="G100" i="25"/>
  <c r="K100" i="25"/>
  <c r="O100" i="25"/>
  <c r="S100" i="25"/>
  <c r="W100" i="25"/>
  <c r="E100" i="25"/>
  <c r="I100" i="25"/>
  <c r="M100" i="25"/>
  <c r="Q100" i="25"/>
  <c r="U100" i="25"/>
  <c r="Y100" i="25"/>
  <c r="H100" i="25"/>
  <c r="P100" i="25"/>
  <c r="X100" i="25"/>
  <c r="D100" i="25"/>
  <c r="L100" i="25"/>
  <c r="T100" i="25"/>
  <c r="F100" i="25"/>
  <c r="N100" i="25"/>
  <c r="V100" i="25"/>
  <c r="B100" i="25"/>
  <c r="J100" i="25"/>
  <c r="R100" i="25"/>
  <c r="D64" i="25"/>
  <c r="H64" i="25"/>
  <c r="L64" i="25"/>
  <c r="P64" i="25"/>
  <c r="T64" i="25"/>
  <c r="X64" i="25"/>
  <c r="E64" i="25"/>
  <c r="I64" i="25"/>
  <c r="M64" i="25"/>
  <c r="Q64" i="25"/>
  <c r="U64" i="25"/>
  <c r="Y64" i="25"/>
  <c r="F64" i="25"/>
  <c r="N64" i="25"/>
  <c r="V64" i="25"/>
  <c r="G64" i="25"/>
  <c r="O64" i="25"/>
  <c r="W64" i="25"/>
  <c r="B64" i="25"/>
  <c r="J64" i="25"/>
  <c r="R64" i="25"/>
  <c r="C64" i="25"/>
  <c r="K64" i="25"/>
  <c r="S64" i="25"/>
  <c r="E28" i="25"/>
  <c r="I28" i="25"/>
  <c r="M28" i="25"/>
  <c r="Q28" i="25"/>
  <c r="U28" i="25"/>
  <c r="Y28" i="25"/>
  <c r="C28" i="25"/>
  <c r="G28" i="25"/>
  <c r="K28" i="25"/>
  <c r="O28" i="25"/>
  <c r="S28" i="25"/>
  <c r="W28" i="25"/>
  <c r="B28" i="25"/>
  <c r="J28" i="25"/>
  <c r="R28" i="25"/>
  <c r="F28" i="25"/>
  <c r="N28" i="25"/>
  <c r="V28" i="25"/>
  <c r="H28" i="25"/>
  <c r="P28" i="25"/>
  <c r="X28" i="25"/>
  <c r="L28" i="25"/>
  <c r="T28" i="25"/>
  <c r="D28" i="25"/>
  <c r="E100" i="19"/>
  <c r="I100" i="19"/>
  <c r="M100" i="19"/>
  <c r="Q100" i="19"/>
  <c r="U100" i="19"/>
  <c r="Y100" i="19"/>
  <c r="C100" i="19"/>
  <c r="G100" i="19"/>
  <c r="K100" i="19"/>
  <c r="O100" i="19"/>
  <c r="S100" i="19"/>
  <c r="W100" i="19"/>
  <c r="B100" i="19"/>
  <c r="J100" i="19"/>
  <c r="R100" i="19"/>
  <c r="F100" i="19"/>
  <c r="N100" i="19"/>
  <c r="V100" i="19"/>
  <c r="H100" i="19"/>
  <c r="P100" i="19"/>
  <c r="X100" i="19"/>
  <c r="D100" i="19"/>
  <c r="L100" i="19"/>
  <c r="T100" i="19"/>
  <c r="A101" i="19"/>
  <c r="A102" i="19" s="1"/>
  <c r="C65" i="19"/>
  <c r="G65" i="19"/>
  <c r="K65" i="19"/>
  <c r="O65" i="19"/>
  <c r="S65" i="19"/>
  <c r="W65" i="19"/>
  <c r="E65" i="19"/>
  <c r="I65" i="19"/>
  <c r="M65" i="19"/>
  <c r="Q65" i="19"/>
  <c r="U65" i="19"/>
  <c r="Y65" i="19"/>
  <c r="D65" i="19"/>
  <c r="L65" i="19"/>
  <c r="T65" i="19"/>
  <c r="F65" i="19"/>
  <c r="N65" i="19"/>
  <c r="V65" i="19"/>
  <c r="H65" i="19"/>
  <c r="P65" i="19"/>
  <c r="X65" i="19"/>
  <c r="B65" i="19"/>
  <c r="J65" i="19"/>
  <c r="R65" i="19"/>
  <c r="A66" i="19"/>
  <c r="E29" i="19"/>
  <c r="I29" i="19"/>
  <c r="M29" i="19"/>
  <c r="Q29" i="19"/>
  <c r="U29" i="19"/>
  <c r="Y29" i="19"/>
  <c r="B29" i="19"/>
  <c r="G29" i="19"/>
  <c r="L29" i="19"/>
  <c r="R29" i="19"/>
  <c r="W29" i="19"/>
  <c r="C29" i="19"/>
  <c r="H29" i="19"/>
  <c r="N29" i="19"/>
  <c r="S29" i="19"/>
  <c r="X29" i="19"/>
  <c r="D29" i="19"/>
  <c r="J29" i="19"/>
  <c r="O29" i="19"/>
  <c r="T29" i="19"/>
  <c r="K29" i="19"/>
  <c r="V29" i="19"/>
  <c r="P29" i="19"/>
  <c r="F29" i="19"/>
  <c r="A64" i="21"/>
  <c r="A169" i="21"/>
  <c r="A136" i="19"/>
  <c r="A65" i="25"/>
  <c r="A30" i="19"/>
  <c r="A99" i="21"/>
  <c r="A101" i="25"/>
  <c r="A134" i="21"/>
  <c r="A31" i="21"/>
  <c r="A309" i="21"/>
  <c r="A29" i="25"/>
  <c r="A138" i="25"/>
  <c r="C136" i="19" l="1"/>
  <c r="H136" i="19"/>
  <c r="L136" i="19"/>
  <c r="P136" i="19"/>
  <c r="T136" i="19"/>
  <c r="X136" i="19"/>
  <c r="G136" i="19"/>
  <c r="M136" i="19"/>
  <c r="R136" i="19"/>
  <c r="W136" i="19"/>
  <c r="B136" i="19"/>
  <c r="I136" i="19"/>
  <c r="N136" i="19"/>
  <c r="S136" i="19"/>
  <c r="Y136" i="19"/>
  <c r="F136" i="19"/>
  <c r="D136" i="19"/>
  <c r="J136" i="19"/>
  <c r="O136" i="19"/>
  <c r="U136" i="19"/>
  <c r="V136" i="19"/>
  <c r="E136" i="19"/>
  <c r="K136" i="19"/>
  <c r="Q136" i="19"/>
  <c r="X171" i="28"/>
  <c r="T171" i="28"/>
  <c r="P171" i="28"/>
  <c r="L171" i="28"/>
  <c r="H171" i="28"/>
  <c r="D171" i="28"/>
  <c r="A172" i="28"/>
  <c r="U171" i="28"/>
  <c r="O171" i="28"/>
  <c r="J171" i="28"/>
  <c r="E171" i="28"/>
  <c r="Y171" i="28"/>
  <c r="R171" i="28"/>
  <c r="K171" i="28"/>
  <c r="C171" i="28"/>
  <c r="V171" i="28"/>
  <c r="M171" i="28"/>
  <c r="B171" i="28"/>
  <c r="S171" i="28"/>
  <c r="I171" i="28"/>
  <c r="Q171" i="28"/>
  <c r="G171" i="28"/>
  <c r="W171" i="28"/>
  <c r="N171" i="28"/>
  <c r="F171" i="28"/>
  <c r="A309" i="28"/>
  <c r="V308" i="28"/>
  <c r="R308" i="28"/>
  <c r="N308" i="28"/>
  <c r="J308" i="28"/>
  <c r="F308" i="28"/>
  <c r="B308" i="28"/>
  <c r="W308" i="28"/>
  <c r="Q308" i="28"/>
  <c r="L308" i="28"/>
  <c r="G308" i="28"/>
  <c r="T308" i="28"/>
  <c r="M308" i="28"/>
  <c r="E308" i="28"/>
  <c r="Y308" i="28"/>
  <c r="P308" i="28"/>
  <c r="H308" i="28"/>
  <c r="U308" i="28"/>
  <c r="K308" i="28"/>
  <c r="C308" i="28"/>
  <c r="S308" i="28"/>
  <c r="O308" i="28"/>
  <c r="I308" i="28"/>
  <c r="D308" i="28"/>
  <c r="X308" i="28"/>
  <c r="X342" i="28"/>
  <c r="T342" i="28"/>
  <c r="P342" i="28"/>
  <c r="L342" i="28"/>
  <c r="H342" i="28"/>
  <c r="D342" i="28"/>
  <c r="Y342" i="28"/>
  <c r="S342" i="28"/>
  <c r="N342" i="28"/>
  <c r="I342" i="28"/>
  <c r="C342" i="28"/>
  <c r="W342" i="28"/>
  <c r="Q342" i="28"/>
  <c r="J342" i="28"/>
  <c r="B342" i="28"/>
  <c r="A343" i="28"/>
  <c r="O342" i="28"/>
  <c r="F342" i="28"/>
  <c r="R342" i="28"/>
  <c r="E342" i="28"/>
  <c r="V342" i="28"/>
  <c r="K342" i="28"/>
  <c r="U342" i="28"/>
  <c r="M342" i="28"/>
  <c r="G342" i="28"/>
  <c r="A102" i="28"/>
  <c r="A274" i="28"/>
  <c r="V273" i="28"/>
  <c r="R273" i="28"/>
  <c r="N273" i="28"/>
  <c r="J273" i="28"/>
  <c r="F273" i="28"/>
  <c r="B273" i="28"/>
  <c r="U273" i="28"/>
  <c r="P273" i="28"/>
  <c r="K273" i="28"/>
  <c r="E273" i="28"/>
  <c r="W273" i="28"/>
  <c r="O273" i="28"/>
  <c r="H273" i="28"/>
  <c r="T273" i="28"/>
  <c r="L273" i="28"/>
  <c r="C273" i="28"/>
  <c r="S273" i="28"/>
  <c r="I273" i="28"/>
  <c r="Q273" i="28"/>
  <c r="M273" i="28"/>
  <c r="Y273" i="28"/>
  <c r="G273" i="28"/>
  <c r="X273" i="28"/>
  <c r="D273" i="28"/>
  <c r="X239" i="28"/>
  <c r="T239" i="28"/>
  <c r="P239" i="28"/>
  <c r="L239" i="28"/>
  <c r="H239" i="28"/>
  <c r="D239" i="28"/>
  <c r="Y239" i="28"/>
  <c r="S239" i="28"/>
  <c r="N239" i="28"/>
  <c r="I239" i="28"/>
  <c r="C239" i="28"/>
  <c r="U239" i="28"/>
  <c r="M239" i="28"/>
  <c r="F239" i="28"/>
  <c r="A240" i="28"/>
  <c r="R239" i="28"/>
  <c r="K239" i="28"/>
  <c r="E239" i="28"/>
  <c r="W239" i="28"/>
  <c r="J239" i="28"/>
  <c r="V239" i="28"/>
  <c r="G239" i="28"/>
  <c r="B239" i="28"/>
  <c r="Q239" i="28"/>
  <c r="O239" i="28"/>
  <c r="A32" i="28"/>
  <c r="A67" i="28"/>
  <c r="A206" i="28"/>
  <c r="V205" i="28"/>
  <c r="R205" i="28"/>
  <c r="N205" i="28"/>
  <c r="J205" i="28"/>
  <c r="F205" i="28"/>
  <c r="B205" i="28"/>
  <c r="W205" i="28"/>
  <c r="Q205" i="28"/>
  <c r="L205" i="28"/>
  <c r="G205" i="28"/>
  <c r="X205" i="28"/>
  <c r="P205" i="28"/>
  <c r="I205" i="28"/>
  <c r="C205" i="28"/>
  <c r="U205" i="28"/>
  <c r="O205" i="28"/>
  <c r="H205" i="28"/>
  <c r="T205" i="28"/>
  <c r="E205" i="28"/>
  <c r="S205" i="28"/>
  <c r="D205" i="28"/>
  <c r="M205" i="28"/>
  <c r="Y205" i="28"/>
  <c r="K205" i="28"/>
  <c r="A137" i="28"/>
  <c r="W376" i="28"/>
  <c r="S376" i="28"/>
  <c r="O376" i="28"/>
  <c r="K376" i="28"/>
  <c r="G376" i="28"/>
  <c r="C376" i="28"/>
  <c r="A377" i="28"/>
  <c r="U376" i="28"/>
  <c r="P376" i="28"/>
  <c r="J376" i="28"/>
  <c r="E376" i="28"/>
  <c r="T376" i="28"/>
  <c r="M376" i="28"/>
  <c r="F376" i="28"/>
  <c r="V376" i="28"/>
  <c r="L376" i="28"/>
  <c r="B376" i="28"/>
  <c r="Q376" i="28"/>
  <c r="D376" i="28"/>
  <c r="X376" i="28"/>
  <c r="H376" i="28"/>
  <c r="N376" i="28"/>
  <c r="Y376" i="28"/>
  <c r="I376" i="28"/>
  <c r="R376" i="28"/>
  <c r="W410" i="28"/>
  <c r="S410" i="28"/>
  <c r="O410" i="28"/>
  <c r="K410" i="28"/>
  <c r="G410" i="28"/>
  <c r="C410" i="28"/>
  <c r="V410" i="28"/>
  <c r="Q410" i="28"/>
  <c r="L410" i="28"/>
  <c r="F410" i="28"/>
  <c r="X410" i="28"/>
  <c r="P410" i="28"/>
  <c r="I410" i="28"/>
  <c r="B410" i="28"/>
  <c r="T410" i="28"/>
  <c r="J410" i="28"/>
  <c r="R410" i="28"/>
  <c r="E410" i="28"/>
  <c r="A411" i="28"/>
  <c r="N410" i="28"/>
  <c r="D410" i="28"/>
  <c r="U410" i="28"/>
  <c r="H410" i="28"/>
  <c r="Y410" i="28"/>
  <c r="M410" i="28"/>
  <c r="B412" i="21"/>
  <c r="F412" i="21"/>
  <c r="J412" i="21"/>
  <c r="N412" i="21"/>
  <c r="R412" i="21"/>
  <c r="V412" i="21"/>
  <c r="G412" i="21"/>
  <c r="L412" i="21"/>
  <c r="Q412" i="21"/>
  <c r="W412" i="21"/>
  <c r="H412" i="21"/>
  <c r="O412" i="21"/>
  <c r="U412" i="21"/>
  <c r="C412" i="21"/>
  <c r="I412" i="21"/>
  <c r="P412" i="21"/>
  <c r="X412" i="21"/>
  <c r="E412" i="21"/>
  <c r="T412" i="21"/>
  <c r="K412" i="21"/>
  <c r="Y412" i="21"/>
  <c r="M412" i="21"/>
  <c r="D412" i="21"/>
  <c r="S412" i="21"/>
  <c r="A413" i="21"/>
  <c r="C344" i="21"/>
  <c r="S344" i="21"/>
  <c r="P344" i="21"/>
  <c r="Q344" i="21"/>
  <c r="M344" i="21"/>
  <c r="Y344" i="21"/>
  <c r="G344" i="21"/>
  <c r="W344" i="21"/>
  <c r="U344" i="21"/>
  <c r="V344" i="21"/>
  <c r="R344" i="21"/>
  <c r="I344" i="21"/>
  <c r="K344" i="21"/>
  <c r="E344" i="21"/>
  <c r="F344" i="21"/>
  <c r="B344" i="21"/>
  <c r="X344" i="21"/>
  <c r="N344" i="21"/>
  <c r="O344" i="21"/>
  <c r="J344" i="21"/>
  <c r="L344" i="21"/>
  <c r="H344" i="21"/>
  <c r="D344" i="21"/>
  <c r="T344" i="21"/>
  <c r="A345" i="21"/>
  <c r="B378" i="21"/>
  <c r="R378" i="21"/>
  <c r="M378" i="21"/>
  <c r="L378" i="21"/>
  <c r="D378" i="21"/>
  <c r="P378" i="21"/>
  <c r="F378" i="21"/>
  <c r="V378" i="21"/>
  <c r="S378" i="21"/>
  <c r="T378" i="21"/>
  <c r="O378" i="21"/>
  <c r="Y378" i="21"/>
  <c r="J378" i="21"/>
  <c r="C378" i="21"/>
  <c r="X378" i="21"/>
  <c r="K378" i="21"/>
  <c r="W378" i="21"/>
  <c r="I378" i="21"/>
  <c r="A379" i="21"/>
  <c r="N378" i="21"/>
  <c r="H378" i="21"/>
  <c r="E378" i="21"/>
  <c r="U378" i="21"/>
  <c r="G378" i="21"/>
  <c r="Q378" i="21"/>
  <c r="D309" i="21"/>
  <c r="H309" i="21"/>
  <c r="L309" i="21"/>
  <c r="P309" i="21"/>
  <c r="T309" i="21"/>
  <c r="X309" i="21"/>
  <c r="C309" i="21"/>
  <c r="I309" i="21"/>
  <c r="N309" i="21"/>
  <c r="S309" i="21"/>
  <c r="Y309" i="21"/>
  <c r="F309" i="21"/>
  <c r="K309" i="21"/>
  <c r="Q309" i="21"/>
  <c r="V309" i="21"/>
  <c r="J309" i="21"/>
  <c r="U309" i="21"/>
  <c r="B309" i="21"/>
  <c r="M309" i="21"/>
  <c r="W309" i="21"/>
  <c r="O309" i="21"/>
  <c r="G309" i="21"/>
  <c r="R309" i="21"/>
  <c r="E309" i="21"/>
  <c r="E238" i="21"/>
  <c r="I238" i="21"/>
  <c r="M238" i="21"/>
  <c r="Q238" i="21"/>
  <c r="U238" i="21"/>
  <c r="Y238" i="21"/>
  <c r="B238" i="21"/>
  <c r="G238" i="21"/>
  <c r="L238" i="21"/>
  <c r="R238" i="21"/>
  <c r="W238" i="21"/>
  <c r="C238" i="21"/>
  <c r="H238" i="21"/>
  <c r="N238" i="21"/>
  <c r="S238" i="21"/>
  <c r="X238" i="21"/>
  <c r="F238" i="21"/>
  <c r="P238" i="21"/>
  <c r="V238" i="21"/>
  <c r="D238" i="21"/>
  <c r="J238" i="21"/>
  <c r="T238" i="21"/>
  <c r="K238" i="21"/>
  <c r="O238" i="21"/>
  <c r="A239" i="21"/>
  <c r="E272" i="21"/>
  <c r="I272" i="21"/>
  <c r="M272" i="21"/>
  <c r="Q272" i="21"/>
  <c r="U272" i="21"/>
  <c r="Y272" i="21"/>
  <c r="B272" i="21"/>
  <c r="G272" i="21"/>
  <c r="L272" i="21"/>
  <c r="R272" i="21"/>
  <c r="W272" i="21"/>
  <c r="D272" i="21"/>
  <c r="K272" i="21"/>
  <c r="S272" i="21"/>
  <c r="H272" i="21"/>
  <c r="P272" i="21"/>
  <c r="J272" i="21"/>
  <c r="T272" i="21"/>
  <c r="C272" i="21"/>
  <c r="N272" i="21"/>
  <c r="V272" i="21"/>
  <c r="F272" i="21"/>
  <c r="O272" i="21"/>
  <c r="X272" i="21"/>
  <c r="A273" i="21"/>
  <c r="B169" i="21"/>
  <c r="F169" i="21"/>
  <c r="J169" i="21"/>
  <c r="N169" i="21"/>
  <c r="R169" i="21"/>
  <c r="V169" i="21"/>
  <c r="E169" i="21"/>
  <c r="K169" i="21"/>
  <c r="P169" i="21"/>
  <c r="U169" i="21"/>
  <c r="C169" i="21"/>
  <c r="I169" i="21"/>
  <c r="Q169" i="21"/>
  <c r="X169" i="21"/>
  <c r="D169" i="21"/>
  <c r="L169" i="21"/>
  <c r="S169" i="21"/>
  <c r="Y169" i="21"/>
  <c r="G169" i="21"/>
  <c r="M169" i="21"/>
  <c r="T169" i="21"/>
  <c r="W169" i="21"/>
  <c r="H169" i="21"/>
  <c r="O169" i="21"/>
  <c r="C99" i="21"/>
  <c r="G99" i="21"/>
  <c r="K99" i="21"/>
  <c r="O99" i="21"/>
  <c r="S99" i="21"/>
  <c r="W99" i="21"/>
  <c r="E99" i="21"/>
  <c r="J99" i="21"/>
  <c r="P99" i="21"/>
  <c r="U99" i="21"/>
  <c r="F99" i="21"/>
  <c r="L99" i="21"/>
  <c r="Q99" i="21"/>
  <c r="V99" i="21"/>
  <c r="B99" i="21"/>
  <c r="M99" i="21"/>
  <c r="X99" i="21"/>
  <c r="D99" i="21"/>
  <c r="N99" i="21"/>
  <c r="Y99" i="21"/>
  <c r="R99" i="21"/>
  <c r="I99" i="21"/>
  <c r="T99" i="21"/>
  <c r="H99" i="21"/>
  <c r="E64" i="21"/>
  <c r="I64" i="21"/>
  <c r="M64" i="21"/>
  <c r="Q64" i="21"/>
  <c r="U64" i="21"/>
  <c r="Y64" i="21"/>
  <c r="B64" i="21"/>
  <c r="F64" i="21"/>
  <c r="J64" i="21"/>
  <c r="N64" i="21"/>
  <c r="R64" i="21"/>
  <c r="V64" i="21"/>
  <c r="G64" i="21"/>
  <c r="O64" i="21"/>
  <c r="H64" i="21"/>
  <c r="P64" i="21"/>
  <c r="X64" i="21"/>
  <c r="K64" i="21"/>
  <c r="W64" i="21"/>
  <c r="C64" i="21"/>
  <c r="D64" i="21"/>
  <c r="L64" i="21"/>
  <c r="S64" i="21"/>
  <c r="T64" i="21"/>
  <c r="C134" i="21"/>
  <c r="G134" i="21"/>
  <c r="K134" i="21"/>
  <c r="O134" i="21"/>
  <c r="S134" i="21"/>
  <c r="W134" i="21"/>
  <c r="E134" i="21"/>
  <c r="J134" i="21"/>
  <c r="P134" i="21"/>
  <c r="U134" i="21"/>
  <c r="F134" i="21"/>
  <c r="L134" i="21"/>
  <c r="Q134" i="21"/>
  <c r="V134" i="21"/>
  <c r="B134" i="21"/>
  <c r="M134" i="21"/>
  <c r="X134" i="21"/>
  <c r="D134" i="21"/>
  <c r="N134" i="21"/>
  <c r="Y134" i="21"/>
  <c r="R134" i="21"/>
  <c r="T134" i="21"/>
  <c r="H134" i="21"/>
  <c r="I134" i="21"/>
  <c r="B203" i="21"/>
  <c r="F203" i="21"/>
  <c r="J203" i="21"/>
  <c r="N203" i="21"/>
  <c r="R203" i="21"/>
  <c r="V203" i="21"/>
  <c r="E203" i="21"/>
  <c r="K203" i="21"/>
  <c r="P203" i="21"/>
  <c r="U203" i="21"/>
  <c r="C203" i="21"/>
  <c r="I203" i="21"/>
  <c r="Q203" i="21"/>
  <c r="X203" i="21"/>
  <c r="G203" i="21"/>
  <c r="O203" i="21"/>
  <c r="Y203" i="21"/>
  <c r="H203" i="21"/>
  <c r="T203" i="21"/>
  <c r="L203" i="21"/>
  <c r="W203" i="21"/>
  <c r="M203" i="21"/>
  <c r="D203" i="21"/>
  <c r="S203" i="21"/>
  <c r="A204" i="21"/>
  <c r="B31" i="21"/>
  <c r="F31" i="21"/>
  <c r="J31" i="21"/>
  <c r="N31" i="21"/>
  <c r="R31" i="21"/>
  <c r="V31" i="21"/>
  <c r="C31" i="21"/>
  <c r="H31" i="21"/>
  <c r="M31" i="21"/>
  <c r="S31" i="21"/>
  <c r="X31" i="21"/>
  <c r="D31" i="21"/>
  <c r="I31" i="21"/>
  <c r="O31" i="21"/>
  <c r="T31" i="21"/>
  <c r="Y31" i="21"/>
  <c r="E31" i="21"/>
  <c r="K31" i="21"/>
  <c r="P31" i="21"/>
  <c r="U31" i="21"/>
  <c r="G31" i="21"/>
  <c r="L31" i="21"/>
  <c r="Q31" i="21"/>
  <c r="W31" i="21"/>
  <c r="C101" i="25"/>
  <c r="G101" i="25"/>
  <c r="K101" i="25"/>
  <c r="O101" i="25"/>
  <c r="S101" i="25"/>
  <c r="W101" i="25"/>
  <c r="E101" i="25"/>
  <c r="I101" i="25"/>
  <c r="M101" i="25"/>
  <c r="Q101" i="25"/>
  <c r="U101" i="25"/>
  <c r="Y101" i="25"/>
  <c r="H101" i="25"/>
  <c r="P101" i="25"/>
  <c r="X101" i="25"/>
  <c r="D101" i="25"/>
  <c r="L101" i="25"/>
  <c r="T101" i="25"/>
  <c r="F101" i="25"/>
  <c r="N101" i="25"/>
  <c r="V101" i="25"/>
  <c r="J101" i="25"/>
  <c r="R101" i="25"/>
  <c r="B101" i="25"/>
  <c r="D65" i="25"/>
  <c r="H65" i="25"/>
  <c r="L65" i="25"/>
  <c r="P65" i="25"/>
  <c r="T65" i="25"/>
  <c r="X65" i="25"/>
  <c r="E65" i="25"/>
  <c r="I65" i="25"/>
  <c r="M65" i="25"/>
  <c r="Q65" i="25"/>
  <c r="U65" i="25"/>
  <c r="Y65" i="25"/>
  <c r="F65" i="25"/>
  <c r="N65" i="25"/>
  <c r="V65" i="25"/>
  <c r="R65" i="25"/>
  <c r="G65" i="25"/>
  <c r="O65" i="25"/>
  <c r="W65" i="25"/>
  <c r="B65" i="25"/>
  <c r="J65" i="25"/>
  <c r="K65" i="25"/>
  <c r="S65" i="25"/>
  <c r="C65" i="25"/>
  <c r="E29" i="25"/>
  <c r="I29" i="25"/>
  <c r="M29" i="25"/>
  <c r="Q29" i="25"/>
  <c r="U29" i="25"/>
  <c r="Y29" i="25"/>
  <c r="C29" i="25"/>
  <c r="G29" i="25"/>
  <c r="K29" i="25"/>
  <c r="O29" i="25"/>
  <c r="S29" i="25"/>
  <c r="W29" i="25"/>
  <c r="B29" i="25"/>
  <c r="J29" i="25"/>
  <c r="R29" i="25"/>
  <c r="F29" i="25"/>
  <c r="N29" i="25"/>
  <c r="V29" i="25"/>
  <c r="H29" i="25"/>
  <c r="P29" i="25"/>
  <c r="X29" i="25"/>
  <c r="T29" i="25"/>
  <c r="D29" i="25"/>
  <c r="L29" i="25"/>
  <c r="E102" i="19"/>
  <c r="U102" i="19"/>
  <c r="K102" i="19"/>
  <c r="B102" i="19"/>
  <c r="N102" i="19"/>
  <c r="X102" i="19"/>
  <c r="I102" i="19"/>
  <c r="Y102" i="19"/>
  <c r="O102" i="19"/>
  <c r="J102" i="19"/>
  <c r="V102" i="19"/>
  <c r="T102" i="19"/>
  <c r="M102" i="19"/>
  <c r="C102" i="19"/>
  <c r="S102" i="19"/>
  <c r="R102" i="19"/>
  <c r="H102" i="19"/>
  <c r="D102" i="19"/>
  <c r="Q102" i="19"/>
  <c r="G102" i="19"/>
  <c r="W102" i="19"/>
  <c r="F102" i="19"/>
  <c r="P102" i="19"/>
  <c r="L102" i="19"/>
  <c r="A103" i="19"/>
  <c r="E101" i="19"/>
  <c r="I101" i="19"/>
  <c r="M101" i="19"/>
  <c r="Q101" i="19"/>
  <c r="U101" i="19"/>
  <c r="Y101" i="19"/>
  <c r="C101" i="19"/>
  <c r="G101" i="19"/>
  <c r="K101" i="19"/>
  <c r="O101" i="19"/>
  <c r="S101" i="19"/>
  <c r="W101" i="19"/>
  <c r="B101" i="19"/>
  <c r="J101" i="19"/>
  <c r="R101" i="19"/>
  <c r="F101" i="19"/>
  <c r="N101" i="19"/>
  <c r="V101" i="19"/>
  <c r="H101" i="19"/>
  <c r="P101" i="19"/>
  <c r="X101" i="19"/>
  <c r="L101" i="19"/>
  <c r="T101" i="19"/>
  <c r="D101" i="19"/>
  <c r="C66" i="19"/>
  <c r="G66" i="19"/>
  <c r="K66" i="19"/>
  <c r="O66" i="19"/>
  <c r="S66" i="19"/>
  <c r="W66" i="19"/>
  <c r="E66" i="19"/>
  <c r="I66" i="19"/>
  <c r="M66" i="19"/>
  <c r="Q66" i="19"/>
  <c r="U66" i="19"/>
  <c r="Y66" i="19"/>
  <c r="D66" i="19"/>
  <c r="L66" i="19"/>
  <c r="T66" i="19"/>
  <c r="F66" i="19"/>
  <c r="N66" i="19"/>
  <c r="V66" i="19"/>
  <c r="H66" i="19"/>
  <c r="P66" i="19"/>
  <c r="X66" i="19"/>
  <c r="B66" i="19"/>
  <c r="J66" i="19"/>
  <c r="R66" i="19"/>
  <c r="A67" i="19"/>
  <c r="E30" i="19"/>
  <c r="I30" i="19"/>
  <c r="M30" i="19"/>
  <c r="Q30" i="19"/>
  <c r="U30" i="19"/>
  <c r="Y30" i="19"/>
  <c r="D30" i="19"/>
  <c r="J30" i="19"/>
  <c r="O30" i="19"/>
  <c r="T30" i="19"/>
  <c r="F30" i="19"/>
  <c r="K30" i="19"/>
  <c r="P30" i="19"/>
  <c r="V30" i="19"/>
  <c r="B30" i="19"/>
  <c r="G30" i="19"/>
  <c r="L30" i="19"/>
  <c r="R30" i="19"/>
  <c r="W30" i="19"/>
  <c r="H30" i="19"/>
  <c r="S30" i="19"/>
  <c r="N30" i="19"/>
  <c r="C30" i="19"/>
  <c r="X30" i="19"/>
  <c r="A310" i="21"/>
  <c r="A32" i="21"/>
  <c r="A100" i="21"/>
  <c r="A137" i="19"/>
  <c r="A170" i="21"/>
  <c r="A65" i="21"/>
  <c r="A139" i="25"/>
  <c r="A30" i="25"/>
  <c r="A135" i="21"/>
  <c r="A102" i="25"/>
  <c r="A31" i="19"/>
  <c r="A66" i="25"/>
  <c r="D137" i="19" l="1"/>
  <c r="H137" i="19"/>
  <c r="L137" i="19"/>
  <c r="P137" i="19"/>
  <c r="T137" i="19"/>
  <c r="X137" i="19"/>
  <c r="E137" i="19"/>
  <c r="J137" i="19"/>
  <c r="O137" i="19"/>
  <c r="U137" i="19"/>
  <c r="F137" i="19"/>
  <c r="K137" i="19"/>
  <c r="Q137" i="19"/>
  <c r="V137" i="19"/>
  <c r="B137" i="19"/>
  <c r="G137" i="19"/>
  <c r="M137" i="19"/>
  <c r="R137" i="19"/>
  <c r="W137" i="19"/>
  <c r="S137" i="19"/>
  <c r="C137" i="19"/>
  <c r="Y137" i="19"/>
  <c r="I137" i="19"/>
  <c r="N137" i="19"/>
  <c r="A33" i="28"/>
  <c r="W240" i="28"/>
  <c r="S240" i="28"/>
  <c r="O240" i="28"/>
  <c r="K240" i="28"/>
  <c r="G240" i="28"/>
  <c r="C240" i="28"/>
  <c r="A241" i="28"/>
  <c r="U240" i="28"/>
  <c r="P240" i="28"/>
  <c r="J240" i="28"/>
  <c r="E240" i="28"/>
  <c r="X240" i="28"/>
  <c r="Q240" i="28"/>
  <c r="I240" i="28"/>
  <c r="B240" i="28"/>
  <c r="V240" i="28"/>
  <c r="N240" i="28"/>
  <c r="H240" i="28"/>
  <c r="M240" i="28"/>
  <c r="Y240" i="28"/>
  <c r="L240" i="28"/>
  <c r="F240" i="28"/>
  <c r="T240" i="28"/>
  <c r="R240" i="28"/>
  <c r="D240" i="28"/>
  <c r="A103" i="28"/>
  <c r="W172" i="28"/>
  <c r="S172" i="28"/>
  <c r="O172" i="28"/>
  <c r="K172" i="28"/>
  <c r="G172" i="28"/>
  <c r="C172" i="28"/>
  <c r="V172" i="28"/>
  <c r="Q172" i="28"/>
  <c r="L172" i="28"/>
  <c r="F172" i="28"/>
  <c r="U172" i="28"/>
  <c r="N172" i="28"/>
  <c r="H172" i="28"/>
  <c r="Y172" i="28"/>
  <c r="P172" i="28"/>
  <c r="E172" i="28"/>
  <c r="X172" i="28"/>
  <c r="M172" i="28"/>
  <c r="D172" i="28"/>
  <c r="J172" i="28"/>
  <c r="T172" i="28"/>
  <c r="B172" i="28"/>
  <c r="I172" i="28"/>
  <c r="A173" i="28"/>
  <c r="R172" i="28"/>
  <c r="A412" i="28"/>
  <c r="V411" i="28"/>
  <c r="R411" i="28"/>
  <c r="N411" i="28"/>
  <c r="J411" i="28"/>
  <c r="F411" i="28"/>
  <c r="B411" i="28"/>
  <c r="X411" i="28"/>
  <c r="S411" i="28"/>
  <c r="M411" i="28"/>
  <c r="H411" i="28"/>
  <c r="C411" i="28"/>
  <c r="T411" i="28"/>
  <c r="L411" i="28"/>
  <c r="E411" i="28"/>
  <c r="W411" i="28"/>
  <c r="O411" i="28"/>
  <c r="D411" i="28"/>
  <c r="Q411" i="28"/>
  <c r="G411" i="28"/>
  <c r="P411" i="28"/>
  <c r="U411" i="28"/>
  <c r="I411" i="28"/>
  <c r="Y411" i="28"/>
  <c r="K411" i="28"/>
  <c r="A138" i="28"/>
  <c r="A68" i="28"/>
  <c r="W343" i="28"/>
  <c r="S343" i="28"/>
  <c r="O343" i="28"/>
  <c r="K343" i="28"/>
  <c r="G343" i="28"/>
  <c r="C343" i="28"/>
  <c r="A344" i="28"/>
  <c r="U343" i="28"/>
  <c r="P343" i="28"/>
  <c r="J343" i="28"/>
  <c r="E343" i="28"/>
  <c r="T343" i="28"/>
  <c r="M343" i="28"/>
  <c r="F343" i="28"/>
  <c r="R343" i="28"/>
  <c r="I343" i="28"/>
  <c r="Q343" i="28"/>
  <c r="D343" i="28"/>
  <c r="X343" i="28"/>
  <c r="L343" i="28"/>
  <c r="V343" i="28"/>
  <c r="N343" i="28"/>
  <c r="H343" i="28"/>
  <c r="B343" i="28"/>
  <c r="Y343" i="28"/>
  <c r="Y309" i="28"/>
  <c r="U309" i="28"/>
  <c r="Q309" i="28"/>
  <c r="M309" i="28"/>
  <c r="I309" i="28"/>
  <c r="E309" i="28"/>
  <c r="X309" i="28"/>
  <c r="S309" i="28"/>
  <c r="N309" i="28"/>
  <c r="H309" i="28"/>
  <c r="C309" i="28"/>
  <c r="W309" i="28"/>
  <c r="P309" i="28"/>
  <c r="J309" i="28"/>
  <c r="B309" i="28"/>
  <c r="T309" i="28"/>
  <c r="K309" i="28"/>
  <c r="A310" i="28"/>
  <c r="O309" i="28"/>
  <c r="F309" i="28"/>
  <c r="L309" i="28"/>
  <c r="G309" i="28"/>
  <c r="V309" i="28"/>
  <c r="R309" i="28"/>
  <c r="D309" i="28"/>
  <c r="A378" i="28"/>
  <c r="V377" i="28"/>
  <c r="R377" i="28"/>
  <c r="N377" i="28"/>
  <c r="J377" i="28"/>
  <c r="F377" i="28"/>
  <c r="B377" i="28"/>
  <c r="W377" i="28"/>
  <c r="Q377" i="28"/>
  <c r="L377" i="28"/>
  <c r="G377" i="28"/>
  <c r="X377" i="28"/>
  <c r="P377" i="28"/>
  <c r="I377" i="28"/>
  <c r="C377" i="28"/>
  <c r="Y377" i="28"/>
  <c r="O377" i="28"/>
  <c r="E377" i="28"/>
  <c r="S377" i="28"/>
  <c r="D377" i="28"/>
  <c r="M377" i="28"/>
  <c r="U377" i="28"/>
  <c r="H377" i="28"/>
  <c r="T377" i="28"/>
  <c r="K377" i="28"/>
  <c r="Y206" i="28"/>
  <c r="U206" i="28"/>
  <c r="Q206" i="28"/>
  <c r="M206" i="28"/>
  <c r="I206" i="28"/>
  <c r="E206" i="28"/>
  <c r="X206" i="28"/>
  <c r="S206" i="28"/>
  <c r="N206" i="28"/>
  <c r="H206" i="28"/>
  <c r="C206" i="28"/>
  <c r="T206" i="28"/>
  <c r="L206" i="28"/>
  <c r="F206" i="28"/>
  <c r="A207" i="28"/>
  <c r="R206" i="28"/>
  <c r="K206" i="28"/>
  <c r="D206" i="28"/>
  <c r="W206" i="28"/>
  <c r="J206" i="28"/>
  <c r="V206" i="28"/>
  <c r="G206" i="28"/>
  <c r="P206" i="28"/>
  <c r="B206" i="28"/>
  <c r="O206" i="28"/>
  <c r="Y274" i="28"/>
  <c r="U274" i="28"/>
  <c r="Q274" i="28"/>
  <c r="M274" i="28"/>
  <c r="I274" i="28"/>
  <c r="E274" i="28"/>
  <c r="W274" i="28"/>
  <c r="R274" i="28"/>
  <c r="L274" i="28"/>
  <c r="G274" i="28"/>
  <c r="B274" i="28"/>
  <c r="A275" i="28"/>
  <c r="S274" i="28"/>
  <c r="K274" i="28"/>
  <c r="D274" i="28"/>
  <c r="X274" i="28"/>
  <c r="O274" i="28"/>
  <c r="F274" i="28"/>
  <c r="V274" i="28"/>
  <c r="N274" i="28"/>
  <c r="C274" i="28"/>
  <c r="J274" i="28"/>
  <c r="H274" i="28"/>
  <c r="T274" i="28"/>
  <c r="P274" i="28"/>
  <c r="B413" i="21"/>
  <c r="F413" i="21"/>
  <c r="J413" i="21"/>
  <c r="N413" i="21"/>
  <c r="R413" i="21"/>
  <c r="V413" i="21"/>
  <c r="D413" i="21"/>
  <c r="I413" i="21"/>
  <c r="O413" i="21"/>
  <c r="T413" i="21"/>
  <c r="Y413" i="21"/>
  <c r="E413" i="21"/>
  <c r="L413" i="21"/>
  <c r="S413" i="21"/>
  <c r="G413" i="21"/>
  <c r="M413" i="21"/>
  <c r="U413" i="21"/>
  <c r="K413" i="21"/>
  <c r="X413" i="21"/>
  <c r="P413" i="21"/>
  <c r="C413" i="21"/>
  <c r="Q413" i="21"/>
  <c r="H413" i="21"/>
  <c r="W413" i="21"/>
  <c r="A414" i="21"/>
  <c r="B379" i="21"/>
  <c r="R379" i="21"/>
  <c r="P379" i="21"/>
  <c r="Q379" i="21"/>
  <c r="Y379" i="21"/>
  <c r="T379" i="21"/>
  <c r="F379" i="21"/>
  <c r="V379" i="21"/>
  <c r="U379" i="21"/>
  <c r="X379" i="21"/>
  <c r="H379" i="21"/>
  <c r="D379" i="21"/>
  <c r="J379" i="21"/>
  <c r="E379" i="21"/>
  <c r="C379" i="21"/>
  <c r="G379" i="21"/>
  <c r="S379" i="21"/>
  <c r="M379" i="21"/>
  <c r="A380" i="21"/>
  <c r="N379" i="21"/>
  <c r="K379" i="21"/>
  <c r="I379" i="21"/>
  <c r="O379" i="21"/>
  <c r="L379" i="21"/>
  <c r="W379" i="21"/>
  <c r="C345" i="21"/>
  <c r="S345" i="21"/>
  <c r="M345" i="21"/>
  <c r="I345" i="21"/>
  <c r="E345" i="21"/>
  <c r="V345" i="21"/>
  <c r="G345" i="21"/>
  <c r="W345" i="21"/>
  <c r="R345" i="21"/>
  <c r="N345" i="21"/>
  <c r="J345" i="21"/>
  <c r="F345" i="21"/>
  <c r="K345" i="21"/>
  <c r="B345" i="21"/>
  <c r="X345" i="21"/>
  <c r="T345" i="21"/>
  <c r="P345" i="21"/>
  <c r="L345" i="21"/>
  <c r="O345" i="21"/>
  <c r="H345" i="21"/>
  <c r="D345" i="21"/>
  <c r="Y345" i="21"/>
  <c r="U345" i="21"/>
  <c r="Q345" i="21"/>
  <c r="A346" i="21"/>
  <c r="D310" i="21"/>
  <c r="H310" i="21"/>
  <c r="L310" i="21"/>
  <c r="P310" i="21"/>
  <c r="T310" i="21"/>
  <c r="X310" i="21"/>
  <c r="F310" i="21"/>
  <c r="K310" i="21"/>
  <c r="Q310" i="21"/>
  <c r="V310" i="21"/>
  <c r="C310" i="21"/>
  <c r="I310" i="21"/>
  <c r="N310" i="21"/>
  <c r="S310" i="21"/>
  <c r="Y310" i="21"/>
  <c r="G310" i="21"/>
  <c r="R310" i="21"/>
  <c r="J310" i="21"/>
  <c r="U310" i="21"/>
  <c r="M310" i="21"/>
  <c r="B310" i="21"/>
  <c r="W310" i="21"/>
  <c r="O310" i="21"/>
  <c r="E310" i="21"/>
  <c r="E273" i="21"/>
  <c r="I273" i="21"/>
  <c r="M273" i="21"/>
  <c r="Q273" i="21"/>
  <c r="U273" i="21"/>
  <c r="Y273" i="21"/>
  <c r="D273" i="21"/>
  <c r="J273" i="21"/>
  <c r="O273" i="21"/>
  <c r="T273" i="21"/>
  <c r="B273" i="21"/>
  <c r="H273" i="21"/>
  <c r="P273" i="21"/>
  <c r="W273" i="21"/>
  <c r="C273" i="21"/>
  <c r="L273" i="21"/>
  <c r="V273" i="21"/>
  <c r="F273" i="21"/>
  <c r="N273" i="21"/>
  <c r="X273" i="21"/>
  <c r="G273" i="21"/>
  <c r="R273" i="21"/>
  <c r="K273" i="21"/>
  <c r="S273" i="21"/>
  <c r="A274" i="21"/>
  <c r="E239" i="21"/>
  <c r="I239" i="21"/>
  <c r="M239" i="21"/>
  <c r="Q239" i="21"/>
  <c r="U239" i="21"/>
  <c r="Y239" i="21"/>
  <c r="D239" i="21"/>
  <c r="J239" i="21"/>
  <c r="O239" i="21"/>
  <c r="T239" i="21"/>
  <c r="F239" i="21"/>
  <c r="K239" i="21"/>
  <c r="P239" i="21"/>
  <c r="V239" i="21"/>
  <c r="C239" i="21"/>
  <c r="N239" i="21"/>
  <c r="X239" i="21"/>
  <c r="S239" i="21"/>
  <c r="L239" i="21"/>
  <c r="G239" i="21"/>
  <c r="R239" i="21"/>
  <c r="H239" i="21"/>
  <c r="B239" i="21"/>
  <c r="W239" i="21"/>
  <c r="A240" i="21"/>
  <c r="B170" i="21"/>
  <c r="F170" i="21"/>
  <c r="J170" i="21"/>
  <c r="N170" i="21"/>
  <c r="R170" i="21"/>
  <c r="V170" i="21"/>
  <c r="C170" i="21"/>
  <c r="H170" i="21"/>
  <c r="M170" i="21"/>
  <c r="S170" i="21"/>
  <c r="X170" i="21"/>
  <c r="G170" i="21"/>
  <c r="O170" i="21"/>
  <c r="U170" i="21"/>
  <c r="I170" i="21"/>
  <c r="P170" i="21"/>
  <c r="W170" i="21"/>
  <c r="D170" i="21"/>
  <c r="K170" i="21"/>
  <c r="Q170" i="21"/>
  <c r="Y170" i="21"/>
  <c r="E170" i="21"/>
  <c r="L170" i="21"/>
  <c r="T170" i="21"/>
  <c r="C100" i="21"/>
  <c r="G100" i="21"/>
  <c r="K100" i="21"/>
  <c r="O100" i="21"/>
  <c r="S100" i="21"/>
  <c r="W100" i="21"/>
  <c r="B100" i="21"/>
  <c r="H100" i="21"/>
  <c r="M100" i="21"/>
  <c r="R100" i="21"/>
  <c r="X100" i="21"/>
  <c r="D100" i="21"/>
  <c r="I100" i="21"/>
  <c r="N100" i="21"/>
  <c r="T100" i="21"/>
  <c r="Y100" i="21"/>
  <c r="J100" i="21"/>
  <c r="U100" i="21"/>
  <c r="L100" i="21"/>
  <c r="V100" i="21"/>
  <c r="P100" i="21"/>
  <c r="E100" i="21"/>
  <c r="Q100" i="21"/>
  <c r="F100" i="21"/>
  <c r="C135" i="21"/>
  <c r="G135" i="21"/>
  <c r="K135" i="21"/>
  <c r="O135" i="21"/>
  <c r="S135" i="21"/>
  <c r="W135" i="21"/>
  <c r="B135" i="21"/>
  <c r="H135" i="21"/>
  <c r="M135" i="21"/>
  <c r="R135" i="21"/>
  <c r="X135" i="21"/>
  <c r="D135" i="21"/>
  <c r="I135" i="21"/>
  <c r="N135" i="21"/>
  <c r="T135" i="21"/>
  <c r="Y135" i="21"/>
  <c r="J135" i="21"/>
  <c r="U135" i="21"/>
  <c r="L135" i="21"/>
  <c r="V135" i="21"/>
  <c r="P135" i="21"/>
  <c r="Q135" i="21"/>
  <c r="E135" i="21"/>
  <c r="F135" i="21"/>
  <c r="E65" i="21"/>
  <c r="I65" i="21"/>
  <c r="M65" i="21"/>
  <c r="Q65" i="21"/>
  <c r="U65" i="21"/>
  <c r="Y65" i="21"/>
  <c r="B65" i="21"/>
  <c r="F65" i="21"/>
  <c r="J65" i="21"/>
  <c r="N65" i="21"/>
  <c r="R65" i="21"/>
  <c r="V65" i="21"/>
  <c r="H65" i="21"/>
  <c r="P65" i="21"/>
  <c r="X65" i="21"/>
  <c r="K65" i="21"/>
  <c r="T65" i="21"/>
  <c r="D65" i="21"/>
  <c r="G65" i="21"/>
  <c r="C65" i="21"/>
  <c r="L65" i="21"/>
  <c r="W65" i="21"/>
  <c r="O65" i="21"/>
  <c r="S65" i="21"/>
  <c r="B204" i="21"/>
  <c r="F204" i="21"/>
  <c r="J204" i="21"/>
  <c r="N204" i="21"/>
  <c r="R204" i="21"/>
  <c r="V204" i="21"/>
  <c r="C204" i="21"/>
  <c r="H204" i="21"/>
  <c r="M204" i="21"/>
  <c r="S204" i="21"/>
  <c r="X204" i="21"/>
  <c r="G204" i="21"/>
  <c r="O204" i="21"/>
  <c r="U204" i="21"/>
  <c r="K204" i="21"/>
  <c r="T204" i="21"/>
  <c r="I204" i="21"/>
  <c r="W204" i="21"/>
  <c r="L204" i="21"/>
  <c r="Y204" i="21"/>
  <c r="D204" i="21"/>
  <c r="P204" i="21"/>
  <c r="Q204" i="21"/>
  <c r="E204" i="21"/>
  <c r="A205" i="21"/>
  <c r="B32" i="21"/>
  <c r="F32" i="21"/>
  <c r="J32" i="21"/>
  <c r="N32" i="21"/>
  <c r="R32" i="21"/>
  <c r="V32" i="21"/>
  <c r="E32" i="21"/>
  <c r="K32" i="21"/>
  <c r="P32" i="21"/>
  <c r="U32" i="21"/>
  <c r="G32" i="21"/>
  <c r="L32" i="21"/>
  <c r="Q32" i="21"/>
  <c r="W32" i="21"/>
  <c r="C32" i="21"/>
  <c r="H32" i="21"/>
  <c r="M32" i="21"/>
  <c r="S32" i="21"/>
  <c r="X32" i="21"/>
  <c r="D32" i="21"/>
  <c r="Y32" i="21"/>
  <c r="I32" i="21"/>
  <c r="O32" i="21"/>
  <c r="T32" i="21"/>
  <c r="C102" i="25"/>
  <c r="G102" i="25"/>
  <c r="K102" i="25"/>
  <c r="O102" i="25"/>
  <c r="S102" i="25"/>
  <c r="W102" i="25"/>
  <c r="E102" i="25"/>
  <c r="I102" i="25"/>
  <c r="M102" i="25"/>
  <c r="Q102" i="25"/>
  <c r="U102" i="25"/>
  <c r="Y102" i="25"/>
  <c r="H102" i="25"/>
  <c r="P102" i="25"/>
  <c r="X102" i="25"/>
  <c r="D102" i="25"/>
  <c r="L102" i="25"/>
  <c r="T102" i="25"/>
  <c r="F102" i="25"/>
  <c r="N102" i="25"/>
  <c r="V102" i="25"/>
  <c r="R102" i="25"/>
  <c r="J102" i="25"/>
  <c r="B102" i="25"/>
  <c r="D66" i="25"/>
  <c r="H66" i="25"/>
  <c r="L66" i="25"/>
  <c r="P66" i="25"/>
  <c r="T66" i="25"/>
  <c r="X66" i="25"/>
  <c r="E66" i="25"/>
  <c r="I66" i="25"/>
  <c r="M66" i="25"/>
  <c r="Q66" i="25"/>
  <c r="U66" i="25"/>
  <c r="Y66" i="25"/>
  <c r="F66" i="25"/>
  <c r="N66" i="25"/>
  <c r="V66" i="25"/>
  <c r="G66" i="25"/>
  <c r="O66" i="25"/>
  <c r="W66" i="25"/>
  <c r="B66" i="25"/>
  <c r="J66" i="25"/>
  <c r="R66" i="25"/>
  <c r="S66" i="25"/>
  <c r="K66" i="25"/>
  <c r="C66" i="25"/>
  <c r="E30" i="25"/>
  <c r="I30" i="25"/>
  <c r="M30" i="25"/>
  <c r="Q30" i="25"/>
  <c r="U30" i="25"/>
  <c r="Y30" i="25"/>
  <c r="C30" i="25"/>
  <c r="G30" i="25"/>
  <c r="K30" i="25"/>
  <c r="O30" i="25"/>
  <c r="S30" i="25"/>
  <c r="W30" i="25"/>
  <c r="B30" i="25"/>
  <c r="J30" i="25"/>
  <c r="R30" i="25"/>
  <c r="F30" i="25"/>
  <c r="N30" i="25"/>
  <c r="V30" i="25"/>
  <c r="H30" i="25"/>
  <c r="P30" i="25"/>
  <c r="X30" i="25"/>
  <c r="D30" i="25"/>
  <c r="L30" i="25"/>
  <c r="T30" i="25"/>
  <c r="E103" i="19"/>
  <c r="U103" i="19"/>
  <c r="K103" i="19"/>
  <c r="B103" i="19"/>
  <c r="N103" i="19"/>
  <c r="X103" i="19"/>
  <c r="A104" i="19"/>
  <c r="I103" i="19"/>
  <c r="Y103" i="19"/>
  <c r="O103" i="19"/>
  <c r="J103" i="19"/>
  <c r="V103" i="19"/>
  <c r="D103" i="19"/>
  <c r="Q103" i="19"/>
  <c r="G103" i="19"/>
  <c r="W103" i="19"/>
  <c r="F103" i="19"/>
  <c r="P103" i="19"/>
  <c r="T103" i="19"/>
  <c r="M103" i="19"/>
  <c r="C103" i="19"/>
  <c r="S103" i="19"/>
  <c r="R103" i="19"/>
  <c r="H103" i="19"/>
  <c r="L103" i="19"/>
  <c r="C67" i="19"/>
  <c r="G67" i="19"/>
  <c r="K67" i="19"/>
  <c r="O67" i="19"/>
  <c r="S67" i="19"/>
  <c r="W67" i="19"/>
  <c r="E67" i="19"/>
  <c r="I67" i="19"/>
  <c r="M67" i="19"/>
  <c r="Q67" i="19"/>
  <c r="U67" i="19"/>
  <c r="Y67" i="19"/>
  <c r="D67" i="19"/>
  <c r="L67" i="19"/>
  <c r="T67" i="19"/>
  <c r="F67" i="19"/>
  <c r="N67" i="19"/>
  <c r="V67" i="19"/>
  <c r="H67" i="19"/>
  <c r="P67" i="19"/>
  <c r="X67" i="19"/>
  <c r="B67" i="19"/>
  <c r="J67" i="19"/>
  <c r="R67" i="19"/>
  <c r="A68" i="19"/>
  <c r="E31" i="19"/>
  <c r="I31" i="19"/>
  <c r="M31" i="19"/>
  <c r="Q31" i="19"/>
  <c r="U31" i="19"/>
  <c r="Y31" i="19"/>
  <c r="B31" i="19"/>
  <c r="G31" i="19"/>
  <c r="L31" i="19"/>
  <c r="R31" i="19"/>
  <c r="W31" i="19"/>
  <c r="C31" i="19"/>
  <c r="H31" i="19"/>
  <c r="N31" i="19"/>
  <c r="S31" i="19"/>
  <c r="X31" i="19"/>
  <c r="D31" i="19"/>
  <c r="J31" i="19"/>
  <c r="O31" i="19"/>
  <c r="T31" i="19"/>
  <c r="F31" i="19"/>
  <c r="P31" i="19"/>
  <c r="K31" i="19"/>
  <c r="V31" i="19"/>
  <c r="A67" i="25"/>
  <c r="A103" i="25"/>
  <c r="A171" i="21"/>
  <c r="A101" i="21"/>
  <c r="A66" i="21"/>
  <c r="A33" i="21"/>
  <c r="A136" i="21"/>
  <c r="A31" i="25"/>
  <c r="A32" i="19"/>
  <c r="A140" i="25"/>
  <c r="A138" i="19"/>
  <c r="A311" i="21"/>
  <c r="D138" i="19" l="1"/>
  <c r="H138" i="19"/>
  <c r="L138" i="19"/>
  <c r="P138" i="19"/>
  <c r="T138" i="19"/>
  <c r="X138" i="19"/>
  <c r="B138" i="19"/>
  <c r="G138" i="19"/>
  <c r="M138" i="19"/>
  <c r="R138" i="19"/>
  <c r="W138" i="19"/>
  <c r="C138" i="19"/>
  <c r="I138" i="19"/>
  <c r="N138" i="19"/>
  <c r="S138" i="19"/>
  <c r="Y138" i="19"/>
  <c r="E138" i="19"/>
  <c r="J138" i="19"/>
  <c r="O138" i="19"/>
  <c r="U138" i="19"/>
  <c r="Q138" i="19"/>
  <c r="V138" i="19"/>
  <c r="F138" i="19"/>
  <c r="K138" i="19"/>
  <c r="A139" i="28"/>
  <c r="A242" i="28"/>
  <c r="V241" i="28"/>
  <c r="R241" i="28"/>
  <c r="N241" i="28"/>
  <c r="J241" i="28"/>
  <c r="F241" i="28"/>
  <c r="B241" i="28"/>
  <c r="W241" i="28"/>
  <c r="Q241" i="28"/>
  <c r="L241" i="28"/>
  <c r="G241" i="28"/>
  <c r="T241" i="28"/>
  <c r="M241" i="28"/>
  <c r="E241" i="28"/>
  <c r="Y241" i="28"/>
  <c r="S241" i="28"/>
  <c r="K241" i="28"/>
  <c r="D241" i="28"/>
  <c r="P241" i="28"/>
  <c r="C241" i="28"/>
  <c r="O241" i="28"/>
  <c r="I241" i="28"/>
  <c r="X241" i="28"/>
  <c r="U241" i="28"/>
  <c r="H241" i="28"/>
  <c r="X275" i="28"/>
  <c r="T275" i="28"/>
  <c r="P275" i="28"/>
  <c r="L275" i="28"/>
  <c r="H275" i="28"/>
  <c r="D275" i="28"/>
  <c r="Y275" i="28"/>
  <c r="S275" i="28"/>
  <c r="N275" i="28"/>
  <c r="I275" i="28"/>
  <c r="C275" i="28"/>
  <c r="V275" i="28"/>
  <c r="O275" i="28"/>
  <c r="G275" i="28"/>
  <c r="R275" i="28"/>
  <c r="J275" i="28"/>
  <c r="A276" i="28"/>
  <c r="Q275" i="28"/>
  <c r="F275" i="28"/>
  <c r="W275" i="28"/>
  <c r="E275" i="28"/>
  <c r="U275" i="28"/>
  <c r="B275" i="28"/>
  <c r="M275" i="28"/>
  <c r="K275" i="28"/>
  <c r="A174" i="28"/>
  <c r="V173" i="28"/>
  <c r="R173" i="28"/>
  <c r="N173" i="28"/>
  <c r="J173" i="28"/>
  <c r="F173" i="28"/>
  <c r="B173" i="28"/>
  <c r="X173" i="28"/>
  <c r="S173" i="28"/>
  <c r="M173" i="28"/>
  <c r="H173" i="28"/>
  <c r="C173" i="28"/>
  <c r="Y173" i="28"/>
  <c r="Q173" i="28"/>
  <c r="K173" i="28"/>
  <c r="D173" i="28"/>
  <c r="T173" i="28"/>
  <c r="I173" i="28"/>
  <c r="P173" i="28"/>
  <c r="G173" i="28"/>
  <c r="W173" i="28"/>
  <c r="E173" i="28"/>
  <c r="O173" i="28"/>
  <c r="L173" i="28"/>
  <c r="U173" i="28"/>
  <c r="A104" i="28"/>
  <c r="Y378" i="28"/>
  <c r="U378" i="28"/>
  <c r="Q378" i="28"/>
  <c r="M378" i="28"/>
  <c r="I378" i="28"/>
  <c r="E378" i="28"/>
  <c r="X378" i="28"/>
  <c r="S378" i="28"/>
  <c r="N378" i="28"/>
  <c r="H378" i="28"/>
  <c r="C378" i="28"/>
  <c r="T378" i="28"/>
  <c r="L378" i="28"/>
  <c r="F378" i="28"/>
  <c r="R378" i="28"/>
  <c r="J378" i="28"/>
  <c r="P378" i="28"/>
  <c r="D378" i="28"/>
  <c r="W378" i="28"/>
  <c r="G378" i="28"/>
  <c r="O378" i="28"/>
  <c r="K378" i="28"/>
  <c r="A379" i="28"/>
  <c r="V378" i="28"/>
  <c r="B378" i="28"/>
  <c r="X310" i="28"/>
  <c r="T310" i="28"/>
  <c r="P310" i="28"/>
  <c r="L310" i="28"/>
  <c r="H310" i="28"/>
  <c r="D310" i="28"/>
  <c r="A311" i="28"/>
  <c r="U310" i="28"/>
  <c r="O310" i="28"/>
  <c r="J310" i="28"/>
  <c r="E310" i="28"/>
  <c r="S310" i="28"/>
  <c r="M310" i="28"/>
  <c r="F310" i="28"/>
  <c r="W310" i="28"/>
  <c r="N310" i="28"/>
  <c r="C310" i="28"/>
  <c r="R310" i="28"/>
  <c r="I310" i="28"/>
  <c r="Y310" i="28"/>
  <c r="G310" i="28"/>
  <c r="V310" i="28"/>
  <c r="B310" i="28"/>
  <c r="Q310" i="28"/>
  <c r="K310" i="28"/>
  <c r="A345" i="28"/>
  <c r="V344" i="28"/>
  <c r="R344" i="28"/>
  <c r="N344" i="28"/>
  <c r="J344" i="28"/>
  <c r="F344" i="28"/>
  <c r="B344" i="28"/>
  <c r="W344" i="28"/>
  <c r="Q344" i="28"/>
  <c r="L344" i="28"/>
  <c r="G344" i="28"/>
  <c r="X344" i="28"/>
  <c r="P344" i="28"/>
  <c r="I344" i="28"/>
  <c r="C344" i="28"/>
  <c r="U344" i="28"/>
  <c r="M344" i="28"/>
  <c r="D344" i="28"/>
  <c r="S344" i="28"/>
  <c r="E344" i="28"/>
  <c r="Y344" i="28"/>
  <c r="K344" i="28"/>
  <c r="T344" i="28"/>
  <c r="O344" i="28"/>
  <c r="H344" i="28"/>
  <c r="A69" i="28"/>
  <c r="X207" i="28"/>
  <c r="T207" i="28"/>
  <c r="P207" i="28"/>
  <c r="L207" i="28"/>
  <c r="H207" i="28"/>
  <c r="D207" i="28"/>
  <c r="A208" i="28"/>
  <c r="U207" i="28"/>
  <c r="O207" i="28"/>
  <c r="J207" i="28"/>
  <c r="E207" i="28"/>
  <c r="W207" i="28"/>
  <c r="Q207" i="28"/>
  <c r="I207" i="28"/>
  <c r="B207" i="28"/>
  <c r="V207" i="28"/>
  <c r="N207" i="28"/>
  <c r="G207" i="28"/>
  <c r="M207" i="28"/>
  <c r="Y207" i="28"/>
  <c r="K207" i="28"/>
  <c r="S207" i="28"/>
  <c r="F207" i="28"/>
  <c r="C207" i="28"/>
  <c r="R207" i="28"/>
  <c r="Y412" i="28"/>
  <c r="U412" i="28"/>
  <c r="Q412" i="28"/>
  <c r="M412" i="28"/>
  <c r="I412" i="28"/>
  <c r="E412" i="28"/>
  <c r="A413" i="28"/>
  <c r="T412" i="28"/>
  <c r="O412" i="28"/>
  <c r="J412" i="28"/>
  <c r="D412" i="28"/>
  <c r="W412" i="28"/>
  <c r="P412" i="28"/>
  <c r="H412" i="28"/>
  <c r="B412" i="28"/>
  <c r="R412" i="28"/>
  <c r="G412" i="28"/>
  <c r="S412" i="28"/>
  <c r="F412" i="28"/>
  <c r="N412" i="28"/>
  <c r="C412" i="28"/>
  <c r="V412" i="28"/>
  <c r="K412" i="28"/>
  <c r="X412" i="28"/>
  <c r="L412" i="28"/>
  <c r="A34" i="28"/>
  <c r="B414" i="21"/>
  <c r="F414" i="21"/>
  <c r="J414" i="21"/>
  <c r="N414" i="21"/>
  <c r="R414" i="21"/>
  <c r="V414" i="21"/>
  <c r="G414" i="21"/>
  <c r="L414" i="21"/>
  <c r="Q414" i="21"/>
  <c r="W414" i="21"/>
  <c r="C414" i="21"/>
  <c r="I414" i="21"/>
  <c r="P414" i="21"/>
  <c r="X414" i="21"/>
  <c r="D414" i="21"/>
  <c r="K414" i="21"/>
  <c r="S414" i="21"/>
  <c r="Y414" i="21"/>
  <c r="O414" i="21"/>
  <c r="E414" i="21"/>
  <c r="T414" i="21"/>
  <c r="H414" i="21"/>
  <c r="U414" i="21"/>
  <c r="M414" i="21"/>
  <c r="A415" i="21"/>
  <c r="C346" i="21"/>
  <c r="S346" i="21"/>
  <c r="P346" i="21"/>
  <c r="Q346" i="21"/>
  <c r="M346" i="21"/>
  <c r="D346" i="21"/>
  <c r="G346" i="21"/>
  <c r="W346" i="21"/>
  <c r="U346" i="21"/>
  <c r="V346" i="21"/>
  <c r="R346" i="21"/>
  <c r="Y346" i="21"/>
  <c r="K346" i="21"/>
  <c r="E346" i="21"/>
  <c r="F346" i="21"/>
  <c r="B346" i="21"/>
  <c r="X346" i="21"/>
  <c r="I346" i="21"/>
  <c r="O346" i="21"/>
  <c r="J346" i="21"/>
  <c r="L346" i="21"/>
  <c r="H346" i="21"/>
  <c r="T346" i="21"/>
  <c r="N346" i="21"/>
  <c r="A347" i="21"/>
  <c r="B380" i="21"/>
  <c r="R380" i="21"/>
  <c r="M380" i="21"/>
  <c r="O380" i="21"/>
  <c r="D380" i="21"/>
  <c r="P380" i="21"/>
  <c r="F380" i="21"/>
  <c r="V380" i="21"/>
  <c r="S380" i="21"/>
  <c r="U380" i="21"/>
  <c r="L380" i="21"/>
  <c r="Y380" i="21"/>
  <c r="J380" i="21"/>
  <c r="C380" i="21"/>
  <c r="X380" i="21"/>
  <c r="K380" i="21"/>
  <c r="W380" i="21"/>
  <c r="I380" i="21"/>
  <c r="A381" i="21"/>
  <c r="N380" i="21"/>
  <c r="H380" i="21"/>
  <c r="G380" i="21"/>
  <c r="T380" i="21"/>
  <c r="E380" i="21"/>
  <c r="Q380" i="21"/>
  <c r="D311" i="21"/>
  <c r="H311" i="21"/>
  <c r="L311" i="21"/>
  <c r="P311" i="21"/>
  <c r="T311" i="21"/>
  <c r="X311" i="21"/>
  <c r="C311" i="21"/>
  <c r="I311" i="21"/>
  <c r="N311" i="21"/>
  <c r="S311" i="21"/>
  <c r="Y311" i="21"/>
  <c r="F311" i="21"/>
  <c r="K311" i="21"/>
  <c r="Q311" i="21"/>
  <c r="V311" i="21"/>
  <c r="E311" i="21"/>
  <c r="O311" i="21"/>
  <c r="G311" i="21"/>
  <c r="R311" i="21"/>
  <c r="J311" i="21"/>
  <c r="B311" i="21"/>
  <c r="M311" i="21"/>
  <c r="U311" i="21"/>
  <c r="W311" i="21"/>
  <c r="E240" i="21"/>
  <c r="I240" i="21"/>
  <c r="M240" i="21"/>
  <c r="Q240" i="21"/>
  <c r="U240" i="21"/>
  <c r="Y240" i="21"/>
  <c r="B240" i="21"/>
  <c r="G240" i="21"/>
  <c r="L240" i="21"/>
  <c r="R240" i="21"/>
  <c r="W240" i="21"/>
  <c r="C240" i="21"/>
  <c r="H240" i="21"/>
  <c r="N240" i="21"/>
  <c r="S240" i="21"/>
  <c r="X240" i="21"/>
  <c r="K240" i="21"/>
  <c r="V240" i="21"/>
  <c r="P240" i="21"/>
  <c r="J240" i="21"/>
  <c r="D240" i="21"/>
  <c r="O240" i="21"/>
  <c r="F240" i="21"/>
  <c r="T240" i="21"/>
  <c r="A241" i="21"/>
  <c r="E274" i="21"/>
  <c r="I274" i="21"/>
  <c r="M274" i="21"/>
  <c r="Q274" i="21"/>
  <c r="U274" i="21"/>
  <c r="Y274" i="21"/>
  <c r="B274" i="21"/>
  <c r="G274" i="21"/>
  <c r="L274" i="21"/>
  <c r="R274" i="21"/>
  <c r="W274" i="21"/>
  <c r="F274" i="21"/>
  <c r="N274" i="21"/>
  <c r="T274" i="21"/>
  <c r="H274" i="21"/>
  <c r="P274" i="21"/>
  <c r="J274" i="21"/>
  <c r="S274" i="21"/>
  <c r="C274" i="21"/>
  <c r="K274" i="21"/>
  <c r="V274" i="21"/>
  <c r="X274" i="21"/>
  <c r="D274" i="21"/>
  <c r="O274" i="21"/>
  <c r="A275" i="21"/>
  <c r="C101" i="21"/>
  <c r="G101" i="21"/>
  <c r="K101" i="21"/>
  <c r="O101" i="21"/>
  <c r="S101" i="21"/>
  <c r="W101" i="21"/>
  <c r="E101" i="21"/>
  <c r="J101" i="21"/>
  <c r="P101" i="21"/>
  <c r="U101" i="21"/>
  <c r="F101" i="21"/>
  <c r="L101" i="21"/>
  <c r="Q101" i="21"/>
  <c r="V101" i="21"/>
  <c r="H101" i="21"/>
  <c r="R101" i="21"/>
  <c r="I101" i="21"/>
  <c r="T101" i="21"/>
  <c r="M101" i="21"/>
  <c r="X101" i="21"/>
  <c r="Y101" i="21"/>
  <c r="N101" i="21"/>
  <c r="B101" i="21"/>
  <c r="D101" i="21"/>
  <c r="B171" i="21"/>
  <c r="F171" i="21"/>
  <c r="J171" i="21"/>
  <c r="N171" i="21"/>
  <c r="R171" i="21"/>
  <c r="V171" i="21"/>
  <c r="E171" i="21"/>
  <c r="K171" i="21"/>
  <c r="P171" i="21"/>
  <c r="U171" i="21"/>
  <c r="D171" i="21"/>
  <c r="L171" i="21"/>
  <c r="S171" i="21"/>
  <c r="Y171" i="21"/>
  <c r="G171" i="21"/>
  <c r="M171" i="21"/>
  <c r="T171" i="21"/>
  <c r="H171" i="21"/>
  <c r="O171" i="21"/>
  <c r="W171" i="21"/>
  <c r="C171" i="21"/>
  <c r="I171" i="21"/>
  <c r="Q171" i="21"/>
  <c r="X171" i="21"/>
  <c r="C136" i="21"/>
  <c r="G136" i="21"/>
  <c r="K136" i="21"/>
  <c r="O136" i="21"/>
  <c r="S136" i="21"/>
  <c r="W136" i="21"/>
  <c r="E136" i="21"/>
  <c r="J136" i="21"/>
  <c r="P136" i="21"/>
  <c r="U136" i="21"/>
  <c r="F136" i="21"/>
  <c r="L136" i="21"/>
  <c r="Q136" i="21"/>
  <c r="V136" i="21"/>
  <c r="H136" i="21"/>
  <c r="R136" i="21"/>
  <c r="I136" i="21"/>
  <c r="T136" i="21"/>
  <c r="M136" i="21"/>
  <c r="N136" i="21"/>
  <c r="B136" i="21"/>
  <c r="X136" i="21"/>
  <c r="Y136" i="21"/>
  <c r="D136" i="21"/>
  <c r="E66" i="21"/>
  <c r="I66" i="21"/>
  <c r="M66" i="21"/>
  <c r="Q66" i="21"/>
  <c r="U66" i="21"/>
  <c r="Y66" i="21"/>
  <c r="B66" i="21"/>
  <c r="F66" i="21"/>
  <c r="J66" i="21"/>
  <c r="N66" i="21"/>
  <c r="R66" i="21"/>
  <c r="V66" i="21"/>
  <c r="H66" i="21"/>
  <c r="P66" i="21"/>
  <c r="X66" i="21"/>
  <c r="G66" i="21"/>
  <c r="S66" i="21"/>
  <c r="C66" i="21"/>
  <c r="W66" i="21"/>
  <c r="D66" i="21"/>
  <c r="K66" i="21"/>
  <c r="T66" i="21"/>
  <c r="L66" i="21"/>
  <c r="O66" i="21"/>
  <c r="B205" i="21"/>
  <c r="F205" i="21"/>
  <c r="J205" i="21"/>
  <c r="N205" i="21"/>
  <c r="R205" i="21"/>
  <c r="V205" i="21"/>
  <c r="E205" i="21"/>
  <c r="K205" i="21"/>
  <c r="P205" i="21"/>
  <c r="U205" i="21"/>
  <c r="D205" i="21"/>
  <c r="L205" i="21"/>
  <c r="S205" i="21"/>
  <c r="Y205" i="21"/>
  <c r="G205" i="21"/>
  <c r="O205" i="21"/>
  <c r="X205" i="21"/>
  <c r="I205" i="21"/>
  <c r="W205" i="21"/>
  <c r="M205" i="21"/>
  <c r="C205" i="21"/>
  <c r="Q205" i="21"/>
  <c r="H205" i="21"/>
  <c r="T205" i="21"/>
  <c r="A206" i="21"/>
  <c r="B33" i="21"/>
  <c r="F33" i="21"/>
  <c r="J33" i="21"/>
  <c r="N33" i="21"/>
  <c r="R33" i="21"/>
  <c r="V33" i="21"/>
  <c r="C33" i="21"/>
  <c r="H33" i="21"/>
  <c r="M33" i="21"/>
  <c r="S33" i="21"/>
  <c r="X33" i="21"/>
  <c r="D33" i="21"/>
  <c r="I33" i="21"/>
  <c r="O33" i="21"/>
  <c r="T33" i="21"/>
  <c r="Y33" i="21"/>
  <c r="E33" i="21"/>
  <c r="K33" i="21"/>
  <c r="P33" i="21"/>
  <c r="U33" i="21"/>
  <c r="W33" i="21"/>
  <c r="G33" i="21"/>
  <c r="L33" i="21"/>
  <c r="Q33" i="21"/>
  <c r="C103" i="25"/>
  <c r="G103" i="25"/>
  <c r="K103" i="25"/>
  <c r="O103" i="25"/>
  <c r="S103" i="25"/>
  <c r="W103" i="25"/>
  <c r="E103" i="25"/>
  <c r="H103" i="25"/>
  <c r="M103" i="25"/>
  <c r="R103" i="25"/>
  <c r="X103" i="25"/>
  <c r="D103" i="25"/>
  <c r="J103" i="25"/>
  <c r="P103" i="25"/>
  <c r="U103" i="25"/>
  <c r="F103" i="25"/>
  <c r="L103" i="25"/>
  <c r="Q103" i="25"/>
  <c r="V103" i="25"/>
  <c r="T103" i="25"/>
  <c r="B103" i="25"/>
  <c r="Y103" i="25"/>
  <c r="N103" i="25"/>
  <c r="I103" i="25"/>
  <c r="D67" i="25"/>
  <c r="H67" i="25"/>
  <c r="L67" i="25"/>
  <c r="P67" i="25"/>
  <c r="T67" i="25"/>
  <c r="X67" i="25"/>
  <c r="E67" i="25"/>
  <c r="I67" i="25"/>
  <c r="M67" i="25"/>
  <c r="Q67" i="25"/>
  <c r="U67" i="25"/>
  <c r="Y67" i="25"/>
  <c r="F67" i="25"/>
  <c r="N67" i="25"/>
  <c r="V67" i="25"/>
  <c r="G67" i="25"/>
  <c r="O67" i="25"/>
  <c r="W67" i="25"/>
  <c r="B67" i="25"/>
  <c r="J67" i="25"/>
  <c r="R67" i="25"/>
  <c r="C67" i="25"/>
  <c r="K67" i="25"/>
  <c r="S67" i="25"/>
  <c r="E31" i="25"/>
  <c r="I31" i="25"/>
  <c r="M31" i="25"/>
  <c r="Q31" i="25"/>
  <c r="U31" i="25"/>
  <c r="Y31" i="25"/>
  <c r="C31" i="25"/>
  <c r="G31" i="25"/>
  <c r="K31" i="25"/>
  <c r="O31" i="25"/>
  <c r="S31" i="25"/>
  <c r="W31" i="25"/>
  <c r="B31" i="25"/>
  <c r="J31" i="25"/>
  <c r="R31" i="25"/>
  <c r="F31" i="25"/>
  <c r="N31" i="25"/>
  <c r="V31" i="25"/>
  <c r="H31" i="25"/>
  <c r="P31" i="25"/>
  <c r="X31" i="25"/>
  <c r="D31" i="25"/>
  <c r="L31" i="25"/>
  <c r="T31" i="25"/>
  <c r="E104" i="19"/>
  <c r="U104" i="19"/>
  <c r="K104" i="19"/>
  <c r="B104" i="19"/>
  <c r="N104" i="19"/>
  <c r="X104" i="19"/>
  <c r="A105" i="19"/>
  <c r="I104" i="19"/>
  <c r="Y104" i="19"/>
  <c r="O104" i="19"/>
  <c r="J104" i="19"/>
  <c r="V104" i="19"/>
  <c r="D104" i="19"/>
  <c r="M104" i="19"/>
  <c r="C104" i="19"/>
  <c r="S104" i="19"/>
  <c r="R104" i="19"/>
  <c r="H104" i="19"/>
  <c r="L104" i="19"/>
  <c r="Q104" i="19"/>
  <c r="G104" i="19"/>
  <c r="W104" i="19"/>
  <c r="F104" i="19"/>
  <c r="P104" i="19"/>
  <c r="T104" i="19"/>
  <c r="C68" i="19"/>
  <c r="G68" i="19"/>
  <c r="K68" i="19"/>
  <c r="O68" i="19"/>
  <c r="S68" i="19"/>
  <c r="W68" i="19"/>
  <c r="E68" i="19"/>
  <c r="I68" i="19"/>
  <c r="M68" i="19"/>
  <c r="Q68" i="19"/>
  <c r="U68" i="19"/>
  <c r="Y68" i="19"/>
  <c r="D68" i="19"/>
  <c r="L68" i="19"/>
  <c r="T68" i="19"/>
  <c r="F68" i="19"/>
  <c r="N68" i="19"/>
  <c r="V68" i="19"/>
  <c r="H68" i="19"/>
  <c r="P68" i="19"/>
  <c r="X68" i="19"/>
  <c r="B68" i="19"/>
  <c r="J68" i="19"/>
  <c r="R68" i="19"/>
  <c r="A69" i="19"/>
  <c r="E32" i="19"/>
  <c r="I32" i="19"/>
  <c r="M32" i="19"/>
  <c r="Q32" i="19"/>
  <c r="U32" i="19"/>
  <c r="Y32" i="19"/>
  <c r="D32" i="19"/>
  <c r="J32" i="19"/>
  <c r="O32" i="19"/>
  <c r="T32" i="19"/>
  <c r="F32" i="19"/>
  <c r="K32" i="19"/>
  <c r="P32" i="19"/>
  <c r="V32" i="19"/>
  <c r="B32" i="19"/>
  <c r="G32" i="19"/>
  <c r="L32" i="19"/>
  <c r="R32" i="19"/>
  <c r="W32" i="19"/>
  <c r="C32" i="19"/>
  <c r="X32" i="19"/>
  <c r="N32" i="19"/>
  <c r="H32" i="19"/>
  <c r="S32" i="19"/>
  <c r="A137" i="21"/>
  <c r="A312" i="21"/>
  <c r="A32" i="25"/>
  <c r="A67" i="21"/>
  <c r="A104" i="25"/>
  <c r="A141" i="25"/>
  <c r="A102" i="21"/>
  <c r="A172" i="21"/>
  <c r="A68" i="25"/>
  <c r="A139" i="19"/>
  <c r="A33" i="19"/>
  <c r="A34" i="21"/>
  <c r="D139" i="19" l="1"/>
  <c r="H139" i="19"/>
  <c r="L139" i="19"/>
  <c r="P139" i="19"/>
  <c r="T139" i="19"/>
  <c r="X139" i="19"/>
  <c r="E139" i="19"/>
  <c r="J139" i="19"/>
  <c r="O139" i="19"/>
  <c r="U139" i="19"/>
  <c r="F139" i="19"/>
  <c r="K139" i="19"/>
  <c r="Q139" i="19"/>
  <c r="V139" i="19"/>
  <c r="B139" i="19"/>
  <c r="G139" i="19"/>
  <c r="M139" i="19"/>
  <c r="R139" i="19"/>
  <c r="W139" i="19"/>
  <c r="N139" i="19"/>
  <c r="S139" i="19"/>
  <c r="C139" i="19"/>
  <c r="Y139" i="19"/>
  <c r="I139" i="19"/>
  <c r="A35" i="28"/>
  <c r="W208" i="28"/>
  <c r="S208" i="28"/>
  <c r="O208" i="28"/>
  <c r="K208" i="28"/>
  <c r="G208" i="28"/>
  <c r="C208" i="28"/>
  <c r="V208" i="28"/>
  <c r="Q208" i="28"/>
  <c r="L208" i="28"/>
  <c r="F208" i="28"/>
  <c r="A209" i="28"/>
  <c r="T208" i="28"/>
  <c r="M208" i="28"/>
  <c r="E208" i="28"/>
  <c r="Y208" i="28"/>
  <c r="R208" i="28"/>
  <c r="J208" i="28"/>
  <c r="D208" i="28"/>
  <c r="P208" i="28"/>
  <c r="B208" i="28"/>
  <c r="N208" i="28"/>
  <c r="X208" i="28"/>
  <c r="I208" i="28"/>
  <c r="U208" i="28"/>
  <c r="H208" i="28"/>
  <c r="Y345" i="28"/>
  <c r="U345" i="28"/>
  <c r="Q345" i="28"/>
  <c r="M345" i="28"/>
  <c r="I345" i="28"/>
  <c r="E345" i="28"/>
  <c r="X345" i="28"/>
  <c r="S345" i="28"/>
  <c r="N345" i="28"/>
  <c r="H345" i="28"/>
  <c r="C345" i="28"/>
  <c r="T345" i="28"/>
  <c r="L345" i="28"/>
  <c r="F345" i="28"/>
  <c r="A346" i="28"/>
  <c r="P345" i="28"/>
  <c r="G345" i="28"/>
  <c r="R345" i="28"/>
  <c r="D345" i="28"/>
  <c r="W345" i="28"/>
  <c r="K345" i="28"/>
  <c r="V345" i="28"/>
  <c r="O345" i="28"/>
  <c r="J345" i="28"/>
  <c r="B345" i="28"/>
  <c r="X379" i="28"/>
  <c r="T379" i="28"/>
  <c r="P379" i="28"/>
  <c r="L379" i="28"/>
  <c r="H379" i="28"/>
  <c r="D379" i="28"/>
  <c r="A380" i="28"/>
  <c r="U379" i="28"/>
  <c r="O379" i="28"/>
  <c r="J379" i="28"/>
  <c r="E379" i="28"/>
  <c r="W379" i="28"/>
  <c r="Q379" i="28"/>
  <c r="I379" i="28"/>
  <c r="B379" i="28"/>
  <c r="V379" i="28"/>
  <c r="M379" i="28"/>
  <c r="C379" i="28"/>
  <c r="R379" i="28"/>
  <c r="F379" i="28"/>
  <c r="N379" i="28"/>
  <c r="Y379" i="28"/>
  <c r="G379" i="28"/>
  <c r="S379" i="28"/>
  <c r="K379" i="28"/>
  <c r="Y174" i="28"/>
  <c r="U174" i="28"/>
  <c r="Q174" i="28"/>
  <c r="M174" i="28"/>
  <c r="I174" i="28"/>
  <c r="E174" i="28"/>
  <c r="A175" i="28"/>
  <c r="T174" i="28"/>
  <c r="O174" i="28"/>
  <c r="J174" i="28"/>
  <c r="D174" i="28"/>
  <c r="V174" i="28"/>
  <c r="N174" i="28"/>
  <c r="G174" i="28"/>
  <c r="W174" i="28"/>
  <c r="L174" i="28"/>
  <c r="C174" i="28"/>
  <c r="S174" i="28"/>
  <c r="K174" i="28"/>
  <c r="B174" i="28"/>
  <c r="R174" i="28"/>
  <c r="H174" i="28"/>
  <c r="X174" i="28"/>
  <c r="P174" i="28"/>
  <c r="F174" i="28"/>
  <c r="A140" i="28"/>
  <c r="A70" i="28"/>
  <c r="A105" i="28"/>
  <c r="W276" i="28"/>
  <c r="S276" i="28"/>
  <c r="O276" i="28"/>
  <c r="K276" i="28"/>
  <c r="G276" i="28"/>
  <c r="C276" i="28"/>
  <c r="A277" i="28"/>
  <c r="U276" i="28"/>
  <c r="P276" i="28"/>
  <c r="J276" i="28"/>
  <c r="E276" i="28"/>
  <c r="Y276" i="28"/>
  <c r="R276" i="28"/>
  <c r="L276" i="28"/>
  <c r="D276" i="28"/>
  <c r="V276" i="28"/>
  <c r="M276" i="28"/>
  <c r="B276" i="28"/>
  <c r="T276" i="28"/>
  <c r="I276" i="28"/>
  <c r="Q276" i="28"/>
  <c r="N276" i="28"/>
  <c r="H276" i="28"/>
  <c r="X276" i="28"/>
  <c r="F276" i="28"/>
  <c r="Y242" i="28"/>
  <c r="U242" i="28"/>
  <c r="Q242" i="28"/>
  <c r="M242" i="28"/>
  <c r="I242" i="28"/>
  <c r="E242" i="28"/>
  <c r="X242" i="28"/>
  <c r="S242" i="28"/>
  <c r="N242" i="28"/>
  <c r="H242" i="28"/>
  <c r="C242" i="28"/>
  <c r="W242" i="28"/>
  <c r="P242" i="28"/>
  <c r="J242" i="28"/>
  <c r="B242" i="28"/>
  <c r="V242" i="28"/>
  <c r="O242" i="28"/>
  <c r="G242" i="28"/>
  <c r="T242" i="28"/>
  <c r="F242" i="28"/>
  <c r="R242" i="28"/>
  <c r="D242" i="28"/>
  <c r="L242" i="28"/>
  <c r="A243" i="28"/>
  <c r="K242" i="28"/>
  <c r="X413" i="28"/>
  <c r="T413" i="28"/>
  <c r="P413" i="28"/>
  <c r="L413" i="28"/>
  <c r="H413" i="28"/>
  <c r="D413" i="28"/>
  <c r="V413" i="28"/>
  <c r="Q413" i="28"/>
  <c r="K413" i="28"/>
  <c r="F413" i="28"/>
  <c r="A414" i="28"/>
  <c r="S413" i="28"/>
  <c r="M413" i="28"/>
  <c r="E413" i="28"/>
  <c r="U413" i="28"/>
  <c r="J413" i="28"/>
  <c r="B413" i="28"/>
  <c r="R413" i="28"/>
  <c r="G413" i="28"/>
  <c r="O413" i="28"/>
  <c r="C413" i="28"/>
  <c r="W413" i="28"/>
  <c r="I413" i="28"/>
  <c r="Y413" i="28"/>
  <c r="N413" i="28"/>
  <c r="W311" i="28"/>
  <c r="S311" i="28"/>
  <c r="O311" i="28"/>
  <c r="K311" i="28"/>
  <c r="G311" i="28"/>
  <c r="C311" i="28"/>
  <c r="V311" i="28"/>
  <c r="Q311" i="28"/>
  <c r="L311" i="28"/>
  <c r="F311" i="28"/>
  <c r="X311" i="28"/>
  <c r="P311" i="28"/>
  <c r="I311" i="28"/>
  <c r="B311" i="28"/>
  <c r="A312" i="28"/>
  <c r="R311" i="28"/>
  <c r="H311" i="28"/>
  <c r="U311" i="28"/>
  <c r="M311" i="28"/>
  <c r="D311" i="28"/>
  <c r="T311" i="28"/>
  <c r="N311" i="28"/>
  <c r="J311" i="28"/>
  <c r="E311" i="28"/>
  <c r="Y311" i="28"/>
  <c r="B415" i="21"/>
  <c r="F415" i="21"/>
  <c r="J415" i="21"/>
  <c r="N415" i="21"/>
  <c r="R415" i="21"/>
  <c r="V415" i="21"/>
  <c r="D415" i="21"/>
  <c r="I415" i="21"/>
  <c r="O415" i="21"/>
  <c r="T415" i="21"/>
  <c r="Y415" i="21"/>
  <c r="G415" i="21"/>
  <c r="M415" i="21"/>
  <c r="U415" i="21"/>
  <c r="H415" i="21"/>
  <c r="P415" i="21"/>
  <c r="W415" i="21"/>
  <c r="E415" i="21"/>
  <c r="S415" i="21"/>
  <c r="K415" i="21"/>
  <c r="X415" i="21"/>
  <c r="L415" i="21"/>
  <c r="C415" i="21"/>
  <c r="Q415" i="21"/>
  <c r="A416" i="21"/>
  <c r="B381" i="21"/>
  <c r="R381" i="21"/>
  <c r="P381" i="21"/>
  <c r="S381" i="21"/>
  <c r="X381" i="21"/>
  <c r="T381" i="21"/>
  <c r="F381" i="21"/>
  <c r="V381" i="21"/>
  <c r="U381" i="21"/>
  <c r="Y381" i="21"/>
  <c r="H381" i="21"/>
  <c r="C381" i="21"/>
  <c r="J381" i="21"/>
  <c r="E381" i="21"/>
  <c r="D381" i="21"/>
  <c r="G381" i="21"/>
  <c r="Q381" i="21"/>
  <c r="M381" i="21"/>
  <c r="A382" i="21"/>
  <c r="N381" i="21"/>
  <c r="K381" i="21"/>
  <c r="L381" i="21"/>
  <c r="O381" i="21"/>
  <c r="I381" i="21"/>
  <c r="W381" i="21"/>
  <c r="C347" i="21"/>
  <c r="S347" i="21"/>
  <c r="M347" i="21"/>
  <c r="I347" i="21"/>
  <c r="E347" i="21"/>
  <c r="Q347" i="21"/>
  <c r="G347" i="21"/>
  <c r="W347" i="21"/>
  <c r="R347" i="21"/>
  <c r="N347" i="21"/>
  <c r="J347" i="21"/>
  <c r="V347" i="21"/>
  <c r="K347" i="21"/>
  <c r="B347" i="21"/>
  <c r="X347" i="21"/>
  <c r="T347" i="21"/>
  <c r="P347" i="21"/>
  <c r="F347" i="21"/>
  <c r="O347" i="21"/>
  <c r="H347" i="21"/>
  <c r="D347" i="21"/>
  <c r="Y347" i="21"/>
  <c r="U347" i="21"/>
  <c r="L347" i="21"/>
  <c r="A348" i="21"/>
  <c r="D312" i="21"/>
  <c r="F312" i="21"/>
  <c r="J312" i="21"/>
  <c r="N312" i="21"/>
  <c r="R312" i="21"/>
  <c r="V312" i="21"/>
  <c r="C312" i="21"/>
  <c r="H312" i="21"/>
  <c r="L312" i="21"/>
  <c r="P312" i="21"/>
  <c r="T312" i="21"/>
  <c r="X312" i="21"/>
  <c r="B312" i="21"/>
  <c r="K312" i="21"/>
  <c r="S312" i="21"/>
  <c r="E312" i="21"/>
  <c r="M312" i="21"/>
  <c r="U312" i="21"/>
  <c r="G312" i="21"/>
  <c r="W312" i="21"/>
  <c r="O312" i="21"/>
  <c r="Q312" i="21"/>
  <c r="I312" i="21"/>
  <c r="Y312" i="21"/>
  <c r="E275" i="21"/>
  <c r="I275" i="21"/>
  <c r="M275" i="21"/>
  <c r="Q275" i="21"/>
  <c r="U275" i="21"/>
  <c r="Y275" i="21"/>
  <c r="D275" i="21"/>
  <c r="J275" i="21"/>
  <c r="O275" i="21"/>
  <c r="T275" i="21"/>
  <c r="C275" i="21"/>
  <c r="K275" i="21"/>
  <c r="R275" i="21"/>
  <c r="X275" i="21"/>
  <c r="B275" i="21"/>
  <c r="L275" i="21"/>
  <c r="V275" i="21"/>
  <c r="F275" i="21"/>
  <c r="N275" i="21"/>
  <c r="W275" i="21"/>
  <c r="G275" i="21"/>
  <c r="P275" i="21"/>
  <c r="H275" i="21"/>
  <c r="S275" i="21"/>
  <c r="A276" i="21"/>
  <c r="E241" i="21"/>
  <c r="I241" i="21"/>
  <c r="M241" i="21"/>
  <c r="Q241" i="21"/>
  <c r="U241" i="21"/>
  <c r="Y241" i="21"/>
  <c r="D241" i="21"/>
  <c r="J241" i="21"/>
  <c r="O241" i="21"/>
  <c r="T241" i="21"/>
  <c r="F241" i="21"/>
  <c r="K241" i="21"/>
  <c r="P241" i="21"/>
  <c r="V241" i="21"/>
  <c r="H241" i="21"/>
  <c r="S241" i="21"/>
  <c r="N241" i="21"/>
  <c r="G241" i="21"/>
  <c r="B241" i="21"/>
  <c r="L241" i="21"/>
  <c r="W241" i="21"/>
  <c r="C241" i="21"/>
  <c r="X241" i="21"/>
  <c r="R241" i="21"/>
  <c r="A242" i="21"/>
  <c r="B172" i="21"/>
  <c r="F172" i="21"/>
  <c r="J172" i="21"/>
  <c r="N172" i="21"/>
  <c r="R172" i="21"/>
  <c r="V172" i="21"/>
  <c r="C172" i="21"/>
  <c r="H172" i="21"/>
  <c r="M172" i="21"/>
  <c r="S172" i="21"/>
  <c r="X172" i="21"/>
  <c r="I172" i="21"/>
  <c r="P172" i="21"/>
  <c r="W172" i="21"/>
  <c r="D172" i="21"/>
  <c r="K172" i="21"/>
  <c r="Q172" i="21"/>
  <c r="Y172" i="21"/>
  <c r="E172" i="21"/>
  <c r="L172" i="21"/>
  <c r="T172" i="21"/>
  <c r="G172" i="21"/>
  <c r="O172" i="21"/>
  <c r="U172" i="21"/>
  <c r="C102" i="21"/>
  <c r="G102" i="21"/>
  <c r="K102" i="21"/>
  <c r="O102" i="21"/>
  <c r="S102" i="21"/>
  <c r="W102" i="21"/>
  <c r="B102" i="21"/>
  <c r="H102" i="21"/>
  <c r="M102" i="21"/>
  <c r="R102" i="21"/>
  <c r="X102" i="21"/>
  <c r="D102" i="21"/>
  <c r="I102" i="21"/>
  <c r="N102" i="21"/>
  <c r="T102" i="21"/>
  <c r="Y102" i="21"/>
  <c r="E102" i="21"/>
  <c r="P102" i="21"/>
  <c r="F102" i="21"/>
  <c r="Q102" i="21"/>
  <c r="J102" i="21"/>
  <c r="L102" i="21"/>
  <c r="U102" i="21"/>
  <c r="V102" i="21"/>
  <c r="E67" i="21"/>
  <c r="I67" i="21"/>
  <c r="M67" i="21"/>
  <c r="Q67" i="21"/>
  <c r="U67" i="21"/>
  <c r="Y67" i="21"/>
  <c r="B67" i="21"/>
  <c r="F67" i="21"/>
  <c r="J67" i="21"/>
  <c r="N67" i="21"/>
  <c r="R67" i="21"/>
  <c r="V67" i="21"/>
  <c r="H67" i="21"/>
  <c r="P67" i="21"/>
  <c r="X67" i="21"/>
  <c r="D67" i="21"/>
  <c r="O67" i="21"/>
  <c r="T67" i="21"/>
  <c r="C67" i="21"/>
  <c r="W67" i="21"/>
  <c r="G67" i="21"/>
  <c r="S67" i="21"/>
  <c r="K67" i="21"/>
  <c r="L67" i="21"/>
  <c r="C137" i="21"/>
  <c r="G137" i="21"/>
  <c r="K137" i="21"/>
  <c r="O137" i="21"/>
  <c r="S137" i="21"/>
  <c r="W137" i="21"/>
  <c r="B137" i="21"/>
  <c r="H137" i="21"/>
  <c r="M137" i="21"/>
  <c r="R137" i="21"/>
  <c r="X137" i="21"/>
  <c r="D137" i="21"/>
  <c r="I137" i="21"/>
  <c r="N137" i="21"/>
  <c r="T137" i="21"/>
  <c r="Y137" i="21"/>
  <c r="E137" i="21"/>
  <c r="F137" i="21"/>
  <c r="Q137" i="21"/>
  <c r="J137" i="21"/>
  <c r="V137" i="21"/>
  <c r="L137" i="21"/>
  <c r="P137" i="21"/>
  <c r="U137" i="21"/>
  <c r="B206" i="21"/>
  <c r="C206" i="21"/>
  <c r="G206" i="21"/>
  <c r="K206" i="21"/>
  <c r="O206" i="21"/>
  <c r="S206" i="21"/>
  <c r="W206" i="21"/>
  <c r="H206" i="21"/>
  <c r="M206" i="21"/>
  <c r="R206" i="21"/>
  <c r="X206" i="21"/>
  <c r="I206" i="21"/>
  <c r="P206" i="21"/>
  <c r="V206" i="21"/>
  <c r="J206" i="21"/>
  <c r="T206" i="21"/>
  <c r="D206" i="21"/>
  <c r="L206" i="21"/>
  <c r="U206" i="21"/>
  <c r="E206" i="21"/>
  <c r="N206" i="21"/>
  <c r="Y206" i="21"/>
  <c r="Q206" i="21"/>
  <c r="F206" i="21"/>
  <c r="A207" i="21"/>
  <c r="B34" i="21"/>
  <c r="F34" i="21"/>
  <c r="J34" i="21"/>
  <c r="N34" i="21"/>
  <c r="R34" i="21"/>
  <c r="V34" i="21"/>
  <c r="E34" i="21"/>
  <c r="K34" i="21"/>
  <c r="P34" i="21"/>
  <c r="U34" i="21"/>
  <c r="G34" i="21"/>
  <c r="L34" i="21"/>
  <c r="Q34" i="21"/>
  <c r="W34" i="21"/>
  <c r="C34" i="21"/>
  <c r="H34" i="21"/>
  <c r="M34" i="21"/>
  <c r="S34" i="21"/>
  <c r="X34" i="21"/>
  <c r="T34" i="21"/>
  <c r="D34" i="21"/>
  <c r="Y34" i="21"/>
  <c r="I34" i="21"/>
  <c r="O34" i="21"/>
  <c r="C104" i="25"/>
  <c r="G104" i="25"/>
  <c r="K104" i="25"/>
  <c r="O104" i="25"/>
  <c r="S104" i="25"/>
  <c r="W104" i="25"/>
  <c r="E104" i="25"/>
  <c r="J104" i="25"/>
  <c r="P104" i="25"/>
  <c r="U104" i="25"/>
  <c r="B104" i="25"/>
  <c r="H104" i="25"/>
  <c r="M104" i="25"/>
  <c r="R104" i="25"/>
  <c r="X104" i="25"/>
  <c r="D104" i="25"/>
  <c r="I104" i="25"/>
  <c r="N104" i="25"/>
  <c r="T104" i="25"/>
  <c r="Y104" i="25"/>
  <c r="Q104" i="25"/>
  <c r="V104" i="25"/>
  <c r="L104" i="25"/>
  <c r="F104" i="25"/>
  <c r="D68" i="25"/>
  <c r="H68" i="25"/>
  <c r="L68" i="25"/>
  <c r="P68" i="25"/>
  <c r="T68" i="25"/>
  <c r="X68" i="25"/>
  <c r="E68" i="25"/>
  <c r="I68" i="25"/>
  <c r="M68" i="25"/>
  <c r="Q68" i="25"/>
  <c r="U68" i="25"/>
  <c r="Y68" i="25"/>
  <c r="F68" i="25"/>
  <c r="N68" i="25"/>
  <c r="V68" i="25"/>
  <c r="B68" i="25"/>
  <c r="R68" i="25"/>
  <c r="G68" i="25"/>
  <c r="O68" i="25"/>
  <c r="W68" i="25"/>
  <c r="J68" i="25"/>
  <c r="C68" i="25"/>
  <c r="K68" i="25"/>
  <c r="S68" i="25"/>
  <c r="E32" i="25"/>
  <c r="I32" i="25"/>
  <c r="M32" i="25"/>
  <c r="Q32" i="25"/>
  <c r="U32" i="25"/>
  <c r="Y32" i="25"/>
  <c r="C32" i="25"/>
  <c r="G32" i="25"/>
  <c r="K32" i="25"/>
  <c r="O32" i="25"/>
  <c r="S32" i="25"/>
  <c r="W32" i="25"/>
  <c r="B32" i="25"/>
  <c r="J32" i="25"/>
  <c r="R32" i="25"/>
  <c r="F32" i="25"/>
  <c r="N32" i="25"/>
  <c r="V32" i="25"/>
  <c r="H32" i="25"/>
  <c r="P32" i="25"/>
  <c r="X32" i="25"/>
  <c r="L32" i="25"/>
  <c r="T32" i="25"/>
  <c r="D32" i="25"/>
  <c r="O105" i="19"/>
  <c r="H105" i="19"/>
  <c r="E105" i="19"/>
  <c r="F105" i="19"/>
  <c r="I105" i="19"/>
  <c r="Y105" i="19"/>
  <c r="A106" i="19"/>
  <c r="C105" i="19"/>
  <c r="S105" i="19"/>
  <c r="M105" i="19"/>
  <c r="J105" i="19"/>
  <c r="L105" i="19"/>
  <c r="N105" i="19"/>
  <c r="G105" i="19"/>
  <c r="W105" i="19"/>
  <c r="R105" i="19"/>
  <c r="P105" i="19"/>
  <c r="Q105" i="19"/>
  <c r="T105" i="19"/>
  <c r="K105" i="19"/>
  <c r="B105" i="19"/>
  <c r="X105" i="19"/>
  <c r="U105" i="19"/>
  <c r="V105" i="19"/>
  <c r="D105" i="19"/>
  <c r="C69" i="19"/>
  <c r="G69" i="19"/>
  <c r="K69" i="19"/>
  <c r="O69" i="19"/>
  <c r="S69" i="19"/>
  <c r="W69" i="19"/>
  <c r="E69" i="19"/>
  <c r="I69" i="19"/>
  <c r="M69" i="19"/>
  <c r="Q69" i="19"/>
  <c r="U69" i="19"/>
  <c r="Y69" i="19"/>
  <c r="D69" i="19"/>
  <c r="L69" i="19"/>
  <c r="T69" i="19"/>
  <c r="F69" i="19"/>
  <c r="N69" i="19"/>
  <c r="V69" i="19"/>
  <c r="H69" i="19"/>
  <c r="P69" i="19"/>
  <c r="X69" i="19"/>
  <c r="B69" i="19"/>
  <c r="J69" i="19"/>
  <c r="R69" i="19"/>
  <c r="A70" i="19"/>
  <c r="E33" i="19"/>
  <c r="I33" i="19"/>
  <c r="M33" i="19"/>
  <c r="Q33" i="19"/>
  <c r="U33" i="19"/>
  <c r="Y33" i="19"/>
  <c r="B33" i="19"/>
  <c r="G33" i="19"/>
  <c r="L33" i="19"/>
  <c r="R33" i="19"/>
  <c r="W33" i="19"/>
  <c r="C33" i="19"/>
  <c r="H33" i="19"/>
  <c r="N33" i="19"/>
  <c r="S33" i="19"/>
  <c r="X33" i="19"/>
  <c r="D33" i="19"/>
  <c r="J33" i="19"/>
  <c r="O33" i="19"/>
  <c r="T33" i="19"/>
  <c r="V33" i="19"/>
  <c r="K33" i="19"/>
  <c r="F33" i="19"/>
  <c r="P33" i="19"/>
  <c r="A103" i="21"/>
  <c r="A68" i="21"/>
  <c r="A33" i="25"/>
  <c r="A69" i="25"/>
  <c r="A105" i="25"/>
  <c r="A35" i="21"/>
  <c r="A142" i="25"/>
  <c r="A140" i="19"/>
  <c r="A34" i="19"/>
  <c r="A173" i="21"/>
  <c r="A313" i="21"/>
  <c r="A138" i="21"/>
  <c r="D140" i="19" l="1"/>
  <c r="H140" i="19"/>
  <c r="L140" i="19"/>
  <c r="P140" i="19"/>
  <c r="T140" i="19"/>
  <c r="X140" i="19"/>
  <c r="B140" i="19"/>
  <c r="G140" i="19"/>
  <c r="M140" i="19"/>
  <c r="R140" i="19"/>
  <c r="W140" i="19"/>
  <c r="C140" i="19"/>
  <c r="I140" i="19"/>
  <c r="N140" i="19"/>
  <c r="S140" i="19"/>
  <c r="Y140" i="19"/>
  <c r="E140" i="19"/>
  <c r="J140" i="19"/>
  <c r="O140" i="19"/>
  <c r="U140" i="19"/>
  <c r="K140" i="19"/>
  <c r="Q140" i="19"/>
  <c r="V140" i="19"/>
  <c r="F140" i="19"/>
  <c r="A141" i="28"/>
  <c r="A210" i="28"/>
  <c r="V209" i="28"/>
  <c r="R209" i="28"/>
  <c r="N209" i="28"/>
  <c r="J209" i="28"/>
  <c r="F209" i="28"/>
  <c r="B209" i="28"/>
  <c r="X209" i="28"/>
  <c r="S209" i="28"/>
  <c r="M209" i="28"/>
  <c r="H209" i="28"/>
  <c r="C209" i="28"/>
  <c r="W209" i="28"/>
  <c r="P209" i="28"/>
  <c r="I209" i="28"/>
  <c r="U209" i="28"/>
  <c r="O209" i="28"/>
  <c r="G209" i="28"/>
  <c r="T209" i="28"/>
  <c r="E209" i="28"/>
  <c r="Q209" i="28"/>
  <c r="D209" i="28"/>
  <c r="L209" i="28"/>
  <c r="K209" i="28"/>
  <c r="Y209" i="28"/>
  <c r="A278" i="28"/>
  <c r="V277" i="28"/>
  <c r="R277" i="28"/>
  <c r="N277" i="28"/>
  <c r="J277" i="28"/>
  <c r="F277" i="28"/>
  <c r="B277" i="28"/>
  <c r="W277" i="28"/>
  <c r="Q277" i="28"/>
  <c r="L277" i="28"/>
  <c r="G277" i="28"/>
  <c r="U277" i="28"/>
  <c r="O277" i="28"/>
  <c r="H277" i="28"/>
  <c r="Y277" i="28"/>
  <c r="P277" i="28"/>
  <c r="E277" i="28"/>
  <c r="X277" i="28"/>
  <c r="M277" i="28"/>
  <c r="D277" i="28"/>
  <c r="K277" i="28"/>
  <c r="I277" i="28"/>
  <c r="C277" i="28"/>
  <c r="T277" i="28"/>
  <c r="S277" i="28"/>
  <c r="A106" i="28"/>
  <c r="A71" i="28"/>
  <c r="X175" i="28"/>
  <c r="T175" i="28"/>
  <c r="P175" i="28"/>
  <c r="L175" i="28"/>
  <c r="H175" i="28"/>
  <c r="D175" i="28"/>
  <c r="V175" i="28"/>
  <c r="Q175" i="28"/>
  <c r="K175" i="28"/>
  <c r="F175" i="28"/>
  <c r="Y175" i="28"/>
  <c r="R175" i="28"/>
  <c r="J175" i="28"/>
  <c r="C175" i="28"/>
  <c r="A176" i="28"/>
  <c r="O175" i="28"/>
  <c r="G175" i="28"/>
  <c r="W175" i="28"/>
  <c r="N175" i="28"/>
  <c r="E175" i="28"/>
  <c r="M175" i="28"/>
  <c r="U175" i="28"/>
  <c r="B175" i="28"/>
  <c r="I175" i="28"/>
  <c r="S175" i="28"/>
  <c r="W380" i="28"/>
  <c r="S380" i="28"/>
  <c r="O380" i="28"/>
  <c r="K380" i="28"/>
  <c r="G380" i="28"/>
  <c r="C380" i="28"/>
  <c r="V380" i="28"/>
  <c r="Q380" i="28"/>
  <c r="L380" i="28"/>
  <c r="F380" i="28"/>
  <c r="A381" i="28"/>
  <c r="T380" i="28"/>
  <c r="M380" i="28"/>
  <c r="E380" i="28"/>
  <c r="Y380" i="28"/>
  <c r="P380" i="28"/>
  <c r="H380" i="28"/>
  <c r="R380" i="28"/>
  <c r="D380" i="28"/>
  <c r="X380" i="28"/>
  <c r="I380" i="28"/>
  <c r="N380" i="28"/>
  <c r="J380" i="28"/>
  <c r="B380" i="28"/>
  <c r="U380" i="28"/>
  <c r="A313" i="28"/>
  <c r="V312" i="28"/>
  <c r="R312" i="28"/>
  <c r="N312" i="28"/>
  <c r="J312" i="28"/>
  <c r="F312" i="28"/>
  <c r="B312" i="28"/>
  <c r="X312" i="28"/>
  <c r="S312" i="28"/>
  <c r="M312" i="28"/>
  <c r="H312" i="28"/>
  <c r="C312" i="28"/>
  <c r="T312" i="28"/>
  <c r="L312" i="28"/>
  <c r="E312" i="28"/>
  <c r="U312" i="28"/>
  <c r="W312" i="28"/>
  <c r="K312" i="28"/>
  <c r="P312" i="28"/>
  <c r="G312" i="28"/>
  <c r="O312" i="28"/>
  <c r="I312" i="28"/>
  <c r="Y312" i="28"/>
  <c r="Q312" i="28"/>
  <c r="D312" i="28"/>
  <c r="W414" i="28"/>
  <c r="S414" i="28"/>
  <c r="O414" i="28"/>
  <c r="K414" i="28"/>
  <c r="G414" i="28"/>
  <c r="C414" i="28"/>
  <c r="X414" i="28"/>
  <c r="R414" i="28"/>
  <c r="M414" i="28"/>
  <c r="H414" i="28"/>
  <c r="B414" i="28"/>
  <c r="V414" i="28"/>
  <c r="P414" i="28"/>
  <c r="I414" i="28"/>
  <c r="Y414" i="28"/>
  <c r="N414" i="28"/>
  <c r="E414" i="28"/>
  <c r="T414" i="28"/>
  <c r="F414" i="28"/>
  <c r="Q414" i="28"/>
  <c r="D414" i="28"/>
  <c r="U414" i="28"/>
  <c r="J414" i="28"/>
  <c r="A415" i="28"/>
  <c r="L414" i="28"/>
  <c r="X243" i="28"/>
  <c r="T243" i="28"/>
  <c r="P243" i="28"/>
  <c r="L243" i="28"/>
  <c r="H243" i="28"/>
  <c r="D243" i="28"/>
  <c r="A244" i="28"/>
  <c r="U243" i="28"/>
  <c r="O243" i="28"/>
  <c r="J243" i="28"/>
  <c r="E243" i="28"/>
  <c r="S243" i="28"/>
  <c r="M243" i="28"/>
  <c r="F243" i="28"/>
  <c r="Y243" i="28"/>
  <c r="R243" i="28"/>
  <c r="K243" i="28"/>
  <c r="C243" i="28"/>
  <c r="W243" i="28"/>
  <c r="I243" i="28"/>
  <c r="V243" i="28"/>
  <c r="G243" i="28"/>
  <c r="Q243" i="28"/>
  <c r="B243" i="28"/>
  <c r="N243" i="28"/>
  <c r="X346" i="28"/>
  <c r="T346" i="28"/>
  <c r="P346" i="28"/>
  <c r="L346" i="28"/>
  <c r="H346" i="28"/>
  <c r="D346" i="28"/>
  <c r="A347" i="28"/>
  <c r="U346" i="28"/>
  <c r="O346" i="28"/>
  <c r="J346" i="28"/>
  <c r="E346" i="28"/>
  <c r="W346" i="28"/>
  <c r="Q346" i="28"/>
  <c r="I346" i="28"/>
  <c r="B346" i="28"/>
  <c r="S346" i="28"/>
  <c r="K346" i="28"/>
  <c r="R346" i="28"/>
  <c r="F346" i="28"/>
  <c r="Y346" i="28"/>
  <c r="M346" i="28"/>
  <c r="V346" i="28"/>
  <c r="N346" i="28"/>
  <c r="G346" i="28"/>
  <c r="C346" i="28"/>
  <c r="A36" i="28"/>
  <c r="B416" i="21"/>
  <c r="F416" i="21"/>
  <c r="J416" i="21"/>
  <c r="N416" i="21"/>
  <c r="R416" i="21"/>
  <c r="V416" i="21"/>
  <c r="G416" i="21"/>
  <c r="L416" i="21"/>
  <c r="Q416" i="21"/>
  <c r="W416" i="21"/>
  <c r="D416" i="21"/>
  <c r="K416" i="21"/>
  <c r="S416" i="21"/>
  <c r="Y416" i="21"/>
  <c r="E416" i="21"/>
  <c r="M416" i="21"/>
  <c r="T416" i="21"/>
  <c r="I416" i="21"/>
  <c r="X416" i="21"/>
  <c r="O416" i="21"/>
  <c r="C416" i="21"/>
  <c r="P416" i="21"/>
  <c r="H416" i="21"/>
  <c r="U416" i="21"/>
  <c r="A417" i="21"/>
  <c r="C348" i="21"/>
  <c r="S348" i="21"/>
  <c r="P348" i="21"/>
  <c r="Q348" i="21"/>
  <c r="M348" i="21"/>
  <c r="T348" i="21"/>
  <c r="G348" i="21"/>
  <c r="W348" i="21"/>
  <c r="U348" i="21"/>
  <c r="V348" i="21"/>
  <c r="R348" i="21"/>
  <c r="D348" i="21"/>
  <c r="K348" i="21"/>
  <c r="E348" i="21"/>
  <c r="F348" i="21"/>
  <c r="B348" i="21"/>
  <c r="X348" i="21"/>
  <c r="Y348" i="21"/>
  <c r="O348" i="21"/>
  <c r="J348" i="21"/>
  <c r="L348" i="21"/>
  <c r="H348" i="21"/>
  <c r="N348" i="21"/>
  <c r="I348" i="21"/>
  <c r="A349" i="21"/>
  <c r="B382" i="21"/>
  <c r="O382" i="21"/>
  <c r="M382" i="21"/>
  <c r="P382" i="21"/>
  <c r="Q382" i="21"/>
  <c r="T382" i="21"/>
  <c r="C382" i="21"/>
  <c r="S382" i="21"/>
  <c r="R382" i="21"/>
  <c r="V382" i="21"/>
  <c r="Y382" i="21"/>
  <c r="F382" i="21"/>
  <c r="G382" i="21"/>
  <c r="W382" i="21"/>
  <c r="X382" i="21"/>
  <c r="D382" i="21"/>
  <c r="E382" i="21"/>
  <c r="N382" i="21"/>
  <c r="A383" i="21"/>
  <c r="K382" i="21"/>
  <c r="H382" i="21"/>
  <c r="I382" i="21"/>
  <c r="J382" i="21"/>
  <c r="L382" i="21"/>
  <c r="U382" i="21"/>
  <c r="B313" i="21"/>
  <c r="F313" i="21"/>
  <c r="J313" i="21"/>
  <c r="N313" i="21"/>
  <c r="R313" i="21"/>
  <c r="V313" i="21"/>
  <c r="D313" i="21"/>
  <c r="H313" i="21"/>
  <c r="L313" i="21"/>
  <c r="P313" i="21"/>
  <c r="T313" i="21"/>
  <c r="X313" i="21"/>
  <c r="C313" i="21"/>
  <c r="K313" i="21"/>
  <c r="S313" i="21"/>
  <c r="E313" i="21"/>
  <c r="M313" i="21"/>
  <c r="U313" i="21"/>
  <c r="O313" i="21"/>
  <c r="W313" i="21"/>
  <c r="Y313" i="21"/>
  <c r="Q313" i="21"/>
  <c r="G313" i="21"/>
  <c r="I313" i="21"/>
  <c r="E242" i="21"/>
  <c r="I242" i="21"/>
  <c r="M242" i="21"/>
  <c r="Q242" i="21"/>
  <c r="U242" i="21"/>
  <c r="Y242" i="21"/>
  <c r="B242" i="21"/>
  <c r="G242" i="21"/>
  <c r="L242" i="21"/>
  <c r="R242" i="21"/>
  <c r="W242" i="21"/>
  <c r="C242" i="21"/>
  <c r="H242" i="21"/>
  <c r="N242" i="21"/>
  <c r="S242" i="21"/>
  <c r="X242" i="21"/>
  <c r="F242" i="21"/>
  <c r="P242" i="21"/>
  <c r="K242" i="21"/>
  <c r="D242" i="21"/>
  <c r="J242" i="21"/>
  <c r="T242" i="21"/>
  <c r="V242" i="21"/>
  <c r="O242" i="21"/>
  <c r="A243" i="21"/>
  <c r="B276" i="21"/>
  <c r="F276" i="21"/>
  <c r="J276" i="21"/>
  <c r="N276" i="21"/>
  <c r="R276" i="21"/>
  <c r="V276" i="21"/>
  <c r="G276" i="21"/>
  <c r="L276" i="21"/>
  <c r="Q276" i="21"/>
  <c r="W276" i="21"/>
  <c r="E276" i="21"/>
  <c r="M276" i="21"/>
  <c r="T276" i="21"/>
  <c r="H276" i="21"/>
  <c r="O276" i="21"/>
  <c r="U276" i="21"/>
  <c r="C276" i="21"/>
  <c r="I276" i="21"/>
  <c r="P276" i="21"/>
  <c r="X276" i="21"/>
  <c r="K276" i="21"/>
  <c r="Y276" i="21"/>
  <c r="S276" i="21"/>
  <c r="D276" i="21"/>
  <c r="A277" i="21"/>
  <c r="B173" i="21"/>
  <c r="F173" i="21"/>
  <c r="J173" i="21"/>
  <c r="N173" i="21"/>
  <c r="R173" i="21"/>
  <c r="V173" i="21"/>
  <c r="E173" i="21"/>
  <c r="K173" i="21"/>
  <c r="P173" i="21"/>
  <c r="U173" i="21"/>
  <c r="G173" i="21"/>
  <c r="M173" i="21"/>
  <c r="T173" i="21"/>
  <c r="H173" i="21"/>
  <c r="O173" i="21"/>
  <c r="W173" i="21"/>
  <c r="C173" i="21"/>
  <c r="I173" i="21"/>
  <c r="Q173" i="21"/>
  <c r="X173" i="21"/>
  <c r="L173" i="21"/>
  <c r="S173" i="21"/>
  <c r="D173" i="21"/>
  <c r="Y173" i="21"/>
  <c r="C138" i="21"/>
  <c r="G138" i="21"/>
  <c r="K138" i="21"/>
  <c r="O138" i="21"/>
  <c r="S138" i="21"/>
  <c r="W138" i="21"/>
  <c r="E138" i="21"/>
  <c r="J138" i="21"/>
  <c r="P138" i="21"/>
  <c r="U138" i="21"/>
  <c r="F138" i="21"/>
  <c r="L138" i="21"/>
  <c r="Q138" i="21"/>
  <c r="V138" i="21"/>
  <c r="D138" i="21"/>
  <c r="N138" i="21"/>
  <c r="Y138" i="21"/>
  <c r="M138" i="21"/>
  <c r="B138" i="21"/>
  <c r="R138" i="21"/>
  <c r="T138" i="21"/>
  <c r="H138" i="21"/>
  <c r="X138" i="21"/>
  <c r="I138" i="21"/>
  <c r="E68" i="21"/>
  <c r="I68" i="21"/>
  <c r="M68" i="21"/>
  <c r="Q68" i="21"/>
  <c r="U68" i="21"/>
  <c r="Y68" i="21"/>
  <c r="B68" i="21"/>
  <c r="F68" i="21"/>
  <c r="J68" i="21"/>
  <c r="N68" i="21"/>
  <c r="R68" i="21"/>
  <c r="V68" i="21"/>
  <c r="H68" i="21"/>
  <c r="P68" i="21"/>
  <c r="X68" i="21"/>
  <c r="C68" i="21"/>
  <c r="L68" i="21"/>
  <c r="W68" i="21"/>
  <c r="G68" i="21"/>
  <c r="T68" i="21"/>
  <c r="D68" i="21"/>
  <c r="O68" i="21"/>
  <c r="S68" i="21"/>
  <c r="K68" i="21"/>
  <c r="C103" i="21"/>
  <c r="G103" i="21"/>
  <c r="K103" i="21"/>
  <c r="O103" i="21"/>
  <c r="S103" i="21"/>
  <c r="W103" i="21"/>
  <c r="E103" i="21"/>
  <c r="J103" i="21"/>
  <c r="P103" i="21"/>
  <c r="U103" i="21"/>
  <c r="F103" i="21"/>
  <c r="L103" i="21"/>
  <c r="Q103" i="21"/>
  <c r="V103" i="21"/>
  <c r="B103" i="21"/>
  <c r="M103" i="21"/>
  <c r="X103" i="21"/>
  <c r="D103" i="21"/>
  <c r="N103" i="21"/>
  <c r="Y103" i="21"/>
  <c r="H103" i="21"/>
  <c r="T103" i="21"/>
  <c r="I103" i="21"/>
  <c r="R103" i="21"/>
  <c r="C207" i="21"/>
  <c r="G207" i="21"/>
  <c r="K207" i="21"/>
  <c r="O207" i="21"/>
  <c r="S207" i="21"/>
  <c r="W207" i="21"/>
  <c r="E207" i="21"/>
  <c r="J207" i="21"/>
  <c r="P207" i="21"/>
  <c r="U207" i="21"/>
  <c r="F207" i="21"/>
  <c r="M207" i="21"/>
  <c r="T207" i="21"/>
  <c r="D207" i="21"/>
  <c r="N207" i="21"/>
  <c r="X207" i="21"/>
  <c r="H207" i="21"/>
  <c r="Q207" i="21"/>
  <c r="Y207" i="21"/>
  <c r="I207" i="21"/>
  <c r="R207" i="21"/>
  <c r="B207" i="21"/>
  <c r="V207" i="21"/>
  <c r="L207" i="21"/>
  <c r="A208" i="21"/>
  <c r="B35" i="21"/>
  <c r="F35" i="21"/>
  <c r="J35" i="21"/>
  <c r="N35" i="21"/>
  <c r="R35" i="21"/>
  <c r="V35" i="21"/>
  <c r="C35" i="21"/>
  <c r="H35" i="21"/>
  <c r="M35" i="21"/>
  <c r="S35" i="21"/>
  <c r="X35" i="21"/>
  <c r="D35" i="21"/>
  <c r="I35" i="21"/>
  <c r="O35" i="21"/>
  <c r="T35" i="21"/>
  <c r="Y35" i="21"/>
  <c r="E35" i="21"/>
  <c r="K35" i="21"/>
  <c r="P35" i="21"/>
  <c r="U35" i="21"/>
  <c r="Q35" i="21"/>
  <c r="W35" i="21"/>
  <c r="G35" i="21"/>
  <c r="L35" i="21"/>
  <c r="C105" i="25"/>
  <c r="G105" i="25"/>
  <c r="K105" i="25"/>
  <c r="O105" i="25"/>
  <c r="S105" i="25"/>
  <c r="W105" i="25"/>
  <c r="B105" i="25"/>
  <c r="H105" i="25"/>
  <c r="M105" i="25"/>
  <c r="R105" i="25"/>
  <c r="X105" i="25"/>
  <c r="E105" i="25"/>
  <c r="J105" i="25"/>
  <c r="P105" i="25"/>
  <c r="U105" i="25"/>
  <c r="F105" i="25"/>
  <c r="L105" i="25"/>
  <c r="Q105" i="25"/>
  <c r="V105" i="25"/>
  <c r="N105" i="25"/>
  <c r="T105" i="25"/>
  <c r="I105" i="25"/>
  <c r="D105" i="25"/>
  <c r="Y105" i="25"/>
  <c r="D69" i="25"/>
  <c r="H69" i="25"/>
  <c r="L69" i="25"/>
  <c r="P69" i="25"/>
  <c r="T69" i="25"/>
  <c r="X69" i="25"/>
  <c r="E69" i="25"/>
  <c r="I69" i="25"/>
  <c r="M69" i="25"/>
  <c r="Q69" i="25"/>
  <c r="U69" i="25"/>
  <c r="Y69" i="25"/>
  <c r="F69" i="25"/>
  <c r="N69" i="25"/>
  <c r="V69" i="25"/>
  <c r="J69" i="25"/>
  <c r="G69" i="25"/>
  <c r="O69" i="25"/>
  <c r="W69" i="25"/>
  <c r="B69" i="25"/>
  <c r="R69" i="25"/>
  <c r="K69" i="25"/>
  <c r="C69" i="25"/>
  <c r="S69" i="25"/>
  <c r="C33" i="25"/>
  <c r="G33" i="25"/>
  <c r="K33" i="25"/>
  <c r="O33" i="25"/>
  <c r="S33" i="25"/>
  <c r="W33" i="25"/>
  <c r="B33" i="25"/>
  <c r="H33" i="25"/>
  <c r="M33" i="25"/>
  <c r="R33" i="25"/>
  <c r="X33" i="25"/>
  <c r="E33" i="25"/>
  <c r="J33" i="25"/>
  <c r="P33" i="25"/>
  <c r="U33" i="25"/>
  <c r="F33" i="25"/>
  <c r="L33" i="25"/>
  <c r="Q33" i="25"/>
  <c r="V33" i="25"/>
  <c r="N33" i="25"/>
  <c r="T33" i="25"/>
  <c r="D33" i="25"/>
  <c r="Y33" i="25"/>
  <c r="I33" i="25"/>
  <c r="O106" i="19"/>
  <c r="J106" i="19"/>
  <c r="H106" i="19"/>
  <c r="D106" i="19"/>
  <c r="Y106" i="19"/>
  <c r="V106" i="19"/>
  <c r="A107" i="19"/>
  <c r="C106" i="19"/>
  <c r="S106" i="19"/>
  <c r="P106" i="19"/>
  <c r="M106" i="19"/>
  <c r="I106" i="19"/>
  <c r="F106" i="19"/>
  <c r="G106" i="19"/>
  <c r="W106" i="19"/>
  <c r="U106" i="19"/>
  <c r="R106" i="19"/>
  <c r="N106" i="19"/>
  <c r="L106" i="19"/>
  <c r="K106" i="19"/>
  <c r="E106" i="19"/>
  <c r="B106" i="19"/>
  <c r="X106" i="19"/>
  <c r="T106" i="19"/>
  <c r="Q106" i="19"/>
  <c r="C70" i="19"/>
  <c r="G70" i="19"/>
  <c r="E70" i="19"/>
  <c r="D70" i="19"/>
  <c r="J70" i="19"/>
  <c r="N70" i="19"/>
  <c r="R70" i="19"/>
  <c r="V70" i="19"/>
  <c r="F70" i="19"/>
  <c r="K70" i="19"/>
  <c r="O70" i="19"/>
  <c r="S70" i="19"/>
  <c r="W70" i="19"/>
  <c r="H70" i="19"/>
  <c r="L70" i="19"/>
  <c r="P70" i="19"/>
  <c r="T70" i="19"/>
  <c r="X70" i="19"/>
  <c r="B70" i="19"/>
  <c r="I70" i="19"/>
  <c r="M70" i="19"/>
  <c r="Q70" i="19"/>
  <c r="U70" i="19"/>
  <c r="Y70" i="19"/>
  <c r="A71" i="19"/>
  <c r="E34" i="19"/>
  <c r="I34" i="19"/>
  <c r="M34" i="19"/>
  <c r="Q34" i="19"/>
  <c r="U34" i="19"/>
  <c r="Y34" i="19"/>
  <c r="D34" i="19"/>
  <c r="J34" i="19"/>
  <c r="O34" i="19"/>
  <c r="T34" i="19"/>
  <c r="F34" i="19"/>
  <c r="K34" i="19"/>
  <c r="P34" i="19"/>
  <c r="V34" i="19"/>
  <c r="B34" i="19"/>
  <c r="G34" i="19"/>
  <c r="L34" i="19"/>
  <c r="R34" i="19"/>
  <c r="W34" i="19"/>
  <c r="S34" i="19"/>
  <c r="H34" i="19"/>
  <c r="C34" i="19"/>
  <c r="X34" i="19"/>
  <c r="N34" i="19"/>
  <c r="A141" i="19"/>
  <c r="A69" i="21"/>
  <c r="A314" i="21"/>
  <c r="A174" i="21"/>
  <c r="A35" i="19"/>
  <c r="A36" i="21"/>
  <c r="A106" i="25"/>
  <c r="A34" i="25"/>
  <c r="A139" i="21"/>
  <c r="A143" i="25"/>
  <c r="A70" i="25"/>
  <c r="A104" i="21"/>
  <c r="D141" i="19" l="1"/>
  <c r="H141" i="19"/>
  <c r="L141" i="19"/>
  <c r="P141" i="19"/>
  <c r="T141" i="19"/>
  <c r="X141" i="19"/>
  <c r="E141" i="19"/>
  <c r="J141" i="19"/>
  <c r="O141" i="19"/>
  <c r="U141" i="19"/>
  <c r="F141" i="19"/>
  <c r="K141" i="19"/>
  <c r="Q141" i="19"/>
  <c r="V141" i="19"/>
  <c r="B141" i="19"/>
  <c r="G141" i="19"/>
  <c r="M141" i="19"/>
  <c r="R141" i="19"/>
  <c r="W141" i="19"/>
  <c r="I141" i="19"/>
  <c r="N141" i="19"/>
  <c r="S141" i="19"/>
  <c r="C141" i="19"/>
  <c r="Y141" i="19"/>
  <c r="W244" i="28"/>
  <c r="S244" i="28"/>
  <c r="O244" i="28"/>
  <c r="K244" i="28"/>
  <c r="G244" i="28"/>
  <c r="C244" i="28"/>
  <c r="V244" i="28"/>
  <c r="Q244" i="28"/>
  <c r="L244" i="28"/>
  <c r="F244" i="28"/>
  <c r="X244" i="28"/>
  <c r="P244" i="28"/>
  <c r="I244" i="28"/>
  <c r="B244" i="28"/>
  <c r="U244" i="28"/>
  <c r="N244" i="28"/>
  <c r="H244" i="28"/>
  <c r="A245" i="28"/>
  <c r="M244" i="28"/>
  <c r="Y244" i="28"/>
  <c r="J244" i="28"/>
  <c r="T244" i="28"/>
  <c r="E244" i="28"/>
  <c r="R244" i="28"/>
  <c r="D244" i="28"/>
  <c r="A416" i="28"/>
  <c r="V415" i="28"/>
  <c r="R415" i="28"/>
  <c r="N415" i="28"/>
  <c r="J415" i="28"/>
  <c r="F415" i="28"/>
  <c r="B415" i="28"/>
  <c r="Y415" i="28"/>
  <c r="T415" i="28"/>
  <c r="O415" i="28"/>
  <c r="I415" i="28"/>
  <c r="D415" i="28"/>
  <c r="S415" i="28"/>
  <c r="L415" i="28"/>
  <c r="E415" i="28"/>
  <c r="Q415" i="28"/>
  <c r="H415" i="28"/>
  <c r="U415" i="28"/>
  <c r="G415" i="28"/>
  <c r="P415" i="28"/>
  <c r="C415" i="28"/>
  <c r="W415" i="28"/>
  <c r="K415" i="28"/>
  <c r="X415" i="28"/>
  <c r="M415" i="28"/>
  <c r="Y313" i="28"/>
  <c r="U313" i="28"/>
  <c r="Q313" i="28"/>
  <c r="M313" i="28"/>
  <c r="I313" i="28"/>
  <c r="E313" i="28"/>
  <c r="A314" i="28"/>
  <c r="T313" i="28"/>
  <c r="O313" i="28"/>
  <c r="J313" i="28"/>
  <c r="D313" i="28"/>
  <c r="W313" i="28"/>
  <c r="P313" i="28"/>
  <c r="H313" i="28"/>
  <c r="B313" i="28"/>
  <c r="X313" i="28"/>
  <c r="N313" i="28"/>
  <c r="F313" i="28"/>
  <c r="V313" i="28"/>
  <c r="K313" i="28"/>
  <c r="R313" i="28"/>
  <c r="C313" i="28"/>
  <c r="L313" i="28"/>
  <c r="G313" i="28"/>
  <c r="S313" i="28"/>
  <c r="W176" i="28"/>
  <c r="S176" i="28"/>
  <c r="O176" i="28"/>
  <c r="K176" i="28"/>
  <c r="G176" i="28"/>
  <c r="C176" i="28"/>
  <c r="X176" i="28"/>
  <c r="R176" i="28"/>
  <c r="M176" i="28"/>
  <c r="H176" i="28"/>
  <c r="B176" i="28"/>
  <c r="U176" i="28"/>
  <c r="N176" i="28"/>
  <c r="F176" i="28"/>
  <c r="T176" i="28"/>
  <c r="J176" i="28"/>
  <c r="A177" i="28"/>
  <c r="Q176" i="28"/>
  <c r="I176" i="28"/>
  <c r="Y176" i="28"/>
  <c r="E176" i="28"/>
  <c r="P176" i="28"/>
  <c r="L176" i="28"/>
  <c r="D176" i="28"/>
  <c r="V176" i="28"/>
  <c r="A72" i="28"/>
  <c r="A107" i="28"/>
  <c r="Y278" i="28"/>
  <c r="U278" i="28"/>
  <c r="Q278" i="28"/>
  <c r="M278" i="28"/>
  <c r="I278" i="28"/>
  <c r="E278" i="28"/>
  <c r="X278" i="28"/>
  <c r="S278" i="28"/>
  <c r="N278" i="28"/>
  <c r="H278" i="28"/>
  <c r="C278" i="28"/>
  <c r="A279" i="28"/>
  <c r="R278" i="28"/>
  <c r="K278" i="28"/>
  <c r="D278" i="28"/>
  <c r="T278" i="28"/>
  <c r="J278" i="28"/>
  <c r="P278" i="28"/>
  <c r="G278" i="28"/>
  <c r="W278" i="28"/>
  <c r="F278" i="28"/>
  <c r="V278" i="28"/>
  <c r="B278" i="28"/>
  <c r="O278" i="28"/>
  <c r="L278" i="28"/>
  <c r="Y210" i="28"/>
  <c r="U210" i="28"/>
  <c r="Q210" i="28"/>
  <c r="M210" i="28"/>
  <c r="I210" i="28"/>
  <c r="E210" i="28"/>
  <c r="A211" i="28"/>
  <c r="T210" i="28"/>
  <c r="O210" i="28"/>
  <c r="J210" i="28"/>
  <c r="D210" i="28"/>
  <c r="S210" i="28"/>
  <c r="L210" i="28"/>
  <c r="F210" i="28"/>
  <c r="X210" i="28"/>
  <c r="R210" i="28"/>
  <c r="K210" i="28"/>
  <c r="C210" i="28"/>
  <c r="W210" i="28"/>
  <c r="H210" i="28"/>
  <c r="V210" i="28"/>
  <c r="G210" i="28"/>
  <c r="B210" i="28"/>
  <c r="P210" i="28"/>
  <c r="N210" i="28"/>
  <c r="A37" i="28"/>
  <c r="W347" i="28"/>
  <c r="S347" i="28"/>
  <c r="O347" i="28"/>
  <c r="K347" i="28"/>
  <c r="G347" i="28"/>
  <c r="C347" i="28"/>
  <c r="V347" i="28"/>
  <c r="Q347" i="28"/>
  <c r="L347" i="28"/>
  <c r="F347" i="28"/>
  <c r="A348" i="28"/>
  <c r="T347" i="28"/>
  <c r="M347" i="28"/>
  <c r="E347" i="28"/>
  <c r="X347" i="28"/>
  <c r="N347" i="28"/>
  <c r="D347" i="28"/>
  <c r="R347" i="28"/>
  <c r="H347" i="28"/>
  <c r="Y347" i="28"/>
  <c r="J347" i="28"/>
  <c r="U347" i="28"/>
  <c r="P347" i="28"/>
  <c r="I347" i="28"/>
  <c r="B347" i="28"/>
  <c r="A382" i="28"/>
  <c r="V381" i="28"/>
  <c r="R381" i="28"/>
  <c r="N381" i="28"/>
  <c r="J381" i="28"/>
  <c r="F381" i="28"/>
  <c r="B381" i="28"/>
  <c r="X381" i="28"/>
  <c r="S381" i="28"/>
  <c r="M381" i="28"/>
  <c r="H381" i="28"/>
  <c r="C381" i="28"/>
  <c r="W381" i="28"/>
  <c r="P381" i="28"/>
  <c r="I381" i="28"/>
  <c r="T381" i="28"/>
  <c r="K381" i="28"/>
  <c r="Q381" i="28"/>
  <c r="E381" i="28"/>
  <c r="O381" i="28"/>
  <c r="Y381" i="28"/>
  <c r="G381" i="28"/>
  <c r="D381" i="28"/>
  <c r="U381" i="28"/>
  <c r="L381" i="28"/>
  <c r="A142" i="28"/>
  <c r="B417" i="21"/>
  <c r="D417" i="21"/>
  <c r="H417" i="21"/>
  <c r="L417" i="21"/>
  <c r="P417" i="21"/>
  <c r="T417" i="21"/>
  <c r="X417" i="21"/>
  <c r="G417" i="21"/>
  <c r="M417" i="21"/>
  <c r="R417" i="21"/>
  <c r="W417" i="21"/>
  <c r="C417" i="21"/>
  <c r="I417" i="21"/>
  <c r="N417" i="21"/>
  <c r="S417" i="21"/>
  <c r="Y417" i="21"/>
  <c r="K417" i="21"/>
  <c r="V417" i="21"/>
  <c r="E417" i="21"/>
  <c r="O417" i="21"/>
  <c r="F417" i="21"/>
  <c r="Q417" i="21"/>
  <c r="J417" i="21"/>
  <c r="U417" i="21"/>
  <c r="A418" i="21"/>
  <c r="C383" i="21"/>
  <c r="S383" i="21"/>
  <c r="P383" i="21"/>
  <c r="T383" i="21"/>
  <c r="B383" i="21"/>
  <c r="D383" i="21"/>
  <c r="G383" i="21"/>
  <c r="W383" i="21"/>
  <c r="U383" i="21"/>
  <c r="H383" i="21"/>
  <c r="I383" i="21"/>
  <c r="L383" i="21"/>
  <c r="K383" i="21"/>
  <c r="E383" i="21"/>
  <c r="F383" i="21"/>
  <c r="N383" i="21"/>
  <c r="Q383" i="21"/>
  <c r="R383" i="21"/>
  <c r="A384" i="21"/>
  <c r="O383" i="21"/>
  <c r="J383" i="21"/>
  <c r="M383" i="21"/>
  <c r="V383" i="21"/>
  <c r="X383" i="21"/>
  <c r="Y383" i="21"/>
  <c r="O349" i="21"/>
  <c r="H349" i="21"/>
  <c r="D349" i="21"/>
  <c r="Y349" i="21"/>
  <c r="U349" i="21"/>
  <c r="F349" i="21"/>
  <c r="C349" i="21"/>
  <c r="S349" i="21"/>
  <c r="M349" i="21"/>
  <c r="I349" i="21"/>
  <c r="E349" i="21"/>
  <c r="L349" i="21"/>
  <c r="G349" i="21"/>
  <c r="W349" i="21"/>
  <c r="R349" i="21"/>
  <c r="N349" i="21"/>
  <c r="J349" i="21"/>
  <c r="Q349" i="21"/>
  <c r="K349" i="21"/>
  <c r="B349" i="21"/>
  <c r="X349" i="21"/>
  <c r="T349" i="21"/>
  <c r="P349" i="21"/>
  <c r="V349" i="21"/>
  <c r="A350" i="21"/>
  <c r="B314" i="21"/>
  <c r="F314" i="21"/>
  <c r="J314" i="21"/>
  <c r="N314" i="21"/>
  <c r="R314" i="21"/>
  <c r="V314" i="21"/>
  <c r="D314" i="21"/>
  <c r="H314" i="21"/>
  <c r="L314" i="21"/>
  <c r="P314" i="21"/>
  <c r="T314" i="21"/>
  <c r="X314" i="21"/>
  <c r="C314" i="21"/>
  <c r="K314" i="21"/>
  <c r="S314" i="21"/>
  <c r="E314" i="21"/>
  <c r="M314" i="21"/>
  <c r="U314" i="21"/>
  <c r="G314" i="21"/>
  <c r="W314" i="21"/>
  <c r="O314" i="21"/>
  <c r="Q314" i="21"/>
  <c r="I314" i="21"/>
  <c r="Y314" i="21"/>
  <c r="B277" i="21"/>
  <c r="F277" i="21"/>
  <c r="J277" i="21"/>
  <c r="N277" i="21"/>
  <c r="R277" i="21"/>
  <c r="V277" i="21"/>
  <c r="D277" i="21"/>
  <c r="I277" i="21"/>
  <c r="O277" i="21"/>
  <c r="T277" i="21"/>
  <c r="Y277" i="21"/>
  <c r="C277" i="21"/>
  <c r="K277" i="21"/>
  <c r="Q277" i="21"/>
  <c r="X277" i="21"/>
  <c r="E277" i="21"/>
  <c r="L277" i="21"/>
  <c r="S277" i="21"/>
  <c r="G277" i="21"/>
  <c r="M277" i="21"/>
  <c r="U277" i="21"/>
  <c r="P277" i="21"/>
  <c r="H277" i="21"/>
  <c r="W277" i="21"/>
  <c r="A278" i="21"/>
  <c r="E243" i="21"/>
  <c r="I243" i="21"/>
  <c r="M243" i="21"/>
  <c r="Q243" i="21"/>
  <c r="U243" i="21"/>
  <c r="Y243" i="21"/>
  <c r="D243" i="21"/>
  <c r="J243" i="21"/>
  <c r="O243" i="21"/>
  <c r="T243" i="21"/>
  <c r="F243" i="21"/>
  <c r="K243" i="21"/>
  <c r="P243" i="21"/>
  <c r="V243" i="21"/>
  <c r="C243" i="21"/>
  <c r="N243" i="21"/>
  <c r="X243" i="21"/>
  <c r="H243" i="21"/>
  <c r="B243" i="21"/>
  <c r="G243" i="21"/>
  <c r="R243" i="21"/>
  <c r="S243" i="21"/>
  <c r="L243" i="21"/>
  <c r="W243" i="21"/>
  <c r="A244" i="21"/>
  <c r="C104" i="21"/>
  <c r="G104" i="21"/>
  <c r="K104" i="21"/>
  <c r="O104" i="21"/>
  <c r="S104" i="21"/>
  <c r="W104" i="21"/>
  <c r="B104" i="21"/>
  <c r="H104" i="21"/>
  <c r="M104" i="21"/>
  <c r="R104" i="21"/>
  <c r="X104" i="21"/>
  <c r="D104" i="21"/>
  <c r="I104" i="21"/>
  <c r="N104" i="21"/>
  <c r="T104" i="21"/>
  <c r="Y104" i="21"/>
  <c r="J104" i="21"/>
  <c r="U104" i="21"/>
  <c r="L104" i="21"/>
  <c r="V104" i="21"/>
  <c r="E104" i="21"/>
  <c r="P104" i="21"/>
  <c r="F104" i="21"/>
  <c r="Q104" i="21"/>
  <c r="C139" i="21"/>
  <c r="G139" i="21"/>
  <c r="K139" i="21"/>
  <c r="O139" i="21"/>
  <c r="S139" i="21"/>
  <c r="W139" i="21"/>
  <c r="B139" i="21"/>
  <c r="H139" i="21"/>
  <c r="M139" i="21"/>
  <c r="R139" i="21"/>
  <c r="X139" i="21"/>
  <c r="D139" i="21"/>
  <c r="I139" i="21"/>
  <c r="N139" i="21"/>
  <c r="T139" i="21"/>
  <c r="Y139" i="21"/>
  <c r="L139" i="21"/>
  <c r="V139" i="21"/>
  <c r="E139" i="21"/>
  <c r="Q139" i="21"/>
  <c r="F139" i="21"/>
  <c r="U139" i="21"/>
  <c r="P139" i="21"/>
  <c r="J139" i="21"/>
  <c r="E69" i="21"/>
  <c r="I69" i="21"/>
  <c r="M69" i="21"/>
  <c r="Q69" i="21"/>
  <c r="U69" i="21"/>
  <c r="Y69" i="21"/>
  <c r="B69" i="21"/>
  <c r="F69" i="21"/>
  <c r="J69" i="21"/>
  <c r="N69" i="21"/>
  <c r="R69" i="21"/>
  <c r="V69" i="21"/>
  <c r="H69" i="21"/>
  <c r="P69" i="21"/>
  <c r="X69" i="21"/>
  <c r="K69" i="21"/>
  <c r="T69" i="21"/>
  <c r="D69" i="21"/>
  <c r="S69" i="21"/>
  <c r="C69" i="21"/>
  <c r="L69" i="21"/>
  <c r="W69" i="21"/>
  <c r="O69" i="21"/>
  <c r="G69" i="21"/>
  <c r="B174" i="21"/>
  <c r="F174" i="21"/>
  <c r="J174" i="21"/>
  <c r="N174" i="21"/>
  <c r="R174" i="21"/>
  <c r="V174" i="21"/>
  <c r="C174" i="21"/>
  <c r="H174" i="21"/>
  <c r="M174" i="21"/>
  <c r="S174" i="21"/>
  <c r="X174" i="21"/>
  <c r="D174" i="21"/>
  <c r="K174" i="21"/>
  <c r="Q174" i="21"/>
  <c r="Y174" i="21"/>
  <c r="E174" i="21"/>
  <c r="L174" i="21"/>
  <c r="T174" i="21"/>
  <c r="G174" i="21"/>
  <c r="O174" i="21"/>
  <c r="U174" i="21"/>
  <c r="P174" i="21"/>
  <c r="W174" i="21"/>
  <c r="I174" i="21"/>
  <c r="C208" i="21"/>
  <c r="G208" i="21"/>
  <c r="K208" i="21"/>
  <c r="O208" i="21"/>
  <c r="S208" i="21"/>
  <c r="W208" i="21"/>
  <c r="B208" i="21"/>
  <c r="H208" i="21"/>
  <c r="M208" i="21"/>
  <c r="R208" i="21"/>
  <c r="X208" i="21"/>
  <c r="D208" i="21"/>
  <c r="J208" i="21"/>
  <c r="Q208" i="21"/>
  <c r="Y208" i="21"/>
  <c r="I208" i="21"/>
  <c r="T208" i="21"/>
  <c r="L208" i="21"/>
  <c r="U208" i="21"/>
  <c r="E208" i="21"/>
  <c r="N208" i="21"/>
  <c r="V208" i="21"/>
  <c r="F208" i="21"/>
  <c r="P208" i="21"/>
  <c r="A209" i="21"/>
  <c r="B36" i="21"/>
  <c r="F36" i="21"/>
  <c r="J36" i="21"/>
  <c r="N36" i="21"/>
  <c r="R36" i="21"/>
  <c r="V36" i="21"/>
  <c r="E36" i="21"/>
  <c r="K36" i="21"/>
  <c r="P36" i="21"/>
  <c r="U36" i="21"/>
  <c r="G36" i="21"/>
  <c r="L36" i="21"/>
  <c r="Q36" i="21"/>
  <c r="W36" i="21"/>
  <c r="C36" i="21"/>
  <c r="H36" i="21"/>
  <c r="M36" i="21"/>
  <c r="S36" i="21"/>
  <c r="X36" i="21"/>
  <c r="O36" i="21"/>
  <c r="T36" i="21"/>
  <c r="D36" i="21"/>
  <c r="Y36" i="21"/>
  <c r="I36" i="21"/>
  <c r="D106" i="25"/>
  <c r="H106" i="25"/>
  <c r="L106" i="25"/>
  <c r="P106" i="25"/>
  <c r="T106" i="25"/>
  <c r="X106" i="25"/>
  <c r="B106" i="25"/>
  <c r="F106" i="25"/>
  <c r="J106" i="25"/>
  <c r="N106" i="25"/>
  <c r="R106" i="25"/>
  <c r="V106" i="25"/>
  <c r="C106" i="25"/>
  <c r="G106" i="25"/>
  <c r="K106" i="25"/>
  <c r="O106" i="25"/>
  <c r="S106" i="25"/>
  <c r="W106" i="25"/>
  <c r="I106" i="25"/>
  <c r="Y106" i="25"/>
  <c r="M106" i="25"/>
  <c r="E106" i="25"/>
  <c r="U106" i="25"/>
  <c r="Q106" i="25"/>
  <c r="D70" i="25"/>
  <c r="E70" i="25"/>
  <c r="I70" i="25"/>
  <c r="M70" i="25"/>
  <c r="Q70" i="25"/>
  <c r="U70" i="25"/>
  <c r="Y70" i="25"/>
  <c r="F70" i="25"/>
  <c r="K70" i="25"/>
  <c r="P70" i="25"/>
  <c r="V70" i="25"/>
  <c r="B70" i="25"/>
  <c r="S70" i="25"/>
  <c r="G70" i="25"/>
  <c r="L70" i="25"/>
  <c r="R70" i="25"/>
  <c r="W70" i="25"/>
  <c r="H70" i="25"/>
  <c r="N70" i="25"/>
  <c r="X70" i="25"/>
  <c r="O70" i="25"/>
  <c r="T70" i="25"/>
  <c r="C70" i="25"/>
  <c r="J70" i="25"/>
  <c r="C34" i="25"/>
  <c r="G34" i="25"/>
  <c r="K34" i="25"/>
  <c r="O34" i="25"/>
  <c r="S34" i="25"/>
  <c r="W34" i="25"/>
  <c r="E34" i="25"/>
  <c r="J34" i="25"/>
  <c r="P34" i="25"/>
  <c r="U34" i="25"/>
  <c r="B34" i="25"/>
  <c r="H34" i="25"/>
  <c r="M34" i="25"/>
  <c r="R34" i="25"/>
  <c r="X34" i="25"/>
  <c r="D34" i="25"/>
  <c r="I34" i="25"/>
  <c r="N34" i="25"/>
  <c r="T34" i="25"/>
  <c r="Y34" i="25"/>
  <c r="L34" i="25"/>
  <c r="Q34" i="25"/>
  <c r="V34" i="25"/>
  <c r="F34" i="25"/>
  <c r="O107" i="19"/>
  <c r="H107" i="19"/>
  <c r="E107" i="19"/>
  <c r="F107" i="19"/>
  <c r="D107" i="19"/>
  <c r="T107" i="19"/>
  <c r="C107" i="19"/>
  <c r="S107" i="19"/>
  <c r="M107" i="19"/>
  <c r="J107" i="19"/>
  <c r="L107" i="19"/>
  <c r="Y107" i="19"/>
  <c r="G107" i="19"/>
  <c r="W107" i="19"/>
  <c r="R107" i="19"/>
  <c r="P107" i="19"/>
  <c r="Q107" i="19"/>
  <c r="I107" i="19"/>
  <c r="A108" i="19"/>
  <c r="K107" i="19"/>
  <c r="B107" i="19"/>
  <c r="X107" i="19"/>
  <c r="U107" i="19"/>
  <c r="V107" i="19"/>
  <c r="N107" i="19"/>
  <c r="B71" i="19"/>
  <c r="F71" i="19"/>
  <c r="J71" i="19"/>
  <c r="N71" i="19"/>
  <c r="R71" i="19"/>
  <c r="V71" i="19"/>
  <c r="C71" i="19"/>
  <c r="G71" i="19"/>
  <c r="K71" i="19"/>
  <c r="O71" i="19"/>
  <c r="S71" i="19"/>
  <c r="W71" i="19"/>
  <c r="D71" i="19"/>
  <c r="H71" i="19"/>
  <c r="L71" i="19"/>
  <c r="P71" i="19"/>
  <c r="T71" i="19"/>
  <c r="X71" i="19"/>
  <c r="E71" i="19"/>
  <c r="I71" i="19"/>
  <c r="M71" i="19"/>
  <c r="Q71" i="19"/>
  <c r="U71" i="19"/>
  <c r="Y71" i="19"/>
  <c r="A72" i="19"/>
  <c r="E35" i="19"/>
  <c r="I35" i="19"/>
  <c r="M35" i="19"/>
  <c r="Q35" i="19"/>
  <c r="U35" i="19"/>
  <c r="Y35" i="19"/>
  <c r="B35" i="19"/>
  <c r="G35" i="19"/>
  <c r="L35" i="19"/>
  <c r="R35" i="19"/>
  <c r="W35" i="19"/>
  <c r="C35" i="19"/>
  <c r="H35" i="19"/>
  <c r="N35" i="19"/>
  <c r="S35" i="19"/>
  <c r="X35" i="19"/>
  <c r="D35" i="19"/>
  <c r="J35" i="19"/>
  <c r="O35" i="19"/>
  <c r="T35" i="19"/>
  <c r="P35" i="19"/>
  <c r="F35" i="19"/>
  <c r="V35" i="19"/>
  <c r="K35" i="19"/>
  <c r="A35" i="25"/>
  <c r="A105" i="21"/>
  <c r="A71" i="25"/>
  <c r="A107" i="25"/>
  <c r="A37" i="21"/>
  <c r="A36" i="19"/>
  <c r="A175" i="21"/>
  <c r="A70" i="21"/>
  <c r="A144" i="25"/>
  <c r="A140" i="21"/>
  <c r="A315" i="21"/>
  <c r="A142" i="19"/>
  <c r="D142" i="19" l="1"/>
  <c r="H142" i="19"/>
  <c r="L142" i="19"/>
  <c r="P142" i="19"/>
  <c r="T142" i="19"/>
  <c r="X142" i="19"/>
  <c r="B142" i="19"/>
  <c r="G142" i="19"/>
  <c r="M142" i="19"/>
  <c r="R142" i="19"/>
  <c r="W142" i="19"/>
  <c r="C142" i="19"/>
  <c r="I142" i="19"/>
  <c r="N142" i="19"/>
  <c r="S142" i="19"/>
  <c r="Y142" i="19"/>
  <c r="E142" i="19"/>
  <c r="J142" i="19"/>
  <c r="O142" i="19"/>
  <c r="U142" i="19"/>
  <c r="F142" i="19"/>
  <c r="K142" i="19"/>
  <c r="Q142" i="19"/>
  <c r="V142" i="19"/>
  <c r="A349" i="28"/>
  <c r="V348" i="28"/>
  <c r="R348" i="28"/>
  <c r="N348" i="28"/>
  <c r="J348" i="28"/>
  <c r="F348" i="28"/>
  <c r="B348" i="28"/>
  <c r="X348" i="28"/>
  <c r="S348" i="28"/>
  <c r="M348" i="28"/>
  <c r="H348" i="28"/>
  <c r="C348" i="28"/>
  <c r="W348" i="28"/>
  <c r="P348" i="28"/>
  <c r="I348" i="28"/>
  <c r="Q348" i="28"/>
  <c r="G348" i="28"/>
  <c r="T348" i="28"/>
  <c r="E348" i="28"/>
  <c r="Y348" i="28"/>
  <c r="L348" i="28"/>
  <c r="U348" i="28"/>
  <c r="O348" i="28"/>
  <c r="K348" i="28"/>
  <c r="D348" i="28"/>
  <c r="A178" i="28"/>
  <c r="V177" i="28"/>
  <c r="R177" i="28"/>
  <c r="N177" i="28"/>
  <c r="J177" i="28"/>
  <c r="F177" i="28"/>
  <c r="B177" i="28"/>
  <c r="Y177" i="28"/>
  <c r="T177" i="28"/>
  <c r="O177" i="28"/>
  <c r="I177" i="28"/>
  <c r="D177" i="28"/>
  <c r="X177" i="28"/>
  <c r="Q177" i="28"/>
  <c r="K177" i="28"/>
  <c r="C177" i="28"/>
  <c r="W177" i="28"/>
  <c r="M177" i="28"/>
  <c r="E177" i="28"/>
  <c r="U177" i="28"/>
  <c r="L177" i="28"/>
  <c r="S177" i="28"/>
  <c r="H177" i="28"/>
  <c r="P177" i="28"/>
  <c r="G177" i="28"/>
  <c r="Y382" i="28"/>
  <c r="U382" i="28"/>
  <c r="Q382" i="28"/>
  <c r="M382" i="28"/>
  <c r="I382" i="28"/>
  <c r="E382" i="28"/>
  <c r="A383" i="28"/>
  <c r="T382" i="28"/>
  <c r="O382" i="28"/>
  <c r="J382" i="28"/>
  <c r="D382" i="28"/>
  <c r="S382" i="28"/>
  <c r="L382" i="28"/>
  <c r="F382" i="28"/>
  <c r="W382" i="28"/>
  <c r="N382" i="28"/>
  <c r="C382" i="28"/>
  <c r="R382" i="28"/>
  <c r="G382" i="28"/>
  <c r="X382" i="28"/>
  <c r="H382" i="28"/>
  <c r="P382" i="28"/>
  <c r="K382" i="28"/>
  <c r="V382" i="28"/>
  <c r="B382" i="28"/>
  <c r="X211" i="28"/>
  <c r="T211" i="28"/>
  <c r="P211" i="28"/>
  <c r="L211" i="28"/>
  <c r="H211" i="28"/>
  <c r="D211" i="28"/>
  <c r="V211" i="28"/>
  <c r="Q211" i="28"/>
  <c r="K211" i="28"/>
  <c r="F211" i="28"/>
  <c r="W211" i="28"/>
  <c r="O211" i="28"/>
  <c r="I211" i="28"/>
  <c r="B211" i="28"/>
  <c r="U211" i="28"/>
  <c r="N211" i="28"/>
  <c r="G211" i="28"/>
  <c r="A212" i="28"/>
  <c r="M211" i="28"/>
  <c r="Y211" i="28"/>
  <c r="J211" i="28"/>
  <c r="E211" i="28"/>
  <c r="S211" i="28"/>
  <c r="R211" i="28"/>
  <c r="C211" i="28"/>
  <c r="X279" i="28"/>
  <c r="T279" i="28"/>
  <c r="P279" i="28"/>
  <c r="L279" i="28"/>
  <c r="H279" i="28"/>
  <c r="D279" i="28"/>
  <c r="A280" i="28"/>
  <c r="U279" i="28"/>
  <c r="O279" i="28"/>
  <c r="J279" i="28"/>
  <c r="E279" i="28"/>
  <c r="V279" i="28"/>
  <c r="N279" i="28"/>
  <c r="G279" i="28"/>
  <c r="W279" i="28"/>
  <c r="M279" i="28"/>
  <c r="C279" i="28"/>
  <c r="S279" i="28"/>
  <c r="K279" i="28"/>
  <c r="B279" i="28"/>
  <c r="R279" i="28"/>
  <c r="Q279" i="28"/>
  <c r="I279" i="28"/>
  <c r="Y279" i="28"/>
  <c r="F279" i="28"/>
  <c r="A108" i="28"/>
  <c r="Y416" i="28"/>
  <c r="U416" i="28"/>
  <c r="Q416" i="28"/>
  <c r="M416" i="28"/>
  <c r="I416" i="28"/>
  <c r="E416" i="28"/>
  <c r="V416" i="28"/>
  <c r="P416" i="28"/>
  <c r="K416" i="28"/>
  <c r="F416" i="28"/>
  <c r="W416" i="28"/>
  <c r="O416" i="28"/>
  <c r="H416" i="28"/>
  <c r="B416" i="28"/>
  <c r="T416" i="28"/>
  <c r="L416" i="28"/>
  <c r="C416" i="28"/>
  <c r="S416" i="28"/>
  <c r="G416" i="28"/>
  <c r="R416" i="28"/>
  <c r="D416" i="28"/>
  <c r="X416" i="28"/>
  <c r="J416" i="28"/>
  <c r="A417" i="28"/>
  <c r="N416" i="28"/>
  <c r="A246" i="28"/>
  <c r="V245" i="28"/>
  <c r="R245" i="28"/>
  <c r="N245" i="28"/>
  <c r="J245" i="28"/>
  <c r="F245" i="28"/>
  <c r="B245" i="28"/>
  <c r="X245" i="28"/>
  <c r="S245" i="28"/>
  <c r="M245" i="28"/>
  <c r="H245" i="28"/>
  <c r="C245" i="28"/>
  <c r="T245" i="28"/>
  <c r="L245" i="28"/>
  <c r="E245" i="28"/>
  <c r="Y245" i="28"/>
  <c r="Q245" i="28"/>
  <c r="K245" i="28"/>
  <c r="D245" i="28"/>
  <c r="P245" i="28"/>
  <c r="O245" i="28"/>
  <c r="W245" i="28"/>
  <c r="I245" i="28"/>
  <c r="G245" i="28"/>
  <c r="U245" i="28"/>
  <c r="A143" i="28"/>
  <c r="A38" i="28"/>
  <c r="A73" i="28"/>
  <c r="X314" i="28"/>
  <c r="T314" i="28"/>
  <c r="P314" i="28"/>
  <c r="L314" i="28"/>
  <c r="H314" i="28"/>
  <c r="D314" i="28"/>
  <c r="V314" i="28"/>
  <c r="Q314" i="28"/>
  <c r="K314" i="28"/>
  <c r="F314" i="28"/>
  <c r="A315" i="28"/>
  <c r="S314" i="28"/>
  <c r="M314" i="28"/>
  <c r="E314" i="28"/>
  <c r="R314" i="28"/>
  <c r="I314" i="28"/>
  <c r="W314" i="28"/>
  <c r="J314" i="28"/>
  <c r="O314" i="28"/>
  <c r="C314" i="28"/>
  <c r="N314" i="28"/>
  <c r="G314" i="28"/>
  <c r="Y314" i="28"/>
  <c r="U314" i="28"/>
  <c r="B314" i="28"/>
  <c r="D418" i="21"/>
  <c r="H418" i="21"/>
  <c r="L418" i="21"/>
  <c r="P418" i="21"/>
  <c r="T418" i="21"/>
  <c r="X418" i="21"/>
  <c r="E418" i="21"/>
  <c r="J418" i="21"/>
  <c r="O418" i="21"/>
  <c r="U418" i="21"/>
  <c r="F418" i="21"/>
  <c r="K418" i="21"/>
  <c r="Q418" i="21"/>
  <c r="V418" i="21"/>
  <c r="I418" i="21"/>
  <c r="S418" i="21"/>
  <c r="B418" i="21"/>
  <c r="M418" i="21"/>
  <c r="W418" i="21"/>
  <c r="C418" i="21"/>
  <c r="N418" i="21"/>
  <c r="Y418" i="21"/>
  <c r="R418" i="21"/>
  <c r="G418" i="21"/>
  <c r="A419" i="21"/>
  <c r="K350" i="21"/>
  <c r="E350" i="21"/>
  <c r="F350" i="21"/>
  <c r="B350" i="21"/>
  <c r="X350" i="21"/>
  <c r="D350" i="21"/>
  <c r="S350" i="21"/>
  <c r="Q350" i="21"/>
  <c r="N350" i="21"/>
  <c r="W350" i="21"/>
  <c r="V350" i="21"/>
  <c r="T350" i="21"/>
  <c r="A351" i="21"/>
  <c r="O350" i="21"/>
  <c r="J350" i="21"/>
  <c r="L350" i="21"/>
  <c r="H350" i="21"/>
  <c r="I350" i="21"/>
  <c r="Y350" i="21"/>
  <c r="C350" i="21"/>
  <c r="P350" i="21"/>
  <c r="M350" i="21"/>
  <c r="G350" i="21"/>
  <c r="U350" i="21"/>
  <c r="R350" i="21"/>
  <c r="O384" i="21"/>
  <c r="H384" i="21"/>
  <c r="D384" i="21"/>
  <c r="E384" i="21"/>
  <c r="N384" i="21"/>
  <c r="V384" i="21"/>
  <c r="C384" i="21"/>
  <c r="S384" i="21"/>
  <c r="M384" i="21"/>
  <c r="J384" i="21"/>
  <c r="L384" i="21"/>
  <c r="U384" i="21"/>
  <c r="G384" i="21"/>
  <c r="W384" i="21"/>
  <c r="R384" i="21"/>
  <c r="Q384" i="21"/>
  <c r="T384" i="21"/>
  <c r="I384" i="21"/>
  <c r="A385" i="21"/>
  <c r="K384" i="21"/>
  <c r="B384" i="21"/>
  <c r="X384" i="21"/>
  <c r="Y384" i="21"/>
  <c r="F384" i="21"/>
  <c r="P384" i="21"/>
  <c r="B315" i="21"/>
  <c r="F315" i="21"/>
  <c r="J315" i="21"/>
  <c r="N315" i="21"/>
  <c r="R315" i="21"/>
  <c r="V315" i="21"/>
  <c r="D315" i="21"/>
  <c r="H315" i="21"/>
  <c r="L315" i="21"/>
  <c r="P315" i="21"/>
  <c r="T315" i="21"/>
  <c r="X315" i="21"/>
  <c r="C315" i="21"/>
  <c r="K315" i="21"/>
  <c r="S315" i="21"/>
  <c r="E315" i="21"/>
  <c r="M315" i="21"/>
  <c r="U315" i="21"/>
  <c r="O315" i="21"/>
  <c r="W315" i="21"/>
  <c r="Y315" i="21"/>
  <c r="Q315" i="21"/>
  <c r="G315" i="21"/>
  <c r="I315" i="21"/>
  <c r="E244" i="21"/>
  <c r="I244" i="21"/>
  <c r="M244" i="21"/>
  <c r="Q244" i="21"/>
  <c r="U244" i="21"/>
  <c r="Y244" i="21"/>
  <c r="B244" i="21"/>
  <c r="G244" i="21"/>
  <c r="L244" i="21"/>
  <c r="R244" i="21"/>
  <c r="W244" i="21"/>
  <c r="C244" i="21"/>
  <c r="H244" i="21"/>
  <c r="N244" i="21"/>
  <c r="S244" i="21"/>
  <c r="X244" i="21"/>
  <c r="K244" i="21"/>
  <c r="V244" i="21"/>
  <c r="F244" i="21"/>
  <c r="J244" i="21"/>
  <c r="D244" i="21"/>
  <c r="O244" i="21"/>
  <c r="P244" i="21"/>
  <c r="T244" i="21"/>
  <c r="A245" i="21"/>
  <c r="B278" i="21"/>
  <c r="F278" i="21"/>
  <c r="J278" i="21"/>
  <c r="N278" i="21"/>
  <c r="R278" i="21"/>
  <c r="V278" i="21"/>
  <c r="G278" i="21"/>
  <c r="L278" i="21"/>
  <c r="Q278" i="21"/>
  <c r="W278" i="21"/>
  <c r="H278" i="21"/>
  <c r="O278" i="21"/>
  <c r="U278" i="21"/>
  <c r="C278" i="21"/>
  <c r="I278" i="21"/>
  <c r="P278" i="21"/>
  <c r="X278" i="21"/>
  <c r="D278" i="21"/>
  <c r="K278" i="21"/>
  <c r="S278" i="21"/>
  <c r="Y278" i="21"/>
  <c r="T278" i="21"/>
  <c r="E278" i="21"/>
  <c r="M278" i="21"/>
  <c r="A279" i="21"/>
  <c r="C140" i="21"/>
  <c r="G140" i="21"/>
  <c r="K140" i="21"/>
  <c r="O140" i="21"/>
  <c r="S140" i="21"/>
  <c r="W140" i="21"/>
  <c r="E140" i="21"/>
  <c r="J140" i="21"/>
  <c r="P140" i="21"/>
  <c r="U140" i="21"/>
  <c r="F140" i="21"/>
  <c r="L140" i="21"/>
  <c r="Q140" i="21"/>
  <c r="V140" i="21"/>
  <c r="I140" i="21"/>
  <c r="T140" i="21"/>
  <c r="H140" i="21"/>
  <c r="X140" i="21"/>
  <c r="M140" i="21"/>
  <c r="Y140" i="21"/>
  <c r="B140" i="21"/>
  <c r="N140" i="21"/>
  <c r="D140" i="21"/>
  <c r="R140" i="21"/>
  <c r="B175" i="21"/>
  <c r="F175" i="21"/>
  <c r="J175" i="21"/>
  <c r="N175" i="21"/>
  <c r="R175" i="21"/>
  <c r="V175" i="21"/>
  <c r="E175" i="21"/>
  <c r="K175" i="21"/>
  <c r="P175" i="21"/>
  <c r="U175" i="21"/>
  <c r="H175" i="21"/>
  <c r="O175" i="21"/>
  <c r="W175" i="21"/>
  <c r="C175" i="21"/>
  <c r="I175" i="21"/>
  <c r="Q175" i="21"/>
  <c r="X175" i="21"/>
  <c r="D175" i="21"/>
  <c r="L175" i="21"/>
  <c r="S175" i="21"/>
  <c r="Y175" i="21"/>
  <c r="T175" i="21"/>
  <c r="G175" i="21"/>
  <c r="M175" i="21"/>
  <c r="C105" i="21"/>
  <c r="G105" i="21"/>
  <c r="K105" i="21"/>
  <c r="O105" i="21"/>
  <c r="S105" i="21"/>
  <c r="W105" i="21"/>
  <c r="E105" i="21"/>
  <c r="J105" i="21"/>
  <c r="P105" i="21"/>
  <c r="U105" i="21"/>
  <c r="F105" i="21"/>
  <c r="L105" i="21"/>
  <c r="Q105" i="21"/>
  <c r="V105" i="21"/>
  <c r="H105" i="21"/>
  <c r="R105" i="21"/>
  <c r="I105" i="21"/>
  <c r="T105" i="21"/>
  <c r="B105" i="21"/>
  <c r="X105" i="21"/>
  <c r="N105" i="21"/>
  <c r="D105" i="21"/>
  <c r="Y105" i="21"/>
  <c r="M105" i="21"/>
  <c r="E70" i="21"/>
  <c r="I70" i="21"/>
  <c r="M70" i="21"/>
  <c r="Q70" i="21"/>
  <c r="U70" i="21"/>
  <c r="Y70" i="21"/>
  <c r="B70" i="21"/>
  <c r="F70" i="21"/>
  <c r="J70" i="21"/>
  <c r="N70" i="21"/>
  <c r="R70" i="21"/>
  <c r="V70" i="21"/>
  <c r="H70" i="21"/>
  <c r="P70" i="21"/>
  <c r="X70" i="21"/>
  <c r="G70" i="21"/>
  <c r="S70" i="21"/>
  <c r="C70" i="21"/>
  <c r="W70" i="21"/>
  <c r="O70" i="21"/>
  <c r="K70" i="21"/>
  <c r="T70" i="21"/>
  <c r="L70" i="21"/>
  <c r="D70" i="21"/>
  <c r="C209" i="21"/>
  <c r="G209" i="21"/>
  <c r="K209" i="21"/>
  <c r="O209" i="21"/>
  <c r="S209" i="21"/>
  <c r="W209" i="21"/>
  <c r="E209" i="21"/>
  <c r="J209" i="21"/>
  <c r="P209" i="21"/>
  <c r="U209" i="21"/>
  <c r="H209" i="21"/>
  <c r="N209" i="21"/>
  <c r="V209" i="21"/>
  <c r="D209" i="21"/>
  <c r="M209" i="21"/>
  <c r="X209" i="21"/>
  <c r="F209" i="21"/>
  <c r="Q209" i="21"/>
  <c r="Y209" i="21"/>
  <c r="I209" i="21"/>
  <c r="R209" i="21"/>
  <c r="T209" i="21"/>
  <c r="B209" i="21"/>
  <c r="L209" i="21"/>
  <c r="A210" i="21"/>
  <c r="B37" i="21"/>
  <c r="F37" i="21"/>
  <c r="J37" i="21"/>
  <c r="N37" i="21"/>
  <c r="R37" i="21"/>
  <c r="V37" i="21"/>
  <c r="C37" i="21"/>
  <c r="H37" i="21"/>
  <c r="M37" i="21"/>
  <c r="S37" i="21"/>
  <c r="X37" i="21"/>
  <c r="D37" i="21"/>
  <c r="I37" i="21"/>
  <c r="O37" i="21"/>
  <c r="T37" i="21"/>
  <c r="Y37" i="21"/>
  <c r="E37" i="21"/>
  <c r="K37" i="21"/>
  <c r="P37" i="21"/>
  <c r="U37" i="21"/>
  <c r="L37" i="21"/>
  <c r="Q37" i="21"/>
  <c r="W37" i="21"/>
  <c r="G37" i="21"/>
  <c r="D107" i="25"/>
  <c r="H107" i="25"/>
  <c r="L107" i="25"/>
  <c r="P107" i="25"/>
  <c r="T107" i="25"/>
  <c r="X107" i="25"/>
  <c r="B107" i="25"/>
  <c r="F107" i="25"/>
  <c r="J107" i="25"/>
  <c r="N107" i="25"/>
  <c r="R107" i="25"/>
  <c r="V107" i="25"/>
  <c r="C107" i="25"/>
  <c r="G107" i="25"/>
  <c r="K107" i="25"/>
  <c r="O107" i="25"/>
  <c r="S107" i="25"/>
  <c r="W107" i="25"/>
  <c r="Q107" i="25"/>
  <c r="E107" i="25"/>
  <c r="U107" i="25"/>
  <c r="M107" i="25"/>
  <c r="I107" i="25"/>
  <c r="Y107" i="25"/>
  <c r="E71" i="25"/>
  <c r="C71" i="25"/>
  <c r="H71" i="25"/>
  <c r="L71" i="25"/>
  <c r="P71" i="25"/>
  <c r="T71" i="25"/>
  <c r="X71" i="25"/>
  <c r="F71" i="25"/>
  <c r="N71" i="25"/>
  <c r="V71" i="25"/>
  <c r="D71" i="25"/>
  <c r="I71" i="25"/>
  <c r="M71" i="25"/>
  <c r="Q71" i="25"/>
  <c r="U71" i="25"/>
  <c r="Y71" i="25"/>
  <c r="J71" i="25"/>
  <c r="R71" i="25"/>
  <c r="K71" i="25"/>
  <c r="W71" i="25"/>
  <c r="O71" i="25"/>
  <c r="B71" i="25"/>
  <c r="S71" i="25"/>
  <c r="G71" i="25"/>
  <c r="C35" i="25"/>
  <c r="G35" i="25"/>
  <c r="K35" i="25"/>
  <c r="O35" i="25"/>
  <c r="S35" i="25"/>
  <c r="W35" i="25"/>
  <c r="B35" i="25"/>
  <c r="H35" i="25"/>
  <c r="M35" i="25"/>
  <c r="R35" i="25"/>
  <c r="X35" i="25"/>
  <c r="E35" i="25"/>
  <c r="J35" i="25"/>
  <c r="P35" i="25"/>
  <c r="U35" i="25"/>
  <c r="F35" i="25"/>
  <c r="L35" i="25"/>
  <c r="Q35" i="25"/>
  <c r="V35" i="25"/>
  <c r="I35" i="25"/>
  <c r="N35" i="25"/>
  <c r="T35" i="25"/>
  <c r="D35" i="25"/>
  <c r="Y35" i="25"/>
  <c r="O108" i="19"/>
  <c r="J108" i="19"/>
  <c r="H108" i="19"/>
  <c r="D108" i="19"/>
  <c r="Y108" i="19"/>
  <c r="Q108" i="19"/>
  <c r="C108" i="19"/>
  <c r="S108" i="19"/>
  <c r="P108" i="19"/>
  <c r="M108" i="19"/>
  <c r="I108" i="19"/>
  <c r="V108" i="19"/>
  <c r="A109" i="19"/>
  <c r="G108" i="19"/>
  <c r="W108" i="19"/>
  <c r="U108" i="19"/>
  <c r="R108" i="19"/>
  <c r="N108" i="19"/>
  <c r="F108" i="19"/>
  <c r="K108" i="19"/>
  <c r="E108" i="19"/>
  <c r="B108" i="19"/>
  <c r="X108" i="19"/>
  <c r="T108" i="19"/>
  <c r="L108" i="19"/>
  <c r="B72" i="19"/>
  <c r="F72" i="19"/>
  <c r="J72" i="19"/>
  <c r="N72" i="19"/>
  <c r="R72" i="19"/>
  <c r="V72" i="19"/>
  <c r="C72" i="19"/>
  <c r="G72" i="19"/>
  <c r="K72" i="19"/>
  <c r="O72" i="19"/>
  <c r="S72" i="19"/>
  <c r="W72" i="19"/>
  <c r="D72" i="19"/>
  <c r="H72" i="19"/>
  <c r="L72" i="19"/>
  <c r="P72" i="19"/>
  <c r="T72" i="19"/>
  <c r="X72" i="19"/>
  <c r="E72" i="19"/>
  <c r="I72" i="19"/>
  <c r="M72" i="19"/>
  <c r="Q72" i="19"/>
  <c r="U72" i="19"/>
  <c r="Y72" i="19"/>
  <c r="A73" i="19"/>
  <c r="E36" i="19"/>
  <c r="I36" i="19"/>
  <c r="M36" i="19"/>
  <c r="Q36" i="19"/>
  <c r="U36" i="19"/>
  <c r="Y36" i="19"/>
  <c r="D36" i="19"/>
  <c r="J36" i="19"/>
  <c r="O36" i="19"/>
  <c r="T36" i="19"/>
  <c r="F36" i="19"/>
  <c r="K36" i="19"/>
  <c r="P36" i="19"/>
  <c r="V36" i="19"/>
  <c r="B36" i="19"/>
  <c r="G36" i="19"/>
  <c r="L36" i="19"/>
  <c r="R36" i="19"/>
  <c r="W36" i="19"/>
  <c r="N36" i="19"/>
  <c r="C36" i="19"/>
  <c r="X36" i="19"/>
  <c r="S36" i="19"/>
  <c r="H36" i="19"/>
  <c r="A37" i="19"/>
  <c r="A38" i="21"/>
  <c r="A143" i="19"/>
  <c r="A316" i="21"/>
  <c r="A106" i="21"/>
  <c r="A72" i="25"/>
  <c r="A36" i="25"/>
  <c r="A141" i="21"/>
  <c r="A108" i="25"/>
  <c r="A145" i="25"/>
  <c r="A71" i="21"/>
  <c r="A176" i="21"/>
  <c r="D143" i="19" l="1"/>
  <c r="H143" i="19"/>
  <c r="L143" i="19"/>
  <c r="P143" i="19"/>
  <c r="T143" i="19"/>
  <c r="X143" i="19"/>
  <c r="E143" i="19"/>
  <c r="J143" i="19"/>
  <c r="O143" i="19"/>
  <c r="U143" i="19"/>
  <c r="F143" i="19"/>
  <c r="K143" i="19"/>
  <c r="Q143" i="19"/>
  <c r="V143" i="19"/>
  <c r="B143" i="19"/>
  <c r="G143" i="19"/>
  <c r="M143" i="19"/>
  <c r="R143" i="19"/>
  <c r="W143" i="19"/>
  <c r="C143" i="19"/>
  <c r="Y143" i="19"/>
  <c r="I143" i="19"/>
  <c r="N143" i="19"/>
  <c r="S143" i="19"/>
  <c r="A39" i="28"/>
  <c r="Y246" i="28"/>
  <c r="U246" i="28"/>
  <c r="Q246" i="28"/>
  <c r="M246" i="28"/>
  <c r="I246" i="28"/>
  <c r="E246" i="28"/>
  <c r="A247" i="28"/>
  <c r="T246" i="28"/>
  <c r="O246" i="28"/>
  <c r="J246" i="28"/>
  <c r="D246" i="28"/>
  <c r="W246" i="28"/>
  <c r="P246" i="28"/>
  <c r="H246" i="28"/>
  <c r="B246" i="28"/>
  <c r="V246" i="28"/>
  <c r="N246" i="28"/>
  <c r="G246" i="28"/>
  <c r="S246" i="28"/>
  <c r="F246" i="28"/>
  <c r="R246" i="28"/>
  <c r="C246" i="28"/>
  <c r="L246" i="28"/>
  <c r="X246" i="28"/>
  <c r="K246" i="28"/>
  <c r="W280" i="28"/>
  <c r="S280" i="28"/>
  <c r="O280" i="28"/>
  <c r="K280" i="28"/>
  <c r="G280" i="28"/>
  <c r="C280" i="28"/>
  <c r="V280" i="28"/>
  <c r="Q280" i="28"/>
  <c r="L280" i="28"/>
  <c r="F280" i="28"/>
  <c r="Y280" i="28"/>
  <c r="R280" i="28"/>
  <c r="J280" i="28"/>
  <c r="D280" i="28"/>
  <c r="A281" i="28"/>
  <c r="P280" i="28"/>
  <c r="H280" i="28"/>
  <c r="X280" i="28"/>
  <c r="N280" i="28"/>
  <c r="E280" i="28"/>
  <c r="M280" i="28"/>
  <c r="I280" i="28"/>
  <c r="B280" i="28"/>
  <c r="U280" i="28"/>
  <c r="T280" i="28"/>
  <c r="W315" i="28"/>
  <c r="S315" i="28"/>
  <c r="O315" i="28"/>
  <c r="K315" i="28"/>
  <c r="G315" i="28"/>
  <c r="C315" i="28"/>
  <c r="X315" i="28"/>
  <c r="R315" i="28"/>
  <c r="M315" i="28"/>
  <c r="H315" i="28"/>
  <c r="B315" i="28"/>
  <c r="V315" i="28"/>
  <c r="P315" i="28"/>
  <c r="I315" i="28"/>
  <c r="U315" i="28"/>
  <c r="L315" i="28"/>
  <c r="D315" i="28"/>
  <c r="Y315" i="28"/>
  <c r="J315" i="28"/>
  <c r="Q315" i="28"/>
  <c r="E315" i="28"/>
  <c r="N315" i="28"/>
  <c r="F315" i="28"/>
  <c r="A316" i="28"/>
  <c r="T315" i="28"/>
  <c r="A144" i="28"/>
  <c r="X417" i="28"/>
  <c r="T417" i="28"/>
  <c r="P417" i="28"/>
  <c r="L417" i="28"/>
  <c r="H417" i="28"/>
  <c r="D417" i="28"/>
  <c r="W417" i="28"/>
  <c r="R417" i="28"/>
  <c r="M417" i="28"/>
  <c r="G417" i="28"/>
  <c r="B417" i="28"/>
  <c r="A418" i="28"/>
  <c r="S417" i="28"/>
  <c r="K417" i="28"/>
  <c r="E417" i="28"/>
  <c r="Y417" i="28"/>
  <c r="O417" i="28"/>
  <c r="F417" i="28"/>
  <c r="U417" i="28"/>
  <c r="I417" i="28"/>
  <c r="Q417" i="28"/>
  <c r="C417" i="28"/>
  <c r="V417" i="28"/>
  <c r="J417" i="28"/>
  <c r="N417" i="28"/>
  <c r="Y178" i="28"/>
  <c r="U178" i="28"/>
  <c r="Q178" i="28"/>
  <c r="M178" i="28"/>
  <c r="I178" i="28"/>
  <c r="E178" i="28"/>
  <c r="V178" i="28"/>
  <c r="P178" i="28"/>
  <c r="K178" i="28"/>
  <c r="F178" i="28"/>
  <c r="T178" i="28"/>
  <c r="N178" i="28"/>
  <c r="G178" i="28"/>
  <c r="A179" i="28"/>
  <c r="R178" i="28"/>
  <c r="H178" i="28"/>
  <c r="X178" i="28"/>
  <c r="O178" i="28"/>
  <c r="D178" i="28"/>
  <c r="L178" i="28"/>
  <c r="W178" i="28"/>
  <c r="C178" i="28"/>
  <c r="B178" i="28"/>
  <c r="S178" i="28"/>
  <c r="J178" i="28"/>
  <c r="A74" i="28"/>
  <c r="A109" i="28"/>
  <c r="W212" i="28"/>
  <c r="S212" i="28"/>
  <c r="O212" i="28"/>
  <c r="K212" i="28"/>
  <c r="G212" i="28"/>
  <c r="C212" i="28"/>
  <c r="X212" i="28"/>
  <c r="R212" i="28"/>
  <c r="M212" i="28"/>
  <c r="H212" i="28"/>
  <c r="B212" i="28"/>
  <c r="A213" i="28"/>
  <c r="T212" i="28"/>
  <c r="L212" i="28"/>
  <c r="E212" i="28"/>
  <c r="Y212" i="28"/>
  <c r="Q212" i="28"/>
  <c r="J212" i="28"/>
  <c r="D212" i="28"/>
  <c r="P212" i="28"/>
  <c r="N212" i="28"/>
  <c r="I212" i="28"/>
  <c r="V212" i="28"/>
  <c r="U212" i="28"/>
  <c r="F212" i="28"/>
  <c r="X383" i="28"/>
  <c r="T383" i="28"/>
  <c r="P383" i="28"/>
  <c r="L383" i="28"/>
  <c r="H383" i="28"/>
  <c r="D383" i="28"/>
  <c r="V383" i="28"/>
  <c r="Q383" i="28"/>
  <c r="K383" i="28"/>
  <c r="F383" i="28"/>
  <c r="W383" i="28"/>
  <c r="O383" i="28"/>
  <c r="I383" i="28"/>
  <c r="B383" i="28"/>
  <c r="A384" i="28"/>
  <c r="R383" i="28"/>
  <c r="G383" i="28"/>
  <c r="S383" i="28"/>
  <c r="E383" i="28"/>
  <c r="N383" i="28"/>
  <c r="Y383" i="28"/>
  <c r="J383" i="28"/>
  <c r="U383" i="28"/>
  <c r="C383" i="28"/>
  <c r="M383" i="28"/>
  <c r="Y349" i="28"/>
  <c r="U349" i="28"/>
  <c r="Q349" i="28"/>
  <c r="M349" i="28"/>
  <c r="I349" i="28"/>
  <c r="E349" i="28"/>
  <c r="A350" i="28"/>
  <c r="T349" i="28"/>
  <c r="O349" i="28"/>
  <c r="J349" i="28"/>
  <c r="D349" i="28"/>
  <c r="S349" i="28"/>
  <c r="L349" i="28"/>
  <c r="F349" i="28"/>
  <c r="V349" i="28"/>
  <c r="K349" i="28"/>
  <c r="B349" i="28"/>
  <c r="R349" i="28"/>
  <c r="G349" i="28"/>
  <c r="X349" i="28"/>
  <c r="N349" i="28"/>
  <c r="W349" i="28"/>
  <c r="P349" i="28"/>
  <c r="H349" i="28"/>
  <c r="C349" i="28"/>
  <c r="D419" i="21"/>
  <c r="H419" i="21"/>
  <c r="L419" i="21"/>
  <c r="P419" i="21"/>
  <c r="T419" i="21"/>
  <c r="X419" i="21"/>
  <c r="B419" i="21"/>
  <c r="G419" i="21"/>
  <c r="M419" i="21"/>
  <c r="R419" i="21"/>
  <c r="W419" i="21"/>
  <c r="C419" i="21"/>
  <c r="I419" i="21"/>
  <c r="N419" i="21"/>
  <c r="S419" i="21"/>
  <c r="Y419" i="21"/>
  <c r="F419" i="21"/>
  <c r="Q419" i="21"/>
  <c r="J419" i="21"/>
  <c r="U419" i="21"/>
  <c r="K419" i="21"/>
  <c r="V419" i="21"/>
  <c r="E419" i="21"/>
  <c r="O419" i="21"/>
  <c r="A420" i="21"/>
  <c r="K385" i="21"/>
  <c r="E385" i="21"/>
  <c r="H385" i="21"/>
  <c r="I385" i="21"/>
  <c r="L385" i="21"/>
  <c r="M385" i="21"/>
  <c r="S385" i="21"/>
  <c r="V385" i="21"/>
  <c r="Y385" i="21"/>
  <c r="G385" i="21"/>
  <c r="U385" i="21"/>
  <c r="D385" i="21"/>
  <c r="O385" i="21"/>
  <c r="J385" i="21"/>
  <c r="N385" i="21"/>
  <c r="Q385" i="21"/>
  <c r="R385" i="21"/>
  <c r="T385" i="21"/>
  <c r="C385" i="21"/>
  <c r="P385" i="21"/>
  <c r="X385" i="21"/>
  <c r="A386" i="21"/>
  <c r="W385" i="21"/>
  <c r="B385" i="21"/>
  <c r="F385" i="21"/>
  <c r="K351" i="21"/>
  <c r="B351" i="21"/>
  <c r="X351" i="21"/>
  <c r="T351" i="21"/>
  <c r="P351" i="21"/>
  <c r="Q351" i="21"/>
  <c r="O351" i="21"/>
  <c r="H351" i="21"/>
  <c r="D351" i="21"/>
  <c r="Y351" i="21"/>
  <c r="U351" i="21"/>
  <c r="V351" i="21"/>
  <c r="C351" i="21"/>
  <c r="S351" i="21"/>
  <c r="M351" i="21"/>
  <c r="I351" i="21"/>
  <c r="E351" i="21"/>
  <c r="F351" i="21"/>
  <c r="G351" i="21"/>
  <c r="W351" i="21"/>
  <c r="R351" i="21"/>
  <c r="N351" i="21"/>
  <c r="J351" i="21"/>
  <c r="L351" i="21"/>
  <c r="A352" i="21"/>
  <c r="B316" i="21"/>
  <c r="F316" i="21"/>
  <c r="J316" i="21"/>
  <c r="N316" i="21"/>
  <c r="R316" i="21"/>
  <c r="V316" i="21"/>
  <c r="D316" i="21"/>
  <c r="H316" i="21"/>
  <c r="L316" i="21"/>
  <c r="P316" i="21"/>
  <c r="T316" i="21"/>
  <c r="X316" i="21"/>
  <c r="C316" i="21"/>
  <c r="K316" i="21"/>
  <c r="S316" i="21"/>
  <c r="E316" i="21"/>
  <c r="M316" i="21"/>
  <c r="U316" i="21"/>
  <c r="G316" i="21"/>
  <c r="W316" i="21"/>
  <c r="I316" i="21"/>
  <c r="Y316" i="21"/>
  <c r="O316" i="21"/>
  <c r="Q316" i="21"/>
  <c r="B279" i="21"/>
  <c r="F279" i="21"/>
  <c r="J279" i="21"/>
  <c r="N279" i="21"/>
  <c r="R279" i="21"/>
  <c r="V279" i="21"/>
  <c r="D279" i="21"/>
  <c r="I279" i="21"/>
  <c r="O279" i="21"/>
  <c r="T279" i="21"/>
  <c r="Y279" i="21"/>
  <c r="E279" i="21"/>
  <c r="L279" i="21"/>
  <c r="S279" i="21"/>
  <c r="G279" i="21"/>
  <c r="M279" i="21"/>
  <c r="U279" i="21"/>
  <c r="H279" i="21"/>
  <c r="P279" i="21"/>
  <c r="W279" i="21"/>
  <c r="X279" i="21"/>
  <c r="C279" i="21"/>
  <c r="K279" i="21"/>
  <c r="Q279" i="21"/>
  <c r="A280" i="21"/>
  <c r="E245" i="21"/>
  <c r="I245" i="21"/>
  <c r="M245" i="21"/>
  <c r="Q245" i="21"/>
  <c r="U245" i="21"/>
  <c r="Y245" i="21"/>
  <c r="D245" i="21"/>
  <c r="J245" i="21"/>
  <c r="O245" i="21"/>
  <c r="T245" i="21"/>
  <c r="F245" i="21"/>
  <c r="K245" i="21"/>
  <c r="P245" i="21"/>
  <c r="V245" i="21"/>
  <c r="H245" i="21"/>
  <c r="S245" i="21"/>
  <c r="N245" i="21"/>
  <c r="X245" i="21"/>
  <c r="B245" i="21"/>
  <c r="L245" i="21"/>
  <c r="W245" i="21"/>
  <c r="C245" i="21"/>
  <c r="R245" i="21"/>
  <c r="G245" i="21"/>
  <c r="A246" i="21"/>
  <c r="B176" i="21"/>
  <c r="F176" i="21"/>
  <c r="J176" i="21"/>
  <c r="N176" i="21"/>
  <c r="R176" i="21"/>
  <c r="V176" i="21"/>
  <c r="C176" i="21"/>
  <c r="H176" i="21"/>
  <c r="M176" i="21"/>
  <c r="S176" i="21"/>
  <c r="X176" i="21"/>
  <c r="E176" i="21"/>
  <c r="L176" i="21"/>
  <c r="T176" i="21"/>
  <c r="G176" i="21"/>
  <c r="O176" i="21"/>
  <c r="U176" i="21"/>
  <c r="I176" i="21"/>
  <c r="P176" i="21"/>
  <c r="W176" i="21"/>
  <c r="Y176" i="21"/>
  <c r="D176" i="21"/>
  <c r="K176" i="21"/>
  <c r="Q176" i="21"/>
  <c r="E71" i="21"/>
  <c r="I71" i="21"/>
  <c r="M71" i="21"/>
  <c r="Q71" i="21"/>
  <c r="U71" i="21"/>
  <c r="Y71" i="21"/>
  <c r="B71" i="21"/>
  <c r="F71" i="21"/>
  <c r="J71" i="21"/>
  <c r="N71" i="21"/>
  <c r="R71" i="21"/>
  <c r="V71" i="21"/>
  <c r="H71" i="21"/>
  <c r="P71" i="21"/>
  <c r="X71" i="21"/>
  <c r="D71" i="21"/>
  <c r="O71" i="21"/>
  <c r="T71" i="21"/>
  <c r="L71" i="21"/>
  <c r="G71" i="21"/>
  <c r="S71" i="21"/>
  <c r="K71" i="21"/>
  <c r="C71" i="21"/>
  <c r="W71" i="21"/>
  <c r="C141" i="21"/>
  <c r="G141" i="21"/>
  <c r="K141" i="21"/>
  <c r="O141" i="21"/>
  <c r="S141" i="21"/>
  <c r="W141" i="21"/>
  <c r="B141" i="21"/>
  <c r="H141" i="21"/>
  <c r="M141" i="21"/>
  <c r="R141" i="21"/>
  <c r="X141" i="21"/>
  <c r="D141" i="21"/>
  <c r="I141" i="21"/>
  <c r="N141" i="21"/>
  <c r="T141" i="21"/>
  <c r="Y141" i="21"/>
  <c r="F141" i="21"/>
  <c r="Q141" i="21"/>
  <c r="L141" i="21"/>
  <c r="P141" i="21"/>
  <c r="E141" i="21"/>
  <c r="U141" i="21"/>
  <c r="V141" i="21"/>
  <c r="J141" i="21"/>
  <c r="C106" i="21"/>
  <c r="G106" i="21"/>
  <c r="K106" i="21"/>
  <c r="O106" i="21"/>
  <c r="S106" i="21"/>
  <c r="W106" i="21"/>
  <c r="B106" i="21"/>
  <c r="H106" i="21"/>
  <c r="M106" i="21"/>
  <c r="R106" i="21"/>
  <c r="X106" i="21"/>
  <c r="D106" i="21"/>
  <c r="I106" i="21"/>
  <c r="N106" i="21"/>
  <c r="T106" i="21"/>
  <c r="Y106" i="21"/>
  <c r="E106" i="21"/>
  <c r="P106" i="21"/>
  <c r="F106" i="21"/>
  <c r="Q106" i="21"/>
  <c r="U106" i="21"/>
  <c r="J106" i="21"/>
  <c r="V106" i="21"/>
  <c r="L106" i="21"/>
  <c r="C210" i="21"/>
  <c r="G210" i="21"/>
  <c r="K210" i="21"/>
  <c r="O210" i="21"/>
  <c r="S210" i="21"/>
  <c r="W210" i="21"/>
  <c r="B210" i="21"/>
  <c r="H210" i="21"/>
  <c r="M210" i="21"/>
  <c r="R210" i="21"/>
  <c r="X210" i="21"/>
  <c r="E210" i="21"/>
  <c r="L210" i="21"/>
  <c r="T210" i="21"/>
  <c r="I210" i="21"/>
  <c r="Q210" i="21"/>
  <c r="J210" i="21"/>
  <c r="U210" i="21"/>
  <c r="D210" i="21"/>
  <c r="N210" i="21"/>
  <c r="V210" i="21"/>
  <c r="F210" i="21"/>
  <c r="P210" i="21"/>
  <c r="Y210" i="21"/>
  <c r="A211" i="21"/>
  <c r="B38" i="21"/>
  <c r="F38" i="21"/>
  <c r="J38" i="21"/>
  <c r="N38" i="21"/>
  <c r="R38" i="21"/>
  <c r="V38" i="21"/>
  <c r="E38" i="21"/>
  <c r="K38" i="21"/>
  <c r="P38" i="21"/>
  <c r="U38" i="21"/>
  <c r="G38" i="21"/>
  <c r="L38" i="21"/>
  <c r="Q38" i="21"/>
  <c r="W38" i="21"/>
  <c r="C38" i="21"/>
  <c r="H38" i="21"/>
  <c r="S38" i="21"/>
  <c r="I38" i="21"/>
  <c r="T38" i="21"/>
  <c r="M38" i="21"/>
  <c r="X38" i="21"/>
  <c r="D38" i="21"/>
  <c r="O38" i="21"/>
  <c r="Y38" i="21"/>
  <c r="D108" i="25"/>
  <c r="H108" i="25"/>
  <c r="L108" i="25"/>
  <c r="P108" i="25"/>
  <c r="T108" i="25"/>
  <c r="X108" i="25"/>
  <c r="B108" i="25"/>
  <c r="F108" i="25"/>
  <c r="J108" i="25"/>
  <c r="N108" i="25"/>
  <c r="R108" i="25"/>
  <c r="V108" i="25"/>
  <c r="C108" i="25"/>
  <c r="G108" i="25"/>
  <c r="K108" i="25"/>
  <c r="O108" i="25"/>
  <c r="S108" i="25"/>
  <c r="I108" i="25"/>
  <c r="W108" i="25"/>
  <c r="M108" i="25"/>
  <c r="Y108" i="25"/>
  <c r="E108" i="25"/>
  <c r="U108" i="25"/>
  <c r="Q108" i="25"/>
  <c r="D72" i="25"/>
  <c r="H72" i="25"/>
  <c r="L72" i="25"/>
  <c r="P72" i="25"/>
  <c r="T72" i="25"/>
  <c r="X72" i="25"/>
  <c r="F72" i="25"/>
  <c r="N72" i="25"/>
  <c r="R72" i="25"/>
  <c r="E72" i="25"/>
  <c r="I72" i="25"/>
  <c r="M72" i="25"/>
  <c r="Q72" i="25"/>
  <c r="U72" i="25"/>
  <c r="Y72" i="25"/>
  <c r="B72" i="25"/>
  <c r="J72" i="25"/>
  <c r="V72" i="25"/>
  <c r="C72" i="25"/>
  <c r="S72" i="25"/>
  <c r="G72" i="25"/>
  <c r="W72" i="25"/>
  <c r="K72" i="25"/>
  <c r="O72" i="25"/>
  <c r="C36" i="25"/>
  <c r="G36" i="25"/>
  <c r="K36" i="25"/>
  <c r="O36" i="25"/>
  <c r="S36" i="25"/>
  <c r="W36" i="25"/>
  <c r="E36" i="25"/>
  <c r="J36" i="25"/>
  <c r="P36" i="25"/>
  <c r="U36" i="25"/>
  <c r="B36" i="25"/>
  <c r="H36" i="25"/>
  <c r="M36" i="25"/>
  <c r="R36" i="25"/>
  <c r="X36" i="25"/>
  <c r="D36" i="25"/>
  <c r="I36" i="25"/>
  <c r="N36" i="25"/>
  <c r="T36" i="25"/>
  <c r="Y36" i="25"/>
  <c r="F36" i="25"/>
  <c r="L36" i="25"/>
  <c r="Q36" i="25"/>
  <c r="V36" i="25"/>
  <c r="O109" i="19"/>
  <c r="H109" i="19"/>
  <c r="E109" i="19"/>
  <c r="F109" i="19"/>
  <c r="T109" i="19"/>
  <c r="N109" i="19"/>
  <c r="A110" i="19"/>
  <c r="C109" i="19"/>
  <c r="S109" i="19"/>
  <c r="M109" i="19"/>
  <c r="J109" i="19"/>
  <c r="L109" i="19"/>
  <c r="D109" i="19"/>
  <c r="G109" i="19"/>
  <c r="W109" i="19"/>
  <c r="R109" i="19"/>
  <c r="P109" i="19"/>
  <c r="Q109" i="19"/>
  <c r="Y109" i="19"/>
  <c r="K109" i="19"/>
  <c r="B109" i="19"/>
  <c r="X109" i="19"/>
  <c r="U109" i="19"/>
  <c r="V109" i="19"/>
  <c r="I109" i="19"/>
  <c r="B73" i="19"/>
  <c r="F73" i="19"/>
  <c r="J73" i="19"/>
  <c r="N73" i="19"/>
  <c r="R73" i="19"/>
  <c r="V73" i="19"/>
  <c r="C73" i="19"/>
  <c r="G73" i="19"/>
  <c r="K73" i="19"/>
  <c r="O73" i="19"/>
  <c r="S73" i="19"/>
  <c r="D73" i="19"/>
  <c r="H73" i="19"/>
  <c r="L73" i="19"/>
  <c r="P73" i="19"/>
  <c r="T73" i="19"/>
  <c r="X73" i="19"/>
  <c r="E73" i="19"/>
  <c r="I73" i="19"/>
  <c r="M73" i="19"/>
  <c r="Q73" i="19"/>
  <c r="U73" i="19"/>
  <c r="Y73" i="19"/>
  <c r="W73" i="19"/>
  <c r="A74" i="19"/>
  <c r="E37" i="19"/>
  <c r="I37" i="19"/>
  <c r="M37" i="19"/>
  <c r="Q37" i="19"/>
  <c r="U37" i="19"/>
  <c r="Y37" i="19"/>
  <c r="B37" i="19"/>
  <c r="G37" i="19"/>
  <c r="L37" i="19"/>
  <c r="R37" i="19"/>
  <c r="W37" i="19"/>
  <c r="C37" i="19"/>
  <c r="H37" i="19"/>
  <c r="N37" i="19"/>
  <c r="S37" i="19"/>
  <c r="X37" i="19"/>
  <c r="D37" i="19"/>
  <c r="J37" i="19"/>
  <c r="O37" i="19"/>
  <c r="T37" i="19"/>
  <c r="K37" i="19"/>
  <c r="V37" i="19"/>
  <c r="P37" i="19"/>
  <c r="F37" i="19"/>
  <c r="A177" i="21"/>
  <c r="A146" i="25"/>
  <c r="A144" i="19"/>
  <c r="A142" i="21"/>
  <c r="A107" i="21"/>
  <c r="A38" i="19"/>
  <c r="A109" i="25"/>
  <c r="A73" i="25"/>
  <c r="A317" i="21"/>
  <c r="A39" i="21"/>
  <c r="A72" i="21"/>
  <c r="A37" i="25"/>
  <c r="D144" i="19" l="1"/>
  <c r="H144" i="19"/>
  <c r="L144" i="19"/>
  <c r="P144" i="19"/>
  <c r="T144" i="19"/>
  <c r="X144" i="19"/>
  <c r="B144" i="19"/>
  <c r="G144" i="19"/>
  <c r="M144" i="19"/>
  <c r="R144" i="19"/>
  <c r="W144" i="19"/>
  <c r="C144" i="19"/>
  <c r="I144" i="19"/>
  <c r="N144" i="19"/>
  <c r="S144" i="19"/>
  <c r="Y144" i="19"/>
  <c r="E144" i="19"/>
  <c r="J144" i="19"/>
  <c r="O144" i="19"/>
  <c r="U144" i="19"/>
  <c r="V144" i="19"/>
  <c r="F144" i="19"/>
  <c r="K144" i="19"/>
  <c r="Q144" i="19"/>
  <c r="A75" i="28"/>
  <c r="X179" i="28"/>
  <c r="T179" i="28"/>
  <c r="P179" i="28"/>
  <c r="L179" i="28"/>
  <c r="H179" i="28"/>
  <c r="D179" i="28"/>
  <c r="W179" i="28"/>
  <c r="R179" i="28"/>
  <c r="M179" i="28"/>
  <c r="G179" i="28"/>
  <c r="B179" i="28"/>
  <c r="Y179" i="28"/>
  <c r="Q179" i="28"/>
  <c r="J179" i="28"/>
  <c r="C179" i="28"/>
  <c r="U179" i="28"/>
  <c r="K179" i="28"/>
  <c r="S179" i="28"/>
  <c r="I179" i="28"/>
  <c r="A180" i="28"/>
  <c r="F179" i="28"/>
  <c r="O179" i="28"/>
  <c r="N179" i="28"/>
  <c r="V179" i="28"/>
  <c r="E179" i="28"/>
  <c r="X247" i="28"/>
  <c r="T247" i="28"/>
  <c r="P247" i="28"/>
  <c r="L247" i="28"/>
  <c r="H247" i="28"/>
  <c r="D247" i="28"/>
  <c r="V247" i="28"/>
  <c r="Q247" i="28"/>
  <c r="K247" i="28"/>
  <c r="F247" i="28"/>
  <c r="A248" i="28"/>
  <c r="S247" i="28"/>
  <c r="M247" i="28"/>
  <c r="E247" i="28"/>
  <c r="Y247" i="28"/>
  <c r="R247" i="28"/>
  <c r="J247" i="28"/>
  <c r="C247" i="28"/>
  <c r="W247" i="28"/>
  <c r="I247" i="28"/>
  <c r="U247" i="28"/>
  <c r="G247" i="28"/>
  <c r="B247" i="28"/>
  <c r="O247" i="28"/>
  <c r="N247" i="28"/>
  <c r="A145" i="28"/>
  <c r="A317" i="28"/>
  <c r="V316" i="28"/>
  <c r="R316" i="28"/>
  <c r="N316" i="28"/>
  <c r="J316" i="28"/>
  <c r="F316" i="28"/>
  <c r="B316" i="28"/>
  <c r="Y316" i="28"/>
  <c r="T316" i="28"/>
  <c r="O316" i="28"/>
  <c r="I316" i="28"/>
  <c r="D316" i="28"/>
  <c r="S316" i="28"/>
  <c r="L316" i="28"/>
  <c r="E316" i="28"/>
  <c r="X316" i="28"/>
  <c r="P316" i="28"/>
  <c r="G316" i="28"/>
  <c r="W316" i="28"/>
  <c r="K316" i="28"/>
  <c r="Q316" i="28"/>
  <c r="C316" i="28"/>
  <c r="M316" i="28"/>
  <c r="H316" i="28"/>
  <c r="U316" i="28"/>
  <c r="A40" i="28"/>
  <c r="X350" i="28"/>
  <c r="T350" i="28"/>
  <c r="P350" i="28"/>
  <c r="L350" i="28"/>
  <c r="H350" i="28"/>
  <c r="D350" i="28"/>
  <c r="V350" i="28"/>
  <c r="Q350" i="28"/>
  <c r="K350" i="28"/>
  <c r="F350" i="28"/>
  <c r="W350" i="28"/>
  <c r="O350" i="28"/>
  <c r="I350" i="28"/>
  <c r="B350" i="28"/>
  <c r="S350" i="28"/>
  <c r="Y350" i="28"/>
  <c r="N350" i="28"/>
  <c r="E350" i="28"/>
  <c r="U350" i="28"/>
  <c r="G350" i="28"/>
  <c r="M350" i="28"/>
  <c r="A351" i="28"/>
  <c r="R350" i="28"/>
  <c r="J350" i="28"/>
  <c r="C350" i="28"/>
  <c r="W384" i="28"/>
  <c r="S384" i="28"/>
  <c r="O384" i="28"/>
  <c r="K384" i="28"/>
  <c r="G384" i="28"/>
  <c r="C384" i="28"/>
  <c r="X384" i="28"/>
  <c r="R384" i="28"/>
  <c r="M384" i="28"/>
  <c r="H384" i="28"/>
  <c r="B384" i="28"/>
  <c r="A385" i="28"/>
  <c r="T384" i="28"/>
  <c r="L384" i="28"/>
  <c r="E384" i="28"/>
  <c r="U384" i="28"/>
  <c r="J384" i="28"/>
  <c r="Q384" i="28"/>
  <c r="F384" i="28"/>
  <c r="Y384" i="28"/>
  <c r="I384" i="28"/>
  <c r="P384" i="28"/>
  <c r="N384" i="28"/>
  <c r="V384" i="28"/>
  <c r="D384" i="28"/>
  <c r="A214" i="28"/>
  <c r="V213" i="28"/>
  <c r="R213" i="28"/>
  <c r="N213" i="28"/>
  <c r="J213" i="28"/>
  <c r="F213" i="28"/>
  <c r="B213" i="28"/>
  <c r="Y213" i="28"/>
  <c r="T213" i="28"/>
  <c r="O213" i="28"/>
  <c r="I213" i="28"/>
  <c r="D213" i="28"/>
  <c r="W213" i="28"/>
  <c r="P213" i="28"/>
  <c r="H213" i="28"/>
  <c r="U213" i="28"/>
  <c r="M213" i="28"/>
  <c r="G213" i="28"/>
  <c r="S213" i="28"/>
  <c r="E213" i="28"/>
  <c r="Q213" i="28"/>
  <c r="C213" i="28"/>
  <c r="L213" i="28"/>
  <c r="X213" i="28"/>
  <c r="K213" i="28"/>
  <c r="A110" i="28"/>
  <c r="W418" i="28"/>
  <c r="S418" i="28"/>
  <c r="O418" i="28"/>
  <c r="K418" i="28"/>
  <c r="G418" i="28"/>
  <c r="C418" i="28"/>
  <c r="Y418" i="28"/>
  <c r="T418" i="28"/>
  <c r="N418" i="28"/>
  <c r="I418" i="28"/>
  <c r="D418" i="28"/>
  <c r="V418" i="28"/>
  <c r="P418" i="28"/>
  <c r="H418" i="28"/>
  <c r="R418" i="28"/>
  <c r="J418" i="28"/>
  <c r="U418" i="28"/>
  <c r="F418" i="28"/>
  <c r="Q418" i="28"/>
  <c r="E418" i="28"/>
  <c r="X418" i="28"/>
  <c r="L418" i="28"/>
  <c r="A419" i="28"/>
  <c r="B418" i="28"/>
  <c r="M418" i="28"/>
  <c r="A282" i="28"/>
  <c r="V281" i="28"/>
  <c r="R281" i="28"/>
  <c r="N281" i="28"/>
  <c r="J281" i="28"/>
  <c r="F281" i="28"/>
  <c r="B281" i="28"/>
  <c r="X281" i="28"/>
  <c r="S281" i="28"/>
  <c r="M281" i="28"/>
  <c r="H281" i="28"/>
  <c r="C281" i="28"/>
  <c r="U281" i="28"/>
  <c r="O281" i="28"/>
  <c r="G281" i="28"/>
  <c r="T281" i="28"/>
  <c r="K281" i="28"/>
  <c r="Q281" i="28"/>
  <c r="I281" i="28"/>
  <c r="Y281" i="28"/>
  <c r="E281" i="28"/>
  <c r="W281" i="28"/>
  <c r="D281" i="28"/>
  <c r="P281" i="28"/>
  <c r="L281" i="28"/>
  <c r="D420" i="21"/>
  <c r="H420" i="21"/>
  <c r="L420" i="21"/>
  <c r="P420" i="21"/>
  <c r="E420" i="21"/>
  <c r="J420" i="21"/>
  <c r="O420" i="21"/>
  <c r="T420" i="21"/>
  <c r="X420" i="21"/>
  <c r="F420" i="21"/>
  <c r="K420" i="21"/>
  <c r="Q420" i="21"/>
  <c r="U420" i="21"/>
  <c r="Y420" i="21"/>
  <c r="C420" i="21"/>
  <c r="N420" i="21"/>
  <c r="W420" i="21"/>
  <c r="G420" i="21"/>
  <c r="R420" i="21"/>
  <c r="I420" i="21"/>
  <c r="S420" i="21"/>
  <c r="M420" i="21"/>
  <c r="V420" i="21"/>
  <c r="B420" i="21"/>
  <c r="A421" i="21"/>
  <c r="K352" i="21"/>
  <c r="E352" i="21"/>
  <c r="F352" i="21"/>
  <c r="B352" i="21"/>
  <c r="X352" i="21"/>
  <c r="N352" i="21"/>
  <c r="O352" i="21"/>
  <c r="J352" i="21"/>
  <c r="L352" i="21"/>
  <c r="H352" i="21"/>
  <c r="D352" i="21"/>
  <c r="T352" i="21"/>
  <c r="C352" i="21"/>
  <c r="S352" i="21"/>
  <c r="P352" i="21"/>
  <c r="Q352" i="21"/>
  <c r="M352" i="21"/>
  <c r="Y352" i="21"/>
  <c r="G352" i="21"/>
  <c r="W352" i="21"/>
  <c r="U352" i="21"/>
  <c r="V352" i="21"/>
  <c r="R352" i="21"/>
  <c r="I352" i="21"/>
  <c r="A353" i="21"/>
  <c r="K386" i="21"/>
  <c r="B386" i="21"/>
  <c r="X386" i="21"/>
  <c r="F386" i="21"/>
  <c r="P386" i="21"/>
  <c r="Q386" i="21"/>
  <c r="O386" i="21"/>
  <c r="H386" i="21"/>
  <c r="E386" i="21"/>
  <c r="N386" i="21"/>
  <c r="V386" i="21"/>
  <c r="Y386" i="21"/>
  <c r="C386" i="21"/>
  <c r="S386" i="21"/>
  <c r="M386" i="21"/>
  <c r="L386" i="21"/>
  <c r="U386" i="21"/>
  <c r="D386" i="21"/>
  <c r="A387" i="21"/>
  <c r="G386" i="21"/>
  <c r="W386" i="21"/>
  <c r="R386" i="21"/>
  <c r="T386" i="21"/>
  <c r="I386" i="21"/>
  <c r="J386" i="21"/>
  <c r="B317" i="21"/>
  <c r="F317" i="21"/>
  <c r="J317" i="21"/>
  <c r="N317" i="21"/>
  <c r="R317" i="21"/>
  <c r="V317" i="21"/>
  <c r="D317" i="21"/>
  <c r="H317" i="21"/>
  <c r="L317" i="21"/>
  <c r="P317" i="21"/>
  <c r="T317" i="21"/>
  <c r="X317" i="21"/>
  <c r="C317" i="21"/>
  <c r="K317" i="21"/>
  <c r="S317" i="21"/>
  <c r="E317" i="21"/>
  <c r="M317" i="21"/>
  <c r="U317" i="21"/>
  <c r="O317" i="21"/>
  <c r="G317" i="21"/>
  <c r="W317" i="21"/>
  <c r="I317" i="21"/>
  <c r="Y317" i="21"/>
  <c r="Q317" i="21"/>
  <c r="E246" i="21"/>
  <c r="I246" i="21"/>
  <c r="M246" i="21"/>
  <c r="Q246" i="21"/>
  <c r="U246" i="21"/>
  <c r="Y246" i="21"/>
  <c r="B246" i="21"/>
  <c r="G246" i="21"/>
  <c r="L246" i="21"/>
  <c r="R246" i="21"/>
  <c r="W246" i="21"/>
  <c r="C246" i="21"/>
  <c r="H246" i="21"/>
  <c r="N246" i="21"/>
  <c r="S246" i="21"/>
  <c r="X246" i="21"/>
  <c r="F246" i="21"/>
  <c r="P246" i="21"/>
  <c r="V246" i="21"/>
  <c r="J246" i="21"/>
  <c r="T246" i="21"/>
  <c r="K246" i="21"/>
  <c r="O246" i="21"/>
  <c r="D246" i="21"/>
  <c r="A247" i="21"/>
  <c r="B280" i="21"/>
  <c r="F280" i="21"/>
  <c r="J280" i="21"/>
  <c r="N280" i="21"/>
  <c r="R280" i="21"/>
  <c r="V280" i="21"/>
  <c r="G280" i="21"/>
  <c r="L280" i="21"/>
  <c r="Q280" i="21"/>
  <c r="W280" i="21"/>
  <c r="C280" i="21"/>
  <c r="I280" i="21"/>
  <c r="P280" i="21"/>
  <c r="X280" i="21"/>
  <c r="D280" i="21"/>
  <c r="K280" i="21"/>
  <c r="S280" i="21"/>
  <c r="Y280" i="21"/>
  <c r="E280" i="21"/>
  <c r="M280" i="21"/>
  <c r="T280" i="21"/>
  <c r="O280" i="21"/>
  <c r="U280" i="21"/>
  <c r="H280" i="21"/>
  <c r="A281" i="21"/>
  <c r="B177" i="21"/>
  <c r="F177" i="21"/>
  <c r="J177" i="21"/>
  <c r="N177" i="21"/>
  <c r="R177" i="21"/>
  <c r="V177" i="21"/>
  <c r="E177" i="21"/>
  <c r="K177" i="21"/>
  <c r="P177" i="21"/>
  <c r="U177" i="21"/>
  <c r="C177" i="21"/>
  <c r="I177" i="21"/>
  <c r="Q177" i="21"/>
  <c r="X177" i="21"/>
  <c r="D177" i="21"/>
  <c r="L177" i="21"/>
  <c r="S177" i="21"/>
  <c r="Y177" i="21"/>
  <c r="G177" i="21"/>
  <c r="M177" i="21"/>
  <c r="T177" i="21"/>
  <c r="H177" i="21"/>
  <c r="O177" i="21"/>
  <c r="W177" i="21"/>
  <c r="E72" i="21"/>
  <c r="I72" i="21"/>
  <c r="M72" i="21"/>
  <c r="Q72" i="21"/>
  <c r="U72" i="21"/>
  <c r="Y72" i="21"/>
  <c r="B72" i="21"/>
  <c r="F72" i="21"/>
  <c r="J72" i="21"/>
  <c r="N72" i="21"/>
  <c r="R72" i="21"/>
  <c r="V72" i="21"/>
  <c r="H72" i="21"/>
  <c r="P72" i="21"/>
  <c r="X72" i="21"/>
  <c r="C72" i="21"/>
  <c r="L72" i="21"/>
  <c r="W72" i="21"/>
  <c r="S72" i="21"/>
  <c r="T72" i="21"/>
  <c r="D72" i="21"/>
  <c r="O72" i="21"/>
  <c r="G72" i="21"/>
  <c r="K72" i="21"/>
  <c r="C107" i="21"/>
  <c r="G107" i="21"/>
  <c r="K107" i="21"/>
  <c r="O107" i="21"/>
  <c r="S107" i="21"/>
  <c r="W107" i="21"/>
  <c r="E107" i="21"/>
  <c r="J107" i="21"/>
  <c r="P107" i="21"/>
  <c r="U107" i="21"/>
  <c r="F107" i="21"/>
  <c r="L107" i="21"/>
  <c r="Q107" i="21"/>
  <c r="V107" i="21"/>
  <c r="B107" i="21"/>
  <c r="M107" i="21"/>
  <c r="X107" i="21"/>
  <c r="D107" i="21"/>
  <c r="N107" i="21"/>
  <c r="Y107" i="21"/>
  <c r="R107" i="21"/>
  <c r="I107" i="21"/>
  <c r="T107" i="21"/>
  <c r="H107" i="21"/>
  <c r="C142" i="21"/>
  <c r="G142" i="21"/>
  <c r="K142" i="21"/>
  <c r="O142" i="21"/>
  <c r="S142" i="21"/>
  <c r="W142" i="21"/>
  <c r="E142" i="21"/>
  <c r="J142" i="21"/>
  <c r="P142" i="21"/>
  <c r="U142" i="21"/>
  <c r="F142" i="21"/>
  <c r="L142" i="21"/>
  <c r="Q142" i="21"/>
  <c r="V142" i="21"/>
  <c r="D142" i="21"/>
  <c r="N142" i="21"/>
  <c r="Y142" i="21"/>
  <c r="B142" i="21"/>
  <c r="R142" i="21"/>
  <c r="H142" i="21"/>
  <c r="T142" i="21"/>
  <c r="I142" i="21"/>
  <c r="M142" i="21"/>
  <c r="X142" i="21"/>
  <c r="C211" i="21"/>
  <c r="G211" i="21"/>
  <c r="K211" i="21"/>
  <c r="O211" i="21"/>
  <c r="S211" i="21"/>
  <c r="W211" i="21"/>
  <c r="E211" i="21"/>
  <c r="J211" i="21"/>
  <c r="P211" i="21"/>
  <c r="U211" i="21"/>
  <c r="B211" i="21"/>
  <c r="I211" i="21"/>
  <c r="Q211" i="21"/>
  <c r="X211" i="21"/>
  <c r="D211" i="21"/>
  <c r="M211" i="21"/>
  <c r="V211" i="21"/>
  <c r="F211" i="21"/>
  <c r="N211" i="21"/>
  <c r="Y211" i="21"/>
  <c r="H211" i="21"/>
  <c r="R211" i="21"/>
  <c r="L211" i="21"/>
  <c r="T211" i="21"/>
  <c r="A212" i="21"/>
  <c r="B39" i="21"/>
  <c r="F39" i="21"/>
  <c r="J39" i="21"/>
  <c r="N39" i="21"/>
  <c r="R39" i="21"/>
  <c r="V39" i="21"/>
  <c r="C39" i="21"/>
  <c r="H39" i="21"/>
  <c r="M39" i="21"/>
  <c r="S39" i="21"/>
  <c r="X39" i="21"/>
  <c r="D39" i="21"/>
  <c r="I39" i="21"/>
  <c r="O39" i="21"/>
  <c r="T39" i="21"/>
  <c r="Y39" i="21"/>
  <c r="E39" i="21"/>
  <c r="P39" i="21"/>
  <c r="G39" i="21"/>
  <c r="Q39" i="21"/>
  <c r="K39" i="21"/>
  <c r="U39" i="21"/>
  <c r="L39" i="21"/>
  <c r="W39" i="21"/>
  <c r="D109" i="25"/>
  <c r="H109" i="25"/>
  <c r="L109" i="25"/>
  <c r="P109" i="25"/>
  <c r="T109" i="25"/>
  <c r="X109" i="25"/>
  <c r="B109" i="25"/>
  <c r="F109" i="25"/>
  <c r="J109" i="25"/>
  <c r="N109" i="25"/>
  <c r="R109" i="25"/>
  <c r="V109" i="25"/>
  <c r="G109" i="25"/>
  <c r="O109" i="25"/>
  <c r="W109" i="25"/>
  <c r="I109" i="25"/>
  <c r="Q109" i="25"/>
  <c r="Y109" i="25"/>
  <c r="E109" i="25"/>
  <c r="M109" i="25"/>
  <c r="U109" i="25"/>
  <c r="C109" i="25"/>
  <c r="K109" i="25"/>
  <c r="S109" i="25"/>
  <c r="D73" i="25"/>
  <c r="H73" i="25"/>
  <c r="L73" i="25"/>
  <c r="P73" i="25"/>
  <c r="T73" i="25"/>
  <c r="X73" i="25"/>
  <c r="B73" i="25"/>
  <c r="J73" i="25"/>
  <c r="V73" i="25"/>
  <c r="E73" i="25"/>
  <c r="I73" i="25"/>
  <c r="M73" i="25"/>
  <c r="Q73" i="25"/>
  <c r="U73" i="25"/>
  <c r="Y73" i="25"/>
  <c r="F73" i="25"/>
  <c r="N73" i="25"/>
  <c r="R73" i="25"/>
  <c r="K73" i="25"/>
  <c r="G73" i="25"/>
  <c r="O73" i="25"/>
  <c r="C73" i="25"/>
  <c r="S73" i="25"/>
  <c r="W73" i="25"/>
  <c r="C37" i="25"/>
  <c r="G37" i="25"/>
  <c r="K37" i="25"/>
  <c r="O37" i="25"/>
  <c r="S37" i="25"/>
  <c r="W37" i="25"/>
  <c r="B37" i="25"/>
  <c r="H37" i="25"/>
  <c r="M37" i="25"/>
  <c r="R37" i="25"/>
  <c r="X37" i="25"/>
  <c r="E37" i="25"/>
  <c r="J37" i="25"/>
  <c r="P37" i="25"/>
  <c r="U37" i="25"/>
  <c r="F37" i="25"/>
  <c r="L37" i="25"/>
  <c r="Q37" i="25"/>
  <c r="V37" i="25"/>
  <c r="D37" i="25"/>
  <c r="Y37" i="25"/>
  <c r="I37" i="25"/>
  <c r="N37" i="25"/>
  <c r="T37" i="25"/>
  <c r="O110" i="19"/>
  <c r="J110" i="19"/>
  <c r="H110" i="19"/>
  <c r="D110" i="19"/>
  <c r="Y110" i="19"/>
  <c r="L110" i="19"/>
  <c r="C110" i="19"/>
  <c r="S110" i="19"/>
  <c r="P110" i="19"/>
  <c r="M110" i="19"/>
  <c r="I110" i="19"/>
  <c r="Q110" i="19"/>
  <c r="G110" i="19"/>
  <c r="W110" i="19"/>
  <c r="U110" i="19"/>
  <c r="R110" i="19"/>
  <c r="N110" i="19"/>
  <c r="V110" i="19"/>
  <c r="A111" i="19"/>
  <c r="K110" i="19"/>
  <c r="E110" i="19"/>
  <c r="B110" i="19"/>
  <c r="X110" i="19"/>
  <c r="T110" i="19"/>
  <c r="F110" i="19"/>
  <c r="B74" i="19"/>
  <c r="F74" i="19"/>
  <c r="J74" i="19"/>
  <c r="N74" i="19"/>
  <c r="R74" i="19"/>
  <c r="V74" i="19"/>
  <c r="D74" i="19"/>
  <c r="H74" i="19"/>
  <c r="L74" i="19"/>
  <c r="P74" i="19"/>
  <c r="T74" i="19"/>
  <c r="X74" i="19"/>
  <c r="E74" i="19"/>
  <c r="I74" i="19"/>
  <c r="M74" i="19"/>
  <c r="U74" i="19"/>
  <c r="C74" i="19"/>
  <c r="O74" i="19"/>
  <c r="W74" i="19"/>
  <c r="G74" i="19"/>
  <c r="Q74" i="19"/>
  <c r="Y74" i="19"/>
  <c r="K74" i="19"/>
  <c r="S74" i="19"/>
  <c r="A75" i="19"/>
  <c r="E38" i="19"/>
  <c r="I38" i="19"/>
  <c r="M38" i="19"/>
  <c r="Q38" i="19"/>
  <c r="U38" i="19"/>
  <c r="Y38" i="19"/>
  <c r="D38" i="19"/>
  <c r="J38" i="19"/>
  <c r="O38" i="19"/>
  <c r="T38" i="19"/>
  <c r="F38" i="19"/>
  <c r="K38" i="19"/>
  <c r="P38" i="19"/>
  <c r="V38" i="19"/>
  <c r="B38" i="19"/>
  <c r="G38" i="19"/>
  <c r="R38" i="19"/>
  <c r="L38" i="19"/>
  <c r="W38" i="19"/>
  <c r="H38" i="19"/>
  <c r="S38" i="19"/>
  <c r="C38" i="19"/>
  <c r="N38" i="19"/>
  <c r="X38" i="19"/>
  <c r="A74" i="25"/>
  <c r="A110" i="25"/>
  <c r="A39" i="19"/>
  <c r="A178" i="21"/>
  <c r="A108" i="21"/>
  <c r="A147" i="25"/>
  <c r="A40" i="21"/>
  <c r="A318" i="21"/>
  <c r="A145" i="19"/>
  <c r="A38" i="25"/>
  <c r="A73" i="21"/>
  <c r="A143" i="21"/>
  <c r="D145" i="19" l="1"/>
  <c r="H145" i="19"/>
  <c r="L145" i="19"/>
  <c r="P145" i="19"/>
  <c r="T145" i="19"/>
  <c r="X145" i="19"/>
  <c r="E145" i="19"/>
  <c r="J145" i="19"/>
  <c r="O145" i="19"/>
  <c r="U145" i="19"/>
  <c r="F145" i="19"/>
  <c r="K145" i="19"/>
  <c r="Q145" i="19"/>
  <c r="V145" i="19"/>
  <c r="B145" i="19"/>
  <c r="G145" i="19"/>
  <c r="M145" i="19"/>
  <c r="R145" i="19"/>
  <c r="W145" i="19"/>
  <c r="S145" i="19"/>
  <c r="C145" i="19"/>
  <c r="Y145" i="19"/>
  <c r="I145" i="19"/>
  <c r="N145" i="19"/>
  <c r="Y282" i="28"/>
  <c r="U282" i="28"/>
  <c r="Q282" i="28"/>
  <c r="M282" i="28"/>
  <c r="I282" i="28"/>
  <c r="E282" i="28"/>
  <c r="A283" i="28"/>
  <c r="T282" i="28"/>
  <c r="O282" i="28"/>
  <c r="J282" i="28"/>
  <c r="D282" i="28"/>
  <c r="X282" i="28"/>
  <c r="R282" i="28"/>
  <c r="K282" i="28"/>
  <c r="C282" i="28"/>
  <c r="W282" i="28"/>
  <c r="N282" i="28"/>
  <c r="F282" i="28"/>
  <c r="V282" i="28"/>
  <c r="L282" i="28"/>
  <c r="B282" i="28"/>
  <c r="S282" i="28"/>
  <c r="P282" i="28"/>
  <c r="H282" i="28"/>
  <c r="G282" i="28"/>
  <c r="A111" i="28"/>
  <c r="W351" i="28"/>
  <c r="S351" i="28"/>
  <c r="O351" i="28"/>
  <c r="K351" i="28"/>
  <c r="G351" i="28"/>
  <c r="C351" i="28"/>
  <c r="X351" i="28"/>
  <c r="R351" i="28"/>
  <c r="M351" i="28"/>
  <c r="H351" i="28"/>
  <c r="B351" i="28"/>
  <c r="A352" i="28"/>
  <c r="T351" i="28"/>
  <c r="L351" i="28"/>
  <c r="E351" i="28"/>
  <c r="V351" i="28"/>
  <c r="N351" i="28"/>
  <c r="D351" i="28"/>
  <c r="Q351" i="28"/>
  <c r="I351" i="28"/>
  <c r="P351" i="28"/>
  <c r="Y351" i="28"/>
  <c r="F351" i="28"/>
  <c r="U351" i="28"/>
  <c r="J351" i="28"/>
  <c r="A41" i="28"/>
  <c r="A146" i="28"/>
  <c r="A386" i="28"/>
  <c r="V385" i="28"/>
  <c r="R385" i="28"/>
  <c r="N385" i="28"/>
  <c r="J385" i="28"/>
  <c r="F385" i="28"/>
  <c r="B385" i="28"/>
  <c r="Y385" i="28"/>
  <c r="T385" i="28"/>
  <c r="O385" i="28"/>
  <c r="I385" i="28"/>
  <c r="D385" i="28"/>
  <c r="W385" i="28"/>
  <c r="P385" i="28"/>
  <c r="H385" i="28"/>
  <c r="X385" i="28"/>
  <c r="M385" i="28"/>
  <c r="E385" i="28"/>
  <c r="S385" i="28"/>
  <c r="G385" i="28"/>
  <c r="Q385" i="28"/>
  <c r="K385" i="28"/>
  <c r="C385" i="28"/>
  <c r="U385" i="28"/>
  <c r="L385" i="28"/>
  <c r="A76" i="28"/>
  <c r="W419" i="28"/>
  <c r="S419" i="28"/>
  <c r="O419" i="28"/>
  <c r="K419" i="28"/>
  <c r="A420" i="28"/>
  <c r="U419" i="28"/>
  <c r="P419" i="28"/>
  <c r="J419" i="28"/>
  <c r="F419" i="28"/>
  <c r="B419" i="28"/>
  <c r="Y419" i="28"/>
  <c r="R419" i="28"/>
  <c r="L419" i="28"/>
  <c r="E419" i="28"/>
  <c r="V419" i="28"/>
  <c r="M419" i="28"/>
  <c r="D419" i="28"/>
  <c r="N419" i="28"/>
  <c r="C419" i="28"/>
  <c r="X419" i="28"/>
  <c r="H419" i="28"/>
  <c r="T419" i="28"/>
  <c r="G419" i="28"/>
  <c r="I419" i="28"/>
  <c r="Q419" i="28"/>
  <c r="Y214" i="28"/>
  <c r="U214" i="28"/>
  <c r="Q214" i="28"/>
  <c r="M214" i="28"/>
  <c r="I214" i="28"/>
  <c r="E214" i="28"/>
  <c r="V214" i="28"/>
  <c r="P214" i="28"/>
  <c r="K214" i="28"/>
  <c r="F214" i="28"/>
  <c r="A215" i="28"/>
  <c r="S214" i="28"/>
  <c r="L214" i="28"/>
  <c r="D214" i="28"/>
  <c r="X214" i="28"/>
  <c r="R214" i="28"/>
  <c r="J214" i="28"/>
  <c r="C214" i="28"/>
  <c r="W214" i="28"/>
  <c r="H214" i="28"/>
  <c r="T214" i="28"/>
  <c r="G214" i="28"/>
  <c r="O214" i="28"/>
  <c r="B214" i="28"/>
  <c r="N214" i="28"/>
  <c r="Y317" i="28"/>
  <c r="U317" i="28"/>
  <c r="Q317" i="28"/>
  <c r="M317" i="28"/>
  <c r="I317" i="28"/>
  <c r="E317" i="28"/>
  <c r="V317" i="28"/>
  <c r="P317" i="28"/>
  <c r="K317" i="28"/>
  <c r="F317" i="28"/>
  <c r="W317" i="28"/>
  <c r="O317" i="28"/>
  <c r="H317" i="28"/>
  <c r="B317" i="28"/>
  <c r="S317" i="28"/>
  <c r="J317" i="28"/>
  <c r="X317" i="28"/>
  <c r="L317" i="28"/>
  <c r="R317" i="28"/>
  <c r="D317" i="28"/>
  <c r="N317" i="28"/>
  <c r="G317" i="28"/>
  <c r="C317" i="28"/>
  <c r="A318" i="28"/>
  <c r="T317" i="28"/>
  <c r="W248" i="28"/>
  <c r="S248" i="28"/>
  <c r="O248" i="28"/>
  <c r="K248" i="28"/>
  <c r="G248" i="28"/>
  <c r="C248" i="28"/>
  <c r="X248" i="28"/>
  <c r="R248" i="28"/>
  <c r="M248" i="28"/>
  <c r="H248" i="28"/>
  <c r="B248" i="28"/>
  <c r="V248" i="28"/>
  <c r="P248" i="28"/>
  <c r="I248" i="28"/>
  <c r="U248" i="28"/>
  <c r="N248" i="28"/>
  <c r="F248" i="28"/>
  <c r="A249" i="28"/>
  <c r="L248" i="28"/>
  <c r="Y248" i="28"/>
  <c r="J248" i="28"/>
  <c r="E248" i="28"/>
  <c r="T248" i="28"/>
  <c r="Q248" i="28"/>
  <c r="D248" i="28"/>
  <c r="W180" i="28"/>
  <c r="S180" i="28"/>
  <c r="O180" i="28"/>
  <c r="K180" i="28"/>
  <c r="G180" i="28"/>
  <c r="C180" i="28"/>
  <c r="Y180" i="28"/>
  <c r="T180" i="28"/>
  <c r="N180" i="28"/>
  <c r="I180" i="28"/>
  <c r="D180" i="28"/>
  <c r="U180" i="28"/>
  <c r="M180" i="28"/>
  <c r="F180" i="28"/>
  <c r="X180" i="28"/>
  <c r="P180" i="28"/>
  <c r="E180" i="28"/>
  <c r="V180" i="28"/>
  <c r="L180" i="28"/>
  <c r="B180" i="28"/>
  <c r="R180" i="28"/>
  <c r="J180" i="28"/>
  <c r="A181" i="28"/>
  <c r="Q180" i="28"/>
  <c r="H180" i="28"/>
  <c r="D421" i="21"/>
  <c r="H421" i="21"/>
  <c r="L421" i="21"/>
  <c r="P421" i="21"/>
  <c r="T421" i="21"/>
  <c r="X421" i="21"/>
  <c r="E421" i="21"/>
  <c r="I421" i="21"/>
  <c r="M421" i="21"/>
  <c r="Q421" i="21"/>
  <c r="U421" i="21"/>
  <c r="Y421" i="21"/>
  <c r="G421" i="21"/>
  <c r="O421" i="21"/>
  <c r="W421" i="21"/>
  <c r="B421" i="21"/>
  <c r="J421" i="21"/>
  <c r="R421" i="21"/>
  <c r="C421" i="21"/>
  <c r="K421" i="21"/>
  <c r="S421" i="21"/>
  <c r="V421" i="21"/>
  <c r="F421" i="21"/>
  <c r="N421" i="21"/>
  <c r="A422" i="21"/>
  <c r="K387" i="21"/>
  <c r="E387" i="21"/>
  <c r="B387" i="21"/>
  <c r="D387" i="21"/>
  <c r="F387" i="21"/>
  <c r="N387" i="21"/>
  <c r="O387" i="21"/>
  <c r="J387" i="21"/>
  <c r="I387" i="21"/>
  <c r="L387" i="21"/>
  <c r="M387" i="21"/>
  <c r="V387" i="21"/>
  <c r="C387" i="21"/>
  <c r="S387" i="21"/>
  <c r="P387" i="21"/>
  <c r="Q387" i="21"/>
  <c r="R387" i="21"/>
  <c r="T387" i="21"/>
  <c r="A388" i="21"/>
  <c r="G387" i="21"/>
  <c r="W387" i="21"/>
  <c r="U387" i="21"/>
  <c r="X387" i="21"/>
  <c r="Y387" i="21"/>
  <c r="H387" i="21"/>
  <c r="K353" i="21"/>
  <c r="B353" i="21"/>
  <c r="X353" i="21"/>
  <c r="T353" i="21"/>
  <c r="P353" i="21"/>
  <c r="L353" i="21"/>
  <c r="O353" i="21"/>
  <c r="H353" i="21"/>
  <c r="D353" i="21"/>
  <c r="Y353" i="21"/>
  <c r="U353" i="21"/>
  <c r="Q353" i="21"/>
  <c r="C353" i="21"/>
  <c r="S353" i="21"/>
  <c r="M353" i="21"/>
  <c r="I353" i="21"/>
  <c r="E353" i="21"/>
  <c r="V353" i="21"/>
  <c r="G353" i="21"/>
  <c r="W353" i="21"/>
  <c r="R353" i="21"/>
  <c r="N353" i="21"/>
  <c r="J353" i="21"/>
  <c r="F353" i="21"/>
  <c r="A354" i="21"/>
  <c r="B318" i="21"/>
  <c r="D318" i="21"/>
  <c r="H318" i="21"/>
  <c r="L318" i="21"/>
  <c r="P318" i="21"/>
  <c r="T318" i="21"/>
  <c r="X318" i="21"/>
  <c r="C318" i="21"/>
  <c r="I318" i="21"/>
  <c r="N318" i="21"/>
  <c r="S318" i="21"/>
  <c r="Y318" i="21"/>
  <c r="E318" i="21"/>
  <c r="J318" i="21"/>
  <c r="O318" i="21"/>
  <c r="U318" i="21"/>
  <c r="F318" i="21"/>
  <c r="Q318" i="21"/>
  <c r="V318" i="21"/>
  <c r="W318" i="21"/>
  <c r="G318" i="21"/>
  <c r="R318" i="21"/>
  <c r="K318" i="21"/>
  <c r="M318" i="21"/>
  <c r="B281" i="21"/>
  <c r="F281" i="21"/>
  <c r="J281" i="21"/>
  <c r="N281" i="21"/>
  <c r="R281" i="21"/>
  <c r="V281" i="21"/>
  <c r="D281" i="21"/>
  <c r="I281" i="21"/>
  <c r="O281" i="21"/>
  <c r="T281" i="21"/>
  <c r="Y281" i="21"/>
  <c r="G281" i="21"/>
  <c r="M281" i="21"/>
  <c r="U281" i="21"/>
  <c r="H281" i="21"/>
  <c r="P281" i="21"/>
  <c r="W281" i="21"/>
  <c r="C281" i="21"/>
  <c r="K281" i="21"/>
  <c r="Q281" i="21"/>
  <c r="X281" i="21"/>
  <c r="E281" i="21"/>
  <c r="S281" i="21"/>
  <c r="L281" i="21"/>
  <c r="A282" i="21"/>
  <c r="E247" i="21"/>
  <c r="I247" i="21"/>
  <c r="M247" i="21"/>
  <c r="Q247" i="21"/>
  <c r="U247" i="21"/>
  <c r="Y247" i="21"/>
  <c r="D247" i="21"/>
  <c r="J247" i="21"/>
  <c r="O247" i="21"/>
  <c r="T247" i="21"/>
  <c r="F247" i="21"/>
  <c r="K247" i="21"/>
  <c r="P247" i="21"/>
  <c r="V247" i="21"/>
  <c r="C247" i="21"/>
  <c r="N247" i="21"/>
  <c r="X247" i="21"/>
  <c r="S247" i="21"/>
  <c r="G247" i="21"/>
  <c r="R247" i="21"/>
  <c r="H247" i="21"/>
  <c r="B247" i="21"/>
  <c r="L247" i="21"/>
  <c r="W247" i="21"/>
  <c r="A248" i="21"/>
  <c r="C143" i="21"/>
  <c r="G143" i="21"/>
  <c r="K143" i="21"/>
  <c r="O143" i="21"/>
  <c r="S143" i="21"/>
  <c r="W143" i="21"/>
  <c r="B143" i="21"/>
  <c r="H143" i="21"/>
  <c r="M143" i="21"/>
  <c r="R143" i="21"/>
  <c r="X143" i="21"/>
  <c r="D143" i="21"/>
  <c r="I143" i="21"/>
  <c r="N143" i="21"/>
  <c r="T143" i="21"/>
  <c r="Y143" i="21"/>
  <c r="L143" i="21"/>
  <c r="V143" i="21"/>
  <c r="F143" i="21"/>
  <c r="U143" i="21"/>
  <c r="J143" i="21"/>
  <c r="P143" i="21"/>
  <c r="Q143" i="21"/>
  <c r="E143" i="21"/>
  <c r="E73" i="21"/>
  <c r="I73" i="21"/>
  <c r="M73" i="21"/>
  <c r="Q73" i="21"/>
  <c r="U73" i="21"/>
  <c r="Y73" i="21"/>
  <c r="B73" i="21"/>
  <c r="F73" i="21"/>
  <c r="J73" i="21"/>
  <c r="N73" i="21"/>
  <c r="R73" i="21"/>
  <c r="V73" i="21"/>
  <c r="H73" i="21"/>
  <c r="P73" i="21"/>
  <c r="X73" i="21"/>
  <c r="K73" i="21"/>
  <c r="T73" i="21"/>
  <c r="O73" i="21"/>
  <c r="S73" i="21"/>
  <c r="C73" i="21"/>
  <c r="L73" i="21"/>
  <c r="W73" i="21"/>
  <c r="D73" i="21"/>
  <c r="G73" i="21"/>
  <c r="C108" i="21"/>
  <c r="G108" i="21"/>
  <c r="K108" i="21"/>
  <c r="O108" i="21"/>
  <c r="S108" i="21"/>
  <c r="W108" i="21"/>
  <c r="B108" i="21"/>
  <c r="H108" i="21"/>
  <c r="M108" i="21"/>
  <c r="R108" i="21"/>
  <c r="X108" i="21"/>
  <c r="D108" i="21"/>
  <c r="I108" i="21"/>
  <c r="N108" i="21"/>
  <c r="T108" i="21"/>
  <c r="Y108" i="21"/>
  <c r="J108" i="21"/>
  <c r="U108" i="21"/>
  <c r="L108" i="21"/>
  <c r="V108" i="21"/>
  <c r="P108" i="21"/>
  <c r="E108" i="21"/>
  <c r="Q108" i="21"/>
  <c r="F108" i="21"/>
  <c r="B178" i="21"/>
  <c r="F178" i="21"/>
  <c r="J178" i="21"/>
  <c r="N178" i="21"/>
  <c r="R178" i="21"/>
  <c r="V178" i="21"/>
  <c r="C178" i="21"/>
  <c r="H178" i="21"/>
  <c r="M178" i="21"/>
  <c r="S178" i="21"/>
  <c r="X178" i="21"/>
  <c r="G178" i="21"/>
  <c r="O178" i="21"/>
  <c r="U178" i="21"/>
  <c r="I178" i="21"/>
  <c r="P178" i="21"/>
  <c r="W178" i="21"/>
  <c r="D178" i="21"/>
  <c r="K178" i="21"/>
  <c r="Q178" i="21"/>
  <c r="Y178" i="21"/>
  <c r="E178" i="21"/>
  <c r="L178" i="21"/>
  <c r="T178" i="21"/>
  <c r="C212" i="21"/>
  <c r="G212" i="21"/>
  <c r="K212" i="21"/>
  <c r="O212" i="21"/>
  <c r="S212" i="21"/>
  <c r="W212" i="21"/>
  <c r="B212" i="21"/>
  <c r="H212" i="21"/>
  <c r="M212" i="21"/>
  <c r="R212" i="21"/>
  <c r="X212" i="21"/>
  <c r="F212" i="21"/>
  <c r="N212" i="21"/>
  <c r="U212" i="21"/>
  <c r="I212" i="21"/>
  <c r="Q212" i="21"/>
  <c r="J212" i="21"/>
  <c r="T212" i="21"/>
  <c r="D212" i="21"/>
  <c r="L212" i="21"/>
  <c r="V212" i="21"/>
  <c r="Y212" i="21"/>
  <c r="E212" i="21"/>
  <c r="P212" i="21"/>
  <c r="A213" i="21"/>
  <c r="B40" i="21"/>
  <c r="F40" i="21"/>
  <c r="J40" i="21"/>
  <c r="N40" i="21"/>
  <c r="R40" i="21"/>
  <c r="V40" i="21"/>
  <c r="E40" i="21"/>
  <c r="K40" i="21"/>
  <c r="P40" i="21"/>
  <c r="U40" i="21"/>
  <c r="G40" i="21"/>
  <c r="L40" i="21"/>
  <c r="Q40" i="21"/>
  <c r="W40" i="21"/>
  <c r="C40" i="21"/>
  <c r="M40" i="21"/>
  <c r="X40" i="21"/>
  <c r="D40" i="21"/>
  <c r="O40" i="21"/>
  <c r="Y40" i="21"/>
  <c r="H40" i="21"/>
  <c r="S40" i="21"/>
  <c r="I40" i="21"/>
  <c r="T40" i="21"/>
  <c r="D110" i="25"/>
  <c r="H110" i="25"/>
  <c r="L110" i="25"/>
  <c r="P110" i="25"/>
  <c r="T110" i="25"/>
  <c r="X110" i="25"/>
  <c r="B110" i="25"/>
  <c r="F110" i="25"/>
  <c r="J110" i="25"/>
  <c r="N110" i="25"/>
  <c r="R110" i="25"/>
  <c r="V110" i="25"/>
  <c r="G110" i="25"/>
  <c r="O110" i="25"/>
  <c r="W110" i="25"/>
  <c r="I110" i="25"/>
  <c r="Q110" i="25"/>
  <c r="Y110" i="25"/>
  <c r="E110" i="25"/>
  <c r="M110" i="25"/>
  <c r="U110" i="25"/>
  <c r="C110" i="25"/>
  <c r="K110" i="25"/>
  <c r="S110" i="25"/>
  <c r="D74" i="25"/>
  <c r="H74" i="25"/>
  <c r="L74" i="25"/>
  <c r="P74" i="25"/>
  <c r="T74" i="25"/>
  <c r="X74" i="25"/>
  <c r="F74" i="25"/>
  <c r="N74" i="25"/>
  <c r="V74" i="25"/>
  <c r="E74" i="25"/>
  <c r="I74" i="25"/>
  <c r="M74" i="25"/>
  <c r="Q74" i="25"/>
  <c r="U74" i="25"/>
  <c r="Y74" i="25"/>
  <c r="B74" i="25"/>
  <c r="J74" i="25"/>
  <c r="R74" i="25"/>
  <c r="C74" i="25"/>
  <c r="S74" i="25"/>
  <c r="O74" i="25"/>
  <c r="G74" i="25"/>
  <c r="W74" i="25"/>
  <c r="K74" i="25"/>
  <c r="C38" i="25"/>
  <c r="G38" i="25"/>
  <c r="K38" i="25"/>
  <c r="O38" i="25"/>
  <c r="S38" i="25"/>
  <c r="W38" i="25"/>
  <c r="E38" i="25"/>
  <c r="J38" i="25"/>
  <c r="P38" i="25"/>
  <c r="U38" i="25"/>
  <c r="B38" i="25"/>
  <c r="H38" i="25"/>
  <c r="M38" i="25"/>
  <c r="R38" i="25"/>
  <c r="X38" i="25"/>
  <c r="D38" i="25"/>
  <c r="I38" i="25"/>
  <c r="N38" i="25"/>
  <c r="T38" i="25"/>
  <c r="Y38" i="25"/>
  <c r="V38" i="25"/>
  <c r="F38" i="25"/>
  <c r="L38" i="25"/>
  <c r="Q38" i="25"/>
  <c r="O111" i="19"/>
  <c r="H111" i="19"/>
  <c r="E111" i="19"/>
  <c r="F111" i="19"/>
  <c r="N111" i="19"/>
  <c r="I111" i="19"/>
  <c r="C111" i="19"/>
  <c r="S111" i="19"/>
  <c r="M111" i="19"/>
  <c r="J111" i="19"/>
  <c r="L111" i="19"/>
  <c r="T111" i="19"/>
  <c r="G111" i="19"/>
  <c r="W111" i="19"/>
  <c r="R111" i="19"/>
  <c r="P111" i="19"/>
  <c r="Q111" i="19"/>
  <c r="D111" i="19"/>
  <c r="A112" i="19"/>
  <c r="K111" i="19"/>
  <c r="B111" i="19"/>
  <c r="X111" i="19"/>
  <c r="U111" i="19"/>
  <c r="V111" i="19"/>
  <c r="Y111" i="19"/>
  <c r="B75" i="19"/>
  <c r="F75" i="19"/>
  <c r="J75" i="19"/>
  <c r="N75" i="19"/>
  <c r="R75" i="19"/>
  <c r="V75" i="19"/>
  <c r="D75" i="19"/>
  <c r="H75" i="19"/>
  <c r="L75" i="19"/>
  <c r="P75" i="19"/>
  <c r="T75" i="19"/>
  <c r="X75" i="19"/>
  <c r="E75" i="19"/>
  <c r="M75" i="19"/>
  <c r="U75" i="19"/>
  <c r="G75" i="19"/>
  <c r="O75" i="19"/>
  <c r="W75" i="19"/>
  <c r="I75" i="19"/>
  <c r="Q75" i="19"/>
  <c r="Y75" i="19"/>
  <c r="C75" i="19"/>
  <c r="K75" i="19"/>
  <c r="S75" i="19"/>
  <c r="A76" i="19"/>
  <c r="E39" i="19"/>
  <c r="I39" i="19"/>
  <c r="M39" i="19"/>
  <c r="Q39" i="19"/>
  <c r="U39" i="19"/>
  <c r="Y39" i="19"/>
  <c r="B39" i="19"/>
  <c r="G39" i="19"/>
  <c r="L39" i="19"/>
  <c r="R39" i="19"/>
  <c r="W39" i="19"/>
  <c r="C39" i="19"/>
  <c r="H39" i="19"/>
  <c r="N39" i="19"/>
  <c r="S39" i="19"/>
  <c r="X39" i="19"/>
  <c r="D39" i="19"/>
  <c r="O39" i="19"/>
  <c r="J39" i="19"/>
  <c r="T39" i="19"/>
  <c r="F39" i="19"/>
  <c r="P39" i="19"/>
  <c r="K39" i="19"/>
  <c r="V39" i="19"/>
  <c r="A74" i="21"/>
  <c r="A109" i="21"/>
  <c r="A40" i="19"/>
  <c r="A144" i="21"/>
  <c r="A39" i="25"/>
  <c r="A319" i="21"/>
  <c r="A111" i="25"/>
  <c r="A146" i="19"/>
  <c r="A41" i="21"/>
  <c r="A148" i="25"/>
  <c r="A179" i="21"/>
  <c r="A75" i="25"/>
  <c r="D146" i="19" l="1"/>
  <c r="H146" i="19"/>
  <c r="L146" i="19"/>
  <c r="P146" i="19"/>
  <c r="T146" i="19"/>
  <c r="X146" i="19"/>
  <c r="B146" i="19"/>
  <c r="G146" i="19"/>
  <c r="M146" i="19"/>
  <c r="R146" i="19"/>
  <c r="W146" i="19"/>
  <c r="C146" i="19"/>
  <c r="I146" i="19"/>
  <c r="N146" i="19"/>
  <c r="S146" i="19"/>
  <c r="Y146" i="19"/>
  <c r="E146" i="19"/>
  <c r="K146" i="19"/>
  <c r="V146" i="19"/>
  <c r="O146" i="19"/>
  <c r="F146" i="19"/>
  <c r="Q146" i="19"/>
  <c r="J146" i="19"/>
  <c r="U146" i="19"/>
  <c r="A250" i="28"/>
  <c r="V249" i="28"/>
  <c r="R249" i="28"/>
  <c r="N249" i="28"/>
  <c r="J249" i="28"/>
  <c r="F249" i="28"/>
  <c r="B249" i="28"/>
  <c r="Y249" i="28"/>
  <c r="T249" i="28"/>
  <c r="O249" i="28"/>
  <c r="I249" i="28"/>
  <c r="D249" i="28"/>
  <c r="S249" i="28"/>
  <c r="L249" i="28"/>
  <c r="E249" i="28"/>
  <c r="X249" i="28"/>
  <c r="Q249" i="28"/>
  <c r="K249" i="28"/>
  <c r="C249" i="28"/>
  <c r="P249" i="28"/>
  <c r="M249" i="28"/>
  <c r="H249" i="28"/>
  <c r="W249" i="28"/>
  <c r="U249" i="28"/>
  <c r="G249" i="28"/>
  <c r="A421" i="28"/>
  <c r="V420" i="28"/>
  <c r="R420" i="28"/>
  <c r="N420" i="28"/>
  <c r="J420" i="28"/>
  <c r="F420" i="28"/>
  <c r="B420" i="28"/>
  <c r="W420" i="28"/>
  <c r="Q420" i="28"/>
  <c r="L420" i="28"/>
  <c r="G420" i="28"/>
  <c r="U420" i="28"/>
  <c r="O420" i="28"/>
  <c r="H420" i="28"/>
  <c r="Y420" i="28"/>
  <c r="P420" i="28"/>
  <c r="E420" i="28"/>
  <c r="M420" i="28"/>
  <c r="C420" i="28"/>
  <c r="S420" i="28"/>
  <c r="K420" i="28"/>
  <c r="D420" i="28"/>
  <c r="T420" i="28"/>
  <c r="I420" i="28"/>
  <c r="X420" i="28"/>
  <c r="A42" i="28"/>
  <c r="X215" i="28"/>
  <c r="T215" i="28"/>
  <c r="P215" i="28"/>
  <c r="L215" i="28"/>
  <c r="H215" i="28"/>
  <c r="D215" i="28"/>
  <c r="W215" i="28"/>
  <c r="R215" i="28"/>
  <c r="M215" i="28"/>
  <c r="G215" i="28"/>
  <c r="B215" i="28"/>
  <c r="V215" i="28"/>
  <c r="O215" i="28"/>
  <c r="I215" i="28"/>
  <c r="U215" i="28"/>
  <c r="N215" i="28"/>
  <c r="F215" i="28"/>
  <c r="A216" i="28"/>
  <c r="K215" i="28"/>
  <c r="Y215" i="28"/>
  <c r="J215" i="28"/>
  <c r="S215" i="28"/>
  <c r="E215" i="28"/>
  <c r="Q215" i="28"/>
  <c r="C215" i="28"/>
  <c r="A147" i="28"/>
  <c r="A284" i="28"/>
  <c r="V283" i="28"/>
  <c r="R283" i="28"/>
  <c r="N283" i="28"/>
  <c r="J283" i="28"/>
  <c r="F283" i="28"/>
  <c r="B283" i="28"/>
  <c r="U283" i="28"/>
  <c r="P283" i="28"/>
  <c r="K283" i="28"/>
  <c r="E283" i="28"/>
  <c r="W283" i="28"/>
  <c r="O283" i="28"/>
  <c r="H283" i="28"/>
  <c r="X283" i="28"/>
  <c r="S283" i="28"/>
  <c r="I283" i="28"/>
  <c r="Y283" i="28"/>
  <c r="L283" i="28"/>
  <c r="T283" i="28"/>
  <c r="G283" i="28"/>
  <c r="Q283" i="28"/>
  <c r="M283" i="28"/>
  <c r="D283" i="28"/>
  <c r="C283" i="28"/>
  <c r="A182" i="28"/>
  <c r="V181" i="28"/>
  <c r="R181" i="28"/>
  <c r="N181" i="28"/>
  <c r="J181" i="28"/>
  <c r="F181" i="28"/>
  <c r="B181" i="28"/>
  <c r="U181" i="28"/>
  <c r="P181" i="28"/>
  <c r="K181" i="28"/>
  <c r="E181" i="28"/>
  <c r="X181" i="28"/>
  <c r="Q181" i="28"/>
  <c r="I181" i="28"/>
  <c r="C181" i="28"/>
  <c r="S181" i="28"/>
  <c r="H181" i="28"/>
  <c r="Y181" i="28"/>
  <c r="O181" i="28"/>
  <c r="G181" i="28"/>
  <c r="M181" i="28"/>
  <c r="W181" i="28"/>
  <c r="D181" i="28"/>
  <c r="T181" i="28"/>
  <c r="L181" i="28"/>
  <c r="Y386" i="28"/>
  <c r="U386" i="28"/>
  <c r="Q386" i="28"/>
  <c r="M386" i="28"/>
  <c r="I386" i="28"/>
  <c r="E386" i="28"/>
  <c r="V386" i="28"/>
  <c r="P386" i="28"/>
  <c r="K386" i="28"/>
  <c r="F386" i="28"/>
  <c r="A387" i="28"/>
  <c r="S386" i="28"/>
  <c r="L386" i="28"/>
  <c r="D386" i="28"/>
  <c r="T386" i="28"/>
  <c r="R386" i="28"/>
  <c r="H386" i="28"/>
  <c r="W386" i="28"/>
  <c r="G386" i="28"/>
  <c r="J386" i="28"/>
  <c r="O386" i="28"/>
  <c r="B386" i="28"/>
  <c r="N386" i="28"/>
  <c r="X386" i="28"/>
  <c r="C386" i="28"/>
  <c r="A353" i="28"/>
  <c r="V352" i="28"/>
  <c r="R352" i="28"/>
  <c r="N352" i="28"/>
  <c r="J352" i="28"/>
  <c r="F352" i="28"/>
  <c r="B352" i="28"/>
  <c r="Y352" i="28"/>
  <c r="T352" i="28"/>
  <c r="O352" i="28"/>
  <c r="I352" i="28"/>
  <c r="D352" i="28"/>
  <c r="W352" i="28"/>
  <c r="P352" i="28"/>
  <c r="H352" i="28"/>
  <c r="Q352" i="28"/>
  <c r="G352" i="28"/>
  <c r="U352" i="28"/>
  <c r="L352" i="28"/>
  <c r="C352" i="28"/>
  <c r="K352" i="28"/>
  <c r="S352" i="28"/>
  <c r="M352" i="28"/>
  <c r="E352" i="28"/>
  <c r="X352" i="28"/>
  <c r="A112" i="28"/>
  <c r="X318" i="28"/>
  <c r="T318" i="28"/>
  <c r="P318" i="28"/>
  <c r="L318" i="28"/>
  <c r="H318" i="28"/>
  <c r="D318" i="28"/>
  <c r="W318" i="28"/>
  <c r="R318" i="28"/>
  <c r="M318" i="28"/>
  <c r="G318" i="28"/>
  <c r="B318" i="28"/>
  <c r="A319" i="28"/>
  <c r="S318" i="28"/>
  <c r="K318" i="28"/>
  <c r="E318" i="28"/>
  <c r="V318" i="28"/>
  <c r="N318" i="28"/>
  <c r="C318" i="28"/>
  <c r="Y318" i="28"/>
  <c r="J318" i="28"/>
  <c r="Q318" i="28"/>
  <c r="F318" i="28"/>
  <c r="O318" i="28"/>
  <c r="I318" i="28"/>
  <c r="U318" i="28"/>
  <c r="A77" i="28"/>
  <c r="D422" i="21"/>
  <c r="H422" i="21"/>
  <c r="L422" i="21"/>
  <c r="P422" i="21"/>
  <c r="T422" i="21"/>
  <c r="X422" i="21"/>
  <c r="E422" i="21"/>
  <c r="I422" i="21"/>
  <c r="M422" i="21"/>
  <c r="Q422" i="21"/>
  <c r="U422" i="21"/>
  <c r="Y422" i="21"/>
  <c r="G422" i="21"/>
  <c r="O422" i="21"/>
  <c r="W422" i="21"/>
  <c r="B422" i="21"/>
  <c r="J422" i="21"/>
  <c r="R422" i="21"/>
  <c r="C422" i="21"/>
  <c r="K422" i="21"/>
  <c r="S422" i="21"/>
  <c r="F422" i="21"/>
  <c r="N422" i="21"/>
  <c r="V422" i="21"/>
  <c r="A423" i="21"/>
  <c r="K354" i="21"/>
  <c r="E354" i="21"/>
  <c r="F354" i="21"/>
  <c r="B354" i="21"/>
  <c r="X354" i="21"/>
  <c r="I354" i="21"/>
  <c r="O354" i="21"/>
  <c r="J354" i="21"/>
  <c r="L354" i="21"/>
  <c r="H354" i="21"/>
  <c r="T354" i="21"/>
  <c r="N354" i="21"/>
  <c r="C354" i="21"/>
  <c r="S354" i="21"/>
  <c r="P354" i="21"/>
  <c r="Q354" i="21"/>
  <c r="M354" i="21"/>
  <c r="D354" i="21"/>
  <c r="G354" i="21"/>
  <c r="W354" i="21"/>
  <c r="U354" i="21"/>
  <c r="V354" i="21"/>
  <c r="R354" i="21"/>
  <c r="Y354" i="21"/>
  <c r="A355" i="21"/>
  <c r="K388" i="21"/>
  <c r="B388" i="21"/>
  <c r="X388" i="21"/>
  <c r="I388" i="21"/>
  <c r="J388" i="21"/>
  <c r="L388" i="21"/>
  <c r="O388" i="21"/>
  <c r="H388" i="21"/>
  <c r="F388" i="21"/>
  <c r="P388" i="21"/>
  <c r="Q388" i="21"/>
  <c r="T388" i="21"/>
  <c r="C388" i="21"/>
  <c r="S388" i="21"/>
  <c r="M388" i="21"/>
  <c r="N388" i="21"/>
  <c r="V388" i="21"/>
  <c r="Y388" i="21"/>
  <c r="A389" i="21"/>
  <c r="G388" i="21"/>
  <c r="W388" i="21"/>
  <c r="R388" i="21"/>
  <c r="U388" i="21"/>
  <c r="D388" i="21"/>
  <c r="E388" i="21"/>
  <c r="D319" i="21"/>
  <c r="H319" i="21"/>
  <c r="L319" i="21"/>
  <c r="P319" i="21"/>
  <c r="T319" i="21"/>
  <c r="X319" i="21"/>
  <c r="F319" i="21"/>
  <c r="K319" i="21"/>
  <c r="Q319" i="21"/>
  <c r="V319" i="21"/>
  <c r="B319" i="21"/>
  <c r="G319" i="21"/>
  <c r="M319" i="21"/>
  <c r="R319" i="21"/>
  <c r="W319" i="21"/>
  <c r="C319" i="21"/>
  <c r="N319" i="21"/>
  <c r="Y319" i="21"/>
  <c r="S319" i="21"/>
  <c r="U319" i="21"/>
  <c r="E319" i="21"/>
  <c r="O319" i="21"/>
  <c r="I319" i="21"/>
  <c r="J319" i="21"/>
  <c r="E248" i="21"/>
  <c r="I248" i="21"/>
  <c r="M248" i="21"/>
  <c r="Q248" i="21"/>
  <c r="U248" i="21"/>
  <c r="Y248" i="21"/>
  <c r="B248" i="21"/>
  <c r="G248" i="21"/>
  <c r="L248" i="21"/>
  <c r="R248" i="21"/>
  <c r="W248" i="21"/>
  <c r="C248" i="21"/>
  <c r="H248" i="21"/>
  <c r="N248" i="21"/>
  <c r="S248" i="21"/>
  <c r="X248" i="21"/>
  <c r="K248" i="21"/>
  <c r="V248" i="21"/>
  <c r="P248" i="21"/>
  <c r="D248" i="21"/>
  <c r="O248" i="21"/>
  <c r="F248" i="21"/>
  <c r="J248" i="21"/>
  <c r="T248" i="21"/>
  <c r="A249" i="21"/>
  <c r="B282" i="21"/>
  <c r="F282" i="21"/>
  <c r="J282" i="21"/>
  <c r="N282" i="21"/>
  <c r="R282" i="21"/>
  <c r="V282" i="21"/>
  <c r="G282" i="21"/>
  <c r="L282" i="21"/>
  <c r="Q282" i="21"/>
  <c r="W282" i="21"/>
  <c r="D282" i="21"/>
  <c r="K282" i="21"/>
  <c r="S282" i="21"/>
  <c r="Y282" i="21"/>
  <c r="E282" i="21"/>
  <c r="M282" i="21"/>
  <c r="T282" i="21"/>
  <c r="H282" i="21"/>
  <c r="O282" i="21"/>
  <c r="U282" i="21"/>
  <c r="I282" i="21"/>
  <c r="P282" i="21"/>
  <c r="X282" i="21"/>
  <c r="C282" i="21"/>
  <c r="A283" i="21"/>
  <c r="E74" i="21"/>
  <c r="I74" i="21"/>
  <c r="M74" i="21"/>
  <c r="Q74" i="21"/>
  <c r="U74" i="21"/>
  <c r="Y74" i="21"/>
  <c r="B74" i="21"/>
  <c r="F74" i="21"/>
  <c r="J74" i="21"/>
  <c r="N74" i="21"/>
  <c r="R74" i="21"/>
  <c r="V74" i="21"/>
  <c r="H74" i="21"/>
  <c r="P74" i="21"/>
  <c r="X74" i="21"/>
  <c r="G74" i="21"/>
  <c r="S74" i="21"/>
  <c r="L74" i="21"/>
  <c r="O74" i="21"/>
  <c r="K74" i="21"/>
  <c r="T74" i="21"/>
  <c r="C74" i="21"/>
  <c r="W74" i="21"/>
  <c r="D74" i="21"/>
  <c r="C144" i="21"/>
  <c r="G144" i="21"/>
  <c r="K144" i="21"/>
  <c r="O144" i="21"/>
  <c r="S144" i="21"/>
  <c r="W144" i="21"/>
  <c r="E144" i="21"/>
  <c r="J144" i="21"/>
  <c r="P144" i="21"/>
  <c r="U144" i="21"/>
  <c r="F144" i="21"/>
  <c r="L144" i="21"/>
  <c r="Q144" i="21"/>
  <c r="V144" i="21"/>
  <c r="I144" i="21"/>
  <c r="T144" i="21"/>
  <c r="M144" i="21"/>
  <c r="Y144" i="21"/>
  <c r="B144" i="21"/>
  <c r="N144" i="21"/>
  <c r="R144" i="21"/>
  <c r="D144" i="21"/>
  <c r="H144" i="21"/>
  <c r="X144" i="21"/>
  <c r="B179" i="21"/>
  <c r="F179" i="21"/>
  <c r="J179" i="21"/>
  <c r="N179" i="21"/>
  <c r="R179" i="21"/>
  <c r="V179" i="21"/>
  <c r="E179" i="21"/>
  <c r="K179" i="21"/>
  <c r="P179" i="21"/>
  <c r="U179" i="21"/>
  <c r="D179" i="21"/>
  <c r="L179" i="21"/>
  <c r="S179" i="21"/>
  <c r="Y179" i="21"/>
  <c r="G179" i="21"/>
  <c r="M179" i="21"/>
  <c r="T179" i="21"/>
  <c r="H179" i="21"/>
  <c r="W179" i="21"/>
  <c r="I179" i="21"/>
  <c r="X179" i="21"/>
  <c r="O179" i="21"/>
  <c r="Q179" i="21"/>
  <c r="C179" i="21"/>
  <c r="C109" i="21"/>
  <c r="G109" i="21"/>
  <c r="K109" i="21"/>
  <c r="O109" i="21"/>
  <c r="S109" i="21"/>
  <c r="W109" i="21"/>
  <c r="E109" i="21"/>
  <c r="J109" i="21"/>
  <c r="P109" i="21"/>
  <c r="U109" i="21"/>
  <c r="F109" i="21"/>
  <c r="L109" i="21"/>
  <c r="Q109" i="21"/>
  <c r="V109" i="21"/>
  <c r="H109" i="21"/>
  <c r="R109" i="21"/>
  <c r="I109" i="21"/>
  <c r="T109" i="21"/>
  <c r="M109" i="21"/>
  <c r="X109" i="21"/>
  <c r="D109" i="21"/>
  <c r="N109" i="21"/>
  <c r="B109" i="21"/>
  <c r="Y109" i="21"/>
  <c r="C213" i="21"/>
  <c r="G213" i="21"/>
  <c r="K213" i="21"/>
  <c r="O213" i="21"/>
  <c r="S213" i="21"/>
  <c r="W213" i="21"/>
  <c r="E213" i="21"/>
  <c r="J213" i="21"/>
  <c r="P213" i="21"/>
  <c r="U213" i="21"/>
  <c r="D213" i="21"/>
  <c r="L213" i="21"/>
  <c r="R213" i="21"/>
  <c r="Y213" i="21"/>
  <c r="B213" i="21"/>
  <c r="M213" i="21"/>
  <c r="V213" i="21"/>
  <c r="F213" i="21"/>
  <c r="N213" i="21"/>
  <c r="X213" i="21"/>
  <c r="H213" i="21"/>
  <c r="Q213" i="21"/>
  <c r="I213" i="21"/>
  <c r="T213" i="21"/>
  <c r="A214" i="21"/>
  <c r="B41" i="21"/>
  <c r="F41" i="21"/>
  <c r="J41" i="21"/>
  <c r="N41" i="21"/>
  <c r="R41" i="21"/>
  <c r="V41" i="21"/>
  <c r="C41" i="21"/>
  <c r="H41" i="21"/>
  <c r="M41" i="21"/>
  <c r="S41" i="21"/>
  <c r="X41" i="21"/>
  <c r="D41" i="21"/>
  <c r="I41" i="21"/>
  <c r="O41" i="21"/>
  <c r="T41" i="21"/>
  <c r="Y41" i="21"/>
  <c r="K41" i="21"/>
  <c r="U41" i="21"/>
  <c r="L41" i="21"/>
  <c r="W41" i="21"/>
  <c r="E41" i="21"/>
  <c r="P41" i="21"/>
  <c r="G41" i="21"/>
  <c r="Q41" i="21"/>
  <c r="D111" i="25"/>
  <c r="H111" i="25"/>
  <c r="L111" i="25"/>
  <c r="P111" i="25"/>
  <c r="T111" i="25"/>
  <c r="X111" i="25"/>
  <c r="B111" i="25"/>
  <c r="F111" i="25"/>
  <c r="J111" i="25"/>
  <c r="N111" i="25"/>
  <c r="R111" i="25"/>
  <c r="V111" i="25"/>
  <c r="G111" i="25"/>
  <c r="O111" i="25"/>
  <c r="W111" i="25"/>
  <c r="I111" i="25"/>
  <c r="Q111" i="25"/>
  <c r="Y111" i="25"/>
  <c r="E111" i="25"/>
  <c r="M111" i="25"/>
  <c r="U111" i="25"/>
  <c r="C111" i="25"/>
  <c r="K111" i="25"/>
  <c r="S111" i="25"/>
  <c r="D75" i="25"/>
  <c r="H75" i="25"/>
  <c r="L75" i="25"/>
  <c r="P75" i="25"/>
  <c r="T75" i="25"/>
  <c r="X75" i="25"/>
  <c r="F75" i="25"/>
  <c r="N75" i="25"/>
  <c r="V75" i="25"/>
  <c r="E75" i="25"/>
  <c r="I75" i="25"/>
  <c r="M75" i="25"/>
  <c r="Q75" i="25"/>
  <c r="U75" i="25"/>
  <c r="Y75" i="25"/>
  <c r="B75" i="25"/>
  <c r="J75" i="25"/>
  <c r="R75" i="25"/>
  <c r="K75" i="25"/>
  <c r="W75" i="25"/>
  <c r="O75" i="25"/>
  <c r="C75" i="25"/>
  <c r="S75" i="25"/>
  <c r="G75" i="25"/>
  <c r="C39" i="25"/>
  <c r="G39" i="25"/>
  <c r="K39" i="25"/>
  <c r="O39" i="25"/>
  <c r="S39" i="25"/>
  <c r="W39" i="25"/>
  <c r="B39" i="25"/>
  <c r="H39" i="25"/>
  <c r="M39" i="25"/>
  <c r="R39" i="25"/>
  <c r="X39" i="25"/>
  <c r="E39" i="25"/>
  <c r="J39" i="25"/>
  <c r="P39" i="25"/>
  <c r="U39" i="25"/>
  <c r="F39" i="25"/>
  <c r="L39" i="25"/>
  <c r="Q39" i="25"/>
  <c r="V39" i="25"/>
  <c r="T39" i="25"/>
  <c r="D39" i="25"/>
  <c r="Y39" i="25"/>
  <c r="I39" i="25"/>
  <c r="N39" i="25"/>
  <c r="E112" i="19"/>
  <c r="W112" i="19"/>
  <c r="Q112" i="19"/>
  <c r="I112" i="19"/>
  <c r="N112" i="19"/>
  <c r="X112" i="19"/>
  <c r="C112" i="19"/>
  <c r="J112" i="19"/>
  <c r="B112" i="19"/>
  <c r="U112" i="19"/>
  <c r="R112" i="19"/>
  <c r="V112" i="19"/>
  <c r="G112" i="19"/>
  <c r="O112" i="19"/>
  <c r="H112" i="19"/>
  <c r="Y112" i="19"/>
  <c r="L112" i="19"/>
  <c r="F112" i="19"/>
  <c r="A113" i="19"/>
  <c r="K112" i="19"/>
  <c r="S112" i="19"/>
  <c r="M112" i="19"/>
  <c r="D112" i="19"/>
  <c r="T112" i="19"/>
  <c r="P112" i="19"/>
  <c r="B76" i="19"/>
  <c r="F76" i="19"/>
  <c r="J76" i="19"/>
  <c r="N76" i="19"/>
  <c r="R76" i="19"/>
  <c r="V76" i="19"/>
  <c r="D76" i="19"/>
  <c r="H76" i="19"/>
  <c r="L76" i="19"/>
  <c r="P76" i="19"/>
  <c r="T76" i="19"/>
  <c r="X76" i="19"/>
  <c r="E76" i="19"/>
  <c r="M76" i="19"/>
  <c r="U76" i="19"/>
  <c r="G76" i="19"/>
  <c r="O76" i="19"/>
  <c r="W76" i="19"/>
  <c r="I76" i="19"/>
  <c r="Q76" i="19"/>
  <c r="Y76" i="19"/>
  <c r="C76" i="19"/>
  <c r="K76" i="19"/>
  <c r="S76" i="19"/>
  <c r="A77" i="19"/>
  <c r="E40" i="19"/>
  <c r="I40" i="19"/>
  <c r="M40" i="19"/>
  <c r="Q40" i="19"/>
  <c r="U40" i="19"/>
  <c r="Y40" i="19"/>
  <c r="D40" i="19"/>
  <c r="J40" i="19"/>
  <c r="O40" i="19"/>
  <c r="T40" i="19"/>
  <c r="F40" i="19"/>
  <c r="K40" i="19"/>
  <c r="P40" i="19"/>
  <c r="V40" i="19"/>
  <c r="B40" i="19"/>
  <c r="L40" i="19"/>
  <c r="W40" i="19"/>
  <c r="G40" i="19"/>
  <c r="R40" i="19"/>
  <c r="C40" i="19"/>
  <c r="N40" i="19"/>
  <c r="X40" i="19"/>
  <c r="H40" i="19"/>
  <c r="S40" i="19"/>
  <c r="A147" i="19"/>
  <c r="A110" i="21"/>
  <c r="A149" i="25"/>
  <c r="A145" i="21"/>
  <c r="A42" i="21"/>
  <c r="A112" i="25"/>
  <c r="A76" i="25"/>
  <c r="A180" i="21"/>
  <c r="A320" i="21"/>
  <c r="A40" i="25"/>
  <c r="A41" i="19"/>
  <c r="A75" i="21"/>
  <c r="D147" i="19" l="1"/>
  <c r="H147" i="19"/>
  <c r="L147" i="19"/>
  <c r="P147" i="19"/>
  <c r="T147" i="19"/>
  <c r="X147" i="19"/>
  <c r="E147" i="19"/>
  <c r="J147" i="19"/>
  <c r="O147" i="19"/>
  <c r="U147" i="19"/>
  <c r="F147" i="19"/>
  <c r="K147" i="19"/>
  <c r="Q147" i="19"/>
  <c r="V147" i="19"/>
  <c r="I147" i="19"/>
  <c r="S147" i="19"/>
  <c r="B147" i="19"/>
  <c r="M147" i="19"/>
  <c r="W147" i="19"/>
  <c r="C147" i="19"/>
  <c r="N147" i="19"/>
  <c r="Y147" i="19"/>
  <c r="G147" i="19"/>
  <c r="R147" i="19"/>
  <c r="Y182" i="28"/>
  <c r="U182" i="28"/>
  <c r="Q182" i="28"/>
  <c r="M182" i="28"/>
  <c r="I182" i="28"/>
  <c r="E182" i="28"/>
  <c r="W182" i="28"/>
  <c r="R182" i="28"/>
  <c r="L182" i="28"/>
  <c r="G182" i="28"/>
  <c r="B182" i="28"/>
  <c r="T182" i="28"/>
  <c r="N182" i="28"/>
  <c r="F182" i="28"/>
  <c r="V182" i="28"/>
  <c r="K182" i="28"/>
  <c r="C182" i="28"/>
  <c r="S182" i="28"/>
  <c r="J182" i="28"/>
  <c r="A183" i="28"/>
  <c r="H182" i="28"/>
  <c r="P182" i="28"/>
  <c r="O182" i="28"/>
  <c r="X182" i="28"/>
  <c r="D182" i="28"/>
  <c r="A78" i="28"/>
  <c r="W319" i="28"/>
  <c r="S319" i="28"/>
  <c r="O319" i="28"/>
  <c r="K319" i="28"/>
  <c r="G319" i="28"/>
  <c r="C319" i="28"/>
  <c r="Y319" i="28"/>
  <c r="T319" i="28"/>
  <c r="N319" i="28"/>
  <c r="I319" i="28"/>
  <c r="D319" i="28"/>
  <c r="V319" i="28"/>
  <c r="P319" i="28"/>
  <c r="H319" i="28"/>
  <c r="A320" i="28"/>
  <c r="Q319" i="28"/>
  <c r="F319" i="28"/>
  <c r="X319" i="28"/>
  <c r="L319" i="28"/>
  <c r="R319" i="28"/>
  <c r="E319" i="28"/>
  <c r="M319" i="28"/>
  <c r="J319" i="28"/>
  <c r="B319" i="28"/>
  <c r="U319" i="28"/>
  <c r="X387" i="28"/>
  <c r="T387" i="28"/>
  <c r="P387" i="28"/>
  <c r="L387" i="28"/>
  <c r="H387" i="28"/>
  <c r="D387" i="28"/>
  <c r="W387" i="28"/>
  <c r="R387" i="28"/>
  <c r="M387" i="28"/>
  <c r="G387" i="28"/>
  <c r="B387" i="28"/>
  <c r="V387" i="28"/>
  <c r="O387" i="28"/>
  <c r="I387" i="28"/>
  <c r="Y387" i="28"/>
  <c r="N387" i="28"/>
  <c r="E387" i="28"/>
  <c r="U387" i="28"/>
  <c r="K387" i="28"/>
  <c r="C387" i="28"/>
  <c r="Q387" i="28"/>
  <c r="F387" i="28"/>
  <c r="S387" i="28"/>
  <c r="J387" i="28"/>
  <c r="A388" i="28"/>
  <c r="Y284" i="28"/>
  <c r="U284" i="28"/>
  <c r="Q284" i="28"/>
  <c r="M284" i="28"/>
  <c r="I284" i="28"/>
  <c r="E284" i="28"/>
  <c r="W284" i="28"/>
  <c r="R284" i="28"/>
  <c r="L284" i="28"/>
  <c r="G284" i="28"/>
  <c r="B284" i="28"/>
  <c r="A285" i="28"/>
  <c r="S284" i="28"/>
  <c r="K284" i="28"/>
  <c r="D284" i="28"/>
  <c r="P284" i="28"/>
  <c r="H284" i="28"/>
  <c r="V284" i="28"/>
  <c r="N284" i="28"/>
  <c r="C284" i="28"/>
  <c r="T284" i="28"/>
  <c r="O284" i="28"/>
  <c r="X284" i="28"/>
  <c r="J284" i="28"/>
  <c r="F284" i="28"/>
  <c r="Y421" i="28"/>
  <c r="U421" i="28"/>
  <c r="Q421" i="28"/>
  <c r="M421" i="28"/>
  <c r="I421" i="28"/>
  <c r="E421" i="28"/>
  <c r="X421" i="28"/>
  <c r="S421" i="28"/>
  <c r="N421" i="28"/>
  <c r="H421" i="28"/>
  <c r="C421" i="28"/>
  <c r="A422" i="28"/>
  <c r="R421" i="28"/>
  <c r="K421" i="28"/>
  <c r="D421" i="28"/>
  <c r="T421" i="28"/>
  <c r="J421" i="28"/>
  <c r="O421" i="28"/>
  <c r="B421" i="28"/>
  <c r="W421" i="28"/>
  <c r="G421" i="28"/>
  <c r="V421" i="28"/>
  <c r="F421" i="28"/>
  <c r="L421" i="28"/>
  <c r="P421" i="28"/>
  <c r="A113" i="28"/>
  <c r="Y353" i="28"/>
  <c r="U353" i="28"/>
  <c r="Q353" i="28"/>
  <c r="M353" i="28"/>
  <c r="I353" i="28"/>
  <c r="E353" i="28"/>
  <c r="V353" i="28"/>
  <c r="P353" i="28"/>
  <c r="K353" i="28"/>
  <c r="F353" i="28"/>
  <c r="A354" i="28"/>
  <c r="S353" i="28"/>
  <c r="L353" i="28"/>
  <c r="D353" i="28"/>
  <c r="T353" i="28"/>
  <c r="J353" i="28"/>
  <c r="B353" i="28"/>
  <c r="X353" i="28"/>
  <c r="O353" i="28"/>
  <c r="G353" i="28"/>
  <c r="W353" i="28"/>
  <c r="C353" i="28"/>
  <c r="N353" i="28"/>
  <c r="R353" i="28"/>
  <c r="H353" i="28"/>
  <c r="A148" i="28"/>
  <c r="W216" i="28"/>
  <c r="S216" i="28"/>
  <c r="O216" i="28"/>
  <c r="K216" i="28"/>
  <c r="G216" i="28"/>
  <c r="C216" i="28"/>
  <c r="Y216" i="28"/>
  <c r="T216" i="28"/>
  <c r="N216" i="28"/>
  <c r="I216" i="28"/>
  <c r="D216" i="28"/>
  <c r="A217" i="28"/>
  <c r="R216" i="28"/>
  <c r="L216" i="28"/>
  <c r="E216" i="28"/>
  <c r="X216" i="28"/>
  <c r="Q216" i="28"/>
  <c r="J216" i="28"/>
  <c r="B216" i="28"/>
  <c r="P216" i="28"/>
  <c r="M216" i="28"/>
  <c r="V216" i="28"/>
  <c r="H216" i="28"/>
  <c r="F216" i="28"/>
  <c r="U216" i="28"/>
  <c r="Y250" i="28"/>
  <c r="U250" i="28"/>
  <c r="Q250" i="28"/>
  <c r="M250" i="28"/>
  <c r="I250" i="28"/>
  <c r="E250" i="28"/>
  <c r="V250" i="28"/>
  <c r="P250" i="28"/>
  <c r="K250" i="28"/>
  <c r="F250" i="28"/>
  <c r="W250" i="28"/>
  <c r="O250" i="28"/>
  <c r="H250" i="28"/>
  <c r="B250" i="28"/>
  <c r="T250" i="28"/>
  <c r="N250" i="28"/>
  <c r="G250" i="28"/>
  <c r="S250" i="28"/>
  <c r="D250" i="28"/>
  <c r="R250" i="28"/>
  <c r="C250" i="28"/>
  <c r="L250" i="28"/>
  <c r="A251" i="28"/>
  <c r="X250" i="28"/>
  <c r="J250" i="28"/>
  <c r="D423" i="21"/>
  <c r="H423" i="21"/>
  <c r="L423" i="21"/>
  <c r="P423" i="21"/>
  <c r="T423" i="21"/>
  <c r="X423" i="21"/>
  <c r="E423" i="21"/>
  <c r="I423" i="21"/>
  <c r="M423" i="21"/>
  <c r="Q423" i="21"/>
  <c r="U423" i="21"/>
  <c r="Y423" i="21"/>
  <c r="G423" i="21"/>
  <c r="O423" i="21"/>
  <c r="W423" i="21"/>
  <c r="B423" i="21"/>
  <c r="J423" i="21"/>
  <c r="R423" i="21"/>
  <c r="C423" i="21"/>
  <c r="K423" i="21"/>
  <c r="S423" i="21"/>
  <c r="F423" i="21"/>
  <c r="N423" i="21"/>
  <c r="V423" i="21"/>
  <c r="A424" i="21"/>
  <c r="G355" i="21"/>
  <c r="W355" i="21"/>
  <c r="R355" i="21"/>
  <c r="N355" i="21"/>
  <c r="J355" i="21"/>
  <c r="V355" i="21"/>
  <c r="A356" i="21"/>
  <c r="K355" i="21"/>
  <c r="B355" i="21"/>
  <c r="X355" i="21"/>
  <c r="T355" i="21"/>
  <c r="P355" i="21"/>
  <c r="F355" i="21"/>
  <c r="O355" i="21"/>
  <c r="H355" i="21"/>
  <c r="D355" i="21"/>
  <c r="Y355" i="21"/>
  <c r="U355" i="21"/>
  <c r="L355" i="21"/>
  <c r="C355" i="21"/>
  <c r="S355" i="21"/>
  <c r="M355" i="21"/>
  <c r="I355" i="21"/>
  <c r="E355" i="21"/>
  <c r="Q355" i="21"/>
  <c r="K389" i="21"/>
  <c r="E389" i="21"/>
  <c r="D389" i="21"/>
  <c r="F389" i="21"/>
  <c r="N389" i="21"/>
  <c r="Q389" i="21"/>
  <c r="O389" i="21"/>
  <c r="J389" i="21"/>
  <c r="L389" i="21"/>
  <c r="M389" i="21"/>
  <c r="V389" i="21"/>
  <c r="X389" i="21"/>
  <c r="C389" i="21"/>
  <c r="S389" i="21"/>
  <c r="P389" i="21"/>
  <c r="R389" i="21"/>
  <c r="T389" i="21"/>
  <c r="B389" i="21"/>
  <c r="A390" i="21"/>
  <c r="G389" i="21"/>
  <c r="W389" i="21"/>
  <c r="U389" i="21"/>
  <c r="Y389" i="21"/>
  <c r="H389" i="21"/>
  <c r="I389" i="21"/>
  <c r="D320" i="21"/>
  <c r="H320" i="21"/>
  <c r="L320" i="21"/>
  <c r="P320" i="21"/>
  <c r="T320" i="21"/>
  <c r="X320" i="21"/>
  <c r="C320" i="21"/>
  <c r="I320" i="21"/>
  <c r="N320" i="21"/>
  <c r="S320" i="21"/>
  <c r="Y320" i="21"/>
  <c r="E320" i="21"/>
  <c r="J320" i="21"/>
  <c r="O320" i="21"/>
  <c r="U320" i="21"/>
  <c r="K320" i="21"/>
  <c r="V320" i="21"/>
  <c r="F320" i="21"/>
  <c r="G320" i="21"/>
  <c r="B320" i="21"/>
  <c r="M320" i="21"/>
  <c r="W320" i="21"/>
  <c r="Q320" i="21"/>
  <c r="R320" i="21"/>
  <c r="B283" i="21"/>
  <c r="F283" i="21"/>
  <c r="J283" i="21"/>
  <c r="N283" i="21"/>
  <c r="R283" i="21"/>
  <c r="V283" i="21"/>
  <c r="D283" i="21"/>
  <c r="I283" i="21"/>
  <c r="O283" i="21"/>
  <c r="T283" i="21"/>
  <c r="Y283" i="21"/>
  <c r="H283" i="21"/>
  <c r="P283" i="21"/>
  <c r="W283" i="21"/>
  <c r="C283" i="21"/>
  <c r="K283" i="21"/>
  <c r="Q283" i="21"/>
  <c r="X283" i="21"/>
  <c r="E283" i="21"/>
  <c r="L283" i="21"/>
  <c r="S283" i="21"/>
  <c r="M283" i="21"/>
  <c r="G283" i="21"/>
  <c r="U283" i="21"/>
  <c r="A284" i="21"/>
  <c r="E249" i="21"/>
  <c r="I249" i="21"/>
  <c r="M249" i="21"/>
  <c r="Q249" i="21"/>
  <c r="U249" i="21"/>
  <c r="Y249" i="21"/>
  <c r="D249" i="21"/>
  <c r="J249" i="21"/>
  <c r="O249" i="21"/>
  <c r="T249" i="21"/>
  <c r="F249" i="21"/>
  <c r="K249" i="21"/>
  <c r="P249" i="21"/>
  <c r="V249" i="21"/>
  <c r="H249" i="21"/>
  <c r="S249" i="21"/>
  <c r="N249" i="21"/>
  <c r="B249" i="21"/>
  <c r="L249" i="21"/>
  <c r="W249" i="21"/>
  <c r="C249" i="21"/>
  <c r="X249" i="21"/>
  <c r="G249" i="21"/>
  <c r="R249" i="21"/>
  <c r="A250" i="21"/>
  <c r="B180" i="21"/>
  <c r="F180" i="21"/>
  <c r="J180" i="21"/>
  <c r="N180" i="21"/>
  <c r="R180" i="21"/>
  <c r="V180" i="21"/>
  <c r="C180" i="21"/>
  <c r="H180" i="21"/>
  <c r="M180" i="21"/>
  <c r="S180" i="21"/>
  <c r="X180" i="21"/>
  <c r="I180" i="21"/>
  <c r="P180" i="21"/>
  <c r="W180" i="21"/>
  <c r="D180" i="21"/>
  <c r="K180" i="21"/>
  <c r="Q180" i="21"/>
  <c r="Y180" i="21"/>
  <c r="L180" i="21"/>
  <c r="O180" i="21"/>
  <c r="T180" i="21"/>
  <c r="U180" i="21"/>
  <c r="E180" i="21"/>
  <c r="G180" i="21"/>
  <c r="C110" i="21"/>
  <c r="G110" i="21"/>
  <c r="K110" i="21"/>
  <c r="O110" i="21"/>
  <c r="S110" i="21"/>
  <c r="W110" i="21"/>
  <c r="B110" i="21"/>
  <c r="H110" i="21"/>
  <c r="M110" i="21"/>
  <c r="R110" i="21"/>
  <c r="X110" i="21"/>
  <c r="D110" i="21"/>
  <c r="I110" i="21"/>
  <c r="N110" i="21"/>
  <c r="T110" i="21"/>
  <c r="Y110" i="21"/>
  <c r="E110" i="21"/>
  <c r="P110" i="21"/>
  <c r="F110" i="21"/>
  <c r="Q110" i="21"/>
  <c r="J110" i="21"/>
  <c r="V110" i="21"/>
  <c r="L110" i="21"/>
  <c r="U110" i="21"/>
  <c r="E75" i="21"/>
  <c r="I75" i="21"/>
  <c r="M75" i="21"/>
  <c r="Q75" i="21"/>
  <c r="U75" i="21"/>
  <c r="Y75" i="21"/>
  <c r="B75" i="21"/>
  <c r="F75" i="21"/>
  <c r="J75" i="21"/>
  <c r="N75" i="21"/>
  <c r="R75" i="21"/>
  <c r="V75" i="21"/>
  <c r="H75" i="21"/>
  <c r="P75" i="21"/>
  <c r="X75" i="21"/>
  <c r="D75" i="21"/>
  <c r="O75" i="21"/>
  <c r="K75" i="21"/>
  <c r="L75" i="21"/>
  <c r="G75" i="21"/>
  <c r="S75" i="21"/>
  <c r="T75" i="21"/>
  <c r="C75" i="21"/>
  <c r="W75" i="21"/>
  <c r="C145" i="21"/>
  <c r="G145" i="21"/>
  <c r="K145" i="21"/>
  <c r="O145" i="21"/>
  <c r="S145" i="21"/>
  <c r="W145" i="21"/>
  <c r="B145" i="21"/>
  <c r="H145" i="21"/>
  <c r="M145" i="21"/>
  <c r="R145" i="21"/>
  <c r="X145" i="21"/>
  <c r="D145" i="21"/>
  <c r="I145" i="21"/>
  <c r="N145" i="21"/>
  <c r="T145" i="21"/>
  <c r="Y145" i="21"/>
  <c r="F145" i="21"/>
  <c r="Q145" i="21"/>
  <c r="P145" i="21"/>
  <c r="E145" i="21"/>
  <c r="U145" i="21"/>
  <c r="V145" i="21"/>
  <c r="J145" i="21"/>
  <c r="L145" i="21"/>
  <c r="C214" i="21"/>
  <c r="G214" i="21"/>
  <c r="K214" i="21"/>
  <c r="O214" i="21"/>
  <c r="S214" i="21"/>
  <c r="W214" i="21"/>
  <c r="B214" i="21"/>
  <c r="H214" i="21"/>
  <c r="M214" i="21"/>
  <c r="R214" i="21"/>
  <c r="X214" i="21"/>
  <c r="I214" i="21"/>
  <c r="P214" i="21"/>
  <c r="V214" i="21"/>
  <c r="F214" i="21"/>
  <c r="Q214" i="21"/>
  <c r="J214" i="21"/>
  <c r="T214" i="21"/>
  <c r="D214" i="21"/>
  <c r="L214" i="21"/>
  <c r="U214" i="21"/>
  <c r="N214" i="21"/>
  <c r="Y214" i="21"/>
  <c r="E214" i="21"/>
  <c r="A215" i="21"/>
  <c r="Y42" i="21"/>
  <c r="B42" i="21"/>
  <c r="F42" i="21"/>
  <c r="J42" i="21"/>
  <c r="N42" i="21"/>
  <c r="R42" i="21"/>
  <c r="V42" i="21"/>
  <c r="E42" i="21"/>
  <c r="K42" i="21"/>
  <c r="P42" i="21"/>
  <c r="U42" i="21"/>
  <c r="G42" i="21"/>
  <c r="L42" i="21"/>
  <c r="Q42" i="21"/>
  <c r="W42" i="21"/>
  <c r="H42" i="21"/>
  <c r="S42" i="21"/>
  <c r="I42" i="21"/>
  <c r="T42" i="21"/>
  <c r="C42" i="21"/>
  <c r="M42" i="21"/>
  <c r="X42" i="21"/>
  <c r="D42" i="21"/>
  <c r="O42" i="21"/>
  <c r="D112" i="25"/>
  <c r="H112" i="25"/>
  <c r="L112" i="25"/>
  <c r="P112" i="25"/>
  <c r="T112" i="25"/>
  <c r="X112" i="25"/>
  <c r="B112" i="25"/>
  <c r="F112" i="25"/>
  <c r="J112" i="25"/>
  <c r="N112" i="25"/>
  <c r="R112" i="25"/>
  <c r="V112" i="25"/>
  <c r="G112" i="25"/>
  <c r="O112" i="25"/>
  <c r="W112" i="25"/>
  <c r="I112" i="25"/>
  <c r="Q112" i="25"/>
  <c r="Y112" i="25"/>
  <c r="E112" i="25"/>
  <c r="M112" i="25"/>
  <c r="U112" i="25"/>
  <c r="C112" i="25"/>
  <c r="K112" i="25"/>
  <c r="S112" i="25"/>
  <c r="D76" i="25"/>
  <c r="H76" i="25"/>
  <c r="L76" i="25"/>
  <c r="P76" i="25"/>
  <c r="T76" i="25"/>
  <c r="X76" i="25"/>
  <c r="F76" i="25"/>
  <c r="N76" i="25"/>
  <c r="V76" i="25"/>
  <c r="E76" i="25"/>
  <c r="I76" i="25"/>
  <c r="M76" i="25"/>
  <c r="Q76" i="25"/>
  <c r="U76" i="25"/>
  <c r="Y76" i="25"/>
  <c r="B76" i="25"/>
  <c r="J76" i="25"/>
  <c r="R76" i="25"/>
  <c r="C76" i="25"/>
  <c r="S76" i="25"/>
  <c r="G76" i="25"/>
  <c r="W76" i="25"/>
  <c r="K76" i="25"/>
  <c r="O76" i="25"/>
  <c r="C40" i="25"/>
  <c r="G40" i="25"/>
  <c r="K40" i="25"/>
  <c r="O40" i="25"/>
  <c r="E40" i="25"/>
  <c r="J40" i="25"/>
  <c r="P40" i="25"/>
  <c r="T40" i="25"/>
  <c r="X40" i="25"/>
  <c r="B40" i="25"/>
  <c r="H40" i="25"/>
  <c r="M40" i="25"/>
  <c r="R40" i="25"/>
  <c r="V40" i="25"/>
  <c r="D40" i="25"/>
  <c r="L40" i="25"/>
  <c r="U40" i="25"/>
  <c r="N40" i="25"/>
  <c r="W40" i="25"/>
  <c r="F40" i="25"/>
  <c r="Q40" i="25"/>
  <c r="Y40" i="25"/>
  <c r="I40" i="25"/>
  <c r="S40" i="25"/>
  <c r="O113" i="19"/>
  <c r="I113" i="19"/>
  <c r="Y113" i="19"/>
  <c r="D113" i="19"/>
  <c r="N113" i="19"/>
  <c r="X113" i="19"/>
  <c r="A114" i="19"/>
  <c r="C113" i="19"/>
  <c r="S113" i="19"/>
  <c r="M113" i="19"/>
  <c r="B113" i="19"/>
  <c r="L113" i="19"/>
  <c r="V113" i="19"/>
  <c r="G113" i="19"/>
  <c r="W113" i="19"/>
  <c r="Q113" i="19"/>
  <c r="J113" i="19"/>
  <c r="T113" i="19"/>
  <c r="H113" i="19"/>
  <c r="K113" i="19"/>
  <c r="E113" i="19"/>
  <c r="U113" i="19"/>
  <c r="R113" i="19"/>
  <c r="F113" i="19"/>
  <c r="P113" i="19"/>
  <c r="B77" i="19"/>
  <c r="F77" i="19"/>
  <c r="J77" i="19"/>
  <c r="N77" i="19"/>
  <c r="R77" i="19"/>
  <c r="V77" i="19"/>
  <c r="D77" i="19"/>
  <c r="H77" i="19"/>
  <c r="L77" i="19"/>
  <c r="P77" i="19"/>
  <c r="T77" i="19"/>
  <c r="X77" i="19"/>
  <c r="E77" i="19"/>
  <c r="M77" i="19"/>
  <c r="U77" i="19"/>
  <c r="G77" i="19"/>
  <c r="O77" i="19"/>
  <c r="W77" i="19"/>
  <c r="I77" i="19"/>
  <c r="Q77" i="19"/>
  <c r="Y77" i="19"/>
  <c r="C77" i="19"/>
  <c r="K77" i="19"/>
  <c r="S77" i="19"/>
  <c r="A78" i="19"/>
  <c r="E41" i="19"/>
  <c r="I41" i="19"/>
  <c r="M41" i="19"/>
  <c r="Q41" i="19"/>
  <c r="U41" i="19"/>
  <c r="Y41" i="19"/>
  <c r="B41" i="19"/>
  <c r="G41" i="19"/>
  <c r="L41" i="19"/>
  <c r="R41" i="19"/>
  <c r="W41" i="19"/>
  <c r="C41" i="19"/>
  <c r="H41" i="19"/>
  <c r="N41" i="19"/>
  <c r="S41" i="19"/>
  <c r="X41" i="19"/>
  <c r="J41" i="19"/>
  <c r="T41" i="19"/>
  <c r="D41" i="19"/>
  <c r="O41" i="19"/>
  <c r="K41" i="19"/>
  <c r="V41" i="19"/>
  <c r="F41" i="19"/>
  <c r="P41" i="19"/>
  <c r="A42" i="19"/>
  <c r="A181" i="21"/>
  <c r="A113" i="25"/>
  <c r="A111" i="21"/>
  <c r="A41" i="25"/>
  <c r="A321" i="21"/>
  <c r="A150" i="25"/>
  <c r="A76" i="21"/>
  <c r="A77" i="25"/>
  <c r="A146" i="21"/>
  <c r="A148" i="19"/>
  <c r="D148" i="19" l="1"/>
  <c r="H148" i="19"/>
  <c r="L148" i="19"/>
  <c r="P148" i="19"/>
  <c r="T148" i="19"/>
  <c r="X148" i="19"/>
  <c r="B148" i="19"/>
  <c r="G148" i="19"/>
  <c r="M148" i="19"/>
  <c r="R148" i="19"/>
  <c r="W148" i="19"/>
  <c r="C148" i="19"/>
  <c r="I148" i="19"/>
  <c r="N148" i="19"/>
  <c r="S148" i="19"/>
  <c r="Y148" i="19"/>
  <c r="F148" i="19"/>
  <c r="Q148" i="19"/>
  <c r="J148" i="19"/>
  <c r="U148" i="19"/>
  <c r="K148" i="19"/>
  <c r="V148" i="19"/>
  <c r="E148" i="19"/>
  <c r="O148" i="19"/>
  <c r="X285" i="28"/>
  <c r="T285" i="28"/>
  <c r="P285" i="28"/>
  <c r="L285" i="28"/>
  <c r="H285" i="28"/>
  <c r="D285" i="28"/>
  <c r="Y285" i="28"/>
  <c r="S285" i="28"/>
  <c r="N285" i="28"/>
  <c r="I285" i="28"/>
  <c r="C285" i="28"/>
  <c r="V285" i="28"/>
  <c r="O285" i="28"/>
  <c r="G285" i="28"/>
  <c r="U285" i="28"/>
  <c r="K285" i="28"/>
  <c r="B285" i="28"/>
  <c r="A286" i="28"/>
  <c r="Q285" i="28"/>
  <c r="F285" i="28"/>
  <c r="M285" i="28"/>
  <c r="J285" i="28"/>
  <c r="E285" i="28"/>
  <c r="W285" i="28"/>
  <c r="R285" i="28"/>
  <c r="W388" i="28"/>
  <c r="S388" i="28"/>
  <c r="O388" i="28"/>
  <c r="K388" i="28"/>
  <c r="G388" i="28"/>
  <c r="C388" i="28"/>
  <c r="Y388" i="28"/>
  <c r="T388" i="28"/>
  <c r="N388" i="28"/>
  <c r="I388" i="28"/>
  <c r="D388" i="28"/>
  <c r="A389" i="28"/>
  <c r="R388" i="28"/>
  <c r="L388" i="28"/>
  <c r="E388" i="28"/>
  <c r="Q388" i="28"/>
  <c r="H388" i="28"/>
  <c r="X388" i="28"/>
  <c r="P388" i="28"/>
  <c r="F388" i="28"/>
  <c r="U388" i="28"/>
  <c r="J388" i="28"/>
  <c r="B388" i="28"/>
  <c r="V388" i="28"/>
  <c r="M388" i="28"/>
  <c r="X183" i="28"/>
  <c r="T183" i="28"/>
  <c r="P183" i="28"/>
  <c r="L183" i="28"/>
  <c r="H183" i="28"/>
  <c r="D183" i="28"/>
  <c r="Y183" i="28"/>
  <c r="S183" i="28"/>
  <c r="N183" i="28"/>
  <c r="I183" i="28"/>
  <c r="C183" i="28"/>
  <c r="W183" i="28"/>
  <c r="Q183" i="28"/>
  <c r="J183" i="28"/>
  <c r="B183" i="28"/>
  <c r="A184" i="28"/>
  <c r="O183" i="28"/>
  <c r="F183" i="28"/>
  <c r="V183" i="28"/>
  <c r="M183" i="28"/>
  <c r="E183" i="28"/>
  <c r="U183" i="28"/>
  <c r="K183" i="28"/>
  <c r="R183" i="28"/>
  <c r="G183" i="28"/>
  <c r="A149" i="28"/>
  <c r="X354" i="28"/>
  <c r="T354" i="28"/>
  <c r="P354" i="28"/>
  <c r="L354" i="28"/>
  <c r="H354" i="28"/>
  <c r="D354" i="28"/>
  <c r="W354" i="28"/>
  <c r="R354" i="28"/>
  <c r="M354" i="28"/>
  <c r="G354" i="28"/>
  <c r="B354" i="28"/>
  <c r="V354" i="28"/>
  <c r="O354" i="28"/>
  <c r="I354" i="28"/>
  <c r="Y354" i="28"/>
  <c r="N354" i="28"/>
  <c r="E354" i="28"/>
  <c r="S354" i="28"/>
  <c r="J354" i="28"/>
  <c r="Q354" i="28"/>
  <c r="A355" i="28"/>
  <c r="F354" i="28"/>
  <c r="C354" i="28"/>
  <c r="U354" i="28"/>
  <c r="K354" i="28"/>
  <c r="X251" i="28"/>
  <c r="T251" i="28"/>
  <c r="P251" i="28"/>
  <c r="L251" i="28"/>
  <c r="H251" i="28"/>
  <c r="D251" i="28"/>
  <c r="W251" i="28"/>
  <c r="R251" i="28"/>
  <c r="M251" i="28"/>
  <c r="G251" i="28"/>
  <c r="B251" i="28"/>
  <c r="Y251" i="28"/>
  <c r="Q251" i="28"/>
  <c r="J251" i="28"/>
  <c r="C251" i="28"/>
  <c r="A252" i="28"/>
  <c r="O251" i="28"/>
  <c r="F251" i="28"/>
  <c r="V251" i="28"/>
  <c r="N251" i="28"/>
  <c r="E251" i="28"/>
  <c r="K251" i="28"/>
  <c r="I251" i="28"/>
  <c r="U251" i="28"/>
  <c r="S251" i="28"/>
  <c r="A218" i="28"/>
  <c r="V217" i="28"/>
  <c r="R217" i="28"/>
  <c r="N217" i="28"/>
  <c r="J217" i="28"/>
  <c r="F217" i="28"/>
  <c r="B217" i="28"/>
  <c r="U217" i="28"/>
  <c r="P217" i="28"/>
  <c r="K217" i="28"/>
  <c r="E217" i="28"/>
  <c r="W217" i="28"/>
  <c r="O217" i="28"/>
  <c r="H217" i="28"/>
  <c r="T217" i="28"/>
  <c r="M217" i="28"/>
  <c r="G217" i="28"/>
  <c r="S217" i="28"/>
  <c r="D217" i="28"/>
  <c r="Q217" i="28"/>
  <c r="C217" i="28"/>
  <c r="Y217" i="28"/>
  <c r="L217" i="28"/>
  <c r="X217" i="28"/>
  <c r="I217" i="28"/>
  <c r="A114" i="28"/>
  <c r="X422" i="28"/>
  <c r="T422" i="28"/>
  <c r="P422" i="28"/>
  <c r="L422" i="28"/>
  <c r="H422" i="28"/>
  <c r="D422" i="28"/>
  <c r="A423" i="28"/>
  <c r="U422" i="28"/>
  <c r="O422" i="28"/>
  <c r="J422" i="28"/>
  <c r="E422" i="28"/>
  <c r="V422" i="28"/>
  <c r="N422" i="28"/>
  <c r="G422" i="28"/>
  <c r="W422" i="28"/>
  <c r="M422" i="28"/>
  <c r="C422" i="28"/>
  <c r="Q422" i="28"/>
  <c r="B422" i="28"/>
  <c r="R422" i="28"/>
  <c r="K422" i="28"/>
  <c r="S422" i="28"/>
  <c r="F422" i="28"/>
  <c r="Y422" i="28"/>
  <c r="I422" i="28"/>
  <c r="A321" i="28"/>
  <c r="V320" i="28"/>
  <c r="R320" i="28"/>
  <c r="N320" i="28"/>
  <c r="J320" i="28"/>
  <c r="F320" i="28"/>
  <c r="B320" i="28"/>
  <c r="U320" i="28"/>
  <c r="P320" i="28"/>
  <c r="K320" i="28"/>
  <c r="E320" i="28"/>
  <c r="Y320" i="28"/>
  <c r="S320" i="28"/>
  <c r="L320" i="28"/>
  <c r="D320" i="28"/>
  <c r="T320" i="28"/>
  <c r="I320" i="28"/>
  <c r="X320" i="28"/>
  <c r="M320" i="28"/>
  <c r="Q320" i="28"/>
  <c r="G320" i="28"/>
  <c r="O320" i="28"/>
  <c r="H320" i="28"/>
  <c r="W320" i="28"/>
  <c r="C320" i="28"/>
  <c r="D424" i="21"/>
  <c r="H424" i="21"/>
  <c r="L424" i="21"/>
  <c r="P424" i="21"/>
  <c r="T424" i="21"/>
  <c r="X424" i="21"/>
  <c r="E424" i="21"/>
  <c r="I424" i="21"/>
  <c r="M424" i="21"/>
  <c r="Q424" i="21"/>
  <c r="U424" i="21"/>
  <c r="Y424" i="21"/>
  <c r="G424" i="21"/>
  <c r="O424" i="21"/>
  <c r="W424" i="21"/>
  <c r="B424" i="21"/>
  <c r="J424" i="21"/>
  <c r="R424" i="21"/>
  <c r="C424" i="21"/>
  <c r="K424" i="21"/>
  <c r="S424" i="21"/>
  <c r="N424" i="21"/>
  <c r="V424" i="21"/>
  <c r="F424" i="21"/>
  <c r="A425" i="21"/>
  <c r="G390" i="21"/>
  <c r="W390" i="21"/>
  <c r="R390" i="21"/>
  <c r="V390" i="21"/>
  <c r="Y390" i="21"/>
  <c r="F390" i="21"/>
  <c r="K390" i="21"/>
  <c r="B390" i="21"/>
  <c r="X390" i="21"/>
  <c r="D390" i="21"/>
  <c r="E390" i="21"/>
  <c r="N390" i="21"/>
  <c r="O390" i="21"/>
  <c r="H390" i="21"/>
  <c r="I390" i="21"/>
  <c r="J390" i="21"/>
  <c r="L390" i="21"/>
  <c r="U390" i="21"/>
  <c r="C390" i="21"/>
  <c r="S390" i="21"/>
  <c r="M390" i="21"/>
  <c r="P390" i="21"/>
  <c r="Q390" i="21"/>
  <c r="T390" i="21"/>
  <c r="A391" i="21"/>
  <c r="G356" i="21"/>
  <c r="W356" i="21"/>
  <c r="U356" i="21"/>
  <c r="V356" i="21"/>
  <c r="R356" i="21"/>
  <c r="Y356" i="21"/>
  <c r="A357" i="21"/>
  <c r="K356" i="21"/>
  <c r="E356" i="21"/>
  <c r="F356" i="21"/>
  <c r="B356" i="21"/>
  <c r="X356" i="21"/>
  <c r="I356" i="21"/>
  <c r="O356" i="21"/>
  <c r="J356" i="21"/>
  <c r="L356" i="21"/>
  <c r="H356" i="21"/>
  <c r="T356" i="21"/>
  <c r="N356" i="21"/>
  <c r="C356" i="21"/>
  <c r="S356" i="21"/>
  <c r="P356" i="21"/>
  <c r="Q356" i="21"/>
  <c r="M356" i="21"/>
  <c r="D356" i="21"/>
  <c r="D321" i="21"/>
  <c r="H321" i="21"/>
  <c r="L321" i="21"/>
  <c r="P321" i="21"/>
  <c r="T321" i="21"/>
  <c r="X321" i="21"/>
  <c r="F321" i="21"/>
  <c r="K321" i="21"/>
  <c r="Q321" i="21"/>
  <c r="V321" i="21"/>
  <c r="B321" i="21"/>
  <c r="G321" i="21"/>
  <c r="M321" i="21"/>
  <c r="R321" i="21"/>
  <c r="W321" i="21"/>
  <c r="I321" i="21"/>
  <c r="S321" i="21"/>
  <c r="C321" i="21"/>
  <c r="Y321" i="21"/>
  <c r="E321" i="21"/>
  <c r="J321" i="21"/>
  <c r="U321" i="21"/>
  <c r="N321" i="21"/>
  <c r="O321" i="21"/>
  <c r="E250" i="21"/>
  <c r="I250" i="21"/>
  <c r="M250" i="21"/>
  <c r="Q250" i="21"/>
  <c r="U250" i="21"/>
  <c r="Y250" i="21"/>
  <c r="B250" i="21"/>
  <c r="G250" i="21"/>
  <c r="L250" i="21"/>
  <c r="R250" i="21"/>
  <c r="W250" i="21"/>
  <c r="C250" i="21"/>
  <c r="H250" i="21"/>
  <c r="N250" i="21"/>
  <c r="S250" i="21"/>
  <c r="X250" i="21"/>
  <c r="F250" i="21"/>
  <c r="P250" i="21"/>
  <c r="K250" i="21"/>
  <c r="J250" i="21"/>
  <c r="T250" i="21"/>
  <c r="V250" i="21"/>
  <c r="D250" i="21"/>
  <c r="O250" i="21"/>
  <c r="A251" i="21"/>
  <c r="B284" i="21"/>
  <c r="F284" i="21"/>
  <c r="J284" i="21"/>
  <c r="N284" i="21"/>
  <c r="R284" i="21"/>
  <c r="V284" i="21"/>
  <c r="G284" i="21"/>
  <c r="L284" i="21"/>
  <c r="Q284" i="21"/>
  <c r="W284" i="21"/>
  <c r="E284" i="21"/>
  <c r="M284" i="21"/>
  <c r="T284" i="21"/>
  <c r="H284" i="21"/>
  <c r="O284" i="21"/>
  <c r="U284" i="21"/>
  <c r="C284" i="21"/>
  <c r="I284" i="21"/>
  <c r="P284" i="21"/>
  <c r="X284" i="21"/>
  <c r="S284" i="21"/>
  <c r="D284" i="21"/>
  <c r="Y284" i="21"/>
  <c r="K284" i="21"/>
  <c r="A285" i="21"/>
  <c r="C146" i="21"/>
  <c r="G146" i="21"/>
  <c r="K146" i="21"/>
  <c r="O146" i="21"/>
  <c r="S146" i="21"/>
  <c r="W146" i="21"/>
  <c r="E146" i="21"/>
  <c r="J146" i="21"/>
  <c r="P146" i="21"/>
  <c r="U146" i="21"/>
  <c r="F146" i="21"/>
  <c r="L146" i="21"/>
  <c r="Q146" i="21"/>
  <c r="V146" i="21"/>
  <c r="D146" i="21"/>
  <c r="N146" i="21"/>
  <c r="Y146" i="21"/>
  <c r="H146" i="21"/>
  <c r="T146" i="21"/>
  <c r="I146" i="21"/>
  <c r="X146" i="21"/>
  <c r="R146" i="21"/>
  <c r="B146" i="21"/>
  <c r="M146" i="21"/>
  <c r="E76" i="21"/>
  <c r="I76" i="21"/>
  <c r="M76" i="21"/>
  <c r="Q76" i="21"/>
  <c r="U76" i="21"/>
  <c r="Y76" i="21"/>
  <c r="B76" i="21"/>
  <c r="F76" i="21"/>
  <c r="J76" i="21"/>
  <c r="N76" i="21"/>
  <c r="R76" i="21"/>
  <c r="V76" i="21"/>
  <c r="H76" i="21"/>
  <c r="P76" i="21"/>
  <c r="X76" i="21"/>
  <c r="C76" i="21"/>
  <c r="L76" i="21"/>
  <c r="W76" i="21"/>
  <c r="G76" i="21"/>
  <c r="K76" i="21"/>
  <c r="D76" i="21"/>
  <c r="O76" i="21"/>
  <c r="S76" i="21"/>
  <c r="T76" i="21"/>
  <c r="C111" i="21"/>
  <c r="G111" i="21"/>
  <c r="K111" i="21"/>
  <c r="O111" i="21"/>
  <c r="S111" i="21"/>
  <c r="W111" i="21"/>
  <c r="E111" i="21"/>
  <c r="J111" i="21"/>
  <c r="P111" i="21"/>
  <c r="U111" i="21"/>
  <c r="F111" i="21"/>
  <c r="L111" i="21"/>
  <c r="Q111" i="21"/>
  <c r="V111" i="21"/>
  <c r="B111" i="21"/>
  <c r="M111" i="21"/>
  <c r="X111" i="21"/>
  <c r="D111" i="21"/>
  <c r="N111" i="21"/>
  <c r="Y111" i="21"/>
  <c r="H111" i="21"/>
  <c r="R111" i="21"/>
  <c r="I111" i="21"/>
  <c r="T111" i="21"/>
  <c r="B181" i="21"/>
  <c r="F181" i="21"/>
  <c r="J181" i="21"/>
  <c r="N181" i="21"/>
  <c r="R181" i="21"/>
  <c r="V181" i="21"/>
  <c r="E181" i="21"/>
  <c r="K181" i="21"/>
  <c r="P181" i="21"/>
  <c r="U181" i="21"/>
  <c r="G181" i="21"/>
  <c r="M181" i="21"/>
  <c r="T181" i="21"/>
  <c r="H181" i="21"/>
  <c r="O181" i="21"/>
  <c r="W181" i="21"/>
  <c r="C181" i="21"/>
  <c r="Q181" i="21"/>
  <c r="D181" i="21"/>
  <c r="S181" i="21"/>
  <c r="X181" i="21"/>
  <c r="Y181" i="21"/>
  <c r="I181" i="21"/>
  <c r="L181" i="21"/>
  <c r="C215" i="21"/>
  <c r="G215" i="21"/>
  <c r="K215" i="21"/>
  <c r="O215" i="21"/>
  <c r="S215" i="21"/>
  <c r="W215" i="21"/>
  <c r="E215" i="21"/>
  <c r="J215" i="21"/>
  <c r="P215" i="21"/>
  <c r="U215" i="21"/>
  <c r="F215" i="21"/>
  <c r="M215" i="21"/>
  <c r="T215" i="21"/>
  <c r="B215" i="21"/>
  <c r="L215" i="21"/>
  <c r="V215" i="21"/>
  <c r="D215" i="21"/>
  <c r="N215" i="21"/>
  <c r="X215" i="21"/>
  <c r="H215" i="21"/>
  <c r="Q215" i="21"/>
  <c r="Y215" i="21"/>
  <c r="I215" i="21"/>
  <c r="R215" i="21"/>
  <c r="A216" i="21"/>
  <c r="D113" i="25"/>
  <c r="H113" i="25"/>
  <c r="L113" i="25"/>
  <c r="P113" i="25"/>
  <c r="T113" i="25"/>
  <c r="X113" i="25"/>
  <c r="B113" i="25"/>
  <c r="F113" i="25"/>
  <c r="J113" i="25"/>
  <c r="N113" i="25"/>
  <c r="R113" i="25"/>
  <c r="V113" i="25"/>
  <c r="G113" i="25"/>
  <c r="O113" i="25"/>
  <c r="W113" i="25"/>
  <c r="I113" i="25"/>
  <c r="Q113" i="25"/>
  <c r="Y113" i="25"/>
  <c r="E113" i="25"/>
  <c r="M113" i="25"/>
  <c r="U113" i="25"/>
  <c r="C113" i="25"/>
  <c r="K113" i="25"/>
  <c r="S113" i="25"/>
  <c r="D77" i="25"/>
  <c r="H77" i="25"/>
  <c r="L77" i="25"/>
  <c r="P77" i="25"/>
  <c r="T77" i="25"/>
  <c r="X77" i="25"/>
  <c r="F77" i="25"/>
  <c r="N77" i="25"/>
  <c r="V77" i="25"/>
  <c r="E77" i="25"/>
  <c r="I77" i="25"/>
  <c r="M77" i="25"/>
  <c r="Q77" i="25"/>
  <c r="U77" i="25"/>
  <c r="Y77" i="25"/>
  <c r="B77" i="25"/>
  <c r="J77" i="25"/>
  <c r="R77" i="25"/>
  <c r="K77" i="25"/>
  <c r="S77" i="25"/>
  <c r="G77" i="25"/>
  <c r="O77" i="25"/>
  <c r="C77" i="25"/>
  <c r="W77" i="25"/>
  <c r="D41" i="25"/>
  <c r="H41" i="25"/>
  <c r="L41" i="25"/>
  <c r="P41" i="25"/>
  <c r="T41" i="25"/>
  <c r="X41" i="25"/>
  <c r="B41" i="25"/>
  <c r="F41" i="25"/>
  <c r="J41" i="25"/>
  <c r="N41" i="25"/>
  <c r="R41" i="25"/>
  <c r="V41" i="25"/>
  <c r="E41" i="25"/>
  <c r="M41" i="25"/>
  <c r="U41" i="25"/>
  <c r="G41" i="25"/>
  <c r="O41" i="25"/>
  <c r="W41" i="25"/>
  <c r="I41" i="25"/>
  <c r="Q41" i="25"/>
  <c r="Y41" i="25"/>
  <c r="C41" i="25"/>
  <c r="K41" i="25"/>
  <c r="S41" i="25"/>
  <c r="L114" i="19"/>
  <c r="F114" i="19"/>
  <c r="V114" i="19"/>
  <c r="D114" i="19"/>
  <c r="O114" i="19"/>
  <c r="Y114" i="19"/>
  <c r="E114" i="19"/>
  <c r="P114" i="19"/>
  <c r="J114" i="19"/>
  <c r="B114" i="19"/>
  <c r="M114" i="19"/>
  <c r="W114" i="19"/>
  <c r="C114" i="19"/>
  <c r="T114" i="19"/>
  <c r="N114" i="19"/>
  <c r="K114" i="19"/>
  <c r="U114" i="19"/>
  <c r="I114" i="19"/>
  <c r="H114" i="19"/>
  <c r="X114" i="19"/>
  <c r="R114" i="19"/>
  <c r="S114" i="19"/>
  <c r="G114" i="19"/>
  <c r="Q114" i="19"/>
  <c r="B78" i="19"/>
  <c r="F78" i="19"/>
  <c r="J78" i="19"/>
  <c r="N78" i="19"/>
  <c r="R78" i="19"/>
  <c r="V78" i="19"/>
  <c r="D78" i="19"/>
  <c r="H78" i="19"/>
  <c r="L78" i="19"/>
  <c r="P78" i="19"/>
  <c r="T78" i="19"/>
  <c r="X78" i="19"/>
  <c r="E78" i="19"/>
  <c r="M78" i="19"/>
  <c r="U78" i="19"/>
  <c r="G78" i="19"/>
  <c r="O78" i="19"/>
  <c r="W78" i="19"/>
  <c r="I78" i="19"/>
  <c r="Q78" i="19"/>
  <c r="Y78" i="19"/>
  <c r="C78" i="19"/>
  <c r="K78" i="19"/>
  <c r="S78" i="19"/>
  <c r="Y42" i="19"/>
  <c r="B42" i="19"/>
  <c r="F42" i="19"/>
  <c r="J42" i="19"/>
  <c r="N42" i="19"/>
  <c r="R42" i="19"/>
  <c r="V42" i="19"/>
  <c r="E42" i="19"/>
  <c r="K42" i="19"/>
  <c r="P42" i="19"/>
  <c r="U42" i="19"/>
  <c r="G42" i="19"/>
  <c r="L42" i="19"/>
  <c r="Q42" i="19"/>
  <c r="W42" i="19"/>
  <c r="H42" i="19"/>
  <c r="S42" i="19"/>
  <c r="C42" i="19"/>
  <c r="M42" i="19"/>
  <c r="X42" i="19"/>
  <c r="I42" i="19"/>
  <c r="T42" i="19"/>
  <c r="D42" i="19"/>
  <c r="O42" i="19"/>
  <c r="A149" i="19"/>
  <c r="A147" i="21"/>
  <c r="A77" i="21"/>
  <c r="A114" i="25"/>
  <c r="A112" i="21"/>
  <c r="A42" i="25"/>
  <c r="A78" i="25"/>
  <c r="A322" i="21"/>
  <c r="A182" i="21"/>
  <c r="D149" i="19" l="1"/>
  <c r="H149" i="19"/>
  <c r="L149" i="19"/>
  <c r="P149" i="19"/>
  <c r="T149" i="19"/>
  <c r="X149" i="19"/>
  <c r="E149" i="19"/>
  <c r="J149" i="19"/>
  <c r="O149" i="19"/>
  <c r="U149" i="19"/>
  <c r="F149" i="19"/>
  <c r="K149" i="19"/>
  <c r="Q149" i="19"/>
  <c r="V149" i="19"/>
  <c r="C149" i="19"/>
  <c r="N149" i="19"/>
  <c r="Y149" i="19"/>
  <c r="G149" i="19"/>
  <c r="R149" i="19"/>
  <c r="I149" i="19"/>
  <c r="S149" i="19"/>
  <c r="B149" i="19"/>
  <c r="M149" i="19"/>
  <c r="W149" i="19"/>
  <c r="A150" i="28"/>
  <c r="W423" i="28"/>
  <c r="S423" i="28"/>
  <c r="O423" i="28"/>
  <c r="K423" i="28"/>
  <c r="G423" i="28"/>
  <c r="C423" i="28"/>
  <c r="V423" i="28"/>
  <c r="Q423" i="28"/>
  <c r="L423" i="28"/>
  <c r="F423" i="28"/>
  <c r="Y423" i="28"/>
  <c r="R423" i="28"/>
  <c r="J423" i="28"/>
  <c r="D423" i="28"/>
  <c r="A424" i="28"/>
  <c r="P423" i="28"/>
  <c r="H423" i="28"/>
  <c r="N423" i="28"/>
  <c r="B423" i="28"/>
  <c r="X423" i="28"/>
  <c r="I423" i="28"/>
  <c r="U423" i="28"/>
  <c r="E423" i="28"/>
  <c r="M423" i="28"/>
  <c r="T423" i="28"/>
  <c r="Y218" i="28"/>
  <c r="U218" i="28"/>
  <c r="Q218" i="28"/>
  <c r="M218" i="28"/>
  <c r="I218" i="28"/>
  <c r="E218" i="28"/>
  <c r="W218" i="28"/>
  <c r="R218" i="28"/>
  <c r="L218" i="28"/>
  <c r="G218" i="28"/>
  <c r="B218" i="28"/>
  <c r="A219" i="28"/>
  <c r="S218" i="28"/>
  <c r="K218" i="28"/>
  <c r="D218" i="28"/>
  <c r="X218" i="28"/>
  <c r="P218" i="28"/>
  <c r="J218" i="28"/>
  <c r="C218" i="28"/>
  <c r="V218" i="28"/>
  <c r="H218" i="28"/>
  <c r="T218" i="28"/>
  <c r="F218" i="28"/>
  <c r="O218" i="28"/>
  <c r="N218" i="28"/>
  <c r="Y321" i="28"/>
  <c r="U321" i="28"/>
  <c r="Q321" i="28"/>
  <c r="M321" i="28"/>
  <c r="I321" i="28"/>
  <c r="E321" i="28"/>
  <c r="W321" i="28"/>
  <c r="R321" i="28"/>
  <c r="L321" i="28"/>
  <c r="G321" i="28"/>
  <c r="B321" i="28"/>
  <c r="V321" i="28"/>
  <c r="O321" i="28"/>
  <c r="H321" i="28"/>
  <c r="X321" i="28"/>
  <c r="N321" i="28"/>
  <c r="D321" i="28"/>
  <c r="A322" i="28"/>
  <c r="K321" i="28"/>
  <c r="S321" i="28"/>
  <c r="F321" i="28"/>
  <c r="P321" i="28"/>
  <c r="J321" i="28"/>
  <c r="C321" i="28"/>
  <c r="T321" i="28"/>
  <c r="W184" i="28"/>
  <c r="S184" i="28"/>
  <c r="O184" i="28"/>
  <c r="K184" i="28"/>
  <c r="G184" i="28"/>
  <c r="C184" i="28"/>
  <c r="A185" i="28"/>
  <c r="U184" i="28"/>
  <c r="P184" i="28"/>
  <c r="J184" i="28"/>
  <c r="E184" i="28"/>
  <c r="T184" i="28"/>
  <c r="M184" i="28"/>
  <c r="F184" i="28"/>
  <c r="R184" i="28"/>
  <c r="I184" i="28"/>
  <c r="Y184" i="28"/>
  <c r="Q184" i="28"/>
  <c r="H184" i="28"/>
  <c r="N184" i="28"/>
  <c r="X184" i="28"/>
  <c r="D184" i="28"/>
  <c r="B184" i="28"/>
  <c r="V184" i="28"/>
  <c r="L184" i="28"/>
  <c r="W286" i="28"/>
  <c r="S286" i="28"/>
  <c r="O286" i="28"/>
  <c r="K286" i="28"/>
  <c r="G286" i="28"/>
  <c r="C286" i="28"/>
  <c r="A287" i="28"/>
  <c r="U286" i="28"/>
  <c r="P286" i="28"/>
  <c r="J286" i="28"/>
  <c r="E286" i="28"/>
  <c r="Y286" i="28"/>
  <c r="R286" i="28"/>
  <c r="L286" i="28"/>
  <c r="D286" i="28"/>
  <c r="X286" i="28"/>
  <c r="N286" i="28"/>
  <c r="F286" i="28"/>
  <c r="T286" i="28"/>
  <c r="I286" i="28"/>
  <c r="H286" i="28"/>
  <c r="V286" i="28"/>
  <c r="B286" i="28"/>
  <c r="Q286" i="28"/>
  <c r="M286" i="28"/>
  <c r="W252" i="28"/>
  <c r="S252" i="28"/>
  <c r="O252" i="28"/>
  <c r="K252" i="28"/>
  <c r="G252" i="28"/>
  <c r="C252" i="28"/>
  <c r="Y252" i="28"/>
  <c r="T252" i="28"/>
  <c r="N252" i="28"/>
  <c r="I252" i="28"/>
  <c r="D252" i="28"/>
  <c r="U252" i="28"/>
  <c r="M252" i="28"/>
  <c r="F252" i="28"/>
  <c r="R252" i="28"/>
  <c r="J252" i="28"/>
  <c r="A253" i="28"/>
  <c r="Q252" i="28"/>
  <c r="H252" i="28"/>
  <c r="X252" i="28"/>
  <c r="E252" i="28"/>
  <c r="V252" i="28"/>
  <c r="B252" i="28"/>
  <c r="P252" i="28"/>
  <c r="L252" i="28"/>
  <c r="W355" i="28"/>
  <c r="S355" i="28"/>
  <c r="O355" i="28"/>
  <c r="K355" i="28"/>
  <c r="G355" i="28"/>
  <c r="C355" i="28"/>
  <c r="Y355" i="28"/>
  <c r="T355" i="28"/>
  <c r="N355" i="28"/>
  <c r="I355" i="28"/>
  <c r="D355" i="28"/>
  <c r="A356" i="28"/>
  <c r="R355" i="28"/>
  <c r="L355" i="28"/>
  <c r="E355" i="28"/>
  <c r="Q355" i="28"/>
  <c r="H355" i="28"/>
  <c r="V355" i="28"/>
  <c r="M355" i="28"/>
  <c r="B355" i="28"/>
  <c r="J355" i="28"/>
  <c r="U355" i="28"/>
  <c r="P355" i="28"/>
  <c r="F355" i="28"/>
  <c r="X355" i="28"/>
  <c r="A390" i="28"/>
  <c r="V389" i="28"/>
  <c r="R389" i="28"/>
  <c r="N389" i="28"/>
  <c r="J389" i="28"/>
  <c r="F389" i="28"/>
  <c r="B389" i="28"/>
  <c r="U389" i="28"/>
  <c r="P389" i="28"/>
  <c r="K389" i="28"/>
  <c r="E389" i="28"/>
  <c r="W389" i="28"/>
  <c r="O389" i="28"/>
  <c r="H389" i="28"/>
  <c r="T389" i="28"/>
  <c r="L389" i="28"/>
  <c r="C389" i="28"/>
  <c r="S389" i="28"/>
  <c r="I389" i="28"/>
  <c r="M389" i="28"/>
  <c r="X389" i="28"/>
  <c r="D389" i="28"/>
  <c r="Q389" i="28"/>
  <c r="Y389" i="28"/>
  <c r="G389" i="28"/>
  <c r="D425" i="21"/>
  <c r="H425" i="21"/>
  <c r="L425" i="21"/>
  <c r="P425" i="21"/>
  <c r="T425" i="21"/>
  <c r="X425" i="21"/>
  <c r="E425" i="21"/>
  <c r="I425" i="21"/>
  <c r="M425" i="21"/>
  <c r="Q425" i="21"/>
  <c r="U425" i="21"/>
  <c r="Y425" i="21"/>
  <c r="G425" i="21"/>
  <c r="O425" i="21"/>
  <c r="W425" i="21"/>
  <c r="B425" i="21"/>
  <c r="J425" i="21"/>
  <c r="R425" i="21"/>
  <c r="C425" i="21"/>
  <c r="K425" i="21"/>
  <c r="S425" i="21"/>
  <c r="V425" i="21"/>
  <c r="F425" i="21"/>
  <c r="N425" i="21"/>
  <c r="A426" i="21"/>
  <c r="G357" i="21"/>
  <c r="W357" i="21"/>
  <c r="R357" i="21"/>
  <c r="N357" i="21"/>
  <c r="J357" i="21"/>
  <c r="Q357" i="21"/>
  <c r="A358" i="21"/>
  <c r="K357" i="21"/>
  <c r="B357" i="21"/>
  <c r="X357" i="21"/>
  <c r="T357" i="21"/>
  <c r="P357" i="21"/>
  <c r="V357" i="21"/>
  <c r="O357" i="21"/>
  <c r="H357" i="21"/>
  <c r="D357" i="21"/>
  <c r="Y357" i="21"/>
  <c r="U357" i="21"/>
  <c r="F357" i="21"/>
  <c r="C357" i="21"/>
  <c r="S357" i="21"/>
  <c r="M357" i="21"/>
  <c r="I357" i="21"/>
  <c r="E357" i="21"/>
  <c r="L357" i="21"/>
  <c r="G391" i="21"/>
  <c r="W391" i="21"/>
  <c r="U391" i="21"/>
  <c r="H391" i="21"/>
  <c r="I391" i="21"/>
  <c r="L391" i="21"/>
  <c r="K391" i="21"/>
  <c r="E391" i="21"/>
  <c r="F391" i="21"/>
  <c r="N391" i="21"/>
  <c r="Q391" i="21"/>
  <c r="R391" i="21"/>
  <c r="O391" i="21"/>
  <c r="J391" i="21"/>
  <c r="M391" i="21"/>
  <c r="V391" i="21"/>
  <c r="X391" i="21"/>
  <c r="Y391" i="21"/>
  <c r="C391" i="21"/>
  <c r="S391" i="21"/>
  <c r="P391" i="21"/>
  <c r="T391" i="21"/>
  <c r="B391" i="21"/>
  <c r="D391" i="21"/>
  <c r="A392" i="21"/>
  <c r="D322" i="21"/>
  <c r="H322" i="21"/>
  <c r="L322" i="21"/>
  <c r="P322" i="21"/>
  <c r="T322" i="21"/>
  <c r="X322" i="21"/>
  <c r="C322" i="21"/>
  <c r="I322" i="21"/>
  <c r="N322" i="21"/>
  <c r="S322" i="21"/>
  <c r="Y322" i="21"/>
  <c r="E322" i="21"/>
  <c r="J322" i="21"/>
  <c r="O322" i="21"/>
  <c r="U322" i="21"/>
  <c r="F322" i="21"/>
  <c r="Q322" i="21"/>
  <c r="V322" i="21"/>
  <c r="B322" i="21"/>
  <c r="M322" i="21"/>
  <c r="G322" i="21"/>
  <c r="R322" i="21"/>
  <c r="K322" i="21"/>
  <c r="W322" i="21"/>
  <c r="B285" i="21"/>
  <c r="F285" i="21"/>
  <c r="J285" i="21"/>
  <c r="N285" i="21"/>
  <c r="R285" i="21"/>
  <c r="V285" i="21"/>
  <c r="D285" i="21"/>
  <c r="I285" i="21"/>
  <c r="O285" i="21"/>
  <c r="T285" i="21"/>
  <c r="Y285" i="21"/>
  <c r="C285" i="21"/>
  <c r="K285" i="21"/>
  <c r="Q285" i="21"/>
  <c r="X285" i="21"/>
  <c r="E285" i="21"/>
  <c r="L285" i="21"/>
  <c r="S285" i="21"/>
  <c r="G285" i="21"/>
  <c r="M285" i="21"/>
  <c r="U285" i="21"/>
  <c r="W285" i="21"/>
  <c r="H285" i="21"/>
  <c r="P285" i="21"/>
  <c r="A286" i="21"/>
  <c r="E251" i="21"/>
  <c r="I251" i="21"/>
  <c r="M251" i="21"/>
  <c r="Q251" i="21"/>
  <c r="U251" i="21"/>
  <c r="Y251" i="21"/>
  <c r="D251" i="21"/>
  <c r="J251" i="21"/>
  <c r="O251" i="21"/>
  <c r="T251" i="21"/>
  <c r="F251" i="21"/>
  <c r="K251" i="21"/>
  <c r="P251" i="21"/>
  <c r="V251" i="21"/>
  <c r="C251" i="21"/>
  <c r="N251" i="21"/>
  <c r="X251" i="21"/>
  <c r="H251" i="21"/>
  <c r="G251" i="21"/>
  <c r="R251" i="21"/>
  <c r="S251" i="21"/>
  <c r="W251" i="21"/>
  <c r="L251" i="21"/>
  <c r="B251" i="21"/>
  <c r="A252" i="21"/>
  <c r="C112" i="21"/>
  <c r="G112" i="21"/>
  <c r="K112" i="21"/>
  <c r="O112" i="21"/>
  <c r="S112" i="21"/>
  <c r="W112" i="21"/>
  <c r="B112" i="21"/>
  <c r="H112" i="21"/>
  <c r="M112" i="21"/>
  <c r="R112" i="21"/>
  <c r="X112" i="21"/>
  <c r="D112" i="21"/>
  <c r="I112" i="21"/>
  <c r="N112" i="21"/>
  <c r="T112" i="21"/>
  <c r="Y112" i="21"/>
  <c r="J112" i="21"/>
  <c r="U112" i="21"/>
  <c r="L112" i="21"/>
  <c r="V112" i="21"/>
  <c r="E112" i="21"/>
  <c r="Q112" i="21"/>
  <c r="F112" i="21"/>
  <c r="P112" i="21"/>
  <c r="C147" i="21"/>
  <c r="G147" i="21"/>
  <c r="K147" i="21"/>
  <c r="O147" i="21"/>
  <c r="S147" i="21"/>
  <c r="W147" i="21"/>
  <c r="B147" i="21"/>
  <c r="H147" i="21"/>
  <c r="M147" i="21"/>
  <c r="R147" i="21"/>
  <c r="X147" i="21"/>
  <c r="D147" i="21"/>
  <c r="I147" i="21"/>
  <c r="N147" i="21"/>
  <c r="T147" i="21"/>
  <c r="Y147" i="21"/>
  <c r="L147" i="21"/>
  <c r="V147" i="21"/>
  <c r="J147" i="21"/>
  <c r="P147" i="21"/>
  <c r="E147" i="21"/>
  <c r="Q147" i="21"/>
  <c r="F147" i="21"/>
  <c r="U147" i="21"/>
  <c r="B182" i="21"/>
  <c r="F182" i="21"/>
  <c r="J182" i="21"/>
  <c r="N182" i="21"/>
  <c r="R182" i="21"/>
  <c r="V182" i="21"/>
  <c r="C182" i="21"/>
  <c r="H182" i="21"/>
  <c r="M182" i="21"/>
  <c r="S182" i="21"/>
  <c r="X182" i="21"/>
  <c r="D182" i="21"/>
  <c r="K182" i="21"/>
  <c r="Q182" i="21"/>
  <c r="Y182" i="21"/>
  <c r="E182" i="21"/>
  <c r="L182" i="21"/>
  <c r="T182" i="21"/>
  <c r="G182" i="21"/>
  <c r="U182" i="21"/>
  <c r="I182" i="21"/>
  <c r="W182" i="21"/>
  <c r="O182" i="21"/>
  <c r="P182" i="21"/>
  <c r="E77" i="21"/>
  <c r="I77" i="21"/>
  <c r="M77" i="21"/>
  <c r="Q77" i="21"/>
  <c r="U77" i="21"/>
  <c r="Y77" i="21"/>
  <c r="B77" i="21"/>
  <c r="F77" i="21"/>
  <c r="J77" i="21"/>
  <c r="N77" i="21"/>
  <c r="R77" i="21"/>
  <c r="V77" i="21"/>
  <c r="H77" i="21"/>
  <c r="P77" i="21"/>
  <c r="X77" i="21"/>
  <c r="K77" i="21"/>
  <c r="T77" i="21"/>
  <c r="D77" i="21"/>
  <c r="S77" i="21"/>
  <c r="C77" i="21"/>
  <c r="L77" i="21"/>
  <c r="W77" i="21"/>
  <c r="O77" i="21"/>
  <c r="G77" i="21"/>
  <c r="C216" i="21"/>
  <c r="G216" i="21"/>
  <c r="K216" i="21"/>
  <c r="O216" i="21"/>
  <c r="S216" i="21"/>
  <c r="W216" i="21"/>
  <c r="B216" i="21"/>
  <c r="H216" i="21"/>
  <c r="M216" i="21"/>
  <c r="R216" i="21"/>
  <c r="X216" i="21"/>
  <c r="D216" i="21"/>
  <c r="J216" i="21"/>
  <c r="Q216" i="21"/>
  <c r="Y216" i="21"/>
  <c r="F216" i="21"/>
  <c r="P216" i="21"/>
  <c r="I216" i="21"/>
  <c r="T216" i="21"/>
  <c r="L216" i="21"/>
  <c r="U216" i="21"/>
  <c r="E216" i="21"/>
  <c r="N216" i="21"/>
  <c r="V216" i="21"/>
  <c r="A217" i="21"/>
  <c r="D114" i="25"/>
  <c r="H114" i="25"/>
  <c r="L114" i="25"/>
  <c r="P114" i="25"/>
  <c r="T114" i="25"/>
  <c r="X114" i="25"/>
  <c r="B114" i="25"/>
  <c r="F114" i="25"/>
  <c r="J114" i="25"/>
  <c r="N114" i="25"/>
  <c r="R114" i="25"/>
  <c r="V114" i="25"/>
  <c r="G114" i="25"/>
  <c r="O114" i="25"/>
  <c r="W114" i="25"/>
  <c r="I114" i="25"/>
  <c r="Q114" i="25"/>
  <c r="Y114" i="25"/>
  <c r="E114" i="25"/>
  <c r="M114" i="25"/>
  <c r="U114" i="25"/>
  <c r="C114" i="25"/>
  <c r="K114" i="25"/>
  <c r="S114" i="25"/>
  <c r="D78" i="25"/>
  <c r="H78" i="25"/>
  <c r="L78" i="25"/>
  <c r="P78" i="25"/>
  <c r="T78" i="25"/>
  <c r="X78" i="25"/>
  <c r="F78" i="25"/>
  <c r="N78" i="25"/>
  <c r="V78" i="25"/>
  <c r="E78" i="25"/>
  <c r="I78" i="25"/>
  <c r="M78" i="25"/>
  <c r="Q78" i="25"/>
  <c r="U78" i="25"/>
  <c r="Y78" i="25"/>
  <c r="B78" i="25"/>
  <c r="J78" i="25"/>
  <c r="R78" i="25"/>
  <c r="C78" i="25"/>
  <c r="S78" i="25"/>
  <c r="O78" i="25"/>
  <c r="G78" i="25"/>
  <c r="W78" i="25"/>
  <c r="K78" i="25"/>
  <c r="B42" i="25"/>
  <c r="E42" i="25"/>
  <c r="I42" i="25"/>
  <c r="M42" i="25"/>
  <c r="Q42" i="25"/>
  <c r="U42" i="25"/>
  <c r="Y42" i="25"/>
  <c r="C42" i="25"/>
  <c r="G42" i="25"/>
  <c r="K42" i="25"/>
  <c r="O42" i="25"/>
  <c r="S42" i="25"/>
  <c r="W42" i="25"/>
  <c r="F42" i="25"/>
  <c r="N42" i="25"/>
  <c r="V42" i="25"/>
  <c r="H42" i="25"/>
  <c r="P42" i="25"/>
  <c r="X42" i="25"/>
  <c r="J42" i="25"/>
  <c r="R42" i="25"/>
  <c r="D42" i="25"/>
  <c r="L42" i="25"/>
  <c r="T42" i="25"/>
  <c r="A183" i="21"/>
  <c r="A78" i="21"/>
  <c r="A323" i="21"/>
  <c r="A148" i="21"/>
  <c r="A113" i="21"/>
  <c r="A150" i="19"/>
  <c r="D150" i="19" l="1"/>
  <c r="H150" i="19"/>
  <c r="L150" i="19"/>
  <c r="P150" i="19"/>
  <c r="T150" i="19"/>
  <c r="X150" i="19"/>
  <c r="B150" i="19"/>
  <c r="G150" i="19"/>
  <c r="M150" i="19"/>
  <c r="R150" i="19"/>
  <c r="W150" i="19"/>
  <c r="C150" i="19"/>
  <c r="I150" i="19"/>
  <c r="N150" i="19"/>
  <c r="S150" i="19"/>
  <c r="Y150" i="19"/>
  <c r="K150" i="19"/>
  <c r="V150" i="19"/>
  <c r="E150" i="19"/>
  <c r="O150" i="19"/>
  <c r="F150" i="19"/>
  <c r="Q150" i="19"/>
  <c r="J150" i="19"/>
  <c r="U150" i="19"/>
  <c r="A288" i="28"/>
  <c r="V287" i="28"/>
  <c r="R287" i="28"/>
  <c r="N287" i="28"/>
  <c r="J287" i="28"/>
  <c r="F287" i="28"/>
  <c r="B287" i="28"/>
  <c r="W287" i="28"/>
  <c r="Q287" i="28"/>
  <c r="L287" i="28"/>
  <c r="G287" i="28"/>
  <c r="U287" i="28"/>
  <c r="O287" i="28"/>
  <c r="H287" i="28"/>
  <c r="S287" i="28"/>
  <c r="I287" i="28"/>
  <c r="X287" i="28"/>
  <c r="M287" i="28"/>
  <c r="D287" i="28"/>
  <c r="T287" i="28"/>
  <c r="C287" i="28"/>
  <c r="P287" i="28"/>
  <c r="Y287" i="28"/>
  <c r="K287" i="28"/>
  <c r="E287" i="28"/>
  <c r="A425" i="28"/>
  <c r="V424" i="28"/>
  <c r="R424" i="28"/>
  <c r="N424" i="28"/>
  <c r="J424" i="28"/>
  <c r="F424" i="28"/>
  <c r="B424" i="28"/>
  <c r="X424" i="28"/>
  <c r="S424" i="28"/>
  <c r="M424" i="28"/>
  <c r="H424" i="28"/>
  <c r="C424" i="28"/>
  <c r="U424" i="28"/>
  <c r="O424" i="28"/>
  <c r="G424" i="28"/>
  <c r="T424" i="28"/>
  <c r="K424" i="28"/>
  <c r="P424" i="28"/>
  <c r="D424" i="28"/>
  <c r="Q424" i="28"/>
  <c r="L424" i="28"/>
  <c r="E424" i="28"/>
  <c r="W424" i="28"/>
  <c r="I424" i="28"/>
  <c r="Y424" i="28"/>
  <c r="A357" i="28"/>
  <c r="V356" i="28"/>
  <c r="R356" i="28"/>
  <c r="N356" i="28"/>
  <c r="J356" i="28"/>
  <c r="F356" i="28"/>
  <c r="B356" i="28"/>
  <c r="U356" i="28"/>
  <c r="P356" i="28"/>
  <c r="K356" i="28"/>
  <c r="E356" i="28"/>
  <c r="W356" i="28"/>
  <c r="O356" i="28"/>
  <c r="H356" i="28"/>
  <c r="T356" i="28"/>
  <c r="L356" i="28"/>
  <c r="C356" i="28"/>
  <c r="Y356" i="28"/>
  <c r="Q356" i="28"/>
  <c r="G356" i="28"/>
  <c r="X356" i="28"/>
  <c r="D356" i="28"/>
  <c r="M356" i="28"/>
  <c r="S356" i="28"/>
  <c r="I356" i="28"/>
  <c r="A254" i="28"/>
  <c r="V253" i="28"/>
  <c r="R253" i="28"/>
  <c r="N253" i="28"/>
  <c r="J253" i="28"/>
  <c r="F253" i="28"/>
  <c r="B253" i="28"/>
  <c r="U253" i="28"/>
  <c r="P253" i="28"/>
  <c r="K253" i="28"/>
  <c r="E253" i="28"/>
  <c r="X253" i="28"/>
  <c r="Q253" i="28"/>
  <c r="I253" i="28"/>
  <c r="C253" i="28"/>
  <c r="W253" i="28"/>
  <c r="M253" i="28"/>
  <c r="D253" i="28"/>
  <c r="T253" i="28"/>
  <c r="L253" i="28"/>
  <c r="S253" i="28"/>
  <c r="O253" i="28"/>
  <c r="H253" i="28"/>
  <c r="Y253" i="28"/>
  <c r="G253" i="28"/>
  <c r="A186" i="28"/>
  <c r="V185" i="28"/>
  <c r="R185" i="28"/>
  <c r="N185" i="28"/>
  <c r="J185" i="28"/>
  <c r="F185" i="28"/>
  <c r="B185" i="28"/>
  <c r="W185" i="28"/>
  <c r="Q185" i="28"/>
  <c r="L185" i="28"/>
  <c r="G185" i="28"/>
  <c r="X185" i="28"/>
  <c r="P185" i="28"/>
  <c r="I185" i="28"/>
  <c r="C185" i="28"/>
  <c r="U185" i="28"/>
  <c r="M185" i="28"/>
  <c r="D185" i="28"/>
  <c r="T185" i="28"/>
  <c r="K185" i="28"/>
  <c r="H185" i="28"/>
  <c r="S185" i="28"/>
  <c r="O185" i="28"/>
  <c r="Y185" i="28"/>
  <c r="E185" i="28"/>
  <c r="X219" i="28"/>
  <c r="T219" i="28"/>
  <c r="P219" i="28"/>
  <c r="L219" i="28"/>
  <c r="H219" i="28"/>
  <c r="D219" i="28"/>
  <c r="Y219" i="28"/>
  <c r="S219" i="28"/>
  <c r="N219" i="28"/>
  <c r="I219" i="28"/>
  <c r="C219" i="28"/>
  <c r="V219" i="28"/>
  <c r="O219" i="28"/>
  <c r="G219" i="28"/>
  <c r="U219" i="28"/>
  <c r="M219" i="28"/>
  <c r="F219" i="28"/>
  <c r="A220" i="28"/>
  <c r="K219" i="28"/>
  <c r="W219" i="28"/>
  <c r="J219" i="28"/>
  <c r="E219" i="28"/>
  <c r="R219" i="28"/>
  <c r="Q219" i="28"/>
  <c r="B219" i="28"/>
  <c r="Y390" i="28"/>
  <c r="U390" i="28"/>
  <c r="Q390" i="28"/>
  <c r="M390" i="28"/>
  <c r="I390" i="28"/>
  <c r="E390" i="28"/>
  <c r="W390" i="28"/>
  <c r="R390" i="28"/>
  <c r="L390" i="28"/>
  <c r="G390" i="28"/>
  <c r="B390" i="28"/>
  <c r="A391" i="28"/>
  <c r="S390" i="28"/>
  <c r="K390" i="28"/>
  <c r="D390" i="28"/>
  <c r="X390" i="28"/>
  <c r="O390" i="28"/>
  <c r="F390" i="28"/>
  <c r="V390" i="28"/>
  <c r="N390" i="28"/>
  <c r="C390" i="28"/>
  <c r="H390" i="28"/>
  <c r="P390" i="28"/>
  <c r="J390" i="28"/>
  <c r="T390" i="28"/>
  <c r="X322" i="28"/>
  <c r="T322" i="28"/>
  <c r="P322" i="28"/>
  <c r="L322" i="28"/>
  <c r="H322" i="28"/>
  <c r="D322" i="28"/>
  <c r="Y322" i="28"/>
  <c r="S322" i="28"/>
  <c r="N322" i="28"/>
  <c r="I322" i="28"/>
  <c r="C322" i="28"/>
  <c r="A323" i="28"/>
  <c r="R322" i="28"/>
  <c r="K322" i="28"/>
  <c r="E322" i="28"/>
  <c r="Q322" i="28"/>
  <c r="G322" i="28"/>
  <c r="W322" i="28"/>
  <c r="M322" i="28"/>
  <c r="U322" i="28"/>
  <c r="F322" i="28"/>
  <c r="O322" i="28"/>
  <c r="J322" i="28"/>
  <c r="V322" i="28"/>
  <c r="B322" i="28"/>
  <c r="D426" i="21"/>
  <c r="H426" i="21"/>
  <c r="L426" i="21"/>
  <c r="P426" i="21"/>
  <c r="T426" i="21"/>
  <c r="X426" i="21"/>
  <c r="E426" i="21"/>
  <c r="I426" i="21"/>
  <c r="M426" i="21"/>
  <c r="Q426" i="21"/>
  <c r="U426" i="21"/>
  <c r="Y426" i="21"/>
  <c r="G426" i="21"/>
  <c r="O426" i="21"/>
  <c r="W426" i="21"/>
  <c r="B426" i="21"/>
  <c r="J426" i="21"/>
  <c r="R426" i="21"/>
  <c r="C426" i="21"/>
  <c r="K426" i="21"/>
  <c r="S426" i="21"/>
  <c r="F426" i="21"/>
  <c r="N426" i="21"/>
  <c r="V426" i="21"/>
  <c r="A427" i="21"/>
  <c r="G358" i="21"/>
  <c r="W358" i="21"/>
  <c r="U358" i="21"/>
  <c r="V358" i="21"/>
  <c r="R358" i="21"/>
  <c r="T358" i="21"/>
  <c r="A359" i="21"/>
  <c r="K358" i="21"/>
  <c r="E358" i="21"/>
  <c r="F358" i="21"/>
  <c r="B358" i="21"/>
  <c r="X358" i="21"/>
  <c r="D358" i="21"/>
  <c r="O358" i="21"/>
  <c r="J358" i="21"/>
  <c r="L358" i="21"/>
  <c r="H358" i="21"/>
  <c r="I358" i="21"/>
  <c r="Y358" i="21"/>
  <c r="C358" i="21"/>
  <c r="S358" i="21"/>
  <c r="P358" i="21"/>
  <c r="Q358" i="21"/>
  <c r="M358" i="21"/>
  <c r="N358" i="21"/>
  <c r="G392" i="21"/>
  <c r="W392" i="21"/>
  <c r="R392" i="21"/>
  <c r="Q392" i="21"/>
  <c r="T392" i="21"/>
  <c r="I392" i="21"/>
  <c r="K392" i="21"/>
  <c r="B392" i="21"/>
  <c r="X392" i="21"/>
  <c r="Y392" i="21"/>
  <c r="F392" i="21"/>
  <c r="P392" i="21"/>
  <c r="O392" i="21"/>
  <c r="H392" i="21"/>
  <c r="D392" i="21"/>
  <c r="E392" i="21"/>
  <c r="N392" i="21"/>
  <c r="V392" i="21"/>
  <c r="C392" i="21"/>
  <c r="S392" i="21"/>
  <c r="M392" i="21"/>
  <c r="J392" i="21"/>
  <c r="L392" i="21"/>
  <c r="U392" i="21"/>
  <c r="A393" i="21"/>
  <c r="D323" i="21"/>
  <c r="H323" i="21"/>
  <c r="L323" i="21"/>
  <c r="P323" i="21"/>
  <c r="T323" i="21"/>
  <c r="X323" i="21"/>
  <c r="F323" i="21"/>
  <c r="K323" i="21"/>
  <c r="Q323" i="21"/>
  <c r="V323" i="21"/>
  <c r="B323" i="21"/>
  <c r="G323" i="21"/>
  <c r="M323" i="21"/>
  <c r="R323" i="21"/>
  <c r="W323" i="21"/>
  <c r="C323" i="21"/>
  <c r="N323" i="21"/>
  <c r="Y323" i="21"/>
  <c r="I323" i="21"/>
  <c r="J323" i="21"/>
  <c r="E323" i="21"/>
  <c r="O323" i="21"/>
  <c r="S323" i="21"/>
  <c r="U323" i="21"/>
  <c r="E252" i="21"/>
  <c r="I252" i="21"/>
  <c r="M252" i="21"/>
  <c r="Q252" i="21"/>
  <c r="U252" i="21"/>
  <c r="Y252" i="21"/>
  <c r="B252" i="21"/>
  <c r="G252" i="21"/>
  <c r="L252" i="21"/>
  <c r="R252" i="21"/>
  <c r="W252" i="21"/>
  <c r="C252" i="21"/>
  <c r="H252" i="21"/>
  <c r="N252" i="21"/>
  <c r="S252" i="21"/>
  <c r="X252" i="21"/>
  <c r="K252" i="21"/>
  <c r="V252" i="21"/>
  <c r="F252" i="21"/>
  <c r="D252" i="21"/>
  <c r="O252" i="21"/>
  <c r="P252" i="21"/>
  <c r="T252" i="21"/>
  <c r="J252" i="21"/>
  <c r="A253" i="21"/>
  <c r="B286" i="21"/>
  <c r="F286" i="21"/>
  <c r="J286" i="21"/>
  <c r="N286" i="21"/>
  <c r="R286" i="21"/>
  <c r="V286" i="21"/>
  <c r="G286" i="21"/>
  <c r="L286" i="21"/>
  <c r="Q286" i="21"/>
  <c r="W286" i="21"/>
  <c r="H286" i="21"/>
  <c r="O286" i="21"/>
  <c r="U286" i="21"/>
  <c r="C286" i="21"/>
  <c r="I286" i="21"/>
  <c r="P286" i="21"/>
  <c r="X286" i="21"/>
  <c r="D286" i="21"/>
  <c r="K286" i="21"/>
  <c r="S286" i="21"/>
  <c r="Y286" i="21"/>
  <c r="M286" i="21"/>
  <c r="T286" i="21"/>
  <c r="E286" i="21"/>
  <c r="A287" i="21"/>
  <c r="C113" i="21"/>
  <c r="G113" i="21"/>
  <c r="K113" i="21"/>
  <c r="O113" i="21"/>
  <c r="S113" i="21"/>
  <c r="W113" i="21"/>
  <c r="E113" i="21"/>
  <c r="J113" i="21"/>
  <c r="P113" i="21"/>
  <c r="U113" i="21"/>
  <c r="F113" i="21"/>
  <c r="L113" i="21"/>
  <c r="Q113" i="21"/>
  <c r="V113" i="21"/>
  <c r="H113" i="21"/>
  <c r="R113" i="21"/>
  <c r="I113" i="21"/>
  <c r="T113" i="21"/>
  <c r="B113" i="21"/>
  <c r="X113" i="21"/>
  <c r="M113" i="21"/>
  <c r="D113" i="21"/>
  <c r="Y113" i="21"/>
  <c r="N113" i="21"/>
  <c r="C148" i="21"/>
  <c r="G148" i="21"/>
  <c r="K148" i="21"/>
  <c r="O148" i="21"/>
  <c r="S148" i="21"/>
  <c r="W148" i="21"/>
  <c r="E148" i="21"/>
  <c r="J148" i="21"/>
  <c r="P148" i="21"/>
  <c r="U148" i="21"/>
  <c r="F148" i="21"/>
  <c r="L148" i="21"/>
  <c r="Q148" i="21"/>
  <c r="V148" i="21"/>
  <c r="I148" i="21"/>
  <c r="T148" i="21"/>
  <c r="B148" i="21"/>
  <c r="N148" i="21"/>
  <c r="D148" i="21"/>
  <c r="R148" i="21"/>
  <c r="H148" i="21"/>
  <c r="Y148" i="21"/>
  <c r="M148" i="21"/>
  <c r="X148" i="21"/>
  <c r="B183" i="21"/>
  <c r="F183" i="21"/>
  <c r="J183" i="21"/>
  <c r="N183" i="21"/>
  <c r="R183" i="21"/>
  <c r="V183" i="21"/>
  <c r="E183" i="21"/>
  <c r="K183" i="21"/>
  <c r="P183" i="21"/>
  <c r="U183" i="21"/>
  <c r="H183" i="21"/>
  <c r="O183" i="21"/>
  <c r="W183" i="21"/>
  <c r="C183" i="21"/>
  <c r="I183" i="21"/>
  <c r="Q183" i="21"/>
  <c r="X183" i="21"/>
  <c r="L183" i="21"/>
  <c r="Y183" i="21"/>
  <c r="M183" i="21"/>
  <c r="D183" i="21"/>
  <c r="G183" i="21"/>
  <c r="S183" i="21"/>
  <c r="T183" i="21"/>
  <c r="C217" i="21"/>
  <c r="G217" i="21"/>
  <c r="K217" i="21"/>
  <c r="O217" i="21"/>
  <c r="S217" i="21"/>
  <c r="W217" i="21"/>
  <c r="E217" i="21"/>
  <c r="J217" i="21"/>
  <c r="P217" i="21"/>
  <c r="U217" i="21"/>
  <c r="H217" i="21"/>
  <c r="N217" i="21"/>
  <c r="V217" i="21"/>
  <c r="B217" i="21"/>
  <c r="L217" i="21"/>
  <c r="T217" i="21"/>
  <c r="D217" i="21"/>
  <c r="M217" i="21"/>
  <c r="X217" i="21"/>
  <c r="F217" i="21"/>
  <c r="Q217" i="21"/>
  <c r="Y217" i="21"/>
  <c r="R217" i="21"/>
  <c r="I217" i="21"/>
  <c r="A218" i="21"/>
  <c r="E78" i="21"/>
  <c r="I78" i="21"/>
  <c r="M78" i="21"/>
  <c r="Q78" i="21"/>
  <c r="U78" i="21"/>
  <c r="Y78" i="21"/>
  <c r="B78" i="21"/>
  <c r="F78" i="21"/>
  <c r="J78" i="21"/>
  <c r="N78" i="21"/>
  <c r="R78" i="21"/>
  <c r="V78" i="21"/>
  <c r="H78" i="21"/>
  <c r="P78" i="21"/>
  <c r="X78" i="21"/>
  <c r="G78" i="21"/>
  <c r="S78" i="21"/>
  <c r="C78" i="21"/>
  <c r="W78" i="21"/>
  <c r="O78" i="21"/>
  <c r="K78" i="21"/>
  <c r="T78" i="21"/>
  <c r="L78" i="21"/>
  <c r="D78" i="21"/>
  <c r="A149" i="21"/>
  <c r="A184" i="21"/>
  <c r="A324" i="21"/>
  <c r="A114" i="21"/>
  <c r="Y254" i="28" l="1"/>
  <c r="U254" i="28"/>
  <c r="Q254" i="28"/>
  <c r="M254" i="28"/>
  <c r="I254" i="28"/>
  <c r="E254" i="28"/>
  <c r="W254" i="28"/>
  <c r="R254" i="28"/>
  <c r="L254" i="28"/>
  <c r="G254" i="28"/>
  <c r="B254" i="28"/>
  <c r="T254" i="28"/>
  <c r="N254" i="28"/>
  <c r="F254" i="28"/>
  <c r="A255" i="28"/>
  <c r="P254" i="28"/>
  <c r="H254" i="28"/>
  <c r="X254" i="28"/>
  <c r="O254" i="28"/>
  <c r="D254" i="28"/>
  <c r="K254" i="28"/>
  <c r="J254" i="28"/>
  <c r="V254" i="28"/>
  <c r="C254" i="28"/>
  <c r="S254" i="28"/>
  <c r="W323" i="28"/>
  <c r="S323" i="28"/>
  <c r="O323" i="28"/>
  <c r="K323" i="28"/>
  <c r="G323" i="28"/>
  <c r="C323" i="28"/>
  <c r="A324" i="28"/>
  <c r="U323" i="28"/>
  <c r="P323" i="28"/>
  <c r="J323" i="28"/>
  <c r="E323" i="28"/>
  <c r="V323" i="28"/>
  <c r="N323" i="28"/>
  <c r="H323" i="28"/>
  <c r="T323" i="28"/>
  <c r="L323" i="28"/>
  <c r="B323" i="28"/>
  <c r="Y323" i="28"/>
  <c r="M323" i="28"/>
  <c r="R323" i="28"/>
  <c r="F323" i="28"/>
  <c r="Q323" i="28"/>
  <c r="I323" i="28"/>
  <c r="D323" i="28"/>
  <c r="X323" i="28"/>
  <c r="W220" i="28"/>
  <c r="S220" i="28"/>
  <c r="O220" i="28"/>
  <c r="K220" i="28"/>
  <c r="G220" i="28"/>
  <c r="C220" i="28"/>
  <c r="A221" i="28"/>
  <c r="U220" i="28"/>
  <c r="P220" i="28"/>
  <c r="J220" i="28"/>
  <c r="E220" i="28"/>
  <c r="Y220" i="28"/>
  <c r="R220" i="28"/>
  <c r="L220" i="28"/>
  <c r="D220" i="28"/>
  <c r="X220" i="28"/>
  <c r="Q220" i="28"/>
  <c r="I220" i="28"/>
  <c r="B220" i="28"/>
  <c r="N220" i="28"/>
  <c r="M220" i="28"/>
  <c r="H220" i="28"/>
  <c r="V220" i="28"/>
  <c r="T220" i="28"/>
  <c r="F220" i="28"/>
  <c r="Y357" i="28"/>
  <c r="U357" i="28"/>
  <c r="Q357" i="28"/>
  <c r="M357" i="28"/>
  <c r="I357" i="28"/>
  <c r="E357" i="28"/>
  <c r="W357" i="28"/>
  <c r="R357" i="28"/>
  <c r="L357" i="28"/>
  <c r="G357" i="28"/>
  <c r="B357" i="28"/>
  <c r="A358" i="28"/>
  <c r="S357" i="28"/>
  <c r="K357" i="28"/>
  <c r="D357" i="28"/>
  <c r="X357" i="28"/>
  <c r="O357" i="28"/>
  <c r="F357" i="28"/>
  <c r="T357" i="28"/>
  <c r="J357" i="28"/>
  <c r="P357" i="28"/>
  <c r="H357" i="28"/>
  <c r="C357" i="28"/>
  <c r="V357" i="28"/>
  <c r="N357" i="28"/>
  <c r="X391" i="28"/>
  <c r="T391" i="28"/>
  <c r="P391" i="28"/>
  <c r="L391" i="28"/>
  <c r="H391" i="28"/>
  <c r="D391" i="28"/>
  <c r="Y391" i="28"/>
  <c r="S391" i="28"/>
  <c r="N391" i="28"/>
  <c r="I391" i="28"/>
  <c r="C391" i="28"/>
  <c r="V391" i="28"/>
  <c r="O391" i="28"/>
  <c r="G391" i="28"/>
  <c r="R391" i="28"/>
  <c r="J391" i="28"/>
  <c r="A392" i="28"/>
  <c r="Q391" i="28"/>
  <c r="F391" i="28"/>
  <c r="U391" i="28"/>
  <c r="B391" i="28"/>
  <c r="K391" i="28"/>
  <c r="E391" i="28"/>
  <c r="W391" i="28"/>
  <c r="M391" i="28"/>
  <c r="Y425" i="28"/>
  <c r="U425" i="28"/>
  <c r="Q425" i="28"/>
  <c r="M425" i="28"/>
  <c r="I425" i="28"/>
  <c r="E425" i="28"/>
  <c r="A426" i="28"/>
  <c r="T425" i="28"/>
  <c r="O425" i="28"/>
  <c r="J425" i="28"/>
  <c r="D425" i="28"/>
  <c r="X425" i="28"/>
  <c r="R425" i="28"/>
  <c r="K425" i="28"/>
  <c r="C425" i="28"/>
  <c r="W425" i="28"/>
  <c r="N425" i="28"/>
  <c r="F425" i="28"/>
  <c r="P425" i="28"/>
  <c r="B425" i="28"/>
  <c r="H425" i="28"/>
  <c r="V425" i="28"/>
  <c r="G425" i="28"/>
  <c r="L425" i="28"/>
  <c r="S425" i="28"/>
  <c r="Y186" i="28"/>
  <c r="U186" i="28"/>
  <c r="Q186" i="28"/>
  <c r="M186" i="28"/>
  <c r="I186" i="28"/>
  <c r="E186" i="28"/>
  <c r="X186" i="28"/>
  <c r="S186" i="28"/>
  <c r="N186" i="28"/>
  <c r="H186" i="28"/>
  <c r="C186" i="28"/>
  <c r="T186" i="28"/>
  <c r="L186" i="28"/>
  <c r="F186" i="28"/>
  <c r="P186" i="28"/>
  <c r="G186" i="28"/>
  <c r="W186" i="28"/>
  <c r="O186" i="28"/>
  <c r="D186" i="28"/>
  <c r="V186" i="28"/>
  <c r="B186" i="28"/>
  <c r="K186" i="28"/>
  <c r="R186" i="28"/>
  <c r="J186" i="28"/>
  <c r="Y288" i="28"/>
  <c r="U288" i="28"/>
  <c r="Q288" i="28"/>
  <c r="M288" i="28"/>
  <c r="I288" i="28"/>
  <c r="E288" i="28"/>
  <c r="X288" i="28"/>
  <c r="S288" i="28"/>
  <c r="N288" i="28"/>
  <c r="H288" i="28"/>
  <c r="C288" i="28"/>
  <c r="A289" i="28"/>
  <c r="R288" i="28"/>
  <c r="K288" i="28"/>
  <c r="D288" i="28"/>
  <c r="V288" i="28"/>
  <c r="L288" i="28"/>
  <c r="B288" i="28"/>
  <c r="P288" i="28"/>
  <c r="G288" i="28"/>
  <c r="O288" i="28"/>
  <c r="J288" i="28"/>
  <c r="F288" i="28"/>
  <c r="W288" i="28"/>
  <c r="T288" i="28"/>
  <c r="D427" i="21"/>
  <c r="H427" i="21"/>
  <c r="L427" i="21"/>
  <c r="P427" i="21"/>
  <c r="T427" i="21"/>
  <c r="X427" i="21"/>
  <c r="E427" i="21"/>
  <c r="I427" i="21"/>
  <c r="M427" i="21"/>
  <c r="Q427" i="21"/>
  <c r="U427" i="21"/>
  <c r="Y427" i="21"/>
  <c r="G427" i="21"/>
  <c r="O427" i="21"/>
  <c r="W427" i="21"/>
  <c r="B427" i="21"/>
  <c r="J427" i="21"/>
  <c r="R427" i="21"/>
  <c r="C427" i="21"/>
  <c r="K427" i="21"/>
  <c r="S427" i="21"/>
  <c r="F427" i="21"/>
  <c r="N427" i="21"/>
  <c r="V427" i="21"/>
  <c r="A428" i="21"/>
  <c r="G359" i="21"/>
  <c r="W359" i="21"/>
  <c r="R359" i="21"/>
  <c r="N359" i="21"/>
  <c r="J359" i="21"/>
  <c r="L359" i="21"/>
  <c r="A360" i="21"/>
  <c r="K359" i="21"/>
  <c r="B359" i="21"/>
  <c r="X359" i="21"/>
  <c r="T359" i="21"/>
  <c r="P359" i="21"/>
  <c r="Q359" i="21"/>
  <c r="O359" i="21"/>
  <c r="H359" i="21"/>
  <c r="D359" i="21"/>
  <c r="Y359" i="21"/>
  <c r="U359" i="21"/>
  <c r="V359" i="21"/>
  <c r="C359" i="21"/>
  <c r="S359" i="21"/>
  <c r="M359" i="21"/>
  <c r="I359" i="21"/>
  <c r="E359" i="21"/>
  <c r="F359" i="21"/>
  <c r="G393" i="21"/>
  <c r="W393" i="21"/>
  <c r="U393" i="21"/>
  <c r="B393" i="21"/>
  <c r="D393" i="21"/>
  <c r="F393" i="21"/>
  <c r="K393" i="21"/>
  <c r="E393" i="21"/>
  <c r="H393" i="21"/>
  <c r="I393" i="21"/>
  <c r="L393" i="21"/>
  <c r="M393" i="21"/>
  <c r="O393" i="21"/>
  <c r="J393" i="21"/>
  <c r="N393" i="21"/>
  <c r="Q393" i="21"/>
  <c r="R393" i="21"/>
  <c r="T393" i="21"/>
  <c r="C393" i="21"/>
  <c r="S393" i="21"/>
  <c r="P393" i="21"/>
  <c r="V393" i="21"/>
  <c r="X393" i="21"/>
  <c r="Y393" i="21"/>
  <c r="A394" i="21"/>
  <c r="D324" i="21"/>
  <c r="H324" i="21"/>
  <c r="L324" i="21"/>
  <c r="P324" i="21"/>
  <c r="T324" i="21"/>
  <c r="X324" i="21"/>
  <c r="C324" i="21"/>
  <c r="I324" i="21"/>
  <c r="N324" i="21"/>
  <c r="S324" i="21"/>
  <c r="Y324" i="21"/>
  <c r="E324" i="21"/>
  <c r="J324" i="21"/>
  <c r="O324" i="21"/>
  <c r="U324" i="21"/>
  <c r="K324" i="21"/>
  <c r="V324" i="21"/>
  <c r="F324" i="21"/>
  <c r="Q324" i="21"/>
  <c r="G324" i="21"/>
  <c r="R324" i="21"/>
  <c r="B324" i="21"/>
  <c r="M324" i="21"/>
  <c r="W324" i="21"/>
  <c r="B287" i="21"/>
  <c r="F287" i="21"/>
  <c r="J287" i="21"/>
  <c r="N287" i="21"/>
  <c r="R287" i="21"/>
  <c r="V287" i="21"/>
  <c r="D287" i="21"/>
  <c r="I287" i="21"/>
  <c r="O287" i="21"/>
  <c r="T287" i="21"/>
  <c r="Y287" i="21"/>
  <c r="E287" i="21"/>
  <c r="L287" i="21"/>
  <c r="S287" i="21"/>
  <c r="G287" i="21"/>
  <c r="M287" i="21"/>
  <c r="U287" i="21"/>
  <c r="H287" i="21"/>
  <c r="P287" i="21"/>
  <c r="W287" i="21"/>
  <c r="C287" i="21"/>
  <c r="K287" i="21"/>
  <c r="Q287" i="21"/>
  <c r="X287" i="21"/>
  <c r="A288" i="21"/>
  <c r="E253" i="21"/>
  <c r="I253" i="21"/>
  <c r="M253" i="21"/>
  <c r="Q253" i="21"/>
  <c r="U253" i="21"/>
  <c r="Y253" i="21"/>
  <c r="D253" i="21"/>
  <c r="J253" i="21"/>
  <c r="O253" i="21"/>
  <c r="T253" i="21"/>
  <c r="F253" i="21"/>
  <c r="K253" i="21"/>
  <c r="P253" i="21"/>
  <c r="V253" i="21"/>
  <c r="H253" i="21"/>
  <c r="S253" i="21"/>
  <c r="C253" i="21"/>
  <c r="X253" i="21"/>
  <c r="B253" i="21"/>
  <c r="L253" i="21"/>
  <c r="W253" i="21"/>
  <c r="N253" i="21"/>
  <c r="R253" i="21"/>
  <c r="G253" i="21"/>
  <c r="A254" i="21"/>
  <c r="B184" i="21"/>
  <c r="F184" i="21"/>
  <c r="J184" i="21"/>
  <c r="N184" i="21"/>
  <c r="R184" i="21"/>
  <c r="V184" i="21"/>
  <c r="C184" i="21"/>
  <c r="H184" i="21"/>
  <c r="M184" i="21"/>
  <c r="S184" i="21"/>
  <c r="X184" i="21"/>
  <c r="E184" i="21"/>
  <c r="L184" i="21"/>
  <c r="T184" i="21"/>
  <c r="G184" i="21"/>
  <c r="O184" i="21"/>
  <c r="U184" i="21"/>
  <c r="P184" i="21"/>
  <c r="D184" i="21"/>
  <c r="Q184" i="21"/>
  <c r="I184" i="21"/>
  <c r="K184" i="21"/>
  <c r="W184" i="21"/>
  <c r="Y184" i="21"/>
  <c r="C149" i="21"/>
  <c r="G149" i="21"/>
  <c r="K149" i="21"/>
  <c r="O149" i="21"/>
  <c r="S149" i="21"/>
  <c r="W149" i="21"/>
  <c r="B149" i="21"/>
  <c r="H149" i="21"/>
  <c r="M149" i="21"/>
  <c r="R149" i="21"/>
  <c r="X149" i="21"/>
  <c r="D149" i="21"/>
  <c r="I149" i="21"/>
  <c r="N149" i="21"/>
  <c r="T149" i="21"/>
  <c r="Y149" i="21"/>
  <c r="F149" i="21"/>
  <c r="Q149" i="21"/>
  <c r="E149" i="21"/>
  <c r="U149" i="21"/>
  <c r="J149" i="21"/>
  <c r="V149" i="21"/>
  <c r="L149" i="21"/>
  <c r="P149" i="21"/>
  <c r="C114" i="21"/>
  <c r="G114" i="21"/>
  <c r="K114" i="21"/>
  <c r="O114" i="21"/>
  <c r="S114" i="21"/>
  <c r="W114" i="21"/>
  <c r="B114" i="21"/>
  <c r="H114" i="21"/>
  <c r="M114" i="21"/>
  <c r="R114" i="21"/>
  <c r="X114" i="21"/>
  <c r="D114" i="21"/>
  <c r="I114" i="21"/>
  <c r="N114" i="21"/>
  <c r="T114" i="21"/>
  <c r="Y114" i="21"/>
  <c r="E114" i="21"/>
  <c r="P114" i="21"/>
  <c r="F114" i="21"/>
  <c r="Q114" i="21"/>
  <c r="U114" i="21"/>
  <c r="L114" i="21"/>
  <c r="V114" i="21"/>
  <c r="J114" i="21"/>
  <c r="C218" i="21"/>
  <c r="G218" i="21"/>
  <c r="K218" i="21"/>
  <c r="O218" i="21"/>
  <c r="S218" i="21"/>
  <c r="W218" i="21"/>
  <c r="B218" i="21"/>
  <c r="H218" i="21"/>
  <c r="M218" i="21"/>
  <c r="R218" i="21"/>
  <c r="X218" i="21"/>
  <c r="E218" i="21"/>
  <c r="L218" i="21"/>
  <c r="T218" i="21"/>
  <c r="F218" i="21"/>
  <c r="P218" i="21"/>
  <c r="Y218" i="21"/>
  <c r="I218" i="21"/>
  <c r="Q218" i="21"/>
  <c r="J218" i="21"/>
  <c r="U218" i="21"/>
  <c r="D218" i="21"/>
  <c r="N218" i="21"/>
  <c r="V218" i="21"/>
  <c r="A219" i="21"/>
  <c r="A150" i="21"/>
  <c r="A185" i="21"/>
  <c r="A325" i="21"/>
  <c r="X426" i="28" l="1"/>
  <c r="T426" i="28"/>
  <c r="P426" i="28"/>
  <c r="L426" i="28"/>
  <c r="H426" i="28"/>
  <c r="D426" i="28"/>
  <c r="V426" i="28"/>
  <c r="Q426" i="28"/>
  <c r="K426" i="28"/>
  <c r="F426" i="28"/>
  <c r="U426" i="28"/>
  <c r="N426" i="28"/>
  <c r="G426" i="28"/>
  <c r="A427" i="28"/>
  <c r="R426" i="28"/>
  <c r="I426" i="28"/>
  <c r="O426" i="28"/>
  <c r="C426" i="28"/>
  <c r="S426" i="28"/>
  <c r="B426" i="28"/>
  <c r="M426" i="28"/>
  <c r="W426" i="28"/>
  <c r="E426" i="28"/>
  <c r="Y426" i="28"/>
  <c r="J426" i="28"/>
  <c r="A325" i="28"/>
  <c r="V324" i="28"/>
  <c r="R324" i="28"/>
  <c r="N324" i="28"/>
  <c r="J324" i="28"/>
  <c r="F324" i="28"/>
  <c r="B324" i="28"/>
  <c r="W324" i="28"/>
  <c r="Q324" i="28"/>
  <c r="L324" i="28"/>
  <c r="G324" i="28"/>
  <c r="Y324" i="28"/>
  <c r="S324" i="28"/>
  <c r="K324" i="28"/>
  <c r="D324" i="28"/>
  <c r="X324" i="28"/>
  <c r="O324" i="28"/>
  <c r="E324" i="28"/>
  <c r="M324" i="28"/>
  <c r="T324" i="28"/>
  <c r="H324" i="28"/>
  <c r="P324" i="28"/>
  <c r="I324" i="28"/>
  <c r="U324" i="28"/>
  <c r="C324" i="28"/>
  <c r="X358" i="28"/>
  <c r="T358" i="28"/>
  <c r="P358" i="28"/>
  <c r="L358" i="28"/>
  <c r="H358" i="28"/>
  <c r="D358" i="28"/>
  <c r="Y358" i="28"/>
  <c r="S358" i="28"/>
  <c r="N358" i="28"/>
  <c r="I358" i="28"/>
  <c r="C358" i="28"/>
  <c r="V358" i="28"/>
  <c r="O358" i="28"/>
  <c r="G358" i="28"/>
  <c r="R358" i="28"/>
  <c r="J358" i="28"/>
  <c r="W358" i="28"/>
  <c r="M358" i="28"/>
  <c r="E358" i="28"/>
  <c r="K358" i="28"/>
  <c r="U358" i="28"/>
  <c r="B358" i="28"/>
  <c r="Q358" i="28"/>
  <c r="F358" i="28"/>
  <c r="A359" i="28"/>
  <c r="X255" i="28"/>
  <c r="T255" i="28"/>
  <c r="P255" i="28"/>
  <c r="L255" i="28"/>
  <c r="H255" i="28"/>
  <c r="D255" i="28"/>
  <c r="Y255" i="28"/>
  <c r="S255" i="28"/>
  <c r="N255" i="28"/>
  <c r="I255" i="28"/>
  <c r="C255" i="28"/>
  <c r="W255" i="28"/>
  <c r="Q255" i="28"/>
  <c r="J255" i="28"/>
  <c r="B255" i="28"/>
  <c r="U255" i="28"/>
  <c r="K255" i="28"/>
  <c r="R255" i="28"/>
  <c r="G255" i="28"/>
  <c r="A256" i="28"/>
  <c r="F255" i="28"/>
  <c r="V255" i="28"/>
  <c r="E255" i="28"/>
  <c r="O255" i="28"/>
  <c r="M255" i="28"/>
  <c r="X289" i="28"/>
  <c r="T289" i="28"/>
  <c r="P289" i="28"/>
  <c r="L289" i="28"/>
  <c r="H289" i="28"/>
  <c r="D289" i="28"/>
  <c r="A290" i="28"/>
  <c r="U289" i="28"/>
  <c r="O289" i="28"/>
  <c r="J289" i="28"/>
  <c r="E289" i="28"/>
  <c r="V289" i="28"/>
  <c r="N289" i="28"/>
  <c r="G289" i="28"/>
  <c r="Y289" i="28"/>
  <c r="Q289" i="28"/>
  <c r="F289" i="28"/>
  <c r="S289" i="28"/>
  <c r="K289" i="28"/>
  <c r="B289" i="28"/>
  <c r="I289" i="28"/>
  <c r="W289" i="28"/>
  <c r="C289" i="28"/>
  <c r="R289" i="28"/>
  <c r="M289" i="28"/>
  <c r="W392" i="28"/>
  <c r="S392" i="28"/>
  <c r="O392" i="28"/>
  <c r="K392" i="28"/>
  <c r="G392" i="28"/>
  <c r="C392" i="28"/>
  <c r="A393" i="28"/>
  <c r="U392" i="28"/>
  <c r="P392" i="28"/>
  <c r="J392" i="28"/>
  <c r="E392" i="28"/>
  <c r="Y392" i="28"/>
  <c r="R392" i="28"/>
  <c r="L392" i="28"/>
  <c r="D392" i="28"/>
  <c r="V392" i="28"/>
  <c r="M392" i="28"/>
  <c r="B392" i="28"/>
  <c r="T392" i="28"/>
  <c r="I392" i="28"/>
  <c r="N392" i="28"/>
  <c r="X392" i="28"/>
  <c r="F392" i="28"/>
  <c r="Q392" i="28"/>
  <c r="H392" i="28"/>
  <c r="V221" i="28"/>
  <c r="R221" i="28"/>
  <c r="N221" i="28"/>
  <c r="J221" i="28"/>
  <c r="F221" i="28"/>
  <c r="B221" i="28"/>
  <c r="W221" i="28"/>
  <c r="Q221" i="28"/>
  <c r="L221" i="28"/>
  <c r="G221" i="28"/>
  <c r="U221" i="28"/>
  <c r="O221" i="28"/>
  <c r="H221" i="28"/>
  <c r="T221" i="28"/>
  <c r="M221" i="28"/>
  <c r="E221" i="28"/>
  <c r="S221" i="28"/>
  <c r="D221" i="28"/>
  <c r="P221" i="28"/>
  <c r="C221" i="28"/>
  <c r="K221" i="28"/>
  <c r="Y221" i="28"/>
  <c r="X221" i="28"/>
  <c r="I221" i="28"/>
  <c r="D428" i="21"/>
  <c r="H428" i="21"/>
  <c r="L428" i="21"/>
  <c r="P428" i="21"/>
  <c r="T428" i="21"/>
  <c r="X428" i="21"/>
  <c r="E428" i="21"/>
  <c r="I428" i="21"/>
  <c r="M428" i="21"/>
  <c r="Q428" i="21"/>
  <c r="U428" i="21"/>
  <c r="Y428" i="21"/>
  <c r="G428" i="21"/>
  <c r="O428" i="21"/>
  <c r="W428" i="21"/>
  <c r="B428" i="21"/>
  <c r="J428" i="21"/>
  <c r="R428" i="21"/>
  <c r="C428" i="21"/>
  <c r="K428" i="21"/>
  <c r="S428" i="21"/>
  <c r="N428" i="21"/>
  <c r="V428" i="21"/>
  <c r="F428" i="21"/>
  <c r="A429" i="21"/>
  <c r="K360" i="21"/>
  <c r="E360" i="21"/>
  <c r="F360" i="21"/>
  <c r="B360" i="21"/>
  <c r="X360" i="21"/>
  <c r="N360" i="21"/>
  <c r="O360" i="21"/>
  <c r="J360" i="21"/>
  <c r="L360" i="21"/>
  <c r="H360" i="21"/>
  <c r="D360" i="21"/>
  <c r="T360" i="21"/>
  <c r="C360" i="21"/>
  <c r="S360" i="21"/>
  <c r="P360" i="21"/>
  <c r="Q360" i="21"/>
  <c r="M360" i="21"/>
  <c r="Y360" i="21"/>
  <c r="G360" i="21"/>
  <c r="W360" i="21"/>
  <c r="U360" i="21"/>
  <c r="V360" i="21"/>
  <c r="R360" i="21"/>
  <c r="I360" i="21"/>
  <c r="A361" i="21"/>
  <c r="G394" i="21"/>
  <c r="W394" i="21"/>
  <c r="R394" i="21"/>
  <c r="T394" i="21"/>
  <c r="I394" i="21"/>
  <c r="J394" i="21"/>
  <c r="K394" i="21"/>
  <c r="B394" i="21"/>
  <c r="X394" i="21"/>
  <c r="F394" i="21"/>
  <c r="P394" i="21"/>
  <c r="Q394" i="21"/>
  <c r="O394" i="21"/>
  <c r="H394" i="21"/>
  <c r="E394" i="21"/>
  <c r="N394" i="21"/>
  <c r="V394" i="21"/>
  <c r="Y394" i="21"/>
  <c r="C394" i="21"/>
  <c r="S394" i="21"/>
  <c r="M394" i="21"/>
  <c r="L394" i="21"/>
  <c r="U394" i="21"/>
  <c r="D394" i="21"/>
  <c r="A395" i="21"/>
  <c r="D325" i="21"/>
  <c r="H325" i="21"/>
  <c r="L325" i="21"/>
  <c r="P325" i="21"/>
  <c r="T325" i="21"/>
  <c r="X325" i="21"/>
  <c r="F325" i="21"/>
  <c r="K325" i="21"/>
  <c r="Q325" i="21"/>
  <c r="V325" i="21"/>
  <c r="B325" i="21"/>
  <c r="G325" i="21"/>
  <c r="M325" i="21"/>
  <c r="R325" i="21"/>
  <c r="W325" i="21"/>
  <c r="I325" i="21"/>
  <c r="S325" i="21"/>
  <c r="N325" i="21"/>
  <c r="O325" i="21"/>
  <c r="J325" i="21"/>
  <c r="U325" i="21"/>
  <c r="C325" i="21"/>
  <c r="Y325" i="21"/>
  <c r="E325" i="21"/>
  <c r="E254" i="21"/>
  <c r="I254" i="21"/>
  <c r="M254" i="21"/>
  <c r="Q254" i="21"/>
  <c r="U254" i="21"/>
  <c r="Y254" i="21"/>
  <c r="B254" i="21"/>
  <c r="G254" i="21"/>
  <c r="L254" i="21"/>
  <c r="R254" i="21"/>
  <c r="W254" i="21"/>
  <c r="C254" i="21"/>
  <c r="H254" i="21"/>
  <c r="N254" i="21"/>
  <c r="S254" i="21"/>
  <c r="X254" i="21"/>
  <c r="F254" i="21"/>
  <c r="P254" i="21"/>
  <c r="V254" i="21"/>
  <c r="J254" i="21"/>
  <c r="T254" i="21"/>
  <c r="K254" i="21"/>
  <c r="D254" i="21"/>
  <c r="O254" i="21"/>
  <c r="A255" i="21"/>
  <c r="B288" i="21"/>
  <c r="F288" i="21"/>
  <c r="J288" i="21"/>
  <c r="N288" i="21"/>
  <c r="R288" i="21"/>
  <c r="V288" i="21"/>
  <c r="G288" i="21"/>
  <c r="L288" i="21"/>
  <c r="Q288" i="21"/>
  <c r="W288" i="21"/>
  <c r="C288" i="21"/>
  <c r="I288" i="21"/>
  <c r="P288" i="21"/>
  <c r="X288" i="21"/>
  <c r="D288" i="21"/>
  <c r="K288" i="21"/>
  <c r="S288" i="21"/>
  <c r="Y288" i="21"/>
  <c r="E288" i="21"/>
  <c r="M288" i="21"/>
  <c r="T288" i="21"/>
  <c r="H288" i="21"/>
  <c r="U288" i="21"/>
  <c r="O288" i="21"/>
  <c r="A289" i="21"/>
  <c r="C219" i="21"/>
  <c r="G219" i="21"/>
  <c r="K219" i="21"/>
  <c r="O219" i="21"/>
  <c r="S219" i="21"/>
  <c r="W219" i="21"/>
  <c r="E219" i="21"/>
  <c r="J219" i="21"/>
  <c r="P219" i="21"/>
  <c r="U219" i="21"/>
  <c r="B219" i="21"/>
  <c r="I219" i="21"/>
  <c r="Q219" i="21"/>
  <c r="X219" i="21"/>
  <c r="L219" i="21"/>
  <c r="T219" i="21"/>
  <c r="D219" i="21"/>
  <c r="M219" i="21"/>
  <c r="V219" i="21"/>
  <c r="F219" i="21"/>
  <c r="N219" i="21"/>
  <c r="Y219" i="21"/>
  <c r="H219" i="21"/>
  <c r="R219" i="21"/>
  <c r="A220" i="21"/>
  <c r="B185" i="21"/>
  <c r="F185" i="21"/>
  <c r="J185" i="21"/>
  <c r="N185" i="21"/>
  <c r="R185" i="21"/>
  <c r="V185" i="21"/>
  <c r="E185" i="21"/>
  <c r="K185" i="21"/>
  <c r="P185" i="21"/>
  <c r="U185" i="21"/>
  <c r="C185" i="21"/>
  <c r="I185" i="21"/>
  <c r="Q185" i="21"/>
  <c r="X185" i="21"/>
  <c r="D185" i="21"/>
  <c r="L185" i="21"/>
  <c r="S185" i="21"/>
  <c r="Y185" i="21"/>
  <c r="G185" i="21"/>
  <c r="T185" i="21"/>
  <c r="H185" i="21"/>
  <c r="W185" i="21"/>
  <c r="M185" i="21"/>
  <c r="O185" i="21"/>
  <c r="C150" i="21"/>
  <c r="G150" i="21"/>
  <c r="K150" i="21"/>
  <c r="O150" i="21"/>
  <c r="S150" i="21"/>
  <c r="W150" i="21"/>
  <c r="E150" i="21"/>
  <c r="J150" i="21"/>
  <c r="P150" i="21"/>
  <c r="U150" i="21"/>
  <c r="F150" i="21"/>
  <c r="L150" i="21"/>
  <c r="Q150" i="21"/>
  <c r="V150" i="21"/>
  <c r="D150" i="21"/>
  <c r="N150" i="21"/>
  <c r="Y150" i="21"/>
  <c r="I150" i="21"/>
  <c r="X150" i="21"/>
  <c r="M150" i="21"/>
  <c r="R150" i="21"/>
  <c r="B150" i="21"/>
  <c r="T150" i="21"/>
  <c r="H150" i="21"/>
  <c r="A326" i="21"/>
  <c r="A186" i="21"/>
  <c r="A394" i="28" l="1"/>
  <c r="V393" i="28"/>
  <c r="R393" i="28"/>
  <c r="N393" i="28"/>
  <c r="J393" i="28"/>
  <c r="F393" i="28"/>
  <c r="B393" i="28"/>
  <c r="W393" i="28"/>
  <c r="Q393" i="28"/>
  <c r="L393" i="28"/>
  <c r="G393" i="28"/>
  <c r="U393" i="28"/>
  <c r="O393" i="28"/>
  <c r="H393" i="28"/>
  <c r="Y393" i="28"/>
  <c r="P393" i="28"/>
  <c r="E393" i="28"/>
  <c r="X393" i="28"/>
  <c r="M393" i="28"/>
  <c r="D393" i="28"/>
  <c r="I393" i="28"/>
  <c r="S393" i="28"/>
  <c r="K393" i="28"/>
  <c r="C393" i="28"/>
  <c r="T393" i="28"/>
  <c r="W290" i="28"/>
  <c r="S290" i="28"/>
  <c r="O290" i="28"/>
  <c r="K290" i="28"/>
  <c r="G290" i="28"/>
  <c r="C290" i="28"/>
  <c r="V290" i="28"/>
  <c r="Q290" i="28"/>
  <c r="L290" i="28"/>
  <c r="F290" i="28"/>
  <c r="Y290" i="28"/>
  <c r="R290" i="28"/>
  <c r="J290" i="28"/>
  <c r="D290" i="28"/>
  <c r="T290" i="28"/>
  <c r="I290" i="28"/>
  <c r="X290" i="28"/>
  <c r="N290" i="28"/>
  <c r="E290" i="28"/>
  <c r="U290" i="28"/>
  <c r="B290" i="28"/>
  <c r="P290" i="28"/>
  <c r="A291" i="28"/>
  <c r="M290" i="28"/>
  <c r="H290" i="28"/>
  <c r="W256" i="28"/>
  <c r="S256" i="28"/>
  <c r="O256" i="28"/>
  <c r="K256" i="28"/>
  <c r="G256" i="28"/>
  <c r="C256" i="28"/>
  <c r="U256" i="28"/>
  <c r="P256" i="28"/>
  <c r="J256" i="28"/>
  <c r="E256" i="28"/>
  <c r="T256" i="28"/>
  <c r="M256" i="28"/>
  <c r="F256" i="28"/>
  <c r="X256" i="28"/>
  <c r="N256" i="28"/>
  <c r="D256" i="28"/>
  <c r="V256" i="28"/>
  <c r="L256" i="28"/>
  <c r="B256" i="28"/>
  <c r="R256" i="28"/>
  <c r="Q256" i="28"/>
  <c r="I256" i="28"/>
  <c r="Y256" i="28"/>
  <c r="H256" i="28"/>
  <c r="W359" i="28"/>
  <c r="S359" i="28"/>
  <c r="O359" i="28"/>
  <c r="K359" i="28"/>
  <c r="G359" i="28"/>
  <c r="C359" i="28"/>
  <c r="A360" i="28"/>
  <c r="U359" i="28"/>
  <c r="P359" i="28"/>
  <c r="J359" i="28"/>
  <c r="E359" i="28"/>
  <c r="Y359" i="28"/>
  <c r="R359" i="28"/>
  <c r="L359" i="28"/>
  <c r="D359" i="28"/>
  <c r="V359" i="28"/>
  <c r="M359" i="28"/>
  <c r="B359" i="28"/>
  <c r="Q359" i="28"/>
  <c r="H359" i="28"/>
  <c r="X359" i="28"/>
  <c r="F359" i="28"/>
  <c r="N359" i="28"/>
  <c r="T359" i="28"/>
  <c r="I359" i="28"/>
  <c r="Y325" i="28"/>
  <c r="U325" i="28"/>
  <c r="Q325" i="28"/>
  <c r="M325" i="28"/>
  <c r="I325" i="28"/>
  <c r="E325" i="28"/>
  <c r="X325" i="28"/>
  <c r="S325" i="28"/>
  <c r="N325" i="28"/>
  <c r="H325" i="28"/>
  <c r="C325" i="28"/>
  <c r="V325" i="28"/>
  <c r="O325" i="28"/>
  <c r="G325" i="28"/>
  <c r="R325" i="28"/>
  <c r="J325" i="28"/>
  <c r="A326" i="28"/>
  <c r="L325" i="28"/>
  <c r="B325" i="28"/>
  <c r="T325" i="28"/>
  <c r="F325" i="28"/>
  <c r="P325" i="28"/>
  <c r="K325" i="28"/>
  <c r="D325" i="28"/>
  <c r="W325" i="28"/>
  <c r="W427" i="28"/>
  <c r="S427" i="28"/>
  <c r="O427" i="28"/>
  <c r="K427" i="28"/>
  <c r="G427" i="28"/>
  <c r="C427" i="28"/>
  <c r="X427" i="28"/>
  <c r="R427" i="28"/>
  <c r="M427" i="28"/>
  <c r="H427" i="28"/>
  <c r="B427" i="28"/>
  <c r="Y427" i="28"/>
  <c r="Q427" i="28"/>
  <c r="J427" i="28"/>
  <c r="D427" i="28"/>
  <c r="U427" i="28"/>
  <c r="L427" i="28"/>
  <c r="P427" i="28"/>
  <c r="E427" i="28"/>
  <c r="A428" i="28"/>
  <c r="I427" i="28"/>
  <c r="V427" i="28"/>
  <c r="F427" i="28"/>
  <c r="N427" i="28"/>
  <c r="T427" i="28"/>
  <c r="D429" i="21"/>
  <c r="H429" i="21"/>
  <c r="L429" i="21"/>
  <c r="P429" i="21"/>
  <c r="T429" i="21"/>
  <c r="X429" i="21"/>
  <c r="E429" i="21"/>
  <c r="I429" i="21"/>
  <c r="M429" i="21"/>
  <c r="Q429" i="21"/>
  <c r="U429" i="21"/>
  <c r="Y429" i="21"/>
  <c r="G429" i="21"/>
  <c r="O429" i="21"/>
  <c r="W429" i="21"/>
  <c r="B429" i="21"/>
  <c r="C429" i="21"/>
  <c r="K429" i="21"/>
  <c r="S429" i="21"/>
  <c r="N429" i="21"/>
  <c r="R429" i="21"/>
  <c r="F429" i="21"/>
  <c r="V429" i="21"/>
  <c r="J429" i="21"/>
  <c r="A430" i="21"/>
  <c r="K395" i="21"/>
  <c r="E395" i="21"/>
  <c r="B395" i="21"/>
  <c r="D395" i="21"/>
  <c r="F395" i="21"/>
  <c r="N395" i="21"/>
  <c r="O395" i="21"/>
  <c r="J395" i="21"/>
  <c r="I395" i="21"/>
  <c r="L395" i="21"/>
  <c r="M395" i="21"/>
  <c r="V395" i="21"/>
  <c r="C395" i="21"/>
  <c r="S395" i="21"/>
  <c r="P395" i="21"/>
  <c r="Q395" i="21"/>
  <c r="R395" i="21"/>
  <c r="T395" i="21"/>
  <c r="A396" i="21"/>
  <c r="G395" i="21"/>
  <c r="W395" i="21"/>
  <c r="U395" i="21"/>
  <c r="X395" i="21"/>
  <c r="Y395" i="21"/>
  <c r="H395" i="21"/>
  <c r="K361" i="21"/>
  <c r="B361" i="21"/>
  <c r="X361" i="21"/>
  <c r="T361" i="21"/>
  <c r="P361" i="21"/>
  <c r="L361" i="21"/>
  <c r="O361" i="21"/>
  <c r="H361" i="21"/>
  <c r="D361" i="21"/>
  <c r="Y361" i="21"/>
  <c r="U361" i="21"/>
  <c r="Q361" i="21"/>
  <c r="C361" i="21"/>
  <c r="S361" i="21"/>
  <c r="M361" i="21"/>
  <c r="I361" i="21"/>
  <c r="E361" i="21"/>
  <c r="V361" i="21"/>
  <c r="G361" i="21"/>
  <c r="W361" i="21"/>
  <c r="R361" i="21"/>
  <c r="N361" i="21"/>
  <c r="J361" i="21"/>
  <c r="F361" i="21"/>
  <c r="A362" i="21"/>
  <c r="D326" i="21"/>
  <c r="C326" i="21"/>
  <c r="H326" i="21"/>
  <c r="L326" i="21"/>
  <c r="P326" i="21"/>
  <c r="T326" i="21"/>
  <c r="X326" i="21"/>
  <c r="E326" i="21"/>
  <c r="I326" i="21"/>
  <c r="M326" i="21"/>
  <c r="Q326" i="21"/>
  <c r="U326" i="21"/>
  <c r="Y326" i="21"/>
  <c r="F326" i="21"/>
  <c r="N326" i="21"/>
  <c r="V326" i="21"/>
  <c r="J326" i="21"/>
  <c r="R326" i="21"/>
  <c r="K326" i="21"/>
  <c r="S326" i="21"/>
  <c r="G326" i="21"/>
  <c r="O326" i="21"/>
  <c r="W326" i="21"/>
  <c r="B326" i="21"/>
  <c r="B289" i="21"/>
  <c r="F289" i="21"/>
  <c r="J289" i="21"/>
  <c r="N289" i="21"/>
  <c r="R289" i="21"/>
  <c r="V289" i="21"/>
  <c r="D289" i="21"/>
  <c r="I289" i="21"/>
  <c r="O289" i="21"/>
  <c r="T289" i="21"/>
  <c r="Y289" i="21"/>
  <c r="G289" i="21"/>
  <c r="M289" i="21"/>
  <c r="U289" i="21"/>
  <c r="H289" i="21"/>
  <c r="P289" i="21"/>
  <c r="W289" i="21"/>
  <c r="C289" i="21"/>
  <c r="K289" i="21"/>
  <c r="Q289" i="21"/>
  <c r="X289" i="21"/>
  <c r="L289" i="21"/>
  <c r="E289" i="21"/>
  <c r="S289" i="21"/>
  <c r="A290" i="21"/>
  <c r="E255" i="21"/>
  <c r="J255" i="21"/>
  <c r="N255" i="21"/>
  <c r="R255" i="21"/>
  <c r="V255" i="21"/>
  <c r="D255" i="21"/>
  <c r="K255" i="21"/>
  <c r="P255" i="21"/>
  <c r="U255" i="21"/>
  <c r="F255" i="21"/>
  <c r="L255" i="21"/>
  <c r="Q255" i="21"/>
  <c r="W255" i="21"/>
  <c r="G255" i="21"/>
  <c r="C255" i="21"/>
  <c r="O255" i="21"/>
  <c r="Y255" i="21"/>
  <c r="T255" i="21"/>
  <c r="H255" i="21"/>
  <c r="S255" i="21"/>
  <c r="I255" i="21"/>
  <c r="M255" i="21"/>
  <c r="B255" i="21"/>
  <c r="X255" i="21"/>
  <c r="A256" i="21"/>
  <c r="B18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C220" i="21"/>
  <c r="G220" i="21"/>
  <c r="K220" i="21"/>
  <c r="O220" i="21"/>
  <c r="S220" i="21"/>
  <c r="W220" i="21"/>
  <c r="B220" i="21"/>
  <c r="H220" i="21"/>
  <c r="M220" i="21"/>
  <c r="R220" i="21"/>
  <c r="X220" i="21"/>
  <c r="F220" i="21"/>
  <c r="N220" i="21"/>
  <c r="U220" i="21"/>
  <c r="E220" i="21"/>
  <c r="P220" i="21"/>
  <c r="Y220" i="21"/>
  <c r="I220" i="21"/>
  <c r="Q220" i="21"/>
  <c r="J220" i="21"/>
  <c r="T220" i="21"/>
  <c r="V220" i="21"/>
  <c r="D220" i="21"/>
  <c r="L220" i="21"/>
  <c r="A221" i="21"/>
  <c r="A327" i="21"/>
  <c r="A429" i="28" l="1"/>
  <c r="V428" i="28"/>
  <c r="R428" i="28"/>
  <c r="N428" i="28"/>
  <c r="J428" i="28"/>
  <c r="F428" i="28"/>
  <c r="B428" i="28"/>
  <c r="Y428" i="28"/>
  <c r="T428" i="28"/>
  <c r="O428" i="28"/>
  <c r="I428" i="28"/>
  <c r="D428" i="28"/>
  <c r="U428" i="28"/>
  <c r="M428" i="28"/>
  <c r="G428" i="28"/>
  <c r="X428" i="28"/>
  <c r="P428" i="28"/>
  <c r="E428" i="28"/>
  <c r="Q428" i="28"/>
  <c r="C428" i="28"/>
  <c r="S428" i="28"/>
  <c r="L428" i="28"/>
  <c r="H428" i="28"/>
  <c r="W428" i="28"/>
  <c r="K428" i="28"/>
  <c r="X326" i="28"/>
  <c r="T326" i="28"/>
  <c r="P326" i="28"/>
  <c r="L326" i="28"/>
  <c r="H326" i="28"/>
  <c r="D326" i="28"/>
  <c r="A327" i="28"/>
  <c r="U326" i="28"/>
  <c r="O326" i="28"/>
  <c r="J326" i="28"/>
  <c r="E326" i="28"/>
  <c r="Y326" i="28"/>
  <c r="R326" i="28"/>
  <c r="K326" i="28"/>
  <c r="C326" i="28"/>
  <c r="V326" i="28"/>
  <c r="M326" i="28"/>
  <c r="B326" i="28"/>
  <c r="N326" i="28"/>
  <c r="S326" i="28"/>
  <c r="G326" i="28"/>
  <c r="Q326" i="28"/>
  <c r="I326" i="28"/>
  <c r="W326" i="28"/>
  <c r="F326" i="28"/>
  <c r="V291" i="28"/>
  <c r="R291" i="28"/>
  <c r="N291" i="28"/>
  <c r="J291" i="28"/>
  <c r="F291" i="28"/>
  <c r="B291" i="28"/>
  <c r="X291" i="28"/>
  <c r="S291" i="28"/>
  <c r="M291" i="28"/>
  <c r="H291" i="28"/>
  <c r="C291" i="28"/>
  <c r="U291" i="28"/>
  <c r="O291" i="28"/>
  <c r="G291" i="28"/>
  <c r="W291" i="28"/>
  <c r="L291" i="28"/>
  <c r="D291" i="28"/>
  <c r="Q291" i="28"/>
  <c r="I291" i="28"/>
  <c r="P291" i="28"/>
  <c r="K291" i="28"/>
  <c r="E291" i="28"/>
  <c r="Y291" i="28"/>
  <c r="T291" i="28"/>
  <c r="W360" i="28"/>
  <c r="S360" i="28"/>
  <c r="O360" i="28"/>
  <c r="K360" i="28"/>
  <c r="G360" i="28"/>
  <c r="V360" i="28"/>
  <c r="Q360" i="28"/>
  <c r="L360" i="28"/>
  <c r="F360" i="28"/>
  <c r="B360" i="28"/>
  <c r="U360" i="28"/>
  <c r="N360" i="28"/>
  <c r="H360" i="28"/>
  <c r="A361" i="28"/>
  <c r="R360" i="28"/>
  <c r="I360" i="28"/>
  <c r="Y360" i="28"/>
  <c r="T360" i="28"/>
  <c r="E360" i="28"/>
  <c r="M360" i="28"/>
  <c r="C360" i="28"/>
  <c r="X360" i="28"/>
  <c r="J360" i="28"/>
  <c r="D360" i="28"/>
  <c r="P360" i="28"/>
  <c r="Y394" i="28"/>
  <c r="U394" i="28"/>
  <c r="Q394" i="28"/>
  <c r="M394" i="28"/>
  <c r="I394" i="28"/>
  <c r="E394" i="28"/>
  <c r="X394" i="28"/>
  <c r="S394" i="28"/>
  <c r="N394" i="28"/>
  <c r="H394" i="28"/>
  <c r="C394" i="28"/>
  <c r="A395" i="28"/>
  <c r="R394" i="28"/>
  <c r="K394" i="28"/>
  <c r="D394" i="28"/>
  <c r="T394" i="28"/>
  <c r="J394" i="28"/>
  <c r="P394" i="28"/>
  <c r="G394" i="28"/>
  <c r="V394" i="28"/>
  <c r="B394" i="28"/>
  <c r="L394" i="28"/>
  <c r="F394" i="28"/>
  <c r="W394" i="28"/>
  <c r="O394" i="28"/>
  <c r="D430" i="21"/>
  <c r="H430" i="21"/>
  <c r="L430" i="21"/>
  <c r="P430" i="21"/>
  <c r="T430" i="21"/>
  <c r="X430" i="21"/>
  <c r="E430" i="21"/>
  <c r="I430" i="21"/>
  <c r="M430" i="21"/>
  <c r="Q430" i="21"/>
  <c r="U430" i="21"/>
  <c r="Y430" i="21"/>
  <c r="G430" i="21"/>
  <c r="O430" i="21"/>
  <c r="W430" i="21"/>
  <c r="C430" i="21"/>
  <c r="K430" i="21"/>
  <c r="S430" i="21"/>
  <c r="F430" i="21"/>
  <c r="V430" i="21"/>
  <c r="J430" i="21"/>
  <c r="N430" i="21"/>
  <c r="B430" i="21"/>
  <c r="R430" i="21"/>
  <c r="A431" i="21"/>
  <c r="K396" i="21"/>
  <c r="B396" i="21"/>
  <c r="X396" i="21"/>
  <c r="I396" i="21"/>
  <c r="J396" i="21"/>
  <c r="L396" i="21"/>
  <c r="O396" i="21"/>
  <c r="H396" i="21"/>
  <c r="F396" i="21"/>
  <c r="P396" i="21"/>
  <c r="Q396" i="21"/>
  <c r="T396" i="21"/>
  <c r="C396" i="21"/>
  <c r="S396" i="21"/>
  <c r="M396" i="21"/>
  <c r="N396" i="21"/>
  <c r="V396" i="21"/>
  <c r="Y396" i="21"/>
  <c r="A397" i="21"/>
  <c r="G396" i="21"/>
  <c r="W396" i="21"/>
  <c r="R396" i="21"/>
  <c r="U396" i="21"/>
  <c r="D396" i="21"/>
  <c r="E396" i="21"/>
  <c r="H362" i="21"/>
  <c r="X362" i="21"/>
  <c r="V362" i="21"/>
  <c r="W362" i="21"/>
  <c r="S362" i="21"/>
  <c r="O362" i="21"/>
  <c r="L362" i="21"/>
  <c r="F362" i="21"/>
  <c r="G362" i="21"/>
  <c r="C362" i="21"/>
  <c r="Y362" i="21"/>
  <c r="U362" i="21"/>
  <c r="B362" i="21"/>
  <c r="P362" i="21"/>
  <c r="K362" i="21"/>
  <c r="M362" i="21"/>
  <c r="I362" i="21"/>
  <c r="E362" i="21"/>
  <c r="D362" i="21"/>
  <c r="T362" i="21"/>
  <c r="Q362" i="21"/>
  <c r="R362" i="21"/>
  <c r="N362" i="21"/>
  <c r="J362" i="21"/>
  <c r="D327" i="21"/>
  <c r="H327" i="21"/>
  <c r="L327" i="21"/>
  <c r="P327" i="21"/>
  <c r="T327" i="21"/>
  <c r="X327" i="21"/>
  <c r="E327" i="21"/>
  <c r="F327" i="21"/>
  <c r="K327" i="21"/>
  <c r="Q327" i="21"/>
  <c r="V327" i="21"/>
  <c r="I327" i="21"/>
  <c r="N327" i="21"/>
  <c r="Y327" i="21"/>
  <c r="J327" i="21"/>
  <c r="O327" i="21"/>
  <c r="G327" i="21"/>
  <c r="M327" i="21"/>
  <c r="R327" i="21"/>
  <c r="W327" i="21"/>
  <c r="B327" i="21"/>
  <c r="S327" i="21"/>
  <c r="C327" i="21"/>
  <c r="U327" i="21"/>
  <c r="B256" i="21"/>
  <c r="F256" i="21"/>
  <c r="J256" i="21"/>
  <c r="N256" i="21"/>
  <c r="R256" i="21"/>
  <c r="V256" i="21"/>
  <c r="C256" i="21"/>
  <c r="H256" i="21"/>
  <c r="M256" i="21"/>
  <c r="S256" i="21"/>
  <c r="X256" i="21"/>
  <c r="D256" i="21"/>
  <c r="I256" i="21"/>
  <c r="O256" i="21"/>
  <c r="T256" i="21"/>
  <c r="Y256" i="21"/>
  <c r="L256" i="21"/>
  <c r="W256" i="21"/>
  <c r="Q256" i="21"/>
  <c r="E256" i="21"/>
  <c r="P256" i="21"/>
  <c r="G256" i="21"/>
  <c r="K256" i="21"/>
  <c r="U256" i="21"/>
  <c r="B290" i="21"/>
  <c r="F290" i="21"/>
  <c r="J290" i="21"/>
  <c r="N290" i="21"/>
  <c r="R290" i="21"/>
  <c r="V290" i="21"/>
  <c r="G290" i="21"/>
  <c r="L290" i="21"/>
  <c r="Q290" i="21"/>
  <c r="W290" i="21"/>
  <c r="D290" i="21"/>
  <c r="K290" i="21"/>
  <c r="S290" i="21"/>
  <c r="Y290" i="21"/>
  <c r="E290" i="21"/>
  <c r="M290" i="21"/>
  <c r="T290" i="21"/>
  <c r="H290" i="21"/>
  <c r="O290" i="21"/>
  <c r="U290" i="21"/>
  <c r="P290" i="21"/>
  <c r="X290" i="21"/>
  <c r="C290" i="21"/>
  <c r="I290" i="21"/>
  <c r="A291" i="21"/>
  <c r="C221" i="21"/>
  <c r="G221" i="21"/>
  <c r="K221" i="21"/>
  <c r="O221" i="21"/>
  <c r="S221" i="21"/>
  <c r="W221" i="21"/>
  <c r="E221" i="21"/>
  <c r="J221" i="21"/>
  <c r="P221" i="21"/>
  <c r="U221" i="21"/>
  <c r="D221" i="21"/>
  <c r="L221" i="21"/>
  <c r="R221" i="21"/>
  <c r="I221" i="21"/>
  <c r="T221" i="21"/>
  <c r="B221" i="21"/>
  <c r="M221" i="21"/>
  <c r="V221" i="21"/>
  <c r="F221" i="21"/>
  <c r="N221" i="21"/>
  <c r="X221" i="21"/>
  <c r="Y221" i="21"/>
  <c r="H221" i="21"/>
  <c r="Q221" i="21"/>
  <c r="A362" i="28" l="1"/>
  <c r="V361" i="28"/>
  <c r="R361" i="28"/>
  <c r="N361" i="28"/>
  <c r="J361" i="28"/>
  <c r="F361" i="28"/>
  <c r="B361" i="28"/>
  <c r="X361" i="28"/>
  <c r="S361" i="28"/>
  <c r="M361" i="28"/>
  <c r="H361" i="28"/>
  <c r="C361" i="28"/>
  <c r="Y361" i="28"/>
  <c r="Q361" i="28"/>
  <c r="K361" i="28"/>
  <c r="D361" i="28"/>
  <c r="U361" i="28"/>
  <c r="L361" i="28"/>
  <c r="O361" i="28"/>
  <c r="I361" i="28"/>
  <c r="T361" i="28"/>
  <c r="E361" i="28"/>
  <c r="P361" i="28"/>
  <c r="W361" i="28"/>
  <c r="G361"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X395" i="28"/>
  <c r="T395" i="28"/>
  <c r="P395" i="28"/>
  <c r="L395" i="28"/>
  <c r="H395" i="28"/>
  <c r="D395" i="28"/>
  <c r="A396" i="28"/>
  <c r="U395" i="28"/>
  <c r="O395" i="28"/>
  <c r="J395" i="28"/>
  <c r="E395" i="28"/>
  <c r="V395" i="28"/>
  <c r="N395" i="28"/>
  <c r="G395" i="28"/>
  <c r="W395" i="28"/>
  <c r="M395" i="28"/>
  <c r="C395" i="28"/>
  <c r="S395" i="28"/>
  <c r="K395" i="28"/>
  <c r="B395" i="28"/>
  <c r="Q395" i="28"/>
  <c r="Y395" i="28"/>
  <c r="F395" i="28"/>
  <c r="R395" i="28"/>
  <c r="I395" i="28"/>
  <c r="Y429" i="28"/>
  <c r="U429" i="28"/>
  <c r="Q429" i="28"/>
  <c r="M429" i="28"/>
  <c r="I429" i="28"/>
  <c r="E429" i="28"/>
  <c r="V429" i="28"/>
  <c r="P429" i="28"/>
  <c r="K429" i="28"/>
  <c r="F429" i="28"/>
  <c r="X429" i="28"/>
  <c r="R429" i="28"/>
  <c r="J429" i="28"/>
  <c r="C429" i="28"/>
  <c r="S429" i="28"/>
  <c r="H429" i="28"/>
  <c r="O429" i="28"/>
  <c r="D429" i="28"/>
  <c r="A430" i="28"/>
  <c r="L429" i="28"/>
  <c r="W429" i="28"/>
  <c r="G429" i="28"/>
  <c r="N429" i="28"/>
  <c r="T429" i="28"/>
  <c r="B429" i="28"/>
  <c r="D431" i="21"/>
  <c r="H431" i="21"/>
  <c r="L431" i="21"/>
  <c r="P431" i="21"/>
  <c r="T431" i="21"/>
  <c r="X431" i="21"/>
  <c r="E431" i="21"/>
  <c r="I431" i="21"/>
  <c r="M431" i="21"/>
  <c r="Q431" i="21"/>
  <c r="U431" i="21"/>
  <c r="Y431" i="21"/>
  <c r="G431" i="21"/>
  <c r="O431" i="21"/>
  <c r="W431" i="21"/>
  <c r="C431" i="21"/>
  <c r="K431" i="21"/>
  <c r="S431" i="21"/>
  <c r="N431" i="21"/>
  <c r="B431" i="21"/>
  <c r="R431" i="21"/>
  <c r="F431" i="21"/>
  <c r="V431" i="21"/>
  <c r="J431" i="21"/>
  <c r="A432" i="21"/>
  <c r="K397" i="21"/>
  <c r="E397" i="21"/>
  <c r="D397" i="21"/>
  <c r="F397" i="21"/>
  <c r="N397" i="21"/>
  <c r="Q397" i="21"/>
  <c r="O397" i="21"/>
  <c r="J397" i="21"/>
  <c r="L397" i="21"/>
  <c r="M397" i="21"/>
  <c r="V397" i="21"/>
  <c r="X397" i="21"/>
  <c r="C397" i="21"/>
  <c r="S397" i="21"/>
  <c r="P397" i="21"/>
  <c r="R397" i="21"/>
  <c r="T397" i="21"/>
  <c r="B397" i="21"/>
  <c r="G397" i="21"/>
  <c r="W397" i="21"/>
  <c r="U397" i="21"/>
  <c r="Y397" i="21"/>
  <c r="H397" i="21"/>
  <c r="I397" i="21"/>
  <c r="B291" i="21"/>
  <c r="C291" i="21"/>
  <c r="G291" i="21"/>
  <c r="K291" i="21"/>
  <c r="O291" i="21"/>
  <c r="S291" i="21"/>
  <c r="W291" i="21"/>
  <c r="E291" i="21"/>
  <c r="J291" i="21"/>
  <c r="P291" i="21"/>
  <c r="U291" i="21"/>
  <c r="I291" i="21"/>
  <c r="Q291" i="21"/>
  <c r="X291" i="21"/>
  <c r="D291" i="21"/>
  <c r="L291" i="21"/>
  <c r="R291" i="21"/>
  <c r="Y291" i="21"/>
  <c r="F291" i="21"/>
  <c r="M291" i="21"/>
  <c r="T291" i="21"/>
  <c r="V291" i="21"/>
  <c r="H291" i="21"/>
  <c r="N291" i="21"/>
  <c r="W396" i="28" l="1"/>
  <c r="S396" i="28"/>
  <c r="O396" i="28"/>
  <c r="K396" i="28"/>
  <c r="G396" i="28"/>
  <c r="C396" i="28"/>
  <c r="V396" i="28"/>
  <c r="Q396" i="28"/>
  <c r="L396" i="28"/>
  <c r="F396" i="28"/>
  <c r="Y396" i="28"/>
  <c r="R396" i="28"/>
  <c r="J396" i="28"/>
  <c r="D396" i="28"/>
  <c r="A397" i="28"/>
  <c r="P396" i="28"/>
  <c r="H396" i="28"/>
  <c r="X396" i="28"/>
  <c r="N396" i="28"/>
  <c r="E396" i="28"/>
  <c r="I396" i="28"/>
  <c r="T396" i="28"/>
  <c r="M396" i="28"/>
  <c r="B396" i="28"/>
  <c r="U396" i="28"/>
  <c r="X430" i="28"/>
  <c r="T430" i="28"/>
  <c r="P430" i="28"/>
  <c r="L430" i="28"/>
  <c r="H430" i="28"/>
  <c r="D430" i="28"/>
  <c r="W430" i="28"/>
  <c r="R430" i="28"/>
  <c r="M430" i="28"/>
  <c r="G430" i="28"/>
  <c r="B430" i="28"/>
  <c r="U430" i="28"/>
  <c r="N430" i="28"/>
  <c r="F430" i="28"/>
  <c r="V430" i="28"/>
  <c r="K430" i="28"/>
  <c r="C430" i="28"/>
  <c r="Q430" i="28"/>
  <c r="E430" i="28"/>
  <c r="S430" i="28"/>
  <c r="O430" i="28"/>
  <c r="A431" i="28"/>
  <c r="J430" i="28"/>
  <c r="I430" i="28"/>
  <c r="Y430" i="28"/>
  <c r="Y362" i="28"/>
  <c r="U362" i="28"/>
  <c r="Q362" i="28"/>
  <c r="M362" i="28"/>
  <c r="I362" i="28"/>
  <c r="E362" i="28"/>
  <c r="T362" i="28"/>
  <c r="O362" i="28"/>
  <c r="J362" i="28"/>
  <c r="D362" i="28"/>
  <c r="V362" i="28"/>
  <c r="N362" i="28"/>
  <c r="G362" i="28"/>
  <c r="X362" i="28"/>
  <c r="P362" i="28"/>
  <c r="F362" i="28"/>
  <c r="L362" i="28"/>
  <c r="B362" i="28"/>
  <c r="S362" i="28"/>
  <c r="C362" i="28"/>
  <c r="K362" i="28"/>
  <c r="H362" i="28"/>
  <c r="W362" i="28"/>
  <c r="R362" i="28"/>
  <c r="D432" i="21"/>
  <c r="H432" i="21"/>
  <c r="L432" i="21"/>
  <c r="P432" i="21"/>
  <c r="T432" i="21"/>
  <c r="X432" i="21"/>
  <c r="E432" i="21"/>
  <c r="I432" i="21"/>
  <c r="M432" i="21"/>
  <c r="Q432" i="21"/>
  <c r="U432" i="21"/>
  <c r="Y432" i="21"/>
  <c r="G432" i="21"/>
  <c r="O432" i="21"/>
  <c r="W432" i="21"/>
  <c r="C432" i="21"/>
  <c r="K432" i="21"/>
  <c r="S432" i="21"/>
  <c r="F432" i="21"/>
  <c r="V432" i="21"/>
  <c r="J432" i="21"/>
  <c r="N432" i="21"/>
  <c r="B432" i="21"/>
  <c r="R432" i="21"/>
  <c r="W431" i="28" l="1"/>
  <c r="S431" i="28"/>
  <c r="O431" i="28"/>
  <c r="K431" i="28"/>
  <c r="G431" i="28"/>
  <c r="C431" i="28"/>
  <c r="Y431" i="28"/>
  <c r="T431" i="28"/>
  <c r="N431" i="28"/>
  <c r="I431" i="28"/>
  <c r="D431" i="28"/>
  <c r="X431" i="28"/>
  <c r="Q431" i="28"/>
  <c r="J431" i="28"/>
  <c r="B431" i="28"/>
  <c r="A432" i="28"/>
  <c r="P431" i="28"/>
  <c r="F431" i="28"/>
  <c r="R431" i="28"/>
  <c r="E431" i="28"/>
  <c r="L431" i="28"/>
  <c r="V431" i="28"/>
  <c r="H431" i="28"/>
  <c r="U431" i="28"/>
  <c r="M431" i="28"/>
  <c r="V397" i="28"/>
  <c r="R397" i="28"/>
  <c r="N397" i="28"/>
  <c r="J397" i="28"/>
  <c r="F397" i="28"/>
  <c r="B397" i="28"/>
  <c r="X397" i="28"/>
  <c r="S397" i="28"/>
  <c r="M397" i="28"/>
  <c r="H397" i="28"/>
  <c r="C397" i="28"/>
  <c r="U397" i="28"/>
  <c r="O397" i="28"/>
  <c r="G397" i="28"/>
  <c r="T397" i="28"/>
  <c r="K397" i="28"/>
  <c r="Q397" i="28"/>
  <c r="I397" i="28"/>
  <c r="W397" i="28"/>
  <c r="D397" i="28"/>
  <c r="L397" i="28"/>
  <c r="E397" i="28"/>
  <c r="Y397" i="28"/>
  <c r="P397" i="28"/>
  <c r="V432" i="28" l="1"/>
  <c r="R432" i="28"/>
  <c r="N432" i="28"/>
  <c r="J432" i="28"/>
  <c r="F432" i="28"/>
  <c r="B432" i="28"/>
  <c r="U432" i="28"/>
  <c r="P432" i="28"/>
  <c r="K432" i="28"/>
  <c r="E432" i="28"/>
  <c r="T432" i="28"/>
  <c r="M432" i="28"/>
  <c r="G432" i="28"/>
  <c r="S432" i="28"/>
  <c r="I432" i="28"/>
  <c r="Q432" i="28"/>
  <c r="D432" i="28"/>
  <c r="W432" i="28"/>
  <c r="C432" i="28"/>
  <c r="O432" i="28"/>
  <c r="Y432" i="28"/>
  <c r="L432" i="28"/>
  <c r="X432" i="28"/>
  <c r="H432" i="28"/>
</calcChain>
</file>

<file path=xl/sharedStrings.xml><?xml version="1.0" encoding="utf-8"?>
<sst xmlns="http://schemas.openxmlformats.org/spreadsheetml/2006/main" count="1026" uniqueCount="174">
  <si>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</si>
  <si>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</si>
  <si>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</si>
  <si>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</si>
  <si>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</si>
  <si>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</si>
  <si>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</si>
  <si>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</si>
  <si>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</si>
  <si>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</si>
  <si>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</si>
  <si>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</si>
  <si>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</si>
  <si>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</si>
  <si>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</si>
  <si>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</si>
  <si>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</si>
  <si>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</si>
  <si>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</si>
  <si>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</si>
  <si>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</si>
  <si>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</si>
  <si>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</si>
  <si>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</si>
  <si>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</si>
  <si>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</si>
  <si>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</si>
  <si>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</si>
  <si>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</si>
  <si>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</si>
  <si>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</si>
  <si>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</si>
  <si>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</si>
  <si>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</si>
  <si>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</si>
  <si>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</si>
  <si>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</si>
  <si>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</si>
  <si>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</si>
  <si>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</si>
  <si>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</si>
  <si>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</si>
  <si>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</si>
  <si>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</si>
  <si>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</si>
  <si>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</si>
  <si>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</si>
  <si>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</si>
  <si>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</si>
  <si>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</si>
  <si>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</si>
  <si>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</si>
  <si>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</si>
  <si>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</si>
  <si>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</si>
  <si>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</si>
  <si>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</si>
  <si>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</si>
  <si>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</si>
  <si>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</si>
  <si>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</si>
  <si>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</si>
  <si>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</si>
  <si>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</si>
  <si>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</si>
  <si>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</si>
  <si>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</si>
  <si>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</si>
  <si>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</si>
  <si>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</si>
  <si>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</si>
  <si>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</si>
  <si>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</si>
  <si>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</si>
  <si>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</si>
  <si>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</si>
  <si>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</si>
  <si>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Предельные уровни регулируемых цен на электрическую энергию (мощность), поставляемую потребителям (покупателям) ООО "МЕЧЕЛ-ЭНЕРГО" в июле 2016 г.</t>
  </si>
  <si>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</si>
  <si>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</si>
  <si>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</si>
  <si>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</si>
  <si>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</si>
  <si>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</si>
  <si>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</si>
  <si>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</si>
  <si>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</si>
  <si>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</si>
  <si>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</si>
  <si>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</si>
  <si>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</si>
  <si>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</si>
  <si>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</si>
  <si>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</si>
  <si>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</si>
  <si>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июль 2016 года</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</si>
  <si>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</si>
  <si>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</si>
  <si>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</si>
  <si>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</si>
  <si>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</si>
  <si>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</si>
  <si>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</si>
  <si>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</si>
  <si>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</si>
  <si>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</si>
  <si>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</si>
  <si>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</si>
  <si>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</si>
  <si>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</si>
  <si>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</si>
  <si>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</si>
  <si>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</si>
  <si>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</si>
  <si>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</si>
  <si>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</si>
  <si>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</si>
  <si>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</si>
  <si>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</si>
  <si>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</si>
  <si>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</si>
  <si>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</si>
  <si>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</si>
  <si>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</si>
  <si>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</si>
  <si>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</si>
  <si>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</si>
  <si>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01.07.2016</t>
  </si>
  <si>
    <t>02.07.2016</t>
  </si>
  <si>
    <t>03.07.2016</t>
  </si>
  <si>
    <t>04.07.2016</t>
  </si>
  <si>
    <t>05.07.2016</t>
  </si>
  <si>
    <t>06.07.2016</t>
  </si>
  <si>
    <t>07.07.2016</t>
  </si>
  <si>
    <t>08.07.2016</t>
  </si>
  <si>
    <t>09.07.2016</t>
  </si>
  <si>
    <t>10.07.2016</t>
  </si>
  <si>
    <t>11.07.2016</t>
  </si>
  <si>
    <t>12.07.2016</t>
  </si>
  <si>
    <t>13.07.2016</t>
  </si>
  <si>
    <t>14.07.2016</t>
  </si>
  <si>
    <t>15.07.2016</t>
  </si>
  <si>
    <t>16.07.2016</t>
  </si>
  <si>
    <t>17.07.2016</t>
  </si>
  <si>
    <t>18.07.2016</t>
  </si>
  <si>
    <t>19.07.2016</t>
  </si>
  <si>
    <t>20.07.2016</t>
  </si>
  <si>
    <t>21.07.2016</t>
  </si>
  <si>
    <t>22.07.2016</t>
  </si>
  <si>
    <t>23.07.2016</t>
  </si>
  <si>
    <t>24.07.2016</t>
  </si>
  <si>
    <t>25.07.2016</t>
  </si>
  <si>
    <t>26.07.2016</t>
  </si>
  <si>
    <t>27.07.2016</t>
  </si>
  <si>
    <t>28.07.2016</t>
  </si>
  <si>
    <t>29.07.2016</t>
  </si>
  <si>
    <t>30.07.2016</t>
  </si>
  <si>
    <t>31.07.2016</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</si>
  <si>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</si>
  <si>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</si>
  <si>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</si>
  <si>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</si>
  <si>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</si>
  <si>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</si>
  <si>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</si>
  <si>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</si>
  <si>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</si>
  <si>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</si>
  <si>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</si>
  <si>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</si>
  <si>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Государсвенный комитет по ценовой политике - Региональная энергетическая комиссия Республики Саха (Якутия), №336 от 30.12.2015</t>
  </si>
  <si>
    <t>Государсвенный комитет по ценовой политике - Региональная энергетическая комиссия Республики Саха (Якутия), №102 от 30.06.2016</t>
  </si>
  <si>
    <t>Государсвенный комитет по ценовой политике - Региональная энергетическая комиссия Республики Саха (Якутия), №102 от 30.06.2017</t>
  </si>
  <si>
    <t>Государсвенный комитет по ценовой политике - Региональная энергетическая комиссия Республики Саха (Якутия), №102 от 30.06.2018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</si>
</sst>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р_._-;\-* #,##0.00_р_._-;_-* &quot;-&quot;??_р_._-;_-@_-"/>
    <numFmt numFmtId="164" formatCode="0.0000"/>
    <numFmt numFmtId="165" formatCode="#,##0.00_ ;\-#,##0.00\ "/>
    <numFmt numFmtId="166" formatCode="#,##0_ ;\-#,##0\ "/>
    <numFmt numFmtId="167" formatCode="#,##0.000000_ ;\-#,##0.000000\ "/>
    <numFmt numFmtId="168" formatCode="#,##0.00000000000_ ;\-#,##0.00000000000\ "/>
    <numFmt numFmtId="169" formatCode="dd/mm/yy\ h:mm;@"/>
    <numFmt numFmtId="170" formatCode="#,##0.000_ ;\-#,##0.000\ "/>
    <numFmt numFmtId="171" formatCode="_-* #,##0.0_р_._-;\-* #,##0.0_р_._-;_-* &quot;-&quot;??_р_._-;_-@_-"/>
    <numFmt numFmtId="172" formatCode="_-* #,##0_р_._-;\-* #,##0_р_._-;_-* &quot;-&quot;??_р_._-;_-@_-"/>
    <numFmt numFmtId="173" formatCode="#,##0.00000000"/>
    <numFmt numFmtId="174" formatCode="#,##0.00000000000"/>
    <numFmt numFmtId="175" formatCode="#,##0.000"/>
    <numFmt numFmtId="176" formatCode="#,##0.00000000000000000"/>
  </numFmts>
  <fonts count="40" x14ac:knownFonts="1">
    <font>
      <sz val="12"/>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9">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4">
    <xf numFmtId="0" fontId="0" fillId="0" borderId="0"/>
    <xf numFmtId="0" fontId="13" fillId="0" borderId="0"/>
    <xf numFmtId="0" fontId="13" fillId="0" borderId="0"/>
    <xf numFmtId="0" fontId="13" fillId="0" borderId="0"/>
    <xf numFmtId="0" fontId="5" fillId="0" borderId="0"/>
    <xf numFmtId="0" fontId="28" fillId="0" borderId="0"/>
    <xf numFmtId="0" fontId="13" fillId="0" borderId="0"/>
    <xf numFmtId="0" fontId="12" fillId="0" borderId="0"/>
    <xf numFmtId="0" fontId="13"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3" fillId="0" borderId="0"/>
    <xf numFmtId="0" fontId="13" fillId="0" borderId="0"/>
    <xf numFmtId="0" fontId="4" fillId="0" borderId="6" applyNumberFormat="0" applyFill="0" applyAlignment="0" applyProtection="0"/>
    <xf numFmtId="0" fontId="7" fillId="5" borderId="2" applyNumberFormat="0" applyAlignment="0" applyProtection="0"/>
    <xf numFmtId="0" fontId="15" fillId="5" borderId="1" applyNumberFormat="0" applyAlignment="0" applyProtection="0"/>
    <xf numFmtId="0" fontId="2" fillId="7" borderId="8" applyNumberFormat="0" applyFont="0" applyAlignment="0" applyProtection="0"/>
    <xf numFmtId="0" fontId="1" fillId="7" borderId="8" applyNumberFormat="0" applyFont="0" applyAlignment="0" applyProtection="0"/>
    <xf numFmtId="0" fontId="2" fillId="0" borderId="0"/>
    <xf numFmtId="0" fontId="16" fillId="0" borderId="3" applyNumberFormat="0" applyFill="0" applyAlignment="0" applyProtection="0"/>
    <xf numFmtId="0" fontId="17" fillId="0" borderId="5" applyNumberFormat="0" applyFill="0" applyAlignment="0" applyProtection="0"/>
    <xf numFmtId="0" fontId="5" fillId="0" borderId="0"/>
    <xf numFmtId="0" fontId="1" fillId="0" borderId="0"/>
    <xf numFmtId="0" fontId="11" fillId="4" borderId="0" applyNumberFormat="0" applyBorder="0" applyAlignment="0" applyProtection="0"/>
    <xf numFmtId="0" fontId="14" fillId="3" borderId="0" applyNumberFormat="0" applyBorder="0" applyAlignment="0" applyProtection="0"/>
    <xf numFmtId="0" fontId="10" fillId="0" borderId="0" applyNumberFormat="0" applyFill="0" applyBorder="0" applyAlignment="0" applyProtection="0"/>
    <xf numFmtId="0" fontId="2" fillId="7" borderId="8" applyNumberFormat="0" applyFont="0" applyAlignment="0" applyProtection="0"/>
    <xf numFmtId="0" fontId="1" fillId="7" borderId="8" applyNumberFormat="0" applyFont="0" applyAlignment="0" applyProtection="0"/>
    <xf numFmtId="0" fontId="6" fillId="0" borderId="4" applyNumberFormat="0" applyFill="0" applyAlignment="0" applyProtection="0"/>
    <xf numFmtId="9" fontId="5" fillId="0" borderId="0" applyFont="0" applyFill="0" applyBorder="0" applyAlignment="0" applyProtection="0"/>
    <xf numFmtId="0" fontId="2" fillId="2" borderId="0" applyNumberFormat="0" applyBorder="0" applyAlignment="0" applyProtection="0"/>
    <xf numFmtId="0" fontId="1" fillId="2" borderId="0" applyNumberFormat="0" applyBorder="0" applyAlignment="0" applyProtection="0"/>
    <xf numFmtId="43" fontId="5" fillId="0" borderId="0" applyFont="0" applyFill="0" applyBorder="0" applyAlignment="0" applyProtection="0"/>
    <xf numFmtId="0" fontId="8" fillId="0" borderId="9" applyNumberFormat="0" applyFill="0" applyAlignment="0" applyProtection="0"/>
    <xf numFmtId="0" fontId="9" fillId="6" borderId="7" applyNumberFormat="0" applyAlignment="0" applyProtection="0"/>
    <xf numFmtId="0" fontId="3" fillId="0" borderId="0" applyNumberFormat="0" applyFill="0" applyBorder="0" applyAlignment="0" applyProtection="0"/>
    <xf numFmtId="0" fontId="2" fillId="0" borderId="0"/>
    <xf numFmtId="0" fontId="1" fillId="0" borderId="0"/>
    <xf numFmtId="0" fontId="36" fillId="0" borderId="0"/>
  </cellStyleXfs>
  <cellXfs count="169">
    <xf numFmtId="0" fontId="0" fillId="0" borderId="0" xfId="0"/>
    <xf numFmtId="0" fontId="35" fillId="8" borderId="0" xfId="5" applyFont="1" applyFill="1"/>
    <xf numFmtId="0" fontId="36" fillId="8" borderId="0" xfId="5" applyFont="1" applyFill="1"/>
    <xf numFmtId="2" fontId="37" fillId="8" borderId="11" xfId="5" applyNumberFormat="1" applyFont="1" applyFill="1" applyBorder="1" applyAlignment="1">
      <alignment horizontal="left" vertical="center" wrapText="1"/>
    </xf>
    <xf numFmtId="49" fontId="37" fillId="8" borderId="10" xfId="5" applyNumberFormat="1" applyFont="1" applyFill="1" applyBorder="1" applyAlignment="1">
      <alignment horizontal="right" vertical="center"/>
    </xf>
    <xf numFmtId="2" fontId="37" fillId="8" borderId="11" xfId="5" applyNumberFormat="1" applyFont="1" applyFill="1" applyBorder="1" applyAlignment="1">
      <alignment horizontal="left" vertical="center"/>
    </xf>
    <xf numFmtId="2" fontId="37" fillId="8" borderId="17" xfId="5" applyNumberFormat="1" applyFont="1" applyFill="1" applyBorder="1" applyAlignment="1">
      <alignment horizontal="left" vertical="center"/>
    </xf>
    <xf numFmtId="0" fontId="35" fillId="8" borderId="13" xfId="5" applyFont="1" applyFill="1" applyBorder="1" applyAlignment="1">
      <alignment vertical="center" wrapText="1"/>
    </xf>
    <xf numFmtId="0" fontId="35" fillId="8" borderId="17" xfId="5" applyFont="1" applyFill="1" applyBorder="1" applyAlignment="1">
      <alignment vertical="center" wrapText="1"/>
    </xf>
    <xf numFmtId="0" fontId="35" fillId="8" borderId="17" xfId="5" applyFont="1" applyFill="1" applyBorder="1" applyAlignment="1">
      <alignment horizontal="left" vertical="center" wrapText="1"/>
    </xf>
    <xf numFmtId="0" fontId="35" fillId="8" borderId="11" xfId="5" applyFont="1" applyFill="1" applyBorder="1" applyAlignment="1">
      <alignment horizontal="left" vertical="center" wrapText="1"/>
    </xf>
    <xf numFmtId="0" fontId="36" fillId="8" borderId="10" xfId="5" applyFont="1" applyFill="1" applyBorder="1"/>
    <xf numFmtId="173" fontId="36" fillId="8" borderId="10" xfId="5" applyNumberFormat="1" applyFont="1" applyFill="1" applyBorder="1" applyAlignment="1">
      <alignment horizontal="right" vertical="center"/>
    </xf>
    <xf numFmtId="174" fontId="36" fillId="8" borderId="10" xfId="5" applyNumberFormat="1" applyFont="1" applyFill="1" applyBorder="1" applyAlignment="1">
      <alignment horizontal="right" vertical="center"/>
    </xf>
    <xf numFmtId="4" fontId="36" fillId="8" borderId="10" xfId="5" applyNumberFormat="1" applyFont="1" applyFill="1" applyBorder="1" applyAlignment="1">
      <alignment horizontal="right"/>
    </xf>
    <xf numFmtId="0" fontId="35" fillId="8" borderId="17" xfId="5" applyFont="1" applyFill="1" applyBorder="1" applyAlignment="1">
      <alignment horizontal="center" vertical="center" wrapText="1"/>
    </xf>
    <xf numFmtId="4" fontId="36" fillId="8" borderId="11" xfId="5" applyNumberFormat="1" applyFont="1" applyFill="1" applyBorder="1" applyAlignment="1">
      <alignment horizontal="right"/>
    </xf>
    <xf numFmtId="175" fontId="36" fillId="8" borderId="10" xfId="5" applyNumberFormat="1" applyFont="1" applyFill="1" applyBorder="1" applyAlignment="1">
      <alignment horizontal="right" vertical="center"/>
    </xf>
    <xf numFmtId="0" fontId="28" fillId="8" borderId="10" xfId="5" applyFill="1" applyBorder="1"/>
    <xf numFmtId="176" fontId="36" fillId="8" borderId="10" xfId="5" applyNumberFormat="1" applyFont="1" applyFill="1" applyBorder="1" applyAlignment="1">
      <alignment horizontal="right" vertical="center"/>
    </xf>
    <xf numFmtId="2" fontId="37" fillId="8" borderId="22" xfId="53" applyNumberFormat="1" applyFont="1" applyFill="1" applyBorder="1" applyAlignment="1">
      <alignment vertical="top"/>
    </xf>
    <xf numFmtId="2" fontId="37" fillId="8" borderId="18" xfId="53" applyNumberFormat="1" applyFont="1" applyFill="1" applyBorder="1" applyAlignment="1">
      <alignment vertical="top"/>
    </xf>
    <xf numFmtId="0" fontId="36" fillId="8" borderId="0" xfId="53" applyFont="1" applyFill="1"/>
    <xf numFmtId="2" fontId="37" fillId="8" borderId="0" xfId="53" applyNumberFormat="1" applyFont="1" applyFill="1" applyBorder="1" applyAlignment="1">
      <alignment vertical="top"/>
    </xf>
    <xf numFmtId="2" fontId="36" fillId="8" borderId="0" xfId="53" applyNumberFormat="1" applyFont="1" applyFill="1"/>
    <xf numFmtId="0" fontId="36" fillId="8" borderId="10" xfId="53" applyFont="1" applyFill="1" applyBorder="1" applyAlignment="1">
      <alignment horizontal="center" vertical="center" wrapText="1"/>
    </xf>
    <xf numFmtId="0" fontId="38" fillId="8" borderId="10" xfId="5" applyFont="1" applyFill="1" applyBorder="1" applyAlignment="1">
      <alignment vertical="center"/>
    </xf>
    <xf numFmtId="0" fontId="36" fillId="8" borderId="10" xfId="5" applyFont="1" applyFill="1" applyBorder="1" applyAlignment="1">
      <alignment horizontal="center"/>
    </xf>
    <xf numFmtId="173" fontId="36" fillId="8" borderId="10" xfId="5" applyNumberFormat="1" applyFont="1" applyFill="1" applyBorder="1" applyAlignment="1">
      <alignment horizontal="right"/>
    </xf>
    <xf numFmtId="0" fontId="30" fillId="8" borderId="0" xfId="0" applyFont="1" applyFill="1" applyAlignment="1" applyProtection="1">
      <alignment vertical="center"/>
      <protection hidden="1"/>
    </xf>
    <xf numFmtId="0" fontId="30" fillId="8" borderId="0" xfId="0" applyFont="1" applyFill="1" applyProtection="1">
      <protection hidden="1"/>
    </xf>
    <xf numFmtId="164" fontId="21" fillId="8" borderId="10" xfId="4" applyNumberFormat="1" applyFont="1" applyFill="1" applyBorder="1" applyAlignment="1" applyProtection="1">
      <alignment horizontal="center" vertical="center"/>
      <protection hidden="1"/>
    </xf>
    <xf numFmtId="43" fontId="21" fillId="8" borderId="10" xfId="21" applyNumberFormat="1" applyFont="1" applyFill="1" applyBorder="1" applyProtection="1">
      <protection hidden="1"/>
    </xf>
    <xf numFmtId="43" fontId="31" fillId="8" borderId="0" xfId="15" applyFont="1" applyFill="1" applyProtection="1">
      <protection hidden="1"/>
    </xf>
    <xf numFmtId="0" fontId="31" fillId="8" borderId="0" xfId="0" applyFont="1" applyFill="1" applyProtection="1">
      <protection hidden="1"/>
    </xf>
    <xf numFmtId="0" fontId="30" fillId="8" borderId="0" xfId="0" applyFont="1" applyFill="1" applyAlignment="1" applyProtection="1">
      <alignment wrapText="1"/>
      <protection hidden="1"/>
    </xf>
    <xf numFmtId="43" fontId="30" fillId="8" borderId="0" xfId="15" applyFont="1" applyFill="1" applyProtection="1">
      <protection hidden="1"/>
    </xf>
    <xf numFmtId="0" fontId="30" fillId="8" borderId="10" xfId="0" applyFont="1" applyFill="1" applyBorder="1" applyAlignment="1" applyProtection="1">
      <alignment vertical="center"/>
      <protection hidden="1"/>
    </xf>
    <xf numFmtId="0" fontId="30" fillId="8" borderId="10" xfId="0" applyFont="1" applyFill="1" applyBorder="1" applyAlignment="1" applyProtection="1">
      <alignment horizontal="center" vertical="center" wrapText="1"/>
      <protection hidden="1"/>
    </xf>
    <xf numFmtId="165" fontId="30" fillId="8" borderId="10" xfId="25" applyNumberFormat="1" applyFont="1" applyFill="1" applyBorder="1" applyAlignment="1" applyProtection="1">
      <alignment horizontal="center" vertical="center"/>
      <protection hidden="1"/>
    </xf>
    <xf numFmtId="0" fontId="30" fillId="8" borderId="10" xfId="0" applyFont="1" applyFill="1" applyBorder="1" applyAlignment="1" applyProtection="1">
      <alignment horizontal="center" vertical="center"/>
      <protection hidden="1"/>
    </xf>
    <xf numFmtId="165" fontId="30" fillId="8" borderId="10" xfId="25" applyNumberFormat="1" applyFont="1" applyFill="1" applyBorder="1" applyAlignment="1" applyProtection="1">
      <alignment horizontal="center" vertical="center" wrapText="1"/>
      <protection hidden="1"/>
    </xf>
    <xf numFmtId="167" fontId="30" fillId="8" borderId="10" xfId="25" applyNumberFormat="1" applyFont="1" applyFill="1" applyBorder="1" applyAlignment="1" applyProtection="1">
      <alignment horizontal="center" vertical="center" wrapText="1"/>
      <protection hidden="1"/>
    </xf>
    <xf numFmtId="168" fontId="30" fillId="8" borderId="10" xfId="25" applyNumberFormat="1" applyFont="1" applyFill="1" applyBorder="1" applyAlignment="1" applyProtection="1">
      <alignment horizontal="center" vertical="center"/>
      <protection hidden="1"/>
    </xf>
    <xf numFmtId="170" fontId="30" fillId="8" borderId="10" xfId="25" applyNumberFormat="1" applyFont="1" applyFill="1" applyBorder="1" applyAlignment="1" applyProtection="1">
      <alignment horizontal="center" vertical="center" wrapText="1"/>
      <protection hidden="1"/>
    </xf>
    <xf numFmtId="166" fontId="30" fillId="8" borderId="10" xfId="25" applyNumberFormat="1" applyFont="1" applyFill="1" applyBorder="1" applyAlignment="1" applyProtection="1">
      <alignment horizontal="center" vertical="center" wrapText="1"/>
      <protection hidden="1"/>
    </xf>
    <xf numFmtId="0" fontId="19" fillId="8" borderId="0" xfId="4" applyFont="1" applyFill="1" applyAlignment="1" applyProtection="1">
      <alignment vertical="center" wrapText="1"/>
      <protection hidden="1"/>
    </xf>
    <xf numFmtId="0" fontId="19" fillId="8" borderId="0" xfId="4" applyFont="1" applyFill="1" applyAlignment="1" applyProtection="1">
      <alignment horizontal="center" vertical="center" wrapText="1"/>
      <protection hidden="1"/>
    </xf>
    <xf numFmtId="0" fontId="32" fillId="8" borderId="0" xfId="0" applyFont="1" applyFill="1" applyAlignment="1" applyProtection="1">
      <protection hidden="1"/>
    </xf>
    <xf numFmtId="0" fontId="32" fillId="8" borderId="0" xfId="0" applyFont="1" applyFill="1" applyAlignment="1" applyProtection="1">
      <alignment wrapText="1"/>
      <protection hidden="1"/>
    </xf>
    <xf numFmtId="0" fontId="30" fillId="8" borderId="0" xfId="0" applyFont="1" applyFill="1" applyAlignment="1" applyProtection="1">
      <alignment horizontal="left" vertical="center"/>
      <protection hidden="1"/>
    </xf>
    <xf numFmtId="0" fontId="30" fillId="8" borderId="0" xfId="0" applyFont="1" applyFill="1" applyAlignment="1" applyProtection="1">
      <alignment horizontal="center"/>
      <protection hidden="1"/>
    </xf>
    <xf numFmtId="0" fontId="30" fillId="8" borderId="0" xfId="0" applyFont="1" applyFill="1" applyAlignment="1" applyProtection="1">
      <alignment vertical="top"/>
      <protection hidden="1"/>
    </xf>
    <xf numFmtId="0" fontId="30" fillId="8" borderId="10" xfId="0" applyFont="1" applyFill="1" applyBorder="1" applyAlignment="1" applyProtection="1">
      <alignment horizontal="center"/>
      <protection hidden="1"/>
    </xf>
    <xf numFmtId="0" fontId="32" fillId="8" borderId="13" xfId="0" applyFont="1" applyFill="1" applyBorder="1" applyAlignment="1" applyProtection="1">
      <alignment horizontal="left" indent="1"/>
      <protection hidden="1"/>
    </xf>
    <xf numFmtId="0" fontId="30" fillId="8" borderId="0" xfId="0" applyFont="1" applyFill="1" applyAlignment="1" applyProtection="1">
      <alignment horizontal="left" vertical="top"/>
      <protection hidden="1"/>
    </xf>
    <xf numFmtId="43" fontId="21" fillId="8" borderId="10" xfId="15" applyFont="1" applyFill="1" applyBorder="1" applyAlignment="1" applyProtection="1">
      <alignment horizontal="center"/>
      <protection hidden="1"/>
    </xf>
    <xf numFmtId="0" fontId="30" fillId="8" borderId="0" xfId="0" applyFont="1" applyFill="1" applyAlignment="1" applyProtection="1">
      <alignment horizontal="center" wrapText="1"/>
      <protection hidden="1"/>
    </xf>
    <xf numFmtId="0" fontId="13" fillId="8" borderId="0" xfId="8" applyFill="1" applyProtection="1">
      <protection hidden="1"/>
    </xf>
    <xf numFmtId="0" fontId="33" fillId="8" borderId="0" xfId="5" applyFont="1" applyFill="1" applyAlignment="1" applyProtection="1">
      <alignment horizontal="center" vertical="center" wrapText="1"/>
      <protection hidden="1"/>
    </xf>
    <xf numFmtId="0" fontId="21" fillId="8" borderId="0" xfId="8" applyFont="1" applyFill="1" applyProtection="1">
      <protection hidden="1"/>
    </xf>
    <xf numFmtId="43" fontId="21" fillId="8" borderId="0" xfId="8" applyNumberFormat="1" applyFont="1" applyFill="1" applyProtection="1">
      <protection hidden="1"/>
    </xf>
    <xf numFmtId="172" fontId="21" fillId="8" borderId="10" xfId="25" applyNumberFormat="1" applyFont="1" applyFill="1" applyBorder="1" applyAlignment="1" applyProtection="1">
      <alignment horizontal="center" vertical="center" wrapText="1"/>
      <protection hidden="1"/>
    </xf>
    <xf numFmtId="14" fontId="21" fillId="8" borderId="14" xfId="8" applyNumberFormat="1" applyFont="1" applyFill="1" applyBorder="1" applyAlignment="1" applyProtection="1">
      <alignment horizontal="center" vertical="center"/>
      <protection hidden="1"/>
    </xf>
    <xf numFmtId="43" fontId="21" fillId="8" borderId="14" xfId="25" applyFont="1" applyFill="1" applyBorder="1" applyAlignment="1" applyProtection="1">
      <alignment horizontal="right" vertical="center" wrapText="1"/>
      <protection hidden="1"/>
    </xf>
    <xf numFmtId="169" fontId="13" fillId="8" borderId="0" xfId="8" applyNumberFormat="1" applyFill="1" applyProtection="1">
      <protection hidden="1"/>
    </xf>
    <xf numFmtId="14" fontId="21" fillId="8" borderId="0" xfId="8" applyNumberFormat="1" applyFont="1" applyFill="1" applyBorder="1" applyAlignment="1" applyProtection="1">
      <alignment horizontal="center" vertical="center"/>
      <protection hidden="1"/>
    </xf>
    <xf numFmtId="43" fontId="21" fillId="8" borderId="0" xfId="25" applyFont="1" applyFill="1" applyBorder="1" applyAlignment="1" applyProtection="1">
      <alignment horizontal="right" vertical="center" wrapText="1"/>
      <protection hidden="1"/>
    </xf>
    <xf numFmtId="0" fontId="21" fillId="8" borderId="0" xfId="8" applyFont="1" applyFill="1" applyAlignment="1" applyProtection="1">
      <alignment vertical="top"/>
      <protection hidden="1"/>
    </xf>
    <xf numFmtId="0" fontId="29" fillId="8" borderId="0" xfId="8" applyFont="1" applyFill="1" applyProtection="1">
      <protection hidden="1"/>
    </xf>
    <xf numFmtId="0" fontId="24" fillId="8" borderId="0" xfId="8" applyFont="1" applyFill="1" applyProtection="1">
      <protection hidden="1"/>
    </xf>
    <xf numFmtId="0" fontId="34" fillId="8" borderId="0" xfId="5" applyFont="1" applyFill="1" applyAlignment="1" applyProtection="1">
      <alignment horizontal="center" vertical="center" wrapText="1"/>
      <protection hidden="1"/>
    </xf>
    <xf numFmtId="171" fontId="21" fillId="8" borderId="0" xfId="8" applyNumberFormat="1" applyFont="1" applyFill="1" applyProtection="1">
      <protection hidden="1"/>
    </xf>
    <xf numFmtId="169" fontId="24" fillId="8" borderId="0" xfId="8" applyNumberFormat="1" applyFont="1" applyFill="1" applyProtection="1">
      <protection hidden="1"/>
    </xf>
    <xf numFmtId="0" fontId="24" fillId="8" borderId="0" xfId="8" applyFont="1" applyFill="1" applyAlignment="1" applyProtection="1">
      <alignment horizontal="center"/>
      <protection hidden="1"/>
    </xf>
    <xf numFmtId="0" fontId="21" fillId="8" borderId="0" xfId="25" applyNumberFormat="1" applyFont="1" applyFill="1" applyBorder="1" applyAlignment="1" applyProtection="1">
      <alignment horizontal="center" vertical="center" wrapText="1"/>
      <protection hidden="1"/>
    </xf>
    <xf numFmtId="0" fontId="24" fillId="8" borderId="0" xfId="8" applyFont="1" applyFill="1" applyAlignment="1" applyProtection="1">
      <alignment vertical="center"/>
      <protection hidden="1"/>
    </xf>
    <xf numFmtId="0" fontId="20" fillId="8" borderId="0" xfId="8" applyFont="1" applyFill="1" applyProtection="1">
      <protection hidden="1"/>
    </xf>
    <xf numFmtId="0" fontId="13" fillId="8" borderId="0" xfId="6" applyFill="1" applyProtection="1">
      <protection hidden="1"/>
    </xf>
    <xf numFmtId="43" fontId="20" fillId="8" borderId="0" xfId="25" applyFont="1" applyFill="1" applyProtection="1">
      <protection hidden="1"/>
    </xf>
    <xf numFmtId="43" fontId="20" fillId="8" borderId="10" xfId="25" applyFont="1" applyFill="1" applyBorder="1" applyAlignment="1" applyProtection="1">
      <alignment horizontal="center" vertical="center" wrapText="1"/>
      <protection hidden="1"/>
    </xf>
    <xf numFmtId="165" fontId="20" fillId="8" borderId="10" xfId="25" applyNumberFormat="1" applyFont="1" applyFill="1" applyBorder="1" applyAlignment="1" applyProtection="1">
      <alignment horizontal="left" vertical="center" wrapText="1"/>
      <protection hidden="1"/>
    </xf>
    <xf numFmtId="14" fontId="20" fillId="8" borderId="10" xfId="25" applyNumberFormat="1" applyFont="1" applyFill="1" applyBorder="1" applyAlignment="1" applyProtection="1">
      <alignment horizontal="center" vertical="center"/>
      <protection hidden="1"/>
    </xf>
    <xf numFmtId="43" fontId="29" fillId="8" borderId="0" xfId="25" applyFont="1" applyFill="1" applyProtection="1">
      <protection hidden="1"/>
    </xf>
    <xf numFmtId="0" fontId="30" fillId="8" borderId="10" xfId="0" applyFont="1" applyFill="1" applyBorder="1" applyAlignment="1" applyProtection="1">
      <alignment horizontal="left" vertical="center" wrapText="1" indent="1"/>
      <protection hidden="1"/>
    </xf>
    <xf numFmtId="0" fontId="30" fillId="8" borderId="0" xfId="0" applyFont="1" applyFill="1" applyAlignment="1" applyProtection="1">
      <alignment horizontal="left" wrapText="1"/>
      <protection hidden="1"/>
    </xf>
    <xf numFmtId="2" fontId="30" fillId="8" borderId="0" xfId="0" applyNumberFormat="1" applyFont="1" applyFill="1" applyAlignment="1" applyProtection="1">
      <alignment horizontal="left" vertical="top" wrapText="1"/>
      <protection hidden="1"/>
    </xf>
    <xf numFmtId="0" fontId="30" fillId="8" borderId="13" xfId="0" applyFont="1" applyFill="1" applyBorder="1" applyAlignment="1" applyProtection="1">
      <alignment horizontal="left" vertical="center" wrapText="1"/>
      <protection hidden="1"/>
    </xf>
    <xf numFmtId="0" fontId="30" fillId="8" borderId="17" xfId="0" applyFont="1" applyFill="1" applyBorder="1" applyAlignment="1" applyProtection="1">
      <alignment horizontal="left" vertical="center" wrapText="1"/>
      <protection hidden="1"/>
    </xf>
    <xf numFmtId="0" fontId="30" fillId="8" borderId="11" xfId="0" applyFont="1" applyFill="1" applyBorder="1" applyAlignment="1" applyProtection="1">
      <alignment horizontal="left" vertical="center" wrapText="1"/>
      <protection hidden="1"/>
    </xf>
    <xf numFmtId="0" fontId="34" fillId="8" borderId="0" xfId="0" applyFont="1" applyFill="1" applyAlignment="1" applyProtection="1">
      <alignment horizontal="center" vertical="center" wrapText="1"/>
      <protection hidden="1"/>
    </xf>
    <xf numFmtId="0" fontId="32" fillId="8" borderId="0" xfId="0" applyFont="1" applyFill="1" applyAlignment="1" applyProtection="1">
      <alignment horizontal="center"/>
      <protection hidden="1"/>
    </xf>
    <xf numFmtId="0" fontId="32" fillId="8" borderId="0" xfId="0" applyFont="1" applyFill="1" applyAlignment="1" applyProtection="1">
      <alignment horizontal="center" wrapText="1"/>
      <protection hidden="1"/>
    </xf>
    <xf numFmtId="0" fontId="30" fillId="8" borderId="18" xfId="0" applyFont="1" applyFill="1" applyBorder="1" applyAlignment="1" applyProtection="1">
      <alignment horizontal="left" wrapText="1"/>
      <protection hidden="1"/>
    </xf>
    <xf numFmtId="0" fontId="21" fillId="8" borderId="13" xfId="4" applyFont="1" applyFill="1" applyBorder="1" applyAlignment="1" applyProtection="1">
      <alignment horizontal="left" indent="1"/>
      <protection hidden="1"/>
    </xf>
    <xf numFmtId="0" fontId="21" fillId="8" borderId="11" xfId="4" applyFont="1" applyFill="1" applyBorder="1" applyAlignment="1" applyProtection="1">
      <alignment horizontal="left" indent="1"/>
      <protection hidden="1"/>
    </xf>
    <xf numFmtId="0" fontId="30" fillId="8" borderId="10" xfId="0" applyFont="1" applyFill="1" applyBorder="1" applyAlignment="1" applyProtection="1">
      <alignment horizontal="center" vertical="center" wrapText="1"/>
      <protection hidden="1"/>
    </xf>
    <xf numFmtId="0" fontId="21" fillId="8" borderId="10" xfId="4" applyFont="1" applyFill="1" applyBorder="1" applyAlignment="1" applyProtection="1">
      <alignment horizontal="center" vertical="center" wrapText="1"/>
      <protection hidden="1"/>
    </xf>
    <xf numFmtId="164" fontId="21" fillId="8" borderId="13" xfId="4" applyNumberFormat="1" applyFont="1" applyFill="1" applyBorder="1" applyAlignment="1" applyProtection="1">
      <alignment horizontal="center" vertical="center"/>
      <protection hidden="1"/>
    </xf>
    <xf numFmtId="164" fontId="21" fillId="8" borderId="17" xfId="4" applyNumberFormat="1" applyFont="1" applyFill="1" applyBorder="1" applyAlignment="1" applyProtection="1">
      <alignment horizontal="center" vertical="center"/>
      <protection hidden="1"/>
    </xf>
    <xf numFmtId="164" fontId="21" fillId="8" borderId="11" xfId="4" applyNumberFormat="1" applyFont="1" applyFill="1" applyBorder="1" applyAlignment="1" applyProtection="1">
      <alignment horizontal="center" vertical="center"/>
      <protection hidden="1"/>
    </xf>
    <xf numFmtId="0" fontId="22" fillId="8" borderId="0" xfId="4" applyFont="1" applyFill="1" applyAlignment="1" applyProtection="1">
      <alignment horizontal="center" vertical="center" wrapText="1"/>
      <protection hidden="1"/>
    </xf>
    <xf numFmtId="0" fontId="30" fillId="8" borderId="10" xfId="0" applyFont="1" applyFill="1" applyBorder="1" applyAlignment="1" applyProtection="1">
      <alignment horizontal="center"/>
      <protection hidden="1"/>
    </xf>
    <xf numFmtId="0" fontId="30" fillId="8" borderId="0" xfId="0" applyFont="1" applyFill="1" applyAlignment="1" applyProtection="1">
      <alignment horizontal="left" vertical="top" wrapText="1"/>
      <protection hidden="1"/>
    </xf>
    <xf numFmtId="0" fontId="30" fillId="8" borderId="19" xfId="0" applyFont="1" applyFill="1" applyBorder="1" applyAlignment="1" applyProtection="1">
      <alignment horizontal="center" vertical="center"/>
      <protection hidden="1"/>
    </xf>
    <xf numFmtId="0" fontId="30" fillId="8" borderId="14" xfId="0" applyFont="1" applyFill="1" applyBorder="1" applyAlignment="1" applyProtection="1">
      <alignment horizontal="center" vertical="center"/>
      <protection hidden="1"/>
    </xf>
    <xf numFmtId="43" fontId="21" fillId="8" borderId="13" xfId="8" applyNumberFormat="1" applyFont="1" applyFill="1" applyBorder="1" applyAlignment="1" applyProtection="1">
      <alignment horizontal="center" vertical="center"/>
      <protection hidden="1"/>
    </xf>
    <xf numFmtId="43" fontId="21" fillId="8" borderId="11" xfId="8" applyNumberFormat="1" applyFont="1" applyFill="1" applyBorder="1" applyAlignment="1" applyProtection="1">
      <alignment horizontal="center" vertical="center"/>
      <protection hidden="1"/>
    </xf>
    <xf numFmtId="0" fontId="21" fillId="8" borderId="20" xfId="8" applyFont="1" applyFill="1" applyBorder="1" applyAlignment="1" applyProtection="1">
      <alignment horizontal="center" vertical="center"/>
      <protection hidden="1"/>
    </xf>
    <xf numFmtId="0" fontId="21" fillId="8" borderId="12" xfId="8" applyFont="1" applyFill="1" applyBorder="1" applyAlignment="1" applyProtection="1">
      <alignment horizontal="center" vertical="center"/>
      <protection hidden="1"/>
    </xf>
    <xf numFmtId="0" fontId="21" fillId="8" borderId="21" xfId="8" applyFont="1" applyFill="1" applyBorder="1" applyAlignment="1" applyProtection="1">
      <alignment horizontal="center" vertical="center"/>
      <protection hidden="1"/>
    </xf>
    <xf numFmtId="0" fontId="21" fillId="8" borderId="22" xfId="8" applyFont="1" applyFill="1" applyBorder="1" applyAlignment="1" applyProtection="1">
      <alignment horizontal="center" vertical="center"/>
      <protection hidden="1"/>
    </xf>
    <xf numFmtId="0" fontId="21" fillId="8" borderId="18" xfId="8" applyFont="1" applyFill="1" applyBorder="1" applyAlignment="1" applyProtection="1">
      <alignment horizontal="center" vertical="center"/>
      <protection hidden="1"/>
    </xf>
    <xf numFmtId="0" fontId="21" fillId="8" borderId="23" xfId="8" applyFont="1" applyFill="1" applyBorder="1" applyAlignment="1" applyProtection="1">
      <alignment horizontal="center" vertical="center"/>
      <protection hidden="1"/>
    </xf>
    <xf numFmtId="0" fontId="21" fillId="8" borderId="19" xfId="8" applyFont="1" applyFill="1" applyBorder="1" applyAlignment="1" applyProtection="1">
      <alignment horizontal="center" vertical="center"/>
      <protection hidden="1"/>
    </xf>
    <xf numFmtId="0" fontId="21" fillId="8" borderId="15" xfId="8" applyFont="1" applyFill="1" applyBorder="1" applyAlignment="1" applyProtection="1">
      <alignment horizontal="center" vertical="center"/>
      <protection hidden="1"/>
    </xf>
    <xf numFmtId="0" fontId="21" fillId="8" borderId="14" xfId="8" applyFont="1" applyFill="1" applyBorder="1" applyAlignment="1" applyProtection="1">
      <alignment horizontal="center" vertical="center"/>
      <protection hidden="1"/>
    </xf>
    <xf numFmtId="0" fontId="21" fillId="8" borderId="13" xfId="8" applyFont="1" applyFill="1" applyBorder="1" applyAlignment="1" applyProtection="1">
      <alignment horizontal="left" vertical="center" wrapText="1"/>
      <protection hidden="1"/>
    </xf>
    <xf numFmtId="0" fontId="21" fillId="8" borderId="17" xfId="8" applyFont="1" applyFill="1" applyBorder="1" applyAlignment="1" applyProtection="1">
      <alignment horizontal="left" vertical="center" wrapText="1"/>
      <protection hidden="1"/>
    </xf>
    <xf numFmtId="0" fontId="21" fillId="8" borderId="11" xfId="8" applyFont="1" applyFill="1" applyBorder="1" applyAlignment="1" applyProtection="1">
      <alignment horizontal="left" vertical="center" wrapText="1"/>
      <protection hidden="1"/>
    </xf>
    <xf numFmtId="0" fontId="28" fillId="8" borderId="0" xfId="0" applyFont="1" applyFill="1" applyBorder="1" applyAlignment="1" applyProtection="1">
      <alignment horizontal="center"/>
      <protection hidden="1"/>
    </xf>
    <xf numFmtId="43" fontId="28" fillId="8" borderId="0" xfId="15" applyFont="1" applyFill="1" applyBorder="1" applyAlignment="1" applyProtection="1">
      <alignment horizontal="center"/>
      <protection hidden="1"/>
    </xf>
    <xf numFmtId="43" fontId="28" fillId="8" borderId="0" xfId="0" applyNumberFormat="1" applyFont="1" applyFill="1" applyBorder="1" applyAlignment="1" applyProtection="1">
      <alignment horizontal="center"/>
      <protection hidden="1"/>
    </xf>
    <xf numFmtId="43" fontId="18" fillId="8" borderId="0" xfId="15" applyFont="1" applyFill="1" applyBorder="1" applyAlignment="1" applyProtection="1">
      <alignment horizontal="left" vertical="center" wrapText="1" indent="1"/>
      <protection hidden="1"/>
    </xf>
    <xf numFmtId="0" fontId="34" fillId="8" borderId="0" xfId="5" applyFont="1" applyFill="1" applyAlignment="1" applyProtection="1">
      <alignment horizontal="center" vertical="center" wrapText="1"/>
      <protection hidden="1"/>
    </xf>
    <xf numFmtId="0" fontId="19" fillId="8" borderId="0" xfId="8" applyFont="1" applyFill="1" applyAlignment="1" applyProtection="1">
      <alignment horizontal="center" vertical="center" wrapText="1"/>
      <protection hidden="1"/>
    </xf>
    <xf numFmtId="43" fontId="30" fillId="8" borderId="10" xfId="15" applyFont="1" applyFill="1" applyBorder="1" applyAlignment="1" applyProtection="1">
      <alignment horizontal="center"/>
      <protection hidden="1"/>
    </xf>
    <xf numFmtId="0" fontId="21" fillId="8" borderId="20" xfId="8" applyFont="1" applyFill="1" applyBorder="1" applyAlignment="1" applyProtection="1">
      <alignment horizontal="left" vertical="center" wrapText="1"/>
      <protection hidden="1"/>
    </xf>
    <xf numFmtId="0" fontId="21" fillId="8" borderId="12" xfId="8" applyFont="1" applyFill="1" applyBorder="1" applyAlignment="1" applyProtection="1">
      <alignment horizontal="left" vertical="center" wrapText="1"/>
      <protection hidden="1"/>
    </xf>
    <xf numFmtId="0" fontId="21" fillId="8" borderId="21" xfId="8" applyFont="1" applyFill="1" applyBorder="1" applyAlignment="1" applyProtection="1">
      <alignment horizontal="left" vertical="center" wrapText="1"/>
      <protection hidden="1"/>
    </xf>
    <xf numFmtId="0" fontId="21" fillId="8" borderId="24" xfId="8" applyFont="1" applyFill="1" applyBorder="1" applyAlignment="1" applyProtection="1">
      <alignment horizontal="left" vertical="center" wrapText="1"/>
      <protection hidden="1"/>
    </xf>
    <xf numFmtId="0" fontId="21" fillId="8" borderId="0" xfId="8" applyFont="1" applyFill="1" applyBorder="1" applyAlignment="1" applyProtection="1">
      <alignment horizontal="left" vertical="center" wrapText="1"/>
      <protection hidden="1"/>
    </xf>
    <xf numFmtId="0" fontId="21" fillId="8" borderId="16" xfId="8" applyFont="1" applyFill="1" applyBorder="1" applyAlignment="1" applyProtection="1">
      <alignment horizontal="left" vertical="center" wrapText="1"/>
      <protection hidden="1"/>
    </xf>
    <xf numFmtId="0" fontId="21" fillId="8" borderId="22" xfId="8" applyFont="1" applyFill="1" applyBorder="1" applyAlignment="1" applyProtection="1">
      <alignment horizontal="left" vertical="center" wrapText="1"/>
      <protection hidden="1"/>
    </xf>
    <xf numFmtId="0" fontId="21" fillId="8" borderId="18" xfId="8" applyFont="1" applyFill="1" applyBorder="1" applyAlignment="1" applyProtection="1">
      <alignment horizontal="left" vertical="center" wrapText="1"/>
      <protection hidden="1"/>
    </xf>
    <xf numFmtId="0" fontId="21" fillId="8" borderId="23" xfId="8" applyFont="1" applyFill="1" applyBorder="1" applyAlignment="1" applyProtection="1">
      <alignment horizontal="left" vertical="center" wrapText="1"/>
      <protection hidden="1"/>
    </xf>
    <xf numFmtId="0" fontId="26" fillId="8" borderId="10" xfId="0" applyFont="1" applyFill="1" applyBorder="1" applyAlignment="1" applyProtection="1">
      <alignment horizontal="center" vertical="center"/>
      <protection hidden="1"/>
    </xf>
    <xf numFmtId="0" fontId="30" fillId="8" borderId="10" xfId="0" applyFont="1" applyFill="1" applyBorder="1" applyAlignment="1" applyProtection="1">
      <alignment horizontal="center" vertical="center"/>
      <protection hidden="1"/>
    </xf>
    <xf numFmtId="0" fontId="25" fillId="8" borderId="0" xfId="8" applyFont="1" applyFill="1" applyAlignment="1" applyProtection="1">
      <alignment horizontal="center" vertical="center" wrapText="1"/>
      <protection hidden="1"/>
    </xf>
    <xf numFmtId="165" fontId="21" fillId="8" borderId="10" xfId="25" applyNumberFormat="1" applyFont="1" applyFill="1" applyBorder="1" applyAlignment="1" applyProtection="1">
      <alignment horizontal="left" vertical="center" wrapText="1"/>
      <protection hidden="1"/>
    </xf>
    <xf numFmtId="4" fontId="21" fillId="8" borderId="13" xfId="25" applyNumberFormat="1" applyFont="1" applyFill="1" applyBorder="1" applyAlignment="1" applyProtection="1">
      <alignment horizontal="center" vertical="center" wrapText="1"/>
      <protection hidden="1"/>
    </xf>
    <xf numFmtId="4" fontId="21" fillId="8" borderId="11" xfId="25" applyNumberFormat="1" applyFont="1" applyFill="1" applyBorder="1" applyAlignment="1" applyProtection="1">
      <alignment horizontal="center" vertical="center" wrapText="1"/>
      <protection hidden="1"/>
    </xf>
    <xf numFmtId="43" fontId="20" fillId="8" borderId="13" xfId="25" applyNumberFormat="1" applyFont="1" applyFill="1" applyBorder="1" applyAlignment="1" applyProtection="1">
      <alignment vertical="center" wrapText="1"/>
      <protection hidden="1"/>
    </xf>
    <xf numFmtId="43" fontId="20" fillId="8" borderId="17" xfId="25" applyNumberFormat="1" applyFont="1" applyFill="1" applyBorder="1" applyAlignment="1" applyProtection="1">
      <alignment vertical="center" wrapText="1"/>
      <protection hidden="1"/>
    </xf>
    <xf numFmtId="43" fontId="20" fillId="8" borderId="11" xfId="25" applyNumberFormat="1" applyFont="1" applyFill="1" applyBorder="1" applyAlignment="1" applyProtection="1">
      <alignment vertical="center" wrapText="1"/>
      <protection hidden="1"/>
    </xf>
    <xf numFmtId="43" fontId="19" fillId="8" borderId="0" xfId="25" applyFont="1" applyFill="1" applyAlignment="1" applyProtection="1">
      <alignment horizontal="center"/>
      <protection hidden="1"/>
    </xf>
    <xf numFmtId="43" fontId="20" fillId="8" borderId="10" xfId="25" applyFont="1" applyFill="1" applyBorder="1" applyAlignment="1" applyProtection="1">
      <alignment horizontal="center" vertical="center"/>
      <protection hidden="1"/>
    </xf>
    <xf numFmtId="43" fontId="20" fillId="8" borderId="10" xfId="25" applyFont="1" applyFill="1" applyBorder="1" applyAlignment="1" applyProtection="1">
      <alignment horizontal="center" vertical="center" wrapText="1"/>
      <protection hidden="1"/>
    </xf>
    <xf numFmtId="43" fontId="20" fillId="8" borderId="13" xfId="25" applyFont="1" applyFill="1" applyBorder="1" applyAlignment="1" applyProtection="1">
      <alignment horizontal="center" vertical="center" wrapText="1"/>
      <protection hidden="1"/>
    </xf>
    <xf numFmtId="43" fontId="20" fillId="8" borderId="17" xfId="25" applyFont="1" applyFill="1" applyBorder="1" applyAlignment="1" applyProtection="1">
      <alignment horizontal="center" vertical="center" wrapText="1"/>
      <protection hidden="1"/>
    </xf>
    <xf numFmtId="43" fontId="20" fillId="8" borderId="11" xfId="25" applyFont="1" applyFill="1" applyBorder="1" applyAlignment="1" applyProtection="1">
      <alignment horizontal="center" vertical="center" wrapText="1"/>
      <protection hidden="1"/>
    </xf>
    <xf numFmtId="0" fontId="36" fillId="8" borderId="13" xfId="53" applyFont="1" applyFill="1" applyBorder="1" applyAlignment="1">
      <alignment horizontal="center" vertical="center" wrapText="1"/>
    </xf>
    <xf numFmtId="0" fontId="36" fillId="8" borderId="17" xfId="53" applyFont="1" applyFill="1" applyBorder="1" applyAlignment="1">
      <alignment horizontal="center" vertical="center" wrapText="1"/>
    </xf>
    <xf numFmtId="0" fontId="36" fillId="8" borderId="11" xfId="53" applyFont="1" applyFill="1" applyBorder="1" applyAlignment="1">
      <alignment horizontal="center" vertical="center" wrapText="1"/>
    </xf>
    <xf numFmtId="0" fontId="36" fillId="8" borderId="19" xfId="53" applyFont="1" applyFill="1" applyBorder="1" applyAlignment="1">
      <alignment horizontal="center"/>
    </xf>
    <xf numFmtId="0" fontId="36" fillId="8" borderId="14" xfId="5" applyFont="1" applyFill="1" applyBorder="1" applyAlignment="1"/>
    <xf numFmtId="0" fontId="36" fillId="8" borderId="19" xfId="53" applyFont="1" applyFill="1" applyBorder="1" applyAlignment="1"/>
    <xf numFmtId="0" fontId="36" fillId="8" borderId="13" xfId="53" applyFont="1" applyFill="1" applyBorder="1" applyAlignment="1"/>
    <xf numFmtId="0" fontId="36" fillId="8" borderId="17" xfId="53" applyFont="1" applyFill="1" applyBorder="1" applyAlignment="1"/>
    <xf numFmtId="0" fontId="36" fillId="8" borderId="11" xfId="53" applyFont="1" applyFill="1" applyBorder="1" applyAlignment="1"/>
    <xf numFmtId="0" fontId="38" fillId="8" borderId="13" xfId="5" applyFont="1" applyFill="1" applyBorder="1" applyAlignment="1">
      <alignment horizontal="right" vertical="center" wrapText="1"/>
    </xf>
    <xf numFmtId="0" fontId="38" fillId="8" borderId="11" xfId="5" applyFont="1" applyFill="1" applyBorder="1" applyAlignment="1">
      <alignment horizontal="right" vertical="center" wrapText="1"/>
    </xf>
    <xf numFmtId="0" fontId="36" fillId="8" borderId="19" xfId="53" applyFont="1" applyFill="1" applyBorder="1" applyAlignment="1">
      <alignment horizontal="center" vertical="center"/>
    </xf>
    <xf numFmtId="0" fontId="36" fillId="8" borderId="14" xfId="53" applyFont="1" applyFill="1" applyBorder="1" applyAlignment="1">
      <alignment horizontal="center" vertical="center"/>
    </xf>
    <xf numFmtId="0" fontId="36" fillId="8" borderId="13" xfId="5" applyFont="1" applyFill="1" applyBorder="1" applyAlignment="1">
      <alignment horizontal="left" vertical="center" wrapText="1"/>
    </xf>
    <xf numFmtId="0" fontId="36" fillId="8" borderId="11" xfId="5" applyFont="1" applyFill="1" applyBorder="1" applyAlignment="1">
      <alignment horizontal="left" vertical="center" wrapText="1"/>
    </xf>
    <xf numFmtId="2" fontId="37" fillId="8" borderId="13" xfId="5" applyNumberFormat="1" applyFont="1" applyFill="1" applyBorder="1" applyAlignment="1">
      <alignment horizontal="left" vertical="center" wrapText="1"/>
    </xf>
    <xf numFmtId="2" fontId="37" fillId="8" borderId="17" xfId="5" applyNumberFormat="1" applyFont="1" applyFill="1" applyBorder="1" applyAlignment="1">
      <alignment horizontal="left" vertical="center" wrapText="1"/>
    </xf>
    <xf numFmtId="2" fontId="37" fillId="8" borderId="17" xfId="5" applyNumberFormat="1" applyFont="1" applyFill="1" applyBorder="1" applyAlignment="1">
      <alignment horizontal="left" vertical="center"/>
    </xf>
  </cellXfs>
  <cellStyles count="54">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209550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200025</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034" name="Object 10" hidden="1">
              <a:extLst>
                <a:ext uri="{63B3BB69-23CF-44E3-9099-C40C66FF867C}">
                  <a14:compatExt spid="_x0000_s10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F12" sqref="F12"/>
    </sheetView>
  </sheetViews>
  <sheetFormatPr defaultRowHeight="15.75" x14ac:dyDescent="0.25"/>
  <cols>
    <col min="1" max="1" width="5.625" style="30" customWidth="1"/>
    <col min="2" max="2" width="61" style="35" customWidth="1"/>
    <col min="3" max="6" width="16" style="30" customWidth="1"/>
    <col min="7" max="16384" width="9" style="30"/>
  </cols>
  <sheetData>
    <row r="1" spans="1:8" s="29" customFormat="1" ht="43.5" customHeight="1" x14ac:dyDescent="0.25">
      <c r="A1" s="90" t="s">
        <v>77</v>
      </c>
      <c r="B1" s="90"/>
      <c r="C1" s="90"/>
      <c r="D1" s="90"/>
      <c r="E1" s="90"/>
      <c r="F1" s="90"/>
    </row>
    <row r="2" spans="1:8" s="29" customFormat="1" ht="21.75" customHeight="1" x14ac:dyDescent="0.25">
      <c r="A2" s="91" t="s">
        <v>30</v>
      </c>
      <c r="B2" s="91"/>
      <c r="C2" s="91"/>
      <c r="D2" s="91"/>
      <c r="E2" s="91"/>
      <c r="F2" s="91"/>
      <c r="G2" s="29" t="s">
        <v>41</v>
      </c>
    </row>
    <row r="3" spans="1:8" ht="18" customHeight="1" x14ac:dyDescent="0.25">
      <c r="A3" s="92" t="s">
        <v>31</v>
      </c>
      <c r="B3" s="92"/>
      <c r="C3" s="92"/>
      <c r="D3" s="92"/>
      <c r="E3" s="92"/>
      <c r="F3" s="92"/>
    </row>
    <row r="4" spans="1:8" ht="34.5" customHeight="1" x14ac:dyDescent="0.25">
      <c r="A4" s="93" t="s">
        <v>48</v>
      </c>
      <c r="B4" s="93"/>
      <c r="C4" s="93"/>
      <c r="D4" s="93"/>
      <c r="E4" s="93"/>
      <c r="F4" s="93"/>
    </row>
    <row r="5" spans="1:8" x14ac:dyDescent="0.25">
      <c r="A5" s="97"/>
      <c r="B5" s="97"/>
      <c r="C5" s="98" t="s">
        <v>29</v>
      </c>
      <c r="D5" s="99"/>
      <c r="E5" s="99"/>
      <c r="F5" s="100"/>
    </row>
    <row r="6" spans="1:8" x14ac:dyDescent="0.25">
      <c r="A6" s="97"/>
      <c r="B6" s="97"/>
      <c r="C6" s="31" t="s">
        <v>0</v>
      </c>
      <c r="D6" s="31" t="s">
        <v>1</v>
      </c>
      <c r="E6" s="31" t="s">
        <v>2</v>
      </c>
      <c r="F6" s="31" t="s">
        <v>3</v>
      </c>
    </row>
    <row r="7" spans="1:8" s="34" customFormat="1" x14ac:dyDescent="0.25">
      <c r="A7" s="94" t="s">
        <v>47</v>
      </c>
      <c r="B7" s="95"/>
      <c r="C7" s="32">
        <f>$F$12+'СЕТ СН'!F5+СВЦЭМ!$D$10+'СЕТ СН'!F8</f>
        <v>4277.9581799799998</v>
      </c>
      <c r="D7" s="32">
        <f>$F$12+'СЕТ СН'!G5+СВЦЭМ!$D$10+'СЕТ СН'!G8</f>
        <v>4667.7181799800001</v>
      </c>
      <c r="E7" s="32">
        <f>$F$12+'СЕТ СН'!H5+СВЦЭМ!$D$10+'СЕТ СН'!H8</f>
        <v>5104.3181799799995</v>
      </c>
      <c r="F7" s="32">
        <f>$F$12+'СЕТ СН'!I5+СВЦЭМ!$D$10+'СЕТ СН'!I8</f>
        <v>5210.0581799799993</v>
      </c>
      <c r="G7" s="33"/>
    </row>
    <row r="8" spans="1:8" x14ac:dyDescent="0.25">
      <c r="F8" s="36"/>
    </row>
    <row r="9" spans="1:8" ht="45.75" customHeight="1" x14ac:dyDescent="0.25">
      <c r="A9" s="85" t="s">
        <v>49</v>
      </c>
      <c r="B9" s="85"/>
      <c r="C9" s="85"/>
      <c r="D9" s="85"/>
      <c r="E9" s="85"/>
      <c r="F9" s="85"/>
    </row>
    <row r="10" spans="1:8" x14ac:dyDescent="0.25">
      <c r="B10" s="30"/>
    </row>
    <row r="11" spans="1:8" ht="31.5" x14ac:dyDescent="0.25">
      <c r="A11" s="37"/>
      <c r="B11" s="96" t="s">
        <v>5</v>
      </c>
      <c r="C11" s="96"/>
      <c r="D11" s="96"/>
      <c r="E11" s="38" t="s">
        <v>4</v>
      </c>
      <c r="F11" s="39" t="s">
        <v>12</v>
      </c>
      <c r="G11" s="30" t="s">
        <v>41</v>
      </c>
    </row>
    <row r="12" spans="1:8" ht="31.5" x14ac:dyDescent="0.25">
      <c r="A12" s="40">
        <v>1</v>
      </c>
      <c r="B12" s="84" t="s">
        <v>50</v>
      </c>
      <c r="C12" s="84"/>
      <c r="D12" s="84"/>
      <c r="E12" s="41" t="s">
        <v>22</v>
      </c>
      <c r="F12" s="39">
        <f>ROUND(F13+F14*F15,2)+F34</f>
        <v>595.83000000000004</v>
      </c>
      <c r="H12" s="30" t="s">
        <v>41</v>
      </c>
    </row>
    <row r="13" spans="1:8" ht="31.5" x14ac:dyDescent="0.25">
      <c r="A13" s="40">
        <v>2</v>
      </c>
      <c r="B13" s="84" t="s">
        <v>51</v>
      </c>
      <c r="C13" s="84"/>
      <c r="D13" s="84"/>
      <c r="E13" s="41" t="s">
        <v>22</v>
      </c>
      <c r="F13" s="39">
        <f>СВЦЭМ!$D$11</f>
        <v>595.83135062999997</v>
      </c>
    </row>
    <row r="14" spans="1:8" ht="36" customHeight="1" x14ac:dyDescent="0.25">
      <c r="A14" s="40">
        <v>3</v>
      </c>
      <c r="B14" s="84" t="s">
        <v>52</v>
      </c>
      <c r="C14" s="84"/>
      <c r="D14" s="84"/>
      <c r="E14" s="41" t="s">
        <v>23</v>
      </c>
      <c r="F14" s="39">
        <f>СВЦЭМ!$D$12</f>
        <v>279646.6151332708</v>
      </c>
    </row>
    <row r="15" spans="1:8" ht="30.75" customHeight="1" x14ac:dyDescent="0.25">
      <c r="A15" s="40">
        <v>4</v>
      </c>
      <c r="B15" s="84" t="s">
        <v>53</v>
      </c>
      <c r="C15" s="84" t="s">
        <v>24</v>
      </c>
      <c r="D15" s="84" t="s">
        <v>24</v>
      </c>
      <c r="E15" s="42" t="s">
        <v>54</v>
      </c>
      <c r="F15" s="43">
        <f>IF(F25-(F26+F33)&lt;=0,0,MAX(0,(F16-(F17+F24))/(F25-(F26+F33))))</f>
        <v>0</v>
      </c>
    </row>
    <row r="16" spans="1:8" ht="36" customHeight="1" x14ac:dyDescent="0.25">
      <c r="A16" s="40">
        <v>5</v>
      </c>
      <c r="B16" s="84" t="s">
        <v>55</v>
      </c>
      <c r="C16" s="84" t="s">
        <v>25</v>
      </c>
      <c r="D16" s="84" t="s">
        <v>6</v>
      </c>
      <c r="E16" s="41" t="s">
        <v>6</v>
      </c>
      <c r="F16" s="44">
        <f>СВЦЭМ!$D$21</f>
        <v>33.052999999999997</v>
      </c>
    </row>
    <row r="17" spans="1:6" ht="33" customHeight="1" x14ac:dyDescent="0.25">
      <c r="A17" s="40">
        <v>6</v>
      </c>
      <c r="B17" s="84" t="s">
        <v>56</v>
      </c>
      <c r="C17" s="84" t="s">
        <v>25</v>
      </c>
      <c r="D17" s="84" t="s">
        <v>6</v>
      </c>
      <c r="E17" s="41" t="s">
        <v>6</v>
      </c>
      <c r="F17" s="44">
        <f>SUM(F19:F23)</f>
        <v>33.052999999999997</v>
      </c>
    </row>
    <row r="18" spans="1:6" ht="13.5" customHeight="1" x14ac:dyDescent="0.25">
      <c r="A18" s="40"/>
      <c r="B18" s="87" t="s">
        <v>57</v>
      </c>
      <c r="C18" s="88"/>
      <c r="D18" s="88"/>
      <c r="E18" s="88"/>
      <c r="F18" s="89"/>
    </row>
    <row r="19" spans="1:6" x14ac:dyDescent="0.25">
      <c r="A19" s="40">
        <v>6.1</v>
      </c>
      <c r="B19" s="84" t="s">
        <v>58</v>
      </c>
      <c r="C19" s="84"/>
      <c r="D19" s="84"/>
      <c r="E19" s="41" t="s">
        <v>6</v>
      </c>
      <c r="F19" s="44">
        <v>0</v>
      </c>
    </row>
    <row r="20" spans="1:6" x14ac:dyDescent="0.25">
      <c r="A20" s="40">
        <v>6.2</v>
      </c>
      <c r="B20" s="84" t="s">
        <v>59</v>
      </c>
      <c r="C20" s="84"/>
      <c r="D20" s="84"/>
      <c r="E20" s="41" t="s">
        <v>6</v>
      </c>
      <c r="F20" s="44">
        <v>0</v>
      </c>
    </row>
    <row r="21" spans="1:6" x14ac:dyDescent="0.25">
      <c r="A21" s="40">
        <v>6.3</v>
      </c>
      <c r="B21" s="84" t="s">
        <v>60</v>
      </c>
      <c r="C21" s="84"/>
      <c r="D21" s="84"/>
      <c r="E21" s="41" t="s">
        <v>6</v>
      </c>
      <c r="F21" s="44">
        <v>0</v>
      </c>
    </row>
    <row r="22" spans="1:6" x14ac:dyDescent="0.25">
      <c r="A22" s="40">
        <v>6.4</v>
      </c>
      <c r="B22" s="84" t="s">
        <v>61</v>
      </c>
      <c r="C22" s="84"/>
      <c r="D22" s="84"/>
      <c r="E22" s="41" t="s">
        <v>6</v>
      </c>
      <c r="F22" s="44">
        <v>0</v>
      </c>
    </row>
    <row r="23" spans="1:6" x14ac:dyDescent="0.25">
      <c r="A23" s="40">
        <v>6.5</v>
      </c>
      <c r="B23" s="84" t="s">
        <v>62</v>
      </c>
      <c r="C23" s="84"/>
      <c r="D23" s="84"/>
      <c r="E23" s="41" t="s">
        <v>6</v>
      </c>
      <c r="F23" s="44">
        <v>33.052999999999997</v>
      </c>
    </row>
    <row r="24" spans="1:6" ht="31.5" customHeight="1" x14ac:dyDescent="0.25">
      <c r="A24" s="40">
        <v>7</v>
      </c>
      <c r="B24" s="84" t="s">
        <v>26</v>
      </c>
      <c r="C24" s="84" t="s">
        <v>25</v>
      </c>
      <c r="D24" s="84" t="s">
        <v>6</v>
      </c>
      <c r="E24" s="41" t="s">
        <v>6</v>
      </c>
      <c r="F24" s="44">
        <v>0</v>
      </c>
    </row>
    <row r="25" spans="1:6" ht="30" customHeight="1" x14ac:dyDescent="0.25">
      <c r="A25" s="40">
        <v>8</v>
      </c>
      <c r="B25" s="84" t="s">
        <v>63</v>
      </c>
      <c r="C25" s="84" t="s">
        <v>27</v>
      </c>
      <c r="D25" s="84" t="s">
        <v>28</v>
      </c>
      <c r="E25" s="41" t="s">
        <v>64</v>
      </c>
      <c r="F25" s="44">
        <f>СВЦЭМ!$D$20</f>
        <v>24017.204000000002</v>
      </c>
    </row>
    <row r="26" spans="1:6" ht="30.75" customHeight="1" x14ac:dyDescent="0.25">
      <c r="A26" s="40">
        <v>9</v>
      </c>
      <c r="B26" s="84" t="s">
        <v>65</v>
      </c>
      <c r="C26" s="84" t="s">
        <v>27</v>
      </c>
      <c r="D26" s="84" t="s">
        <v>28</v>
      </c>
      <c r="E26" s="41" t="s">
        <v>64</v>
      </c>
      <c r="F26" s="44">
        <f>SUM(F28:F32)</f>
        <v>24017.204000000002</v>
      </c>
    </row>
    <row r="27" spans="1:6" x14ac:dyDescent="0.25">
      <c r="A27" s="40"/>
      <c r="B27" s="87" t="s">
        <v>57</v>
      </c>
      <c r="C27" s="88"/>
      <c r="D27" s="88"/>
      <c r="E27" s="88"/>
      <c r="F27" s="89"/>
    </row>
    <row r="28" spans="1:6" x14ac:dyDescent="0.25">
      <c r="A28" s="40">
        <v>9.1</v>
      </c>
      <c r="B28" s="84" t="s">
        <v>58</v>
      </c>
      <c r="C28" s="84"/>
      <c r="D28" s="84"/>
      <c r="E28" s="41" t="s">
        <v>64</v>
      </c>
      <c r="F28" s="44">
        <v>0</v>
      </c>
    </row>
    <row r="29" spans="1:6" x14ac:dyDescent="0.25">
      <c r="A29" s="40">
        <v>9.1999999999999993</v>
      </c>
      <c r="B29" s="84" t="s">
        <v>59</v>
      </c>
      <c r="C29" s="84"/>
      <c r="D29" s="84"/>
      <c r="E29" s="41" t="s">
        <v>64</v>
      </c>
      <c r="F29" s="44">
        <v>0</v>
      </c>
    </row>
    <row r="30" spans="1:6" x14ac:dyDescent="0.25">
      <c r="A30" s="40">
        <v>9.3000000000000007</v>
      </c>
      <c r="B30" s="84" t="s">
        <v>60</v>
      </c>
      <c r="C30" s="84"/>
      <c r="D30" s="84"/>
      <c r="E30" s="41" t="s">
        <v>64</v>
      </c>
      <c r="F30" s="44">
        <v>0</v>
      </c>
    </row>
    <row r="31" spans="1:6" x14ac:dyDescent="0.25">
      <c r="A31" s="40">
        <v>9.4</v>
      </c>
      <c r="B31" s="84" t="s">
        <v>61</v>
      </c>
      <c r="C31" s="84"/>
      <c r="D31" s="84"/>
      <c r="E31" s="41" t="s">
        <v>64</v>
      </c>
      <c r="F31" s="44">
        <v>0</v>
      </c>
    </row>
    <row r="32" spans="1:6" x14ac:dyDescent="0.25">
      <c r="A32" s="40">
        <v>9.5</v>
      </c>
      <c r="B32" s="84" t="s">
        <v>62</v>
      </c>
      <c r="C32" s="84"/>
      <c r="D32" s="84"/>
      <c r="E32" s="41" t="s">
        <v>64</v>
      </c>
      <c r="F32" s="44">
        <v>24017.204000000002</v>
      </c>
    </row>
    <row r="33" spans="1:6" ht="34.5" customHeight="1" x14ac:dyDescent="0.25">
      <c r="A33" s="40">
        <v>10</v>
      </c>
      <c r="B33" s="84" t="s">
        <v>66</v>
      </c>
      <c r="C33" s="84" t="s">
        <v>27</v>
      </c>
      <c r="D33" s="84" t="s">
        <v>28</v>
      </c>
      <c r="E33" s="41" t="s">
        <v>64</v>
      </c>
      <c r="F33" s="44">
        <v>0</v>
      </c>
    </row>
    <row r="34" spans="1:6" ht="42" customHeight="1" x14ac:dyDescent="0.25">
      <c r="A34" s="40">
        <v>11</v>
      </c>
      <c r="B34" s="84" t="s">
        <v>67</v>
      </c>
      <c r="C34" s="84"/>
      <c r="D34" s="84" t="s">
        <v>22</v>
      </c>
      <c r="E34" s="45" t="s">
        <v>22</v>
      </c>
      <c r="F34" s="39">
        <v>0</v>
      </c>
    </row>
    <row r="36" spans="1:6" ht="15.75" customHeight="1" x14ac:dyDescent="0.25">
      <c r="A36" s="86" t="s">
        <v>68</v>
      </c>
      <c r="B36" s="86"/>
      <c r="C36" s="86"/>
      <c r="D36" s="86"/>
      <c r="E36" s="86"/>
      <c r="F36" s="86"/>
    </row>
    <row r="37" spans="1:6" x14ac:dyDescent="0.25">
      <c r="A37" s="86"/>
      <c r="B37" s="86"/>
      <c r="C37" s="86"/>
      <c r="D37" s="86"/>
      <c r="E37" s="86"/>
      <c r="F37" s="86"/>
    </row>
    <row r="38" spans="1:6" x14ac:dyDescent="0.25">
      <c r="A38" s="86"/>
      <c r="B38" s="86"/>
      <c r="C38" s="86"/>
      <c r="D38" s="86"/>
      <c r="E38" s="86"/>
      <c r="F38" s="86"/>
    </row>
    <row r="39" spans="1:6" x14ac:dyDescent="0.25">
      <c r="A39" s="86"/>
      <c r="B39" s="86"/>
      <c r="C39" s="86"/>
      <c r="D39" s="86"/>
      <c r="E39" s="86"/>
      <c r="F39" s="86"/>
    </row>
    <row r="40" spans="1:6" x14ac:dyDescent="0.25">
      <c r="A40" s="86"/>
      <c r="B40" s="86"/>
      <c r="C40" s="86"/>
      <c r="D40" s="86"/>
      <c r="E40" s="86"/>
      <c r="F40" s="86"/>
    </row>
    <row r="41" spans="1:6" x14ac:dyDescent="0.25">
      <c r="A41" s="86"/>
      <c r="B41" s="86"/>
      <c r="C41" s="86"/>
      <c r="D41" s="86"/>
      <c r="E41" s="86"/>
      <c r="F41" s="86"/>
    </row>
  </sheetData>
  <sheetProtection algorithmName="SHA-512" hashValue="bgbssSUP+Ggi38FaBUWpdDNP7eqyPfTCYrqRljpXE+NyYaCfEpVznz0aPyC7fhgXfPC2vVsabVjrll4RXO4vBA==" saltValue="3tbqTGrIDu9dLIeYpscfJQ==" spinCount="100000"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20" sqref="A20"/>
    </sheetView>
  </sheetViews>
  <sheetFormatPr defaultRowHeight="15.75" x14ac:dyDescent="0.25"/>
  <cols>
    <col min="1" max="1" width="80.625" style="30" customWidth="1"/>
    <col min="2" max="2" width="14.875" style="57" customWidth="1"/>
    <col min="3" max="5" width="14.875" style="51" customWidth="1"/>
    <col min="6" max="6" width="12.125" style="30" customWidth="1"/>
    <col min="7" max="16384" width="9" style="30"/>
  </cols>
  <sheetData>
    <row r="1" spans="1:6" ht="39.75" customHeight="1" x14ac:dyDescent="0.25">
      <c r="A1" s="101" t="str">
        <f>'I ЦК'!A1:F1</f>
        <v>Предельные уровни регулируемых цен на электрическую энергию (мощность), поставляемую потребителям (покупателям) ООО "МЕЧЕЛ-ЭНЕРГО" в июле 2016 г.</v>
      </c>
      <c r="B1" s="101"/>
      <c r="C1" s="101"/>
      <c r="D1" s="101"/>
      <c r="E1" s="101"/>
      <c r="F1" s="46"/>
    </row>
    <row r="2" spans="1:6" x14ac:dyDescent="0.25">
      <c r="A2" s="47"/>
      <c r="B2" s="47"/>
      <c r="C2" s="47"/>
      <c r="D2" s="47"/>
      <c r="E2" s="47"/>
      <c r="F2" s="47"/>
    </row>
    <row r="3" spans="1:6" x14ac:dyDescent="0.25">
      <c r="A3" s="91" t="s">
        <v>13</v>
      </c>
      <c r="B3" s="91"/>
      <c r="C3" s="91"/>
      <c r="D3" s="91"/>
      <c r="E3" s="91"/>
      <c r="F3" s="48"/>
    </row>
    <row r="4" spans="1:6" x14ac:dyDescent="0.25">
      <c r="A4" s="92" t="s">
        <v>14</v>
      </c>
      <c r="B4" s="92"/>
      <c r="C4" s="92"/>
      <c r="D4" s="92"/>
      <c r="E4" s="92"/>
      <c r="F4" s="49"/>
    </row>
    <row r="5" spans="1:6" x14ac:dyDescent="0.25">
      <c r="A5" s="47"/>
      <c r="B5" s="47"/>
      <c r="C5" s="47"/>
      <c r="D5" s="47"/>
      <c r="E5" s="47"/>
      <c r="F5" s="47"/>
    </row>
    <row r="6" spans="1:6" x14ac:dyDescent="0.25">
      <c r="A6" s="50" t="s">
        <v>69</v>
      </c>
      <c r="B6" s="51"/>
    </row>
    <row r="7" spans="1:6" x14ac:dyDescent="0.25">
      <c r="A7" s="104" t="s">
        <v>70</v>
      </c>
      <c r="B7" s="102" t="s">
        <v>29</v>
      </c>
      <c r="C7" s="102"/>
      <c r="D7" s="102"/>
      <c r="E7" s="102"/>
      <c r="F7" s="52"/>
    </row>
    <row r="8" spans="1:6" x14ac:dyDescent="0.25">
      <c r="A8" s="105"/>
      <c r="B8" s="53" t="s">
        <v>0</v>
      </c>
      <c r="C8" s="53" t="s">
        <v>32</v>
      </c>
      <c r="D8" s="53" t="s">
        <v>33</v>
      </c>
      <c r="E8" s="53" t="s">
        <v>3</v>
      </c>
    </row>
    <row r="9" spans="1:6" x14ac:dyDescent="0.25">
      <c r="A9" s="54" t="s">
        <v>34</v>
      </c>
      <c r="B9" s="32">
        <f>СВЦЭМ!$D$14+'СЕТ СН'!F5+СВЦЭМ!$D$10+'СЕТ СН'!F8</f>
        <v>4432.2615480100003</v>
      </c>
      <c r="C9" s="32">
        <f>СВЦЭМ!$D$14+'СЕТ СН'!G5+СВЦЭМ!$D$10+'СЕТ СН'!G8</f>
        <v>4822.0215480099996</v>
      </c>
      <c r="D9" s="32">
        <f>СВЦЭМ!$D$14+'СЕТ СН'!H5+СВЦЭМ!$D$10+'СЕТ СН'!H8</f>
        <v>5258.62154801</v>
      </c>
      <c r="E9" s="32">
        <f>СВЦЭМ!$D$14+'СЕТ СН'!I5+СВЦЭМ!$D$10+'СЕТ СН'!I8</f>
        <v>5364.3615480099998</v>
      </c>
    </row>
    <row r="10" spans="1:6" x14ac:dyDescent="0.25">
      <c r="A10" s="54" t="s">
        <v>35</v>
      </c>
      <c r="B10" s="32">
        <f>СВЦЭМ!$D$15+'СЕТ СН'!F5+СВЦЭМ!$D$10+'СЕТ СН'!F8</f>
        <v>4577.5216180400002</v>
      </c>
      <c r="C10" s="32">
        <f>СВЦЭМ!$D$15+'СЕТ СН'!G5+СВЦЭМ!$D$10+'СЕТ СН'!G8</f>
        <v>4967.2816180399996</v>
      </c>
      <c r="D10" s="32">
        <f>СВЦЭМ!$D$15+'СЕТ СН'!H5+СВЦЭМ!$D$10+'СЕТ СН'!H8</f>
        <v>5403.8816180399999</v>
      </c>
      <c r="E10" s="32">
        <f>СВЦЭМ!$D$15+'СЕТ СН'!I5+СВЦЭМ!$D$10+'СЕТ СН'!I8</f>
        <v>5509.6216180399997</v>
      </c>
    </row>
    <row r="11" spans="1:6" x14ac:dyDescent="0.25">
      <c r="A11" s="54" t="s">
        <v>36</v>
      </c>
      <c r="B11" s="32">
        <f>СВЦЭМ!$D$16+'СЕТ СН'!F5+СВЦЭМ!$D$10+'СЕТ СН'!F8</f>
        <v>5053.4200532099994</v>
      </c>
      <c r="C11" s="32">
        <f>СВЦЭМ!$D$16+'СЕТ СН'!G5+СВЦЭМ!$D$10+'СЕТ СН'!G8</f>
        <v>5443.1800532099996</v>
      </c>
      <c r="D11" s="32">
        <f>СВЦЭМ!$D$16+'СЕТ СН'!H5+СВЦЭМ!$D$10+'СЕТ СН'!H8</f>
        <v>5879.78005321</v>
      </c>
      <c r="E11" s="32">
        <f>СВЦЭМ!$D$16+'СЕТ СН'!I5+СВЦЭМ!$D$10+'СЕТ СН'!I8</f>
        <v>5985.5200532099998</v>
      </c>
    </row>
    <row r="12" spans="1:6" x14ac:dyDescent="0.25">
      <c r="A12" s="103"/>
      <c r="B12" s="103"/>
      <c r="C12" s="103"/>
      <c r="D12" s="103"/>
      <c r="E12" s="103"/>
    </row>
    <row r="13" spans="1:6" x14ac:dyDescent="0.25">
      <c r="A13" s="55" t="s">
        <v>71</v>
      </c>
      <c r="B13" s="51"/>
    </row>
    <row r="14" spans="1:6" x14ac:dyDescent="0.25">
      <c r="A14" s="104" t="s">
        <v>70</v>
      </c>
      <c r="B14" s="102" t="s">
        <v>29</v>
      </c>
      <c r="C14" s="102"/>
      <c r="D14" s="102"/>
      <c r="E14" s="102"/>
    </row>
    <row r="15" spans="1:6" x14ac:dyDescent="0.25">
      <c r="A15" s="105"/>
      <c r="B15" s="53" t="s">
        <v>0</v>
      </c>
      <c r="C15" s="53" t="s">
        <v>32</v>
      </c>
      <c r="D15" s="53" t="s">
        <v>33</v>
      </c>
      <c r="E15" s="53" t="s">
        <v>3</v>
      </c>
    </row>
    <row r="16" spans="1:6" x14ac:dyDescent="0.25">
      <c r="A16" s="54" t="s">
        <v>34</v>
      </c>
      <c r="B16" s="56">
        <f>СВЦЭМ!$D$14+'СЕТ СН'!F5+СВЦЭМ!$D$10+'СЕТ СН'!F8</f>
        <v>4432.2615480100003</v>
      </c>
      <c r="C16" s="56">
        <f>СВЦЭМ!$D$14+'СЕТ СН'!G5+СВЦЭМ!$D$10+'СЕТ СН'!G8</f>
        <v>4822.0215480099996</v>
      </c>
      <c r="D16" s="56">
        <f>СВЦЭМ!$D$14+'СЕТ СН'!H5+СВЦЭМ!$D$10+'СЕТ СН'!H8</f>
        <v>5258.62154801</v>
      </c>
      <c r="E16" s="56">
        <f>СВЦЭМ!$D$14+'СЕТ СН'!I5+СВЦЭМ!$D$10+'СЕТ СН'!I8</f>
        <v>5364.3615480099998</v>
      </c>
    </row>
    <row r="17" spans="1:5" x14ac:dyDescent="0.25">
      <c r="A17" s="54" t="s">
        <v>37</v>
      </c>
      <c r="B17" s="56">
        <f>СВЦЭМ!$D$17+'СЕТ СН'!F5+СВЦЭМ!$D$10+'СЕТ СН'!F8</f>
        <v>4784.69879872</v>
      </c>
      <c r="C17" s="56">
        <f>СВЦЭМ!$D$17+'СЕТ СН'!G5+СВЦЭМ!$D$10+'СЕТ СН'!G8</f>
        <v>5174.4587987200002</v>
      </c>
      <c r="D17" s="56">
        <f>СВЦЭМ!$D$17+'СЕТ СН'!H5+СВЦЭМ!$D$10+'СЕТ СН'!H8</f>
        <v>5611.0587987199997</v>
      </c>
      <c r="E17" s="56">
        <f>СВЦЭМ!$D$17+'СЕТ СН'!I5+СВЦЭМ!$D$10+'СЕТ СН'!I8</f>
        <v>5716.7987987199995</v>
      </c>
    </row>
  </sheetData>
  <sheetProtection algorithmName="SHA-512" hashValue="v+buYJn5bSKUVx3xwUiwfw3LZsp1UVQrdmRaCB3ky7ygu92ancrlVguoGyENPc5N5ZN9hQQ+uNVKI1qiHB43Cg==" saltValue="hzTSQOzR0HchrDibz/wX7Q==" spinCount="100000" sheet="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5"/>
  <sheetViews>
    <sheetView zoomScale="80" zoomScaleNormal="80" zoomScaleSheetLayoutView="80" workbookViewId="0">
      <selection activeCell="N5" sqref="N5"/>
    </sheetView>
  </sheetViews>
  <sheetFormatPr defaultRowHeight="15" x14ac:dyDescent="0.25"/>
  <cols>
    <col min="1" max="1" width="9.5" style="69" customWidth="1"/>
    <col min="2" max="25" width="10.25" style="69" customWidth="1"/>
    <col min="26" max="26" width="9" style="58"/>
    <col min="27" max="27" width="11.25" style="58" customWidth="1"/>
    <col min="28" max="16384" width="9" style="58"/>
  </cols>
  <sheetData>
    <row r="1" spans="1:27" ht="18.75" customHeight="1" x14ac:dyDescent="0.2">
      <c r="A1" s="124" t="str">
        <f>'I ЦК'!A1:F1</f>
        <v>Предельные уровни регулируемых цен на электрическую энергию (мощность), поставляемую потребителям (покупателям) ООО "МЕЧЕЛ-ЭНЕРГО" в июле 2016 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59"/>
      <c r="B2" s="59"/>
      <c r="C2" s="59"/>
      <c r="D2" s="59"/>
      <c r="E2" s="59"/>
      <c r="F2" s="59"/>
      <c r="G2" s="59"/>
      <c r="H2" s="59"/>
      <c r="I2" s="59"/>
      <c r="J2" s="59"/>
      <c r="K2" s="59"/>
      <c r="L2" s="59"/>
      <c r="M2" s="59"/>
      <c r="N2" s="59"/>
      <c r="O2" s="59"/>
      <c r="P2" s="59"/>
      <c r="Q2" s="59"/>
      <c r="R2" s="59"/>
      <c r="S2" s="59"/>
      <c r="T2" s="59"/>
      <c r="U2" s="59"/>
      <c r="V2" s="59"/>
      <c r="W2" s="59"/>
      <c r="X2" s="59"/>
      <c r="Y2" s="59"/>
    </row>
    <row r="3" spans="1:27" ht="15.75" x14ac:dyDescent="0.2">
      <c r="A3" s="125" t="s">
        <v>38</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15.75" x14ac:dyDescent="0.2">
      <c r="A4" s="125" t="s">
        <v>8</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7" ht="15.75" x14ac:dyDescent="0.25">
      <c r="A5" s="60"/>
      <c r="B5" s="60"/>
      <c r="C5" s="60"/>
      <c r="D5" s="60"/>
      <c r="E5" s="60"/>
      <c r="F5" s="60"/>
      <c r="G5" s="60"/>
      <c r="H5" s="60"/>
      <c r="I5" s="60"/>
      <c r="J5" s="60"/>
      <c r="K5" s="60"/>
      <c r="L5" s="60"/>
      <c r="M5" s="60"/>
      <c r="N5" s="60"/>
      <c r="O5" s="60"/>
      <c r="P5" s="60"/>
      <c r="Q5" s="60"/>
      <c r="R5" s="60"/>
      <c r="S5" s="60"/>
      <c r="T5" s="60"/>
      <c r="U5" s="60"/>
      <c r="V5" s="60"/>
      <c r="W5" s="60"/>
      <c r="X5" s="60"/>
      <c r="Y5" s="60"/>
    </row>
    <row r="6" spans="1:27" ht="15.75" x14ac:dyDescent="0.25">
      <c r="A6" s="60"/>
      <c r="B6" s="60"/>
      <c r="C6" s="60"/>
      <c r="D6" s="60"/>
      <c r="E6" s="60"/>
      <c r="F6" s="60"/>
      <c r="G6" s="60"/>
      <c r="H6" s="60"/>
      <c r="I6" s="60"/>
      <c r="J6" s="60"/>
      <c r="K6" s="60"/>
      <c r="L6" s="60"/>
      <c r="M6" s="60"/>
      <c r="N6" s="60"/>
      <c r="O6" s="60"/>
      <c r="P6" s="60"/>
      <c r="Q6" s="60"/>
      <c r="R6" s="60"/>
      <c r="S6" s="60"/>
      <c r="T6" s="60"/>
      <c r="U6" s="60"/>
      <c r="V6" s="60"/>
      <c r="W6" s="60"/>
      <c r="X6" s="60"/>
      <c r="Y6" s="60"/>
    </row>
    <row r="7" spans="1:27" ht="15.75" x14ac:dyDescent="0.25">
      <c r="A7" s="60" t="s">
        <v>73</v>
      </c>
      <c r="B7" s="60"/>
      <c r="C7" s="60"/>
      <c r="D7" s="60"/>
      <c r="E7" s="60"/>
      <c r="F7" s="60"/>
      <c r="G7" s="60"/>
      <c r="H7" s="60"/>
      <c r="I7" s="60"/>
      <c r="J7" s="60"/>
      <c r="K7" s="60"/>
      <c r="L7" s="60"/>
      <c r="M7" s="60"/>
      <c r="N7" s="60"/>
      <c r="O7" s="60"/>
      <c r="P7" s="60"/>
      <c r="Q7" s="60"/>
      <c r="R7" s="60"/>
      <c r="S7" s="60"/>
      <c r="T7" s="60"/>
      <c r="U7" s="60"/>
      <c r="V7" s="60"/>
      <c r="W7" s="60"/>
      <c r="X7" s="60"/>
      <c r="Y7" s="60"/>
    </row>
    <row r="8" spans="1:27" ht="15.75" x14ac:dyDescent="0.25">
      <c r="A8" s="60"/>
      <c r="B8" s="61"/>
      <c r="C8" s="60"/>
      <c r="D8" s="60"/>
      <c r="E8" s="60"/>
      <c r="F8" s="60"/>
      <c r="G8" s="60"/>
      <c r="H8" s="60"/>
      <c r="I8" s="60"/>
      <c r="J8" s="60"/>
      <c r="K8" s="60"/>
      <c r="L8" s="60"/>
      <c r="M8" s="60"/>
      <c r="N8" s="60"/>
      <c r="O8" s="60"/>
      <c r="P8" s="60"/>
      <c r="Q8" s="60"/>
      <c r="R8" s="60"/>
      <c r="S8" s="60"/>
      <c r="T8" s="60"/>
      <c r="U8" s="60"/>
      <c r="V8" s="60"/>
      <c r="W8" s="60"/>
      <c r="X8" s="60"/>
      <c r="Y8" s="60"/>
    </row>
    <row r="9" spans="1:27" ht="12.75" x14ac:dyDescent="0.2">
      <c r="A9" s="114" t="s">
        <v>7</v>
      </c>
      <c r="B9" s="108" t="s">
        <v>72</v>
      </c>
      <c r="C9" s="109"/>
      <c r="D9" s="109"/>
      <c r="E9" s="109"/>
      <c r="F9" s="109"/>
      <c r="G9" s="109"/>
      <c r="H9" s="109"/>
      <c r="I9" s="109"/>
      <c r="J9" s="109"/>
      <c r="K9" s="109"/>
      <c r="L9" s="109"/>
      <c r="M9" s="109"/>
      <c r="N9" s="109"/>
      <c r="O9" s="109"/>
      <c r="P9" s="109"/>
      <c r="Q9" s="109"/>
      <c r="R9" s="109"/>
      <c r="S9" s="109"/>
      <c r="T9" s="109"/>
      <c r="U9" s="109"/>
      <c r="V9" s="109"/>
      <c r="W9" s="109"/>
      <c r="X9" s="109"/>
      <c r="Y9" s="110"/>
    </row>
    <row r="10" spans="1:27" ht="12.75" x14ac:dyDescent="0.2">
      <c r="A10" s="115"/>
      <c r="B10" s="111"/>
      <c r="C10" s="112"/>
      <c r="D10" s="112"/>
      <c r="E10" s="112"/>
      <c r="F10" s="112"/>
      <c r="G10" s="112"/>
      <c r="H10" s="112"/>
      <c r="I10" s="112"/>
      <c r="J10" s="112"/>
      <c r="K10" s="112"/>
      <c r="L10" s="112"/>
      <c r="M10" s="112"/>
      <c r="N10" s="112"/>
      <c r="O10" s="112"/>
      <c r="P10" s="112"/>
      <c r="Q10" s="112"/>
      <c r="R10" s="112"/>
      <c r="S10" s="112"/>
      <c r="T10" s="112"/>
      <c r="U10" s="112"/>
      <c r="V10" s="112"/>
      <c r="W10" s="112"/>
      <c r="X10" s="112"/>
      <c r="Y10" s="113"/>
    </row>
    <row r="11" spans="1:27" ht="12.75" customHeight="1" x14ac:dyDescent="0.2">
      <c r="A11" s="116"/>
      <c r="B11" s="62">
        <v>1</v>
      </c>
      <c r="C11" s="62">
        <v>2</v>
      </c>
      <c r="D11" s="62">
        <v>3</v>
      </c>
      <c r="E11" s="62">
        <v>4</v>
      </c>
      <c r="F11" s="62">
        <v>5</v>
      </c>
      <c r="G11" s="62">
        <v>6</v>
      </c>
      <c r="H11" s="62">
        <v>7</v>
      </c>
      <c r="I11" s="62">
        <v>8</v>
      </c>
      <c r="J11" s="62">
        <v>9</v>
      </c>
      <c r="K11" s="62">
        <v>10</v>
      </c>
      <c r="L11" s="62">
        <v>11</v>
      </c>
      <c r="M11" s="62">
        <v>12</v>
      </c>
      <c r="N11" s="62">
        <v>13</v>
      </c>
      <c r="O11" s="62">
        <v>14</v>
      </c>
      <c r="P11" s="62">
        <v>15</v>
      </c>
      <c r="Q11" s="62">
        <v>16</v>
      </c>
      <c r="R11" s="62">
        <v>17</v>
      </c>
      <c r="S11" s="62">
        <v>18</v>
      </c>
      <c r="T11" s="62">
        <v>19</v>
      </c>
      <c r="U11" s="62">
        <v>20</v>
      </c>
      <c r="V11" s="62">
        <v>21</v>
      </c>
      <c r="W11" s="62">
        <v>22</v>
      </c>
      <c r="X11" s="62">
        <v>23</v>
      </c>
      <c r="Y11" s="62">
        <v>24</v>
      </c>
    </row>
    <row r="12" spans="1:27" ht="18.75" customHeight="1" x14ac:dyDescent="0.2">
      <c r="A12" s="63" t="str">
        <f>СВЦЭМ!$A$34</f>
        <v>01.07.2016</v>
      </c>
      <c r="B12" s="64">
        <f>SUMIFS(СВЦЭМ!$C$34:$C$777,СВЦЭМ!$A$34:$A$777,$A12,СВЦЭМ!$B$34:$B$777,B$11)+'СЕТ СН'!$F$9+СВЦЭМ!$D$10+'СЕТ СН'!$F$5</f>
        <v>4344.3612018100002</v>
      </c>
      <c r="C12" s="64">
        <f>SUMIFS(СВЦЭМ!$C$34:$C$777,СВЦЭМ!$A$34:$A$777,$A12,СВЦЭМ!$B$34:$B$777,C$11)+'СЕТ СН'!$F$9+СВЦЭМ!$D$10+'СЕТ СН'!$F$5</f>
        <v>4420.1921257700005</v>
      </c>
      <c r="D12" s="64">
        <f>SUMIFS(СВЦЭМ!$C$34:$C$777,СВЦЭМ!$A$34:$A$777,$A12,СВЦЭМ!$B$34:$B$777,D$11)+'СЕТ СН'!$F$9+СВЦЭМ!$D$10+'СЕТ СН'!$F$5</f>
        <v>4445.9035647800001</v>
      </c>
      <c r="E12" s="64">
        <f>SUMIFS(СВЦЭМ!$C$34:$C$777,СВЦЭМ!$A$34:$A$777,$A12,СВЦЭМ!$B$34:$B$777,E$11)+'СЕТ СН'!$F$9+СВЦЭМ!$D$10+'СЕТ СН'!$F$5</f>
        <v>4452.00367972</v>
      </c>
      <c r="F12" s="64">
        <f>SUMIFS(СВЦЭМ!$C$34:$C$777,СВЦЭМ!$A$34:$A$777,$A12,СВЦЭМ!$B$34:$B$777,F$11)+'СЕТ СН'!$F$9+СВЦЭМ!$D$10+'СЕТ СН'!$F$5</f>
        <v>4461.1685618700003</v>
      </c>
      <c r="G12" s="64">
        <f>SUMIFS(СВЦЭМ!$C$34:$C$777,СВЦЭМ!$A$34:$A$777,$A12,СВЦЭМ!$B$34:$B$777,G$11)+'СЕТ СН'!$F$9+СВЦЭМ!$D$10+'СЕТ СН'!$F$5</f>
        <v>4452.2910222400005</v>
      </c>
      <c r="H12" s="64">
        <f>SUMIFS(СВЦЭМ!$C$34:$C$777,СВЦЭМ!$A$34:$A$777,$A12,СВЦЭМ!$B$34:$B$777,H$11)+'СЕТ СН'!$F$9+СВЦЭМ!$D$10+'СЕТ СН'!$F$5</f>
        <v>4370.4823799200003</v>
      </c>
      <c r="I12" s="64">
        <f>SUMIFS(СВЦЭМ!$C$34:$C$777,СВЦЭМ!$A$34:$A$777,$A12,СВЦЭМ!$B$34:$B$777,I$11)+'СЕТ СН'!$F$9+СВЦЭМ!$D$10+'СЕТ СН'!$F$5</f>
        <v>4268.0181577100002</v>
      </c>
      <c r="J12" s="64">
        <f>SUMIFS(СВЦЭМ!$C$34:$C$777,СВЦЭМ!$A$34:$A$777,$A12,СВЦЭМ!$B$34:$B$777,J$11)+'СЕТ СН'!$F$9+СВЦЭМ!$D$10+'СЕТ СН'!$F$5</f>
        <v>4209.9507845799999</v>
      </c>
      <c r="K12" s="64">
        <f>SUMIFS(СВЦЭМ!$C$34:$C$777,СВЦЭМ!$A$34:$A$777,$A12,СВЦЭМ!$B$34:$B$777,K$11)+'СЕТ СН'!$F$9+СВЦЭМ!$D$10+'СЕТ СН'!$F$5</f>
        <v>4134.9853687699997</v>
      </c>
      <c r="L12" s="64">
        <f>SUMIFS(СВЦЭМ!$C$34:$C$777,СВЦЭМ!$A$34:$A$777,$A12,СВЦЭМ!$B$34:$B$777,L$11)+'СЕТ СН'!$F$9+СВЦЭМ!$D$10+'СЕТ СН'!$F$5</f>
        <v>4172.8729977399998</v>
      </c>
      <c r="M12" s="64">
        <f>SUMIFS(СВЦЭМ!$C$34:$C$777,СВЦЭМ!$A$34:$A$777,$A12,СВЦЭМ!$B$34:$B$777,M$11)+'СЕТ СН'!$F$9+СВЦЭМ!$D$10+'СЕТ СН'!$F$5</f>
        <v>4189.4778157800001</v>
      </c>
      <c r="N12" s="64">
        <f>SUMIFS(СВЦЭМ!$C$34:$C$777,СВЦЭМ!$A$34:$A$777,$A12,СВЦЭМ!$B$34:$B$777,N$11)+'СЕТ СН'!$F$9+СВЦЭМ!$D$10+'СЕТ СН'!$F$5</f>
        <v>4170.1433715399999</v>
      </c>
      <c r="O12" s="64">
        <f>SUMIFS(СВЦЭМ!$C$34:$C$777,СВЦЭМ!$A$34:$A$777,$A12,СВЦЭМ!$B$34:$B$777,O$11)+'СЕТ СН'!$F$9+СВЦЭМ!$D$10+'СЕТ СН'!$F$5</f>
        <v>4195.4153334299999</v>
      </c>
      <c r="P12" s="64">
        <f>SUMIFS(СВЦЭМ!$C$34:$C$777,СВЦЭМ!$A$34:$A$777,$A12,СВЦЭМ!$B$34:$B$777,P$11)+'СЕТ СН'!$F$9+СВЦЭМ!$D$10+'СЕТ СН'!$F$5</f>
        <v>4186.4321537699998</v>
      </c>
      <c r="Q12" s="64">
        <f>SUMIFS(СВЦЭМ!$C$34:$C$777,СВЦЭМ!$A$34:$A$777,$A12,СВЦЭМ!$B$34:$B$777,Q$11)+'СЕТ СН'!$F$9+СВЦЭМ!$D$10+'СЕТ СН'!$F$5</f>
        <v>4149.4726416600006</v>
      </c>
      <c r="R12" s="64">
        <f>SUMIFS(СВЦЭМ!$C$34:$C$777,СВЦЭМ!$A$34:$A$777,$A12,СВЦЭМ!$B$34:$B$777,R$11)+'СЕТ СН'!$F$9+СВЦЭМ!$D$10+'СЕТ СН'!$F$5</f>
        <v>4098.1314327500004</v>
      </c>
      <c r="S12" s="64">
        <f>SUMIFS(СВЦЭМ!$C$34:$C$777,СВЦЭМ!$A$34:$A$777,$A12,СВЦЭМ!$B$34:$B$777,S$11)+'СЕТ СН'!$F$9+СВЦЭМ!$D$10+'СЕТ СН'!$F$5</f>
        <v>4195.0680614100002</v>
      </c>
      <c r="T12" s="64">
        <f>SUMIFS(СВЦЭМ!$C$34:$C$777,СВЦЭМ!$A$34:$A$777,$A12,СВЦЭМ!$B$34:$B$777,T$11)+'СЕТ СН'!$F$9+СВЦЭМ!$D$10+'СЕТ СН'!$F$5</f>
        <v>4219.0684815700006</v>
      </c>
      <c r="U12" s="64">
        <f>SUMIFS(СВЦЭМ!$C$34:$C$777,СВЦЭМ!$A$34:$A$777,$A12,СВЦЭМ!$B$34:$B$777,U$11)+'СЕТ СН'!$F$9+СВЦЭМ!$D$10+'СЕТ СН'!$F$5</f>
        <v>4207.6429935699998</v>
      </c>
      <c r="V12" s="64">
        <f>SUMIFS(СВЦЭМ!$C$34:$C$777,СВЦЭМ!$A$34:$A$777,$A12,СВЦЭМ!$B$34:$B$777,V$11)+'СЕТ СН'!$F$9+СВЦЭМ!$D$10+'СЕТ СН'!$F$5</f>
        <v>4173.23168033</v>
      </c>
      <c r="W12" s="64">
        <f>SUMIFS(СВЦЭМ!$C$34:$C$777,СВЦЭМ!$A$34:$A$777,$A12,СВЦЭМ!$B$34:$B$777,W$11)+'СЕТ СН'!$F$9+СВЦЭМ!$D$10+'СЕТ СН'!$F$5</f>
        <v>4148.9562558799998</v>
      </c>
      <c r="X12" s="64">
        <f>SUMIFS(СВЦЭМ!$C$34:$C$777,СВЦЭМ!$A$34:$A$777,$A12,СВЦЭМ!$B$34:$B$777,X$11)+'СЕТ СН'!$F$9+СВЦЭМ!$D$10+'СЕТ СН'!$F$5</f>
        <v>4172.5382944800003</v>
      </c>
      <c r="Y12" s="64">
        <f>SUMIFS(СВЦЭМ!$C$34:$C$777,СВЦЭМ!$A$34:$A$777,$A12,СВЦЭМ!$B$34:$B$777,Y$11)+'СЕТ СН'!$F$9+СВЦЭМ!$D$10+'СЕТ СН'!$F$5</f>
        <v>4247.5321196599998</v>
      </c>
      <c r="AA12" s="65"/>
    </row>
    <row r="13" spans="1:27" ht="15.75" x14ac:dyDescent="0.2">
      <c r="A13" s="63">
        <f>A12+1</f>
        <v>42553</v>
      </c>
      <c r="B13" s="64">
        <f>SUMIFS(СВЦЭМ!$C$34:$C$777,СВЦЭМ!$A$34:$A$777,$A13,СВЦЭМ!$B$34:$B$777,B$11)+'СЕТ СН'!$F$9+СВЦЭМ!$D$10+'СЕТ СН'!$F$5</f>
        <v>4370.3780336999998</v>
      </c>
      <c r="C13" s="64">
        <f>SUMIFS(СВЦЭМ!$C$34:$C$777,СВЦЭМ!$A$34:$A$777,$A13,СВЦЭМ!$B$34:$B$777,C$11)+'СЕТ СН'!$F$9+СВЦЭМ!$D$10+'СЕТ СН'!$F$5</f>
        <v>4430.3097449899997</v>
      </c>
      <c r="D13" s="64">
        <f>SUMIFS(СВЦЭМ!$C$34:$C$777,СВЦЭМ!$A$34:$A$777,$A13,СВЦЭМ!$B$34:$B$777,D$11)+'СЕТ СН'!$F$9+СВЦЭМ!$D$10+'СЕТ СН'!$F$5</f>
        <v>4470.6959089400007</v>
      </c>
      <c r="E13" s="64">
        <f>SUMIFS(СВЦЭМ!$C$34:$C$777,СВЦЭМ!$A$34:$A$777,$A13,СВЦЭМ!$B$34:$B$777,E$11)+'СЕТ СН'!$F$9+СВЦЭМ!$D$10+'СЕТ СН'!$F$5</f>
        <v>4474.3921386600005</v>
      </c>
      <c r="F13" s="64">
        <f>SUMIFS(СВЦЭМ!$C$34:$C$777,СВЦЭМ!$A$34:$A$777,$A13,СВЦЭМ!$B$34:$B$777,F$11)+'СЕТ СН'!$F$9+СВЦЭМ!$D$10+'СЕТ СН'!$F$5</f>
        <v>4484.0233110000008</v>
      </c>
      <c r="G13" s="64">
        <f>SUMIFS(СВЦЭМ!$C$34:$C$777,СВЦЭМ!$A$34:$A$777,$A13,СВЦЭМ!$B$34:$B$777,G$11)+'СЕТ СН'!$F$9+СВЦЭМ!$D$10+'СЕТ СН'!$F$5</f>
        <v>4484.01661642</v>
      </c>
      <c r="H13" s="64">
        <f>SUMIFS(СВЦЭМ!$C$34:$C$777,СВЦЭМ!$A$34:$A$777,$A13,СВЦЭМ!$B$34:$B$777,H$11)+'СЕТ СН'!$F$9+СВЦЭМ!$D$10+'СЕТ СН'!$F$5</f>
        <v>4457.8929640799997</v>
      </c>
      <c r="I13" s="64">
        <f>SUMIFS(СВЦЭМ!$C$34:$C$777,СВЦЭМ!$A$34:$A$777,$A13,СВЦЭМ!$B$34:$B$777,I$11)+'СЕТ СН'!$F$9+СВЦЭМ!$D$10+'СЕТ СН'!$F$5</f>
        <v>4383.3848110500003</v>
      </c>
      <c r="J13" s="64">
        <f>SUMIFS(СВЦЭМ!$C$34:$C$777,СВЦЭМ!$A$34:$A$777,$A13,СВЦЭМ!$B$34:$B$777,J$11)+'СЕТ СН'!$F$9+СВЦЭМ!$D$10+'СЕТ СН'!$F$5</f>
        <v>4253.05467331</v>
      </c>
      <c r="K13" s="64">
        <f>SUMIFS(СВЦЭМ!$C$34:$C$777,СВЦЭМ!$A$34:$A$777,$A13,СВЦЭМ!$B$34:$B$777,K$11)+'СЕТ СН'!$F$9+СВЦЭМ!$D$10+'СЕТ СН'!$F$5</f>
        <v>4194.2293097900001</v>
      </c>
      <c r="L13" s="64">
        <f>SUMIFS(СВЦЭМ!$C$34:$C$777,СВЦЭМ!$A$34:$A$777,$A13,СВЦЭМ!$B$34:$B$777,L$11)+'СЕТ СН'!$F$9+СВЦЭМ!$D$10+'СЕТ СН'!$F$5</f>
        <v>4212.7475664499998</v>
      </c>
      <c r="M13" s="64">
        <f>SUMIFS(СВЦЭМ!$C$34:$C$777,СВЦЭМ!$A$34:$A$777,$A13,СВЦЭМ!$B$34:$B$777,M$11)+'СЕТ СН'!$F$9+СВЦЭМ!$D$10+'СЕТ СН'!$F$5</f>
        <v>4236.4468969700001</v>
      </c>
      <c r="N13" s="64">
        <f>SUMIFS(СВЦЭМ!$C$34:$C$777,СВЦЭМ!$A$34:$A$777,$A13,СВЦЭМ!$B$34:$B$777,N$11)+'СЕТ СН'!$F$9+СВЦЭМ!$D$10+'СЕТ СН'!$F$5</f>
        <v>4232.7425924400004</v>
      </c>
      <c r="O13" s="64">
        <f>SUMIFS(СВЦЭМ!$C$34:$C$777,СВЦЭМ!$A$34:$A$777,$A13,СВЦЭМ!$B$34:$B$777,O$11)+'СЕТ СН'!$F$9+СВЦЭМ!$D$10+'СЕТ СН'!$F$5</f>
        <v>4192.2365314899998</v>
      </c>
      <c r="P13" s="64">
        <f>SUMIFS(СВЦЭМ!$C$34:$C$777,СВЦЭМ!$A$34:$A$777,$A13,СВЦЭМ!$B$34:$B$777,P$11)+'СЕТ СН'!$F$9+СВЦЭМ!$D$10+'СЕТ СН'!$F$5</f>
        <v>4189.2855427499999</v>
      </c>
      <c r="Q13" s="64">
        <f>SUMIFS(СВЦЭМ!$C$34:$C$777,СВЦЭМ!$A$34:$A$777,$A13,СВЦЭМ!$B$34:$B$777,Q$11)+'СЕТ СН'!$F$9+СВЦЭМ!$D$10+'СЕТ СН'!$F$5</f>
        <v>4170.0863347000004</v>
      </c>
      <c r="R13" s="64">
        <f>SUMIFS(СВЦЭМ!$C$34:$C$777,СВЦЭМ!$A$34:$A$777,$A13,СВЦЭМ!$B$34:$B$777,R$11)+'СЕТ СН'!$F$9+СВЦЭМ!$D$10+'СЕТ СН'!$F$5</f>
        <v>4185.7480560399999</v>
      </c>
      <c r="S13" s="64">
        <f>SUMIFS(СВЦЭМ!$C$34:$C$777,СВЦЭМ!$A$34:$A$777,$A13,СВЦЭМ!$B$34:$B$777,S$11)+'СЕТ СН'!$F$9+СВЦЭМ!$D$10+'СЕТ СН'!$F$5</f>
        <v>4200.9970193300005</v>
      </c>
      <c r="T13" s="64">
        <f>SUMIFS(СВЦЭМ!$C$34:$C$777,СВЦЭМ!$A$34:$A$777,$A13,СВЦЭМ!$B$34:$B$777,T$11)+'СЕТ СН'!$F$9+СВЦЭМ!$D$10+'СЕТ СН'!$F$5</f>
        <v>4198.3021878600002</v>
      </c>
      <c r="U13" s="64">
        <f>SUMIFS(СВЦЭМ!$C$34:$C$777,СВЦЭМ!$A$34:$A$777,$A13,СВЦЭМ!$B$34:$B$777,U$11)+'СЕТ СН'!$F$9+СВЦЭМ!$D$10+'СЕТ СН'!$F$5</f>
        <v>4190.7583975899997</v>
      </c>
      <c r="V13" s="64">
        <f>SUMIFS(СВЦЭМ!$C$34:$C$777,СВЦЭМ!$A$34:$A$777,$A13,СВЦЭМ!$B$34:$B$777,V$11)+'СЕТ СН'!$F$9+СВЦЭМ!$D$10+'СЕТ СН'!$F$5</f>
        <v>4186.1675916000004</v>
      </c>
      <c r="W13" s="64">
        <f>SUMIFS(СВЦЭМ!$C$34:$C$777,СВЦЭМ!$A$34:$A$777,$A13,СВЦЭМ!$B$34:$B$777,W$11)+'СЕТ СН'!$F$9+СВЦЭМ!$D$10+'СЕТ СН'!$F$5</f>
        <v>4204.1856246900006</v>
      </c>
      <c r="X13" s="64">
        <f>SUMIFS(СВЦЭМ!$C$34:$C$777,СВЦЭМ!$A$34:$A$777,$A13,СВЦЭМ!$B$34:$B$777,X$11)+'СЕТ СН'!$F$9+СВЦЭМ!$D$10+'СЕТ СН'!$F$5</f>
        <v>4254.6100834899999</v>
      </c>
      <c r="Y13" s="64">
        <f>SUMIFS(СВЦЭМ!$C$34:$C$777,СВЦЭМ!$A$34:$A$777,$A13,СВЦЭМ!$B$34:$B$777,Y$11)+'СЕТ СН'!$F$9+СВЦЭМ!$D$10+'СЕТ СН'!$F$5</f>
        <v>4305.1175646400006</v>
      </c>
    </row>
    <row r="14" spans="1:27" ht="15.75" x14ac:dyDescent="0.2">
      <c r="A14" s="63">
        <f t="shared" ref="A14:A42" si="0">A13+1</f>
        <v>42554</v>
      </c>
      <c r="B14" s="64">
        <f>SUMIFS(СВЦЭМ!$C$34:$C$777,СВЦЭМ!$A$34:$A$777,$A14,СВЦЭМ!$B$34:$B$777,B$11)+'СЕТ СН'!$F$9+СВЦЭМ!$D$10+'СЕТ СН'!$F$5</f>
        <v>4425.5707848700004</v>
      </c>
      <c r="C14" s="64">
        <f>SUMIFS(СВЦЭМ!$C$34:$C$777,СВЦЭМ!$A$34:$A$777,$A14,СВЦЭМ!$B$34:$B$777,C$11)+'СЕТ СН'!$F$9+СВЦЭМ!$D$10+'СЕТ СН'!$F$5</f>
        <v>4489.6234015</v>
      </c>
      <c r="D14" s="64">
        <f>SUMIFS(СВЦЭМ!$C$34:$C$777,СВЦЭМ!$A$34:$A$777,$A14,СВЦЭМ!$B$34:$B$777,D$11)+'СЕТ СН'!$F$9+СВЦЭМ!$D$10+'СЕТ СН'!$F$5</f>
        <v>4541.3983204900005</v>
      </c>
      <c r="E14" s="64">
        <f>SUMIFS(СВЦЭМ!$C$34:$C$777,СВЦЭМ!$A$34:$A$777,$A14,СВЦЭМ!$B$34:$B$777,E$11)+'СЕТ СН'!$F$9+СВЦЭМ!$D$10+'СЕТ СН'!$F$5</f>
        <v>4544.1540988800007</v>
      </c>
      <c r="F14" s="64">
        <f>SUMIFS(СВЦЭМ!$C$34:$C$777,СВЦЭМ!$A$34:$A$777,$A14,СВЦЭМ!$B$34:$B$777,F$11)+'СЕТ СН'!$F$9+СВЦЭМ!$D$10+'СЕТ СН'!$F$5</f>
        <v>4582.7999518400002</v>
      </c>
      <c r="G14" s="64">
        <f>SUMIFS(СВЦЭМ!$C$34:$C$777,СВЦЭМ!$A$34:$A$777,$A14,СВЦЭМ!$B$34:$B$777,G$11)+'СЕТ СН'!$F$9+СВЦЭМ!$D$10+'СЕТ СН'!$F$5</f>
        <v>4566.8514134100005</v>
      </c>
      <c r="H14" s="64">
        <f>SUMIFS(СВЦЭМ!$C$34:$C$777,СВЦЭМ!$A$34:$A$777,$A14,СВЦЭМ!$B$34:$B$777,H$11)+'СЕТ СН'!$F$9+СВЦЭМ!$D$10+'СЕТ СН'!$F$5</f>
        <v>4494.5104721799999</v>
      </c>
      <c r="I14" s="64">
        <f>SUMIFS(СВЦЭМ!$C$34:$C$777,СВЦЭМ!$A$34:$A$777,$A14,СВЦЭМ!$B$34:$B$777,I$11)+'СЕТ СН'!$F$9+СВЦЭМ!$D$10+'СЕТ СН'!$F$5</f>
        <v>4414.8105214200004</v>
      </c>
      <c r="J14" s="64">
        <f>SUMIFS(СВЦЭМ!$C$34:$C$777,СВЦЭМ!$A$34:$A$777,$A14,СВЦЭМ!$B$34:$B$777,J$11)+'СЕТ СН'!$F$9+СВЦЭМ!$D$10+'СЕТ СН'!$F$5</f>
        <v>4305.7855164900002</v>
      </c>
      <c r="K14" s="64">
        <f>SUMIFS(СВЦЭМ!$C$34:$C$777,СВЦЭМ!$A$34:$A$777,$A14,СВЦЭМ!$B$34:$B$777,K$11)+'СЕТ СН'!$F$9+СВЦЭМ!$D$10+'СЕТ СН'!$F$5</f>
        <v>4232.3068978700003</v>
      </c>
      <c r="L14" s="64">
        <f>SUMIFS(СВЦЭМ!$C$34:$C$777,СВЦЭМ!$A$34:$A$777,$A14,СВЦЭМ!$B$34:$B$777,L$11)+'СЕТ СН'!$F$9+СВЦЭМ!$D$10+'СЕТ СН'!$F$5</f>
        <v>4255.3623406300003</v>
      </c>
      <c r="M14" s="64">
        <f>SUMIFS(СВЦЭМ!$C$34:$C$777,СВЦЭМ!$A$34:$A$777,$A14,СВЦЭМ!$B$34:$B$777,M$11)+'СЕТ СН'!$F$9+СВЦЭМ!$D$10+'СЕТ СН'!$F$5</f>
        <v>4232.3355630400001</v>
      </c>
      <c r="N14" s="64">
        <f>SUMIFS(СВЦЭМ!$C$34:$C$777,СВЦЭМ!$A$34:$A$777,$A14,СВЦЭМ!$B$34:$B$777,N$11)+'СЕТ СН'!$F$9+СВЦЭМ!$D$10+'СЕТ СН'!$F$5</f>
        <v>4210.8081296500004</v>
      </c>
      <c r="O14" s="64">
        <f>SUMIFS(СВЦЭМ!$C$34:$C$777,СВЦЭМ!$A$34:$A$777,$A14,СВЦЭМ!$B$34:$B$777,O$11)+'СЕТ СН'!$F$9+СВЦЭМ!$D$10+'СЕТ СН'!$F$5</f>
        <v>4222.1854529800003</v>
      </c>
      <c r="P14" s="64">
        <f>SUMIFS(СВЦЭМ!$C$34:$C$777,СВЦЭМ!$A$34:$A$777,$A14,СВЦЭМ!$B$34:$B$777,P$11)+'СЕТ СН'!$F$9+СВЦЭМ!$D$10+'СЕТ СН'!$F$5</f>
        <v>4224.9345374900004</v>
      </c>
      <c r="Q14" s="64">
        <f>SUMIFS(СВЦЭМ!$C$34:$C$777,СВЦЭМ!$A$34:$A$777,$A14,СВЦЭМ!$B$34:$B$777,Q$11)+'СЕТ СН'!$F$9+СВЦЭМ!$D$10+'СЕТ СН'!$F$5</f>
        <v>4226.22416634</v>
      </c>
      <c r="R14" s="64">
        <f>SUMIFS(СВЦЭМ!$C$34:$C$777,СВЦЭМ!$A$34:$A$777,$A14,СВЦЭМ!$B$34:$B$777,R$11)+'СЕТ СН'!$F$9+СВЦЭМ!$D$10+'СЕТ СН'!$F$5</f>
        <v>4199.6278474700002</v>
      </c>
      <c r="S14" s="64">
        <f>SUMIFS(СВЦЭМ!$C$34:$C$777,СВЦЭМ!$A$34:$A$777,$A14,СВЦЭМ!$B$34:$B$777,S$11)+'СЕТ СН'!$F$9+СВЦЭМ!$D$10+'СЕТ СН'!$F$5</f>
        <v>4181.5946042000005</v>
      </c>
      <c r="T14" s="64">
        <f>SUMIFS(СВЦЭМ!$C$34:$C$777,СВЦЭМ!$A$34:$A$777,$A14,СВЦЭМ!$B$34:$B$777,T$11)+'СЕТ СН'!$F$9+СВЦЭМ!$D$10+'СЕТ СН'!$F$5</f>
        <v>4190.5525677400001</v>
      </c>
      <c r="U14" s="64">
        <f>SUMIFS(СВЦЭМ!$C$34:$C$777,СВЦЭМ!$A$34:$A$777,$A14,СВЦЭМ!$B$34:$B$777,U$11)+'СЕТ СН'!$F$9+СВЦЭМ!$D$10+'СЕТ СН'!$F$5</f>
        <v>4201.6135695000003</v>
      </c>
      <c r="V14" s="64">
        <f>SUMIFS(СВЦЭМ!$C$34:$C$777,СВЦЭМ!$A$34:$A$777,$A14,СВЦЭМ!$B$34:$B$777,V$11)+'СЕТ СН'!$F$9+СВЦЭМ!$D$10+'СЕТ СН'!$F$5</f>
        <v>4224.6676561599998</v>
      </c>
      <c r="W14" s="64">
        <f>SUMIFS(СВЦЭМ!$C$34:$C$777,СВЦЭМ!$A$34:$A$777,$A14,СВЦЭМ!$B$34:$B$777,W$11)+'СЕТ СН'!$F$9+СВЦЭМ!$D$10+'СЕТ СН'!$F$5</f>
        <v>4190.6677816500005</v>
      </c>
      <c r="X14" s="64">
        <f>SUMIFS(СВЦЭМ!$C$34:$C$777,СВЦЭМ!$A$34:$A$777,$A14,СВЦЭМ!$B$34:$B$777,X$11)+'СЕТ СН'!$F$9+СВЦЭМ!$D$10+'СЕТ СН'!$F$5</f>
        <v>4229.5046731700004</v>
      </c>
      <c r="Y14" s="64">
        <f>SUMIFS(СВЦЭМ!$C$34:$C$777,СВЦЭМ!$A$34:$A$777,$A14,СВЦЭМ!$B$34:$B$777,Y$11)+'СЕТ СН'!$F$9+СВЦЭМ!$D$10+'СЕТ СН'!$F$5</f>
        <v>4311.33685092</v>
      </c>
    </row>
    <row r="15" spans="1:27" ht="15.75" x14ac:dyDescent="0.2">
      <c r="A15" s="63">
        <f t="shared" si="0"/>
        <v>42555</v>
      </c>
      <c r="B15" s="64">
        <f>SUMIFS(СВЦЭМ!$C$34:$C$777,СВЦЭМ!$A$34:$A$777,$A15,СВЦЭМ!$B$34:$B$777,B$11)+'СЕТ СН'!$F$9+СВЦЭМ!$D$10+'СЕТ СН'!$F$5</f>
        <v>4457.90159219</v>
      </c>
      <c r="C15" s="64">
        <f>SUMIFS(СВЦЭМ!$C$34:$C$777,СВЦЭМ!$A$34:$A$777,$A15,СВЦЭМ!$B$34:$B$777,C$11)+'СЕТ СН'!$F$9+СВЦЭМ!$D$10+'СЕТ СН'!$F$5</f>
        <v>4541.1291351199998</v>
      </c>
      <c r="D15" s="64">
        <f>SUMIFS(СВЦЭМ!$C$34:$C$777,СВЦЭМ!$A$34:$A$777,$A15,СВЦЭМ!$B$34:$B$777,D$11)+'СЕТ СН'!$F$9+СВЦЭМ!$D$10+'СЕТ СН'!$F$5</f>
        <v>4565.3518889200004</v>
      </c>
      <c r="E15" s="64">
        <f>SUMIFS(СВЦЭМ!$C$34:$C$777,СВЦЭМ!$A$34:$A$777,$A15,СВЦЭМ!$B$34:$B$777,E$11)+'СЕТ СН'!$F$9+СВЦЭМ!$D$10+'СЕТ СН'!$F$5</f>
        <v>4563.14958424</v>
      </c>
      <c r="F15" s="64">
        <f>SUMIFS(СВЦЭМ!$C$34:$C$777,СВЦЭМ!$A$34:$A$777,$A15,СВЦЭМ!$B$34:$B$777,F$11)+'СЕТ СН'!$F$9+СВЦЭМ!$D$10+'СЕТ СН'!$F$5</f>
        <v>4603.0131266000008</v>
      </c>
      <c r="G15" s="64">
        <f>SUMIFS(СВЦЭМ!$C$34:$C$777,СВЦЭМ!$A$34:$A$777,$A15,СВЦЭМ!$B$34:$B$777,G$11)+'СЕТ СН'!$F$9+СВЦЭМ!$D$10+'СЕТ СН'!$F$5</f>
        <v>4618.55288114</v>
      </c>
      <c r="H15" s="64">
        <f>SUMIFS(СВЦЭМ!$C$34:$C$777,СВЦЭМ!$A$34:$A$777,$A15,СВЦЭМ!$B$34:$B$777,H$11)+'СЕТ СН'!$F$9+СВЦЭМ!$D$10+'СЕТ СН'!$F$5</f>
        <v>4533.5054420400002</v>
      </c>
      <c r="I15" s="64">
        <f>SUMIFS(СВЦЭМ!$C$34:$C$777,СВЦЭМ!$A$34:$A$777,$A15,СВЦЭМ!$B$34:$B$777,I$11)+'СЕТ СН'!$F$9+СВЦЭМ!$D$10+'СЕТ СН'!$F$5</f>
        <v>4425.8632567599998</v>
      </c>
      <c r="J15" s="64">
        <f>SUMIFS(СВЦЭМ!$C$34:$C$777,СВЦЭМ!$A$34:$A$777,$A15,СВЦЭМ!$B$34:$B$777,J$11)+'СЕТ СН'!$F$9+СВЦЭМ!$D$10+'СЕТ СН'!$F$5</f>
        <v>4230.5048313400002</v>
      </c>
      <c r="K15" s="64">
        <f>SUMIFS(СВЦЭМ!$C$34:$C$777,СВЦЭМ!$A$34:$A$777,$A15,СВЦЭМ!$B$34:$B$777,K$11)+'СЕТ СН'!$F$9+СВЦЭМ!$D$10+'СЕТ СН'!$F$5</f>
        <v>4190.0845770400001</v>
      </c>
      <c r="L15" s="64">
        <f>SUMIFS(СВЦЭМ!$C$34:$C$777,СВЦЭМ!$A$34:$A$777,$A15,СВЦЭМ!$B$34:$B$777,L$11)+'СЕТ СН'!$F$9+СВЦЭМ!$D$10+'СЕТ СН'!$F$5</f>
        <v>4265.0836445200002</v>
      </c>
      <c r="M15" s="64">
        <f>SUMIFS(СВЦЭМ!$C$34:$C$777,СВЦЭМ!$A$34:$A$777,$A15,СВЦЭМ!$B$34:$B$777,M$11)+'СЕТ СН'!$F$9+СВЦЭМ!$D$10+'СЕТ СН'!$F$5</f>
        <v>4250.3436081600003</v>
      </c>
      <c r="N15" s="64">
        <f>SUMIFS(СВЦЭМ!$C$34:$C$777,СВЦЭМ!$A$34:$A$777,$A15,СВЦЭМ!$B$34:$B$777,N$11)+'СЕТ СН'!$F$9+СВЦЭМ!$D$10+'СЕТ СН'!$F$5</f>
        <v>4231.6012665899998</v>
      </c>
      <c r="O15" s="64">
        <f>SUMIFS(СВЦЭМ!$C$34:$C$777,СВЦЭМ!$A$34:$A$777,$A15,СВЦЭМ!$B$34:$B$777,O$11)+'СЕТ СН'!$F$9+СВЦЭМ!$D$10+'СЕТ СН'!$F$5</f>
        <v>4313.9157122200004</v>
      </c>
      <c r="P15" s="64">
        <f>SUMIFS(СВЦЭМ!$C$34:$C$777,СВЦЭМ!$A$34:$A$777,$A15,СВЦЭМ!$B$34:$B$777,P$11)+'СЕТ СН'!$F$9+СВЦЭМ!$D$10+'СЕТ СН'!$F$5</f>
        <v>4280.8774842900002</v>
      </c>
      <c r="Q15" s="64">
        <f>SUMIFS(СВЦЭМ!$C$34:$C$777,СВЦЭМ!$A$34:$A$777,$A15,СВЦЭМ!$B$34:$B$777,Q$11)+'СЕТ СН'!$F$9+СВЦЭМ!$D$10+'СЕТ СН'!$F$5</f>
        <v>4246.7632725399999</v>
      </c>
      <c r="R15" s="64">
        <f>SUMIFS(СВЦЭМ!$C$34:$C$777,СВЦЭМ!$A$34:$A$777,$A15,СВЦЭМ!$B$34:$B$777,R$11)+'СЕТ СН'!$F$9+СВЦЭМ!$D$10+'СЕТ СН'!$F$5</f>
        <v>4306.2967066800002</v>
      </c>
      <c r="S15" s="64">
        <f>SUMIFS(СВЦЭМ!$C$34:$C$777,СВЦЭМ!$A$34:$A$777,$A15,СВЦЭМ!$B$34:$B$777,S$11)+'СЕТ СН'!$F$9+СВЦЭМ!$D$10+'СЕТ СН'!$F$5</f>
        <v>4285.7797204600001</v>
      </c>
      <c r="T15" s="64">
        <f>SUMIFS(СВЦЭМ!$C$34:$C$777,СВЦЭМ!$A$34:$A$777,$A15,СВЦЭМ!$B$34:$B$777,T$11)+'СЕТ СН'!$F$9+СВЦЭМ!$D$10+'СЕТ СН'!$F$5</f>
        <v>4264.8492146200006</v>
      </c>
      <c r="U15" s="64">
        <f>SUMIFS(СВЦЭМ!$C$34:$C$777,СВЦЭМ!$A$34:$A$777,$A15,СВЦЭМ!$B$34:$B$777,U$11)+'СЕТ СН'!$F$9+СВЦЭМ!$D$10+'СЕТ СН'!$F$5</f>
        <v>4275.3643373000004</v>
      </c>
      <c r="V15" s="64">
        <f>SUMIFS(СВЦЭМ!$C$34:$C$777,СВЦЭМ!$A$34:$A$777,$A15,СВЦЭМ!$B$34:$B$777,V$11)+'СЕТ СН'!$F$9+СВЦЭМ!$D$10+'СЕТ СН'!$F$5</f>
        <v>4309.7242712500001</v>
      </c>
      <c r="W15" s="64">
        <f>SUMIFS(СВЦЭМ!$C$34:$C$777,СВЦЭМ!$A$34:$A$777,$A15,СВЦЭМ!$B$34:$B$777,W$11)+'СЕТ СН'!$F$9+СВЦЭМ!$D$10+'СЕТ СН'!$F$5</f>
        <v>4339.3774431600004</v>
      </c>
      <c r="X15" s="64">
        <f>SUMIFS(СВЦЭМ!$C$34:$C$777,СВЦЭМ!$A$34:$A$777,$A15,СВЦЭМ!$B$34:$B$777,X$11)+'СЕТ СН'!$F$9+СВЦЭМ!$D$10+'СЕТ СН'!$F$5</f>
        <v>4451.7677307000004</v>
      </c>
      <c r="Y15" s="64">
        <f>SUMIFS(СВЦЭМ!$C$34:$C$777,СВЦЭМ!$A$34:$A$777,$A15,СВЦЭМ!$B$34:$B$777,Y$11)+'СЕТ СН'!$F$9+СВЦЭМ!$D$10+'СЕТ СН'!$F$5</f>
        <v>4439.1137628300003</v>
      </c>
    </row>
    <row r="16" spans="1:27" ht="15.75" x14ac:dyDescent="0.2">
      <c r="A16" s="63">
        <f t="shared" si="0"/>
        <v>42556</v>
      </c>
      <c r="B16" s="64">
        <f>SUMIFS(СВЦЭМ!$C$34:$C$777,СВЦЭМ!$A$34:$A$777,$A16,СВЦЭМ!$B$34:$B$777,B$11)+'СЕТ СН'!$F$9+СВЦЭМ!$D$10+'СЕТ СН'!$F$5</f>
        <v>4499.5393958200002</v>
      </c>
      <c r="C16" s="64">
        <f>SUMIFS(СВЦЭМ!$C$34:$C$777,СВЦЭМ!$A$34:$A$777,$A16,СВЦЭМ!$B$34:$B$777,C$11)+'СЕТ СН'!$F$9+СВЦЭМ!$D$10+'СЕТ СН'!$F$5</f>
        <v>4563.7580062300003</v>
      </c>
      <c r="D16" s="64">
        <f>SUMIFS(СВЦЭМ!$C$34:$C$777,СВЦЭМ!$A$34:$A$777,$A16,СВЦЭМ!$B$34:$B$777,D$11)+'СЕТ СН'!$F$9+СВЦЭМ!$D$10+'СЕТ СН'!$F$5</f>
        <v>4626.2708543600002</v>
      </c>
      <c r="E16" s="64">
        <f>SUMIFS(СВЦЭМ!$C$34:$C$777,СВЦЭМ!$A$34:$A$777,$A16,СВЦЭМ!$B$34:$B$777,E$11)+'СЕТ СН'!$F$9+СВЦЭМ!$D$10+'СЕТ СН'!$F$5</f>
        <v>4634.93205958</v>
      </c>
      <c r="F16" s="64">
        <f>SUMIFS(СВЦЭМ!$C$34:$C$777,СВЦЭМ!$A$34:$A$777,$A16,СВЦЭМ!$B$34:$B$777,F$11)+'СЕТ СН'!$F$9+СВЦЭМ!$D$10+'СЕТ СН'!$F$5</f>
        <v>4611.5233816600003</v>
      </c>
      <c r="G16" s="64">
        <f>SUMIFS(СВЦЭМ!$C$34:$C$777,СВЦЭМ!$A$34:$A$777,$A16,СВЦЭМ!$B$34:$B$777,G$11)+'СЕТ СН'!$F$9+СВЦЭМ!$D$10+'СЕТ СН'!$F$5</f>
        <v>4631.5799567100003</v>
      </c>
      <c r="H16" s="64">
        <f>SUMIFS(СВЦЭМ!$C$34:$C$777,СВЦЭМ!$A$34:$A$777,$A16,СВЦЭМ!$B$34:$B$777,H$11)+'СЕТ СН'!$F$9+СВЦЭМ!$D$10+'СЕТ СН'!$F$5</f>
        <v>4539.4407132400002</v>
      </c>
      <c r="I16" s="64">
        <f>SUMIFS(СВЦЭМ!$C$34:$C$777,СВЦЭМ!$A$34:$A$777,$A16,СВЦЭМ!$B$34:$B$777,I$11)+'СЕТ СН'!$F$9+СВЦЭМ!$D$10+'СЕТ СН'!$F$5</f>
        <v>4400.40971601</v>
      </c>
      <c r="J16" s="64">
        <f>SUMIFS(СВЦЭМ!$C$34:$C$777,СВЦЭМ!$A$34:$A$777,$A16,СВЦЭМ!$B$34:$B$777,J$11)+'СЕТ СН'!$F$9+СВЦЭМ!$D$10+'СЕТ СН'!$F$5</f>
        <v>4205.1138030700004</v>
      </c>
      <c r="K16" s="64">
        <f>SUMIFS(СВЦЭМ!$C$34:$C$777,СВЦЭМ!$A$34:$A$777,$A16,СВЦЭМ!$B$34:$B$777,K$11)+'СЕТ СН'!$F$9+СВЦЭМ!$D$10+'СЕТ СН'!$F$5</f>
        <v>4250.33134393</v>
      </c>
      <c r="L16" s="64">
        <f>SUMIFS(СВЦЭМ!$C$34:$C$777,СВЦЭМ!$A$34:$A$777,$A16,СВЦЭМ!$B$34:$B$777,L$11)+'СЕТ СН'!$F$9+СВЦЭМ!$D$10+'СЕТ СН'!$F$5</f>
        <v>4539.6514476299999</v>
      </c>
      <c r="M16" s="64">
        <f>SUMIFS(СВЦЭМ!$C$34:$C$777,СВЦЭМ!$A$34:$A$777,$A16,СВЦЭМ!$B$34:$B$777,M$11)+'СЕТ СН'!$F$9+СВЦЭМ!$D$10+'СЕТ СН'!$F$5</f>
        <v>4785.0885228099996</v>
      </c>
      <c r="N16" s="64">
        <f>SUMIFS(СВЦЭМ!$C$34:$C$777,СВЦЭМ!$A$34:$A$777,$A16,СВЦЭМ!$B$34:$B$777,N$11)+'СЕТ СН'!$F$9+СВЦЭМ!$D$10+'СЕТ СН'!$F$5</f>
        <v>4821.4320793500001</v>
      </c>
      <c r="O16" s="64">
        <f>SUMIFS(СВЦЭМ!$C$34:$C$777,СВЦЭМ!$A$34:$A$777,$A16,СВЦЭМ!$B$34:$B$777,O$11)+'СЕТ СН'!$F$9+СВЦЭМ!$D$10+'СЕТ СН'!$F$5</f>
        <v>4601.3729769399997</v>
      </c>
      <c r="P16" s="64">
        <f>SUMIFS(СВЦЭМ!$C$34:$C$777,СВЦЭМ!$A$34:$A$777,$A16,СВЦЭМ!$B$34:$B$777,P$11)+'СЕТ СН'!$F$9+СВЦЭМ!$D$10+'СЕТ СН'!$F$5</f>
        <v>4190.0531869599999</v>
      </c>
      <c r="Q16" s="64">
        <f>SUMIFS(СВЦЭМ!$C$34:$C$777,СВЦЭМ!$A$34:$A$777,$A16,СВЦЭМ!$B$34:$B$777,Q$11)+'СЕТ СН'!$F$9+СВЦЭМ!$D$10+'СЕТ СН'!$F$5</f>
        <v>4187.9984489799999</v>
      </c>
      <c r="R16" s="64">
        <f>SUMIFS(СВЦЭМ!$C$34:$C$777,СВЦЭМ!$A$34:$A$777,$A16,СВЦЭМ!$B$34:$B$777,R$11)+'СЕТ СН'!$F$9+СВЦЭМ!$D$10+'СЕТ СН'!$F$5</f>
        <v>4403.01372197</v>
      </c>
      <c r="S16" s="64">
        <f>SUMIFS(СВЦЭМ!$C$34:$C$777,СВЦЭМ!$A$34:$A$777,$A16,СВЦЭМ!$B$34:$B$777,S$11)+'СЕТ СН'!$F$9+СВЦЭМ!$D$10+'СЕТ СН'!$F$5</f>
        <v>4405.4253065299999</v>
      </c>
      <c r="T16" s="64">
        <f>SUMIFS(СВЦЭМ!$C$34:$C$777,СВЦЭМ!$A$34:$A$777,$A16,СВЦЭМ!$B$34:$B$777,T$11)+'СЕТ СН'!$F$9+СВЦЭМ!$D$10+'СЕТ СН'!$F$5</f>
        <v>4268.5215974399998</v>
      </c>
      <c r="U16" s="64">
        <f>SUMIFS(СВЦЭМ!$C$34:$C$777,СВЦЭМ!$A$34:$A$777,$A16,СВЦЭМ!$B$34:$B$777,U$11)+'СЕТ СН'!$F$9+СВЦЭМ!$D$10+'СЕТ СН'!$F$5</f>
        <v>4263.47324991</v>
      </c>
      <c r="V16" s="64">
        <f>SUMIFS(СВЦЭМ!$C$34:$C$777,СВЦЭМ!$A$34:$A$777,$A16,СВЦЭМ!$B$34:$B$777,V$11)+'СЕТ СН'!$F$9+СВЦЭМ!$D$10+'СЕТ СН'!$F$5</f>
        <v>4249.1301737700005</v>
      </c>
      <c r="W16" s="64">
        <f>SUMIFS(СВЦЭМ!$C$34:$C$777,СВЦЭМ!$A$34:$A$777,$A16,СВЦЭМ!$B$34:$B$777,W$11)+'СЕТ СН'!$F$9+СВЦЭМ!$D$10+'СЕТ СН'!$F$5</f>
        <v>4312.8836326099999</v>
      </c>
      <c r="X16" s="64">
        <f>SUMIFS(СВЦЭМ!$C$34:$C$777,СВЦЭМ!$A$34:$A$777,$A16,СВЦЭМ!$B$34:$B$777,X$11)+'СЕТ СН'!$F$9+СВЦЭМ!$D$10+'СЕТ СН'!$F$5</f>
        <v>4311.2701340800004</v>
      </c>
      <c r="Y16" s="64">
        <f>SUMIFS(СВЦЭМ!$C$34:$C$777,СВЦЭМ!$A$34:$A$777,$A16,СВЦЭМ!$B$34:$B$777,Y$11)+'СЕТ СН'!$F$9+СВЦЭМ!$D$10+'СЕТ СН'!$F$5</f>
        <v>4375.6900806000003</v>
      </c>
    </row>
    <row r="17" spans="1:25" ht="15.75" x14ac:dyDescent="0.2">
      <c r="A17" s="63">
        <f t="shared" si="0"/>
        <v>42557</v>
      </c>
      <c r="B17" s="64">
        <f>SUMIFS(СВЦЭМ!$C$34:$C$777,СВЦЭМ!$A$34:$A$777,$A17,СВЦЭМ!$B$34:$B$777,B$11)+'СЕТ СН'!$F$9+СВЦЭМ!$D$10+'СЕТ СН'!$F$5</f>
        <v>4491.3158375300009</v>
      </c>
      <c r="C17" s="64">
        <f>SUMIFS(СВЦЭМ!$C$34:$C$777,СВЦЭМ!$A$34:$A$777,$A17,СВЦЭМ!$B$34:$B$777,C$11)+'СЕТ СН'!$F$9+СВЦЭМ!$D$10+'СЕТ СН'!$F$5</f>
        <v>4547.9869269700002</v>
      </c>
      <c r="D17" s="64">
        <f>SUMIFS(СВЦЭМ!$C$34:$C$777,СВЦЭМ!$A$34:$A$777,$A17,СВЦЭМ!$B$34:$B$777,D$11)+'СЕТ СН'!$F$9+СВЦЭМ!$D$10+'СЕТ СН'!$F$5</f>
        <v>4593.6123949400007</v>
      </c>
      <c r="E17" s="64">
        <f>SUMIFS(СВЦЭМ!$C$34:$C$777,СВЦЭМ!$A$34:$A$777,$A17,СВЦЭМ!$B$34:$B$777,E$11)+'СЕТ СН'!$F$9+СВЦЭМ!$D$10+'СЕТ СН'!$F$5</f>
        <v>4628.9577027400001</v>
      </c>
      <c r="F17" s="64">
        <f>SUMIFS(СВЦЭМ!$C$34:$C$777,СВЦЭМ!$A$34:$A$777,$A17,СВЦЭМ!$B$34:$B$777,F$11)+'СЕТ СН'!$F$9+СВЦЭМ!$D$10+'СЕТ СН'!$F$5</f>
        <v>4670.9680558199998</v>
      </c>
      <c r="G17" s="64">
        <f>SUMIFS(СВЦЭМ!$C$34:$C$777,СВЦЭМ!$A$34:$A$777,$A17,СВЦЭМ!$B$34:$B$777,G$11)+'СЕТ СН'!$F$9+СВЦЭМ!$D$10+'СЕТ СН'!$F$5</f>
        <v>4660.1900810200004</v>
      </c>
      <c r="H17" s="64">
        <f>SUMIFS(СВЦЭМ!$C$34:$C$777,СВЦЭМ!$A$34:$A$777,$A17,СВЦЭМ!$B$34:$B$777,H$11)+'СЕТ СН'!$F$9+СВЦЭМ!$D$10+'СЕТ СН'!$F$5</f>
        <v>4544.37075542</v>
      </c>
      <c r="I17" s="64">
        <f>SUMIFS(СВЦЭМ!$C$34:$C$777,СВЦЭМ!$A$34:$A$777,$A17,СВЦЭМ!$B$34:$B$777,I$11)+'СЕТ СН'!$F$9+СВЦЭМ!$D$10+'СЕТ СН'!$F$5</f>
        <v>4420.3662481400006</v>
      </c>
      <c r="J17" s="64">
        <f>SUMIFS(СВЦЭМ!$C$34:$C$777,СВЦЭМ!$A$34:$A$777,$A17,СВЦЭМ!$B$34:$B$777,J$11)+'СЕТ СН'!$F$9+СВЦЭМ!$D$10+'СЕТ СН'!$F$5</f>
        <v>4298.9176239200006</v>
      </c>
      <c r="K17" s="64">
        <f>SUMIFS(СВЦЭМ!$C$34:$C$777,СВЦЭМ!$A$34:$A$777,$A17,СВЦЭМ!$B$34:$B$777,K$11)+'СЕТ СН'!$F$9+СВЦЭМ!$D$10+'СЕТ СН'!$F$5</f>
        <v>4173.0290765199998</v>
      </c>
      <c r="L17" s="64">
        <f>SUMIFS(СВЦЭМ!$C$34:$C$777,СВЦЭМ!$A$34:$A$777,$A17,СВЦЭМ!$B$34:$B$777,L$11)+'СЕТ СН'!$F$9+СВЦЭМ!$D$10+'СЕТ СН'!$F$5</f>
        <v>4346.3599342200005</v>
      </c>
      <c r="M17" s="64">
        <f>SUMIFS(СВЦЭМ!$C$34:$C$777,СВЦЭМ!$A$34:$A$777,$A17,СВЦЭМ!$B$34:$B$777,M$11)+'СЕТ СН'!$F$9+СВЦЭМ!$D$10+'СЕТ СН'!$F$5</f>
        <v>4285.9189909300003</v>
      </c>
      <c r="N17" s="64">
        <f>SUMIFS(СВЦЭМ!$C$34:$C$777,СВЦЭМ!$A$34:$A$777,$A17,СВЦЭМ!$B$34:$B$777,N$11)+'СЕТ СН'!$F$9+СВЦЭМ!$D$10+'СЕТ СН'!$F$5</f>
        <v>4279.8689891000004</v>
      </c>
      <c r="O17" s="64">
        <f>SUMIFS(СВЦЭМ!$C$34:$C$777,СВЦЭМ!$A$34:$A$777,$A17,СВЦЭМ!$B$34:$B$777,O$11)+'СЕТ СН'!$F$9+СВЦЭМ!$D$10+'СЕТ СН'!$F$5</f>
        <v>4300.1417057600001</v>
      </c>
      <c r="P17" s="64">
        <f>SUMIFS(СВЦЭМ!$C$34:$C$777,СВЦЭМ!$A$34:$A$777,$A17,СВЦЭМ!$B$34:$B$777,P$11)+'СЕТ СН'!$F$9+СВЦЭМ!$D$10+'СЕТ СН'!$F$5</f>
        <v>4284.7737531900002</v>
      </c>
      <c r="Q17" s="64">
        <f>SUMIFS(СВЦЭМ!$C$34:$C$777,СВЦЭМ!$A$34:$A$777,$A17,СВЦЭМ!$B$34:$B$777,Q$11)+'СЕТ СН'!$F$9+СВЦЭМ!$D$10+'СЕТ СН'!$F$5</f>
        <v>4272.61637565</v>
      </c>
      <c r="R17" s="64">
        <f>SUMIFS(СВЦЭМ!$C$34:$C$777,СВЦЭМ!$A$34:$A$777,$A17,СВЦЭМ!$B$34:$B$777,R$11)+'СЕТ СН'!$F$9+СВЦЭМ!$D$10+'СЕТ СН'!$F$5</f>
        <v>4287.1454771799999</v>
      </c>
      <c r="S17" s="64">
        <f>SUMIFS(СВЦЭМ!$C$34:$C$777,СВЦЭМ!$A$34:$A$777,$A17,СВЦЭМ!$B$34:$B$777,S$11)+'СЕТ СН'!$F$9+СВЦЭМ!$D$10+'СЕТ СН'!$F$5</f>
        <v>4246.2159280100004</v>
      </c>
      <c r="T17" s="64">
        <f>SUMIFS(СВЦЭМ!$C$34:$C$777,СВЦЭМ!$A$34:$A$777,$A17,СВЦЭМ!$B$34:$B$777,T$11)+'СЕТ СН'!$F$9+СВЦЭМ!$D$10+'СЕТ СН'!$F$5</f>
        <v>4268.1357939</v>
      </c>
      <c r="U17" s="64">
        <f>SUMIFS(СВЦЭМ!$C$34:$C$777,СВЦЭМ!$A$34:$A$777,$A17,СВЦЭМ!$B$34:$B$777,U$11)+'СЕТ СН'!$F$9+СВЦЭМ!$D$10+'СЕТ СН'!$F$5</f>
        <v>4265.7566575500005</v>
      </c>
      <c r="V17" s="64">
        <f>SUMIFS(СВЦЭМ!$C$34:$C$777,СВЦЭМ!$A$34:$A$777,$A17,СВЦЭМ!$B$34:$B$777,V$11)+'СЕТ СН'!$F$9+СВЦЭМ!$D$10+'СЕТ СН'!$F$5</f>
        <v>4299.9699754800004</v>
      </c>
      <c r="W17" s="64">
        <f>SUMIFS(СВЦЭМ!$C$34:$C$777,СВЦЭМ!$A$34:$A$777,$A17,СВЦЭМ!$B$34:$B$777,W$11)+'СЕТ СН'!$F$9+СВЦЭМ!$D$10+'СЕТ СН'!$F$5</f>
        <v>4322.08763516</v>
      </c>
      <c r="X17" s="64">
        <f>SUMIFS(СВЦЭМ!$C$34:$C$777,СВЦЭМ!$A$34:$A$777,$A17,СВЦЭМ!$B$34:$B$777,X$11)+'СЕТ СН'!$F$9+СВЦЭМ!$D$10+'СЕТ СН'!$F$5</f>
        <v>4361.9983975300001</v>
      </c>
      <c r="Y17" s="64">
        <f>SUMIFS(СВЦЭМ!$C$34:$C$777,СВЦЭМ!$A$34:$A$777,$A17,СВЦЭМ!$B$34:$B$777,Y$11)+'СЕТ СН'!$F$9+СВЦЭМ!$D$10+'СЕТ СН'!$F$5</f>
        <v>4452.5777214600002</v>
      </c>
    </row>
    <row r="18" spans="1:25" ht="15.75" x14ac:dyDescent="0.2">
      <c r="A18" s="63">
        <f t="shared" si="0"/>
        <v>42558</v>
      </c>
      <c r="B18" s="64">
        <f>SUMIFS(СВЦЭМ!$C$34:$C$777,СВЦЭМ!$A$34:$A$777,$A18,СВЦЭМ!$B$34:$B$777,B$11)+'СЕТ СН'!$F$9+СВЦЭМ!$D$10+'СЕТ СН'!$F$5</f>
        <v>4498.0291755899998</v>
      </c>
      <c r="C18" s="64">
        <f>SUMIFS(СВЦЭМ!$C$34:$C$777,СВЦЭМ!$A$34:$A$777,$A18,СВЦЭМ!$B$34:$B$777,C$11)+'СЕТ СН'!$F$9+СВЦЭМ!$D$10+'СЕТ СН'!$F$5</f>
        <v>4603.0238313700002</v>
      </c>
      <c r="D18" s="64">
        <f>SUMIFS(СВЦЭМ!$C$34:$C$777,СВЦЭМ!$A$34:$A$777,$A18,СВЦЭМ!$B$34:$B$777,D$11)+'СЕТ СН'!$F$9+СВЦЭМ!$D$10+'СЕТ СН'!$F$5</f>
        <v>4626.5055630799998</v>
      </c>
      <c r="E18" s="64">
        <f>SUMIFS(СВЦЭМ!$C$34:$C$777,СВЦЭМ!$A$34:$A$777,$A18,СВЦЭМ!$B$34:$B$777,E$11)+'СЕТ СН'!$F$9+СВЦЭМ!$D$10+'СЕТ СН'!$F$5</f>
        <v>4623.25670653</v>
      </c>
      <c r="F18" s="64">
        <f>SUMIFS(СВЦЭМ!$C$34:$C$777,СВЦЭМ!$A$34:$A$777,$A18,СВЦЭМ!$B$34:$B$777,F$11)+'СЕТ СН'!$F$9+СВЦЭМ!$D$10+'СЕТ СН'!$F$5</f>
        <v>4668.1178322000005</v>
      </c>
      <c r="G18" s="64">
        <f>SUMIFS(СВЦЭМ!$C$34:$C$777,СВЦЭМ!$A$34:$A$777,$A18,СВЦЭМ!$B$34:$B$777,G$11)+'СЕТ СН'!$F$9+СВЦЭМ!$D$10+'СЕТ СН'!$F$5</f>
        <v>4731.9946632200008</v>
      </c>
      <c r="H18" s="64">
        <f>SUMIFS(СВЦЭМ!$C$34:$C$777,СВЦЭМ!$A$34:$A$777,$A18,СВЦЭМ!$B$34:$B$777,H$11)+'СЕТ СН'!$F$9+СВЦЭМ!$D$10+'СЕТ СН'!$F$5</f>
        <v>4659.1495563500002</v>
      </c>
      <c r="I18" s="64">
        <f>SUMIFS(СВЦЭМ!$C$34:$C$777,СВЦЭМ!$A$34:$A$777,$A18,СВЦЭМ!$B$34:$B$777,I$11)+'СЕТ СН'!$F$9+СВЦЭМ!$D$10+'СЕТ СН'!$F$5</f>
        <v>4583.5279107900005</v>
      </c>
      <c r="J18" s="64">
        <f>SUMIFS(СВЦЭМ!$C$34:$C$777,СВЦЭМ!$A$34:$A$777,$A18,СВЦЭМ!$B$34:$B$777,J$11)+'СЕТ СН'!$F$9+СВЦЭМ!$D$10+'СЕТ СН'!$F$5</f>
        <v>4386.7407981100005</v>
      </c>
      <c r="K18" s="64">
        <f>SUMIFS(СВЦЭМ!$C$34:$C$777,СВЦЭМ!$A$34:$A$777,$A18,СВЦЭМ!$B$34:$B$777,K$11)+'СЕТ СН'!$F$9+СВЦЭМ!$D$10+'СЕТ СН'!$F$5</f>
        <v>4305.6895027199998</v>
      </c>
      <c r="L18" s="64">
        <f>SUMIFS(СВЦЭМ!$C$34:$C$777,СВЦЭМ!$A$34:$A$777,$A18,СВЦЭМ!$B$34:$B$777,L$11)+'СЕТ СН'!$F$9+СВЦЭМ!$D$10+'СЕТ СН'!$F$5</f>
        <v>4261.95313988</v>
      </c>
      <c r="M18" s="64">
        <f>SUMIFS(СВЦЭМ!$C$34:$C$777,СВЦЭМ!$A$34:$A$777,$A18,СВЦЭМ!$B$34:$B$777,M$11)+'СЕТ СН'!$F$9+СВЦЭМ!$D$10+'СЕТ СН'!$F$5</f>
        <v>4233.4556456700002</v>
      </c>
      <c r="N18" s="64">
        <f>SUMIFS(СВЦЭМ!$C$34:$C$777,СВЦЭМ!$A$34:$A$777,$A18,СВЦЭМ!$B$34:$B$777,N$11)+'СЕТ СН'!$F$9+СВЦЭМ!$D$10+'СЕТ СН'!$F$5</f>
        <v>4271.3122292899998</v>
      </c>
      <c r="O18" s="64">
        <f>SUMIFS(СВЦЭМ!$C$34:$C$777,СВЦЭМ!$A$34:$A$777,$A18,СВЦЭМ!$B$34:$B$777,O$11)+'СЕТ СН'!$F$9+СВЦЭМ!$D$10+'СЕТ СН'!$F$5</f>
        <v>4282.9207528300003</v>
      </c>
      <c r="P18" s="64">
        <f>SUMIFS(СВЦЭМ!$C$34:$C$777,СВЦЭМ!$A$34:$A$777,$A18,СВЦЭМ!$B$34:$B$777,P$11)+'СЕТ СН'!$F$9+СВЦЭМ!$D$10+'СЕТ СН'!$F$5</f>
        <v>4286.7973445900006</v>
      </c>
      <c r="Q18" s="64">
        <f>SUMIFS(СВЦЭМ!$C$34:$C$777,СВЦЭМ!$A$34:$A$777,$A18,СВЦЭМ!$B$34:$B$777,Q$11)+'СЕТ СН'!$F$9+СВЦЭМ!$D$10+'СЕТ СН'!$F$5</f>
        <v>4293.6660073800003</v>
      </c>
      <c r="R18" s="64">
        <f>SUMIFS(СВЦЭМ!$C$34:$C$777,СВЦЭМ!$A$34:$A$777,$A18,СВЦЭМ!$B$34:$B$777,R$11)+'СЕТ СН'!$F$9+СВЦЭМ!$D$10+'СЕТ СН'!$F$5</f>
        <v>4732.5728601700002</v>
      </c>
      <c r="S18" s="64">
        <f>SUMIFS(СВЦЭМ!$C$34:$C$777,СВЦЭМ!$A$34:$A$777,$A18,СВЦЭМ!$B$34:$B$777,S$11)+'СЕТ СН'!$F$9+СВЦЭМ!$D$10+'СЕТ СН'!$F$5</f>
        <v>4334.5234505099997</v>
      </c>
      <c r="T18" s="64">
        <f>SUMIFS(СВЦЭМ!$C$34:$C$777,СВЦЭМ!$A$34:$A$777,$A18,СВЦЭМ!$B$34:$B$777,T$11)+'СЕТ СН'!$F$9+СВЦЭМ!$D$10+'СЕТ СН'!$F$5</f>
        <v>4295.2701919000001</v>
      </c>
      <c r="U18" s="64">
        <f>SUMIFS(СВЦЭМ!$C$34:$C$777,СВЦЭМ!$A$34:$A$777,$A18,СВЦЭМ!$B$34:$B$777,U$11)+'СЕТ СН'!$F$9+СВЦЭМ!$D$10+'СЕТ СН'!$F$5</f>
        <v>4282.1217944400005</v>
      </c>
      <c r="V18" s="64">
        <f>SUMIFS(СВЦЭМ!$C$34:$C$777,СВЦЭМ!$A$34:$A$777,$A18,СВЦЭМ!$B$34:$B$777,V$11)+'СЕТ СН'!$F$9+СВЦЭМ!$D$10+'СЕТ СН'!$F$5</f>
        <v>4241.3133556700004</v>
      </c>
      <c r="W18" s="64">
        <f>SUMIFS(СВЦЭМ!$C$34:$C$777,СВЦЭМ!$A$34:$A$777,$A18,СВЦЭМ!$B$34:$B$777,W$11)+'СЕТ СН'!$F$9+СВЦЭМ!$D$10+'СЕТ СН'!$F$5</f>
        <v>4293.93669804</v>
      </c>
      <c r="X18" s="64">
        <f>SUMIFS(СВЦЭМ!$C$34:$C$777,СВЦЭМ!$A$34:$A$777,$A18,СВЦЭМ!$B$34:$B$777,X$11)+'СЕТ СН'!$F$9+СВЦЭМ!$D$10+'СЕТ СН'!$F$5</f>
        <v>4293.4354985099999</v>
      </c>
      <c r="Y18" s="64">
        <f>SUMIFS(СВЦЭМ!$C$34:$C$777,СВЦЭМ!$A$34:$A$777,$A18,СВЦЭМ!$B$34:$B$777,Y$11)+'СЕТ СН'!$F$9+СВЦЭМ!$D$10+'СЕТ СН'!$F$5</f>
        <v>4344.0115121899998</v>
      </c>
    </row>
    <row r="19" spans="1:25" ht="15.75" x14ac:dyDescent="0.2">
      <c r="A19" s="63">
        <f t="shared" si="0"/>
        <v>42559</v>
      </c>
      <c r="B19" s="64">
        <f>SUMIFS(СВЦЭМ!$C$34:$C$777,СВЦЭМ!$A$34:$A$777,$A19,СВЦЭМ!$B$34:$B$777,B$11)+'СЕТ СН'!$F$9+СВЦЭМ!$D$10+'СЕТ СН'!$F$5</f>
        <v>4441.5794892600006</v>
      </c>
      <c r="C19" s="64">
        <f>SUMIFS(СВЦЭМ!$C$34:$C$777,СВЦЭМ!$A$34:$A$777,$A19,СВЦЭМ!$B$34:$B$777,C$11)+'СЕТ СН'!$F$9+СВЦЭМ!$D$10+'СЕТ СН'!$F$5</f>
        <v>4498.2984987</v>
      </c>
      <c r="D19" s="64">
        <f>SUMIFS(СВЦЭМ!$C$34:$C$777,СВЦЭМ!$A$34:$A$777,$A19,СВЦЭМ!$B$34:$B$777,D$11)+'СЕТ СН'!$F$9+СВЦЭМ!$D$10+'СЕТ СН'!$F$5</f>
        <v>4532.6047885900007</v>
      </c>
      <c r="E19" s="64">
        <f>SUMIFS(СВЦЭМ!$C$34:$C$777,СВЦЭМ!$A$34:$A$777,$A19,СВЦЭМ!$B$34:$B$777,E$11)+'СЕТ СН'!$F$9+СВЦЭМ!$D$10+'СЕТ СН'!$F$5</f>
        <v>4826.6613310700004</v>
      </c>
      <c r="F19" s="64">
        <f>SUMIFS(СВЦЭМ!$C$34:$C$777,СВЦЭМ!$A$34:$A$777,$A19,СВЦЭМ!$B$34:$B$777,F$11)+'СЕТ СН'!$F$9+СВЦЭМ!$D$10+'СЕТ СН'!$F$5</f>
        <v>4808.4723807800001</v>
      </c>
      <c r="G19" s="64">
        <f>SUMIFS(СВЦЭМ!$C$34:$C$777,СВЦЭМ!$A$34:$A$777,$A19,СВЦЭМ!$B$34:$B$777,G$11)+'СЕТ СН'!$F$9+СВЦЭМ!$D$10+'СЕТ СН'!$F$5</f>
        <v>4721.5196453500002</v>
      </c>
      <c r="H19" s="64">
        <f>SUMIFS(СВЦЭМ!$C$34:$C$777,СВЦЭМ!$A$34:$A$777,$A19,СВЦЭМ!$B$34:$B$777,H$11)+'СЕТ СН'!$F$9+СВЦЭМ!$D$10+'СЕТ СН'!$F$5</f>
        <v>4440.9559302100006</v>
      </c>
      <c r="I19" s="64">
        <f>SUMIFS(СВЦЭМ!$C$34:$C$777,СВЦЭМ!$A$34:$A$777,$A19,СВЦЭМ!$B$34:$B$777,I$11)+'СЕТ СН'!$F$9+СВЦЭМ!$D$10+'СЕТ СН'!$F$5</f>
        <v>4326.4606872499999</v>
      </c>
      <c r="J19" s="64">
        <f>SUMIFS(СВЦЭМ!$C$34:$C$777,СВЦЭМ!$A$34:$A$777,$A19,СВЦЭМ!$B$34:$B$777,J$11)+'СЕТ СН'!$F$9+СВЦЭМ!$D$10+'СЕТ СН'!$F$5</f>
        <v>4164.0946829700006</v>
      </c>
      <c r="K19" s="64">
        <f>SUMIFS(СВЦЭМ!$C$34:$C$777,СВЦЭМ!$A$34:$A$777,$A19,СВЦЭМ!$B$34:$B$777,K$11)+'СЕТ СН'!$F$9+СВЦЭМ!$D$10+'СЕТ СН'!$F$5</f>
        <v>4144.8548843799999</v>
      </c>
      <c r="L19" s="64">
        <f>SUMIFS(СВЦЭМ!$C$34:$C$777,СВЦЭМ!$A$34:$A$777,$A19,СВЦЭМ!$B$34:$B$777,L$11)+'СЕТ СН'!$F$9+СВЦЭМ!$D$10+'СЕТ СН'!$F$5</f>
        <v>4128.1285878899998</v>
      </c>
      <c r="M19" s="64">
        <f>SUMIFS(СВЦЭМ!$C$34:$C$777,СВЦЭМ!$A$34:$A$777,$A19,СВЦЭМ!$B$34:$B$777,M$11)+'СЕТ СН'!$F$9+СВЦЭМ!$D$10+'СЕТ СН'!$F$5</f>
        <v>4136.6384818100005</v>
      </c>
      <c r="N19" s="64">
        <f>SUMIFS(СВЦЭМ!$C$34:$C$777,СВЦЭМ!$A$34:$A$777,$A19,СВЦЭМ!$B$34:$B$777,N$11)+'СЕТ СН'!$F$9+СВЦЭМ!$D$10+'СЕТ СН'!$F$5</f>
        <v>4142.7900465800003</v>
      </c>
      <c r="O19" s="64">
        <f>SUMIFS(СВЦЭМ!$C$34:$C$777,СВЦЭМ!$A$34:$A$777,$A19,СВЦЭМ!$B$34:$B$777,O$11)+'СЕТ СН'!$F$9+СВЦЭМ!$D$10+'СЕТ СН'!$F$5</f>
        <v>4216.0269794699998</v>
      </c>
      <c r="P19" s="64">
        <f>SUMIFS(СВЦЭМ!$C$34:$C$777,СВЦЭМ!$A$34:$A$777,$A19,СВЦЭМ!$B$34:$B$777,P$11)+'СЕТ СН'!$F$9+СВЦЭМ!$D$10+'СЕТ СН'!$F$5</f>
        <v>4265.0868379499998</v>
      </c>
      <c r="Q19" s="64">
        <f>SUMIFS(СВЦЭМ!$C$34:$C$777,СВЦЭМ!$A$34:$A$777,$A19,СВЦЭМ!$B$34:$B$777,Q$11)+'СЕТ СН'!$F$9+СВЦЭМ!$D$10+'СЕТ СН'!$F$5</f>
        <v>4243.6948452699999</v>
      </c>
      <c r="R19" s="64">
        <f>SUMIFS(СВЦЭМ!$C$34:$C$777,СВЦЭМ!$A$34:$A$777,$A19,СВЦЭМ!$B$34:$B$777,R$11)+'СЕТ СН'!$F$9+СВЦЭМ!$D$10+'СЕТ СН'!$F$5</f>
        <v>4330.93658323</v>
      </c>
      <c r="S19" s="64">
        <f>SUMIFS(СВЦЭМ!$C$34:$C$777,СВЦЭМ!$A$34:$A$777,$A19,СВЦЭМ!$B$34:$B$777,S$11)+'СЕТ СН'!$F$9+СВЦЭМ!$D$10+'СЕТ СН'!$F$5</f>
        <v>4286.9244092400004</v>
      </c>
      <c r="T19" s="64">
        <f>SUMIFS(СВЦЭМ!$C$34:$C$777,СВЦЭМ!$A$34:$A$777,$A19,СВЦЭМ!$B$34:$B$777,T$11)+'СЕТ СН'!$F$9+СВЦЭМ!$D$10+'СЕТ СН'!$F$5</f>
        <v>4227.2391453300006</v>
      </c>
      <c r="U19" s="64">
        <f>SUMIFS(СВЦЭМ!$C$34:$C$777,СВЦЭМ!$A$34:$A$777,$A19,СВЦЭМ!$B$34:$B$777,U$11)+'СЕТ СН'!$F$9+СВЦЭМ!$D$10+'СЕТ СН'!$F$5</f>
        <v>4281.3729229</v>
      </c>
      <c r="V19" s="64">
        <f>SUMIFS(СВЦЭМ!$C$34:$C$777,СВЦЭМ!$A$34:$A$777,$A19,СВЦЭМ!$B$34:$B$777,V$11)+'СЕТ СН'!$F$9+СВЦЭМ!$D$10+'СЕТ СН'!$F$5</f>
        <v>4323.5847442300001</v>
      </c>
      <c r="W19" s="64">
        <f>SUMIFS(СВЦЭМ!$C$34:$C$777,СВЦЭМ!$A$34:$A$777,$A19,СВЦЭМ!$B$34:$B$777,W$11)+'СЕТ СН'!$F$9+СВЦЭМ!$D$10+'СЕТ СН'!$F$5</f>
        <v>4289.5838634400006</v>
      </c>
      <c r="X19" s="64">
        <f>SUMIFS(СВЦЭМ!$C$34:$C$777,СВЦЭМ!$A$34:$A$777,$A19,СВЦЭМ!$B$34:$B$777,X$11)+'СЕТ СН'!$F$9+СВЦЭМ!$D$10+'СЕТ СН'!$F$5</f>
        <v>4295.9407021100005</v>
      </c>
      <c r="Y19" s="64">
        <f>SUMIFS(СВЦЭМ!$C$34:$C$777,СВЦЭМ!$A$34:$A$777,$A19,СВЦЭМ!$B$34:$B$777,Y$11)+'СЕТ СН'!$F$9+СВЦЭМ!$D$10+'СЕТ СН'!$F$5</f>
        <v>4367.1574782600001</v>
      </c>
    </row>
    <row r="20" spans="1:25" ht="15.75" x14ac:dyDescent="0.2">
      <c r="A20" s="63">
        <f t="shared" si="0"/>
        <v>42560</v>
      </c>
      <c r="B20" s="64">
        <f>SUMIFS(СВЦЭМ!$C$34:$C$777,СВЦЭМ!$A$34:$A$777,$A20,СВЦЭМ!$B$34:$B$777,B$11)+'СЕТ СН'!$F$9+СВЦЭМ!$D$10+'СЕТ СН'!$F$5</f>
        <v>4492.6312204900005</v>
      </c>
      <c r="C20" s="64">
        <f>SUMIFS(СВЦЭМ!$C$34:$C$777,СВЦЭМ!$A$34:$A$777,$A20,СВЦЭМ!$B$34:$B$777,C$11)+'СЕТ СН'!$F$9+СВЦЭМ!$D$10+'СЕТ СН'!$F$5</f>
        <v>4570.6967748200004</v>
      </c>
      <c r="D20" s="64">
        <f>SUMIFS(СВЦЭМ!$C$34:$C$777,СВЦЭМ!$A$34:$A$777,$A20,СВЦЭМ!$B$34:$B$777,D$11)+'СЕТ СН'!$F$9+СВЦЭМ!$D$10+'СЕТ СН'!$F$5</f>
        <v>4608.3317198300001</v>
      </c>
      <c r="E20" s="64">
        <f>SUMIFS(СВЦЭМ!$C$34:$C$777,СВЦЭМ!$A$34:$A$777,$A20,СВЦЭМ!$B$34:$B$777,E$11)+'СЕТ СН'!$F$9+СВЦЭМ!$D$10+'СЕТ СН'!$F$5</f>
        <v>4617.1788153500001</v>
      </c>
      <c r="F20" s="64">
        <f>SUMIFS(СВЦЭМ!$C$34:$C$777,СВЦЭМ!$A$34:$A$777,$A20,СВЦЭМ!$B$34:$B$777,F$11)+'СЕТ СН'!$F$9+СВЦЭМ!$D$10+'СЕТ СН'!$F$5</f>
        <v>4644.7568784000005</v>
      </c>
      <c r="G20" s="64">
        <f>SUMIFS(СВЦЭМ!$C$34:$C$777,СВЦЭМ!$A$34:$A$777,$A20,СВЦЭМ!$B$34:$B$777,G$11)+'СЕТ СН'!$F$9+СВЦЭМ!$D$10+'СЕТ СН'!$F$5</f>
        <v>4655.4326928800001</v>
      </c>
      <c r="H20" s="64">
        <f>SUMIFS(СВЦЭМ!$C$34:$C$777,СВЦЭМ!$A$34:$A$777,$A20,СВЦЭМ!$B$34:$B$777,H$11)+'СЕТ СН'!$F$9+СВЦЭМ!$D$10+'СЕТ СН'!$F$5</f>
        <v>4532.3344142799997</v>
      </c>
      <c r="I20" s="64">
        <f>SUMIFS(СВЦЭМ!$C$34:$C$777,СВЦЭМ!$A$34:$A$777,$A20,СВЦЭМ!$B$34:$B$777,I$11)+'СЕТ СН'!$F$9+СВЦЭМ!$D$10+'СЕТ СН'!$F$5</f>
        <v>4410.7458201600002</v>
      </c>
      <c r="J20" s="64">
        <f>SUMIFS(СВЦЭМ!$C$34:$C$777,СВЦЭМ!$A$34:$A$777,$A20,СВЦЭМ!$B$34:$B$777,J$11)+'СЕТ СН'!$F$9+СВЦЭМ!$D$10+'СЕТ СН'!$F$5</f>
        <v>4343.17073815</v>
      </c>
      <c r="K20" s="64">
        <f>SUMIFS(СВЦЭМ!$C$34:$C$777,СВЦЭМ!$A$34:$A$777,$A20,СВЦЭМ!$B$34:$B$777,K$11)+'СЕТ СН'!$F$9+СВЦЭМ!$D$10+'СЕТ СН'!$F$5</f>
        <v>4287.0993660200002</v>
      </c>
      <c r="L20" s="64">
        <f>SUMIFS(СВЦЭМ!$C$34:$C$777,СВЦЭМ!$A$34:$A$777,$A20,СВЦЭМ!$B$34:$B$777,L$11)+'СЕТ СН'!$F$9+СВЦЭМ!$D$10+'СЕТ СН'!$F$5</f>
        <v>4279.5108090100002</v>
      </c>
      <c r="M20" s="64">
        <f>SUMIFS(СВЦЭМ!$C$34:$C$777,СВЦЭМ!$A$34:$A$777,$A20,СВЦЭМ!$B$34:$B$777,M$11)+'СЕТ СН'!$F$9+СВЦЭМ!$D$10+'СЕТ СН'!$F$5</f>
        <v>4250.5186293400002</v>
      </c>
      <c r="N20" s="64">
        <f>SUMIFS(СВЦЭМ!$C$34:$C$777,СВЦЭМ!$A$34:$A$777,$A20,СВЦЭМ!$B$34:$B$777,N$11)+'СЕТ СН'!$F$9+СВЦЭМ!$D$10+'СЕТ СН'!$F$5</f>
        <v>4247.8019447799998</v>
      </c>
      <c r="O20" s="64">
        <f>SUMIFS(СВЦЭМ!$C$34:$C$777,СВЦЭМ!$A$34:$A$777,$A20,СВЦЭМ!$B$34:$B$777,O$11)+'СЕТ СН'!$F$9+СВЦЭМ!$D$10+'СЕТ СН'!$F$5</f>
        <v>4249.2590937599998</v>
      </c>
      <c r="P20" s="64">
        <f>SUMIFS(СВЦЭМ!$C$34:$C$777,СВЦЭМ!$A$34:$A$777,$A20,СВЦЭМ!$B$34:$B$777,P$11)+'СЕТ СН'!$F$9+СВЦЭМ!$D$10+'СЕТ СН'!$F$5</f>
        <v>4220.60598871</v>
      </c>
      <c r="Q20" s="64">
        <f>SUMIFS(СВЦЭМ!$C$34:$C$777,СВЦЭМ!$A$34:$A$777,$A20,СВЦЭМ!$B$34:$B$777,Q$11)+'СЕТ СН'!$F$9+СВЦЭМ!$D$10+'СЕТ СН'!$F$5</f>
        <v>4248.61961342</v>
      </c>
      <c r="R20" s="64">
        <f>SUMIFS(СВЦЭМ!$C$34:$C$777,СВЦЭМ!$A$34:$A$777,$A20,СВЦЭМ!$B$34:$B$777,R$11)+'СЕТ СН'!$F$9+СВЦЭМ!$D$10+'СЕТ СН'!$F$5</f>
        <v>4235.18573535</v>
      </c>
      <c r="S20" s="64">
        <f>SUMIFS(СВЦЭМ!$C$34:$C$777,СВЦЭМ!$A$34:$A$777,$A20,СВЦЭМ!$B$34:$B$777,S$11)+'СЕТ СН'!$F$9+СВЦЭМ!$D$10+'СЕТ СН'!$F$5</f>
        <v>4221.5121715700006</v>
      </c>
      <c r="T20" s="64">
        <f>SUMIFS(СВЦЭМ!$C$34:$C$777,СВЦЭМ!$A$34:$A$777,$A20,СВЦЭМ!$B$34:$B$777,T$11)+'СЕТ СН'!$F$9+СВЦЭМ!$D$10+'СЕТ СН'!$F$5</f>
        <v>4230.9234817899996</v>
      </c>
      <c r="U20" s="64">
        <f>SUMIFS(СВЦЭМ!$C$34:$C$777,СВЦЭМ!$A$34:$A$777,$A20,СВЦЭМ!$B$34:$B$777,U$11)+'СЕТ СН'!$F$9+СВЦЭМ!$D$10+'СЕТ СН'!$F$5</f>
        <v>4208.1266111100003</v>
      </c>
      <c r="V20" s="64">
        <f>SUMIFS(СВЦЭМ!$C$34:$C$777,СВЦЭМ!$A$34:$A$777,$A20,СВЦЭМ!$B$34:$B$777,V$11)+'СЕТ СН'!$F$9+СВЦЭМ!$D$10+'СЕТ СН'!$F$5</f>
        <v>4219.2657663</v>
      </c>
      <c r="W20" s="64">
        <f>SUMIFS(СВЦЭМ!$C$34:$C$777,СВЦЭМ!$A$34:$A$777,$A20,СВЦЭМ!$B$34:$B$777,W$11)+'СЕТ СН'!$F$9+СВЦЭМ!$D$10+'СЕТ СН'!$F$5</f>
        <v>4261.7731091300002</v>
      </c>
      <c r="X20" s="64">
        <f>SUMIFS(СВЦЭМ!$C$34:$C$777,СВЦЭМ!$A$34:$A$777,$A20,СВЦЭМ!$B$34:$B$777,X$11)+'СЕТ СН'!$F$9+СВЦЭМ!$D$10+'СЕТ СН'!$F$5</f>
        <v>4293.2106020000001</v>
      </c>
      <c r="Y20" s="64">
        <f>SUMIFS(СВЦЭМ!$C$34:$C$777,СВЦЭМ!$A$34:$A$777,$A20,СВЦЭМ!$B$34:$B$777,Y$11)+'СЕТ СН'!$F$9+СВЦЭМ!$D$10+'СЕТ СН'!$F$5</f>
        <v>4367.3472761600005</v>
      </c>
    </row>
    <row r="21" spans="1:25" ht="15.75" x14ac:dyDescent="0.2">
      <c r="A21" s="63">
        <f t="shared" si="0"/>
        <v>42561</v>
      </c>
      <c r="B21" s="64">
        <f>SUMIFS(СВЦЭМ!$C$34:$C$777,СВЦЭМ!$A$34:$A$777,$A21,СВЦЭМ!$B$34:$B$777,B$11)+'СЕТ СН'!$F$9+СВЦЭМ!$D$10+'СЕТ СН'!$F$5</f>
        <v>4424.9858548700004</v>
      </c>
      <c r="C21" s="64">
        <f>SUMIFS(СВЦЭМ!$C$34:$C$777,СВЦЭМ!$A$34:$A$777,$A21,СВЦЭМ!$B$34:$B$777,C$11)+'СЕТ СН'!$F$9+СВЦЭМ!$D$10+'СЕТ СН'!$F$5</f>
        <v>4424.0682410600002</v>
      </c>
      <c r="D21" s="64">
        <f>SUMIFS(СВЦЭМ!$C$34:$C$777,СВЦЭМ!$A$34:$A$777,$A21,СВЦЭМ!$B$34:$B$777,D$11)+'СЕТ СН'!$F$9+СВЦЭМ!$D$10+'СЕТ СН'!$F$5</f>
        <v>4465.9888103000003</v>
      </c>
      <c r="E21" s="64">
        <f>SUMIFS(СВЦЭМ!$C$34:$C$777,СВЦЭМ!$A$34:$A$777,$A21,СВЦЭМ!$B$34:$B$777,E$11)+'СЕТ СН'!$F$9+СВЦЭМ!$D$10+'СЕТ СН'!$F$5</f>
        <v>4487.80373409</v>
      </c>
      <c r="F21" s="64">
        <f>SUMIFS(СВЦЭМ!$C$34:$C$777,СВЦЭМ!$A$34:$A$777,$A21,СВЦЭМ!$B$34:$B$777,F$11)+'СЕТ СН'!$F$9+СВЦЭМ!$D$10+'СЕТ СН'!$F$5</f>
        <v>4488.1142689099997</v>
      </c>
      <c r="G21" s="64">
        <f>SUMIFS(СВЦЭМ!$C$34:$C$777,СВЦЭМ!$A$34:$A$777,$A21,СВЦЭМ!$B$34:$B$777,G$11)+'СЕТ СН'!$F$9+СВЦЭМ!$D$10+'СЕТ СН'!$F$5</f>
        <v>4495.4269323000008</v>
      </c>
      <c r="H21" s="64">
        <f>SUMIFS(СВЦЭМ!$C$34:$C$777,СВЦЭМ!$A$34:$A$777,$A21,СВЦЭМ!$B$34:$B$777,H$11)+'СЕТ СН'!$F$9+СВЦЭМ!$D$10+'СЕТ СН'!$F$5</f>
        <v>4448.6418868000001</v>
      </c>
      <c r="I21" s="64">
        <f>SUMIFS(СВЦЭМ!$C$34:$C$777,СВЦЭМ!$A$34:$A$777,$A21,СВЦЭМ!$B$34:$B$777,I$11)+'СЕТ СН'!$F$9+СВЦЭМ!$D$10+'СЕТ СН'!$F$5</f>
        <v>4396.4427291400007</v>
      </c>
      <c r="J21" s="64">
        <f>SUMIFS(СВЦЭМ!$C$34:$C$777,СВЦЭМ!$A$34:$A$777,$A21,СВЦЭМ!$B$34:$B$777,J$11)+'СЕТ СН'!$F$9+СВЦЭМ!$D$10+'СЕТ СН'!$F$5</f>
        <v>4283.6857514399999</v>
      </c>
      <c r="K21" s="64">
        <f>SUMIFS(СВЦЭМ!$C$34:$C$777,СВЦЭМ!$A$34:$A$777,$A21,СВЦЭМ!$B$34:$B$777,K$11)+'СЕТ СН'!$F$9+СВЦЭМ!$D$10+'СЕТ СН'!$F$5</f>
        <v>4194.9835409699999</v>
      </c>
      <c r="L21" s="64">
        <f>SUMIFS(СВЦЭМ!$C$34:$C$777,СВЦЭМ!$A$34:$A$777,$A21,СВЦЭМ!$B$34:$B$777,L$11)+'СЕТ СН'!$F$9+СВЦЭМ!$D$10+'СЕТ СН'!$F$5</f>
        <v>4162.9138349200002</v>
      </c>
      <c r="M21" s="64">
        <f>SUMIFS(СВЦЭМ!$C$34:$C$777,СВЦЭМ!$A$34:$A$777,$A21,СВЦЭМ!$B$34:$B$777,M$11)+'СЕТ СН'!$F$9+СВЦЭМ!$D$10+'СЕТ СН'!$F$5</f>
        <v>4164.1895772300004</v>
      </c>
      <c r="N21" s="64">
        <f>SUMIFS(СВЦЭМ!$C$34:$C$777,СВЦЭМ!$A$34:$A$777,$A21,СВЦЭМ!$B$34:$B$777,N$11)+'СЕТ СН'!$F$9+СВЦЭМ!$D$10+'СЕТ СН'!$F$5</f>
        <v>4182.8608732499997</v>
      </c>
      <c r="O21" s="64">
        <f>SUMIFS(СВЦЭМ!$C$34:$C$777,СВЦЭМ!$A$34:$A$777,$A21,СВЦЭМ!$B$34:$B$777,O$11)+'СЕТ СН'!$F$9+СВЦЭМ!$D$10+'СЕТ СН'!$F$5</f>
        <v>4180.28694455</v>
      </c>
      <c r="P21" s="64">
        <f>SUMIFS(СВЦЭМ!$C$34:$C$777,СВЦЭМ!$A$34:$A$777,$A21,СВЦЭМ!$B$34:$B$777,P$11)+'СЕТ СН'!$F$9+СВЦЭМ!$D$10+'СЕТ СН'!$F$5</f>
        <v>4407.6809034100006</v>
      </c>
      <c r="Q21" s="64">
        <f>SUMIFS(СВЦЭМ!$C$34:$C$777,СВЦЭМ!$A$34:$A$777,$A21,СВЦЭМ!$B$34:$B$777,Q$11)+'СЕТ СН'!$F$9+СВЦЭМ!$D$10+'СЕТ СН'!$F$5</f>
        <v>4266.4734592700006</v>
      </c>
      <c r="R21" s="64">
        <f>SUMIFS(СВЦЭМ!$C$34:$C$777,СВЦЭМ!$A$34:$A$777,$A21,СВЦЭМ!$B$34:$B$777,R$11)+'СЕТ СН'!$F$9+СВЦЭМ!$D$10+'СЕТ СН'!$F$5</f>
        <v>4218.79716981</v>
      </c>
      <c r="S21" s="64">
        <f>SUMIFS(СВЦЭМ!$C$34:$C$777,СВЦЭМ!$A$34:$A$777,$A21,СВЦЭМ!$B$34:$B$777,S$11)+'СЕТ СН'!$F$9+СВЦЭМ!$D$10+'СЕТ СН'!$F$5</f>
        <v>4221.6710978299998</v>
      </c>
      <c r="T21" s="64">
        <f>SUMIFS(СВЦЭМ!$C$34:$C$777,СВЦЭМ!$A$34:$A$777,$A21,СВЦЭМ!$B$34:$B$777,T$11)+'СЕТ СН'!$F$9+СВЦЭМ!$D$10+'СЕТ СН'!$F$5</f>
        <v>4264.2160655600001</v>
      </c>
      <c r="U21" s="64">
        <f>SUMIFS(СВЦЭМ!$C$34:$C$777,СВЦЭМ!$A$34:$A$777,$A21,СВЦЭМ!$B$34:$B$777,U$11)+'СЕТ СН'!$F$9+СВЦЭМ!$D$10+'СЕТ СН'!$F$5</f>
        <v>4226.5836292399999</v>
      </c>
      <c r="V21" s="64">
        <f>SUMIFS(СВЦЭМ!$C$34:$C$777,СВЦЭМ!$A$34:$A$777,$A21,СВЦЭМ!$B$34:$B$777,V$11)+'СЕТ СН'!$F$9+СВЦЭМ!$D$10+'СЕТ СН'!$F$5</f>
        <v>4242.7648189199999</v>
      </c>
      <c r="W21" s="64">
        <f>SUMIFS(СВЦЭМ!$C$34:$C$777,СВЦЭМ!$A$34:$A$777,$A21,СВЦЭМ!$B$34:$B$777,W$11)+'СЕТ СН'!$F$9+СВЦЭМ!$D$10+'СЕТ СН'!$F$5</f>
        <v>4264.8090669499998</v>
      </c>
      <c r="X21" s="64">
        <f>SUMIFS(СВЦЭМ!$C$34:$C$777,СВЦЭМ!$A$34:$A$777,$A21,СВЦЭМ!$B$34:$B$777,X$11)+'СЕТ СН'!$F$9+СВЦЭМ!$D$10+'СЕТ СН'!$F$5</f>
        <v>4251.4518897899998</v>
      </c>
      <c r="Y21" s="64">
        <f>SUMIFS(СВЦЭМ!$C$34:$C$777,СВЦЭМ!$A$34:$A$777,$A21,СВЦЭМ!$B$34:$B$777,Y$11)+'СЕТ СН'!$F$9+СВЦЭМ!$D$10+'СЕТ СН'!$F$5</f>
        <v>4315.5894275500004</v>
      </c>
    </row>
    <row r="22" spans="1:25" ht="15.75" x14ac:dyDescent="0.2">
      <c r="A22" s="63">
        <f t="shared" si="0"/>
        <v>42562</v>
      </c>
      <c r="B22" s="64">
        <f>SUMIFS(СВЦЭМ!$C$34:$C$777,СВЦЭМ!$A$34:$A$777,$A22,СВЦЭМ!$B$34:$B$777,B$11)+'СЕТ СН'!$F$9+СВЦЭМ!$D$10+'СЕТ СН'!$F$5</f>
        <v>4449.62444486</v>
      </c>
      <c r="C22" s="64">
        <f>SUMIFS(СВЦЭМ!$C$34:$C$777,СВЦЭМ!$A$34:$A$777,$A22,СВЦЭМ!$B$34:$B$777,C$11)+'СЕТ СН'!$F$9+СВЦЭМ!$D$10+'СЕТ СН'!$F$5</f>
        <v>4533.1384076000004</v>
      </c>
      <c r="D22" s="64">
        <f>SUMIFS(СВЦЭМ!$C$34:$C$777,СВЦЭМ!$A$34:$A$777,$A22,СВЦЭМ!$B$34:$B$777,D$11)+'СЕТ СН'!$F$9+СВЦЭМ!$D$10+'СЕТ СН'!$F$5</f>
        <v>4611.9097522100001</v>
      </c>
      <c r="E22" s="64">
        <f>SUMIFS(СВЦЭМ!$C$34:$C$777,СВЦЭМ!$A$34:$A$777,$A22,СВЦЭМ!$B$34:$B$777,E$11)+'СЕТ СН'!$F$9+СВЦЭМ!$D$10+'СЕТ СН'!$F$5</f>
        <v>4570.9878223400001</v>
      </c>
      <c r="F22" s="64">
        <f>SUMIFS(СВЦЭМ!$C$34:$C$777,СВЦЭМ!$A$34:$A$777,$A22,СВЦЭМ!$B$34:$B$777,F$11)+'СЕТ СН'!$F$9+СВЦЭМ!$D$10+'СЕТ СН'!$F$5</f>
        <v>4591.8371285800004</v>
      </c>
      <c r="G22" s="64">
        <f>SUMIFS(СВЦЭМ!$C$34:$C$777,СВЦЭМ!$A$34:$A$777,$A22,СВЦЭМ!$B$34:$B$777,G$11)+'СЕТ СН'!$F$9+СВЦЭМ!$D$10+'СЕТ СН'!$F$5</f>
        <v>4579.9578777200004</v>
      </c>
      <c r="H22" s="64">
        <f>SUMIFS(СВЦЭМ!$C$34:$C$777,СВЦЭМ!$A$34:$A$777,$A22,СВЦЭМ!$B$34:$B$777,H$11)+'СЕТ СН'!$F$9+СВЦЭМ!$D$10+'СЕТ СН'!$F$5</f>
        <v>4499.35276522</v>
      </c>
      <c r="I22" s="64">
        <f>SUMIFS(СВЦЭМ!$C$34:$C$777,СВЦЭМ!$A$34:$A$777,$A22,СВЦЭМ!$B$34:$B$777,I$11)+'СЕТ СН'!$F$9+СВЦЭМ!$D$10+'СЕТ СН'!$F$5</f>
        <v>4397.9233437500006</v>
      </c>
      <c r="J22" s="64">
        <f>SUMIFS(СВЦЭМ!$C$34:$C$777,СВЦЭМ!$A$34:$A$777,$A22,СВЦЭМ!$B$34:$B$777,J$11)+'СЕТ СН'!$F$9+СВЦЭМ!$D$10+'СЕТ СН'!$F$5</f>
        <v>4207.8373619900003</v>
      </c>
      <c r="K22" s="64">
        <f>SUMIFS(СВЦЭМ!$C$34:$C$777,СВЦЭМ!$A$34:$A$777,$A22,СВЦЭМ!$B$34:$B$777,K$11)+'СЕТ СН'!$F$9+СВЦЭМ!$D$10+'СЕТ СН'!$F$5</f>
        <v>4178.4055099699999</v>
      </c>
      <c r="L22" s="64">
        <f>SUMIFS(СВЦЭМ!$C$34:$C$777,СВЦЭМ!$A$34:$A$777,$A22,СВЦЭМ!$B$34:$B$777,L$11)+'СЕТ СН'!$F$9+СВЦЭМ!$D$10+'СЕТ СН'!$F$5</f>
        <v>4171.93475674</v>
      </c>
      <c r="M22" s="64">
        <f>SUMIFS(СВЦЭМ!$C$34:$C$777,СВЦЭМ!$A$34:$A$777,$A22,СВЦЭМ!$B$34:$B$777,M$11)+'СЕТ СН'!$F$9+СВЦЭМ!$D$10+'СЕТ СН'!$F$5</f>
        <v>4177.9555472900001</v>
      </c>
      <c r="N22" s="64">
        <f>SUMIFS(СВЦЭМ!$C$34:$C$777,СВЦЭМ!$A$34:$A$777,$A22,СВЦЭМ!$B$34:$B$777,N$11)+'СЕТ СН'!$F$9+СВЦЭМ!$D$10+'СЕТ СН'!$F$5</f>
        <v>4157.1732006000002</v>
      </c>
      <c r="O22" s="64">
        <f>SUMIFS(СВЦЭМ!$C$34:$C$777,СВЦЭМ!$A$34:$A$777,$A22,СВЦЭМ!$B$34:$B$777,O$11)+'СЕТ СН'!$F$9+СВЦЭМ!$D$10+'СЕТ СН'!$F$5</f>
        <v>4175.1055367200006</v>
      </c>
      <c r="P22" s="64">
        <f>SUMIFS(СВЦЭМ!$C$34:$C$777,СВЦЭМ!$A$34:$A$777,$A22,СВЦЭМ!$B$34:$B$777,P$11)+'СЕТ СН'!$F$9+СВЦЭМ!$D$10+'СЕТ СН'!$F$5</f>
        <v>4193.6189272600004</v>
      </c>
      <c r="Q22" s="64">
        <f>SUMIFS(СВЦЭМ!$C$34:$C$777,СВЦЭМ!$A$34:$A$777,$A22,СВЦЭМ!$B$34:$B$777,Q$11)+'СЕТ СН'!$F$9+СВЦЭМ!$D$10+'СЕТ СН'!$F$5</f>
        <v>4192.3365625699998</v>
      </c>
      <c r="R22" s="64">
        <f>SUMIFS(СВЦЭМ!$C$34:$C$777,СВЦЭМ!$A$34:$A$777,$A22,СВЦЭМ!$B$34:$B$777,R$11)+'СЕТ СН'!$F$9+СВЦЭМ!$D$10+'СЕТ СН'!$F$5</f>
        <v>4286.1416231900002</v>
      </c>
      <c r="S22" s="64">
        <f>SUMIFS(СВЦЭМ!$C$34:$C$777,СВЦЭМ!$A$34:$A$777,$A22,СВЦЭМ!$B$34:$B$777,S$11)+'СЕТ СН'!$F$9+СВЦЭМ!$D$10+'СЕТ СН'!$F$5</f>
        <v>4237.7253275499997</v>
      </c>
      <c r="T22" s="64">
        <f>SUMIFS(СВЦЭМ!$C$34:$C$777,СВЦЭМ!$A$34:$A$777,$A22,СВЦЭМ!$B$34:$B$777,T$11)+'СЕТ СН'!$F$9+СВЦЭМ!$D$10+'СЕТ СН'!$F$5</f>
        <v>4243.3356194600001</v>
      </c>
      <c r="U22" s="64">
        <f>SUMIFS(СВЦЭМ!$C$34:$C$777,СВЦЭМ!$A$34:$A$777,$A22,СВЦЭМ!$B$34:$B$777,U$11)+'СЕТ СН'!$F$9+СВЦЭМ!$D$10+'СЕТ СН'!$F$5</f>
        <v>4252.7978557100005</v>
      </c>
      <c r="V22" s="64">
        <f>SUMIFS(СВЦЭМ!$C$34:$C$777,СВЦЭМ!$A$34:$A$777,$A22,СВЦЭМ!$B$34:$B$777,V$11)+'СЕТ СН'!$F$9+СВЦЭМ!$D$10+'СЕТ СН'!$F$5</f>
        <v>4234.6228738999998</v>
      </c>
      <c r="W22" s="64">
        <f>SUMIFS(СВЦЭМ!$C$34:$C$777,СВЦЭМ!$A$34:$A$777,$A22,СВЦЭМ!$B$34:$B$777,W$11)+'СЕТ СН'!$F$9+СВЦЭМ!$D$10+'СЕТ СН'!$F$5</f>
        <v>4289.5396038400004</v>
      </c>
      <c r="X22" s="64">
        <f>SUMIFS(СВЦЭМ!$C$34:$C$777,СВЦЭМ!$A$34:$A$777,$A22,СВЦЭМ!$B$34:$B$777,X$11)+'СЕТ СН'!$F$9+СВЦЭМ!$D$10+'СЕТ СН'!$F$5</f>
        <v>4326.2519351700003</v>
      </c>
      <c r="Y22" s="64">
        <f>SUMIFS(СВЦЭМ!$C$34:$C$777,СВЦЭМ!$A$34:$A$777,$A22,СВЦЭМ!$B$34:$B$777,Y$11)+'СЕТ СН'!$F$9+СВЦЭМ!$D$10+'СЕТ СН'!$F$5</f>
        <v>4458.7577818400005</v>
      </c>
    </row>
    <row r="23" spans="1:25" ht="15.75" x14ac:dyDescent="0.2">
      <c r="A23" s="63">
        <f t="shared" si="0"/>
        <v>42563</v>
      </c>
      <c r="B23" s="64">
        <f>SUMIFS(СВЦЭМ!$C$34:$C$777,СВЦЭМ!$A$34:$A$777,$A23,СВЦЭМ!$B$34:$B$777,B$11)+'СЕТ СН'!$F$9+СВЦЭМ!$D$10+'СЕТ СН'!$F$5</f>
        <v>4524.6660316400003</v>
      </c>
      <c r="C23" s="64">
        <f>SUMIFS(СВЦЭМ!$C$34:$C$777,СВЦЭМ!$A$34:$A$777,$A23,СВЦЭМ!$B$34:$B$777,C$11)+'СЕТ СН'!$F$9+СВЦЭМ!$D$10+'СЕТ СН'!$F$5</f>
        <v>4605.2719831100003</v>
      </c>
      <c r="D23" s="64">
        <f>SUMIFS(СВЦЭМ!$C$34:$C$777,СВЦЭМ!$A$34:$A$777,$A23,СВЦЭМ!$B$34:$B$777,D$11)+'СЕТ СН'!$F$9+СВЦЭМ!$D$10+'СЕТ СН'!$F$5</f>
        <v>4588.8299856900003</v>
      </c>
      <c r="E23" s="64">
        <f>SUMIFS(СВЦЭМ!$C$34:$C$777,СВЦЭМ!$A$34:$A$777,$A23,СВЦЭМ!$B$34:$B$777,E$11)+'СЕТ СН'!$F$9+СВЦЭМ!$D$10+'СЕТ СН'!$F$5</f>
        <v>4601.1867416599998</v>
      </c>
      <c r="F23" s="64">
        <f>SUMIFS(СВЦЭМ!$C$34:$C$777,СВЦЭМ!$A$34:$A$777,$A23,СВЦЭМ!$B$34:$B$777,F$11)+'СЕТ СН'!$F$9+СВЦЭМ!$D$10+'СЕТ СН'!$F$5</f>
        <v>4615.9238696700004</v>
      </c>
      <c r="G23" s="64">
        <f>SUMIFS(СВЦЭМ!$C$34:$C$777,СВЦЭМ!$A$34:$A$777,$A23,СВЦЭМ!$B$34:$B$777,G$11)+'СЕТ СН'!$F$9+СВЦЭМ!$D$10+'СЕТ СН'!$F$5</f>
        <v>4611.0430422900008</v>
      </c>
      <c r="H23" s="64">
        <f>SUMIFS(СВЦЭМ!$C$34:$C$777,СВЦЭМ!$A$34:$A$777,$A23,СВЦЭМ!$B$34:$B$777,H$11)+'СЕТ СН'!$F$9+СВЦЭМ!$D$10+'СЕТ СН'!$F$5</f>
        <v>4496.1153891700005</v>
      </c>
      <c r="I23" s="64">
        <f>SUMIFS(СВЦЭМ!$C$34:$C$777,СВЦЭМ!$A$34:$A$777,$A23,СВЦЭМ!$B$34:$B$777,I$11)+'СЕТ СН'!$F$9+СВЦЭМ!$D$10+'СЕТ СН'!$F$5</f>
        <v>4410.26135617</v>
      </c>
      <c r="J23" s="64">
        <f>SUMIFS(СВЦЭМ!$C$34:$C$777,СВЦЭМ!$A$34:$A$777,$A23,СВЦЭМ!$B$34:$B$777,J$11)+'СЕТ СН'!$F$9+СВЦЭМ!$D$10+'СЕТ СН'!$F$5</f>
        <v>4188.3561203400004</v>
      </c>
      <c r="K23" s="64">
        <f>SUMIFS(СВЦЭМ!$C$34:$C$777,СВЦЭМ!$A$34:$A$777,$A23,СВЦЭМ!$B$34:$B$777,K$11)+'СЕТ СН'!$F$9+СВЦЭМ!$D$10+'СЕТ СН'!$F$5</f>
        <v>4196.6101437699999</v>
      </c>
      <c r="L23" s="64">
        <f>SUMIFS(СВЦЭМ!$C$34:$C$777,СВЦЭМ!$A$34:$A$777,$A23,СВЦЭМ!$B$34:$B$777,L$11)+'СЕТ СН'!$F$9+СВЦЭМ!$D$10+'СЕТ СН'!$F$5</f>
        <v>4216.0090368199999</v>
      </c>
      <c r="M23" s="64">
        <f>SUMIFS(СВЦЭМ!$C$34:$C$777,СВЦЭМ!$A$34:$A$777,$A23,СВЦЭМ!$B$34:$B$777,M$11)+'СЕТ СН'!$F$9+СВЦЭМ!$D$10+'СЕТ СН'!$F$5</f>
        <v>4206.5572848600004</v>
      </c>
      <c r="N23" s="64">
        <f>SUMIFS(СВЦЭМ!$C$34:$C$777,СВЦЭМ!$A$34:$A$777,$A23,СВЦЭМ!$B$34:$B$777,N$11)+'СЕТ СН'!$F$9+СВЦЭМ!$D$10+'СЕТ СН'!$F$5</f>
        <v>4199.2958121000001</v>
      </c>
      <c r="O23" s="64">
        <f>SUMIFS(СВЦЭМ!$C$34:$C$777,СВЦЭМ!$A$34:$A$777,$A23,СВЦЭМ!$B$34:$B$777,O$11)+'СЕТ СН'!$F$9+СВЦЭМ!$D$10+'СЕТ СН'!$F$5</f>
        <v>4207.6505344400002</v>
      </c>
      <c r="P23" s="64">
        <f>SUMIFS(СВЦЭМ!$C$34:$C$777,СВЦЭМ!$A$34:$A$777,$A23,СВЦЭМ!$B$34:$B$777,P$11)+'СЕТ СН'!$F$9+СВЦЭМ!$D$10+'СЕТ СН'!$F$5</f>
        <v>4190.7000916400002</v>
      </c>
      <c r="Q23" s="64">
        <f>SUMIFS(СВЦЭМ!$C$34:$C$777,СВЦЭМ!$A$34:$A$777,$A23,СВЦЭМ!$B$34:$B$777,Q$11)+'СЕТ СН'!$F$9+СВЦЭМ!$D$10+'СЕТ СН'!$F$5</f>
        <v>4194.6429007799998</v>
      </c>
      <c r="R23" s="64">
        <f>SUMIFS(СВЦЭМ!$C$34:$C$777,СВЦЭМ!$A$34:$A$777,$A23,СВЦЭМ!$B$34:$B$777,R$11)+'СЕТ СН'!$F$9+СВЦЭМ!$D$10+'СЕТ СН'!$F$5</f>
        <v>4291.3033159500001</v>
      </c>
      <c r="S23" s="64">
        <f>SUMIFS(СВЦЭМ!$C$34:$C$777,СВЦЭМ!$A$34:$A$777,$A23,СВЦЭМ!$B$34:$B$777,S$11)+'СЕТ СН'!$F$9+СВЦЭМ!$D$10+'СЕТ СН'!$F$5</f>
        <v>4273.7996344000003</v>
      </c>
      <c r="T23" s="64">
        <f>SUMIFS(СВЦЭМ!$C$34:$C$777,СВЦЭМ!$A$34:$A$777,$A23,СВЦЭМ!$B$34:$B$777,T$11)+'СЕТ СН'!$F$9+СВЦЭМ!$D$10+'СЕТ СН'!$F$5</f>
        <v>4240.33100689</v>
      </c>
      <c r="U23" s="64">
        <f>SUMIFS(СВЦЭМ!$C$34:$C$777,СВЦЭМ!$A$34:$A$777,$A23,СВЦЭМ!$B$34:$B$777,U$11)+'СЕТ СН'!$F$9+СВЦЭМ!$D$10+'СЕТ СН'!$F$5</f>
        <v>4257.08020459</v>
      </c>
      <c r="V23" s="64">
        <f>SUMIFS(СВЦЭМ!$C$34:$C$777,СВЦЭМ!$A$34:$A$777,$A23,СВЦЭМ!$B$34:$B$777,V$11)+'СЕТ СН'!$F$9+СВЦЭМ!$D$10+'СЕТ СН'!$F$5</f>
        <v>4244.9350418499998</v>
      </c>
      <c r="W23" s="64">
        <f>SUMIFS(СВЦЭМ!$C$34:$C$777,СВЦЭМ!$A$34:$A$777,$A23,СВЦЭМ!$B$34:$B$777,W$11)+'СЕТ СН'!$F$9+СВЦЭМ!$D$10+'СЕТ СН'!$F$5</f>
        <v>4248.9299541700002</v>
      </c>
      <c r="X23" s="64">
        <f>SUMIFS(СВЦЭМ!$C$34:$C$777,СВЦЭМ!$A$34:$A$777,$A23,СВЦЭМ!$B$34:$B$777,X$11)+'СЕТ СН'!$F$9+СВЦЭМ!$D$10+'СЕТ СН'!$F$5</f>
        <v>4272.7160921100003</v>
      </c>
      <c r="Y23" s="64">
        <f>SUMIFS(СВЦЭМ!$C$34:$C$777,СВЦЭМ!$A$34:$A$777,$A23,СВЦЭМ!$B$34:$B$777,Y$11)+'СЕТ СН'!$F$9+СВЦЭМ!$D$10+'СЕТ СН'!$F$5</f>
        <v>4357.2625954200003</v>
      </c>
    </row>
    <row r="24" spans="1:25" ht="15.75" x14ac:dyDescent="0.2">
      <c r="A24" s="63">
        <f t="shared" si="0"/>
        <v>42564</v>
      </c>
      <c r="B24" s="64">
        <f>SUMIFS(СВЦЭМ!$C$34:$C$777,СВЦЭМ!$A$34:$A$777,$A24,СВЦЭМ!$B$34:$B$777,B$11)+'СЕТ СН'!$F$9+СВЦЭМ!$D$10+'СЕТ СН'!$F$5</f>
        <v>4387.0111885799997</v>
      </c>
      <c r="C24" s="64">
        <f>SUMIFS(СВЦЭМ!$C$34:$C$777,СВЦЭМ!$A$34:$A$777,$A24,СВЦЭМ!$B$34:$B$777,C$11)+'СЕТ СН'!$F$9+СВЦЭМ!$D$10+'СЕТ СН'!$F$5</f>
        <v>4458.3135308500005</v>
      </c>
      <c r="D24" s="64">
        <f>SUMIFS(СВЦЭМ!$C$34:$C$777,СВЦЭМ!$A$34:$A$777,$A24,СВЦЭМ!$B$34:$B$777,D$11)+'СЕТ СН'!$F$9+СВЦЭМ!$D$10+'СЕТ СН'!$F$5</f>
        <v>4506.4064890000009</v>
      </c>
      <c r="E24" s="64">
        <f>SUMIFS(СВЦЭМ!$C$34:$C$777,СВЦЭМ!$A$34:$A$777,$A24,СВЦЭМ!$B$34:$B$777,E$11)+'СЕТ СН'!$F$9+СВЦЭМ!$D$10+'СЕТ СН'!$F$5</f>
        <v>4520.8746277299997</v>
      </c>
      <c r="F24" s="64">
        <f>SUMIFS(СВЦЭМ!$C$34:$C$777,СВЦЭМ!$A$34:$A$777,$A24,СВЦЭМ!$B$34:$B$777,F$11)+'СЕТ СН'!$F$9+СВЦЭМ!$D$10+'СЕТ СН'!$F$5</f>
        <v>4494.9533019400005</v>
      </c>
      <c r="G24" s="64">
        <f>SUMIFS(СВЦЭМ!$C$34:$C$777,СВЦЭМ!$A$34:$A$777,$A24,СВЦЭМ!$B$34:$B$777,G$11)+'СЕТ СН'!$F$9+СВЦЭМ!$D$10+'СЕТ СН'!$F$5</f>
        <v>4508.0053786999997</v>
      </c>
      <c r="H24" s="64">
        <f>SUMIFS(СВЦЭМ!$C$34:$C$777,СВЦЭМ!$A$34:$A$777,$A24,СВЦЭМ!$B$34:$B$777,H$11)+'СЕТ СН'!$F$9+СВЦЭМ!$D$10+'СЕТ СН'!$F$5</f>
        <v>4426.6898025299997</v>
      </c>
      <c r="I24" s="64">
        <f>SUMIFS(СВЦЭМ!$C$34:$C$777,СВЦЭМ!$A$34:$A$777,$A24,СВЦЭМ!$B$34:$B$777,I$11)+'СЕТ СН'!$F$9+СВЦЭМ!$D$10+'СЕТ СН'!$F$5</f>
        <v>4308.4419070599997</v>
      </c>
      <c r="J24" s="64">
        <f>SUMIFS(СВЦЭМ!$C$34:$C$777,СВЦЭМ!$A$34:$A$777,$A24,СВЦЭМ!$B$34:$B$777,J$11)+'СЕТ СН'!$F$9+СВЦЭМ!$D$10+'СЕТ СН'!$F$5</f>
        <v>4162.0825153100004</v>
      </c>
      <c r="K24" s="64">
        <f>SUMIFS(СВЦЭМ!$C$34:$C$777,СВЦЭМ!$A$34:$A$777,$A24,СВЦЭМ!$B$34:$B$777,K$11)+'СЕТ СН'!$F$9+СВЦЭМ!$D$10+'СЕТ СН'!$F$5</f>
        <v>4184.6018637500001</v>
      </c>
      <c r="L24" s="64">
        <f>SUMIFS(СВЦЭМ!$C$34:$C$777,СВЦЭМ!$A$34:$A$777,$A24,СВЦЭМ!$B$34:$B$777,L$11)+'СЕТ СН'!$F$9+СВЦЭМ!$D$10+'СЕТ СН'!$F$5</f>
        <v>4286.4534529000002</v>
      </c>
      <c r="M24" s="64">
        <f>SUMIFS(СВЦЭМ!$C$34:$C$777,СВЦЭМ!$A$34:$A$777,$A24,СВЦЭМ!$B$34:$B$777,M$11)+'СЕТ СН'!$F$9+СВЦЭМ!$D$10+'СЕТ СН'!$F$5</f>
        <v>4273.6347348999998</v>
      </c>
      <c r="N24" s="64">
        <f>SUMIFS(СВЦЭМ!$C$34:$C$777,СВЦЭМ!$A$34:$A$777,$A24,СВЦЭМ!$B$34:$B$777,N$11)+'СЕТ СН'!$F$9+СВЦЭМ!$D$10+'СЕТ СН'!$F$5</f>
        <v>4219.2746065700003</v>
      </c>
      <c r="O24" s="64">
        <f>SUMIFS(СВЦЭМ!$C$34:$C$777,СВЦЭМ!$A$34:$A$777,$A24,СВЦЭМ!$B$34:$B$777,O$11)+'СЕТ СН'!$F$9+СВЦЭМ!$D$10+'СЕТ СН'!$F$5</f>
        <v>4233.6154981600002</v>
      </c>
      <c r="P24" s="64">
        <f>SUMIFS(СВЦЭМ!$C$34:$C$777,СВЦЭМ!$A$34:$A$777,$A24,СВЦЭМ!$B$34:$B$777,P$11)+'СЕТ СН'!$F$9+СВЦЭМ!$D$10+'СЕТ СН'!$F$5</f>
        <v>4201.8159473599999</v>
      </c>
      <c r="Q24" s="64">
        <f>SUMIFS(СВЦЭМ!$C$34:$C$777,СВЦЭМ!$A$34:$A$777,$A24,СВЦЭМ!$B$34:$B$777,Q$11)+'СЕТ СН'!$F$9+СВЦЭМ!$D$10+'СЕТ СН'!$F$5</f>
        <v>4208.1817808400001</v>
      </c>
      <c r="R24" s="64">
        <f>SUMIFS(СВЦЭМ!$C$34:$C$777,СВЦЭМ!$A$34:$A$777,$A24,СВЦЭМ!$B$34:$B$777,R$11)+'СЕТ СН'!$F$9+СВЦЭМ!$D$10+'СЕТ СН'!$F$5</f>
        <v>4278.63848375</v>
      </c>
      <c r="S24" s="64">
        <f>SUMIFS(СВЦЭМ!$C$34:$C$777,СВЦЭМ!$A$34:$A$777,$A24,СВЦЭМ!$B$34:$B$777,S$11)+'СЕТ СН'!$F$9+СВЦЭМ!$D$10+'СЕТ СН'!$F$5</f>
        <v>4270.6222621799998</v>
      </c>
      <c r="T24" s="64">
        <f>SUMIFS(СВЦЭМ!$C$34:$C$777,СВЦЭМ!$A$34:$A$777,$A24,СВЦЭМ!$B$34:$B$777,T$11)+'СЕТ СН'!$F$9+СВЦЭМ!$D$10+'СЕТ СН'!$F$5</f>
        <v>4243.7967229300002</v>
      </c>
      <c r="U24" s="64">
        <f>SUMIFS(СВЦЭМ!$C$34:$C$777,СВЦЭМ!$A$34:$A$777,$A24,СВЦЭМ!$B$34:$B$777,U$11)+'СЕТ СН'!$F$9+СВЦЭМ!$D$10+'СЕТ СН'!$F$5</f>
        <v>4266.02493908</v>
      </c>
      <c r="V24" s="64">
        <f>SUMIFS(СВЦЭМ!$C$34:$C$777,СВЦЭМ!$A$34:$A$777,$A24,СВЦЭМ!$B$34:$B$777,V$11)+'СЕТ СН'!$F$9+СВЦЭМ!$D$10+'СЕТ СН'!$F$5</f>
        <v>4235.2577449700002</v>
      </c>
      <c r="W24" s="64">
        <f>SUMIFS(СВЦЭМ!$C$34:$C$777,СВЦЭМ!$A$34:$A$777,$A24,СВЦЭМ!$B$34:$B$777,W$11)+'СЕТ СН'!$F$9+СВЦЭМ!$D$10+'СЕТ СН'!$F$5</f>
        <v>4217.8251566899999</v>
      </c>
      <c r="X24" s="64">
        <f>SUMIFS(СВЦЭМ!$C$34:$C$777,СВЦЭМ!$A$34:$A$777,$A24,СВЦЭМ!$B$34:$B$777,X$11)+'СЕТ СН'!$F$9+СВЦЭМ!$D$10+'СЕТ СН'!$F$5</f>
        <v>4241.1868292400004</v>
      </c>
      <c r="Y24" s="64">
        <f>SUMIFS(СВЦЭМ!$C$34:$C$777,СВЦЭМ!$A$34:$A$777,$A24,СВЦЭМ!$B$34:$B$777,Y$11)+'СЕТ СН'!$F$9+СВЦЭМ!$D$10+'СЕТ СН'!$F$5</f>
        <v>4303.2981433599998</v>
      </c>
    </row>
    <row r="25" spans="1:25" ht="15.75" x14ac:dyDescent="0.2">
      <c r="A25" s="63">
        <f t="shared" si="0"/>
        <v>42565</v>
      </c>
      <c r="B25" s="64">
        <f>SUMIFS(СВЦЭМ!$C$34:$C$777,СВЦЭМ!$A$34:$A$777,$A25,СВЦЭМ!$B$34:$B$777,B$11)+'СЕТ СН'!$F$9+СВЦЭМ!$D$10+'СЕТ СН'!$F$5</f>
        <v>4325.4686469200005</v>
      </c>
      <c r="C25" s="64">
        <f>SUMIFS(СВЦЭМ!$C$34:$C$777,СВЦЭМ!$A$34:$A$777,$A25,СВЦЭМ!$B$34:$B$777,C$11)+'СЕТ СН'!$F$9+СВЦЭМ!$D$10+'СЕТ СН'!$F$5</f>
        <v>4392.5522106500002</v>
      </c>
      <c r="D25" s="64">
        <f>SUMIFS(СВЦЭМ!$C$34:$C$777,СВЦЭМ!$A$34:$A$777,$A25,СВЦЭМ!$B$34:$B$777,D$11)+'СЕТ СН'!$F$9+СВЦЭМ!$D$10+'СЕТ СН'!$F$5</f>
        <v>4417.5046688700004</v>
      </c>
      <c r="E25" s="64">
        <f>SUMIFS(СВЦЭМ!$C$34:$C$777,СВЦЭМ!$A$34:$A$777,$A25,СВЦЭМ!$B$34:$B$777,E$11)+'СЕТ СН'!$F$9+СВЦЭМ!$D$10+'СЕТ СН'!$F$5</f>
        <v>4428.2159610300005</v>
      </c>
      <c r="F25" s="64">
        <f>SUMIFS(СВЦЭМ!$C$34:$C$777,СВЦЭМ!$A$34:$A$777,$A25,СВЦЭМ!$B$34:$B$777,F$11)+'СЕТ СН'!$F$9+СВЦЭМ!$D$10+'СЕТ СН'!$F$5</f>
        <v>4465.0991854200001</v>
      </c>
      <c r="G25" s="64">
        <f>SUMIFS(СВЦЭМ!$C$34:$C$777,СВЦЭМ!$A$34:$A$777,$A25,СВЦЭМ!$B$34:$B$777,G$11)+'СЕТ СН'!$F$9+СВЦЭМ!$D$10+'СЕТ СН'!$F$5</f>
        <v>4437.3304158299998</v>
      </c>
      <c r="H25" s="64">
        <f>SUMIFS(СВЦЭМ!$C$34:$C$777,СВЦЭМ!$A$34:$A$777,$A25,СВЦЭМ!$B$34:$B$777,H$11)+'СЕТ СН'!$F$9+СВЦЭМ!$D$10+'СЕТ СН'!$F$5</f>
        <v>4322.0990260799999</v>
      </c>
      <c r="I25" s="64">
        <f>SUMIFS(СВЦЭМ!$C$34:$C$777,СВЦЭМ!$A$34:$A$777,$A25,СВЦЭМ!$B$34:$B$777,I$11)+'СЕТ СН'!$F$9+СВЦЭМ!$D$10+'СЕТ СН'!$F$5</f>
        <v>4267.70221064</v>
      </c>
      <c r="J25" s="64">
        <f>SUMIFS(СВЦЭМ!$C$34:$C$777,СВЦЭМ!$A$34:$A$777,$A25,СВЦЭМ!$B$34:$B$777,J$11)+'СЕТ СН'!$F$9+СВЦЭМ!$D$10+'СЕТ СН'!$F$5</f>
        <v>4118.4068103300006</v>
      </c>
      <c r="K25" s="64">
        <f>SUMIFS(СВЦЭМ!$C$34:$C$777,СВЦЭМ!$A$34:$A$777,$A25,СВЦЭМ!$B$34:$B$777,K$11)+'СЕТ СН'!$F$9+СВЦЭМ!$D$10+'СЕТ СН'!$F$5</f>
        <v>4113.2413901899999</v>
      </c>
      <c r="L25" s="64">
        <f>SUMIFS(СВЦЭМ!$C$34:$C$777,СВЦЭМ!$A$34:$A$777,$A25,СВЦЭМ!$B$34:$B$777,L$11)+'СЕТ СН'!$F$9+СВЦЭМ!$D$10+'СЕТ СН'!$F$5</f>
        <v>4103.3651049199998</v>
      </c>
      <c r="M25" s="64">
        <f>SUMIFS(СВЦЭМ!$C$34:$C$777,СВЦЭМ!$A$34:$A$777,$A25,СВЦЭМ!$B$34:$B$777,M$11)+'СЕТ СН'!$F$9+СВЦЭМ!$D$10+'СЕТ СН'!$F$5</f>
        <v>4089.95935396</v>
      </c>
      <c r="N25" s="64">
        <f>SUMIFS(СВЦЭМ!$C$34:$C$777,СВЦЭМ!$A$34:$A$777,$A25,СВЦЭМ!$B$34:$B$777,N$11)+'СЕТ СН'!$F$9+СВЦЭМ!$D$10+'СЕТ СН'!$F$5</f>
        <v>4090.8706186200002</v>
      </c>
      <c r="O25" s="64">
        <f>SUMIFS(СВЦЭМ!$C$34:$C$777,СВЦЭМ!$A$34:$A$777,$A25,СВЦЭМ!$B$34:$B$777,O$11)+'СЕТ СН'!$F$9+СВЦЭМ!$D$10+'СЕТ СН'!$F$5</f>
        <v>4085.0395012100003</v>
      </c>
      <c r="P25" s="64">
        <f>SUMIFS(СВЦЭМ!$C$34:$C$777,СВЦЭМ!$A$34:$A$777,$A25,СВЦЭМ!$B$34:$B$777,P$11)+'СЕТ СН'!$F$9+СВЦЭМ!$D$10+'СЕТ СН'!$F$5</f>
        <v>4073.4618882700001</v>
      </c>
      <c r="Q25" s="64">
        <f>SUMIFS(СВЦЭМ!$C$34:$C$777,СВЦЭМ!$A$34:$A$777,$A25,СВЦЭМ!$B$34:$B$777,Q$11)+'СЕТ СН'!$F$9+СВЦЭМ!$D$10+'СЕТ СН'!$F$5</f>
        <v>4084.50828615</v>
      </c>
      <c r="R25" s="64">
        <f>SUMIFS(СВЦЭМ!$C$34:$C$777,СВЦЭМ!$A$34:$A$777,$A25,СВЦЭМ!$B$34:$B$777,R$11)+'СЕТ СН'!$F$9+СВЦЭМ!$D$10+'СЕТ СН'!$F$5</f>
        <v>4159.0529998600005</v>
      </c>
      <c r="S25" s="64">
        <f>SUMIFS(СВЦЭМ!$C$34:$C$777,СВЦЭМ!$A$34:$A$777,$A25,СВЦЭМ!$B$34:$B$777,S$11)+'СЕТ СН'!$F$9+СВЦЭМ!$D$10+'СЕТ СН'!$F$5</f>
        <v>4168.7466680500002</v>
      </c>
      <c r="T25" s="64">
        <f>SUMIFS(СВЦЭМ!$C$34:$C$777,СВЦЭМ!$A$34:$A$777,$A25,СВЦЭМ!$B$34:$B$777,T$11)+'СЕТ СН'!$F$9+СВЦЭМ!$D$10+'СЕТ СН'!$F$5</f>
        <v>4152.3714742600005</v>
      </c>
      <c r="U25" s="64">
        <f>SUMIFS(СВЦЭМ!$C$34:$C$777,СВЦЭМ!$A$34:$A$777,$A25,СВЦЭМ!$B$34:$B$777,U$11)+'СЕТ СН'!$F$9+СВЦЭМ!$D$10+'СЕТ СН'!$F$5</f>
        <v>4134.9873600800001</v>
      </c>
      <c r="V25" s="64">
        <f>SUMIFS(СВЦЭМ!$C$34:$C$777,СВЦЭМ!$A$34:$A$777,$A25,СВЦЭМ!$B$34:$B$777,V$11)+'СЕТ СН'!$F$9+СВЦЭМ!$D$10+'СЕТ СН'!$F$5</f>
        <v>4187.9033813799997</v>
      </c>
      <c r="W25" s="64">
        <f>SUMIFS(СВЦЭМ!$C$34:$C$777,СВЦЭМ!$A$34:$A$777,$A25,СВЦЭМ!$B$34:$B$777,W$11)+'СЕТ СН'!$F$9+СВЦЭМ!$D$10+'СЕТ СН'!$F$5</f>
        <v>4250.0016031100004</v>
      </c>
      <c r="X25" s="64">
        <f>SUMIFS(СВЦЭМ!$C$34:$C$777,СВЦЭМ!$A$34:$A$777,$A25,СВЦЭМ!$B$34:$B$777,X$11)+'СЕТ СН'!$F$9+СВЦЭМ!$D$10+'СЕТ СН'!$F$5</f>
        <v>4257.40432091</v>
      </c>
      <c r="Y25" s="64">
        <f>SUMIFS(СВЦЭМ!$C$34:$C$777,СВЦЭМ!$A$34:$A$777,$A25,СВЦЭМ!$B$34:$B$777,Y$11)+'СЕТ СН'!$F$9+СВЦЭМ!$D$10+'СЕТ СН'!$F$5</f>
        <v>4270.1224369700003</v>
      </c>
    </row>
    <row r="26" spans="1:25" ht="15.75" x14ac:dyDescent="0.2">
      <c r="A26" s="63">
        <f t="shared" si="0"/>
        <v>42566</v>
      </c>
      <c r="B26" s="64">
        <f>SUMIFS(СВЦЭМ!$C$34:$C$777,СВЦЭМ!$A$34:$A$777,$A26,СВЦЭМ!$B$34:$B$777,B$11)+'СЕТ СН'!$F$9+СВЦЭМ!$D$10+'СЕТ СН'!$F$5</f>
        <v>4250.2778916099996</v>
      </c>
      <c r="C26" s="64">
        <f>SUMIFS(СВЦЭМ!$C$34:$C$777,СВЦЭМ!$A$34:$A$777,$A26,СВЦЭМ!$B$34:$B$777,C$11)+'СЕТ СН'!$F$9+СВЦЭМ!$D$10+'СЕТ СН'!$F$5</f>
        <v>4299.1415775000005</v>
      </c>
      <c r="D26" s="64">
        <f>SUMIFS(СВЦЭМ!$C$34:$C$777,СВЦЭМ!$A$34:$A$777,$A26,СВЦЭМ!$B$34:$B$777,D$11)+'СЕТ СН'!$F$9+СВЦЭМ!$D$10+'СЕТ СН'!$F$5</f>
        <v>4307.7019094400002</v>
      </c>
      <c r="E26" s="64">
        <f>SUMIFS(СВЦЭМ!$C$34:$C$777,СВЦЭМ!$A$34:$A$777,$A26,СВЦЭМ!$B$34:$B$777,E$11)+'СЕТ СН'!$F$9+СВЦЭМ!$D$10+'СЕТ СН'!$F$5</f>
        <v>4314.5240748699998</v>
      </c>
      <c r="F26" s="64">
        <f>SUMIFS(СВЦЭМ!$C$34:$C$777,СВЦЭМ!$A$34:$A$777,$A26,СВЦЭМ!$B$34:$B$777,F$11)+'СЕТ СН'!$F$9+СВЦЭМ!$D$10+'СЕТ СН'!$F$5</f>
        <v>4336.1744185300004</v>
      </c>
      <c r="G26" s="64">
        <f>SUMIFS(СВЦЭМ!$C$34:$C$777,СВЦЭМ!$A$34:$A$777,$A26,СВЦЭМ!$B$34:$B$777,G$11)+'СЕТ СН'!$F$9+СВЦЭМ!$D$10+'СЕТ СН'!$F$5</f>
        <v>4318.3391975499999</v>
      </c>
      <c r="H26" s="64">
        <f>SUMIFS(СВЦЭМ!$C$34:$C$777,СВЦЭМ!$A$34:$A$777,$A26,СВЦЭМ!$B$34:$B$777,H$11)+'СЕТ СН'!$F$9+СВЦЭМ!$D$10+'СЕТ СН'!$F$5</f>
        <v>4313.4097541800002</v>
      </c>
      <c r="I26" s="64">
        <f>SUMIFS(СВЦЭМ!$C$34:$C$777,СВЦЭМ!$A$34:$A$777,$A26,СВЦЭМ!$B$34:$B$777,I$11)+'СЕТ СН'!$F$9+СВЦЭМ!$D$10+'СЕТ СН'!$F$5</f>
        <v>4296.1093579600001</v>
      </c>
      <c r="J26" s="64">
        <f>SUMIFS(СВЦЭМ!$C$34:$C$777,СВЦЭМ!$A$34:$A$777,$A26,СВЦЭМ!$B$34:$B$777,J$11)+'СЕТ СН'!$F$9+СВЦЭМ!$D$10+'СЕТ СН'!$F$5</f>
        <v>4216.4957704200006</v>
      </c>
      <c r="K26" s="64">
        <f>SUMIFS(СВЦЭМ!$C$34:$C$777,СВЦЭМ!$A$34:$A$777,$A26,СВЦЭМ!$B$34:$B$777,K$11)+'СЕТ СН'!$F$9+СВЦЭМ!$D$10+'СЕТ СН'!$F$5</f>
        <v>4190.4240232800003</v>
      </c>
      <c r="L26" s="64">
        <f>SUMIFS(СВЦЭМ!$C$34:$C$777,СВЦЭМ!$A$34:$A$777,$A26,СВЦЭМ!$B$34:$B$777,L$11)+'СЕТ СН'!$F$9+СВЦЭМ!$D$10+'СЕТ СН'!$F$5</f>
        <v>4147.9864822899999</v>
      </c>
      <c r="M26" s="64">
        <f>SUMIFS(СВЦЭМ!$C$34:$C$777,СВЦЭМ!$A$34:$A$777,$A26,СВЦЭМ!$B$34:$B$777,M$11)+'СЕТ СН'!$F$9+СВЦЭМ!$D$10+'СЕТ СН'!$F$5</f>
        <v>4165.1167885499999</v>
      </c>
      <c r="N26" s="64">
        <f>SUMIFS(СВЦЭМ!$C$34:$C$777,СВЦЭМ!$A$34:$A$777,$A26,СВЦЭМ!$B$34:$B$777,N$11)+'СЕТ СН'!$F$9+СВЦЭМ!$D$10+'СЕТ СН'!$F$5</f>
        <v>4155.8071973900005</v>
      </c>
      <c r="O26" s="64">
        <f>SUMIFS(СВЦЭМ!$C$34:$C$777,СВЦЭМ!$A$34:$A$777,$A26,СВЦЭМ!$B$34:$B$777,O$11)+'СЕТ СН'!$F$9+СВЦЭМ!$D$10+'СЕТ СН'!$F$5</f>
        <v>4166.1430191700001</v>
      </c>
      <c r="P26" s="64">
        <f>SUMIFS(СВЦЭМ!$C$34:$C$777,СВЦЭМ!$A$34:$A$777,$A26,СВЦЭМ!$B$34:$B$777,P$11)+'СЕТ СН'!$F$9+СВЦЭМ!$D$10+'СЕТ СН'!$F$5</f>
        <v>4079.7539024500002</v>
      </c>
      <c r="Q26" s="64">
        <f>SUMIFS(СВЦЭМ!$C$34:$C$777,СВЦЭМ!$A$34:$A$777,$A26,СВЦЭМ!$B$34:$B$777,Q$11)+'СЕТ СН'!$F$9+СВЦЭМ!$D$10+'СЕТ СН'!$F$5</f>
        <v>4068.4909208500003</v>
      </c>
      <c r="R26" s="64">
        <f>SUMIFS(СВЦЭМ!$C$34:$C$777,СВЦЭМ!$A$34:$A$777,$A26,СВЦЭМ!$B$34:$B$777,R$11)+'СЕТ СН'!$F$9+СВЦЭМ!$D$10+'СЕТ СН'!$F$5</f>
        <v>4084.9411371400001</v>
      </c>
      <c r="S26" s="64">
        <f>SUMIFS(СВЦЭМ!$C$34:$C$777,СВЦЭМ!$A$34:$A$777,$A26,СВЦЭМ!$B$34:$B$777,S$11)+'СЕТ СН'!$F$9+СВЦЭМ!$D$10+'СЕТ СН'!$F$5</f>
        <v>4080.3545501000003</v>
      </c>
      <c r="T26" s="64">
        <f>SUMIFS(СВЦЭМ!$C$34:$C$777,СВЦЭМ!$A$34:$A$777,$A26,СВЦЭМ!$B$34:$B$777,T$11)+'СЕТ СН'!$F$9+СВЦЭМ!$D$10+'СЕТ СН'!$F$5</f>
        <v>4070.12351902</v>
      </c>
      <c r="U26" s="64">
        <f>SUMIFS(СВЦЭМ!$C$34:$C$777,СВЦЭМ!$A$34:$A$777,$A26,СВЦЭМ!$B$34:$B$777,U$11)+'СЕТ СН'!$F$9+СВЦЭМ!$D$10+'СЕТ СН'!$F$5</f>
        <v>4069.5113982500002</v>
      </c>
      <c r="V26" s="64">
        <f>SUMIFS(СВЦЭМ!$C$34:$C$777,СВЦЭМ!$A$34:$A$777,$A26,СВЦЭМ!$B$34:$B$777,V$11)+'СЕТ СН'!$F$9+СВЦЭМ!$D$10+'СЕТ СН'!$F$5</f>
        <v>4083.48518625</v>
      </c>
      <c r="W26" s="64">
        <f>SUMIFS(СВЦЭМ!$C$34:$C$777,СВЦЭМ!$A$34:$A$777,$A26,СВЦЭМ!$B$34:$B$777,W$11)+'СЕТ СН'!$F$9+СВЦЭМ!$D$10+'СЕТ СН'!$F$5</f>
        <v>4152.3464347400004</v>
      </c>
      <c r="X26" s="64">
        <f>SUMIFS(СВЦЭМ!$C$34:$C$777,СВЦЭМ!$A$34:$A$777,$A26,СВЦЭМ!$B$34:$B$777,X$11)+'СЕТ СН'!$F$9+СВЦЭМ!$D$10+'СЕТ СН'!$F$5</f>
        <v>4201.9126226999997</v>
      </c>
      <c r="Y26" s="64">
        <f>SUMIFS(СВЦЭМ!$C$34:$C$777,СВЦЭМ!$A$34:$A$777,$A26,СВЦЭМ!$B$34:$B$777,Y$11)+'СЕТ СН'!$F$9+СВЦЭМ!$D$10+'СЕТ СН'!$F$5</f>
        <v>4191.8358294899999</v>
      </c>
    </row>
    <row r="27" spans="1:25" ht="15.75" x14ac:dyDescent="0.2">
      <c r="A27" s="63">
        <f t="shared" si="0"/>
        <v>42567</v>
      </c>
      <c r="B27" s="64">
        <f>SUMIFS(СВЦЭМ!$C$34:$C$777,СВЦЭМ!$A$34:$A$777,$A27,СВЦЭМ!$B$34:$B$777,B$11)+'СЕТ СН'!$F$9+СВЦЭМ!$D$10+'СЕТ СН'!$F$5</f>
        <v>4350.6947303500001</v>
      </c>
      <c r="C27" s="64">
        <f>SUMIFS(СВЦЭМ!$C$34:$C$777,СВЦЭМ!$A$34:$A$777,$A27,СВЦЭМ!$B$34:$B$777,C$11)+'СЕТ СН'!$F$9+СВЦЭМ!$D$10+'СЕТ СН'!$F$5</f>
        <v>4390.8709051700007</v>
      </c>
      <c r="D27" s="64">
        <f>SUMIFS(СВЦЭМ!$C$34:$C$777,СВЦЭМ!$A$34:$A$777,$A27,СВЦЭМ!$B$34:$B$777,D$11)+'СЕТ СН'!$F$9+СВЦЭМ!$D$10+'СЕТ СН'!$F$5</f>
        <v>4419.0765225300001</v>
      </c>
      <c r="E27" s="64">
        <f>SUMIFS(СВЦЭМ!$C$34:$C$777,СВЦЭМ!$A$34:$A$777,$A27,СВЦЭМ!$B$34:$B$777,E$11)+'СЕТ СН'!$F$9+СВЦЭМ!$D$10+'СЕТ СН'!$F$5</f>
        <v>4433.1853303500002</v>
      </c>
      <c r="F27" s="64">
        <f>SUMIFS(СВЦЭМ!$C$34:$C$777,СВЦЭМ!$A$34:$A$777,$A27,СВЦЭМ!$B$34:$B$777,F$11)+'СЕТ СН'!$F$9+СВЦЭМ!$D$10+'СЕТ СН'!$F$5</f>
        <v>4440.4121121600001</v>
      </c>
      <c r="G27" s="64">
        <f>SUMIFS(СВЦЭМ!$C$34:$C$777,СВЦЭМ!$A$34:$A$777,$A27,СВЦЭМ!$B$34:$B$777,G$11)+'СЕТ СН'!$F$9+СВЦЭМ!$D$10+'СЕТ СН'!$F$5</f>
        <v>4440.9018815199997</v>
      </c>
      <c r="H27" s="64">
        <f>SUMIFS(СВЦЭМ!$C$34:$C$777,СВЦЭМ!$A$34:$A$777,$A27,СВЦЭМ!$B$34:$B$777,H$11)+'СЕТ СН'!$F$9+СВЦЭМ!$D$10+'СЕТ СН'!$F$5</f>
        <v>4402.0464603600003</v>
      </c>
      <c r="I27" s="64">
        <f>SUMIFS(СВЦЭМ!$C$34:$C$777,СВЦЭМ!$A$34:$A$777,$A27,СВЦЭМ!$B$34:$B$777,I$11)+'СЕТ СН'!$F$9+СВЦЭМ!$D$10+'СЕТ СН'!$F$5</f>
        <v>4296.2193050100004</v>
      </c>
      <c r="J27" s="64">
        <f>SUMIFS(СВЦЭМ!$C$34:$C$777,СВЦЭМ!$A$34:$A$777,$A27,СВЦЭМ!$B$34:$B$777,J$11)+'СЕТ СН'!$F$9+СВЦЭМ!$D$10+'СЕТ СН'!$F$5</f>
        <v>4214.0826816999997</v>
      </c>
      <c r="K27" s="64">
        <f>SUMIFS(СВЦЭМ!$C$34:$C$777,СВЦЭМ!$A$34:$A$777,$A27,СВЦЭМ!$B$34:$B$777,K$11)+'СЕТ СН'!$F$9+СВЦЭМ!$D$10+'СЕТ СН'!$F$5</f>
        <v>4184.16790786</v>
      </c>
      <c r="L27" s="64">
        <f>SUMIFS(СВЦЭМ!$C$34:$C$777,СВЦЭМ!$A$34:$A$777,$A27,СВЦЭМ!$B$34:$B$777,L$11)+'СЕТ СН'!$F$9+СВЦЭМ!$D$10+'СЕТ СН'!$F$5</f>
        <v>4206.2197106800004</v>
      </c>
      <c r="M27" s="64">
        <f>SUMIFS(СВЦЭМ!$C$34:$C$777,СВЦЭМ!$A$34:$A$777,$A27,СВЦЭМ!$B$34:$B$777,M$11)+'СЕТ СН'!$F$9+СВЦЭМ!$D$10+'СЕТ СН'!$F$5</f>
        <v>4227.3868313800003</v>
      </c>
      <c r="N27" s="64">
        <f>SUMIFS(СВЦЭМ!$C$34:$C$777,СВЦЭМ!$A$34:$A$777,$A27,СВЦЭМ!$B$34:$B$777,N$11)+'СЕТ СН'!$F$9+СВЦЭМ!$D$10+'СЕТ СН'!$F$5</f>
        <v>4164.5399254700005</v>
      </c>
      <c r="O27" s="64">
        <f>SUMIFS(СВЦЭМ!$C$34:$C$777,СВЦЭМ!$A$34:$A$777,$A27,СВЦЭМ!$B$34:$B$777,O$11)+'СЕТ СН'!$F$9+СВЦЭМ!$D$10+'СЕТ СН'!$F$5</f>
        <v>4115.8446177000005</v>
      </c>
      <c r="P27" s="64">
        <f>SUMIFS(СВЦЭМ!$C$34:$C$777,СВЦЭМ!$A$34:$A$777,$A27,СВЦЭМ!$B$34:$B$777,P$11)+'СЕТ СН'!$F$9+СВЦЭМ!$D$10+'СЕТ СН'!$F$5</f>
        <v>4100.6610101900005</v>
      </c>
      <c r="Q27" s="64">
        <f>SUMIFS(СВЦЭМ!$C$34:$C$777,СВЦЭМ!$A$34:$A$777,$A27,СВЦЭМ!$B$34:$B$777,Q$11)+'СЕТ СН'!$F$9+СВЦЭМ!$D$10+'СЕТ СН'!$F$5</f>
        <v>4099.4322366200004</v>
      </c>
      <c r="R27" s="64">
        <f>SUMIFS(СВЦЭМ!$C$34:$C$777,СВЦЭМ!$A$34:$A$777,$A27,СВЦЭМ!$B$34:$B$777,R$11)+'СЕТ СН'!$F$9+СВЦЭМ!$D$10+'СЕТ СН'!$F$5</f>
        <v>4111.7686116499999</v>
      </c>
      <c r="S27" s="64">
        <f>SUMIFS(СВЦЭМ!$C$34:$C$777,СВЦЭМ!$A$34:$A$777,$A27,СВЦЭМ!$B$34:$B$777,S$11)+'СЕТ СН'!$F$9+СВЦЭМ!$D$10+'СЕТ СН'!$F$5</f>
        <v>4113.7493666199998</v>
      </c>
      <c r="T27" s="64">
        <f>SUMIFS(СВЦЭМ!$C$34:$C$777,СВЦЭМ!$A$34:$A$777,$A27,СВЦЭМ!$B$34:$B$777,T$11)+'СЕТ СН'!$F$9+СВЦЭМ!$D$10+'СЕТ СН'!$F$5</f>
        <v>4116.2474831899999</v>
      </c>
      <c r="U27" s="64">
        <f>SUMIFS(СВЦЭМ!$C$34:$C$777,СВЦЭМ!$A$34:$A$777,$A27,СВЦЭМ!$B$34:$B$777,U$11)+'СЕТ СН'!$F$9+СВЦЭМ!$D$10+'СЕТ СН'!$F$5</f>
        <v>4099.0291341399998</v>
      </c>
      <c r="V27" s="64">
        <f>SUMIFS(СВЦЭМ!$C$34:$C$777,СВЦЭМ!$A$34:$A$777,$A27,СВЦЭМ!$B$34:$B$777,V$11)+'СЕТ СН'!$F$9+СВЦЭМ!$D$10+'СЕТ СН'!$F$5</f>
        <v>4126.2777151600003</v>
      </c>
      <c r="W27" s="64">
        <f>SUMIFS(СВЦЭМ!$C$34:$C$777,СВЦЭМ!$A$34:$A$777,$A27,СВЦЭМ!$B$34:$B$777,W$11)+'СЕТ СН'!$F$9+СВЦЭМ!$D$10+'СЕТ СН'!$F$5</f>
        <v>4181.9909258300004</v>
      </c>
      <c r="X27" s="64">
        <f>SUMIFS(СВЦЭМ!$C$34:$C$777,СВЦЭМ!$A$34:$A$777,$A27,СВЦЭМ!$B$34:$B$777,X$11)+'СЕТ СН'!$F$9+СВЦЭМ!$D$10+'СЕТ СН'!$F$5</f>
        <v>4175.9891213400006</v>
      </c>
      <c r="Y27" s="64">
        <f>SUMIFS(СВЦЭМ!$C$34:$C$777,СВЦЭМ!$A$34:$A$777,$A27,СВЦЭМ!$B$34:$B$777,Y$11)+'СЕТ СН'!$F$9+СВЦЭМ!$D$10+'СЕТ СН'!$F$5</f>
        <v>4173.2071509899997</v>
      </c>
    </row>
    <row r="28" spans="1:25" ht="15.75" x14ac:dyDescent="0.2">
      <c r="A28" s="63">
        <f t="shared" si="0"/>
        <v>42568</v>
      </c>
      <c r="B28" s="64">
        <f>SUMIFS(СВЦЭМ!$C$34:$C$777,СВЦЭМ!$A$34:$A$777,$A28,СВЦЭМ!$B$34:$B$777,B$11)+'СЕТ СН'!$F$9+СВЦЭМ!$D$10+'СЕТ СН'!$F$5</f>
        <v>4278.7535844499998</v>
      </c>
      <c r="C28" s="64">
        <f>SUMIFS(СВЦЭМ!$C$34:$C$777,СВЦЭМ!$A$34:$A$777,$A28,СВЦЭМ!$B$34:$B$777,C$11)+'СЕТ СН'!$F$9+СВЦЭМ!$D$10+'СЕТ СН'!$F$5</f>
        <v>4334.0261399999999</v>
      </c>
      <c r="D28" s="64">
        <f>SUMIFS(СВЦЭМ!$C$34:$C$777,СВЦЭМ!$A$34:$A$777,$A28,СВЦЭМ!$B$34:$B$777,D$11)+'СЕТ СН'!$F$9+СВЦЭМ!$D$10+'СЕТ СН'!$F$5</f>
        <v>4372.1696226499998</v>
      </c>
      <c r="E28" s="64">
        <f>SUMIFS(СВЦЭМ!$C$34:$C$777,СВЦЭМ!$A$34:$A$777,$A28,СВЦЭМ!$B$34:$B$777,E$11)+'СЕТ СН'!$F$9+СВЦЭМ!$D$10+'СЕТ СН'!$F$5</f>
        <v>4367.3603506500003</v>
      </c>
      <c r="F28" s="64">
        <f>SUMIFS(СВЦЭМ!$C$34:$C$777,СВЦЭМ!$A$34:$A$777,$A28,СВЦЭМ!$B$34:$B$777,F$11)+'СЕТ СН'!$F$9+СВЦЭМ!$D$10+'СЕТ СН'!$F$5</f>
        <v>4365.5130031300005</v>
      </c>
      <c r="G28" s="64">
        <f>SUMIFS(СВЦЭМ!$C$34:$C$777,СВЦЭМ!$A$34:$A$777,$A28,СВЦЭМ!$B$34:$B$777,G$11)+'СЕТ СН'!$F$9+СВЦЭМ!$D$10+'СЕТ СН'!$F$5</f>
        <v>4376.7124012000004</v>
      </c>
      <c r="H28" s="64">
        <f>SUMIFS(СВЦЭМ!$C$34:$C$777,СВЦЭМ!$A$34:$A$777,$A28,СВЦЭМ!$B$34:$B$777,H$11)+'СЕТ СН'!$F$9+СВЦЭМ!$D$10+'СЕТ СН'!$F$5</f>
        <v>4352.2798818800002</v>
      </c>
      <c r="I28" s="64">
        <f>SUMIFS(СВЦЭМ!$C$34:$C$777,СВЦЭМ!$A$34:$A$777,$A28,СВЦЭМ!$B$34:$B$777,I$11)+'СЕТ СН'!$F$9+СВЦЭМ!$D$10+'СЕТ СН'!$F$5</f>
        <v>4261.7489126999999</v>
      </c>
      <c r="J28" s="64">
        <f>SUMIFS(СВЦЭМ!$C$34:$C$777,СВЦЭМ!$A$34:$A$777,$A28,СВЦЭМ!$B$34:$B$777,J$11)+'СЕТ СН'!$F$9+СВЦЭМ!$D$10+'СЕТ СН'!$F$5</f>
        <v>4187.06990038</v>
      </c>
      <c r="K28" s="64">
        <f>SUMIFS(СВЦЭМ!$C$34:$C$777,СВЦЭМ!$A$34:$A$777,$A28,СВЦЭМ!$B$34:$B$777,K$11)+'СЕТ СН'!$F$9+СВЦЭМ!$D$10+'СЕТ СН'!$F$5</f>
        <v>4132.6033058700004</v>
      </c>
      <c r="L28" s="64">
        <f>SUMIFS(СВЦЭМ!$C$34:$C$777,СВЦЭМ!$A$34:$A$777,$A28,СВЦЭМ!$B$34:$B$777,L$11)+'СЕТ СН'!$F$9+СВЦЭМ!$D$10+'СЕТ СН'!$F$5</f>
        <v>4113.3755879999999</v>
      </c>
      <c r="M28" s="64">
        <f>SUMIFS(СВЦЭМ!$C$34:$C$777,СВЦЭМ!$A$34:$A$777,$A28,СВЦЭМ!$B$34:$B$777,M$11)+'СЕТ СН'!$F$9+СВЦЭМ!$D$10+'СЕТ СН'!$F$5</f>
        <v>4107.3062571299997</v>
      </c>
      <c r="N28" s="64">
        <f>SUMIFS(СВЦЭМ!$C$34:$C$777,СВЦЭМ!$A$34:$A$777,$A28,СВЦЭМ!$B$34:$B$777,N$11)+'СЕТ СН'!$F$9+СВЦЭМ!$D$10+'СЕТ СН'!$F$5</f>
        <v>4097.5237535799997</v>
      </c>
      <c r="O28" s="64">
        <f>SUMIFS(СВЦЭМ!$C$34:$C$777,СВЦЭМ!$A$34:$A$777,$A28,СВЦЭМ!$B$34:$B$777,O$11)+'СЕТ СН'!$F$9+СВЦЭМ!$D$10+'СЕТ СН'!$F$5</f>
        <v>4182.1184187199997</v>
      </c>
      <c r="P28" s="64">
        <f>SUMIFS(СВЦЭМ!$C$34:$C$777,СВЦЭМ!$A$34:$A$777,$A28,СВЦЭМ!$B$34:$B$777,P$11)+'СЕТ СН'!$F$9+СВЦЭМ!$D$10+'СЕТ СН'!$F$5</f>
        <v>4093.4636436600003</v>
      </c>
      <c r="Q28" s="64">
        <f>SUMIFS(СВЦЭМ!$C$34:$C$777,СВЦЭМ!$A$34:$A$777,$A28,СВЦЭМ!$B$34:$B$777,Q$11)+'СЕТ СН'!$F$9+СВЦЭМ!$D$10+'СЕТ СН'!$F$5</f>
        <v>4109.3942292000002</v>
      </c>
      <c r="R28" s="64">
        <f>SUMIFS(СВЦЭМ!$C$34:$C$777,СВЦЭМ!$A$34:$A$777,$A28,СВЦЭМ!$B$34:$B$777,R$11)+'СЕТ СН'!$F$9+СВЦЭМ!$D$10+'СЕТ СН'!$F$5</f>
        <v>4100.21068672</v>
      </c>
      <c r="S28" s="64">
        <f>SUMIFS(СВЦЭМ!$C$34:$C$777,СВЦЭМ!$A$34:$A$777,$A28,СВЦЭМ!$B$34:$B$777,S$11)+'СЕТ СН'!$F$9+СВЦЭМ!$D$10+'СЕТ СН'!$F$5</f>
        <v>4099.8023091000005</v>
      </c>
      <c r="T28" s="64">
        <f>SUMIFS(СВЦЭМ!$C$34:$C$777,СВЦЭМ!$A$34:$A$777,$A28,СВЦЭМ!$B$34:$B$777,T$11)+'СЕТ СН'!$F$9+СВЦЭМ!$D$10+'СЕТ СН'!$F$5</f>
        <v>4094.62292235</v>
      </c>
      <c r="U28" s="64">
        <f>SUMIFS(СВЦЭМ!$C$34:$C$777,СВЦЭМ!$A$34:$A$777,$A28,СВЦЭМ!$B$34:$B$777,U$11)+'СЕТ СН'!$F$9+СВЦЭМ!$D$10+'СЕТ СН'!$F$5</f>
        <v>4089.2040462300001</v>
      </c>
      <c r="V28" s="64">
        <f>SUMIFS(СВЦЭМ!$C$34:$C$777,СВЦЭМ!$A$34:$A$777,$A28,СВЦЭМ!$B$34:$B$777,V$11)+'СЕТ СН'!$F$9+СВЦЭМ!$D$10+'СЕТ СН'!$F$5</f>
        <v>4142.3599693100005</v>
      </c>
      <c r="W28" s="64">
        <f>SUMIFS(СВЦЭМ!$C$34:$C$777,СВЦЭМ!$A$34:$A$777,$A28,СВЦЭМ!$B$34:$B$777,W$11)+'СЕТ СН'!$F$9+СВЦЭМ!$D$10+'СЕТ СН'!$F$5</f>
        <v>4161.1172085300004</v>
      </c>
      <c r="X28" s="64">
        <f>SUMIFS(СВЦЭМ!$C$34:$C$777,СВЦЭМ!$A$34:$A$777,$A28,СВЦЭМ!$B$34:$B$777,X$11)+'СЕТ СН'!$F$9+СВЦЭМ!$D$10+'СЕТ СН'!$F$5</f>
        <v>4169.1203820800001</v>
      </c>
      <c r="Y28" s="64">
        <f>SUMIFS(СВЦЭМ!$C$34:$C$777,СВЦЭМ!$A$34:$A$777,$A28,СВЦЭМ!$B$34:$B$777,Y$11)+'СЕТ СН'!$F$9+СВЦЭМ!$D$10+'СЕТ СН'!$F$5</f>
        <v>4216.7199649200002</v>
      </c>
    </row>
    <row r="29" spans="1:25" ht="15.75" x14ac:dyDescent="0.2">
      <c r="A29" s="63">
        <f t="shared" si="0"/>
        <v>42569</v>
      </c>
      <c r="B29" s="64">
        <f>SUMIFS(СВЦЭМ!$C$34:$C$777,СВЦЭМ!$A$34:$A$777,$A29,СВЦЭМ!$B$34:$B$777,B$11)+'СЕТ СН'!$F$9+СВЦЭМ!$D$10+'СЕТ СН'!$F$5</f>
        <v>4328.1414702100001</v>
      </c>
      <c r="C29" s="64">
        <f>SUMIFS(СВЦЭМ!$C$34:$C$777,СВЦЭМ!$A$34:$A$777,$A29,СВЦЭМ!$B$34:$B$777,C$11)+'СЕТ СН'!$F$9+СВЦЭМ!$D$10+'СЕТ СН'!$F$5</f>
        <v>4346.9916897200001</v>
      </c>
      <c r="D29" s="64">
        <f>SUMIFS(СВЦЭМ!$C$34:$C$777,СВЦЭМ!$A$34:$A$777,$A29,СВЦЭМ!$B$34:$B$777,D$11)+'СЕТ СН'!$F$9+СВЦЭМ!$D$10+'СЕТ СН'!$F$5</f>
        <v>4379.4672595700004</v>
      </c>
      <c r="E29" s="64">
        <f>SUMIFS(СВЦЭМ!$C$34:$C$777,СВЦЭМ!$A$34:$A$777,$A29,СВЦЭМ!$B$34:$B$777,E$11)+'СЕТ СН'!$F$9+СВЦЭМ!$D$10+'СЕТ СН'!$F$5</f>
        <v>4412.2751489600005</v>
      </c>
      <c r="F29" s="64">
        <f>SUMIFS(СВЦЭМ!$C$34:$C$777,СВЦЭМ!$A$34:$A$777,$A29,СВЦЭМ!$B$34:$B$777,F$11)+'СЕТ СН'!$F$9+СВЦЭМ!$D$10+'СЕТ СН'!$F$5</f>
        <v>4392.4710844900001</v>
      </c>
      <c r="G29" s="64">
        <f>SUMIFS(СВЦЭМ!$C$34:$C$777,СВЦЭМ!$A$34:$A$777,$A29,СВЦЭМ!$B$34:$B$777,G$11)+'СЕТ СН'!$F$9+СВЦЭМ!$D$10+'СЕТ СН'!$F$5</f>
        <v>4391.3301839100004</v>
      </c>
      <c r="H29" s="64">
        <f>SUMIFS(СВЦЭМ!$C$34:$C$777,СВЦЭМ!$A$34:$A$777,$A29,СВЦЭМ!$B$34:$B$777,H$11)+'СЕТ СН'!$F$9+СВЦЭМ!$D$10+'СЕТ СН'!$F$5</f>
        <v>4318.7807137099999</v>
      </c>
      <c r="I29" s="64">
        <f>SUMIFS(СВЦЭМ!$C$34:$C$777,СВЦЭМ!$A$34:$A$777,$A29,СВЦЭМ!$B$34:$B$777,I$11)+'СЕТ СН'!$F$9+СВЦЭМ!$D$10+'СЕТ СН'!$F$5</f>
        <v>4226.6576201099997</v>
      </c>
      <c r="J29" s="64">
        <f>SUMIFS(СВЦЭМ!$C$34:$C$777,СВЦЭМ!$A$34:$A$777,$A29,СВЦЭМ!$B$34:$B$777,J$11)+'СЕТ СН'!$F$9+СВЦЭМ!$D$10+'СЕТ СН'!$F$5</f>
        <v>4070.2752964700003</v>
      </c>
      <c r="K29" s="64">
        <f>SUMIFS(СВЦЭМ!$C$34:$C$777,СВЦЭМ!$A$34:$A$777,$A29,СВЦЭМ!$B$34:$B$777,K$11)+'СЕТ СН'!$F$9+СВЦЭМ!$D$10+'СЕТ СН'!$F$5</f>
        <v>4116.2977507599999</v>
      </c>
      <c r="L29" s="64">
        <f>SUMIFS(СВЦЭМ!$C$34:$C$777,СВЦЭМ!$A$34:$A$777,$A29,СВЦЭМ!$B$34:$B$777,L$11)+'СЕТ СН'!$F$9+СВЦЭМ!$D$10+'СЕТ СН'!$F$5</f>
        <v>4447.6348568900003</v>
      </c>
      <c r="M29" s="64">
        <f>SUMIFS(СВЦЭМ!$C$34:$C$777,СВЦЭМ!$A$34:$A$777,$A29,СВЦЭМ!$B$34:$B$777,M$11)+'СЕТ СН'!$F$9+СВЦЭМ!$D$10+'СЕТ СН'!$F$5</f>
        <v>4434.7629124499999</v>
      </c>
      <c r="N29" s="64">
        <f>SUMIFS(СВЦЭМ!$C$34:$C$777,СВЦЭМ!$A$34:$A$777,$A29,СВЦЭМ!$B$34:$B$777,N$11)+'СЕТ СН'!$F$9+СВЦЭМ!$D$10+'СЕТ СН'!$F$5</f>
        <v>4356.1327155500003</v>
      </c>
      <c r="O29" s="64">
        <f>SUMIFS(СВЦЭМ!$C$34:$C$777,СВЦЭМ!$A$34:$A$777,$A29,СВЦЭМ!$B$34:$B$777,O$11)+'СЕТ СН'!$F$9+СВЦЭМ!$D$10+'СЕТ СН'!$F$5</f>
        <v>4153.0601813900003</v>
      </c>
      <c r="P29" s="64">
        <f>SUMIFS(СВЦЭМ!$C$34:$C$777,СВЦЭМ!$A$34:$A$777,$A29,СВЦЭМ!$B$34:$B$777,P$11)+'СЕТ СН'!$F$9+СВЦЭМ!$D$10+'СЕТ СН'!$F$5</f>
        <v>4048.1093862300004</v>
      </c>
      <c r="Q29" s="64">
        <f>SUMIFS(СВЦЭМ!$C$34:$C$777,СВЦЭМ!$A$34:$A$777,$A29,СВЦЭМ!$B$34:$B$777,Q$11)+'СЕТ СН'!$F$9+СВЦЭМ!$D$10+'СЕТ СН'!$F$5</f>
        <v>4052.9928409000004</v>
      </c>
      <c r="R29" s="64">
        <f>SUMIFS(СВЦЭМ!$C$34:$C$777,СВЦЭМ!$A$34:$A$777,$A29,СВЦЭМ!$B$34:$B$777,R$11)+'СЕТ СН'!$F$9+СВЦЭМ!$D$10+'СЕТ СН'!$F$5</f>
        <v>4127.1468754200005</v>
      </c>
      <c r="S29" s="64">
        <f>SUMIFS(СВЦЭМ!$C$34:$C$777,СВЦЭМ!$A$34:$A$777,$A29,СВЦЭМ!$B$34:$B$777,S$11)+'СЕТ СН'!$F$9+СВЦЭМ!$D$10+'СЕТ СН'!$F$5</f>
        <v>4125.8225185299998</v>
      </c>
      <c r="T29" s="64">
        <f>SUMIFS(СВЦЭМ!$C$34:$C$777,СВЦЭМ!$A$34:$A$777,$A29,СВЦЭМ!$B$34:$B$777,T$11)+'СЕТ СН'!$F$9+СВЦЭМ!$D$10+'СЕТ СН'!$F$5</f>
        <v>4132.9478543100004</v>
      </c>
      <c r="U29" s="64">
        <f>SUMIFS(СВЦЭМ!$C$34:$C$777,СВЦЭМ!$A$34:$A$777,$A29,СВЦЭМ!$B$34:$B$777,U$11)+'СЕТ СН'!$F$9+СВЦЭМ!$D$10+'СЕТ СН'!$F$5</f>
        <v>4137.0234698499999</v>
      </c>
      <c r="V29" s="64">
        <f>SUMIFS(СВЦЭМ!$C$34:$C$777,СВЦЭМ!$A$34:$A$777,$A29,СВЦЭМ!$B$34:$B$777,V$11)+'СЕТ СН'!$F$9+СВЦЭМ!$D$10+'СЕТ СН'!$F$5</f>
        <v>4145.3280869199998</v>
      </c>
      <c r="W29" s="64">
        <f>SUMIFS(СВЦЭМ!$C$34:$C$777,СВЦЭМ!$A$34:$A$777,$A29,СВЦЭМ!$B$34:$B$777,W$11)+'СЕТ СН'!$F$9+СВЦЭМ!$D$10+'СЕТ СН'!$F$5</f>
        <v>4199.1694887499998</v>
      </c>
      <c r="X29" s="64">
        <f>SUMIFS(СВЦЭМ!$C$34:$C$777,СВЦЭМ!$A$34:$A$777,$A29,СВЦЭМ!$B$34:$B$777,X$11)+'СЕТ СН'!$F$9+СВЦЭМ!$D$10+'СЕТ СН'!$F$5</f>
        <v>4212.8584370899998</v>
      </c>
      <c r="Y29" s="64">
        <f>SUMIFS(СВЦЭМ!$C$34:$C$777,СВЦЭМ!$A$34:$A$777,$A29,СВЦЭМ!$B$34:$B$777,Y$11)+'СЕТ СН'!$F$9+СВЦЭМ!$D$10+'СЕТ СН'!$F$5</f>
        <v>4196.3555936299999</v>
      </c>
    </row>
    <row r="30" spans="1:25" ht="15.75" x14ac:dyDescent="0.2">
      <c r="A30" s="63">
        <f t="shared" si="0"/>
        <v>42570</v>
      </c>
      <c r="B30" s="64">
        <f>SUMIFS(СВЦЭМ!$C$34:$C$777,СВЦЭМ!$A$34:$A$777,$A30,СВЦЭМ!$B$34:$B$777,B$11)+'СЕТ СН'!$F$9+СВЦЭМ!$D$10+'СЕТ СН'!$F$5</f>
        <v>4268.3054003300003</v>
      </c>
      <c r="C30" s="64">
        <f>SUMIFS(СВЦЭМ!$C$34:$C$777,СВЦЭМ!$A$34:$A$777,$A30,СВЦЭМ!$B$34:$B$777,C$11)+'СЕТ СН'!$F$9+СВЦЭМ!$D$10+'СЕТ СН'!$F$5</f>
        <v>4339.2037702699999</v>
      </c>
      <c r="D30" s="64">
        <f>SUMIFS(СВЦЭМ!$C$34:$C$777,СВЦЭМ!$A$34:$A$777,$A30,СВЦЭМ!$B$34:$B$777,D$11)+'СЕТ СН'!$F$9+СВЦЭМ!$D$10+'СЕТ СН'!$F$5</f>
        <v>4384.8024889799999</v>
      </c>
      <c r="E30" s="64">
        <f>SUMIFS(СВЦЭМ!$C$34:$C$777,СВЦЭМ!$A$34:$A$777,$A30,СВЦЭМ!$B$34:$B$777,E$11)+'СЕТ СН'!$F$9+СВЦЭМ!$D$10+'СЕТ СН'!$F$5</f>
        <v>4408.1394339300005</v>
      </c>
      <c r="F30" s="64">
        <f>SUMIFS(СВЦЭМ!$C$34:$C$777,СВЦЭМ!$A$34:$A$777,$A30,СВЦЭМ!$B$34:$B$777,F$11)+'СЕТ СН'!$F$9+СВЦЭМ!$D$10+'СЕТ СН'!$F$5</f>
        <v>4427.4587368800003</v>
      </c>
      <c r="G30" s="64">
        <f>SUMIFS(СВЦЭМ!$C$34:$C$777,СВЦЭМ!$A$34:$A$777,$A30,СВЦЭМ!$B$34:$B$777,G$11)+'СЕТ СН'!$F$9+СВЦЭМ!$D$10+'СЕТ СН'!$F$5</f>
        <v>4477.7471017300004</v>
      </c>
      <c r="H30" s="64">
        <f>SUMIFS(СВЦЭМ!$C$34:$C$777,СВЦЭМ!$A$34:$A$777,$A30,СВЦЭМ!$B$34:$B$777,H$11)+'СЕТ СН'!$F$9+СВЦЭМ!$D$10+'СЕТ СН'!$F$5</f>
        <v>4426.6965659400003</v>
      </c>
      <c r="I30" s="64">
        <f>SUMIFS(СВЦЭМ!$C$34:$C$777,СВЦЭМ!$A$34:$A$777,$A30,СВЦЭМ!$B$34:$B$777,I$11)+'СЕТ СН'!$F$9+СВЦЭМ!$D$10+'СЕТ СН'!$F$5</f>
        <v>4365.7310349700001</v>
      </c>
      <c r="J30" s="64">
        <f>SUMIFS(СВЦЭМ!$C$34:$C$777,СВЦЭМ!$A$34:$A$777,$A30,СВЦЭМ!$B$34:$B$777,J$11)+'СЕТ СН'!$F$9+СВЦЭМ!$D$10+'СЕТ СН'!$F$5</f>
        <v>4212.9205478100002</v>
      </c>
      <c r="K30" s="64">
        <f>SUMIFS(СВЦЭМ!$C$34:$C$777,СВЦЭМ!$A$34:$A$777,$A30,СВЦЭМ!$B$34:$B$777,K$11)+'СЕТ СН'!$F$9+СВЦЭМ!$D$10+'СЕТ СН'!$F$5</f>
        <v>4176.3104702299997</v>
      </c>
      <c r="L30" s="64">
        <f>SUMIFS(СВЦЭМ!$C$34:$C$777,СВЦЭМ!$A$34:$A$777,$A30,СВЦЭМ!$B$34:$B$777,L$11)+'СЕТ СН'!$F$9+СВЦЭМ!$D$10+'СЕТ СН'!$F$5</f>
        <v>4370.0407356699998</v>
      </c>
      <c r="M30" s="64">
        <f>SUMIFS(СВЦЭМ!$C$34:$C$777,СВЦЭМ!$A$34:$A$777,$A30,СВЦЭМ!$B$34:$B$777,M$11)+'СЕТ СН'!$F$9+СВЦЭМ!$D$10+'СЕТ СН'!$F$5</f>
        <v>4516.1198064100008</v>
      </c>
      <c r="N30" s="64">
        <f>SUMIFS(СВЦЭМ!$C$34:$C$777,СВЦЭМ!$A$34:$A$777,$A30,СВЦЭМ!$B$34:$B$777,N$11)+'СЕТ СН'!$F$9+СВЦЭМ!$D$10+'СЕТ СН'!$F$5</f>
        <v>4498.9306655700002</v>
      </c>
      <c r="O30" s="64">
        <f>SUMIFS(СВЦЭМ!$C$34:$C$777,СВЦЭМ!$A$34:$A$777,$A30,СВЦЭМ!$B$34:$B$777,O$11)+'СЕТ СН'!$F$9+СВЦЭМ!$D$10+'СЕТ СН'!$F$5</f>
        <v>4281.3682760299998</v>
      </c>
      <c r="P30" s="64">
        <f>SUMIFS(СВЦЭМ!$C$34:$C$777,СВЦЭМ!$A$34:$A$777,$A30,СВЦЭМ!$B$34:$B$777,P$11)+'СЕТ СН'!$F$9+СВЦЭМ!$D$10+'СЕТ СН'!$F$5</f>
        <v>4143.1809619000005</v>
      </c>
      <c r="Q30" s="64">
        <f>SUMIFS(СВЦЭМ!$C$34:$C$777,СВЦЭМ!$A$34:$A$777,$A30,СВЦЭМ!$B$34:$B$777,Q$11)+'СЕТ СН'!$F$9+СВЦЭМ!$D$10+'СЕТ СН'!$F$5</f>
        <v>4163.7525858300005</v>
      </c>
      <c r="R30" s="64">
        <f>SUMIFS(СВЦЭМ!$C$34:$C$777,СВЦЭМ!$A$34:$A$777,$A30,СВЦЭМ!$B$34:$B$777,R$11)+'СЕТ СН'!$F$9+СВЦЭМ!$D$10+'СЕТ СН'!$F$5</f>
        <v>4230.4880628400006</v>
      </c>
      <c r="S30" s="64">
        <f>SUMIFS(СВЦЭМ!$C$34:$C$777,СВЦЭМ!$A$34:$A$777,$A30,СВЦЭМ!$B$34:$B$777,S$11)+'СЕТ СН'!$F$9+СВЦЭМ!$D$10+'СЕТ СН'!$F$5</f>
        <v>4156.0759659000005</v>
      </c>
      <c r="T30" s="64">
        <f>SUMIFS(СВЦЭМ!$C$34:$C$777,СВЦЭМ!$A$34:$A$777,$A30,СВЦЭМ!$B$34:$B$777,T$11)+'СЕТ СН'!$F$9+СВЦЭМ!$D$10+'СЕТ СН'!$F$5</f>
        <v>4122.29074382</v>
      </c>
      <c r="U30" s="64">
        <f>SUMIFS(СВЦЭМ!$C$34:$C$777,СВЦЭМ!$A$34:$A$777,$A30,СВЦЭМ!$B$34:$B$777,U$11)+'СЕТ СН'!$F$9+СВЦЭМ!$D$10+'СЕТ СН'!$F$5</f>
        <v>4148.2559918900006</v>
      </c>
      <c r="V30" s="64">
        <f>SUMIFS(СВЦЭМ!$C$34:$C$777,СВЦЭМ!$A$34:$A$777,$A30,СВЦЭМ!$B$34:$B$777,V$11)+'СЕТ СН'!$F$9+СВЦЭМ!$D$10+'СЕТ СН'!$F$5</f>
        <v>4134.9011865600005</v>
      </c>
      <c r="W30" s="64">
        <f>SUMIFS(СВЦЭМ!$C$34:$C$777,СВЦЭМ!$A$34:$A$777,$A30,СВЦЭМ!$B$34:$B$777,W$11)+'СЕТ СН'!$F$9+СВЦЭМ!$D$10+'СЕТ СН'!$F$5</f>
        <v>4230.0112349400006</v>
      </c>
      <c r="X30" s="64">
        <f>SUMIFS(СВЦЭМ!$C$34:$C$777,СВЦЭМ!$A$34:$A$777,$A30,СВЦЭМ!$B$34:$B$777,X$11)+'СЕТ СН'!$F$9+СВЦЭМ!$D$10+'СЕТ СН'!$F$5</f>
        <v>4298.0756429900002</v>
      </c>
      <c r="Y30" s="64">
        <f>SUMIFS(СВЦЭМ!$C$34:$C$777,СВЦЭМ!$A$34:$A$777,$A30,СВЦЭМ!$B$34:$B$777,Y$11)+'СЕТ СН'!$F$9+СВЦЭМ!$D$10+'СЕТ СН'!$F$5</f>
        <v>4189.01565742</v>
      </c>
    </row>
    <row r="31" spans="1:25" ht="15.75" x14ac:dyDescent="0.2">
      <c r="A31" s="63">
        <f t="shared" si="0"/>
        <v>42571</v>
      </c>
      <c r="B31" s="64">
        <f>SUMIFS(СВЦЭМ!$C$34:$C$777,СВЦЭМ!$A$34:$A$777,$A31,СВЦЭМ!$B$34:$B$777,B$11)+'СЕТ СН'!$F$9+СВЦЭМ!$D$10+'СЕТ СН'!$F$5</f>
        <v>4278.4115820500001</v>
      </c>
      <c r="C31" s="64">
        <f>SUMIFS(СВЦЭМ!$C$34:$C$777,СВЦЭМ!$A$34:$A$777,$A31,СВЦЭМ!$B$34:$B$777,C$11)+'СЕТ СН'!$F$9+СВЦЭМ!$D$10+'СЕТ СН'!$F$5</f>
        <v>4354.3895467100001</v>
      </c>
      <c r="D31" s="64">
        <f>SUMIFS(СВЦЭМ!$C$34:$C$777,СВЦЭМ!$A$34:$A$777,$A31,СВЦЭМ!$B$34:$B$777,D$11)+'СЕТ СН'!$F$9+СВЦЭМ!$D$10+'СЕТ СН'!$F$5</f>
        <v>4389.8367037900007</v>
      </c>
      <c r="E31" s="64">
        <f>SUMIFS(СВЦЭМ!$C$34:$C$777,СВЦЭМ!$A$34:$A$777,$A31,СВЦЭМ!$B$34:$B$777,E$11)+'СЕТ СН'!$F$9+СВЦЭМ!$D$10+'СЕТ СН'!$F$5</f>
        <v>4380.6215988499998</v>
      </c>
      <c r="F31" s="64">
        <f>SUMIFS(СВЦЭМ!$C$34:$C$777,СВЦЭМ!$A$34:$A$777,$A31,СВЦЭМ!$B$34:$B$777,F$11)+'СЕТ СН'!$F$9+СВЦЭМ!$D$10+'СЕТ СН'!$F$5</f>
        <v>4419.7848236999998</v>
      </c>
      <c r="G31" s="64">
        <f>SUMIFS(СВЦЭМ!$C$34:$C$777,СВЦЭМ!$A$34:$A$777,$A31,СВЦЭМ!$B$34:$B$777,G$11)+'СЕТ СН'!$F$9+СВЦЭМ!$D$10+'СЕТ СН'!$F$5</f>
        <v>4396.4274478700008</v>
      </c>
      <c r="H31" s="64">
        <f>SUMIFS(СВЦЭМ!$C$34:$C$777,СВЦЭМ!$A$34:$A$777,$A31,СВЦЭМ!$B$34:$B$777,H$11)+'СЕТ СН'!$F$9+СВЦЭМ!$D$10+'СЕТ СН'!$F$5</f>
        <v>4340.6478761400003</v>
      </c>
      <c r="I31" s="64">
        <f>SUMIFS(СВЦЭМ!$C$34:$C$777,СВЦЭМ!$A$34:$A$777,$A31,СВЦЭМ!$B$34:$B$777,I$11)+'СЕТ СН'!$F$9+СВЦЭМ!$D$10+'СЕТ СН'!$F$5</f>
        <v>4227.0020420700002</v>
      </c>
      <c r="J31" s="64">
        <f>SUMIFS(СВЦЭМ!$C$34:$C$777,СВЦЭМ!$A$34:$A$777,$A31,СВЦЭМ!$B$34:$B$777,J$11)+'СЕТ СН'!$F$9+СВЦЭМ!$D$10+'СЕТ СН'!$F$5</f>
        <v>4066.67916715</v>
      </c>
      <c r="K31" s="64">
        <f>SUMIFS(СВЦЭМ!$C$34:$C$777,СВЦЭМ!$A$34:$A$777,$A31,СВЦЭМ!$B$34:$B$777,K$11)+'СЕТ СН'!$F$9+СВЦЭМ!$D$10+'СЕТ СН'!$F$5</f>
        <v>4085.6997649200002</v>
      </c>
      <c r="L31" s="64">
        <f>SUMIFS(СВЦЭМ!$C$34:$C$777,СВЦЭМ!$A$34:$A$777,$A31,СВЦЭМ!$B$34:$B$777,L$11)+'СЕТ СН'!$F$9+СВЦЭМ!$D$10+'СЕТ СН'!$F$5</f>
        <v>4093.37302288</v>
      </c>
      <c r="M31" s="64">
        <f>SUMIFS(СВЦЭМ!$C$34:$C$777,СВЦЭМ!$A$34:$A$777,$A31,СВЦЭМ!$B$34:$B$777,M$11)+'СЕТ СН'!$F$9+СВЦЭМ!$D$10+'СЕТ СН'!$F$5</f>
        <v>4077.6041845899999</v>
      </c>
      <c r="N31" s="64">
        <f>SUMIFS(СВЦЭМ!$C$34:$C$777,СВЦЭМ!$A$34:$A$777,$A31,СВЦЭМ!$B$34:$B$777,N$11)+'СЕТ СН'!$F$9+СВЦЭМ!$D$10+'СЕТ СН'!$F$5</f>
        <v>4068.81305832</v>
      </c>
      <c r="O31" s="64">
        <f>SUMIFS(СВЦЭМ!$C$34:$C$777,СВЦЭМ!$A$34:$A$777,$A31,СВЦЭМ!$B$34:$B$777,O$11)+'СЕТ СН'!$F$9+СВЦЭМ!$D$10+'СЕТ СН'!$F$5</f>
        <v>4082.34295759</v>
      </c>
      <c r="P31" s="64">
        <f>SUMIFS(СВЦЭМ!$C$34:$C$777,СВЦЭМ!$A$34:$A$777,$A31,СВЦЭМ!$B$34:$B$777,P$11)+'СЕТ СН'!$F$9+СВЦЭМ!$D$10+'СЕТ СН'!$F$5</f>
        <v>4084.75625098</v>
      </c>
      <c r="Q31" s="64">
        <f>SUMIFS(СВЦЭМ!$C$34:$C$777,СВЦЭМ!$A$34:$A$777,$A31,СВЦЭМ!$B$34:$B$777,Q$11)+'СЕТ СН'!$F$9+СВЦЭМ!$D$10+'СЕТ СН'!$F$5</f>
        <v>4057.5644756700003</v>
      </c>
      <c r="R31" s="64">
        <f>SUMIFS(СВЦЭМ!$C$34:$C$777,СВЦЭМ!$A$34:$A$777,$A31,СВЦЭМ!$B$34:$B$777,R$11)+'СЕТ СН'!$F$9+СВЦЭМ!$D$10+'СЕТ СН'!$F$5</f>
        <v>4134.2652976899999</v>
      </c>
      <c r="S31" s="64">
        <f>SUMIFS(СВЦЭМ!$C$34:$C$777,СВЦЭМ!$A$34:$A$777,$A31,СВЦЭМ!$B$34:$B$777,S$11)+'СЕТ СН'!$F$9+СВЦЭМ!$D$10+'СЕТ СН'!$F$5</f>
        <v>4135.5947680500003</v>
      </c>
      <c r="T31" s="64">
        <f>SUMIFS(СВЦЭМ!$C$34:$C$777,СВЦЭМ!$A$34:$A$777,$A31,СВЦЭМ!$B$34:$B$777,T$11)+'СЕТ СН'!$F$9+СВЦЭМ!$D$10+'СЕТ СН'!$F$5</f>
        <v>4128.7993282200005</v>
      </c>
      <c r="U31" s="64">
        <f>SUMIFS(СВЦЭМ!$C$34:$C$777,СВЦЭМ!$A$34:$A$777,$A31,СВЦЭМ!$B$34:$B$777,U$11)+'СЕТ СН'!$F$9+СВЦЭМ!$D$10+'СЕТ СН'!$F$5</f>
        <v>4155.1712643800001</v>
      </c>
      <c r="V31" s="64">
        <f>SUMIFS(СВЦЭМ!$C$34:$C$777,СВЦЭМ!$A$34:$A$777,$A31,СВЦЭМ!$B$34:$B$777,V$11)+'СЕТ СН'!$F$9+СВЦЭМ!$D$10+'СЕТ СН'!$F$5</f>
        <v>4181.7844011400002</v>
      </c>
      <c r="W31" s="64">
        <f>SUMIFS(СВЦЭМ!$C$34:$C$777,СВЦЭМ!$A$34:$A$777,$A31,СВЦЭМ!$B$34:$B$777,W$11)+'СЕТ СН'!$F$9+СВЦЭМ!$D$10+'СЕТ СН'!$F$5</f>
        <v>4278.6307084700002</v>
      </c>
      <c r="X31" s="64">
        <f>SUMIFS(СВЦЭМ!$C$34:$C$777,СВЦЭМ!$A$34:$A$777,$A31,СВЦЭМ!$B$34:$B$777,X$11)+'СЕТ СН'!$F$9+СВЦЭМ!$D$10+'СЕТ СН'!$F$5</f>
        <v>4210.63366597</v>
      </c>
      <c r="Y31" s="64">
        <f>SUMIFS(СВЦЭМ!$C$34:$C$777,СВЦЭМ!$A$34:$A$777,$A31,СВЦЭМ!$B$34:$B$777,Y$11)+'СЕТ СН'!$F$9+СВЦЭМ!$D$10+'СЕТ СН'!$F$5</f>
        <v>4213.2367621000003</v>
      </c>
    </row>
    <row r="32" spans="1:25" ht="15.75" x14ac:dyDescent="0.2">
      <c r="A32" s="63">
        <f t="shared" si="0"/>
        <v>42572</v>
      </c>
      <c r="B32" s="64">
        <f>SUMIFS(СВЦЭМ!$C$34:$C$777,СВЦЭМ!$A$34:$A$777,$A32,СВЦЭМ!$B$34:$B$777,B$11)+'СЕТ СН'!$F$9+СВЦЭМ!$D$10+'СЕТ СН'!$F$5</f>
        <v>4318.4506778599998</v>
      </c>
      <c r="C32" s="64">
        <f>SUMIFS(СВЦЭМ!$C$34:$C$777,СВЦЭМ!$A$34:$A$777,$A32,СВЦЭМ!$B$34:$B$777,C$11)+'СЕТ СН'!$F$9+СВЦЭМ!$D$10+'СЕТ СН'!$F$5</f>
        <v>4345.1239104900005</v>
      </c>
      <c r="D32" s="64">
        <f>SUMIFS(СВЦЭМ!$C$34:$C$777,СВЦЭМ!$A$34:$A$777,$A32,СВЦЭМ!$B$34:$B$777,D$11)+'СЕТ СН'!$F$9+СВЦЭМ!$D$10+'СЕТ СН'!$F$5</f>
        <v>4366.2796878099998</v>
      </c>
      <c r="E32" s="64">
        <f>SUMIFS(СВЦЭМ!$C$34:$C$777,СВЦЭМ!$A$34:$A$777,$A32,СВЦЭМ!$B$34:$B$777,E$11)+'СЕТ СН'!$F$9+СВЦЭМ!$D$10+'СЕТ СН'!$F$5</f>
        <v>4385.5134415499997</v>
      </c>
      <c r="F32" s="64">
        <f>SUMIFS(СВЦЭМ!$C$34:$C$777,СВЦЭМ!$A$34:$A$777,$A32,СВЦЭМ!$B$34:$B$777,F$11)+'СЕТ СН'!$F$9+СВЦЭМ!$D$10+'СЕТ СН'!$F$5</f>
        <v>4389.5497941400008</v>
      </c>
      <c r="G32" s="64">
        <f>SUMIFS(СВЦЭМ!$C$34:$C$777,СВЦЭМ!$A$34:$A$777,$A32,СВЦЭМ!$B$34:$B$777,G$11)+'СЕТ СН'!$F$9+СВЦЭМ!$D$10+'СЕТ СН'!$F$5</f>
        <v>4371.69929727</v>
      </c>
      <c r="H32" s="64">
        <f>SUMIFS(СВЦЭМ!$C$34:$C$777,СВЦЭМ!$A$34:$A$777,$A32,СВЦЭМ!$B$34:$B$777,H$11)+'СЕТ СН'!$F$9+СВЦЭМ!$D$10+'СЕТ СН'!$F$5</f>
        <v>4320.3969243000001</v>
      </c>
      <c r="I32" s="64">
        <f>SUMIFS(СВЦЭМ!$C$34:$C$777,СВЦЭМ!$A$34:$A$777,$A32,СВЦЭМ!$B$34:$B$777,I$11)+'СЕТ СН'!$F$9+СВЦЭМ!$D$10+'СЕТ СН'!$F$5</f>
        <v>4231.1700122900002</v>
      </c>
      <c r="J32" s="64">
        <f>SUMIFS(СВЦЭМ!$C$34:$C$777,СВЦЭМ!$A$34:$A$777,$A32,СВЦЭМ!$B$34:$B$777,J$11)+'СЕТ СН'!$F$9+СВЦЭМ!$D$10+'СЕТ СН'!$F$5</f>
        <v>4158.1471976499997</v>
      </c>
      <c r="K32" s="64">
        <f>SUMIFS(СВЦЭМ!$C$34:$C$777,СВЦЭМ!$A$34:$A$777,$A32,СВЦЭМ!$B$34:$B$777,K$11)+'СЕТ СН'!$F$9+СВЦЭМ!$D$10+'СЕТ СН'!$F$5</f>
        <v>4163.4605038300006</v>
      </c>
      <c r="L32" s="64">
        <f>SUMIFS(СВЦЭМ!$C$34:$C$777,СВЦЭМ!$A$34:$A$777,$A32,СВЦЭМ!$B$34:$B$777,L$11)+'СЕТ СН'!$F$9+СВЦЭМ!$D$10+'СЕТ СН'!$F$5</f>
        <v>4184.0077253400004</v>
      </c>
      <c r="M32" s="64">
        <f>SUMIFS(СВЦЭМ!$C$34:$C$777,СВЦЭМ!$A$34:$A$777,$A32,СВЦЭМ!$B$34:$B$777,M$11)+'СЕТ СН'!$F$9+СВЦЭМ!$D$10+'СЕТ СН'!$F$5</f>
        <v>4231.6096488200001</v>
      </c>
      <c r="N32" s="64">
        <f>SUMIFS(СВЦЭМ!$C$34:$C$777,СВЦЭМ!$A$34:$A$777,$A32,СВЦЭМ!$B$34:$B$777,N$11)+'СЕТ СН'!$F$9+СВЦЭМ!$D$10+'СЕТ СН'!$F$5</f>
        <v>4292.5099786500004</v>
      </c>
      <c r="O32" s="64">
        <f>SUMIFS(СВЦЭМ!$C$34:$C$777,СВЦЭМ!$A$34:$A$777,$A32,СВЦЭМ!$B$34:$B$777,O$11)+'СЕТ СН'!$F$9+СВЦЭМ!$D$10+'СЕТ СН'!$F$5</f>
        <v>4297.0376021100001</v>
      </c>
      <c r="P32" s="64">
        <f>SUMIFS(СВЦЭМ!$C$34:$C$777,СВЦЭМ!$A$34:$A$777,$A32,СВЦЭМ!$B$34:$B$777,P$11)+'СЕТ СН'!$F$9+СВЦЭМ!$D$10+'СЕТ СН'!$F$5</f>
        <v>4125.6738413000003</v>
      </c>
      <c r="Q32" s="64">
        <f>SUMIFS(СВЦЭМ!$C$34:$C$777,СВЦЭМ!$A$34:$A$777,$A32,СВЦЭМ!$B$34:$B$777,Q$11)+'СЕТ СН'!$F$9+СВЦЭМ!$D$10+'СЕТ СН'!$F$5</f>
        <v>4115.3578258899997</v>
      </c>
      <c r="R32" s="64">
        <f>SUMIFS(СВЦЭМ!$C$34:$C$777,СВЦЭМ!$A$34:$A$777,$A32,СВЦЭМ!$B$34:$B$777,R$11)+'СЕТ СН'!$F$9+СВЦЭМ!$D$10+'СЕТ СН'!$F$5</f>
        <v>4179.6979705499998</v>
      </c>
      <c r="S32" s="64">
        <f>SUMIFS(СВЦЭМ!$C$34:$C$777,СВЦЭМ!$A$34:$A$777,$A32,СВЦЭМ!$B$34:$B$777,S$11)+'СЕТ СН'!$F$9+СВЦЭМ!$D$10+'СЕТ СН'!$F$5</f>
        <v>4174.65231571</v>
      </c>
      <c r="T32" s="64">
        <f>SUMIFS(СВЦЭМ!$C$34:$C$777,СВЦЭМ!$A$34:$A$777,$A32,СВЦЭМ!$B$34:$B$777,T$11)+'СЕТ СН'!$F$9+СВЦЭМ!$D$10+'СЕТ СН'!$F$5</f>
        <v>4183.9083669900001</v>
      </c>
      <c r="U32" s="64">
        <f>SUMIFS(СВЦЭМ!$C$34:$C$777,СВЦЭМ!$A$34:$A$777,$A32,СВЦЭМ!$B$34:$B$777,U$11)+'СЕТ СН'!$F$9+СВЦЭМ!$D$10+'СЕТ СН'!$F$5</f>
        <v>4164.0882787199998</v>
      </c>
      <c r="V32" s="64">
        <f>SUMIFS(СВЦЭМ!$C$34:$C$777,СВЦЭМ!$A$34:$A$777,$A32,СВЦЭМ!$B$34:$B$777,V$11)+'СЕТ СН'!$F$9+СВЦЭМ!$D$10+'СЕТ СН'!$F$5</f>
        <v>4168.8937675799998</v>
      </c>
      <c r="W32" s="64">
        <f>SUMIFS(СВЦЭМ!$C$34:$C$777,СВЦЭМ!$A$34:$A$777,$A32,СВЦЭМ!$B$34:$B$777,W$11)+'СЕТ СН'!$F$9+СВЦЭМ!$D$10+'СЕТ СН'!$F$5</f>
        <v>4244.3971109900003</v>
      </c>
      <c r="X32" s="64">
        <f>SUMIFS(СВЦЭМ!$C$34:$C$777,СВЦЭМ!$A$34:$A$777,$A32,СВЦЭМ!$B$34:$B$777,X$11)+'СЕТ СН'!$F$9+СВЦЭМ!$D$10+'СЕТ СН'!$F$5</f>
        <v>4232.8002780500001</v>
      </c>
      <c r="Y32" s="64">
        <f>SUMIFS(СВЦЭМ!$C$34:$C$777,СВЦЭМ!$A$34:$A$777,$A32,СВЦЭМ!$B$34:$B$777,Y$11)+'СЕТ СН'!$F$9+СВЦЭМ!$D$10+'СЕТ СН'!$F$5</f>
        <v>4275.66427097</v>
      </c>
    </row>
    <row r="33" spans="1:25" ht="15.75" x14ac:dyDescent="0.2">
      <c r="A33" s="63">
        <f t="shared" si="0"/>
        <v>42573</v>
      </c>
      <c r="B33" s="64">
        <f>SUMIFS(СВЦЭМ!$C$34:$C$777,СВЦЭМ!$A$34:$A$777,$A33,СВЦЭМ!$B$34:$B$777,B$11)+'СЕТ СН'!$F$9+СВЦЭМ!$D$10+'СЕТ СН'!$F$5</f>
        <v>4362.7548340800004</v>
      </c>
      <c r="C33" s="64">
        <f>SUMIFS(СВЦЭМ!$C$34:$C$777,СВЦЭМ!$A$34:$A$777,$A33,СВЦЭМ!$B$34:$B$777,C$11)+'СЕТ СН'!$F$9+СВЦЭМ!$D$10+'СЕТ СН'!$F$5</f>
        <v>4436.6718703500001</v>
      </c>
      <c r="D33" s="64">
        <f>SUMIFS(СВЦЭМ!$C$34:$C$777,СВЦЭМ!$A$34:$A$777,$A33,СВЦЭМ!$B$34:$B$777,D$11)+'СЕТ СН'!$F$9+СВЦЭМ!$D$10+'СЕТ СН'!$F$5</f>
        <v>4479.0730074500007</v>
      </c>
      <c r="E33" s="64">
        <f>SUMIFS(СВЦЭМ!$C$34:$C$777,СВЦЭМ!$A$34:$A$777,$A33,СВЦЭМ!$B$34:$B$777,E$11)+'СЕТ СН'!$F$9+СВЦЭМ!$D$10+'СЕТ СН'!$F$5</f>
        <v>4506.9189514700001</v>
      </c>
      <c r="F33" s="64">
        <f>SUMIFS(СВЦЭМ!$C$34:$C$777,СВЦЭМ!$A$34:$A$777,$A33,СВЦЭМ!$B$34:$B$777,F$11)+'СЕТ СН'!$F$9+СВЦЭМ!$D$10+'СЕТ СН'!$F$5</f>
        <v>4505.8381107100004</v>
      </c>
      <c r="G33" s="64">
        <f>SUMIFS(СВЦЭМ!$C$34:$C$777,СВЦЭМ!$A$34:$A$777,$A33,СВЦЭМ!$B$34:$B$777,G$11)+'СЕТ СН'!$F$9+СВЦЭМ!$D$10+'СЕТ СН'!$F$5</f>
        <v>4514.3265000400006</v>
      </c>
      <c r="H33" s="64">
        <f>SUMIFS(СВЦЭМ!$C$34:$C$777,СВЦЭМ!$A$34:$A$777,$A33,СВЦЭМ!$B$34:$B$777,H$11)+'СЕТ СН'!$F$9+СВЦЭМ!$D$10+'СЕТ СН'!$F$5</f>
        <v>4573.9141883900002</v>
      </c>
      <c r="I33" s="64">
        <f>SUMIFS(СВЦЭМ!$C$34:$C$777,СВЦЭМ!$A$34:$A$777,$A33,СВЦЭМ!$B$34:$B$777,I$11)+'СЕТ СН'!$F$9+СВЦЭМ!$D$10+'СЕТ СН'!$F$5</f>
        <v>4320.0784554700003</v>
      </c>
      <c r="J33" s="64">
        <f>SUMIFS(СВЦЭМ!$C$34:$C$777,СВЦЭМ!$A$34:$A$777,$A33,СВЦЭМ!$B$34:$B$777,J$11)+'СЕТ СН'!$F$9+СВЦЭМ!$D$10+'СЕТ СН'!$F$5</f>
        <v>4066.61859792</v>
      </c>
      <c r="K33" s="64">
        <f>SUMIFS(СВЦЭМ!$C$34:$C$777,СВЦЭМ!$A$34:$A$777,$A33,СВЦЭМ!$B$34:$B$777,K$11)+'СЕТ СН'!$F$9+СВЦЭМ!$D$10+'СЕТ СН'!$F$5</f>
        <v>4075.28255085</v>
      </c>
      <c r="L33" s="64">
        <f>SUMIFS(СВЦЭМ!$C$34:$C$777,СВЦЭМ!$A$34:$A$777,$A33,СВЦЭМ!$B$34:$B$777,L$11)+'СЕТ СН'!$F$9+СВЦЭМ!$D$10+'СЕТ СН'!$F$5</f>
        <v>4095.0929597900004</v>
      </c>
      <c r="M33" s="64">
        <f>SUMIFS(СВЦЭМ!$C$34:$C$777,СВЦЭМ!$A$34:$A$777,$A33,СВЦЭМ!$B$34:$B$777,M$11)+'СЕТ СН'!$F$9+СВЦЭМ!$D$10+'СЕТ СН'!$F$5</f>
        <v>4101.9962343300003</v>
      </c>
      <c r="N33" s="64">
        <f>SUMIFS(СВЦЭМ!$C$34:$C$777,СВЦЭМ!$A$34:$A$777,$A33,СВЦЭМ!$B$34:$B$777,N$11)+'СЕТ СН'!$F$9+СВЦЭМ!$D$10+'СЕТ СН'!$F$5</f>
        <v>4080.9948817700001</v>
      </c>
      <c r="O33" s="64">
        <f>SUMIFS(СВЦЭМ!$C$34:$C$777,СВЦЭМ!$A$34:$A$777,$A33,СВЦЭМ!$B$34:$B$777,O$11)+'СЕТ СН'!$F$9+СВЦЭМ!$D$10+'СЕТ СН'!$F$5</f>
        <v>4081.5070590700002</v>
      </c>
      <c r="P33" s="64">
        <f>SUMIFS(СВЦЭМ!$C$34:$C$777,СВЦЭМ!$A$34:$A$777,$A33,СВЦЭМ!$B$34:$B$777,P$11)+'СЕТ СН'!$F$9+СВЦЭМ!$D$10+'СЕТ СН'!$F$5</f>
        <v>4053.81694827</v>
      </c>
      <c r="Q33" s="64">
        <f>SUMIFS(СВЦЭМ!$C$34:$C$777,СВЦЭМ!$A$34:$A$777,$A33,СВЦЭМ!$B$34:$B$777,Q$11)+'СЕТ СН'!$F$9+СВЦЭМ!$D$10+'СЕТ СН'!$F$5</f>
        <v>4053.5296697000003</v>
      </c>
      <c r="R33" s="64">
        <f>SUMIFS(СВЦЭМ!$C$34:$C$777,СВЦЭМ!$A$34:$A$777,$A33,СВЦЭМ!$B$34:$B$777,R$11)+'СЕТ СН'!$F$9+СВЦЭМ!$D$10+'СЕТ СН'!$F$5</f>
        <v>4142.18636298</v>
      </c>
      <c r="S33" s="64">
        <f>SUMIFS(СВЦЭМ!$C$34:$C$777,СВЦЭМ!$A$34:$A$777,$A33,СВЦЭМ!$B$34:$B$777,S$11)+'СЕТ СН'!$F$9+СВЦЭМ!$D$10+'СЕТ СН'!$F$5</f>
        <v>4110.1984535199999</v>
      </c>
      <c r="T33" s="64">
        <f>SUMIFS(СВЦЭМ!$C$34:$C$777,СВЦЭМ!$A$34:$A$777,$A33,СВЦЭМ!$B$34:$B$777,T$11)+'СЕТ СН'!$F$9+СВЦЭМ!$D$10+'СЕТ СН'!$F$5</f>
        <v>4086.46872042</v>
      </c>
      <c r="U33" s="64">
        <f>SUMIFS(СВЦЭМ!$C$34:$C$777,СВЦЭМ!$A$34:$A$777,$A33,СВЦЭМ!$B$34:$B$777,U$11)+'СЕТ СН'!$F$9+СВЦЭМ!$D$10+'СЕТ СН'!$F$5</f>
        <v>4080.51824446</v>
      </c>
      <c r="V33" s="64">
        <f>SUMIFS(СВЦЭМ!$C$34:$C$777,СВЦЭМ!$A$34:$A$777,$A33,СВЦЭМ!$B$34:$B$777,V$11)+'СЕТ СН'!$F$9+СВЦЭМ!$D$10+'СЕТ СН'!$F$5</f>
        <v>4108.1505398400004</v>
      </c>
      <c r="W33" s="64">
        <f>SUMIFS(СВЦЭМ!$C$34:$C$777,СВЦЭМ!$A$34:$A$777,$A33,СВЦЭМ!$B$34:$B$777,W$11)+'СЕТ СН'!$F$9+СВЦЭМ!$D$10+'СЕТ СН'!$F$5</f>
        <v>4168.8883145700001</v>
      </c>
      <c r="X33" s="64">
        <f>SUMIFS(СВЦЭМ!$C$34:$C$777,СВЦЭМ!$A$34:$A$777,$A33,СВЦЭМ!$B$34:$B$777,X$11)+'СЕТ СН'!$F$9+СВЦЭМ!$D$10+'СЕТ СН'!$F$5</f>
        <v>4151.7673501099998</v>
      </c>
      <c r="Y33" s="64">
        <f>SUMIFS(СВЦЭМ!$C$34:$C$777,СВЦЭМ!$A$34:$A$777,$A33,СВЦЭМ!$B$34:$B$777,Y$11)+'СЕТ СН'!$F$9+СВЦЭМ!$D$10+'СЕТ СН'!$F$5</f>
        <v>4166.7702594700004</v>
      </c>
    </row>
    <row r="34" spans="1:25" ht="15.75" x14ac:dyDescent="0.2">
      <c r="A34" s="63">
        <f t="shared" si="0"/>
        <v>42574</v>
      </c>
      <c r="B34" s="64">
        <f>SUMIFS(СВЦЭМ!$C$34:$C$777,СВЦЭМ!$A$34:$A$777,$A34,СВЦЭМ!$B$34:$B$777,B$11)+'СЕТ СН'!$F$9+СВЦЭМ!$D$10+'СЕТ СН'!$F$5</f>
        <v>4246.4857120899997</v>
      </c>
      <c r="C34" s="64">
        <f>SUMIFS(СВЦЭМ!$C$34:$C$777,СВЦЭМ!$A$34:$A$777,$A34,СВЦЭМ!$B$34:$B$777,C$11)+'СЕТ СН'!$F$9+СВЦЭМ!$D$10+'СЕТ СН'!$F$5</f>
        <v>4299.8912157499999</v>
      </c>
      <c r="D34" s="64">
        <f>SUMIFS(СВЦЭМ!$C$34:$C$777,СВЦЭМ!$A$34:$A$777,$A34,СВЦЭМ!$B$34:$B$777,D$11)+'СЕТ СН'!$F$9+СВЦЭМ!$D$10+'СЕТ СН'!$F$5</f>
        <v>4342.6480535400005</v>
      </c>
      <c r="E34" s="64">
        <f>SUMIFS(СВЦЭМ!$C$34:$C$777,СВЦЭМ!$A$34:$A$777,$A34,СВЦЭМ!$B$34:$B$777,E$11)+'СЕТ СН'!$F$9+СВЦЭМ!$D$10+'СЕТ СН'!$F$5</f>
        <v>4364.6568327000005</v>
      </c>
      <c r="F34" s="64">
        <f>SUMIFS(СВЦЭМ!$C$34:$C$777,СВЦЭМ!$A$34:$A$777,$A34,СВЦЭМ!$B$34:$B$777,F$11)+'СЕТ СН'!$F$9+СВЦЭМ!$D$10+'СЕТ СН'!$F$5</f>
        <v>4366.8473163199997</v>
      </c>
      <c r="G34" s="64">
        <f>SUMIFS(СВЦЭМ!$C$34:$C$777,СВЦЭМ!$A$34:$A$777,$A34,СВЦЭМ!$B$34:$B$777,G$11)+'СЕТ СН'!$F$9+СВЦЭМ!$D$10+'СЕТ СН'!$F$5</f>
        <v>4361.4363481800001</v>
      </c>
      <c r="H34" s="64">
        <f>SUMIFS(СВЦЭМ!$C$34:$C$777,СВЦЭМ!$A$34:$A$777,$A34,СВЦЭМ!$B$34:$B$777,H$11)+'СЕТ СН'!$F$9+СВЦЭМ!$D$10+'СЕТ СН'!$F$5</f>
        <v>4296.8729937600001</v>
      </c>
      <c r="I34" s="64">
        <f>SUMIFS(СВЦЭМ!$C$34:$C$777,СВЦЭМ!$A$34:$A$777,$A34,СВЦЭМ!$B$34:$B$777,I$11)+'СЕТ СН'!$F$9+СВЦЭМ!$D$10+'СЕТ СН'!$F$5</f>
        <v>4241.8365573700003</v>
      </c>
      <c r="J34" s="64">
        <f>SUMIFS(СВЦЭМ!$C$34:$C$777,СВЦЭМ!$A$34:$A$777,$A34,СВЦЭМ!$B$34:$B$777,J$11)+'СЕТ СН'!$F$9+СВЦЭМ!$D$10+'СЕТ СН'!$F$5</f>
        <v>4144.7922700600002</v>
      </c>
      <c r="K34" s="64">
        <f>SUMIFS(СВЦЭМ!$C$34:$C$777,СВЦЭМ!$A$34:$A$777,$A34,СВЦЭМ!$B$34:$B$777,K$11)+'СЕТ СН'!$F$9+СВЦЭМ!$D$10+'СЕТ СН'!$F$5</f>
        <v>4083.7546135699999</v>
      </c>
      <c r="L34" s="64">
        <f>SUMIFS(СВЦЭМ!$C$34:$C$777,СВЦЭМ!$A$34:$A$777,$A34,СВЦЭМ!$B$34:$B$777,L$11)+'СЕТ СН'!$F$9+СВЦЭМ!$D$10+'СЕТ СН'!$F$5</f>
        <v>4078.2756305500002</v>
      </c>
      <c r="M34" s="64">
        <f>SUMIFS(СВЦЭМ!$C$34:$C$777,СВЦЭМ!$A$34:$A$777,$A34,СВЦЭМ!$B$34:$B$777,M$11)+'СЕТ СН'!$F$9+СВЦЭМ!$D$10+'СЕТ СН'!$F$5</f>
        <v>4063.8907256500001</v>
      </c>
      <c r="N34" s="64">
        <f>SUMIFS(СВЦЭМ!$C$34:$C$777,СВЦЭМ!$A$34:$A$777,$A34,СВЦЭМ!$B$34:$B$777,N$11)+'СЕТ СН'!$F$9+СВЦЭМ!$D$10+'СЕТ СН'!$F$5</f>
        <v>4057.7559356700003</v>
      </c>
      <c r="O34" s="64">
        <f>SUMIFS(СВЦЭМ!$C$34:$C$777,СВЦЭМ!$A$34:$A$777,$A34,СВЦЭМ!$B$34:$B$777,O$11)+'СЕТ СН'!$F$9+СВЦЭМ!$D$10+'СЕТ СН'!$F$5</f>
        <v>4068.04327775</v>
      </c>
      <c r="P34" s="64">
        <f>SUMIFS(СВЦЭМ!$C$34:$C$777,СВЦЭМ!$A$34:$A$777,$A34,СВЦЭМ!$B$34:$B$777,P$11)+'СЕТ СН'!$F$9+СВЦЭМ!$D$10+'СЕТ СН'!$F$5</f>
        <v>4076.1166836700004</v>
      </c>
      <c r="Q34" s="64">
        <f>SUMIFS(СВЦЭМ!$C$34:$C$777,СВЦЭМ!$A$34:$A$777,$A34,СВЦЭМ!$B$34:$B$777,Q$11)+'СЕТ СН'!$F$9+СВЦЭМ!$D$10+'СЕТ СН'!$F$5</f>
        <v>4082.62933144</v>
      </c>
      <c r="R34" s="64">
        <f>SUMIFS(СВЦЭМ!$C$34:$C$777,СВЦЭМ!$A$34:$A$777,$A34,СВЦЭМ!$B$34:$B$777,R$11)+'СЕТ СН'!$F$9+СВЦЭМ!$D$10+'СЕТ СН'!$F$5</f>
        <v>4079.4835376300002</v>
      </c>
      <c r="S34" s="64">
        <f>SUMIFS(СВЦЭМ!$C$34:$C$777,СВЦЭМ!$A$34:$A$777,$A34,СВЦЭМ!$B$34:$B$777,S$11)+'СЕТ СН'!$F$9+СВЦЭМ!$D$10+'СЕТ СН'!$F$5</f>
        <v>4063.4882980700004</v>
      </c>
      <c r="T34" s="64">
        <f>SUMIFS(СВЦЭМ!$C$34:$C$777,СВЦЭМ!$A$34:$A$777,$A34,СВЦЭМ!$B$34:$B$777,T$11)+'СЕТ СН'!$F$9+СВЦЭМ!$D$10+'СЕТ СН'!$F$5</f>
        <v>4061.9242828200004</v>
      </c>
      <c r="U34" s="64">
        <f>SUMIFS(СВЦЭМ!$C$34:$C$777,СВЦЭМ!$A$34:$A$777,$A34,СВЦЭМ!$B$34:$B$777,U$11)+'СЕТ СН'!$F$9+СВЦЭМ!$D$10+'СЕТ СН'!$F$5</f>
        <v>4052.7409656200002</v>
      </c>
      <c r="V34" s="64">
        <f>SUMIFS(СВЦЭМ!$C$34:$C$777,СВЦЭМ!$A$34:$A$777,$A34,СВЦЭМ!$B$34:$B$777,V$11)+'СЕТ СН'!$F$9+СВЦЭМ!$D$10+'СЕТ СН'!$F$5</f>
        <v>4070.5078198600004</v>
      </c>
      <c r="W34" s="64">
        <f>SUMIFS(СВЦЭМ!$C$34:$C$777,СВЦЭМ!$A$34:$A$777,$A34,СВЦЭМ!$B$34:$B$777,W$11)+'СЕТ СН'!$F$9+СВЦЭМ!$D$10+'СЕТ СН'!$F$5</f>
        <v>4129.3268195800001</v>
      </c>
      <c r="X34" s="64">
        <f>SUMIFS(СВЦЭМ!$C$34:$C$777,СВЦЭМ!$A$34:$A$777,$A34,СВЦЭМ!$B$34:$B$777,X$11)+'СЕТ СН'!$F$9+СВЦЭМ!$D$10+'СЕТ СН'!$F$5</f>
        <v>4138.7456055299999</v>
      </c>
      <c r="Y34" s="64">
        <f>SUMIFS(СВЦЭМ!$C$34:$C$777,СВЦЭМ!$A$34:$A$777,$A34,СВЦЭМ!$B$34:$B$777,Y$11)+'СЕТ СН'!$F$9+СВЦЭМ!$D$10+'СЕТ СН'!$F$5</f>
        <v>4192.7285272600002</v>
      </c>
    </row>
    <row r="35" spans="1:25" ht="15.75" x14ac:dyDescent="0.2">
      <c r="A35" s="63">
        <f t="shared" si="0"/>
        <v>42575</v>
      </c>
      <c r="B35" s="64">
        <f>SUMIFS(СВЦЭМ!$C$34:$C$777,СВЦЭМ!$A$34:$A$777,$A35,СВЦЭМ!$B$34:$B$777,B$11)+'СЕТ СН'!$F$9+СВЦЭМ!$D$10+'СЕТ СН'!$F$5</f>
        <v>4283.6172204200002</v>
      </c>
      <c r="C35" s="64">
        <f>SUMIFS(СВЦЭМ!$C$34:$C$777,СВЦЭМ!$A$34:$A$777,$A35,СВЦЭМ!$B$34:$B$777,C$11)+'СЕТ СН'!$F$9+СВЦЭМ!$D$10+'СЕТ СН'!$F$5</f>
        <v>4371.9592914800005</v>
      </c>
      <c r="D35" s="64">
        <f>SUMIFS(СВЦЭМ!$C$34:$C$777,СВЦЭМ!$A$34:$A$777,$A35,СВЦЭМ!$B$34:$B$777,D$11)+'СЕТ СН'!$F$9+СВЦЭМ!$D$10+'СЕТ СН'!$F$5</f>
        <v>4394.6288916000003</v>
      </c>
      <c r="E35" s="64">
        <f>SUMIFS(СВЦЭМ!$C$34:$C$777,СВЦЭМ!$A$34:$A$777,$A35,СВЦЭМ!$B$34:$B$777,E$11)+'СЕТ СН'!$F$9+СВЦЭМ!$D$10+'СЕТ СН'!$F$5</f>
        <v>4418.3000552400008</v>
      </c>
      <c r="F35" s="64">
        <f>SUMIFS(СВЦЭМ!$C$34:$C$777,СВЦЭМ!$A$34:$A$777,$A35,СВЦЭМ!$B$34:$B$777,F$11)+'СЕТ СН'!$F$9+СВЦЭМ!$D$10+'СЕТ СН'!$F$5</f>
        <v>4443.4187670900001</v>
      </c>
      <c r="G35" s="64">
        <f>SUMIFS(СВЦЭМ!$C$34:$C$777,СВЦЭМ!$A$34:$A$777,$A35,СВЦЭМ!$B$34:$B$777,G$11)+'СЕТ СН'!$F$9+СВЦЭМ!$D$10+'СЕТ СН'!$F$5</f>
        <v>4444.0919752500004</v>
      </c>
      <c r="H35" s="64">
        <f>SUMIFS(СВЦЭМ!$C$34:$C$777,СВЦЭМ!$A$34:$A$777,$A35,СВЦЭМ!$B$34:$B$777,H$11)+'СЕТ СН'!$F$9+СВЦЭМ!$D$10+'СЕТ СН'!$F$5</f>
        <v>4375.3385618900002</v>
      </c>
      <c r="I35" s="64">
        <f>SUMIFS(СВЦЭМ!$C$34:$C$777,СВЦЭМ!$A$34:$A$777,$A35,СВЦЭМ!$B$34:$B$777,I$11)+'СЕТ СН'!$F$9+СВЦЭМ!$D$10+'СЕТ СН'!$F$5</f>
        <v>4307.8207189599998</v>
      </c>
      <c r="J35" s="64">
        <f>SUMIFS(СВЦЭМ!$C$34:$C$777,СВЦЭМ!$A$34:$A$777,$A35,СВЦЭМ!$B$34:$B$777,J$11)+'СЕТ СН'!$F$9+СВЦЭМ!$D$10+'СЕТ СН'!$F$5</f>
        <v>4195.1889432099997</v>
      </c>
      <c r="K35" s="64">
        <f>SUMIFS(СВЦЭМ!$C$34:$C$777,СВЦЭМ!$A$34:$A$777,$A35,СВЦЭМ!$B$34:$B$777,K$11)+'СЕТ СН'!$F$9+СВЦЭМ!$D$10+'СЕТ СН'!$F$5</f>
        <v>4101.0883777099998</v>
      </c>
      <c r="L35" s="64">
        <f>SUMIFS(СВЦЭМ!$C$34:$C$777,СВЦЭМ!$A$34:$A$777,$A35,СВЦЭМ!$B$34:$B$777,L$11)+'СЕТ СН'!$F$9+СВЦЭМ!$D$10+'СЕТ СН'!$F$5</f>
        <v>4055.4994036799999</v>
      </c>
      <c r="M35" s="64">
        <f>SUMIFS(СВЦЭМ!$C$34:$C$777,СВЦЭМ!$A$34:$A$777,$A35,СВЦЭМ!$B$34:$B$777,M$11)+'СЕТ СН'!$F$9+СВЦЭМ!$D$10+'СЕТ СН'!$F$5</f>
        <v>4046.8233720799999</v>
      </c>
      <c r="N35" s="64">
        <f>SUMIFS(СВЦЭМ!$C$34:$C$777,СВЦЭМ!$A$34:$A$777,$A35,СВЦЭМ!$B$34:$B$777,N$11)+'СЕТ СН'!$F$9+СВЦЭМ!$D$10+'СЕТ СН'!$F$5</f>
        <v>4066.1841843500001</v>
      </c>
      <c r="O35" s="64">
        <f>SUMIFS(СВЦЭМ!$C$34:$C$777,СВЦЭМ!$A$34:$A$777,$A35,СВЦЭМ!$B$34:$B$777,O$11)+'СЕТ СН'!$F$9+СВЦЭМ!$D$10+'СЕТ СН'!$F$5</f>
        <v>4083.8769187500002</v>
      </c>
      <c r="P35" s="64">
        <f>SUMIFS(СВЦЭМ!$C$34:$C$777,СВЦЭМ!$A$34:$A$777,$A35,СВЦЭМ!$B$34:$B$777,P$11)+'СЕТ СН'!$F$9+СВЦЭМ!$D$10+'СЕТ СН'!$F$5</f>
        <v>4074.1246805600003</v>
      </c>
      <c r="Q35" s="64">
        <f>SUMIFS(СВЦЭМ!$C$34:$C$777,СВЦЭМ!$A$34:$A$777,$A35,СВЦЭМ!$B$34:$B$777,Q$11)+'СЕТ СН'!$F$9+СВЦЭМ!$D$10+'СЕТ СН'!$F$5</f>
        <v>4073.2031281600002</v>
      </c>
      <c r="R35" s="64">
        <f>SUMIFS(СВЦЭМ!$C$34:$C$777,СВЦЭМ!$A$34:$A$777,$A35,СВЦЭМ!$B$34:$B$777,R$11)+'СЕТ СН'!$F$9+СВЦЭМ!$D$10+'СЕТ СН'!$F$5</f>
        <v>4072.7584504500001</v>
      </c>
      <c r="S35" s="64">
        <f>SUMIFS(СВЦЭМ!$C$34:$C$777,СВЦЭМ!$A$34:$A$777,$A35,СВЦЭМ!$B$34:$B$777,S$11)+'СЕТ СН'!$F$9+СВЦЭМ!$D$10+'СЕТ СН'!$F$5</f>
        <v>4080.1643983100003</v>
      </c>
      <c r="T35" s="64">
        <f>SUMIFS(СВЦЭМ!$C$34:$C$777,СВЦЭМ!$A$34:$A$777,$A35,СВЦЭМ!$B$34:$B$777,T$11)+'СЕТ СН'!$F$9+СВЦЭМ!$D$10+'СЕТ СН'!$F$5</f>
        <v>4096.2546552499998</v>
      </c>
      <c r="U35" s="64">
        <f>SUMIFS(СВЦЭМ!$C$34:$C$777,СВЦЭМ!$A$34:$A$777,$A35,СВЦЭМ!$B$34:$B$777,U$11)+'СЕТ СН'!$F$9+СВЦЭМ!$D$10+'СЕТ СН'!$F$5</f>
        <v>4113.3967124000001</v>
      </c>
      <c r="V35" s="64">
        <f>SUMIFS(СВЦЭМ!$C$34:$C$777,СВЦЭМ!$A$34:$A$777,$A35,СВЦЭМ!$B$34:$B$777,V$11)+'СЕТ СН'!$F$9+СВЦЭМ!$D$10+'СЕТ СН'!$F$5</f>
        <v>4127.0977682900002</v>
      </c>
      <c r="W35" s="64">
        <f>SUMIFS(СВЦЭМ!$C$34:$C$777,СВЦЭМ!$A$34:$A$777,$A35,СВЦЭМ!$B$34:$B$777,W$11)+'СЕТ СН'!$F$9+СВЦЭМ!$D$10+'СЕТ СН'!$F$5</f>
        <v>4170.5168867900002</v>
      </c>
      <c r="X35" s="64">
        <f>SUMIFS(СВЦЭМ!$C$34:$C$777,СВЦЭМ!$A$34:$A$777,$A35,СВЦЭМ!$B$34:$B$777,X$11)+'СЕТ СН'!$F$9+СВЦЭМ!$D$10+'СЕТ СН'!$F$5</f>
        <v>4186.0334856600002</v>
      </c>
      <c r="Y35" s="64">
        <f>SUMIFS(СВЦЭМ!$C$34:$C$777,СВЦЭМ!$A$34:$A$777,$A35,СВЦЭМ!$B$34:$B$777,Y$11)+'СЕТ СН'!$F$9+СВЦЭМ!$D$10+'СЕТ СН'!$F$5</f>
        <v>4263.1786087300006</v>
      </c>
    </row>
    <row r="36" spans="1:25" ht="15.75" x14ac:dyDescent="0.2">
      <c r="A36" s="63">
        <f t="shared" si="0"/>
        <v>42576</v>
      </c>
      <c r="B36" s="64">
        <f>SUMIFS(СВЦЭМ!$C$34:$C$777,СВЦЭМ!$A$34:$A$777,$A36,СВЦЭМ!$B$34:$B$777,B$11)+'СЕТ СН'!$F$9+СВЦЭМ!$D$10+'СЕТ СН'!$F$5</f>
        <v>4271.3160475100003</v>
      </c>
      <c r="C36" s="64">
        <f>SUMIFS(СВЦЭМ!$C$34:$C$777,СВЦЭМ!$A$34:$A$777,$A36,СВЦЭМ!$B$34:$B$777,C$11)+'СЕТ СН'!$F$9+СВЦЭМ!$D$10+'СЕТ СН'!$F$5</f>
        <v>4344.1250792299998</v>
      </c>
      <c r="D36" s="64">
        <f>SUMIFS(СВЦЭМ!$C$34:$C$777,СВЦЭМ!$A$34:$A$777,$A36,СВЦЭМ!$B$34:$B$777,D$11)+'СЕТ СН'!$F$9+СВЦЭМ!$D$10+'СЕТ СН'!$F$5</f>
        <v>4353.8135891100001</v>
      </c>
      <c r="E36" s="64">
        <f>SUMIFS(СВЦЭМ!$C$34:$C$777,СВЦЭМ!$A$34:$A$777,$A36,СВЦЭМ!$B$34:$B$777,E$11)+'СЕТ СН'!$F$9+СВЦЭМ!$D$10+'СЕТ СН'!$F$5</f>
        <v>4354.2044391899999</v>
      </c>
      <c r="F36" s="64">
        <f>SUMIFS(СВЦЭМ!$C$34:$C$777,СВЦЭМ!$A$34:$A$777,$A36,СВЦЭМ!$B$34:$B$777,F$11)+'СЕТ СН'!$F$9+СВЦЭМ!$D$10+'СЕТ СН'!$F$5</f>
        <v>4341.1296062600004</v>
      </c>
      <c r="G36" s="64">
        <f>SUMIFS(СВЦЭМ!$C$34:$C$777,СВЦЭМ!$A$34:$A$777,$A36,СВЦЭМ!$B$34:$B$777,G$11)+'СЕТ СН'!$F$9+СВЦЭМ!$D$10+'СЕТ СН'!$F$5</f>
        <v>4314.7578686799998</v>
      </c>
      <c r="H36" s="64">
        <f>SUMIFS(СВЦЭМ!$C$34:$C$777,СВЦЭМ!$A$34:$A$777,$A36,СВЦЭМ!$B$34:$B$777,H$11)+'СЕТ СН'!$F$9+СВЦЭМ!$D$10+'СЕТ СН'!$F$5</f>
        <v>4280.5800593499998</v>
      </c>
      <c r="I36" s="64">
        <f>SUMIFS(СВЦЭМ!$C$34:$C$777,СВЦЭМ!$A$34:$A$777,$A36,СВЦЭМ!$B$34:$B$777,I$11)+'СЕТ СН'!$F$9+СВЦЭМ!$D$10+'СЕТ СН'!$F$5</f>
        <v>4172.63550588</v>
      </c>
      <c r="J36" s="64">
        <f>SUMIFS(СВЦЭМ!$C$34:$C$777,СВЦЭМ!$A$34:$A$777,$A36,СВЦЭМ!$B$34:$B$777,J$11)+'СЕТ СН'!$F$9+СВЦЭМ!$D$10+'СЕТ СН'!$F$5</f>
        <v>4008.6277337300003</v>
      </c>
      <c r="K36" s="64">
        <f>SUMIFS(СВЦЭМ!$C$34:$C$777,СВЦЭМ!$A$34:$A$777,$A36,СВЦЭМ!$B$34:$B$777,K$11)+'СЕТ СН'!$F$9+СВЦЭМ!$D$10+'СЕТ СН'!$F$5</f>
        <v>4002.3855098000004</v>
      </c>
      <c r="L36" s="64">
        <f>SUMIFS(СВЦЭМ!$C$34:$C$777,СВЦЭМ!$A$34:$A$777,$A36,СВЦЭМ!$B$34:$B$777,L$11)+'СЕТ СН'!$F$9+СВЦЭМ!$D$10+'СЕТ СН'!$F$5</f>
        <v>4144.4829446599997</v>
      </c>
      <c r="M36" s="64">
        <f>SUMIFS(СВЦЭМ!$C$34:$C$777,СВЦЭМ!$A$34:$A$777,$A36,СВЦЭМ!$B$34:$B$777,M$11)+'СЕТ СН'!$F$9+СВЦЭМ!$D$10+'СЕТ СН'!$F$5</f>
        <v>4104.0887206699999</v>
      </c>
      <c r="N36" s="64">
        <f>SUMIFS(СВЦЭМ!$C$34:$C$777,СВЦЭМ!$A$34:$A$777,$A36,СВЦЭМ!$B$34:$B$777,N$11)+'СЕТ СН'!$F$9+СВЦЭМ!$D$10+'СЕТ СН'!$F$5</f>
        <v>4084.2799553300001</v>
      </c>
      <c r="O36" s="64">
        <f>SUMIFS(СВЦЭМ!$C$34:$C$777,СВЦЭМ!$A$34:$A$777,$A36,СВЦЭМ!$B$34:$B$777,O$11)+'СЕТ СН'!$F$9+СВЦЭМ!$D$10+'СЕТ СН'!$F$5</f>
        <v>4127.51912257</v>
      </c>
      <c r="P36" s="64">
        <f>SUMIFS(СВЦЭМ!$C$34:$C$777,СВЦЭМ!$A$34:$A$777,$A36,СВЦЭМ!$B$34:$B$777,P$11)+'СЕТ СН'!$F$9+СВЦЭМ!$D$10+'СЕТ СН'!$F$5</f>
        <v>4101.0801507800006</v>
      </c>
      <c r="Q36" s="64">
        <f>SUMIFS(СВЦЭМ!$C$34:$C$777,СВЦЭМ!$A$34:$A$777,$A36,СВЦЭМ!$B$34:$B$777,Q$11)+'СЕТ СН'!$F$9+СВЦЭМ!$D$10+'СЕТ СН'!$F$5</f>
        <v>4073.9141496100001</v>
      </c>
      <c r="R36" s="64">
        <f>SUMIFS(СВЦЭМ!$C$34:$C$777,СВЦЭМ!$A$34:$A$777,$A36,СВЦЭМ!$B$34:$B$777,R$11)+'СЕТ СН'!$F$9+СВЦЭМ!$D$10+'СЕТ СН'!$F$5</f>
        <v>4142.2017815199997</v>
      </c>
      <c r="S36" s="64">
        <f>SUMIFS(СВЦЭМ!$C$34:$C$777,СВЦЭМ!$A$34:$A$777,$A36,СВЦЭМ!$B$34:$B$777,S$11)+'СЕТ СН'!$F$9+СВЦЭМ!$D$10+'СЕТ СН'!$F$5</f>
        <v>4139.5232280400005</v>
      </c>
      <c r="T36" s="64">
        <f>SUMIFS(СВЦЭМ!$C$34:$C$777,СВЦЭМ!$A$34:$A$777,$A36,СВЦЭМ!$B$34:$B$777,T$11)+'СЕТ СН'!$F$9+СВЦЭМ!$D$10+'СЕТ СН'!$F$5</f>
        <v>4109.6048976600005</v>
      </c>
      <c r="U36" s="64">
        <f>SUMIFS(СВЦЭМ!$C$34:$C$777,СВЦЭМ!$A$34:$A$777,$A36,СВЦЭМ!$B$34:$B$777,U$11)+'СЕТ СН'!$F$9+СВЦЭМ!$D$10+'СЕТ СН'!$F$5</f>
        <v>4099.0020058700002</v>
      </c>
      <c r="V36" s="64">
        <f>SUMIFS(СВЦЭМ!$C$34:$C$777,СВЦЭМ!$A$34:$A$777,$A36,СВЦЭМ!$B$34:$B$777,V$11)+'СЕТ СН'!$F$9+СВЦЭМ!$D$10+'СЕТ СН'!$F$5</f>
        <v>4099.5661331500005</v>
      </c>
      <c r="W36" s="64">
        <f>SUMIFS(СВЦЭМ!$C$34:$C$777,СВЦЭМ!$A$34:$A$777,$A36,СВЦЭМ!$B$34:$B$777,W$11)+'СЕТ СН'!$F$9+СВЦЭМ!$D$10+'СЕТ СН'!$F$5</f>
        <v>4146.1985163099998</v>
      </c>
      <c r="X36" s="64">
        <f>SUMIFS(СВЦЭМ!$C$34:$C$777,СВЦЭМ!$A$34:$A$777,$A36,СВЦЭМ!$B$34:$B$777,X$11)+'СЕТ СН'!$F$9+СВЦЭМ!$D$10+'СЕТ СН'!$F$5</f>
        <v>4222.12187163</v>
      </c>
      <c r="Y36" s="64">
        <f>SUMIFS(СВЦЭМ!$C$34:$C$777,СВЦЭМ!$A$34:$A$777,$A36,СВЦЭМ!$B$34:$B$777,Y$11)+'СЕТ СН'!$F$9+СВЦЭМ!$D$10+'СЕТ СН'!$F$5</f>
        <v>4391.8984042299999</v>
      </c>
    </row>
    <row r="37" spans="1:25" ht="15.75" x14ac:dyDescent="0.2">
      <c r="A37" s="63">
        <f t="shared" si="0"/>
        <v>42577</v>
      </c>
      <c r="B37" s="64">
        <f>SUMIFS(СВЦЭМ!$C$34:$C$777,СВЦЭМ!$A$34:$A$777,$A37,СВЦЭМ!$B$34:$B$777,B$11)+'СЕТ СН'!$F$9+СВЦЭМ!$D$10+'СЕТ СН'!$F$5</f>
        <v>4567.6323670600004</v>
      </c>
      <c r="C37" s="64">
        <f>SUMIFS(СВЦЭМ!$C$34:$C$777,СВЦЭМ!$A$34:$A$777,$A37,СВЦЭМ!$B$34:$B$777,C$11)+'СЕТ СН'!$F$9+СВЦЭМ!$D$10+'СЕТ СН'!$F$5</f>
        <v>4485.1068756599998</v>
      </c>
      <c r="D37" s="64">
        <f>SUMIFS(СВЦЭМ!$C$34:$C$777,СВЦЭМ!$A$34:$A$777,$A37,СВЦЭМ!$B$34:$B$777,D$11)+'СЕТ СН'!$F$9+СВЦЭМ!$D$10+'СЕТ СН'!$F$5</f>
        <v>4504.6265383299997</v>
      </c>
      <c r="E37" s="64">
        <f>SUMIFS(СВЦЭМ!$C$34:$C$777,СВЦЭМ!$A$34:$A$777,$A37,СВЦЭМ!$B$34:$B$777,E$11)+'СЕТ СН'!$F$9+СВЦЭМ!$D$10+'СЕТ СН'!$F$5</f>
        <v>4511.2850746800004</v>
      </c>
      <c r="F37" s="64">
        <f>SUMIFS(СВЦЭМ!$C$34:$C$777,СВЦЭМ!$A$34:$A$777,$A37,СВЦЭМ!$B$34:$B$777,F$11)+'СЕТ СН'!$F$9+СВЦЭМ!$D$10+'СЕТ СН'!$F$5</f>
        <v>4540.8493964099998</v>
      </c>
      <c r="G37" s="64">
        <f>SUMIFS(СВЦЭМ!$C$34:$C$777,СВЦЭМ!$A$34:$A$777,$A37,СВЦЭМ!$B$34:$B$777,G$11)+'СЕТ СН'!$F$9+СВЦЭМ!$D$10+'СЕТ СН'!$F$5</f>
        <v>4529.8936293900006</v>
      </c>
      <c r="H37" s="64">
        <f>SUMIFS(СВЦЭМ!$C$34:$C$777,СВЦЭМ!$A$34:$A$777,$A37,СВЦЭМ!$B$34:$B$777,H$11)+'СЕТ СН'!$F$9+СВЦЭМ!$D$10+'СЕТ СН'!$F$5</f>
        <v>4462.5450008600001</v>
      </c>
      <c r="I37" s="64">
        <f>SUMIFS(СВЦЭМ!$C$34:$C$777,СВЦЭМ!$A$34:$A$777,$A37,СВЦЭМ!$B$34:$B$777,I$11)+'СЕТ СН'!$F$9+СВЦЭМ!$D$10+'СЕТ СН'!$F$5</f>
        <v>4352.6418094199998</v>
      </c>
      <c r="J37" s="64">
        <f>SUMIFS(СВЦЭМ!$C$34:$C$777,СВЦЭМ!$A$34:$A$777,$A37,СВЦЭМ!$B$34:$B$777,J$11)+'СЕТ СН'!$F$9+СВЦЭМ!$D$10+'СЕТ СН'!$F$5</f>
        <v>4203.4019482700005</v>
      </c>
      <c r="K37" s="64">
        <f>SUMIFS(СВЦЭМ!$C$34:$C$777,СВЦЭМ!$A$34:$A$777,$A37,СВЦЭМ!$B$34:$B$777,K$11)+'СЕТ СН'!$F$9+СВЦЭМ!$D$10+'СЕТ СН'!$F$5</f>
        <v>4146.6703861900005</v>
      </c>
      <c r="L37" s="64">
        <f>SUMIFS(СВЦЭМ!$C$34:$C$777,СВЦЭМ!$A$34:$A$777,$A37,СВЦЭМ!$B$34:$B$777,L$11)+'СЕТ СН'!$F$9+СВЦЭМ!$D$10+'СЕТ СН'!$F$5</f>
        <v>4119.66885731</v>
      </c>
      <c r="M37" s="64">
        <f>SUMIFS(СВЦЭМ!$C$34:$C$777,СВЦЭМ!$A$34:$A$777,$A37,СВЦЭМ!$B$34:$B$777,M$11)+'СЕТ СН'!$F$9+СВЦЭМ!$D$10+'СЕТ СН'!$F$5</f>
        <v>4122.7267348699997</v>
      </c>
      <c r="N37" s="64">
        <f>SUMIFS(СВЦЭМ!$C$34:$C$777,СВЦЭМ!$A$34:$A$777,$A37,СВЦЭМ!$B$34:$B$777,N$11)+'СЕТ СН'!$F$9+СВЦЭМ!$D$10+'СЕТ СН'!$F$5</f>
        <v>4141.5524837900002</v>
      </c>
      <c r="O37" s="64">
        <f>SUMIFS(СВЦЭМ!$C$34:$C$777,СВЦЭМ!$A$34:$A$777,$A37,СВЦЭМ!$B$34:$B$777,O$11)+'СЕТ СН'!$F$9+СВЦЭМ!$D$10+'СЕТ СН'!$F$5</f>
        <v>4211.6130397100005</v>
      </c>
      <c r="P37" s="64">
        <f>SUMIFS(СВЦЭМ!$C$34:$C$777,СВЦЭМ!$A$34:$A$777,$A37,СВЦЭМ!$B$34:$B$777,P$11)+'СЕТ СН'!$F$9+СВЦЭМ!$D$10+'СЕТ СН'!$F$5</f>
        <v>4153.14395909</v>
      </c>
      <c r="Q37" s="64">
        <f>SUMIFS(СВЦЭМ!$C$34:$C$777,СВЦЭМ!$A$34:$A$777,$A37,СВЦЭМ!$B$34:$B$777,Q$11)+'СЕТ СН'!$F$9+СВЦЭМ!$D$10+'СЕТ СН'!$F$5</f>
        <v>4137.1787101899999</v>
      </c>
      <c r="R37" s="64">
        <f>SUMIFS(СВЦЭМ!$C$34:$C$777,СВЦЭМ!$A$34:$A$777,$A37,СВЦЭМ!$B$34:$B$777,R$11)+'СЕТ СН'!$F$9+СВЦЭМ!$D$10+'СЕТ СН'!$F$5</f>
        <v>4245.8195969799999</v>
      </c>
      <c r="S37" s="64">
        <f>SUMIFS(СВЦЭМ!$C$34:$C$777,СВЦЭМ!$A$34:$A$777,$A37,СВЦЭМ!$B$34:$B$777,S$11)+'СЕТ СН'!$F$9+СВЦЭМ!$D$10+'СЕТ СН'!$F$5</f>
        <v>4283.0398138099999</v>
      </c>
      <c r="T37" s="64">
        <f>SUMIFS(СВЦЭМ!$C$34:$C$777,СВЦЭМ!$A$34:$A$777,$A37,СВЦЭМ!$B$34:$B$777,T$11)+'СЕТ СН'!$F$9+СВЦЭМ!$D$10+'СЕТ СН'!$F$5</f>
        <v>4294.5650732300001</v>
      </c>
      <c r="U37" s="64">
        <f>SUMIFS(СВЦЭМ!$C$34:$C$777,СВЦЭМ!$A$34:$A$777,$A37,СВЦЭМ!$B$34:$B$777,U$11)+'СЕТ СН'!$F$9+СВЦЭМ!$D$10+'СЕТ СН'!$F$5</f>
        <v>4306.89136211</v>
      </c>
      <c r="V37" s="64">
        <f>SUMIFS(СВЦЭМ!$C$34:$C$777,СВЦЭМ!$A$34:$A$777,$A37,СВЦЭМ!$B$34:$B$777,V$11)+'СЕТ СН'!$F$9+СВЦЭМ!$D$10+'СЕТ СН'!$F$5</f>
        <v>4414.1959309700005</v>
      </c>
      <c r="W37" s="64">
        <f>SUMIFS(СВЦЭМ!$C$34:$C$777,СВЦЭМ!$A$34:$A$777,$A37,СВЦЭМ!$B$34:$B$777,W$11)+'СЕТ СН'!$F$9+СВЦЭМ!$D$10+'СЕТ СН'!$F$5</f>
        <v>4468.6691527900002</v>
      </c>
      <c r="X37" s="64">
        <f>SUMIFS(СВЦЭМ!$C$34:$C$777,СВЦЭМ!$A$34:$A$777,$A37,СВЦЭМ!$B$34:$B$777,X$11)+'СЕТ СН'!$F$9+СВЦЭМ!$D$10+'СЕТ СН'!$F$5</f>
        <v>4431.0571815900003</v>
      </c>
      <c r="Y37" s="64">
        <f>SUMIFS(СВЦЭМ!$C$34:$C$777,СВЦЭМ!$A$34:$A$777,$A37,СВЦЭМ!$B$34:$B$777,Y$11)+'СЕТ СН'!$F$9+СВЦЭМ!$D$10+'СЕТ СН'!$F$5</f>
        <v>4396.11546671</v>
      </c>
    </row>
    <row r="38" spans="1:25" ht="15.75" x14ac:dyDescent="0.2">
      <c r="A38" s="63">
        <f t="shared" si="0"/>
        <v>42578</v>
      </c>
      <c r="B38" s="64">
        <f>SUMIFS(СВЦЭМ!$C$34:$C$777,СВЦЭМ!$A$34:$A$777,$A38,СВЦЭМ!$B$34:$B$777,B$11)+'СЕТ СН'!$F$9+СВЦЭМ!$D$10+'СЕТ СН'!$F$5</f>
        <v>4382.1237662100002</v>
      </c>
      <c r="C38" s="64">
        <f>SUMIFS(СВЦЭМ!$C$34:$C$777,СВЦЭМ!$A$34:$A$777,$A38,СВЦЭМ!$B$34:$B$777,C$11)+'СЕТ СН'!$F$9+СВЦЭМ!$D$10+'СЕТ СН'!$F$5</f>
        <v>4435.9340594100004</v>
      </c>
      <c r="D38" s="64">
        <f>SUMIFS(СВЦЭМ!$C$34:$C$777,СВЦЭМ!$A$34:$A$777,$A38,СВЦЭМ!$B$34:$B$777,D$11)+'СЕТ СН'!$F$9+СВЦЭМ!$D$10+'СЕТ СН'!$F$5</f>
        <v>4461.6651558900003</v>
      </c>
      <c r="E38" s="64">
        <f>SUMIFS(СВЦЭМ!$C$34:$C$777,СВЦЭМ!$A$34:$A$777,$A38,СВЦЭМ!$B$34:$B$777,E$11)+'СЕТ СН'!$F$9+СВЦЭМ!$D$10+'СЕТ СН'!$F$5</f>
        <v>4457.92515826</v>
      </c>
      <c r="F38" s="64">
        <f>SUMIFS(СВЦЭМ!$C$34:$C$777,СВЦЭМ!$A$34:$A$777,$A38,СВЦЭМ!$B$34:$B$777,F$11)+'СЕТ СН'!$F$9+СВЦЭМ!$D$10+'СЕТ СН'!$F$5</f>
        <v>4507.9492897500004</v>
      </c>
      <c r="G38" s="64">
        <f>SUMIFS(СВЦЭМ!$C$34:$C$777,СВЦЭМ!$A$34:$A$777,$A38,СВЦЭМ!$B$34:$B$777,G$11)+'СЕТ СН'!$F$9+СВЦЭМ!$D$10+'СЕТ СН'!$F$5</f>
        <v>4491.5630487400003</v>
      </c>
      <c r="H38" s="64">
        <f>SUMIFS(СВЦЭМ!$C$34:$C$777,СВЦЭМ!$A$34:$A$777,$A38,СВЦЭМ!$B$34:$B$777,H$11)+'СЕТ СН'!$F$9+СВЦЭМ!$D$10+'СЕТ СН'!$F$5</f>
        <v>4402.3967561500003</v>
      </c>
      <c r="I38" s="64">
        <f>SUMIFS(СВЦЭМ!$C$34:$C$777,СВЦЭМ!$A$34:$A$777,$A38,СВЦЭМ!$B$34:$B$777,I$11)+'СЕТ СН'!$F$9+СВЦЭМ!$D$10+'СЕТ СН'!$F$5</f>
        <v>4345.2286256500001</v>
      </c>
      <c r="J38" s="64">
        <f>SUMIFS(СВЦЭМ!$C$34:$C$777,СВЦЭМ!$A$34:$A$777,$A38,СВЦЭМ!$B$34:$B$777,J$11)+'СЕТ СН'!$F$9+СВЦЭМ!$D$10+'СЕТ СН'!$F$5</f>
        <v>4212.1791489900006</v>
      </c>
      <c r="K38" s="64">
        <f>SUMIFS(СВЦЭМ!$C$34:$C$777,СВЦЭМ!$A$34:$A$777,$A38,СВЦЭМ!$B$34:$B$777,K$11)+'СЕТ СН'!$F$9+СВЦЭМ!$D$10+'СЕТ СН'!$F$5</f>
        <v>4205.9970261199996</v>
      </c>
      <c r="L38" s="64">
        <f>SUMIFS(СВЦЭМ!$C$34:$C$777,СВЦЭМ!$A$34:$A$777,$A38,СВЦЭМ!$B$34:$B$777,L$11)+'СЕТ СН'!$F$9+СВЦЭМ!$D$10+'СЕТ СН'!$F$5</f>
        <v>4201.9845476600003</v>
      </c>
      <c r="M38" s="64">
        <f>SUMIFS(СВЦЭМ!$C$34:$C$777,СВЦЭМ!$A$34:$A$777,$A38,СВЦЭМ!$B$34:$B$777,M$11)+'СЕТ СН'!$F$9+СВЦЭМ!$D$10+'СЕТ СН'!$F$5</f>
        <v>4218.8598703900007</v>
      </c>
      <c r="N38" s="64">
        <f>SUMIFS(СВЦЭМ!$C$34:$C$777,СВЦЭМ!$A$34:$A$777,$A38,СВЦЭМ!$B$34:$B$777,N$11)+'СЕТ СН'!$F$9+СВЦЭМ!$D$10+'СЕТ СН'!$F$5</f>
        <v>4219.6183331000002</v>
      </c>
      <c r="O38" s="64">
        <f>SUMIFS(СВЦЭМ!$C$34:$C$777,СВЦЭМ!$A$34:$A$777,$A38,СВЦЭМ!$B$34:$B$777,O$11)+'СЕТ СН'!$F$9+СВЦЭМ!$D$10+'СЕТ СН'!$F$5</f>
        <v>4225.9408557300003</v>
      </c>
      <c r="P38" s="64">
        <f>SUMIFS(СВЦЭМ!$C$34:$C$777,СВЦЭМ!$A$34:$A$777,$A38,СВЦЭМ!$B$34:$B$777,P$11)+'СЕТ СН'!$F$9+СВЦЭМ!$D$10+'СЕТ СН'!$F$5</f>
        <v>4218.0773585500001</v>
      </c>
      <c r="Q38" s="64">
        <f>SUMIFS(СВЦЭМ!$C$34:$C$777,СВЦЭМ!$A$34:$A$777,$A38,СВЦЭМ!$B$34:$B$777,Q$11)+'СЕТ СН'!$F$9+СВЦЭМ!$D$10+'СЕТ СН'!$F$5</f>
        <v>4181.1196480799999</v>
      </c>
      <c r="R38" s="64">
        <f>SUMIFS(СВЦЭМ!$C$34:$C$777,СВЦЭМ!$A$34:$A$777,$A38,СВЦЭМ!$B$34:$B$777,R$11)+'СЕТ СН'!$F$9+СВЦЭМ!$D$10+'СЕТ СН'!$F$5</f>
        <v>4326.7670543700006</v>
      </c>
      <c r="S38" s="64">
        <f>SUMIFS(СВЦЭМ!$C$34:$C$777,СВЦЭМ!$A$34:$A$777,$A38,СВЦЭМ!$B$34:$B$777,S$11)+'СЕТ СН'!$F$9+СВЦЭМ!$D$10+'СЕТ СН'!$F$5</f>
        <v>4288.9422640100001</v>
      </c>
      <c r="T38" s="64">
        <f>SUMIFS(СВЦЭМ!$C$34:$C$777,СВЦЭМ!$A$34:$A$777,$A38,СВЦЭМ!$B$34:$B$777,T$11)+'СЕТ СН'!$F$9+СВЦЭМ!$D$10+'СЕТ СН'!$F$5</f>
        <v>4240.7233348999998</v>
      </c>
      <c r="U38" s="64">
        <f>SUMIFS(СВЦЭМ!$C$34:$C$777,СВЦЭМ!$A$34:$A$777,$A38,СВЦЭМ!$B$34:$B$777,U$11)+'СЕТ СН'!$F$9+СВЦЭМ!$D$10+'СЕТ СН'!$F$5</f>
        <v>4277.2392942699998</v>
      </c>
      <c r="V38" s="64">
        <f>SUMIFS(СВЦЭМ!$C$34:$C$777,СВЦЭМ!$A$34:$A$777,$A38,СВЦЭМ!$B$34:$B$777,V$11)+'СЕТ СН'!$F$9+СВЦЭМ!$D$10+'СЕТ СН'!$F$5</f>
        <v>4229.2980663600001</v>
      </c>
      <c r="W38" s="64">
        <f>SUMIFS(СВЦЭМ!$C$34:$C$777,СВЦЭМ!$A$34:$A$777,$A38,СВЦЭМ!$B$34:$B$777,W$11)+'СЕТ СН'!$F$9+СВЦЭМ!$D$10+'СЕТ СН'!$F$5</f>
        <v>4241.92146933</v>
      </c>
      <c r="X38" s="64">
        <f>SUMIFS(СВЦЭМ!$C$34:$C$777,СВЦЭМ!$A$34:$A$777,$A38,СВЦЭМ!$B$34:$B$777,X$11)+'СЕТ СН'!$F$9+СВЦЭМ!$D$10+'СЕТ СН'!$F$5</f>
        <v>4289.6325986700003</v>
      </c>
      <c r="Y38" s="64">
        <f>SUMIFS(СВЦЭМ!$C$34:$C$777,СВЦЭМ!$A$34:$A$777,$A38,СВЦЭМ!$B$34:$B$777,Y$11)+'СЕТ СН'!$F$9+СВЦЭМ!$D$10+'СЕТ СН'!$F$5</f>
        <v>4349.3947282300005</v>
      </c>
    </row>
    <row r="39" spans="1:25" ht="15.75" x14ac:dyDescent="0.2">
      <c r="A39" s="63">
        <f t="shared" si="0"/>
        <v>42579</v>
      </c>
      <c r="B39" s="64">
        <f>SUMIFS(СВЦЭМ!$C$34:$C$777,СВЦЭМ!$A$34:$A$777,$A39,СВЦЭМ!$B$34:$B$777,B$11)+'СЕТ СН'!$F$9+СВЦЭМ!$D$10+'СЕТ СН'!$F$5</f>
        <v>4400.9781400700003</v>
      </c>
      <c r="C39" s="64">
        <f>SUMIFS(СВЦЭМ!$C$34:$C$777,СВЦЭМ!$A$34:$A$777,$A39,СВЦЭМ!$B$34:$B$777,C$11)+'СЕТ СН'!$F$9+СВЦЭМ!$D$10+'СЕТ СН'!$F$5</f>
        <v>4464.8488381700008</v>
      </c>
      <c r="D39" s="64">
        <f>SUMIFS(СВЦЭМ!$C$34:$C$777,СВЦЭМ!$A$34:$A$777,$A39,СВЦЭМ!$B$34:$B$777,D$11)+'СЕТ СН'!$F$9+СВЦЭМ!$D$10+'СЕТ СН'!$F$5</f>
        <v>4519.9154575400007</v>
      </c>
      <c r="E39" s="64">
        <f>SUMIFS(СВЦЭМ!$C$34:$C$777,СВЦЭМ!$A$34:$A$777,$A39,СВЦЭМ!$B$34:$B$777,E$11)+'СЕТ СН'!$F$9+СВЦЭМ!$D$10+'СЕТ СН'!$F$5</f>
        <v>4510.1936091400003</v>
      </c>
      <c r="F39" s="64">
        <f>SUMIFS(СВЦЭМ!$C$34:$C$777,СВЦЭМ!$A$34:$A$777,$A39,СВЦЭМ!$B$34:$B$777,F$11)+'СЕТ СН'!$F$9+СВЦЭМ!$D$10+'СЕТ СН'!$F$5</f>
        <v>4493.5017705700002</v>
      </c>
      <c r="G39" s="64">
        <f>SUMIFS(СВЦЭМ!$C$34:$C$777,СВЦЭМ!$A$34:$A$777,$A39,СВЦЭМ!$B$34:$B$777,G$11)+'СЕТ СН'!$F$9+СВЦЭМ!$D$10+'СЕТ СН'!$F$5</f>
        <v>4502.2977938800004</v>
      </c>
      <c r="H39" s="64">
        <f>SUMIFS(СВЦЭМ!$C$34:$C$777,СВЦЭМ!$A$34:$A$777,$A39,СВЦЭМ!$B$34:$B$777,H$11)+'СЕТ СН'!$F$9+СВЦЭМ!$D$10+'СЕТ СН'!$F$5</f>
        <v>4434.5769346300003</v>
      </c>
      <c r="I39" s="64">
        <f>SUMIFS(СВЦЭМ!$C$34:$C$777,СВЦЭМ!$A$34:$A$777,$A39,СВЦЭМ!$B$34:$B$777,I$11)+'СЕТ СН'!$F$9+СВЦЭМ!$D$10+'СЕТ СН'!$F$5</f>
        <v>4359.5991710500002</v>
      </c>
      <c r="J39" s="64">
        <f>SUMIFS(СВЦЭМ!$C$34:$C$777,СВЦЭМ!$A$34:$A$777,$A39,СВЦЭМ!$B$34:$B$777,J$11)+'СЕТ СН'!$F$9+СВЦЭМ!$D$10+'СЕТ СН'!$F$5</f>
        <v>4183.2941265899999</v>
      </c>
      <c r="K39" s="64">
        <f>SUMIFS(СВЦЭМ!$C$34:$C$777,СВЦЭМ!$A$34:$A$777,$A39,СВЦЭМ!$B$34:$B$777,K$11)+'СЕТ СН'!$F$9+СВЦЭМ!$D$10+'СЕТ СН'!$F$5</f>
        <v>4276.2625921099998</v>
      </c>
      <c r="L39" s="64">
        <f>SUMIFS(СВЦЭМ!$C$34:$C$777,СВЦЭМ!$A$34:$A$777,$A39,СВЦЭМ!$B$34:$B$777,L$11)+'СЕТ СН'!$F$9+СВЦЭМ!$D$10+'СЕТ СН'!$F$5</f>
        <v>4276.9752411299996</v>
      </c>
      <c r="M39" s="64">
        <f>SUMIFS(СВЦЭМ!$C$34:$C$777,СВЦЭМ!$A$34:$A$777,$A39,СВЦЭМ!$B$34:$B$777,M$11)+'СЕТ СН'!$F$9+СВЦЭМ!$D$10+'СЕТ СН'!$F$5</f>
        <v>4252.1408137300004</v>
      </c>
      <c r="N39" s="64">
        <f>SUMIFS(СВЦЭМ!$C$34:$C$777,СВЦЭМ!$A$34:$A$777,$A39,СВЦЭМ!$B$34:$B$777,N$11)+'СЕТ СН'!$F$9+СВЦЭМ!$D$10+'СЕТ СН'!$F$5</f>
        <v>4237.2359455000005</v>
      </c>
      <c r="O39" s="64">
        <f>SUMIFS(СВЦЭМ!$C$34:$C$777,СВЦЭМ!$A$34:$A$777,$A39,СВЦЭМ!$B$34:$B$777,O$11)+'СЕТ СН'!$F$9+СВЦЭМ!$D$10+'СЕТ СН'!$F$5</f>
        <v>4264.5164202400001</v>
      </c>
      <c r="P39" s="64">
        <f>SUMIFS(СВЦЭМ!$C$34:$C$777,СВЦЭМ!$A$34:$A$777,$A39,СВЦЭМ!$B$34:$B$777,P$11)+'СЕТ СН'!$F$9+СВЦЭМ!$D$10+'СЕТ СН'!$F$5</f>
        <v>4262.2148107200001</v>
      </c>
      <c r="Q39" s="64">
        <f>SUMIFS(СВЦЭМ!$C$34:$C$777,СВЦЭМ!$A$34:$A$777,$A39,СВЦЭМ!$B$34:$B$777,Q$11)+'СЕТ СН'!$F$9+СВЦЭМ!$D$10+'СЕТ СН'!$F$5</f>
        <v>4265.3412370699998</v>
      </c>
      <c r="R39" s="64">
        <f>SUMIFS(СВЦЭМ!$C$34:$C$777,СВЦЭМ!$A$34:$A$777,$A39,СВЦЭМ!$B$34:$B$777,R$11)+'СЕТ СН'!$F$9+СВЦЭМ!$D$10+'СЕТ СН'!$F$5</f>
        <v>4334.4466417399999</v>
      </c>
      <c r="S39" s="64">
        <f>SUMIFS(СВЦЭМ!$C$34:$C$777,СВЦЭМ!$A$34:$A$777,$A39,СВЦЭМ!$B$34:$B$777,S$11)+'СЕТ СН'!$F$9+СВЦЭМ!$D$10+'СЕТ СН'!$F$5</f>
        <v>4327.7506106999999</v>
      </c>
      <c r="T39" s="64">
        <f>SUMIFS(СВЦЭМ!$C$34:$C$777,СВЦЭМ!$A$34:$A$777,$A39,СВЦЭМ!$B$34:$B$777,T$11)+'СЕТ СН'!$F$9+СВЦЭМ!$D$10+'СЕТ СН'!$F$5</f>
        <v>4330.6893512699999</v>
      </c>
      <c r="U39" s="64">
        <f>SUMIFS(СВЦЭМ!$C$34:$C$777,СВЦЭМ!$A$34:$A$777,$A39,СВЦЭМ!$B$34:$B$777,U$11)+'СЕТ СН'!$F$9+СВЦЭМ!$D$10+'СЕТ СН'!$F$5</f>
        <v>4324.8695447400005</v>
      </c>
      <c r="V39" s="64">
        <f>SUMIFS(СВЦЭМ!$C$34:$C$777,СВЦЭМ!$A$34:$A$777,$A39,СВЦЭМ!$B$34:$B$777,V$11)+'СЕТ СН'!$F$9+СВЦЭМ!$D$10+'СЕТ СН'!$F$5</f>
        <v>4347.5302847700004</v>
      </c>
      <c r="W39" s="64">
        <f>SUMIFS(СВЦЭМ!$C$34:$C$777,СВЦЭМ!$A$34:$A$777,$A39,СВЦЭМ!$B$34:$B$777,W$11)+'СЕТ СН'!$F$9+СВЦЭМ!$D$10+'СЕТ СН'!$F$5</f>
        <v>4342.6327302400005</v>
      </c>
      <c r="X39" s="64">
        <f>SUMIFS(СВЦЭМ!$C$34:$C$777,СВЦЭМ!$A$34:$A$777,$A39,СВЦЭМ!$B$34:$B$777,X$11)+'СЕТ СН'!$F$9+СВЦЭМ!$D$10+'СЕТ СН'!$F$5</f>
        <v>4342.6562068499998</v>
      </c>
      <c r="Y39" s="64">
        <f>SUMIFS(СВЦЭМ!$C$34:$C$777,СВЦЭМ!$A$34:$A$777,$A39,СВЦЭМ!$B$34:$B$777,Y$11)+'СЕТ СН'!$F$9+СВЦЭМ!$D$10+'СЕТ СН'!$F$5</f>
        <v>4385.14225824</v>
      </c>
    </row>
    <row r="40" spans="1:25" ht="15.75" x14ac:dyDescent="0.2">
      <c r="A40" s="63">
        <f t="shared" si="0"/>
        <v>42580</v>
      </c>
      <c r="B40" s="64">
        <f>SUMIFS(СВЦЭМ!$C$34:$C$777,СВЦЭМ!$A$34:$A$777,$A40,СВЦЭМ!$B$34:$B$777,B$11)+'СЕТ СН'!$F$9+СВЦЭМ!$D$10+'СЕТ СН'!$F$5</f>
        <v>4408.0699459900006</v>
      </c>
      <c r="C40" s="64">
        <f>SUMIFS(СВЦЭМ!$C$34:$C$777,СВЦЭМ!$A$34:$A$777,$A40,СВЦЭМ!$B$34:$B$777,C$11)+'СЕТ СН'!$F$9+СВЦЭМ!$D$10+'СЕТ СН'!$F$5</f>
        <v>4469.5644137500003</v>
      </c>
      <c r="D40" s="64">
        <f>SUMIFS(СВЦЭМ!$C$34:$C$777,СВЦЭМ!$A$34:$A$777,$A40,СВЦЭМ!$B$34:$B$777,D$11)+'СЕТ СН'!$F$9+СВЦЭМ!$D$10+'СЕТ СН'!$F$5</f>
        <v>4491.3837699100004</v>
      </c>
      <c r="E40" s="64">
        <f>SUMIFS(СВЦЭМ!$C$34:$C$777,СВЦЭМ!$A$34:$A$777,$A40,СВЦЭМ!$B$34:$B$777,E$11)+'СЕТ СН'!$F$9+СВЦЭМ!$D$10+'СЕТ СН'!$F$5</f>
        <v>4452.6577588</v>
      </c>
      <c r="F40" s="64">
        <f>SUMIFS(СВЦЭМ!$C$34:$C$777,СВЦЭМ!$A$34:$A$777,$A40,СВЦЭМ!$B$34:$B$777,F$11)+'СЕТ СН'!$F$9+СВЦЭМ!$D$10+'СЕТ СН'!$F$5</f>
        <v>4427.8164013200003</v>
      </c>
      <c r="G40" s="64">
        <f>SUMIFS(СВЦЭМ!$C$34:$C$777,СВЦЭМ!$A$34:$A$777,$A40,СВЦЭМ!$B$34:$B$777,G$11)+'СЕТ СН'!$F$9+СВЦЭМ!$D$10+'СЕТ СН'!$F$5</f>
        <v>4406.5402185200001</v>
      </c>
      <c r="H40" s="64">
        <f>SUMIFS(СВЦЭМ!$C$34:$C$777,СВЦЭМ!$A$34:$A$777,$A40,СВЦЭМ!$B$34:$B$777,H$11)+'СЕТ СН'!$F$9+СВЦЭМ!$D$10+'СЕТ СН'!$F$5</f>
        <v>4370.0807564699999</v>
      </c>
      <c r="I40" s="64">
        <f>SUMIFS(СВЦЭМ!$C$34:$C$777,СВЦЭМ!$A$34:$A$777,$A40,СВЦЭМ!$B$34:$B$777,I$11)+'СЕТ СН'!$F$9+СВЦЭМ!$D$10+'СЕТ СН'!$F$5</f>
        <v>4312.2592420199999</v>
      </c>
      <c r="J40" s="64">
        <f>SUMIFS(СВЦЭМ!$C$34:$C$777,СВЦЭМ!$A$34:$A$777,$A40,СВЦЭМ!$B$34:$B$777,J$11)+'СЕТ СН'!$F$9+СВЦЭМ!$D$10+'СЕТ СН'!$F$5</f>
        <v>4138.23143351</v>
      </c>
      <c r="K40" s="64">
        <f>SUMIFS(СВЦЭМ!$C$34:$C$777,СВЦЭМ!$A$34:$A$777,$A40,СВЦЭМ!$B$34:$B$777,K$11)+'СЕТ СН'!$F$9+СВЦЭМ!$D$10+'СЕТ СН'!$F$5</f>
        <v>4201.8235826400005</v>
      </c>
      <c r="L40" s="64">
        <f>SUMIFS(СВЦЭМ!$C$34:$C$777,СВЦЭМ!$A$34:$A$777,$A40,СВЦЭМ!$B$34:$B$777,L$11)+'СЕТ СН'!$F$9+СВЦЭМ!$D$10+'СЕТ СН'!$F$5</f>
        <v>4233.2512845199999</v>
      </c>
      <c r="M40" s="64">
        <f>SUMIFS(СВЦЭМ!$C$34:$C$777,СВЦЭМ!$A$34:$A$777,$A40,СВЦЭМ!$B$34:$B$777,M$11)+'СЕТ СН'!$F$9+СВЦЭМ!$D$10+'СЕТ СН'!$F$5</f>
        <v>4205.4262371100003</v>
      </c>
      <c r="N40" s="64">
        <f>SUMIFS(СВЦЭМ!$C$34:$C$777,СВЦЭМ!$A$34:$A$777,$A40,СВЦЭМ!$B$34:$B$777,N$11)+'СЕТ СН'!$F$9+СВЦЭМ!$D$10+'СЕТ СН'!$F$5</f>
        <v>4248.4593331400001</v>
      </c>
      <c r="O40" s="64">
        <f>SUMIFS(СВЦЭМ!$C$34:$C$777,СВЦЭМ!$A$34:$A$777,$A40,СВЦЭМ!$B$34:$B$777,O$11)+'СЕТ СН'!$F$9+СВЦЭМ!$D$10+'СЕТ СН'!$F$5</f>
        <v>4182.5360102699997</v>
      </c>
      <c r="P40" s="64">
        <f>SUMIFS(СВЦЭМ!$C$34:$C$777,СВЦЭМ!$A$34:$A$777,$A40,СВЦЭМ!$B$34:$B$777,P$11)+'СЕТ СН'!$F$9+СВЦЭМ!$D$10+'СЕТ СН'!$F$5</f>
        <v>4167.2098002000002</v>
      </c>
      <c r="Q40" s="64">
        <f>SUMIFS(СВЦЭМ!$C$34:$C$777,СВЦЭМ!$A$34:$A$777,$A40,СВЦЭМ!$B$34:$B$777,Q$11)+'СЕТ СН'!$F$9+СВЦЭМ!$D$10+'СЕТ СН'!$F$5</f>
        <v>4169.5443670100003</v>
      </c>
      <c r="R40" s="64">
        <f>SUMIFS(СВЦЭМ!$C$34:$C$777,СВЦЭМ!$A$34:$A$777,$A40,СВЦЭМ!$B$34:$B$777,R$11)+'СЕТ СН'!$F$9+СВЦЭМ!$D$10+'СЕТ СН'!$F$5</f>
        <v>4212.6553499900001</v>
      </c>
      <c r="S40" s="64">
        <f>SUMIFS(СВЦЭМ!$C$34:$C$777,СВЦЭМ!$A$34:$A$777,$A40,СВЦЭМ!$B$34:$B$777,S$11)+'СЕТ СН'!$F$9+СВЦЭМ!$D$10+'СЕТ СН'!$F$5</f>
        <v>4220.3862568000004</v>
      </c>
      <c r="T40" s="64">
        <f>SUMIFS(СВЦЭМ!$C$34:$C$777,СВЦЭМ!$A$34:$A$777,$A40,СВЦЭМ!$B$34:$B$777,T$11)+'СЕТ СН'!$F$9+СВЦЭМ!$D$10+'СЕТ СН'!$F$5</f>
        <v>4210.0367085200005</v>
      </c>
      <c r="U40" s="64">
        <f>SUMIFS(СВЦЭМ!$C$34:$C$777,СВЦЭМ!$A$34:$A$777,$A40,СВЦЭМ!$B$34:$B$777,U$11)+'СЕТ СН'!$F$9+СВЦЭМ!$D$10+'СЕТ СН'!$F$5</f>
        <v>4202.7468668800002</v>
      </c>
      <c r="V40" s="64">
        <f>SUMIFS(СВЦЭМ!$C$34:$C$777,СВЦЭМ!$A$34:$A$777,$A40,СВЦЭМ!$B$34:$B$777,V$11)+'СЕТ СН'!$F$9+СВЦЭМ!$D$10+'СЕТ СН'!$F$5</f>
        <v>4172.4132279000005</v>
      </c>
      <c r="W40" s="64">
        <f>SUMIFS(СВЦЭМ!$C$34:$C$777,СВЦЭМ!$A$34:$A$777,$A40,СВЦЭМ!$B$34:$B$777,W$11)+'СЕТ СН'!$F$9+СВЦЭМ!$D$10+'СЕТ СН'!$F$5</f>
        <v>4150.0467615500002</v>
      </c>
      <c r="X40" s="64">
        <f>SUMIFS(СВЦЭМ!$C$34:$C$777,СВЦЭМ!$A$34:$A$777,$A40,СВЦЭМ!$B$34:$B$777,X$11)+'СЕТ СН'!$F$9+СВЦЭМ!$D$10+'СЕТ СН'!$F$5</f>
        <v>4164.5292077300001</v>
      </c>
      <c r="Y40" s="64">
        <f>SUMIFS(СВЦЭМ!$C$34:$C$777,СВЦЭМ!$A$34:$A$777,$A40,СВЦЭМ!$B$34:$B$777,Y$11)+'СЕТ СН'!$F$9+СВЦЭМ!$D$10+'СЕТ СН'!$F$5</f>
        <v>4237.64865293</v>
      </c>
    </row>
    <row r="41" spans="1:25" ht="15.75" x14ac:dyDescent="0.2">
      <c r="A41" s="63">
        <f t="shared" si="0"/>
        <v>42581</v>
      </c>
      <c r="B41" s="64">
        <f>SUMIFS(СВЦЭМ!$C$34:$C$777,СВЦЭМ!$A$34:$A$777,$A41,СВЦЭМ!$B$34:$B$777,B$11)+'СЕТ СН'!$F$9+СВЦЭМ!$D$10+'СЕТ СН'!$F$5</f>
        <v>4280.9862025500006</v>
      </c>
      <c r="C41" s="64">
        <f>SUMIFS(СВЦЭМ!$C$34:$C$777,СВЦЭМ!$A$34:$A$777,$A41,СВЦЭМ!$B$34:$B$777,C$11)+'СЕТ СН'!$F$9+СВЦЭМ!$D$10+'СЕТ СН'!$F$5</f>
        <v>4366.1498710800006</v>
      </c>
      <c r="D41" s="64">
        <f>SUMIFS(СВЦЭМ!$C$34:$C$777,СВЦЭМ!$A$34:$A$777,$A41,СВЦЭМ!$B$34:$B$777,D$11)+'СЕТ СН'!$F$9+СВЦЭМ!$D$10+'СЕТ СН'!$F$5</f>
        <v>4394.9884240800002</v>
      </c>
      <c r="E41" s="64">
        <f>SUMIFS(СВЦЭМ!$C$34:$C$777,СВЦЭМ!$A$34:$A$777,$A41,СВЦЭМ!$B$34:$B$777,E$11)+'СЕТ СН'!$F$9+СВЦЭМ!$D$10+'СЕТ СН'!$F$5</f>
        <v>4422.8793258900005</v>
      </c>
      <c r="F41" s="64">
        <f>SUMIFS(СВЦЭМ!$C$34:$C$777,СВЦЭМ!$A$34:$A$777,$A41,СВЦЭМ!$B$34:$B$777,F$11)+'СЕТ СН'!$F$9+СВЦЭМ!$D$10+'СЕТ СН'!$F$5</f>
        <v>4434.1546881400009</v>
      </c>
      <c r="G41" s="64">
        <f>SUMIFS(СВЦЭМ!$C$34:$C$777,СВЦЭМ!$A$34:$A$777,$A41,СВЦЭМ!$B$34:$B$777,G$11)+'СЕТ СН'!$F$9+СВЦЭМ!$D$10+'СЕТ СН'!$F$5</f>
        <v>4404.8886979500003</v>
      </c>
      <c r="H41" s="64">
        <f>SUMIFS(СВЦЭМ!$C$34:$C$777,СВЦЭМ!$A$34:$A$777,$A41,СВЦЭМ!$B$34:$B$777,H$11)+'СЕТ СН'!$F$9+СВЦЭМ!$D$10+'СЕТ СН'!$F$5</f>
        <v>4319.8517268900005</v>
      </c>
      <c r="I41" s="64">
        <f>SUMIFS(СВЦЭМ!$C$34:$C$777,СВЦЭМ!$A$34:$A$777,$A41,СВЦЭМ!$B$34:$B$777,I$11)+'СЕТ СН'!$F$9+СВЦЭМ!$D$10+'СЕТ СН'!$F$5</f>
        <v>4252.1440167800001</v>
      </c>
      <c r="J41" s="64">
        <f>SUMIFS(СВЦЭМ!$C$34:$C$777,СВЦЭМ!$A$34:$A$777,$A41,СВЦЭМ!$B$34:$B$777,J$11)+'СЕТ СН'!$F$9+СВЦЭМ!$D$10+'СЕТ СН'!$F$5</f>
        <v>4155.8479357000006</v>
      </c>
      <c r="K41" s="64">
        <f>SUMIFS(СВЦЭМ!$C$34:$C$777,СВЦЭМ!$A$34:$A$777,$A41,СВЦЭМ!$B$34:$B$777,K$11)+'СЕТ СН'!$F$9+СВЦЭМ!$D$10+'СЕТ СН'!$F$5</f>
        <v>4129.2041125800006</v>
      </c>
      <c r="L41" s="64">
        <f>SUMIFS(СВЦЭМ!$C$34:$C$777,СВЦЭМ!$A$34:$A$777,$A41,СВЦЭМ!$B$34:$B$777,L$11)+'СЕТ СН'!$F$9+СВЦЭМ!$D$10+'СЕТ СН'!$F$5</f>
        <v>4125.9958788200001</v>
      </c>
      <c r="M41" s="64">
        <f>SUMIFS(СВЦЭМ!$C$34:$C$777,СВЦЭМ!$A$34:$A$777,$A41,СВЦЭМ!$B$34:$B$777,M$11)+'СЕТ СН'!$F$9+СВЦЭМ!$D$10+'СЕТ СН'!$F$5</f>
        <v>4131.5694492500006</v>
      </c>
      <c r="N41" s="64">
        <f>SUMIFS(СВЦЭМ!$C$34:$C$777,СВЦЭМ!$A$34:$A$777,$A41,СВЦЭМ!$B$34:$B$777,N$11)+'СЕТ СН'!$F$9+СВЦЭМ!$D$10+'СЕТ СН'!$F$5</f>
        <v>4133.0484311800001</v>
      </c>
      <c r="O41" s="64">
        <f>SUMIFS(СВЦЭМ!$C$34:$C$777,СВЦЭМ!$A$34:$A$777,$A41,СВЦЭМ!$B$34:$B$777,O$11)+'СЕТ СН'!$F$9+СВЦЭМ!$D$10+'СЕТ СН'!$F$5</f>
        <v>4141.1472099900002</v>
      </c>
      <c r="P41" s="64">
        <f>SUMIFS(СВЦЭМ!$C$34:$C$777,СВЦЭМ!$A$34:$A$777,$A41,СВЦЭМ!$B$34:$B$777,P$11)+'СЕТ СН'!$F$9+СВЦЭМ!$D$10+'СЕТ СН'!$F$5</f>
        <v>4133.8725851999998</v>
      </c>
      <c r="Q41" s="64">
        <f>SUMIFS(СВЦЭМ!$C$34:$C$777,СВЦЭМ!$A$34:$A$777,$A41,СВЦЭМ!$B$34:$B$777,Q$11)+'СЕТ СН'!$F$9+СВЦЭМ!$D$10+'СЕТ СН'!$F$5</f>
        <v>4174.5336944700002</v>
      </c>
      <c r="R41" s="64">
        <f>SUMIFS(СВЦЭМ!$C$34:$C$777,СВЦЭМ!$A$34:$A$777,$A41,СВЦЭМ!$B$34:$B$777,R$11)+'СЕТ СН'!$F$9+СВЦЭМ!$D$10+'СЕТ СН'!$F$5</f>
        <v>4155.8644852200005</v>
      </c>
      <c r="S41" s="64">
        <f>SUMIFS(СВЦЭМ!$C$34:$C$777,СВЦЭМ!$A$34:$A$777,$A41,СВЦЭМ!$B$34:$B$777,S$11)+'СЕТ СН'!$F$9+СВЦЭМ!$D$10+'СЕТ СН'!$F$5</f>
        <v>4151.5856256699999</v>
      </c>
      <c r="T41" s="64">
        <f>SUMIFS(СВЦЭМ!$C$34:$C$777,СВЦЭМ!$A$34:$A$777,$A41,СВЦЭМ!$B$34:$B$777,T$11)+'СЕТ СН'!$F$9+СВЦЭМ!$D$10+'СЕТ СН'!$F$5</f>
        <v>4137.6841437100002</v>
      </c>
      <c r="U41" s="64">
        <f>SUMIFS(СВЦЭМ!$C$34:$C$777,СВЦЭМ!$A$34:$A$777,$A41,СВЦЭМ!$B$34:$B$777,U$11)+'СЕТ СН'!$F$9+СВЦЭМ!$D$10+'СЕТ СН'!$F$5</f>
        <v>4119.4434722900005</v>
      </c>
      <c r="V41" s="64">
        <f>SUMIFS(СВЦЭМ!$C$34:$C$777,СВЦЭМ!$A$34:$A$777,$A41,СВЦЭМ!$B$34:$B$777,V$11)+'СЕТ СН'!$F$9+СВЦЭМ!$D$10+'СЕТ СН'!$F$5</f>
        <v>4128.4296245200003</v>
      </c>
      <c r="W41" s="64">
        <f>SUMIFS(СВЦЭМ!$C$34:$C$777,СВЦЭМ!$A$34:$A$777,$A41,СВЦЭМ!$B$34:$B$777,W$11)+'СЕТ СН'!$F$9+СВЦЭМ!$D$10+'СЕТ СН'!$F$5</f>
        <v>4136.5665676400004</v>
      </c>
      <c r="X41" s="64">
        <f>SUMIFS(СВЦЭМ!$C$34:$C$777,СВЦЭМ!$A$34:$A$777,$A41,СВЦЭМ!$B$34:$B$777,X$11)+'СЕТ СН'!$F$9+СВЦЭМ!$D$10+'СЕТ СН'!$F$5</f>
        <v>4141.73460488</v>
      </c>
      <c r="Y41" s="64">
        <f>SUMIFS(СВЦЭМ!$C$34:$C$777,СВЦЭМ!$A$34:$A$777,$A41,СВЦЭМ!$B$34:$B$777,Y$11)+'СЕТ СН'!$F$9+СВЦЭМ!$D$10+'СЕТ СН'!$F$5</f>
        <v>4220.6668391399999</v>
      </c>
    </row>
    <row r="42" spans="1:25" ht="15.75" x14ac:dyDescent="0.2">
      <c r="A42" s="63">
        <f t="shared" si="0"/>
        <v>42582</v>
      </c>
      <c r="B42" s="64">
        <f>SUMIFS(СВЦЭМ!$C$34:$C$777,СВЦЭМ!$A$34:$A$777,$A42,СВЦЭМ!$B$34:$B$777,B$11)+'СЕТ СН'!$F$9+СВЦЭМ!$D$10+'СЕТ СН'!$F$5</f>
        <v>4294.9357674600005</v>
      </c>
      <c r="C42" s="64">
        <f>SUMIFS(СВЦЭМ!$C$34:$C$777,СВЦЭМ!$A$34:$A$777,$A42,СВЦЭМ!$B$34:$B$777,C$11)+'СЕТ СН'!$F$9+СВЦЭМ!$D$10+'СЕТ СН'!$F$5</f>
        <v>4371.07719619</v>
      </c>
      <c r="D42" s="64">
        <f>SUMIFS(СВЦЭМ!$C$34:$C$777,СВЦЭМ!$A$34:$A$777,$A42,СВЦЭМ!$B$34:$B$777,D$11)+'СЕТ СН'!$F$9+СВЦЭМ!$D$10+'СЕТ СН'!$F$5</f>
        <v>4362.5340716800001</v>
      </c>
      <c r="E42" s="64">
        <f>SUMIFS(СВЦЭМ!$C$34:$C$777,СВЦЭМ!$A$34:$A$777,$A42,СВЦЭМ!$B$34:$B$777,E$11)+'СЕТ СН'!$F$9+СВЦЭМ!$D$10+'СЕТ СН'!$F$5</f>
        <v>4365.1726706400004</v>
      </c>
      <c r="F42" s="64">
        <f>SUMIFS(СВЦЭМ!$C$34:$C$777,СВЦЭМ!$A$34:$A$777,$A42,СВЦЭМ!$B$34:$B$777,F$11)+'СЕТ СН'!$F$9+СВЦЭМ!$D$10+'СЕТ СН'!$F$5</f>
        <v>4384.5987223700004</v>
      </c>
      <c r="G42" s="64">
        <f>SUMIFS(СВЦЭМ!$C$34:$C$777,СВЦЭМ!$A$34:$A$777,$A42,СВЦЭМ!$B$34:$B$777,G$11)+'СЕТ СН'!$F$9+СВЦЭМ!$D$10+'СЕТ СН'!$F$5</f>
        <v>4405.54742343</v>
      </c>
      <c r="H42" s="64">
        <f>SUMIFS(СВЦЭМ!$C$34:$C$777,СВЦЭМ!$A$34:$A$777,$A42,СВЦЭМ!$B$34:$B$777,H$11)+'СЕТ СН'!$F$9+СВЦЭМ!$D$10+'СЕТ СН'!$F$5</f>
        <v>4360.0508423199999</v>
      </c>
      <c r="I42" s="64">
        <f>SUMIFS(СВЦЭМ!$C$34:$C$777,СВЦЭМ!$A$34:$A$777,$A42,СВЦЭМ!$B$34:$B$777,I$11)+'СЕТ СН'!$F$9+СВЦЭМ!$D$10+'СЕТ СН'!$F$5</f>
        <v>4318.5812088299999</v>
      </c>
      <c r="J42" s="64">
        <f>SUMIFS(СВЦЭМ!$C$34:$C$777,СВЦЭМ!$A$34:$A$777,$A42,СВЦЭМ!$B$34:$B$777,J$11)+'СЕТ СН'!$F$9+СВЦЭМ!$D$10+'СЕТ СН'!$F$5</f>
        <v>4190.5462873500001</v>
      </c>
      <c r="K42" s="64">
        <f>SUMIFS(СВЦЭМ!$C$34:$C$777,СВЦЭМ!$A$34:$A$777,$A42,СВЦЭМ!$B$34:$B$777,K$11)+'СЕТ СН'!$F$9+СВЦЭМ!$D$10+'СЕТ СН'!$F$5</f>
        <v>4113.3865136499999</v>
      </c>
      <c r="L42" s="64">
        <f>SUMIFS(СВЦЭМ!$C$34:$C$777,СВЦЭМ!$A$34:$A$777,$A42,СВЦЭМ!$B$34:$B$777,L$11)+'СЕТ СН'!$F$9+СВЦЭМ!$D$10+'СЕТ СН'!$F$5</f>
        <v>4073.1900320100003</v>
      </c>
      <c r="M42" s="64">
        <f>SUMIFS(СВЦЭМ!$C$34:$C$777,СВЦЭМ!$A$34:$A$777,$A42,СВЦЭМ!$B$34:$B$777,M$11)+'СЕТ СН'!$F$9+СВЦЭМ!$D$10+'СЕТ СН'!$F$5</f>
        <v>4076.0526424700001</v>
      </c>
      <c r="N42" s="64">
        <f>SUMIFS(СВЦЭМ!$C$34:$C$777,СВЦЭМ!$A$34:$A$777,$A42,СВЦЭМ!$B$34:$B$777,N$11)+'СЕТ СН'!$F$9+СВЦЭМ!$D$10+'СЕТ СН'!$F$5</f>
        <v>4079.7421029000002</v>
      </c>
      <c r="O42" s="64">
        <f>SUMIFS(СВЦЭМ!$C$34:$C$777,СВЦЭМ!$A$34:$A$777,$A42,СВЦЭМ!$B$34:$B$777,O$11)+'СЕТ СН'!$F$9+СВЦЭМ!$D$10+'СЕТ СН'!$F$5</f>
        <v>4085.43852548</v>
      </c>
      <c r="P42" s="64">
        <f>SUMIFS(СВЦЭМ!$C$34:$C$777,СВЦЭМ!$A$34:$A$777,$A42,СВЦЭМ!$B$34:$B$777,P$11)+'СЕТ СН'!$F$9+СВЦЭМ!$D$10+'СЕТ СН'!$F$5</f>
        <v>4087.1810750499999</v>
      </c>
      <c r="Q42" s="64">
        <f>SUMIFS(СВЦЭМ!$C$34:$C$777,СВЦЭМ!$A$34:$A$777,$A42,СВЦЭМ!$B$34:$B$777,Q$11)+'СЕТ СН'!$F$9+СВЦЭМ!$D$10+'СЕТ СН'!$F$5</f>
        <v>4090.2377440300002</v>
      </c>
      <c r="R42" s="64">
        <f>SUMIFS(СВЦЭМ!$C$34:$C$777,СВЦЭМ!$A$34:$A$777,$A42,СВЦЭМ!$B$34:$B$777,R$11)+'СЕТ СН'!$F$9+СВЦЭМ!$D$10+'СЕТ СН'!$F$5</f>
        <v>4099.1497962000003</v>
      </c>
      <c r="S42" s="64">
        <f>SUMIFS(СВЦЭМ!$C$34:$C$777,СВЦЭМ!$A$34:$A$777,$A42,СВЦЭМ!$B$34:$B$777,S$11)+'СЕТ СН'!$F$9+СВЦЭМ!$D$10+'СЕТ СН'!$F$5</f>
        <v>4098.03428239</v>
      </c>
      <c r="T42" s="64">
        <f>SUMIFS(СВЦЭМ!$C$34:$C$777,СВЦЭМ!$A$34:$A$777,$A42,СВЦЭМ!$B$34:$B$777,T$11)+'СЕТ СН'!$F$9+СВЦЭМ!$D$10+'СЕТ СН'!$F$5</f>
        <v>4121.2366167700002</v>
      </c>
      <c r="U42" s="64">
        <f>SUMIFS(СВЦЭМ!$C$34:$C$777,СВЦЭМ!$A$34:$A$777,$A42,СВЦЭМ!$B$34:$B$777,U$11)+'СЕТ СН'!$F$9+СВЦЭМ!$D$10+'СЕТ СН'!$F$5</f>
        <v>4107.0328996200005</v>
      </c>
      <c r="V42" s="64">
        <f>SUMIFS(СВЦЭМ!$C$34:$C$777,СВЦЭМ!$A$34:$A$777,$A42,СВЦЭМ!$B$34:$B$777,V$11)+'СЕТ СН'!$F$9+СВЦЭМ!$D$10+'СЕТ СН'!$F$5</f>
        <v>4129.4662785999999</v>
      </c>
      <c r="W42" s="64">
        <f>SUMIFS(СВЦЭМ!$C$34:$C$777,СВЦЭМ!$A$34:$A$777,$A42,СВЦЭМ!$B$34:$B$777,W$11)+'СЕТ СН'!$F$9+СВЦЭМ!$D$10+'СЕТ СН'!$F$5</f>
        <v>4162.1550768899997</v>
      </c>
      <c r="X42" s="64">
        <f>SUMIFS(СВЦЭМ!$C$34:$C$777,СВЦЭМ!$A$34:$A$777,$A42,СВЦЭМ!$B$34:$B$777,X$11)+'СЕТ СН'!$F$9+СВЦЭМ!$D$10+'СЕТ СН'!$F$5</f>
        <v>4169.83532337</v>
      </c>
      <c r="Y42" s="64">
        <f>SUMIFS(СВЦЭМ!$C$34:$C$777,СВЦЭМ!$A$34:$A$777,$A42,СВЦЭМ!$B$34:$B$777,Y$11)+'СЕТ СН'!$F$9+СВЦЭМ!$D$10+'СЕТ СН'!$F$5</f>
        <v>4222.9543084899997</v>
      </c>
    </row>
    <row r="43" spans="1:25" ht="15.75" x14ac:dyDescent="0.25">
      <c r="A43" s="60"/>
      <c r="B43" s="60"/>
      <c r="C43" s="60"/>
      <c r="D43" s="60"/>
      <c r="E43" s="60"/>
      <c r="F43" s="60"/>
      <c r="G43" s="60"/>
      <c r="H43" s="60"/>
      <c r="I43" s="60"/>
      <c r="J43" s="60"/>
      <c r="K43" s="60"/>
      <c r="L43" s="60"/>
      <c r="M43" s="60"/>
      <c r="N43" s="60"/>
      <c r="O43" s="60"/>
      <c r="P43" s="60"/>
      <c r="Q43" s="60"/>
      <c r="R43" s="60"/>
      <c r="S43" s="60"/>
      <c r="T43" s="60"/>
      <c r="U43" s="60"/>
      <c r="V43" s="60"/>
      <c r="W43" s="60"/>
      <c r="X43" s="60"/>
      <c r="Y43" s="60"/>
    </row>
    <row r="44" spans="1:25" ht="15.75" x14ac:dyDescent="0.2">
      <c r="A44" s="66"/>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5" ht="12.75" customHeight="1" x14ac:dyDescent="0.2">
      <c r="A45" s="114" t="s">
        <v>7</v>
      </c>
      <c r="B45" s="108" t="s">
        <v>74</v>
      </c>
      <c r="C45" s="109"/>
      <c r="D45" s="109"/>
      <c r="E45" s="109"/>
      <c r="F45" s="109"/>
      <c r="G45" s="109"/>
      <c r="H45" s="109"/>
      <c r="I45" s="109"/>
      <c r="J45" s="109"/>
      <c r="K45" s="109"/>
      <c r="L45" s="109"/>
      <c r="M45" s="109"/>
      <c r="N45" s="109"/>
      <c r="O45" s="109"/>
      <c r="P45" s="109"/>
      <c r="Q45" s="109"/>
      <c r="R45" s="109"/>
      <c r="S45" s="109"/>
      <c r="T45" s="109"/>
      <c r="U45" s="109"/>
      <c r="V45" s="109"/>
      <c r="W45" s="109"/>
      <c r="X45" s="109"/>
      <c r="Y45" s="110"/>
    </row>
    <row r="46" spans="1:25" ht="12.75" customHeight="1" x14ac:dyDescent="0.2">
      <c r="A46" s="1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3"/>
    </row>
    <row r="47" spans="1:25" ht="12.75" customHeight="1" x14ac:dyDescent="0.2">
      <c r="A47" s="116"/>
      <c r="B47" s="62">
        <v>1</v>
      </c>
      <c r="C47" s="62">
        <v>2</v>
      </c>
      <c r="D47" s="62">
        <v>3</v>
      </c>
      <c r="E47" s="62">
        <v>4</v>
      </c>
      <c r="F47" s="62">
        <v>5</v>
      </c>
      <c r="G47" s="62">
        <v>6</v>
      </c>
      <c r="H47" s="62">
        <v>7</v>
      </c>
      <c r="I47" s="62">
        <v>8</v>
      </c>
      <c r="J47" s="62">
        <v>9</v>
      </c>
      <c r="K47" s="62">
        <v>10</v>
      </c>
      <c r="L47" s="62">
        <v>11</v>
      </c>
      <c r="M47" s="62">
        <v>12</v>
      </c>
      <c r="N47" s="62">
        <v>13</v>
      </c>
      <c r="O47" s="62">
        <v>14</v>
      </c>
      <c r="P47" s="62">
        <v>15</v>
      </c>
      <c r="Q47" s="62">
        <v>16</v>
      </c>
      <c r="R47" s="62">
        <v>17</v>
      </c>
      <c r="S47" s="62">
        <v>18</v>
      </c>
      <c r="T47" s="62">
        <v>19</v>
      </c>
      <c r="U47" s="62">
        <v>20</v>
      </c>
      <c r="V47" s="62">
        <v>21</v>
      </c>
      <c r="W47" s="62">
        <v>22</v>
      </c>
      <c r="X47" s="62">
        <v>23</v>
      </c>
      <c r="Y47" s="62">
        <v>24</v>
      </c>
    </row>
    <row r="48" spans="1:25" ht="15.75" x14ac:dyDescent="0.2">
      <c r="A48" s="63" t="str">
        <f>A12</f>
        <v>01.07.2016</v>
      </c>
      <c r="B48" s="64">
        <f>SUMIFS(СВЦЭМ!$C$34:$C$777,СВЦЭМ!$A$34:$A$777,$A48,СВЦЭМ!$B$34:$B$777,B$47)+'СЕТ СН'!$G$9+СВЦЭМ!$D$10+'СЕТ СН'!$G$5</f>
        <v>4734.1212018099995</v>
      </c>
      <c r="C48" s="64">
        <f>SUMIFS(СВЦЭМ!$C$34:$C$777,СВЦЭМ!$A$34:$A$777,$A48,СВЦЭМ!$B$34:$B$777,C$47)+'СЕТ СН'!$G$9+СВЦЭМ!$D$10+'СЕТ СН'!$G$5</f>
        <v>4809.9521257699998</v>
      </c>
      <c r="D48" s="64">
        <f>SUMIFS(СВЦЭМ!$C$34:$C$777,СВЦЭМ!$A$34:$A$777,$A48,СВЦЭМ!$B$34:$B$777,D$47)+'СЕТ СН'!$G$9+СВЦЭМ!$D$10+'СЕТ СН'!$G$5</f>
        <v>4835.6635647799994</v>
      </c>
      <c r="E48" s="64">
        <f>SUMIFS(СВЦЭМ!$C$34:$C$777,СВЦЭМ!$A$34:$A$777,$A48,СВЦЭМ!$B$34:$B$777,E$47)+'СЕТ СН'!$G$9+СВЦЭМ!$D$10+'СЕТ СН'!$G$5</f>
        <v>4841.7636797200003</v>
      </c>
      <c r="F48" s="64">
        <f>SUMIFS(СВЦЭМ!$C$34:$C$777,СВЦЭМ!$A$34:$A$777,$A48,СВЦЭМ!$B$34:$B$777,F$47)+'СЕТ СН'!$G$9+СВЦЭМ!$D$10+'СЕТ СН'!$G$5</f>
        <v>4850.9285618699996</v>
      </c>
      <c r="G48" s="64">
        <f>SUMIFS(СВЦЭМ!$C$34:$C$777,СВЦЭМ!$A$34:$A$777,$A48,СВЦЭМ!$B$34:$B$777,G$47)+'СЕТ СН'!$G$9+СВЦЭМ!$D$10+'СЕТ СН'!$G$5</f>
        <v>4842.0510222399998</v>
      </c>
      <c r="H48" s="64">
        <f>SUMIFS(СВЦЭМ!$C$34:$C$777,СВЦЭМ!$A$34:$A$777,$A48,СВЦЭМ!$B$34:$B$777,H$47)+'СЕТ СН'!$G$9+СВЦЭМ!$D$10+'СЕТ СН'!$G$5</f>
        <v>4760.2423799199996</v>
      </c>
      <c r="I48" s="64">
        <f>SUMIFS(СВЦЭМ!$C$34:$C$777,СВЦЭМ!$A$34:$A$777,$A48,СВЦЭМ!$B$34:$B$777,I$47)+'СЕТ СН'!$G$9+СВЦЭМ!$D$10+'СЕТ СН'!$G$5</f>
        <v>4657.7781577099995</v>
      </c>
      <c r="J48" s="64">
        <f>SUMIFS(СВЦЭМ!$C$34:$C$777,СВЦЭМ!$A$34:$A$777,$A48,СВЦЭМ!$B$34:$B$777,J$47)+'СЕТ СН'!$G$9+СВЦЭМ!$D$10+'СЕТ СН'!$G$5</f>
        <v>4599.7107845800001</v>
      </c>
      <c r="K48" s="64">
        <f>SUMIFS(СВЦЭМ!$C$34:$C$777,СВЦЭМ!$A$34:$A$777,$A48,СВЦЭМ!$B$34:$B$777,K$47)+'СЕТ СН'!$G$9+СВЦЭМ!$D$10+'СЕТ СН'!$G$5</f>
        <v>4524.7453687699999</v>
      </c>
      <c r="L48" s="64">
        <f>SUMIFS(СВЦЭМ!$C$34:$C$777,СВЦЭМ!$A$34:$A$777,$A48,СВЦЭМ!$B$34:$B$777,L$47)+'СЕТ СН'!$G$9+СВЦЭМ!$D$10+'СЕТ СН'!$G$5</f>
        <v>4562.6329977400001</v>
      </c>
      <c r="M48" s="64">
        <f>SUMIFS(СВЦЭМ!$C$34:$C$777,СВЦЭМ!$A$34:$A$777,$A48,СВЦЭМ!$B$34:$B$777,M$47)+'СЕТ СН'!$G$9+СВЦЭМ!$D$10+'СЕТ СН'!$G$5</f>
        <v>4579.2378157799994</v>
      </c>
      <c r="N48" s="64">
        <f>SUMIFS(СВЦЭМ!$C$34:$C$777,СВЦЭМ!$A$34:$A$777,$A48,СВЦЭМ!$B$34:$B$777,N$47)+'СЕТ СН'!$G$9+СВЦЭМ!$D$10+'СЕТ СН'!$G$5</f>
        <v>4559.9033715400001</v>
      </c>
      <c r="O48" s="64">
        <f>SUMIFS(СВЦЭМ!$C$34:$C$777,СВЦЭМ!$A$34:$A$777,$A48,СВЦЭМ!$B$34:$B$777,O$47)+'СЕТ СН'!$G$9+СВЦЭМ!$D$10+'СЕТ СН'!$G$5</f>
        <v>4585.1753334300001</v>
      </c>
      <c r="P48" s="64">
        <f>SUMIFS(СВЦЭМ!$C$34:$C$777,СВЦЭМ!$A$34:$A$777,$A48,СВЦЭМ!$B$34:$B$777,P$47)+'СЕТ СН'!$G$9+СВЦЭМ!$D$10+'СЕТ СН'!$G$5</f>
        <v>4576.19215377</v>
      </c>
      <c r="Q48" s="64">
        <f>SUMIFS(СВЦЭМ!$C$34:$C$777,СВЦЭМ!$A$34:$A$777,$A48,СВЦЭМ!$B$34:$B$777,Q$47)+'СЕТ СН'!$G$9+СВЦЭМ!$D$10+'СЕТ СН'!$G$5</f>
        <v>4539.2326416599999</v>
      </c>
      <c r="R48" s="64">
        <f>SUMIFS(СВЦЭМ!$C$34:$C$777,СВЦЭМ!$A$34:$A$777,$A48,СВЦЭМ!$B$34:$B$777,R$47)+'СЕТ СН'!$G$9+СВЦЭМ!$D$10+'СЕТ СН'!$G$5</f>
        <v>4487.8914327499997</v>
      </c>
      <c r="S48" s="64">
        <f>SUMIFS(СВЦЭМ!$C$34:$C$777,СВЦЭМ!$A$34:$A$777,$A48,СВЦЭМ!$B$34:$B$777,S$47)+'СЕТ СН'!$G$9+СВЦЭМ!$D$10+'СЕТ СН'!$G$5</f>
        <v>4584.8280614100004</v>
      </c>
      <c r="T48" s="64">
        <f>SUMIFS(СВЦЭМ!$C$34:$C$777,СВЦЭМ!$A$34:$A$777,$A48,СВЦЭМ!$B$34:$B$777,T$47)+'СЕТ СН'!$G$9+СВЦЭМ!$D$10+'СЕТ СН'!$G$5</f>
        <v>4608.8284815699999</v>
      </c>
      <c r="U48" s="64">
        <f>SUMIFS(СВЦЭМ!$C$34:$C$777,СВЦЭМ!$A$34:$A$777,$A48,СВЦЭМ!$B$34:$B$777,U$47)+'СЕТ СН'!$G$9+СВЦЭМ!$D$10+'СЕТ СН'!$G$5</f>
        <v>4597.40299357</v>
      </c>
      <c r="V48" s="64">
        <f>SUMIFS(СВЦЭМ!$C$34:$C$777,СВЦЭМ!$A$34:$A$777,$A48,СВЦЭМ!$B$34:$B$777,V$47)+'СЕТ СН'!$G$9+СВЦЭМ!$D$10+'СЕТ СН'!$G$5</f>
        <v>4562.9916803300002</v>
      </c>
      <c r="W48" s="64">
        <f>SUMIFS(СВЦЭМ!$C$34:$C$777,СВЦЭМ!$A$34:$A$777,$A48,СВЦЭМ!$B$34:$B$777,W$47)+'СЕТ СН'!$G$9+СВЦЭМ!$D$10+'СЕТ СН'!$G$5</f>
        <v>4538.7162558800001</v>
      </c>
      <c r="X48" s="64">
        <f>SUMIFS(СВЦЭМ!$C$34:$C$777,СВЦЭМ!$A$34:$A$777,$A48,СВЦЭМ!$B$34:$B$777,X$47)+'СЕТ СН'!$G$9+СВЦЭМ!$D$10+'СЕТ СН'!$G$5</f>
        <v>4562.2982944799996</v>
      </c>
      <c r="Y48" s="64">
        <f>SUMIFS(СВЦЭМ!$C$34:$C$777,СВЦЭМ!$A$34:$A$777,$A48,СВЦЭМ!$B$34:$B$777,Y$47)+'СЕТ СН'!$G$9+СВЦЭМ!$D$10+'СЕТ СН'!$G$5</f>
        <v>4637.29211966</v>
      </c>
    </row>
    <row r="49" spans="1:25" ht="15.75" x14ac:dyDescent="0.2">
      <c r="A49" s="63">
        <f>A48+1</f>
        <v>42553</v>
      </c>
      <c r="B49" s="64">
        <f>SUMIFS(СВЦЭМ!$C$34:$C$777,СВЦЭМ!$A$34:$A$777,$A49,СВЦЭМ!$B$34:$B$777,B$47)+'СЕТ СН'!$G$9+СВЦЭМ!$D$10+'СЕТ СН'!$G$5</f>
        <v>4760.1380337000001</v>
      </c>
      <c r="C49" s="64">
        <f>SUMIFS(СВЦЭМ!$C$34:$C$777,СВЦЭМ!$A$34:$A$777,$A49,СВЦЭМ!$B$34:$B$777,C$47)+'СЕТ СН'!$G$9+СВЦЭМ!$D$10+'СЕТ СН'!$G$5</f>
        <v>4820.0697449899999</v>
      </c>
      <c r="D49" s="64">
        <f>SUMIFS(СВЦЭМ!$C$34:$C$777,СВЦЭМ!$A$34:$A$777,$A49,СВЦЭМ!$B$34:$B$777,D$47)+'СЕТ СН'!$G$9+СВЦЭМ!$D$10+'СЕТ СН'!$G$5</f>
        <v>4860.45590894</v>
      </c>
      <c r="E49" s="64">
        <f>SUMIFS(СВЦЭМ!$C$34:$C$777,СВЦЭМ!$A$34:$A$777,$A49,СВЦЭМ!$B$34:$B$777,E$47)+'СЕТ СН'!$G$9+СВЦЭМ!$D$10+'СЕТ СН'!$G$5</f>
        <v>4864.1521386599998</v>
      </c>
      <c r="F49" s="64">
        <f>SUMIFS(СВЦЭМ!$C$34:$C$777,СВЦЭМ!$A$34:$A$777,$A49,СВЦЭМ!$B$34:$B$777,F$47)+'СЕТ СН'!$G$9+СВЦЭМ!$D$10+'СЕТ СН'!$G$5</f>
        <v>4873.7833110000001</v>
      </c>
      <c r="G49" s="64">
        <f>SUMIFS(СВЦЭМ!$C$34:$C$777,СВЦЭМ!$A$34:$A$777,$A49,СВЦЭМ!$B$34:$B$777,G$47)+'СЕТ СН'!$G$9+СВЦЭМ!$D$10+'СЕТ СН'!$G$5</f>
        <v>4873.7766164200002</v>
      </c>
      <c r="H49" s="64">
        <f>SUMIFS(СВЦЭМ!$C$34:$C$777,СВЦЭМ!$A$34:$A$777,$A49,СВЦЭМ!$B$34:$B$777,H$47)+'СЕТ СН'!$G$9+СВЦЭМ!$D$10+'СЕТ СН'!$G$5</f>
        <v>4847.6529640799999</v>
      </c>
      <c r="I49" s="64">
        <f>SUMIFS(СВЦЭМ!$C$34:$C$777,СВЦЭМ!$A$34:$A$777,$A49,СВЦЭМ!$B$34:$B$777,I$47)+'СЕТ СН'!$G$9+СВЦЭМ!$D$10+'СЕТ СН'!$G$5</f>
        <v>4773.1448110499996</v>
      </c>
      <c r="J49" s="64">
        <f>SUMIFS(СВЦЭМ!$C$34:$C$777,СВЦЭМ!$A$34:$A$777,$A49,СВЦЭМ!$B$34:$B$777,J$47)+'СЕТ СН'!$G$9+СВЦЭМ!$D$10+'СЕТ СН'!$G$5</f>
        <v>4642.8146733100002</v>
      </c>
      <c r="K49" s="64">
        <f>SUMIFS(СВЦЭМ!$C$34:$C$777,СВЦЭМ!$A$34:$A$777,$A49,СВЦЭМ!$B$34:$B$777,K$47)+'СЕТ СН'!$G$9+СВЦЭМ!$D$10+'СЕТ СН'!$G$5</f>
        <v>4583.9893097900003</v>
      </c>
      <c r="L49" s="64">
        <f>SUMIFS(СВЦЭМ!$C$34:$C$777,СВЦЭМ!$A$34:$A$777,$A49,СВЦЭМ!$B$34:$B$777,L$47)+'СЕТ СН'!$G$9+СВЦЭМ!$D$10+'СЕТ СН'!$G$5</f>
        <v>4602.50756645</v>
      </c>
      <c r="M49" s="64">
        <f>SUMIFS(СВЦЭМ!$C$34:$C$777,СВЦЭМ!$A$34:$A$777,$A49,СВЦЭМ!$B$34:$B$777,M$47)+'СЕТ СН'!$G$9+СВЦЭМ!$D$10+'СЕТ СН'!$G$5</f>
        <v>4626.2068969699994</v>
      </c>
      <c r="N49" s="64">
        <f>SUMIFS(СВЦЭМ!$C$34:$C$777,СВЦЭМ!$A$34:$A$777,$A49,СВЦЭМ!$B$34:$B$777,N$47)+'СЕТ СН'!$G$9+СВЦЭМ!$D$10+'СЕТ СН'!$G$5</f>
        <v>4622.5025924399997</v>
      </c>
      <c r="O49" s="64">
        <f>SUMIFS(СВЦЭМ!$C$34:$C$777,СВЦЭМ!$A$34:$A$777,$A49,СВЦЭМ!$B$34:$B$777,O$47)+'СЕТ СН'!$G$9+СВЦЭМ!$D$10+'СЕТ СН'!$G$5</f>
        <v>4581.9965314900001</v>
      </c>
      <c r="P49" s="64">
        <f>SUMIFS(СВЦЭМ!$C$34:$C$777,СВЦЭМ!$A$34:$A$777,$A49,СВЦЭМ!$B$34:$B$777,P$47)+'СЕТ СН'!$G$9+СВЦЭМ!$D$10+'СЕТ СН'!$G$5</f>
        <v>4579.0455427500001</v>
      </c>
      <c r="Q49" s="64">
        <f>SUMIFS(СВЦЭМ!$C$34:$C$777,СВЦЭМ!$A$34:$A$777,$A49,СВЦЭМ!$B$34:$B$777,Q$47)+'СЕТ СН'!$G$9+СВЦЭМ!$D$10+'СЕТ СН'!$G$5</f>
        <v>4559.8463346999997</v>
      </c>
      <c r="R49" s="64">
        <f>SUMIFS(СВЦЭМ!$C$34:$C$777,СВЦЭМ!$A$34:$A$777,$A49,СВЦЭМ!$B$34:$B$777,R$47)+'СЕТ СН'!$G$9+СВЦЭМ!$D$10+'СЕТ СН'!$G$5</f>
        <v>4575.5080560400002</v>
      </c>
      <c r="S49" s="64">
        <f>SUMIFS(СВЦЭМ!$C$34:$C$777,СВЦЭМ!$A$34:$A$777,$A49,СВЦЭМ!$B$34:$B$777,S$47)+'СЕТ СН'!$G$9+СВЦЭМ!$D$10+'СЕТ СН'!$G$5</f>
        <v>4590.7570193299998</v>
      </c>
      <c r="T49" s="64">
        <f>SUMIFS(СВЦЭМ!$C$34:$C$777,СВЦЭМ!$A$34:$A$777,$A49,СВЦЭМ!$B$34:$B$777,T$47)+'СЕТ СН'!$G$9+СВЦЭМ!$D$10+'СЕТ СН'!$G$5</f>
        <v>4588.0621878599995</v>
      </c>
      <c r="U49" s="64">
        <f>SUMIFS(СВЦЭМ!$C$34:$C$777,СВЦЭМ!$A$34:$A$777,$A49,СВЦЭМ!$B$34:$B$777,U$47)+'СЕТ СН'!$G$9+СВЦЭМ!$D$10+'СЕТ СН'!$G$5</f>
        <v>4580.5183975899999</v>
      </c>
      <c r="V49" s="64">
        <f>SUMIFS(СВЦЭМ!$C$34:$C$777,СВЦЭМ!$A$34:$A$777,$A49,СВЦЭМ!$B$34:$B$777,V$47)+'СЕТ СН'!$G$9+СВЦЭМ!$D$10+'СЕТ СН'!$G$5</f>
        <v>4575.9275915999997</v>
      </c>
      <c r="W49" s="64">
        <f>SUMIFS(СВЦЭМ!$C$34:$C$777,СВЦЭМ!$A$34:$A$777,$A49,СВЦЭМ!$B$34:$B$777,W$47)+'СЕТ СН'!$G$9+СВЦЭМ!$D$10+'СЕТ СН'!$G$5</f>
        <v>4593.9456246899999</v>
      </c>
      <c r="X49" s="64">
        <f>SUMIFS(СВЦЭМ!$C$34:$C$777,СВЦЭМ!$A$34:$A$777,$A49,СВЦЭМ!$B$34:$B$777,X$47)+'СЕТ СН'!$G$9+СВЦЭМ!$D$10+'СЕТ СН'!$G$5</f>
        <v>4644.3700834900001</v>
      </c>
      <c r="Y49" s="64">
        <f>SUMIFS(СВЦЭМ!$C$34:$C$777,СВЦЭМ!$A$34:$A$777,$A49,СВЦЭМ!$B$34:$B$777,Y$47)+'СЕТ СН'!$G$9+СВЦЭМ!$D$10+'СЕТ СН'!$G$5</f>
        <v>4694.8775646399999</v>
      </c>
    </row>
    <row r="50" spans="1:25" ht="15.75" x14ac:dyDescent="0.2">
      <c r="A50" s="63">
        <f t="shared" ref="A50:A78" si="1">A49+1</f>
        <v>42554</v>
      </c>
      <c r="B50" s="64">
        <f>SUMIFS(СВЦЭМ!$C$34:$C$777,СВЦЭМ!$A$34:$A$777,$A50,СВЦЭМ!$B$34:$B$777,B$47)+'СЕТ СН'!$G$9+СВЦЭМ!$D$10+'СЕТ СН'!$G$5</f>
        <v>4815.3307848700006</v>
      </c>
      <c r="C50" s="64">
        <f>SUMIFS(СВЦЭМ!$C$34:$C$777,СВЦЭМ!$A$34:$A$777,$A50,СВЦЭМ!$B$34:$B$777,C$47)+'СЕТ СН'!$G$9+СВЦЭМ!$D$10+'СЕТ СН'!$G$5</f>
        <v>4879.3834015000002</v>
      </c>
      <c r="D50" s="64">
        <f>SUMIFS(СВЦЭМ!$C$34:$C$777,СВЦЭМ!$A$34:$A$777,$A50,СВЦЭМ!$B$34:$B$777,D$47)+'СЕТ СН'!$G$9+СВЦЭМ!$D$10+'СЕТ СН'!$G$5</f>
        <v>4931.1583204899998</v>
      </c>
      <c r="E50" s="64">
        <f>SUMIFS(СВЦЭМ!$C$34:$C$777,СВЦЭМ!$A$34:$A$777,$A50,СВЦЭМ!$B$34:$B$777,E$47)+'СЕТ СН'!$G$9+СВЦЭМ!$D$10+'СЕТ СН'!$G$5</f>
        <v>4933.91409888</v>
      </c>
      <c r="F50" s="64">
        <f>SUMIFS(СВЦЭМ!$C$34:$C$777,СВЦЭМ!$A$34:$A$777,$A50,СВЦЭМ!$B$34:$B$777,F$47)+'СЕТ СН'!$G$9+СВЦЭМ!$D$10+'СЕТ СН'!$G$5</f>
        <v>4972.5599518399995</v>
      </c>
      <c r="G50" s="64">
        <f>SUMIFS(СВЦЭМ!$C$34:$C$777,СВЦЭМ!$A$34:$A$777,$A50,СВЦЭМ!$B$34:$B$777,G$47)+'СЕТ СН'!$G$9+СВЦЭМ!$D$10+'СЕТ СН'!$G$5</f>
        <v>4956.6114134099998</v>
      </c>
      <c r="H50" s="64">
        <f>SUMIFS(СВЦЭМ!$C$34:$C$777,СВЦЭМ!$A$34:$A$777,$A50,СВЦЭМ!$B$34:$B$777,H$47)+'СЕТ СН'!$G$9+СВЦЭМ!$D$10+'СЕТ СН'!$G$5</f>
        <v>4884.2704721800001</v>
      </c>
      <c r="I50" s="64">
        <f>SUMIFS(СВЦЭМ!$C$34:$C$777,СВЦЭМ!$A$34:$A$777,$A50,СВЦЭМ!$B$34:$B$777,I$47)+'СЕТ СН'!$G$9+СВЦЭМ!$D$10+'СЕТ СН'!$G$5</f>
        <v>4804.5705214199997</v>
      </c>
      <c r="J50" s="64">
        <f>SUMIFS(СВЦЭМ!$C$34:$C$777,СВЦЭМ!$A$34:$A$777,$A50,СВЦЭМ!$B$34:$B$777,J$47)+'СЕТ СН'!$G$9+СВЦЭМ!$D$10+'СЕТ СН'!$G$5</f>
        <v>4695.5455164899995</v>
      </c>
      <c r="K50" s="64">
        <f>SUMIFS(СВЦЭМ!$C$34:$C$777,СВЦЭМ!$A$34:$A$777,$A50,СВЦЭМ!$B$34:$B$777,K$47)+'СЕТ СН'!$G$9+СВЦЭМ!$D$10+'СЕТ СН'!$G$5</f>
        <v>4622.0668978699996</v>
      </c>
      <c r="L50" s="64">
        <f>SUMIFS(СВЦЭМ!$C$34:$C$777,СВЦЭМ!$A$34:$A$777,$A50,СВЦЭМ!$B$34:$B$777,L$47)+'СЕТ СН'!$G$9+СВЦЭМ!$D$10+'СЕТ СН'!$G$5</f>
        <v>4645.1223406299996</v>
      </c>
      <c r="M50" s="64">
        <f>SUMIFS(СВЦЭМ!$C$34:$C$777,СВЦЭМ!$A$34:$A$777,$A50,СВЦЭМ!$B$34:$B$777,M$47)+'СЕТ СН'!$G$9+СВЦЭМ!$D$10+'СЕТ СН'!$G$5</f>
        <v>4622.0955630400003</v>
      </c>
      <c r="N50" s="64">
        <f>SUMIFS(СВЦЭМ!$C$34:$C$777,СВЦЭМ!$A$34:$A$777,$A50,СВЦЭМ!$B$34:$B$777,N$47)+'СЕТ СН'!$G$9+СВЦЭМ!$D$10+'СЕТ СН'!$G$5</f>
        <v>4600.5681296499997</v>
      </c>
      <c r="O50" s="64">
        <f>SUMIFS(СВЦЭМ!$C$34:$C$777,СВЦЭМ!$A$34:$A$777,$A50,СВЦЭМ!$B$34:$B$777,O$47)+'СЕТ СН'!$G$9+СВЦЭМ!$D$10+'СЕТ СН'!$G$5</f>
        <v>4611.9454529799996</v>
      </c>
      <c r="P50" s="64">
        <f>SUMIFS(СВЦЭМ!$C$34:$C$777,СВЦЭМ!$A$34:$A$777,$A50,СВЦЭМ!$B$34:$B$777,P$47)+'СЕТ СН'!$G$9+СВЦЭМ!$D$10+'СЕТ СН'!$G$5</f>
        <v>4614.6945374899997</v>
      </c>
      <c r="Q50" s="64">
        <f>SUMIFS(СВЦЭМ!$C$34:$C$777,СВЦЭМ!$A$34:$A$777,$A50,СВЦЭМ!$B$34:$B$777,Q$47)+'СЕТ СН'!$G$9+СВЦЭМ!$D$10+'СЕТ СН'!$G$5</f>
        <v>4615.9841663400002</v>
      </c>
      <c r="R50" s="64">
        <f>SUMIFS(СВЦЭМ!$C$34:$C$777,СВЦЭМ!$A$34:$A$777,$A50,СВЦЭМ!$B$34:$B$777,R$47)+'СЕТ СН'!$G$9+СВЦЭМ!$D$10+'СЕТ СН'!$G$5</f>
        <v>4589.3878474699995</v>
      </c>
      <c r="S50" s="64">
        <f>SUMIFS(СВЦЭМ!$C$34:$C$777,СВЦЭМ!$A$34:$A$777,$A50,СВЦЭМ!$B$34:$B$777,S$47)+'СЕТ СН'!$G$9+СВЦЭМ!$D$10+'СЕТ СН'!$G$5</f>
        <v>4571.3546041999998</v>
      </c>
      <c r="T50" s="64">
        <f>SUMIFS(СВЦЭМ!$C$34:$C$777,СВЦЭМ!$A$34:$A$777,$A50,СВЦЭМ!$B$34:$B$777,T$47)+'СЕТ СН'!$G$9+СВЦЭМ!$D$10+'СЕТ СН'!$G$5</f>
        <v>4580.3125677400003</v>
      </c>
      <c r="U50" s="64">
        <f>SUMIFS(СВЦЭМ!$C$34:$C$777,СВЦЭМ!$A$34:$A$777,$A50,СВЦЭМ!$B$34:$B$777,U$47)+'СЕТ СН'!$G$9+СВЦЭМ!$D$10+'СЕТ СН'!$G$5</f>
        <v>4591.3735694999996</v>
      </c>
      <c r="V50" s="64">
        <f>SUMIFS(СВЦЭМ!$C$34:$C$777,СВЦЭМ!$A$34:$A$777,$A50,СВЦЭМ!$B$34:$B$777,V$47)+'СЕТ СН'!$G$9+СВЦЭМ!$D$10+'СЕТ СН'!$G$5</f>
        <v>4614.42765616</v>
      </c>
      <c r="W50" s="64">
        <f>SUMIFS(СВЦЭМ!$C$34:$C$777,СВЦЭМ!$A$34:$A$777,$A50,СВЦЭМ!$B$34:$B$777,W$47)+'СЕТ СН'!$G$9+СВЦЭМ!$D$10+'СЕТ СН'!$G$5</f>
        <v>4580.4277816499998</v>
      </c>
      <c r="X50" s="64">
        <f>SUMIFS(СВЦЭМ!$C$34:$C$777,СВЦЭМ!$A$34:$A$777,$A50,СВЦЭМ!$B$34:$B$777,X$47)+'СЕТ СН'!$G$9+СВЦЭМ!$D$10+'СЕТ СН'!$G$5</f>
        <v>4619.2646731699997</v>
      </c>
      <c r="Y50" s="64">
        <f>SUMIFS(СВЦЭМ!$C$34:$C$777,СВЦЭМ!$A$34:$A$777,$A50,СВЦЭМ!$B$34:$B$777,Y$47)+'СЕТ СН'!$G$9+СВЦЭМ!$D$10+'СЕТ СН'!$G$5</f>
        <v>4701.0968509200002</v>
      </c>
    </row>
    <row r="51" spans="1:25" ht="15.75" x14ac:dyDescent="0.2">
      <c r="A51" s="63">
        <f t="shared" si="1"/>
        <v>42555</v>
      </c>
      <c r="B51" s="64">
        <f>SUMIFS(СВЦЭМ!$C$34:$C$777,СВЦЭМ!$A$34:$A$777,$A51,СВЦЭМ!$B$34:$B$777,B$47)+'СЕТ СН'!$G$9+СВЦЭМ!$D$10+'СЕТ СН'!$G$5</f>
        <v>4847.6615921900002</v>
      </c>
      <c r="C51" s="64">
        <f>SUMIFS(СВЦЭМ!$C$34:$C$777,СВЦЭМ!$A$34:$A$777,$A51,СВЦЭМ!$B$34:$B$777,C$47)+'СЕТ СН'!$G$9+СВЦЭМ!$D$10+'СЕТ СН'!$G$5</f>
        <v>4930.88913512</v>
      </c>
      <c r="D51" s="64">
        <f>SUMIFS(СВЦЭМ!$C$34:$C$777,СВЦЭМ!$A$34:$A$777,$A51,СВЦЭМ!$B$34:$B$777,D$47)+'СЕТ СН'!$G$9+СВЦЭМ!$D$10+'СЕТ СН'!$G$5</f>
        <v>4955.1118889200006</v>
      </c>
      <c r="E51" s="64">
        <f>SUMIFS(СВЦЭМ!$C$34:$C$777,СВЦЭМ!$A$34:$A$777,$A51,СВЦЭМ!$B$34:$B$777,E$47)+'СЕТ СН'!$G$9+СВЦЭМ!$D$10+'СЕТ СН'!$G$5</f>
        <v>4952.9095842400002</v>
      </c>
      <c r="F51" s="64">
        <f>SUMIFS(СВЦЭМ!$C$34:$C$777,СВЦЭМ!$A$34:$A$777,$A51,СВЦЭМ!$B$34:$B$777,F$47)+'СЕТ СН'!$G$9+СВЦЭМ!$D$10+'СЕТ СН'!$G$5</f>
        <v>4992.7731266000001</v>
      </c>
      <c r="G51" s="64">
        <f>SUMIFS(СВЦЭМ!$C$34:$C$777,СВЦЭМ!$A$34:$A$777,$A51,СВЦЭМ!$B$34:$B$777,G$47)+'СЕТ СН'!$G$9+СВЦЭМ!$D$10+'СЕТ СН'!$G$5</f>
        <v>5008.3128811400002</v>
      </c>
      <c r="H51" s="64">
        <f>SUMIFS(СВЦЭМ!$C$34:$C$777,СВЦЭМ!$A$34:$A$777,$A51,СВЦЭМ!$B$34:$B$777,H$47)+'СЕТ СН'!$G$9+СВЦЭМ!$D$10+'СЕТ СН'!$G$5</f>
        <v>4923.2654420399995</v>
      </c>
      <c r="I51" s="64">
        <f>SUMIFS(СВЦЭМ!$C$34:$C$777,СВЦЭМ!$A$34:$A$777,$A51,СВЦЭМ!$B$34:$B$777,I$47)+'СЕТ СН'!$G$9+СВЦЭМ!$D$10+'СЕТ СН'!$G$5</f>
        <v>4815.62325676</v>
      </c>
      <c r="J51" s="64">
        <f>SUMIFS(СВЦЭМ!$C$34:$C$777,СВЦЭМ!$A$34:$A$777,$A51,СВЦЭМ!$B$34:$B$777,J$47)+'СЕТ СН'!$G$9+СВЦЭМ!$D$10+'СЕТ СН'!$G$5</f>
        <v>4620.2648313399995</v>
      </c>
      <c r="K51" s="64">
        <f>SUMIFS(СВЦЭМ!$C$34:$C$777,СВЦЭМ!$A$34:$A$777,$A51,СВЦЭМ!$B$34:$B$777,K$47)+'СЕТ СН'!$G$9+СВЦЭМ!$D$10+'СЕТ СН'!$G$5</f>
        <v>4579.8445770399994</v>
      </c>
      <c r="L51" s="64">
        <f>SUMIFS(СВЦЭМ!$C$34:$C$777,СВЦЭМ!$A$34:$A$777,$A51,СВЦЭМ!$B$34:$B$777,L$47)+'СЕТ СН'!$G$9+СВЦЭМ!$D$10+'СЕТ СН'!$G$5</f>
        <v>4654.8436445199995</v>
      </c>
      <c r="M51" s="64">
        <f>SUMIFS(СВЦЭМ!$C$34:$C$777,СВЦЭМ!$A$34:$A$777,$A51,СВЦЭМ!$B$34:$B$777,M$47)+'СЕТ СН'!$G$9+СВЦЭМ!$D$10+'СЕТ СН'!$G$5</f>
        <v>4640.1036081599996</v>
      </c>
      <c r="N51" s="64">
        <f>SUMIFS(СВЦЭМ!$C$34:$C$777,СВЦЭМ!$A$34:$A$777,$A51,СВЦЭМ!$B$34:$B$777,N$47)+'СЕТ СН'!$G$9+СВЦЭМ!$D$10+'СЕТ СН'!$G$5</f>
        <v>4621.36126659</v>
      </c>
      <c r="O51" s="64">
        <f>SUMIFS(СВЦЭМ!$C$34:$C$777,СВЦЭМ!$A$34:$A$777,$A51,СВЦЭМ!$B$34:$B$777,O$47)+'СЕТ СН'!$G$9+СВЦЭМ!$D$10+'СЕТ СН'!$G$5</f>
        <v>4703.6757122199997</v>
      </c>
      <c r="P51" s="64">
        <f>SUMIFS(СВЦЭМ!$C$34:$C$777,СВЦЭМ!$A$34:$A$777,$A51,СВЦЭМ!$B$34:$B$777,P$47)+'СЕТ СН'!$G$9+СВЦЭМ!$D$10+'СЕТ СН'!$G$5</f>
        <v>4670.6374842899995</v>
      </c>
      <c r="Q51" s="64">
        <f>SUMIFS(СВЦЭМ!$C$34:$C$777,СВЦЭМ!$A$34:$A$777,$A51,СВЦЭМ!$B$34:$B$777,Q$47)+'СЕТ СН'!$G$9+СВЦЭМ!$D$10+'СЕТ СН'!$G$5</f>
        <v>4636.5232725400001</v>
      </c>
      <c r="R51" s="64">
        <f>SUMIFS(СВЦЭМ!$C$34:$C$777,СВЦЭМ!$A$34:$A$777,$A51,СВЦЭМ!$B$34:$B$777,R$47)+'СЕТ СН'!$G$9+СВЦЭМ!$D$10+'СЕТ СН'!$G$5</f>
        <v>4696.0567066799995</v>
      </c>
      <c r="S51" s="64">
        <f>SUMIFS(СВЦЭМ!$C$34:$C$777,СВЦЭМ!$A$34:$A$777,$A51,СВЦЭМ!$B$34:$B$777,S$47)+'СЕТ СН'!$G$9+СВЦЭМ!$D$10+'СЕТ СН'!$G$5</f>
        <v>4675.5397204599994</v>
      </c>
      <c r="T51" s="64">
        <f>SUMIFS(СВЦЭМ!$C$34:$C$777,СВЦЭМ!$A$34:$A$777,$A51,СВЦЭМ!$B$34:$B$777,T$47)+'СЕТ СН'!$G$9+СВЦЭМ!$D$10+'СЕТ СН'!$G$5</f>
        <v>4654.6092146199999</v>
      </c>
      <c r="U51" s="64">
        <f>SUMIFS(СВЦЭМ!$C$34:$C$777,СВЦЭМ!$A$34:$A$777,$A51,СВЦЭМ!$B$34:$B$777,U$47)+'СЕТ СН'!$G$9+СВЦЭМ!$D$10+'СЕТ СН'!$G$5</f>
        <v>4665.1243372999998</v>
      </c>
      <c r="V51" s="64">
        <f>SUMIFS(СВЦЭМ!$C$34:$C$777,СВЦЭМ!$A$34:$A$777,$A51,СВЦЭМ!$B$34:$B$777,V$47)+'СЕТ СН'!$G$9+СВЦЭМ!$D$10+'СЕТ СН'!$G$5</f>
        <v>4699.4842712499994</v>
      </c>
      <c r="W51" s="64">
        <f>SUMIFS(СВЦЭМ!$C$34:$C$777,СВЦЭМ!$A$34:$A$777,$A51,СВЦЭМ!$B$34:$B$777,W$47)+'СЕТ СН'!$G$9+СВЦЭМ!$D$10+'СЕТ СН'!$G$5</f>
        <v>4729.1374431599997</v>
      </c>
      <c r="X51" s="64">
        <f>SUMIFS(СВЦЭМ!$C$34:$C$777,СВЦЭМ!$A$34:$A$777,$A51,СВЦЭМ!$B$34:$B$777,X$47)+'СЕТ СН'!$G$9+СВЦЭМ!$D$10+'СЕТ СН'!$G$5</f>
        <v>4841.5277306999997</v>
      </c>
      <c r="Y51" s="64">
        <f>SUMIFS(СВЦЭМ!$C$34:$C$777,СВЦЭМ!$A$34:$A$777,$A51,СВЦЭМ!$B$34:$B$777,Y$47)+'СЕТ СН'!$G$9+СВЦЭМ!$D$10+'СЕТ СН'!$G$5</f>
        <v>4828.8737628300005</v>
      </c>
    </row>
    <row r="52" spans="1:25" ht="15.75" x14ac:dyDescent="0.2">
      <c r="A52" s="63">
        <f t="shared" si="1"/>
        <v>42556</v>
      </c>
      <c r="B52" s="64">
        <f>SUMIFS(СВЦЭМ!$C$34:$C$777,СВЦЭМ!$A$34:$A$777,$A52,СВЦЭМ!$B$34:$B$777,B$47)+'СЕТ СН'!$G$9+СВЦЭМ!$D$10+'СЕТ СН'!$G$5</f>
        <v>4889.2993958200004</v>
      </c>
      <c r="C52" s="64">
        <f>SUMIFS(СВЦЭМ!$C$34:$C$777,СВЦЭМ!$A$34:$A$777,$A52,СВЦЭМ!$B$34:$B$777,C$47)+'СЕТ СН'!$G$9+СВЦЭМ!$D$10+'СЕТ СН'!$G$5</f>
        <v>4953.5180062300005</v>
      </c>
      <c r="D52" s="64">
        <f>SUMIFS(СВЦЭМ!$C$34:$C$777,СВЦЭМ!$A$34:$A$777,$A52,СВЦЭМ!$B$34:$B$777,D$47)+'СЕТ СН'!$G$9+СВЦЭМ!$D$10+'СЕТ СН'!$G$5</f>
        <v>5016.0308543600004</v>
      </c>
      <c r="E52" s="64">
        <f>SUMIFS(СВЦЭМ!$C$34:$C$777,СВЦЭМ!$A$34:$A$777,$A52,СВЦЭМ!$B$34:$B$777,E$47)+'СЕТ СН'!$G$9+СВЦЭМ!$D$10+'СЕТ СН'!$G$5</f>
        <v>5024.6920595800002</v>
      </c>
      <c r="F52" s="64">
        <f>SUMIFS(СВЦЭМ!$C$34:$C$777,СВЦЭМ!$A$34:$A$777,$A52,СВЦЭМ!$B$34:$B$777,F$47)+'СЕТ СН'!$G$9+СВЦЭМ!$D$10+'СЕТ СН'!$G$5</f>
        <v>5001.2833816599996</v>
      </c>
      <c r="G52" s="64">
        <f>SUMIFS(СВЦЭМ!$C$34:$C$777,СВЦЭМ!$A$34:$A$777,$A52,СВЦЭМ!$B$34:$B$777,G$47)+'СЕТ СН'!$G$9+СВЦЭМ!$D$10+'СЕТ СН'!$G$5</f>
        <v>5021.3399567100005</v>
      </c>
      <c r="H52" s="64">
        <f>SUMIFS(СВЦЭМ!$C$34:$C$777,СВЦЭМ!$A$34:$A$777,$A52,СВЦЭМ!$B$34:$B$777,H$47)+'СЕТ СН'!$G$9+СВЦЭМ!$D$10+'СЕТ СН'!$G$5</f>
        <v>4929.2007132399995</v>
      </c>
      <c r="I52" s="64">
        <f>SUMIFS(СВЦЭМ!$C$34:$C$777,СВЦЭМ!$A$34:$A$777,$A52,СВЦЭМ!$B$34:$B$777,I$47)+'СЕТ СН'!$G$9+СВЦЭМ!$D$10+'СЕТ СН'!$G$5</f>
        <v>4790.1697160100002</v>
      </c>
      <c r="J52" s="64">
        <f>SUMIFS(СВЦЭМ!$C$34:$C$777,СВЦЭМ!$A$34:$A$777,$A52,СВЦЭМ!$B$34:$B$777,J$47)+'СЕТ СН'!$G$9+СВЦЭМ!$D$10+'СЕТ СН'!$G$5</f>
        <v>4594.8738030699997</v>
      </c>
      <c r="K52" s="64">
        <f>SUMIFS(СВЦЭМ!$C$34:$C$777,СВЦЭМ!$A$34:$A$777,$A52,СВЦЭМ!$B$34:$B$777,K$47)+'СЕТ СН'!$G$9+СВЦЭМ!$D$10+'СЕТ СН'!$G$5</f>
        <v>4640.0913439300002</v>
      </c>
      <c r="L52" s="64">
        <f>SUMIFS(СВЦЭМ!$C$34:$C$777,СВЦЭМ!$A$34:$A$777,$A52,СВЦЭМ!$B$34:$B$777,L$47)+'СЕТ СН'!$G$9+СВЦЭМ!$D$10+'СЕТ СН'!$G$5</f>
        <v>4929.4114476300001</v>
      </c>
      <c r="M52" s="64">
        <f>SUMIFS(СВЦЭМ!$C$34:$C$777,СВЦЭМ!$A$34:$A$777,$A52,СВЦЭМ!$B$34:$B$777,M$47)+'СЕТ СН'!$G$9+СВЦЭМ!$D$10+'СЕТ СН'!$G$5</f>
        <v>5174.8485228099998</v>
      </c>
      <c r="N52" s="64">
        <f>SUMIFS(СВЦЭМ!$C$34:$C$777,СВЦЭМ!$A$34:$A$777,$A52,СВЦЭМ!$B$34:$B$777,N$47)+'СЕТ СН'!$G$9+СВЦЭМ!$D$10+'СЕТ СН'!$G$5</f>
        <v>5211.1920793499994</v>
      </c>
      <c r="O52" s="64">
        <f>SUMIFS(СВЦЭМ!$C$34:$C$777,СВЦЭМ!$A$34:$A$777,$A52,СВЦЭМ!$B$34:$B$777,O$47)+'СЕТ СН'!$G$9+СВЦЭМ!$D$10+'СЕТ СН'!$G$5</f>
        <v>4991.1329769399999</v>
      </c>
      <c r="P52" s="64">
        <f>SUMIFS(СВЦЭМ!$C$34:$C$777,СВЦЭМ!$A$34:$A$777,$A52,СВЦЭМ!$B$34:$B$777,P$47)+'СЕТ СН'!$G$9+СВЦЭМ!$D$10+'СЕТ СН'!$G$5</f>
        <v>4579.8131869600002</v>
      </c>
      <c r="Q52" s="64">
        <f>SUMIFS(СВЦЭМ!$C$34:$C$777,СВЦЭМ!$A$34:$A$777,$A52,СВЦЭМ!$B$34:$B$777,Q$47)+'СЕТ СН'!$G$9+СВЦЭМ!$D$10+'СЕТ СН'!$G$5</f>
        <v>4577.7584489800001</v>
      </c>
      <c r="R52" s="64">
        <f>SUMIFS(СВЦЭМ!$C$34:$C$777,СВЦЭМ!$A$34:$A$777,$A52,СВЦЭМ!$B$34:$B$777,R$47)+'СЕТ СН'!$G$9+СВЦЭМ!$D$10+'СЕТ СН'!$G$5</f>
        <v>4792.7737219700002</v>
      </c>
      <c r="S52" s="64">
        <f>SUMIFS(СВЦЭМ!$C$34:$C$777,СВЦЭМ!$A$34:$A$777,$A52,СВЦЭМ!$B$34:$B$777,S$47)+'СЕТ СН'!$G$9+СВЦЭМ!$D$10+'СЕТ СН'!$G$5</f>
        <v>4795.1853065300002</v>
      </c>
      <c r="T52" s="64">
        <f>SUMIFS(СВЦЭМ!$C$34:$C$777,СВЦЭМ!$A$34:$A$777,$A52,СВЦЭМ!$B$34:$B$777,T$47)+'СЕТ СН'!$G$9+СВЦЭМ!$D$10+'СЕТ СН'!$G$5</f>
        <v>4658.28159744</v>
      </c>
      <c r="U52" s="64">
        <f>SUMIFS(СВЦЭМ!$C$34:$C$777,СВЦЭМ!$A$34:$A$777,$A52,СВЦЭМ!$B$34:$B$777,U$47)+'СЕТ СН'!$G$9+СВЦЭМ!$D$10+'СЕТ СН'!$G$5</f>
        <v>4653.2332499100003</v>
      </c>
      <c r="V52" s="64">
        <f>SUMIFS(СВЦЭМ!$C$34:$C$777,СВЦЭМ!$A$34:$A$777,$A52,СВЦЭМ!$B$34:$B$777,V$47)+'СЕТ СН'!$G$9+СВЦЭМ!$D$10+'СЕТ СН'!$G$5</f>
        <v>4638.8901737699998</v>
      </c>
      <c r="W52" s="64">
        <f>SUMIFS(СВЦЭМ!$C$34:$C$777,СВЦЭМ!$A$34:$A$777,$A52,СВЦЭМ!$B$34:$B$777,W$47)+'СЕТ СН'!$G$9+СВЦЭМ!$D$10+'СЕТ СН'!$G$5</f>
        <v>4702.6436326100002</v>
      </c>
      <c r="X52" s="64">
        <f>SUMIFS(СВЦЭМ!$C$34:$C$777,СВЦЭМ!$A$34:$A$777,$A52,СВЦЭМ!$B$34:$B$777,X$47)+'СЕТ СН'!$G$9+СВЦЭМ!$D$10+'СЕТ СН'!$G$5</f>
        <v>4701.0301340799997</v>
      </c>
      <c r="Y52" s="64">
        <f>SUMIFS(СВЦЭМ!$C$34:$C$777,СВЦЭМ!$A$34:$A$777,$A52,СВЦЭМ!$B$34:$B$777,Y$47)+'СЕТ СН'!$G$9+СВЦЭМ!$D$10+'СЕТ СН'!$G$5</f>
        <v>4765.4500805999996</v>
      </c>
    </row>
    <row r="53" spans="1:25" ht="15.75" x14ac:dyDescent="0.2">
      <c r="A53" s="63">
        <f t="shared" si="1"/>
        <v>42557</v>
      </c>
      <c r="B53" s="64">
        <f>SUMIFS(СВЦЭМ!$C$34:$C$777,СВЦЭМ!$A$34:$A$777,$A53,СВЦЭМ!$B$34:$B$777,B$47)+'СЕТ СН'!$G$9+СВЦЭМ!$D$10+'СЕТ СН'!$G$5</f>
        <v>4881.0758375300002</v>
      </c>
      <c r="C53" s="64">
        <f>SUMIFS(СВЦЭМ!$C$34:$C$777,СВЦЭМ!$A$34:$A$777,$A53,СВЦЭМ!$B$34:$B$777,C$47)+'СЕТ СН'!$G$9+СВЦЭМ!$D$10+'СЕТ СН'!$G$5</f>
        <v>4937.7469269699995</v>
      </c>
      <c r="D53" s="64">
        <f>SUMIFS(СВЦЭМ!$C$34:$C$777,СВЦЭМ!$A$34:$A$777,$A53,СВЦЭМ!$B$34:$B$777,D$47)+'СЕТ СН'!$G$9+СВЦЭМ!$D$10+'СЕТ СН'!$G$5</f>
        <v>4983.37239494</v>
      </c>
      <c r="E53" s="64">
        <f>SUMIFS(СВЦЭМ!$C$34:$C$777,СВЦЭМ!$A$34:$A$777,$A53,СВЦЭМ!$B$34:$B$777,E$47)+'СЕТ СН'!$G$9+СВЦЭМ!$D$10+'СЕТ СН'!$G$5</f>
        <v>5018.7177027400003</v>
      </c>
      <c r="F53" s="64">
        <f>SUMIFS(СВЦЭМ!$C$34:$C$777,СВЦЭМ!$A$34:$A$777,$A53,СВЦЭМ!$B$34:$B$777,F$47)+'СЕТ СН'!$G$9+СВЦЭМ!$D$10+'СЕТ СН'!$G$5</f>
        <v>5060.72805582</v>
      </c>
      <c r="G53" s="64">
        <f>SUMIFS(СВЦЭМ!$C$34:$C$777,СВЦЭМ!$A$34:$A$777,$A53,СВЦЭМ!$B$34:$B$777,G$47)+'СЕТ СН'!$G$9+СВЦЭМ!$D$10+'СЕТ СН'!$G$5</f>
        <v>5049.9500810199997</v>
      </c>
      <c r="H53" s="64">
        <f>SUMIFS(СВЦЭМ!$C$34:$C$777,СВЦЭМ!$A$34:$A$777,$A53,СВЦЭМ!$B$34:$B$777,H$47)+'СЕТ СН'!$G$9+СВЦЭМ!$D$10+'СЕТ СН'!$G$5</f>
        <v>4934.1307554200002</v>
      </c>
      <c r="I53" s="64">
        <f>SUMIFS(СВЦЭМ!$C$34:$C$777,СВЦЭМ!$A$34:$A$777,$A53,СВЦЭМ!$B$34:$B$777,I$47)+'СЕТ СН'!$G$9+СВЦЭМ!$D$10+'СЕТ СН'!$G$5</f>
        <v>4810.1262481399999</v>
      </c>
      <c r="J53" s="64">
        <f>SUMIFS(СВЦЭМ!$C$34:$C$777,СВЦЭМ!$A$34:$A$777,$A53,СВЦЭМ!$B$34:$B$777,J$47)+'СЕТ СН'!$G$9+СВЦЭМ!$D$10+'СЕТ СН'!$G$5</f>
        <v>4688.6776239199999</v>
      </c>
      <c r="K53" s="64">
        <f>SUMIFS(СВЦЭМ!$C$34:$C$777,СВЦЭМ!$A$34:$A$777,$A53,СВЦЭМ!$B$34:$B$777,K$47)+'СЕТ СН'!$G$9+СВЦЭМ!$D$10+'СЕТ СН'!$G$5</f>
        <v>4562.78907652</v>
      </c>
      <c r="L53" s="64">
        <f>SUMIFS(СВЦЭМ!$C$34:$C$777,СВЦЭМ!$A$34:$A$777,$A53,СВЦЭМ!$B$34:$B$777,L$47)+'СЕТ СН'!$G$9+СВЦЭМ!$D$10+'СЕТ СН'!$G$5</f>
        <v>4736.1199342199998</v>
      </c>
      <c r="M53" s="64">
        <f>SUMIFS(СВЦЭМ!$C$34:$C$777,СВЦЭМ!$A$34:$A$777,$A53,СВЦЭМ!$B$34:$B$777,M$47)+'СЕТ СН'!$G$9+СВЦЭМ!$D$10+'СЕТ СН'!$G$5</f>
        <v>4675.6789909299996</v>
      </c>
      <c r="N53" s="64">
        <f>SUMIFS(СВЦЭМ!$C$34:$C$777,СВЦЭМ!$A$34:$A$777,$A53,СВЦЭМ!$B$34:$B$777,N$47)+'СЕТ СН'!$G$9+СВЦЭМ!$D$10+'СЕТ СН'!$G$5</f>
        <v>4669.6289890999997</v>
      </c>
      <c r="O53" s="64">
        <f>SUMIFS(СВЦЭМ!$C$34:$C$777,СВЦЭМ!$A$34:$A$777,$A53,СВЦЭМ!$B$34:$B$777,O$47)+'СЕТ СН'!$G$9+СВЦЭМ!$D$10+'СЕТ СН'!$G$5</f>
        <v>4689.9017057599995</v>
      </c>
      <c r="P53" s="64">
        <f>SUMIFS(СВЦЭМ!$C$34:$C$777,СВЦЭМ!$A$34:$A$777,$A53,СВЦЭМ!$B$34:$B$777,P$47)+'СЕТ СН'!$G$9+СВЦЭМ!$D$10+'СЕТ СН'!$G$5</f>
        <v>4674.5337531899995</v>
      </c>
      <c r="Q53" s="64">
        <f>SUMIFS(СВЦЭМ!$C$34:$C$777,СВЦЭМ!$A$34:$A$777,$A53,СВЦЭМ!$B$34:$B$777,Q$47)+'СЕТ СН'!$G$9+СВЦЭМ!$D$10+'СЕТ СН'!$G$5</f>
        <v>4662.3763756500002</v>
      </c>
      <c r="R53" s="64">
        <f>SUMIFS(СВЦЭМ!$C$34:$C$777,СВЦЭМ!$A$34:$A$777,$A53,СВЦЭМ!$B$34:$B$777,R$47)+'СЕТ СН'!$G$9+СВЦЭМ!$D$10+'СЕТ СН'!$G$5</f>
        <v>4676.9054771800002</v>
      </c>
      <c r="S53" s="64">
        <f>SUMIFS(СВЦЭМ!$C$34:$C$777,СВЦЭМ!$A$34:$A$777,$A53,СВЦЭМ!$B$34:$B$777,S$47)+'СЕТ СН'!$G$9+СВЦЭМ!$D$10+'СЕТ СН'!$G$5</f>
        <v>4635.9759280099997</v>
      </c>
      <c r="T53" s="64">
        <f>SUMIFS(СВЦЭМ!$C$34:$C$777,СВЦЭМ!$A$34:$A$777,$A53,СВЦЭМ!$B$34:$B$777,T$47)+'СЕТ СН'!$G$9+СВЦЭМ!$D$10+'СЕТ СН'!$G$5</f>
        <v>4657.8957939000002</v>
      </c>
      <c r="U53" s="64">
        <f>SUMIFS(СВЦЭМ!$C$34:$C$777,СВЦЭМ!$A$34:$A$777,$A53,СВЦЭМ!$B$34:$B$777,U$47)+'СЕТ СН'!$G$9+СВЦЭМ!$D$10+'СЕТ СН'!$G$5</f>
        <v>4655.5166575499998</v>
      </c>
      <c r="V53" s="64">
        <f>SUMIFS(СВЦЭМ!$C$34:$C$777,СВЦЭМ!$A$34:$A$777,$A53,СВЦЭМ!$B$34:$B$777,V$47)+'СЕТ СН'!$G$9+СВЦЭМ!$D$10+'СЕТ СН'!$G$5</f>
        <v>4689.7299754799997</v>
      </c>
      <c r="W53" s="64">
        <f>SUMIFS(СВЦЭМ!$C$34:$C$777,СВЦЭМ!$A$34:$A$777,$A53,СВЦЭМ!$B$34:$B$777,W$47)+'СЕТ СН'!$G$9+СВЦЭМ!$D$10+'СЕТ СН'!$G$5</f>
        <v>4711.8476351600002</v>
      </c>
      <c r="X53" s="64">
        <f>SUMIFS(СВЦЭМ!$C$34:$C$777,СВЦЭМ!$A$34:$A$777,$A53,СВЦЭМ!$B$34:$B$777,X$47)+'СЕТ СН'!$G$9+СВЦЭМ!$D$10+'СЕТ СН'!$G$5</f>
        <v>4751.7583975300004</v>
      </c>
      <c r="Y53" s="64">
        <f>SUMIFS(СВЦЭМ!$C$34:$C$777,СВЦЭМ!$A$34:$A$777,$A53,СВЦЭМ!$B$34:$B$777,Y$47)+'СЕТ СН'!$G$9+СВЦЭМ!$D$10+'СЕТ СН'!$G$5</f>
        <v>4842.3377214600005</v>
      </c>
    </row>
    <row r="54" spans="1:25" ht="15.75" x14ac:dyDescent="0.2">
      <c r="A54" s="63">
        <f t="shared" si="1"/>
        <v>42558</v>
      </c>
      <c r="B54" s="64">
        <f>SUMIFS(СВЦЭМ!$C$34:$C$777,СВЦЭМ!$A$34:$A$777,$A54,СВЦЭМ!$B$34:$B$777,B$47)+'СЕТ СН'!$G$9+СВЦЭМ!$D$10+'СЕТ СН'!$G$5</f>
        <v>4887.78917559</v>
      </c>
      <c r="C54" s="64">
        <f>SUMIFS(СВЦЭМ!$C$34:$C$777,СВЦЭМ!$A$34:$A$777,$A54,СВЦЭМ!$B$34:$B$777,C$47)+'СЕТ СН'!$G$9+СВЦЭМ!$D$10+'СЕТ СН'!$G$5</f>
        <v>4992.7838313699995</v>
      </c>
      <c r="D54" s="64">
        <f>SUMIFS(СВЦЭМ!$C$34:$C$777,СВЦЭМ!$A$34:$A$777,$A54,СВЦЭМ!$B$34:$B$777,D$47)+'СЕТ СН'!$G$9+СВЦЭМ!$D$10+'СЕТ СН'!$G$5</f>
        <v>5016.26556308</v>
      </c>
      <c r="E54" s="64">
        <f>SUMIFS(СВЦЭМ!$C$34:$C$777,СВЦЭМ!$A$34:$A$777,$A54,СВЦЭМ!$B$34:$B$777,E$47)+'СЕТ СН'!$G$9+СВЦЭМ!$D$10+'СЕТ СН'!$G$5</f>
        <v>5013.0167065300002</v>
      </c>
      <c r="F54" s="64">
        <f>SUMIFS(СВЦЭМ!$C$34:$C$777,СВЦЭМ!$A$34:$A$777,$A54,СВЦЭМ!$B$34:$B$777,F$47)+'СЕТ СН'!$G$9+СВЦЭМ!$D$10+'СЕТ СН'!$G$5</f>
        <v>5057.8778321999998</v>
      </c>
      <c r="G54" s="64">
        <f>SUMIFS(СВЦЭМ!$C$34:$C$777,СВЦЭМ!$A$34:$A$777,$A54,СВЦЭМ!$B$34:$B$777,G$47)+'СЕТ СН'!$G$9+СВЦЭМ!$D$10+'СЕТ СН'!$G$5</f>
        <v>5121.7546632200001</v>
      </c>
      <c r="H54" s="64">
        <f>SUMIFS(СВЦЭМ!$C$34:$C$777,СВЦЭМ!$A$34:$A$777,$A54,СВЦЭМ!$B$34:$B$777,H$47)+'СЕТ СН'!$G$9+СВЦЭМ!$D$10+'СЕТ СН'!$G$5</f>
        <v>5048.9095563499995</v>
      </c>
      <c r="I54" s="64">
        <f>SUMIFS(СВЦЭМ!$C$34:$C$777,СВЦЭМ!$A$34:$A$777,$A54,СВЦЭМ!$B$34:$B$777,I$47)+'СЕТ СН'!$G$9+СВЦЭМ!$D$10+'СЕТ СН'!$G$5</f>
        <v>4973.2879107899998</v>
      </c>
      <c r="J54" s="64">
        <f>SUMIFS(СВЦЭМ!$C$34:$C$777,СВЦЭМ!$A$34:$A$777,$A54,СВЦЭМ!$B$34:$B$777,J$47)+'СЕТ СН'!$G$9+СВЦЭМ!$D$10+'СЕТ СН'!$G$5</f>
        <v>4776.5007981099998</v>
      </c>
      <c r="K54" s="64">
        <f>SUMIFS(СВЦЭМ!$C$34:$C$777,СВЦЭМ!$A$34:$A$777,$A54,СВЦЭМ!$B$34:$B$777,K$47)+'СЕТ СН'!$G$9+СВЦЭМ!$D$10+'СЕТ СН'!$G$5</f>
        <v>4695.4495027200001</v>
      </c>
      <c r="L54" s="64">
        <f>SUMIFS(СВЦЭМ!$C$34:$C$777,СВЦЭМ!$A$34:$A$777,$A54,СВЦЭМ!$B$34:$B$777,L$47)+'СЕТ СН'!$G$9+СВЦЭМ!$D$10+'СЕТ СН'!$G$5</f>
        <v>4651.7131398800002</v>
      </c>
      <c r="M54" s="64">
        <f>SUMIFS(СВЦЭМ!$C$34:$C$777,СВЦЭМ!$A$34:$A$777,$A54,СВЦЭМ!$B$34:$B$777,M$47)+'СЕТ СН'!$G$9+СВЦЭМ!$D$10+'СЕТ СН'!$G$5</f>
        <v>4623.2156456699995</v>
      </c>
      <c r="N54" s="64">
        <f>SUMIFS(СВЦЭМ!$C$34:$C$777,СВЦЭМ!$A$34:$A$777,$A54,СВЦЭМ!$B$34:$B$777,N$47)+'СЕТ СН'!$G$9+СВЦЭМ!$D$10+'СЕТ СН'!$G$5</f>
        <v>4661.07222929</v>
      </c>
      <c r="O54" s="64">
        <f>SUMIFS(СВЦЭМ!$C$34:$C$777,СВЦЭМ!$A$34:$A$777,$A54,СВЦЭМ!$B$34:$B$777,O$47)+'СЕТ СН'!$G$9+СВЦЭМ!$D$10+'СЕТ СН'!$G$5</f>
        <v>4672.6807528299996</v>
      </c>
      <c r="P54" s="64">
        <f>SUMIFS(СВЦЭМ!$C$34:$C$777,СВЦЭМ!$A$34:$A$777,$A54,СВЦЭМ!$B$34:$B$777,P$47)+'СЕТ СН'!$G$9+СВЦЭМ!$D$10+'СЕТ СН'!$G$5</f>
        <v>4676.55734459</v>
      </c>
      <c r="Q54" s="64">
        <f>SUMIFS(СВЦЭМ!$C$34:$C$777,СВЦЭМ!$A$34:$A$777,$A54,СВЦЭМ!$B$34:$B$777,Q$47)+'СЕТ СН'!$G$9+СВЦЭМ!$D$10+'СЕТ СН'!$G$5</f>
        <v>4683.4260073799996</v>
      </c>
      <c r="R54" s="64">
        <f>SUMIFS(СВЦЭМ!$C$34:$C$777,СВЦЭМ!$A$34:$A$777,$A54,СВЦЭМ!$B$34:$B$777,R$47)+'СЕТ СН'!$G$9+СВЦЭМ!$D$10+'СЕТ СН'!$G$5</f>
        <v>5122.3328601699995</v>
      </c>
      <c r="S54" s="64">
        <f>SUMIFS(СВЦЭМ!$C$34:$C$777,СВЦЭМ!$A$34:$A$777,$A54,СВЦЭМ!$B$34:$B$777,S$47)+'СЕТ СН'!$G$9+СВЦЭМ!$D$10+'СЕТ СН'!$G$5</f>
        <v>4724.28345051</v>
      </c>
      <c r="T54" s="64">
        <f>SUMIFS(СВЦЭМ!$C$34:$C$777,СВЦЭМ!$A$34:$A$777,$A54,СВЦЭМ!$B$34:$B$777,T$47)+'СЕТ СН'!$G$9+СВЦЭМ!$D$10+'СЕТ СН'!$G$5</f>
        <v>4685.0301918999994</v>
      </c>
      <c r="U54" s="64">
        <f>SUMIFS(СВЦЭМ!$C$34:$C$777,СВЦЭМ!$A$34:$A$777,$A54,СВЦЭМ!$B$34:$B$777,U$47)+'СЕТ СН'!$G$9+СВЦЭМ!$D$10+'СЕТ СН'!$G$5</f>
        <v>4671.8817944399998</v>
      </c>
      <c r="V54" s="64">
        <f>SUMIFS(СВЦЭМ!$C$34:$C$777,СВЦЭМ!$A$34:$A$777,$A54,СВЦЭМ!$B$34:$B$777,V$47)+'СЕТ СН'!$G$9+СВЦЭМ!$D$10+'СЕТ СН'!$G$5</f>
        <v>4631.0733556699997</v>
      </c>
      <c r="W54" s="64">
        <f>SUMIFS(СВЦЭМ!$C$34:$C$777,СВЦЭМ!$A$34:$A$777,$A54,СВЦЭМ!$B$34:$B$777,W$47)+'СЕТ СН'!$G$9+СВЦЭМ!$D$10+'СЕТ СН'!$G$5</f>
        <v>4683.6966980400002</v>
      </c>
      <c r="X54" s="64">
        <f>SUMIFS(СВЦЭМ!$C$34:$C$777,СВЦЭМ!$A$34:$A$777,$A54,СВЦЭМ!$B$34:$B$777,X$47)+'СЕТ СН'!$G$9+СВЦЭМ!$D$10+'СЕТ СН'!$G$5</f>
        <v>4683.1954985100001</v>
      </c>
      <c r="Y54" s="64">
        <f>SUMIFS(СВЦЭМ!$C$34:$C$777,СВЦЭМ!$A$34:$A$777,$A54,СВЦЭМ!$B$34:$B$777,Y$47)+'СЕТ СН'!$G$9+СВЦЭМ!$D$10+'СЕТ СН'!$G$5</f>
        <v>4733.7715121900001</v>
      </c>
    </row>
    <row r="55" spans="1:25" ht="15.75" x14ac:dyDescent="0.2">
      <c r="A55" s="63">
        <f t="shared" si="1"/>
        <v>42559</v>
      </c>
      <c r="B55" s="64">
        <f>SUMIFS(СВЦЭМ!$C$34:$C$777,СВЦЭМ!$A$34:$A$777,$A55,СВЦЭМ!$B$34:$B$777,B$47)+'СЕТ СН'!$G$9+СВЦЭМ!$D$10+'СЕТ СН'!$G$5</f>
        <v>4831.3394892599999</v>
      </c>
      <c r="C55" s="64">
        <f>SUMIFS(СВЦЭМ!$C$34:$C$777,СВЦЭМ!$A$34:$A$777,$A55,СВЦЭМ!$B$34:$B$777,C$47)+'СЕТ СН'!$G$9+СВЦЭМ!$D$10+'СЕТ СН'!$G$5</f>
        <v>4888.0584987000002</v>
      </c>
      <c r="D55" s="64">
        <f>SUMIFS(СВЦЭМ!$C$34:$C$777,СВЦЭМ!$A$34:$A$777,$A55,СВЦЭМ!$B$34:$B$777,D$47)+'СЕТ СН'!$G$9+СВЦЭМ!$D$10+'СЕТ СН'!$G$5</f>
        <v>4922.36478859</v>
      </c>
      <c r="E55" s="64">
        <f>SUMIFS(СВЦЭМ!$C$34:$C$777,СВЦЭМ!$A$34:$A$777,$A55,СВЦЭМ!$B$34:$B$777,E$47)+'СЕТ СН'!$G$9+СВЦЭМ!$D$10+'СЕТ СН'!$G$5</f>
        <v>5216.4213310699997</v>
      </c>
      <c r="F55" s="64">
        <f>SUMIFS(СВЦЭМ!$C$34:$C$777,СВЦЭМ!$A$34:$A$777,$A55,СВЦЭМ!$B$34:$B$777,F$47)+'СЕТ СН'!$G$9+СВЦЭМ!$D$10+'СЕТ СН'!$G$5</f>
        <v>5198.2323807800003</v>
      </c>
      <c r="G55" s="64">
        <f>SUMIFS(СВЦЭМ!$C$34:$C$777,СВЦЭМ!$A$34:$A$777,$A55,СВЦЭМ!$B$34:$B$777,G$47)+'СЕТ СН'!$G$9+СВЦЭМ!$D$10+'СЕТ СН'!$G$5</f>
        <v>5111.2796453499996</v>
      </c>
      <c r="H55" s="64">
        <f>SUMIFS(СВЦЭМ!$C$34:$C$777,СВЦЭМ!$A$34:$A$777,$A55,СВЦЭМ!$B$34:$B$777,H$47)+'СЕТ СН'!$G$9+СВЦЭМ!$D$10+'СЕТ СН'!$G$5</f>
        <v>4830.7159302099999</v>
      </c>
      <c r="I55" s="64">
        <f>SUMIFS(СВЦЭМ!$C$34:$C$777,СВЦЭМ!$A$34:$A$777,$A55,СВЦЭМ!$B$34:$B$777,I$47)+'СЕТ СН'!$G$9+СВЦЭМ!$D$10+'СЕТ СН'!$G$5</f>
        <v>4716.2206872500001</v>
      </c>
      <c r="J55" s="64">
        <f>SUMIFS(СВЦЭМ!$C$34:$C$777,СВЦЭМ!$A$34:$A$777,$A55,СВЦЭМ!$B$34:$B$777,J$47)+'СЕТ СН'!$G$9+СВЦЭМ!$D$10+'СЕТ СН'!$G$5</f>
        <v>4553.8546829699999</v>
      </c>
      <c r="K55" s="64">
        <f>SUMIFS(СВЦЭМ!$C$34:$C$777,СВЦЭМ!$A$34:$A$777,$A55,СВЦЭМ!$B$34:$B$777,K$47)+'СЕТ СН'!$G$9+СВЦЭМ!$D$10+'СЕТ СН'!$G$5</f>
        <v>4534.6148843800001</v>
      </c>
      <c r="L55" s="64">
        <f>SUMIFS(СВЦЭМ!$C$34:$C$777,СВЦЭМ!$A$34:$A$777,$A55,СВЦЭМ!$B$34:$B$777,L$47)+'СЕТ СН'!$G$9+СВЦЭМ!$D$10+'СЕТ СН'!$G$5</f>
        <v>4517.8885878900001</v>
      </c>
      <c r="M55" s="64">
        <f>SUMIFS(СВЦЭМ!$C$34:$C$777,СВЦЭМ!$A$34:$A$777,$A55,СВЦЭМ!$B$34:$B$777,M$47)+'СЕТ СН'!$G$9+СВЦЭМ!$D$10+'СЕТ СН'!$G$5</f>
        <v>4526.3984818099998</v>
      </c>
      <c r="N55" s="64">
        <f>SUMIFS(СВЦЭМ!$C$34:$C$777,СВЦЭМ!$A$34:$A$777,$A55,СВЦЭМ!$B$34:$B$777,N$47)+'СЕТ СН'!$G$9+СВЦЭМ!$D$10+'СЕТ СН'!$G$5</f>
        <v>4532.5500465799996</v>
      </c>
      <c r="O55" s="64">
        <f>SUMIFS(СВЦЭМ!$C$34:$C$777,СВЦЭМ!$A$34:$A$777,$A55,СВЦЭМ!$B$34:$B$777,O$47)+'СЕТ СН'!$G$9+СВЦЭМ!$D$10+'СЕТ СН'!$G$5</f>
        <v>4605.78697947</v>
      </c>
      <c r="P55" s="64">
        <f>SUMIFS(СВЦЭМ!$C$34:$C$777,СВЦЭМ!$A$34:$A$777,$A55,СВЦЭМ!$B$34:$B$777,P$47)+'СЕТ СН'!$G$9+СВЦЭМ!$D$10+'СЕТ СН'!$G$5</f>
        <v>4654.84683795</v>
      </c>
      <c r="Q55" s="64">
        <f>SUMIFS(СВЦЭМ!$C$34:$C$777,СВЦЭМ!$A$34:$A$777,$A55,СВЦЭМ!$B$34:$B$777,Q$47)+'СЕТ СН'!$G$9+СВЦЭМ!$D$10+'СЕТ СН'!$G$5</f>
        <v>4633.4548452700001</v>
      </c>
      <c r="R55" s="64">
        <f>SUMIFS(СВЦЭМ!$C$34:$C$777,СВЦЭМ!$A$34:$A$777,$A55,СВЦЭМ!$B$34:$B$777,R$47)+'СЕТ СН'!$G$9+СВЦЭМ!$D$10+'СЕТ СН'!$G$5</f>
        <v>4720.6965832300002</v>
      </c>
      <c r="S55" s="64">
        <f>SUMIFS(СВЦЭМ!$C$34:$C$777,СВЦЭМ!$A$34:$A$777,$A55,СВЦЭМ!$B$34:$B$777,S$47)+'СЕТ СН'!$G$9+СВЦЭМ!$D$10+'СЕТ СН'!$G$5</f>
        <v>4676.6844092399997</v>
      </c>
      <c r="T55" s="64">
        <f>SUMIFS(СВЦЭМ!$C$34:$C$777,СВЦЭМ!$A$34:$A$777,$A55,СВЦЭМ!$B$34:$B$777,T$47)+'СЕТ СН'!$G$9+СВЦЭМ!$D$10+'СЕТ СН'!$G$5</f>
        <v>4616.9991453299999</v>
      </c>
      <c r="U55" s="64">
        <f>SUMIFS(СВЦЭМ!$C$34:$C$777,СВЦЭМ!$A$34:$A$777,$A55,СВЦЭМ!$B$34:$B$777,U$47)+'СЕТ СН'!$G$9+СВЦЭМ!$D$10+'СЕТ СН'!$G$5</f>
        <v>4671.1329229000003</v>
      </c>
      <c r="V55" s="64">
        <f>SUMIFS(СВЦЭМ!$C$34:$C$777,СВЦЭМ!$A$34:$A$777,$A55,СВЦЭМ!$B$34:$B$777,V$47)+'СЕТ СН'!$G$9+СВЦЭМ!$D$10+'СЕТ СН'!$G$5</f>
        <v>4713.3447442300003</v>
      </c>
      <c r="W55" s="64">
        <f>SUMIFS(СВЦЭМ!$C$34:$C$777,СВЦЭМ!$A$34:$A$777,$A55,СВЦЭМ!$B$34:$B$777,W$47)+'СЕТ СН'!$G$9+СВЦЭМ!$D$10+'СЕТ СН'!$G$5</f>
        <v>4679.34386344</v>
      </c>
      <c r="X55" s="64">
        <f>SUMIFS(СВЦЭМ!$C$34:$C$777,СВЦЭМ!$A$34:$A$777,$A55,СВЦЭМ!$B$34:$B$777,X$47)+'СЕТ СН'!$G$9+СВЦЭМ!$D$10+'СЕТ СН'!$G$5</f>
        <v>4685.7007021099998</v>
      </c>
      <c r="Y55" s="64">
        <f>SUMIFS(СВЦЭМ!$C$34:$C$777,СВЦЭМ!$A$34:$A$777,$A55,СВЦЭМ!$B$34:$B$777,Y$47)+'СЕТ СН'!$G$9+СВЦЭМ!$D$10+'СЕТ СН'!$G$5</f>
        <v>4756.9174782600003</v>
      </c>
    </row>
    <row r="56" spans="1:25" ht="15.75" x14ac:dyDescent="0.2">
      <c r="A56" s="63">
        <f t="shared" si="1"/>
        <v>42560</v>
      </c>
      <c r="B56" s="64">
        <f>SUMIFS(СВЦЭМ!$C$34:$C$777,СВЦЭМ!$A$34:$A$777,$A56,СВЦЭМ!$B$34:$B$777,B$47)+'СЕТ СН'!$G$9+СВЦЭМ!$D$10+'СЕТ СН'!$G$5</f>
        <v>4882.3912204899998</v>
      </c>
      <c r="C56" s="64">
        <f>SUMIFS(СВЦЭМ!$C$34:$C$777,СВЦЭМ!$A$34:$A$777,$A56,СВЦЭМ!$B$34:$B$777,C$47)+'СЕТ СН'!$G$9+СВЦЭМ!$D$10+'СЕТ СН'!$G$5</f>
        <v>4960.4567748199997</v>
      </c>
      <c r="D56" s="64">
        <f>SUMIFS(СВЦЭМ!$C$34:$C$777,СВЦЭМ!$A$34:$A$777,$A56,СВЦЭМ!$B$34:$B$777,D$47)+'СЕТ СН'!$G$9+СВЦЭМ!$D$10+'СЕТ СН'!$G$5</f>
        <v>4998.0917198299994</v>
      </c>
      <c r="E56" s="64">
        <f>SUMIFS(СВЦЭМ!$C$34:$C$777,СВЦЭМ!$A$34:$A$777,$A56,СВЦЭМ!$B$34:$B$777,E$47)+'СЕТ СН'!$G$9+СВЦЭМ!$D$10+'СЕТ СН'!$G$5</f>
        <v>5006.9388153500004</v>
      </c>
      <c r="F56" s="64">
        <f>SUMIFS(СВЦЭМ!$C$34:$C$777,СВЦЭМ!$A$34:$A$777,$A56,СВЦЭМ!$B$34:$B$777,F$47)+'СЕТ СН'!$G$9+СВЦЭМ!$D$10+'СЕТ СН'!$G$5</f>
        <v>5034.5168783999998</v>
      </c>
      <c r="G56" s="64">
        <f>SUMIFS(СВЦЭМ!$C$34:$C$777,СВЦЭМ!$A$34:$A$777,$A56,СВЦЭМ!$B$34:$B$777,G$47)+'СЕТ СН'!$G$9+СВЦЭМ!$D$10+'СЕТ СН'!$G$5</f>
        <v>5045.1926928800003</v>
      </c>
      <c r="H56" s="64">
        <f>SUMIFS(СВЦЭМ!$C$34:$C$777,СВЦЭМ!$A$34:$A$777,$A56,СВЦЭМ!$B$34:$B$777,H$47)+'СЕТ СН'!$G$9+СВЦЭМ!$D$10+'СЕТ СН'!$G$5</f>
        <v>4922.0944142799999</v>
      </c>
      <c r="I56" s="64">
        <f>SUMIFS(СВЦЭМ!$C$34:$C$777,СВЦЭМ!$A$34:$A$777,$A56,СВЦЭМ!$B$34:$B$777,I$47)+'СЕТ СН'!$G$9+СВЦЭМ!$D$10+'СЕТ СН'!$G$5</f>
        <v>4800.5058201600004</v>
      </c>
      <c r="J56" s="64">
        <f>SUMIFS(СВЦЭМ!$C$34:$C$777,СВЦЭМ!$A$34:$A$777,$A56,СВЦЭМ!$B$34:$B$777,J$47)+'СЕТ СН'!$G$9+СВЦЭМ!$D$10+'СЕТ СН'!$G$5</f>
        <v>4732.9307381500003</v>
      </c>
      <c r="K56" s="64">
        <f>SUMIFS(СВЦЭМ!$C$34:$C$777,СВЦЭМ!$A$34:$A$777,$A56,СВЦЭМ!$B$34:$B$777,K$47)+'СЕТ СН'!$G$9+СВЦЭМ!$D$10+'СЕТ СН'!$G$5</f>
        <v>4676.8593660200004</v>
      </c>
      <c r="L56" s="64">
        <f>SUMIFS(СВЦЭМ!$C$34:$C$777,СВЦЭМ!$A$34:$A$777,$A56,СВЦЭМ!$B$34:$B$777,L$47)+'СЕТ СН'!$G$9+СВЦЭМ!$D$10+'СЕТ СН'!$G$5</f>
        <v>4669.2708090099995</v>
      </c>
      <c r="M56" s="64">
        <f>SUMIFS(СВЦЭМ!$C$34:$C$777,СВЦЭМ!$A$34:$A$777,$A56,СВЦЭМ!$B$34:$B$777,M$47)+'СЕТ СН'!$G$9+СВЦЭМ!$D$10+'СЕТ СН'!$G$5</f>
        <v>4640.2786293400004</v>
      </c>
      <c r="N56" s="64">
        <f>SUMIFS(СВЦЭМ!$C$34:$C$777,СВЦЭМ!$A$34:$A$777,$A56,СВЦЭМ!$B$34:$B$777,N$47)+'СЕТ СН'!$G$9+СВЦЭМ!$D$10+'СЕТ СН'!$G$5</f>
        <v>4637.56194478</v>
      </c>
      <c r="O56" s="64">
        <f>SUMIFS(СВЦЭМ!$C$34:$C$777,СВЦЭМ!$A$34:$A$777,$A56,СВЦЭМ!$B$34:$B$777,O$47)+'СЕТ СН'!$G$9+СВЦЭМ!$D$10+'СЕТ СН'!$G$5</f>
        <v>4639.01909376</v>
      </c>
      <c r="P56" s="64">
        <f>SUMIFS(СВЦЭМ!$C$34:$C$777,СВЦЭМ!$A$34:$A$777,$A56,СВЦЭМ!$B$34:$B$777,P$47)+'СЕТ СН'!$G$9+СВЦЭМ!$D$10+'СЕТ СН'!$G$5</f>
        <v>4610.3659887100002</v>
      </c>
      <c r="Q56" s="64">
        <f>SUMIFS(СВЦЭМ!$C$34:$C$777,СВЦЭМ!$A$34:$A$777,$A56,СВЦЭМ!$B$34:$B$777,Q$47)+'СЕТ СН'!$G$9+СВЦЭМ!$D$10+'СЕТ СН'!$G$5</f>
        <v>4638.3796134200002</v>
      </c>
      <c r="R56" s="64">
        <f>SUMIFS(СВЦЭМ!$C$34:$C$777,СВЦЭМ!$A$34:$A$777,$A56,СВЦЭМ!$B$34:$B$777,R$47)+'СЕТ СН'!$G$9+СВЦЭМ!$D$10+'СЕТ СН'!$G$5</f>
        <v>4624.9457353500002</v>
      </c>
      <c r="S56" s="64">
        <f>SUMIFS(СВЦЭМ!$C$34:$C$777,СВЦЭМ!$A$34:$A$777,$A56,СВЦЭМ!$B$34:$B$777,S$47)+'СЕТ СН'!$G$9+СВЦЭМ!$D$10+'СЕТ СН'!$G$5</f>
        <v>4611.27217157</v>
      </c>
      <c r="T56" s="64">
        <f>SUMIFS(СВЦЭМ!$C$34:$C$777,СВЦЭМ!$A$34:$A$777,$A56,СВЦЭМ!$B$34:$B$777,T$47)+'СЕТ СН'!$G$9+СВЦЭМ!$D$10+'СЕТ СН'!$G$5</f>
        <v>4620.6834817899999</v>
      </c>
      <c r="U56" s="64">
        <f>SUMIFS(СВЦЭМ!$C$34:$C$777,СВЦЭМ!$A$34:$A$777,$A56,СВЦЭМ!$B$34:$B$777,U$47)+'СЕТ СН'!$G$9+СВЦЭМ!$D$10+'СЕТ СН'!$G$5</f>
        <v>4597.8866111099996</v>
      </c>
      <c r="V56" s="64">
        <f>SUMIFS(СВЦЭМ!$C$34:$C$777,СВЦЭМ!$A$34:$A$777,$A56,СВЦЭМ!$B$34:$B$777,V$47)+'СЕТ СН'!$G$9+СВЦЭМ!$D$10+'СЕТ СН'!$G$5</f>
        <v>4609.0257663000002</v>
      </c>
      <c r="W56" s="64">
        <f>SUMIFS(СВЦЭМ!$C$34:$C$777,СВЦЭМ!$A$34:$A$777,$A56,СВЦЭМ!$B$34:$B$777,W$47)+'СЕТ СН'!$G$9+СВЦЭМ!$D$10+'СЕТ СН'!$G$5</f>
        <v>4651.5331091299995</v>
      </c>
      <c r="X56" s="64">
        <f>SUMIFS(СВЦЭМ!$C$34:$C$777,СВЦЭМ!$A$34:$A$777,$A56,СВЦЭМ!$B$34:$B$777,X$47)+'СЕТ СН'!$G$9+СВЦЭМ!$D$10+'СЕТ СН'!$G$5</f>
        <v>4682.9706019999994</v>
      </c>
      <c r="Y56" s="64">
        <f>SUMIFS(СВЦЭМ!$C$34:$C$777,СВЦЭМ!$A$34:$A$777,$A56,СВЦЭМ!$B$34:$B$777,Y$47)+'СЕТ СН'!$G$9+СВЦЭМ!$D$10+'СЕТ СН'!$G$5</f>
        <v>4757.1072761599999</v>
      </c>
    </row>
    <row r="57" spans="1:25" ht="15.75" x14ac:dyDescent="0.2">
      <c r="A57" s="63">
        <f t="shared" si="1"/>
        <v>42561</v>
      </c>
      <c r="B57" s="64">
        <f>SUMIFS(СВЦЭМ!$C$34:$C$777,СВЦЭМ!$A$34:$A$777,$A57,СВЦЭМ!$B$34:$B$777,B$47)+'СЕТ СН'!$G$9+СВЦЭМ!$D$10+'СЕТ СН'!$G$5</f>
        <v>4814.7458548699997</v>
      </c>
      <c r="C57" s="64">
        <f>SUMIFS(СВЦЭМ!$C$34:$C$777,СВЦЭМ!$A$34:$A$777,$A57,СВЦЭМ!$B$34:$B$777,C$47)+'СЕТ СН'!$G$9+СВЦЭМ!$D$10+'СЕТ СН'!$G$5</f>
        <v>4813.8282410600004</v>
      </c>
      <c r="D57" s="64">
        <f>SUMIFS(СВЦЭМ!$C$34:$C$777,СВЦЭМ!$A$34:$A$777,$A57,СВЦЭМ!$B$34:$B$777,D$47)+'СЕТ СН'!$G$9+СВЦЭМ!$D$10+'СЕТ СН'!$G$5</f>
        <v>4855.7488102999996</v>
      </c>
      <c r="E57" s="64">
        <f>SUMIFS(СВЦЭМ!$C$34:$C$777,СВЦЭМ!$A$34:$A$777,$A57,СВЦЭМ!$B$34:$B$777,E$47)+'СЕТ СН'!$G$9+СВЦЭМ!$D$10+'СЕТ СН'!$G$5</f>
        <v>4877.5637340900003</v>
      </c>
      <c r="F57" s="64">
        <f>SUMIFS(СВЦЭМ!$C$34:$C$777,СВЦЭМ!$A$34:$A$777,$A57,СВЦЭМ!$B$34:$B$777,F$47)+'СЕТ СН'!$G$9+СВЦЭМ!$D$10+'СЕТ СН'!$G$5</f>
        <v>4877.87426891</v>
      </c>
      <c r="G57" s="64">
        <f>SUMIFS(СВЦЭМ!$C$34:$C$777,СВЦЭМ!$A$34:$A$777,$A57,СВЦЭМ!$B$34:$B$777,G$47)+'СЕТ СН'!$G$9+СВЦЭМ!$D$10+'СЕТ СН'!$G$5</f>
        <v>4885.1869323000001</v>
      </c>
      <c r="H57" s="64">
        <f>SUMIFS(СВЦЭМ!$C$34:$C$777,СВЦЭМ!$A$34:$A$777,$A57,СВЦЭМ!$B$34:$B$777,H$47)+'СЕТ СН'!$G$9+СВЦЭМ!$D$10+'СЕТ СН'!$G$5</f>
        <v>4838.4018868000003</v>
      </c>
      <c r="I57" s="64">
        <f>SUMIFS(СВЦЭМ!$C$34:$C$777,СВЦЭМ!$A$34:$A$777,$A57,СВЦЭМ!$B$34:$B$777,I$47)+'СЕТ СН'!$G$9+СВЦЭМ!$D$10+'СЕТ СН'!$G$5</f>
        <v>4786.20272914</v>
      </c>
      <c r="J57" s="64">
        <f>SUMIFS(СВЦЭМ!$C$34:$C$777,СВЦЭМ!$A$34:$A$777,$A57,СВЦЭМ!$B$34:$B$777,J$47)+'СЕТ СН'!$G$9+СВЦЭМ!$D$10+'СЕТ СН'!$G$5</f>
        <v>4673.4457514400001</v>
      </c>
      <c r="K57" s="64">
        <f>SUMIFS(СВЦЭМ!$C$34:$C$777,СВЦЭМ!$A$34:$A$777,$A57,СВЦЭМ!$B$34:$B$777,K$47)+'СЕТ СН'!$G$9+СВЦЭМ!$D$10+'СЕТ СН'!$G$5</f>
        <v>4584.7435409700001</v>
      </c>
      <c r="L57" s="64">
        <f>SUMIFS(СВЦЭМ!$C$34:$C$777,СВЦЭМ!$A$34:$A$777,$A57,СВЦЭМ!$B$34:$B$777,L$47)+'СЕТ СН'!$G$9+СВЦЭМ!$D$10+'СЕТ СН'!$G$5</f>
        <v>4552.6738349199995</v>
      </c>
      <c r="M57" s="64">
        <f>SUMIFS(СВЦЭМ!$C$34:$C$777,СВЦЭМ!$A$34:$A$777,$A57,СВЦЭМ!$B$34:$B$777,M$47)+'СЕТ СН'!$G$9+СВЦЭМ!$D$10+'СЕТ СН'!$G$5</f>
        <v>4553.9495772299997</v>
      </c>
      <c r="N57" s="64">
        <f>SUMIFS(СВЦЭМ!$C$34:$C$777,СВЦЭМ!$A$34:$A$777,$A57,СВЦЭМ!$B$34:$B$777,N$47)+'СЕТ СН'!$G$9+СВЦЭМ!$D$10+'СЕТ СН'!$G$5</f>
        <v>4572.6208732499999</v>
      </c>
      <c r="O57" s="64">
        <f>SUMIFS(СВЦЭМ!$C$34:$C$777,СВЦЭМ!$A$34:$A$777,$A57,СВЦЭМ!$B$34:$B$777,O$47)+'СЕТ СН'!$G$9+СВЦЭМ!$D$10+'СЕТ СН'!$G$5</f>
        <v>4570.0469445500003</v>
      </c>
      <c r="P57" s="64">
        <f>SUMIFS(СВЦЭМ!$C$34:$C$777,СВЦЭМ!$A$34:$A$777,$A57,СВЦЭМ!$B$34:$B$777,P$47)+'СЕТ СН'!$G$9+СВЦЭМ!$D$10+'СЕТ СН'!$G$5</f>
        <v>4797.4409034099999</v>
      </c>
      <c r="Q57" s="64">
        <f>SUMIFS(СВЦЭМ!$C$34:$C$777,СВЦЭМ!$A$34:$A$777,$A57,СВЦЭМ!$B$34:$B$777,Q$47)+'СЕТ СН'!$G$9+СВЦЭМ!$D$10+'СЕТ СН'!$G$5</f>
        <v>4656.2334592699999</v>
      </c>
      <c r="R57" s="64">
        <f>SUMIFS(СВЦЭМ!$C$34:$C$777,СВЦЭМ!$A$34:$A$777,$A57,СВЦЭМ!$B$34:$B$777,R$47)+'СЕТ СН'!$G$9+СВЦЭМ!$D$10+'СЕТ СН'!$G$5</f>
        <v>4608.5571698100002</v>
      </c>
      <c r="S57" s="64">
        <f>SUMIFS(СВЦЭМ!$C$34:$C$777,СВЦЭМ!$A$34:$A$777,$A57,СВЦЭМ!$B$34:$B$777,S$47)+'СЕТ СН'!$G$9+СВЦЭМ!$D$10+'СЕТ СН'!$G$5</f>
        <v>4611.43109783</v>
      </c>
      <c r="T57" s="64">
        <f>SUMIFS(СВЦЭМ!$C$34:$C$777,СВЦЭМ!$A$34:$A$777,$A57,СВЦЭМ!$B$34:$B$777,T$47)+'СЕТ СН'!$G$9+СВЦЭМ!$D$10+'СЕТ СН'!$G$5</f>
        <v>4653.9760655600003</v>
      </c>
      <c r="U57" s="64">
        <f>SUMIFS(СВЦЭМ!$C$34:$C$777,СВЦЭМ!$A$34:$A$777,$A57,СВЦЭМ!$B$34:$B$777,U$47)+'СЕТ СН'!$G$9+СВЦЭМ!$D$10+'СЕТ СН'!$G$5</f>
        <v>4616.3436292400002</v>
      </c>
      <c r="V57" s="64">
        <f>SUMIFS(СВЦЭМ!$C$34:$C$777,СВЦЭМ!$A$34:$A$777,$A57,СВЦЭМ!$B$34:$B$777,V$47)+'СЕТ СН'!$G$9+СВЦЭМ!$D$10+'СЕТ СН'!$G$5</f>
        <v>4632.5248189200001</v>
      </c>
      <c r="W57" s="64">
        <f>SUMIFS(СВЦЭМ!$C$34:$C$777,СВЦЭМ!$A$34:$A$777,$A57,СВЦЭМ!$B$34:$B$777,W$47)+'СЕТ СН'!$G$9+СВЦЭМ!$D$10+'СЕТ СН'!$G$5</f>
        <v>4654.56906695</v>
      </c>
      <c r="X57" s="64">
        <f>SUMIFS(СВЦЭМ!$C$34:$C$777,СВЦЭМ!$A$34:$A$777,$A57,СВЦЭМ!$B$34:$B$777,X$47)+'СЕТ СН'!$G$9+СВЦЭМ!$D$10+'СЕТ СН'!$G$5</f>
        <v>4641.21188979</v>
      </c>
      <c r="Y57" s="64">
        <f>SUMIFS(СВЦЭМ!$C$34:$C$777,СВЦЭМ!$A$34:$A$777,$A57,СВЦЭМ!$B$34:$B$777,Y$47)+'СЕТ СН'!$G$9+СВЦЭМ!$D$10+'СЕТ СН'!$G$5</f>
        <v>4705.3494275499997</v>
      </c>
    </row>
    <row r="58" spans="1:25" ht="15.75" x14ac:dyDescent="0.2">
      <c r="A58" s="63">
        <f t="shared" si="1"/>
        <v>42562</v>
      </c>
      <c r="B58" s="64">
        <f>SUMIFS(СВЦЭМ!$C$34:$C$777,СВЦЭМ!$A$34:$A$777,$A58,СВЦЭМ!$B$34:$B$777,B$47)+'СЕТ СН'!$G$9+СВЦЭМ!$D$10+'СЕТ СН'!$G$5</f>
        <v>4839.3844448600003</v>
      </c>
      <c r="C58" s="64">
        <f>SUMIFS(СВЦЭМ!$C$34:$C$777,СВЦЭМ!$A$34:$A$777,$A58,СВЦЭМ!$B$34:$B$777,C$47)+'СЕТ СН'!$G$9+СВЦЭМ!$D$10+'СЕТ СН'!$G$5</f>
        <v>4922.8984075999997</v>
      </c>
      <c r="D58" s="64">
        <f>SUMIFS(СВЦЭМ!$C$34:$C$777,СВЦЭМ!$A$34:$A$777,$A58,СВЦЭМ!$B$34:$B$777,D$47)+'СЕТ СН'!$G$9+СВЦЭМ!$D$10+'СЕТ СН'!$G$5</f>
        <v>5001.6697522100003</v>
      </c>
      <c r="E58" s="64">
        <f>SUMIFS(СВЦЭМ!$C$34:$C$777,СВЦЭМ!$A$34:$A$777,$A58,СВЦЭМ!$B$34:$B$777,E$47)+'СЕТ СН'!$G$9+СВЦЭМ!$D$10+'СЕТ СН'!$G$5</f>
        <v>4960.7478223399994</v>
      </c>
      <c r="F58" s="64">
        <f>SUMIFS(СВЦЭМ!$C$34:$C$777,СВЦЭМ!$A$34:$A$777,$A58,СВЦЭМ!$B$34:$B$777,F$47)+'СЕТ СН'!$G$9+СВЦЭМ!$D$10+'СЕТ СН'!$G$5</f>
        <v>4981.5971285800006</v>
      </c>
      <c r="G58" s="64">
        <f>SUMIFS(СВЦЭМ!$C$34:$C$777,СВЦЭМ!$A$34:$A$777,$A58,СВЦЭМ!$B$34:$B$777,G$47)+'СЕТ СН'!$G$9+СВЦЭМ!$D$10+'СЕТ СН'!$G$5</f>
        <v>4969.7178777200006</v>
      </c>
      <c r="H58" s="64">
        <f>SUMIFS(СВЦЭМ!$C$34:$C$777,СВЦЭМ!$A$34:$A$777,$A58,СВЦЭМ!$B$34:$B$777,H$47)+'СЕТ СН'!$G$9+СВЦЭМ!$D$10+'СЕТ СН'!$G$5</f>
        <v>4889.1127652200003</v>
      </c>
      <c r="I58" s="64">
        <f>SUMIFS(СВЦЭМ!$C$34:$C$777,СВЦЭМ!$A$34:$A$777,$A58,СВЦЭМ!$B$34:$B$777,I$47)+'СЕТ СН'!$G$9+СВЦЭМ!$D$10+'СЕТ СН'!$G$5</f>
        <v>4787.6833437499999</v>
      </c>
      <c r="J58" s="64">
        <f>SUMIFS(СВЦЭМ!$C$34:$C$777,СВЦЭМ!$A$34:$A$777,$A58,СВЦЭМ!$B$34:$B$777,J$47)+'СЕТ СН'!$G$9+СВЦЭМ!$D$10+'СЕТ СН'!$G$5</f>
        <v>4597.5973619899996</v>
      </c>
      <c r="K58" s="64">
        <f>SUMIFS(СВЦЭМ!$C$34:$C$777,СВЦЭМ!$A$34:$A$777,$A58,СВЦЭМ!$B$34:$B$777,K$47)+'СЕТ СН'!$G$9+СВЦЭМ!$D$10+'СЕТ СН'!$G$5</f>
        <v>4568.1655099700001</v>
      </c>
      <c r="L58" s="64">
        <f>SUMIFS(СВЦЭМ!$C$34:$C$777,СВЦЭМ!$A$34:$A$777,$A58,СВЦЭМ!$B$34:$B$777,L$47)+'СЕТ СН'!$G$9+СВЦЭМ!$D$10+'СЕТ СН'!$G$5</f>
        <v>4561.6947567400002</v>
      </c>
      <c r="M58" s="64">
        <f>SUMIFS(СВЦЭМ!$C$34:$C$777,СВЦЭМ!$A$34:$A$777,$A58,СВЦЭМ!$B$34:$B$777,M$47)+'СЕТ СН'!$G$9+СВЦЭМ!$D$10+'СЕТ СН'!$G$5</f>
        <v>4567.7155472899994</v>
      </c>
      <c r="N58" s="64">
        <f>SUMIFS(СВЦЭМ!$C$34:$C$777,СВЦЭМ!$A$34:$A$777,$A58,СВЦЭМ!$B$34:$B$777,N$47)+'СЕТ СН'!$G$9+СВЦЭМ!$D$10+'СЕТ СН'!$G$5</f>
        <v>4546.9332005999995</v>
      </c>
      <c r="O58" s="64">
        <f>SUMIFS(СВЦЭМ!$C$34:$C$777,СВЦЭМ!$A$34:$A$777,$A58,СВЦЭМ!$B$34:$B$777,O$47)+'СЕТ СН'!$G$9+СВЦЭМ!$D$10+'СЕТ СН'!$G$5</f>
        <v>4564.8655367199999</v>
      </c>
      <c r="P58" s="64">
        <f>SUMIFS(СВЦЭМ!$C$34:$C$777,СВЦЭМ!$A$34:$A$777,$A58,СВЦЭМ!$B$34:$B$777,P$47)+'СЕТ СН'!$G$9+СВЦЭМ!$D$10+'СЕТ СН'!$G$5</f>
        <v>4583.3789272599997</v>
      </c>
      <c r="Q58" s="64">
        <f>SUMIFS(СВЦЭМ!$C$34:$C$777,СВЦЭМ!$A$34:$A$777,$A58,СВЦЭМ!$B$34:$B$777,Q$47)+'СЕТ СН'!$G$9+СВЦЭМ!$D$10+'СЕТ СН'!$G$5</f>
        <v>4582.0965625700001</v>
      </c>
      <c r="R58" s="64">
        <f>SUMIFS(СВЦЭМ!$C$34:$C$777,СВЦЭМ!$A$34:$A$777,$A58,СВЦЭМ!$B$34:$B$777,R$47)+'СЕТ СН'!$G$9+СВЦЭМ!$D$10+'СЕТ СН'!$G$5</f>
        <v>4675.9016231899996</v>
      </c>
      <c r="S58" s="64">
        <f>SUMIFS(СВЦЭМ!$C$34:$C$777,СВЦЭМ!$A$34:$A$777,$A58,СВЦЭМ!$B$34:$B$777,S$47)+'СЕТ СН'!$G$9+СВЦЭМ!$D$10+'СЕТ СН'!$G$5</f>
        <v>4627.48532755</v>
      </c>
      <c r="T58" s="64">
        <f>SUMIFS(СВЦЭМ!$C$34:$C$777,СВЦЭМ!$A$34:$A$777,$A58,СВЦЭМ!$B$34:$B$777,T$47)+'СЕТ СН'!$G$9+СВЦЭМ!$D$10+'СЕТ СН'!$G$5</f>
        <v>4633.0956194600003</v>
      </c>
      <c r="U58" s="64">
        <f>SUMIFS(СВЦЭМ!$C$34:$C$777,СВЦЭМ!$A$34:$A$777,$A58,СВЦЭМ!$B$34:$B$777,U$47)+'СЕТ СН'!$G$9+СВЦЭМ!$D$10+'СЕТ СН'!$G$5</f>
        <v>4642.5578557099998</v>
      </c>
      <c r="V58" s="64">
        <f>SUMIFS(СВЦЭМ!$C$34:$C$777,СВЦЭМ!$A$34:$A$777,$A58,СВЦЭМ!$B$34:$B$777,V$47)+'СЕТ СН'!$G$9+СВЦЭМ!$D$10+'СЕТ СН'!$G$5</f>
        <v>4624.3828739</v>
      </c>
      <c r="W58" s="64">
        <f>SUMIFS(СВЦЭМ!$C$34:$C$777,СВЦЭМ!$A$34:$A$777,$A58,СВЦЭМ!$B$34:$B$777,W$47)+'СЕТ СН'!$G$9+СВЦЭМ!$D$10+'СЕТ СН'!$G$5</f>
        <v>4679.2996038399997</v>
      </c>
      <c r="X58" s="64">
        <f>SUMIFS(СВЦЭМ!$C$34:$C$777,СВЦЭМ!$A$34:$A$777,$A58,СВЦЭМ!$B$34:$B$777,X$47)+'СЕТ СН'!$G$9+СВЦЭМ!$D$10+'СЕТ СН'!$G$5</f>
        <v>4716.0119351699996</v>
      </c>
      <c r="Y58" s="64">
        <f>SUMIFS(СВЦЭМ!$C$34:$C$777,СВЦЭМ!$A$34:$A$777,$A58,СВЦЭМ!$B$34:$B$777,Y$47)+'СЕТ СН'!$G$9+СВЦЭМ!$D$10+'СЕТ СН'!$G$5</f>
        <v>4848.5177818399998</v>
      </c>
    </row>
    <row r="59" spans="1:25" ht="15.75" x14ac:dyDescent="0.2">
      <c r="A59" s="63">
        <f t="shared" si="1"/>
        <v>42563</v>
      </c>
      <c r="B59" s="64">
        <f>SUMIFS(СВЦЭМ!$C$34:$C$777,СВЦЭМ!$A$34:$A$777,$A59,СВЦЭМ!$B$34:$B$777,B$47)+'СЕТ СН'!$G$9+СВЦЭМ!$D$10+'СЕТ СН'!$G$5</f>
        <v>4914.4260316399996</v>
      </c>
      <c r="C59" s="64">
        <f>SUMIFS(СВЦЭМ!$C$34:$C$777,СВЦЭМ!$A$34:$A$777,$A59,СВЦЭМ!$B$34:$B$777,C$47)+'СЕТ СН'!$G$9+СВЦЭМ!$D$10+'СЕТ СН'!$G$5</f>
        <v>4995.0319831100005</v>
      </c>
      <c r="D59" s="64">
        <f>SUMIFS(СВЦЭМ!$C$34:$C$777,СВЦЭМ!$A$34:$A$777,$A59,СВЦЭМ!$B$34:$B$777,D$47)+'СЕТ СН'!$G$9+СВЦЭМ!$D$10+'СЕТ СН'!$G$5</f>
        <v>4978.5899856899996</v>
      </c>
      <c r="E59" s="64">
        <f>SUMIFS(СВЦЭМ!$C$34:$C$777,СВЦЭМ!$A$34:$A$777,$A59,СВЦЭМ!$B$34:$B$777,E$47)+'СЕТ СН'!$G$9+СВЦЭМ!$D$10+'СЕТ СН'!$G$5</f>
        <v>4990.94674166</v>
      </c>
      <c r="F59" s="64">
        <f>SUMIFS(СВЦЭМ!$C$34:$C$777,СВЦЭМ!$A$34:$A$777,$A59,СВЦЭМ!$B$34:$B$777,F$47)+'СЕТ СН'!$G$9+СВЦЭМ!$D$10+'СЕТ СН'!$G$5</f>
        <v>5005.6838696699997</v>
      </c>
      <c r="G59" s="64">
        <f>SUMIFS(СВЦЭМ!$C$34:$C$777,СВЦЭМ!$A$34:$A$777,$A59,СВЦЭМ!$B$34:$B$777,G$47)+'СЕТ СН'!$G$9+СВЦЭМ!$D$10+'СЕТ СН'!$G$5</f>
        <v>5000.8030422900001</v>
      </c>
      <c r="H59" s="64">
        <f>SUMIFS(СВЦЭМ!$C$34:$C$777,СВЦЭМ!$A$34:$A$777,$A59,СВЦЭМ!$B$34:$B$777,H$47)+'СЕТ СН'!$G$9+СВЦЭМ!$D$10+'СЕТ СН'!$G$5</f>
        <v>4885.8753891699998</v>
      </c>
      <c r="I59" s="64">
        <f>SUMIFS(СВЦЭМ!$C$34:$C$777,СВЦЭМ!$A$34:$A$777,$A59,СВЦЭМ!$B$34:$B$777,I$47)+'СЕТ СН'!$G$9+СВЦЭМ!$D$10+'СЕТ СН'!$G$5</f>
        <v>4800.0213561700002</v>
      </c>
      <c r="J59" s="64">
        <f>SUMIFS(СВЦЭМ!$C$34:$C$777,СВЦЭМ!$A$34:$A$777,$A59,СВЦЭМ!$B$34:$B$777,J$47)+'СЕТ СН'!$G$9+СВЦЭМ!$D$10+'СЕТ СН'!$G$5</f>
        <v>4578.1161203399997</v>
      </c>
      <c r="K59" s="64">
        <f>SUMIFS(СВЦЭМ!$C$34:$C$777,СВЦЭМ!$A$34:$A$777,$A59,СВЦЭМ!$B$34:$B$777,K$47)+'СЕТ СН'!$G$9+СВЦЭМ!$D$10+'СЕТ СН'!$G$5</f>
        <v>4586.3701437700001</v>
      </c>
      <c r="L59" s="64">
        <f>SUMIFS(СВЦЭМ!$C$34:$C$777,СВЦЭМ!$A$34:$A$777,$A59,СВЦЭМ!$B$34:$B$777,L$47)+'СЕТ СН'!$G$9+СВЦЭМ!$D$10+'СЕТ СН'!$G$5</f>
        <v>4605.7690368200001</v>
      </c>
      <c r="M59" s="64">
        <f>SUMIFS(СВЦЭМ!$C$34:$C$777,СВЦЭМ!$A$34:$A$777,$A59,СВЦЭМ!$B$34:$B$777,M$47)+'СЕТ СН'!$G$9+СВЦЭМ!$D$10+'СЕТ СН'!$G$5</f>
        <v>4596.3172848599997</v>
      </c>
      <c r="N59" s="64">
        <f>SUMIFS(СВЦЭМ!$C$34:$C$777,СВЦЭМ!$A$34:$A$777,$A59,СВЦЭМ!$B$34:$B$777,N$47)+'СЕТ СН'!$G$9+СВЦЭМ!$D$10+'СЕТ СН'!$G$5</f>
        <v>4589.0558120999995</v>
      </c>
      <c r="O59" s="64">
        <f>SUMIFS(СВЦЭМ!$C$34:$C$777,СВЦЭМ!$A$34:$A$777,$A59,СВЦЭМ!$B$34:$B$777,O$47)+'СЕТ СН'!$G$9+СВЦЭМ!$D$10+'СЕТ СН'!$G$5</f>
        <v>4597.4105344399995</v>
      </c>
      <c r="P59" s="64">
        <f>SUMIFS(СВЦЭМ!$C$34:$C$777,СВЦЭМ!$A$34:$A$777,$A59,СВЦЭМ!$B$34:$B$777,P$47)+'СЕТ СН'!$G$9+СВЦЭМ!$D$10+'СЕТ СН'!$G$5</f>
        <v>4580.4600916399995</v>
      </c>
      <c r="Q59" s="64">
        <f>SUMIFS(СВЦЭМ!$C$34:$C$777,СВЦЭМ!$A$34:$A$777,$A59,СВЦЭМ!$B$34:$B$777,Q$47)+'СЕТ СН'!$G$9+СВЦЭМ!$D$10+'СЕТ СН'!$G$5</f>
        <v>4584.40290078</v>
      </c>
      <c r="R59" s="64">
        <f>SUMIFS(СВЦЭМ!$C$34:$C$777,СВЦЭМ!$A$34:$A$777,$A59,СВЦЭМ!$B$34:$B$777,R$47)+'СЕТ СН'!$G$9+СВЦЭМ!$D$10+'СЕТ СН'!$G$5</f>
        <v>4681.0633159500003</v>
      </c>
      <c r="S59" s="64">
        <f>SUMIFS(СВЦЭМ!$C$34:$C$777,СВЦЭМ!$A$34:$A$777,$A59,СВЦЭМ!$B$34:$B$777,S$47)+'СЕТ СН'!$G$9+СВЦЭМ!$D$10+'СЕТ СН'!$G$5</f>
        <v>4663.5596343999996</v>
      </c>
      <c r="T59" s="64">
        <f>SUMIFS(СВЦЭМ!$C$34:$C$777,СВЦЭМ!$A$34:$A$777,$A59,СВЦЭМ!$B$34:$B$777,T$47)+'СЕТ СН'!$G$9+СВЦЭМ!$D$10+'СЕТ СН'!$G$5</f>
        <v>4630.0910068900002</v>
      </c>
      <c r="U59" s="64">
        <f>SUMIFS(СВЦЭМ!$C$34:$C$777,СВЦЭМ!$A$34:$A$777,$A59,СВЦЭМ!$B$34:$B$777,U$47)+'СЕТ СН'!$G$9+СВЦЭМ!$D$10+'СЕТ СН'!$G$5</f>
        <v>4646.8402045900002</v>
      </c>
      <c r="V59" s="64">
        <f>SUMIFS(СВЦЭМ!$C$34:$C$777,СВЦЭМ!$A$34:$A$777,$A59,СВЦЭМ!$B$34:$B$777,V$47)+'СЕТ СН'!$G$9+СВЦЭМ!$D$10+'СЕТ СН'!$G$5</f>
        <v>4634.6950418500001</v>
      </c>
      <c r="W59" s="64">
        <f>SUMIFS(СВЦЭМ!$C$34:$C$777,СВЦЭМ!$A$34:$A$777,$A59,СВЦЭМ!$B$34:$B$777,W$47)+'СЕТ СН'!$G$9+СВЦЭМ!$D$10+'СЕТ СН'!$G$5</f>
        <v>4638.6899541699995</v>
      </c>
      <c r="X59" s="64">
        <f>SUMIFS(СВЦЭМ!$C$34:$C$777,СВЦЭМ!$A$34:$A$777,$A59,СВЦЭМ!$B$34:$B$777,X$47)+'СЕТ СН'!$G$9+СВЦЭМ!$D$10+'СЕТ СН'!$G$5</f>
        <v>4662.4760921099996</v>
      </c>
      <c r="Y59" s="64">
        <f>SUMIFS(СВЦЭМ!$C$34:$C$777,СВЦЭМ!$A$34:$A$777,$A59,СВЦЭМ!$B$34:$B$777,Y$47)+'СЕТ СН'!$G$9+СВЦЭМ!$D$10+'СЕТ СН'!$G$5</f>
        <v>4747.0225954199996</v>
      </c>
    </row>
    <row r="60" spans="1:25" ht="15.75" x14ac:dyDescent="0.2">
      <c r="A60" s="63">
        <f t="shared" si="1"/>
        <v>42564</v>
      </c>
      <c r="B60" s="64">
        <f>SUMIFS(СВЦЭМ!$C$34:$C$777,СВЦЭМ!$A$34:$A$777,$A60,СВЦЭМ!$B$34:$B$777,B$47)+'СЕТ СН'!$G$9+СВЦЭМ!$D$10+'СЕТ СН'!$G$5</f>
        <v>4776.7711885799999</v>
      </c>
      <c r="C60" s="64">
        <f>SUMIFS(СВЦЭМ!$C$34:$C$777,СВЦЭМ!$A$34:$A$777,$A60,СВЦЭМ!$B$34:$B$777,C$47)+'СЕТ СН'!$G$9+СВЦЭМ!$D$10+'СЕТ СН'!$G$5</f>
        <v>4848.0735308499998</v>
      </c>
      <c r="D60" s="64">
        <f>SUMIFS(СВЦЭМ!$C$34:$C$777,СВЦЭМ!$A$34:$A$777,$A60,СВЦЭМ!$B$34:$B$777,D$47)+'СЕТ СН'!$G$9+СВЦЭМ!$D$10+'СЕТ СН'!$G$5</f>
        <v>4896.1664890000002</v>
      </c>
      <c r="E60" s="64">
        <f>SUMIFS(СВЦЭМ!$C$34:$C$777,СВЦЭМ!$A$34:$A$777,$A60,СВЦЭМ!$B$34:$B$777,E$47)+'СЕТ СН'!$G$9+СВЦЭМ!$D$10+'СЕТ СН'!$G$5</f>
        <v>4910.6346277299999</v>
      </c>
      <c r="F60" s="64">
        <f>SUMIFS(СВЦЭМ!$C$34:$C$777,СВЦЭМ!$A$34:$A$777,$A60,СВЦЭМ!$B$34:$B$777,F$47)+'СЕТ СН'!$G$9+СВЦЭМ!$D$10+'СЕТ СН'!$G$5</f>
        <v>4884.7133019399998</v>
      </c>
      <c r="G60" s="64">
        <f>SUMIFS(СВЦЭМ!$C$34:$C$777,СВЦЭМ!$A$34:$A$777,$A60,СВЦЭМ!$B$34:$B$777,G$47)+'СЕТ СН'!$G$9+СВЦЭМ!$D$10+'СЕТ СН'!$G$5</f>
        <v>4897.7653786999999</v>
      </c>
      <c r="H60" s="64">
        <f>SUMIFS(СВЦЭМ!$C$34:$C$777,СВЦЭМ!$A$34:$A$777,$A60,СВЦЭМ!$B$34:$B$777,H$47)+'СЕТ СН'!$G$9+СВЦЭМ!$D$10+'СЕТ СН'!$G$5</f>
        <v>4816.4498025299999</v>
      </c>
      <c r="I60" s="64">
        <f>SUMIFS(СВЦЭМ!$C$34:$C$777,СВЦЭМ!$A$34:$A$777,$A60,СВЦЭМ!$B$34:$B$777,I$47)+'СЕТ СН'!$G$9+СВЦЭМ!$D$10+'СЕТ СН'!$G$5</f>
        <v>4698.2019070599999</v>
      </c>
      <c r="J60" s="64">
        <f>SUMIFS(СВЦЭМ!$C$34:$C$777,СВЦЭМ!$A$34:$A$777,$A60,СВЦЭМ!$B$34:$B$777,J$47)+'СЕТ СН'!$G$9+СВЦЭМ!$D$10+'СЕТ СН'!$G$5</f>
        <v>4551.8425153099997</v>
      </c>
      <c r="K60" s="64">
        <f>SUMIFS(СВЦЭМ!$C$34:$C$777,СВЦЭМ!$A$34:$A$777,$A60,СВЦЭМ!$B$34:$B$777,K$47)+'СЕТ СН'!$G$9+СВЦЭМ!$D$10+'СЕТ СН'!$G$5</f>
        <v>4574.3618637500003</v>
      </c>
      <c r="L60" s="64">
        <f>SUMIFS(СВЦЭМ!$C$34:$C$777,СВЦЭМ!$A$34:$A$777,$A60,СВЦЭМ!$B$34:$B$777,L$47)+'СЕТ СН'!$G$9+СВЦЭМ!$D$10+'СЕТ СН'!$G$5</f>
        <v>4676.2134528999995</v>
      </c>
      <c r="M60" s="64">
        <f>SUMIFS(СВЦЭМ!$C$34:$C$777,СВЦЭМ!$A$34:$A$777,$A60,СВЦЭМ!$B$34:$B$777,M$47)+'СЕТ СН'!$G$9+СВЦЭМ!$D$10+'СЕТ СН'!$G$5</f>
        <v>4663.3947349</v>
      </c>
      <c r="N60" s="64">
        <f>SUMIFS(СВЦЭМ!$C$34:$C$777,СВЦЭМ!$A$34:$A$777,$A60,СВЦЭМ!$B$34:$B$777,N$47)+'СЕТ СН'!$G$9+СВЦЭМ!$D$10+'СЕТ СН'!$G$5</f>
        <v>4609.0346065699996</v>
      </c>
      <c r="O60" s="64">
        <f>SUMIFS(СВЦЭМ!$C$34:$C$777,СВЦЭМ!$A$34:$A$777,$A60,СВЦЭМ!$B$34:$B$777,O$47)+'СЕТ СН'!$G$9+СВЦЭМ!$D$10+'СЕТ СН'!$G$5</f>
        <v>4623.3754981599996</v>
      </c>
      <c r="P60" s="64">
        <f>SUMIFS(СВЦЭМ!$C$34:$C$777,СВЦЭМ!$A$34:$A$777,$A60,СВЦЭМ!$B$34:$B$777,P$47)+'СЕТ СН'!$G$9+СВЦЭМ!$D$10+'СЕТ СН'!$G$5</f>
        <v>4591.5759473600001</v>
      </c>
      <c r="Q60" s="64">
        <f>SUMIFS(СВЦЭМ!$C$34:$C$777,СВЦЭМ!$A$34:$A$777,$A60,СВЦЭМ!$B$34:$B$777,Q$47)+'СЕТ СН'!$G$9+СВЦЭМ!$D$10+'СЕТ СН'!$G$5</f>
        <v>4597.9417808399994</v>
      </c>
      <c r="R60" s="64">
        <f>SUMIFS(СВЦЭМ!$C$34:$C$777,СВЦЭМ!$A$34:$A$777,$A60,СВЦЭМ!$B$34:$B$777,R$47)+'СЕТ СН'!$G$9+СВЦЭМ!$D$10+'СЕТ СН'!$G$5</f>
        <v>4668.3984837500002</v>
      </c>
      <c r="S60" s="64">
        <f>SUMIFS(СВЦЭМ!$C$34:$C$777,СВЦЭМ!$A$34:$A$777,$A60,СВЦЭМ!$B$34:$B$777,S$47)+'СЕТ СН'!$G$9+СВЦЭМ!$D$10+'СЕТ СН'!$G$5</f>
        <v>4660.38226218</v>
      </c>
      <c r="T60" s="64">
        <f>SUMIFS(СВЦЭМ!$C$34:$C$777,СВЦЭМ!$A$34:$A$777,$A60,СВЦЭМ!$B$34:$B$777,T$47)+'СЕТ СН'!$G$9+СВЦЭМ!$D$10+'СЕТ СН'!$G$5</f>
        <v>4633.5567229299995</v>
      </c>
      <c r="U60" s="64">
        <f>SUMIFS(СВЦЭМ!$C$34:$C$777,СВЦЭМ!$A$34:$A$777,$A60,СВЦЭМ!$B$34:$B$777,U$47)+'СЕТ СН'!$G$9+СВЦЭМ!$D$10+'СЕТ СН'!$G$5</f>
        <v>4655.7849390800002</v>
      </c>
      <c r="V60" s="64">
        <f>SUMIFS(СВЦЭМ!$C$34:$C$777,СВЦЭМ!$A$34:$A$777,$A60,СВЦЭМ!$B$34:$B$777,V$47)+'СЕТ СН'!$G$9+СВЦЭМ!$D$10+'СЕТ СН'!$G$5</f>
        <v>4625.0177449699995</v>
      </c>
      <c r="W60" s="64">
        <f>SUMIFS(СВЦЭМ!$C$34:$C$777,СВЦЭМ!$A$34:$A$777,$A60,СВЦЭМ!$B$34:$B$777,W$47)+'СЕТ СН'!$G$9+СВЦЭМ!$D$10+'СЕТ СН'!$G$5</f>
        <v>4607.5851566900001</v>
      </c>
      <c r="X60" s="64">
        <f>SUMIFS(СВЦЭМ!$C$34:$C$777,СВЦЭМ!$A$34:$A$777,$A60,СВЦЭМ!$B$34:$B$777,X$47)+'СЕТ СН'!$G$9+СВЦЭМ!$D$10+'СЕТ СН'!$G$5</f>
        <v>4630.9468292399997</v>
      </c>
      <c r="Y60" s="64">
        <f>SUMIFS(СВЦЭМ!$C$34:$C$777,СВЦЭМ!$A$34:$A$777,$A60,СВЦЭМ!$B$34:$B$777,Y$47)+'СЕТ СН'!$G$9+СВЦЭМ!$D$10+'СЕТ СН'!$G$5</f>
        <v>4693.05814336</v>
      </c>
    </row>
    <row r="61" spans="1:25" ht="15.75" x14ac:dyDescent="0.2">
      <c r="A61" s="63">
        <f t="shared" si="1"/>
        <v>42565</v>
      </c>
      <c r="B61" s="64">
        <f>SUMIFS(СВЦЭМ!$C$34:$C$777,СВЦЭМ!$A$34:$A$777,$A61,СВЦЭМ!$B$34:$B$777,B$47)+'СЕТ СН'!$G$9+СВЦЭМ!$D$10+'СЕТ СН'!$G$5</f>
        <v>4715.2286469199998</v>
      </c>
      <c r="C61" s="64">
        <f>SUMIFS(СВЦЭМ!$C$34:$C$777,СВЦЭМ!$A$34:$A$777,$A61,СВЦЭМ!$B$34:$B$777,C$47)+'СЕТ СН'!$G$9+СВЦЭМ!$D$10+'СЕТ СН'!$G$5</f>
        <v>4782.3122106499995</v>
      </c>
      <c r="D61" s="64">
        <f>SUMIFS(СВЦЭМ!$C$34:$C$777,СВЦЭМ!$A$34:$A$777,$A61,СВЦЭМ!$B$34:$B$777,D$47)+'СЕТ СН'!$G$9+СВЦЭМ!$D$10+'СЕТ СН'!$G$5</f>
        <v>4807.2646688700006</v>
      </c>
      <c r="E61" s="64">
        <f>SUMIFS(СВЦЭМ!$C$34:$C$777,СВЦЭМ!$A$34:$A$777,$A61,СВЦЭМ!$B$34:$B$777,E$47)+'СЕТ СН'!$G$9+СВЦЭМ!$D$10+'СЕТ СН'!$G$5</f>
        <v>4817.9759610299998</v>
      </c>
      <c r="F61" s="64">
        <f>SUMIFS(СВЦЭМ!$C$34:$C$777,СВЦЭМ!$A$34:$A$777,$A61,СВЦЭМ!$B$34:$B$777,F$47)+'СЕТ СН'!$G$9+СВЦЭМ!$D$10+'СЕТ СН'!$G$5</f>
        <v>4854.8591854200004</v>
      </c>
      <c r="G61" s="64">
        <f>SUMIFS(СВЦЭМ!$C$34:$C$777,СВЦЭМ!$A$34:$A$777,$A61,СВЦЭМ!$B$34:$B$777,G$47)+'СЕТ СН'!$G$9+СВЦЭМ!$D$10+'СЕТ СН'!$G$5</f>
        <v>4827.09041583</v>
      </c>
      <c r="H61" s="64">
        <f>SUMIFS(СВЦЭМ!$C$34:$C$777,СВЦЭМ!$A$34:$A$777,$A61,СВЦЭМ!$B$34:$B$777,H$47)+'СЕТ СН'!$G$9+СВЦЭМ!$D$10+'СЕТ СН'!$G$5</f>
        <v>4711.8590260800001</v>
      </c>
      <c r="I61" s="64">
        <f>SUMIFS(СВЦЭМ!$C$34:$C$777,СВЦЭМ!$A$34:$A$777,$A61,СВЦЭМ!$B$34:$B$777,I$47)+'СЕТ СН'!$G$9+СВЦЭМ!$D$10+'СЕТ СН'!$G$5</f>
        <v>4657.4622106400002</v>
      </c>
      <c r="J61" s="64">
        <f>SUMIFS(СВЦЭМ!$C$34:$C$777,СВЦЭМ!$A$34:$A$777,$A61,СВЦЭМ!$B$34:$B$777,J$47)+'СЕТ СН'!$G$9+СВЦЭМ!$D$10+'СЕТ СН'!$G$5</f>
        <v>4508.1668103299999</v>
      </c>
      <c r="K61" s="64">
        <f>SUMIFS(СВЦЭМ!$C$34:$C$777,СВЦЭМ!$A$34:$A$777,$A61,СВЦЭМ!$B$34:$B$777,K$47)+'СЕТ СН'!$G$9+СВЦЭМ!$D$10+'СЕТ СН'!$G$5</f>
        <v>4503.0013901900002</v>
      </c>
      <c r="L61" s="64">
        <f>SUMIFS(СВЦЭМ!$C$34:$C$777,СВЦЭМ!$A$34:$A$777,$A61,СВЦЭМ!$B$34:$B$777,L$47)+'СЕТ СН'!$G$9+СВЦЭМ!$D$10+'СЕТ СН'!$G$5</f>
        <v>4493.12510492</v>
      </c>
      <c r="M61" s="64">
        <f>SUMIFS(СВЦЭМ!$C$34:$C$777,СВЦЭМ!$A$34:$A$777,$A61,СВЦЭМ!$B$34:$B$777,M$47)+'СЕТ СН'!$G$9+СВЦЭМ!$D$10+'СЕТ СН'!$G$5</f>
        <v>4479.7193539600003</v>
      </c>
      <c r="N61" s="64">
        <f>SUMIFS(СВЦЭМ!$C$34:$C$777,СВЦЭМ!$A$34:$A$777,$A61,СВЦЭМ!$B$34:$B$777,N$47)+'СЕТ СН'!$G$9+СВЦЭМ!$D$10+'СЕТ СН'!$G$5</f>
        <v>4480.63061862</v>
      </c>
      <c r="O61" s="64">
        <f>SUMIFS(СВЦЭМ!$C$34:$C$777,СВЦЭМ!$A$34:$A$777,$A61,СВЦЭМ!$B$34:$B$777,O$47)+'СЕТ СН'!$G$9+СВЦЭМ!$D$10+'СЕТ СН'!$G$5</f>
        <v>4474.79950121</v>
      </c>
      <c r="P61" s="64">
        <f>SUMIFS(СВЦЭМ!$C$34:$C$777,СВЦЭМ!$A$34:$A$777,$A61,СВЦЭМ!$B$34:$B$777,P$47)+'СЕТ СН'!$G$9+СВЦЭМ!$D$10+'СЕТ СН'!$G$5</f>
        <v>4463.2218882699999</v>
      </c>
      <c r="Q61" s="64">
        <f>SUMIFS(СВЦЭМ!$C$34:$C$777,СВЦЭМ!$A$34:$A$777,$A61,СВЦЭМ!$B$34:$B$777,Q$47)+'СЕТ СН'!$G$9+СВЦЭМ!$D$10+'СЕТ СН'!$G$5</f>
        <v>4474.2682861499998</v>
      </c>
      <c r="R61" s="64">
        <f>SUMIFS(СВЦЭМ!$C$34:$C$777,СВЦЭМ!$A$34:$A$777,$A61,СВЦЭМ!$B$34:$B$777,R$47)+'СЕТ СН'!$G$9+СВЦЭМ!$D$10+'СЕТ СН'!$G$5</f>
        <v>4548.8129998599998</v>
      </c>
      <c r="S61" s="64">
        <f>SUMIFS(СВЦЭМ!$C$34:$C$777,СВЦЭМ!$A$34:$A$777,$A61,СВЦЭМ!$B$34:$B$777,S$47)+'СЕТ СН'!$G$9+СВЦЭМ!$D$10+'СЕТ СН'!$G$5</f>
        <v>4558.5066680500004</v>
      </c>
      <c r="T61" s="64">
        <f>SUMIFS(СВЦЭМ!$C$34:$C$777,СВЦЭМ!$A$34:$A$777,$A61,СВЦЭМ!$B$34:$B$777,T$47)+'СЕТ СН'!$G$9+СВЦЭМ!$D$10+'СЕТ СН'!$G$5</f>
        <v>4542.1314742599998</v>
      </c>
      <c r="U61" s="64">
        <f>SUMIFS(СВЦЭМ!$C$34:$C$777,СВЦЭМ!$A$34:$A$777,$A61,СВЦЭМ!$B$34:$B$777,U$47)+'СЕТ СН'!$G$9+СВЦЭМ!$D$10+'СЕТ СН'!$G$5</f>
        <v>4524.7473600800004</v>
      </c>
      <c r="V61" s="64">
        <f>SUMIFS(СВЦЭМ!$C$34:$C$777,СВЦЭМ!$A$34:$A$777,$A61,СВЦЭМ!$B$34:$B$777,V$47)+'СЕТ СН'!$G$9+СВЦЭМ!$D$10+'СЕТ СН'!$G$5</f>
        <v>4577.6633813799999</v>
      </c>
      <c r="W61" s="64">
        <f>SUMIFS(СВЦЭМ!$C$34:$C$777,СВЦЭМ!$A$34:$A$777,$A61,СВЦЭМ!$B$34:$B$777,W$47)+'СЕТ СН'!$G$9+СВЦЭМ!$D$10+'СЕТ СН'!$G$5</f>
        <v>4639.7616031099997</v>
      </c>
      <c r="X61" s="64">
        <f>SUMIFS(СВЦЭМ!$C$34:$C$777,СВЦЭМ!$A$34:$A$777,$A61,СВЦЭМ!$B$34:$B$777,X$47)+'СЕТ СН'!$G$9+СВЦЭМ!$D$10+'СЕТ СН'!$G$5</f>
        <v>4647.1643209100002</v>
      </c>
      <c r="Y61" s="64">
        <f>SUMIFS(СВЦЭМ!$C$34:$C$777,СВЦЭМ!$A$34:$A$777,$A61,СВЦЭМ!$B$34:$B$777,Y$47)+'СЕТ СН'!$G$9+СВЦЭМ!$D$10+'СЕТ СН'!$G$5</f>
        <v>4659.8824369699996</v>
      </c>
    </row>
    <row r="62" spans="1:25" ht="15.75" x14ac:dyDescent="0.2">
      <c r="A62" s="63">
        <f t="shared" si="1"/>
        <v>42566</v>
      </c>
      <c r="B62" s="64">
        <f>SUMIFS(СВЦЭМ!$C$34:$C$777,СВЦЭМ!$A$34:$A$777,$A62,СВЦЭМ!$B$34:$B$777,B$47)+'СЕТ СН'!$G$9+СВЦЭМ!$D$10+'СЕТ СН'!$G$5</f>
        <v>4640.0378916099999</v>
      </c>
      <c r="C62" s="64">
        <f>SUMIFS(СВЦЭМ!$C$34:$C$777,СВЦЭМ!$A$34:$A$777,$A62,СВЦЭМ!$B$34:$B$777,C$47)+'СЕТ СН'!$G$9+СВЦЭМ!$D$10+'СЕТ СН'!$G$5</f>
        <v>4688.9015774999998</v>
      </c>
      <c r="D62" s="64">
        <f>SUMIFS(СВЦЭМ!$C$34:$C$777,СВЦЭМ!$A$34:$A$777,$A62,СВЦЭМ!$B$34:$B$777,D$47)+'СЕТ СН'!$G$9+СВЦЭМ!$D$10+'СЕТ СН'!$G$5</f>
        <v>4697.4619094399995</v>
      </c>
      <c r="E62" s="64">
        <f>SUMIFS(СВЦЭМ!$C$34:$C$777,СВЦЭМ!$A$34:$A$777,$A62,СВЦЭМ!$B$34:$B$777,E$47)+'СЕТ СН'!$G$9+СВЦЭМ!$D$10+'СЕТ СН'!$G$5</f>
        <v>4704.28407487</v>
      </c>
      <c r="F62" s="64">
        <f>SUMIFS(СВЦЭМ!$C$34:$C$777,СВЦЭМ!$A$34:$A$777,$A62,СВЦЭМ!$B$34:$B$777,F$47)+'СЕТ СН'!$G$9+СВЦЭМ!$D$10+'СЕТ СН'!$G$5</f>
        <v>4725.9344185299997</v>
      </c>
      <c r="G62" s="64">
        <f>SUMIFS(СВЦЭМ!$C$34:$C$777,СВЦЭМ!$A$34:$A$777,$A62,СВЦЭМ!$B$34:$B$777,G$47)+'СЕТ СН'!$G$9+СВЦЭМ!$D$10+'СЕТ СН'!$G$5</f>
        <v>4708.0991975500001</v>
      </c>
      <c r="H62" s="64">
        <f>SUMIFS(СВЦЭМ!$C$34:$C$777,СВЦЭМ!$A$34:$A$777,$A62,СВЦЭМ!$B$34:$B$777,H$47)+'СЕТ СН'!$G$9+СВЦЭМ!$D$10+'СЕТ СН'!$G$5</f>
        <v>4703.1697541800004</v>
      </c>
      <c r="I62" s="64">
        <f>SUMIFS(СВЦЭМ!$C$34:$C$777,СВЦЭМ!$A$34:$A$777,$A62,СВЦЭМ!$B$34:$B$777,I$47)+'СЕТ СН'!$G$9+СВЦЭМ!$D$10+'СЕТ СН'!$G$5</f>
        <v>4685.8693579600003</v>
      </c>
      <c r="J62" s="64">
        <f>SUMIFS(СВЦЭМ!$C$34:$C$777,СВЦЭМ!$A$34:$A$777,$A62,СВЦЭМ!$B$34:$B$777,J$47)+'СЕТ СН'!$G$9+СВЦЭМ!$D$10+'СЕТ СН'!$G$5</f>
        <v>4606.2557704199999</v>
      </c>
      <c r="K62" s="64">
        <f>SUMIFS(СВЦЭМ!$C$34:$C$777,СВЦЭМ!$A$34:$A$777,$A62,СВЦЭМ!$B$34:$B$777,K$47)+'СЕТ СН'!$G$9+СВЦЭМ!$D$10+'СЕТ СН'!$G$5</f>
        <v>4580.1840232799996</v>
      </c>
      <c r="L62" s="64">
        <f>SUMIFS(СВЦЭМ!$C$34:$C$777,СВЦЭМ!$A$34:$A$777,$A62,СВЦЭМ!$B$34:$B$777,L$47)+'СЕТ СН'!$G$9+СВЦЭМ!$D$10+'СЕТ СН'!$G$5</f>
        <v>4537.7464822900001</v>
      </c>
      <c r="M62" s="64">
        <f>SUMIFS(СВЦЭМ!$C$34:$C$777,СВЦЭМ!$A$34:$A$777,$A62,СВЦЭМ!$B$34:$B$777,M$47)+'СЕТ СН'!$G$9+СВЦЭМ!$D$10+'СЕТ СН'!$G$5</f>
        <v>4554.8767885500001</v>
      </c>
      <c r="N62" s="64">
        <f>SUMIFS(СВЦЭМ!$C$34:$C$777,СВЦЭМ!$A$34:$A$777,$A62,СВЦЭМ!$B$34:$B$777,N$47)+'СЕТ СН'!$G$9+СВЦЭМ!$D$10+'СЕТ СН'!$G$5</f>
        <v>4545.5671973899998</v>
      </c>
      <c r="O62" s="64">
        <f>SUMIFS(СВЦЭМ!$C$34:$C$777,СВЦЭМ!$A$34:$A$777,$A62,СВЦЭМ!$B$34:$B$777,O$47)+'СЕТ СН'!$G$9+СВЦЭМ!$D$10+'СЕТ СН'!$G$5</f>
        <v>4555.9030191700003</v>
      </c>
      <c r="P62" s="64">
        <f>SUMIFS(СВЦЭМ!$C$34:$C$777,СВЦЭМ!$A$34:$A$777,$A62,СВЦЭМ!$B$34:$B$777,P$47)+'СЕТ СН'!$G$9+СВЦЭМ!$D$10+'СЕТ СН'!$G$5</f>
        <v>4469.5139024500004</v>
      </c>
      <c r="Q62" s="64">
        <f>SUMIFS(СВЦЭМ!$C$34:$C$777,СВЦЭМ!$A$34:$A$777,$A62,СВЦЭМ!$B$34:$B$777,Q$47)+'СЕТ СН'!$G$9+СВЦЭМ!$D$10+'СЕТ СН'!$G$5</f>
        <v>4458.2509208499996</v>
      </c>
      <c r="R62" s="64">
        <f>SUMIFS(СВЦЭМ!$C$34:$C$777,СВЦЭМ!$A$34:$A$777,$A62,СВЦЭМ!$B$34:$B$777,R$47)+'СЕТ СН'!$G$9+СВЦЭМ!$D$10+'СЕТ СН'!$G$5</f>
        <v>4474.7011371400004</v>
      </c>
      <c r="S62" s="64">
        <f>SUMIFS(СВЦЭМ!$C$34:$C$777,СВЦЭМ!$A$34:$A$777,$A62,СВЦЭМ!$B$34:$B$777,S$47)+'СЕТ СН'!$G$9+СВЦЭМ!$D$10+'СЕТ СН'!$G$5</f>
        <v>4470.1145501000001</v>
      </c>
      <c r="T62" s="64">
        <f>SUMIFS(СВЦЭМ!$C$34:$C$777,СВЦЭМ!$A$34:$A$777,$A62,СВЦЭМ!$B$34:$B$777,T$47)+'СЕТ СН'!$G$9+СВЦЭМ!$D$10+'СЕТ СН'!$G$5</f>
        <v>4459.8835190199998</v>
      </c>
      <c r="U62" s="64">
        <f>SUMIFS(СВЦЭМ!$C$34:$C$777,СВЦЭМ!$A$34:$A$777,$A62,СВЦЭМ!$B$34:$B$777,U$47)+'СЕТ СН'!$G$9+СВЦЭМ!$D$10+'СЕТ СН'!$G$5</f>
        <v>4459.2713982499999</v>
      </c>
      <c r="V62" s="64">
        <f>SUMIFS(СВЦЭМ!$C$34:$C$777,СВЦЭМ!$A$34:$A$777,$A62,СВЦЭМ!$B$34:$B$777,V$47)+'СЕТ СН'!$G$9+СВЦЭМ!$D$10+'СЕТ СН'!$G$5</f>
        <v>4473.2451862500002</v>
      </c>
      <c r="W62" s="64">
        <f>SUMIFS(СВЦЭМ!$C$34:$C$777,СВЦЭМ!$A$34:$A$777,$A62,СВЦЭМ!$B$34:$B$777,W$47)+'СЕТ СН'!$G$9+СВЦЭМ!$D$10+'СЕТ СН'!$G$5</f>
        <v>4542.1064347399997</v>
      </c>
      <c r="X62" s="64">
        <f>SUMIFS(СВЦЭМ!$C$34:$C$777,СВЦЭМ!$A$34:$A$777,$A62,СВЦЭМ!$B$34:$B$777,X$47)+'СЕТ СН'!$G$9+СВЦЭМ!$D$10+'СЕТ СН'!$G$5</f>
        <v>4591.6726226999999</v>
      </c>
      <c r="Y62" s="64">
        <f>SUMIFS(СВЦЭМ!$C$34:$C$777,СВЦЭМ!$A$34:$A$777,$A62,СВЦЭМ!$B$34:$B$777,Y$47)+'СЕТ СН'!$G$9+СВЦЭМ!$D$10+'СЕТ СН'!$G$5</f>
        <v>4581.5958294900001</v>
      </c>
    </row>
    <row r="63" spans="1:25" ht="15.75" x14ac:dyDescent="0.2">
      <c r="A63" s="63">
        <f t="shared" si="1"/>
        <v>42567</v>
      </c>
      <c r="B63" s="64">
        <f>SUMIFS(СВЦЭМ!$C$34:$C$777,СВЦЭМ!$A$34:$A$777,$A63,СВЦЭМ!$B$34:$B$777,B$47)+'СЕТ СН'!$G$9+СВЦЭМ!$D$10+'СЕТ СН'!$G$5</f>
        <v>4740.4547303500003</v>
      </c>
      <c r="C63" s="64">
        <f>SUMIFS(СВЦЭМ!$C$34:$C$777,СВЦЭМ!$A$34:$A$777,$A63,СВЦЭМ!$B$34:$B$777,C$47)+'СЕТ СН'!$G$9+СВЦЭМ!$D$10+'СЕТ СН'!$G$5</f>
        <v>4780.63090517</v>
      </c>
      <c r="D63" s="64">
        <f>SUMIFS(СВЦЭМ!$C$34:$C$777,СВЦЭМ!$A$34:$A$777,$A63,СВЦЭМ!$B$34:$B$777,D$47)+'СЕТ СН'!$G$9+СВЦЭМ!$D$10+'СЕТ СН'!$G$5</f>
        <v>4808.8365225300004</v>
      </c>
      <c r="E63" s="64">
        <f>SUMIFS(СВЦЭМ!$C$34:$C$777,СВЦЭМ!$A$34:$A$777,$A63,СВЦЭМ!$B$34:$B$777,E$47)+'СЕТ СН'!$G$9+СВЦЭМ!$D$10+'СЕТ СН'!$G$5</f>
        <v>4822.9453303499995</v>
      </c>
      <c r="F63" s="64">
        <f>SUMIFS(СВЦЭМ!$C$34:$C$777,СВЦЭМ!$A$34:$A$777,$A63,СВЦЭМ!$B$34:$B$777,F$47)+'СЕТ СН'!$G$9+СВЦЭМ!$D$10+'СЕТ СН'!$G$5</f>
        <v>4830.1721121600003</v>
      </c>
      <c r="G63" s="64">
        <f>SUMIFS(СВЦЭМ!$C$34:$C$777,СВЦЭМ!$A$34:$A$777,$A63,СВЦЭМ!$B$34:$B$777,G$47)+'СЕТ СН'!$G$9+СВЦЭМ!$D$10+'СЕТ СН'!$G$5</f>
        <v>4830.66188152</v>
      </c>
      <c r="H63" s="64">
        <f>SUMIFS(СВЦЭМ!$C$34:$C$777,СВЦЭМ!$A$34:$A$777,$A63,СВЦЭМ!$B$34:$B$777,H$47)+'СЕТ СН'!$G$9+СВЦЭМ!$D$10+'СЕТ СН'!$G$5</f>
        <v>4791.8064603599996</v>
      </c>
      <c r="I63" s="64">
        <f>SUMIFS(СВЦЭМ!$C$34:$C$777,СВЦЭМ!$A$34:$A$777,$A63,СВЦЭМ!$B$34:$B$777,I$47)+'СЕТ СН'!$G$9+СВЦЭМ!$D$10+'СЕТ СН'!$G$5</f>
        <v>4685.9793050099997</v>
      </c>
      <c r="J63" s="64">
        <f>SUMIFS(СВЦЭМ!$C$34:$C$777,СВЦЭМ!$A$34:$A$777,$A63,СВЦЭМ!$B$34:$B$777,J$47)+'СЕТ СН'!$G$9+СВЦЭМ!$D$10+'СЕТ СН'!$G$5</f>
        <v>4603.8426817</v>
      </c>
      <c r="K63" s="64">
        <f>SUMIFS(СВЦЭМ!$C$34:$C$777,СВЦЭМ!$A$34:$A$777,$A63,СВЦЭМ!$B$34:$B$777,K$47)+'СЕТ СН'!$G$9+СВЦЭМ!$D$10+'СЕТ СН'!$G$5</f>
        <v>4573.9279078600002</v>
      </c>
      <c r="L63" s="64">
        <f>SUMIFS(СВЦЭМ!$C$34:$C$777,СВЦЭМ!$A$34:$A$777,$A63,СВЦЭМ!$B$34:$B$777,L$47)+'СЕТ СН'!$G$9+СВЦЭМ!$D$10+'СЕТ СН'!$G$5</f>
        <v>4595.9797106799997</v>
      </c>
      <c r="M63" s="64">
        <f>SUMIFS(СВЦЭМ!$C$34:$C$777,СВЦЭМ!$A$34:$A$777,$A63,СВЦЭМ!$B$34:$B$777,M$47)+'СЕТ СН'!$G$9+СВЦЭМ!$D$10+'СЕТ СН'!$G$5</f>
        <v>4617.1468313799996</v>
      </c>
      <c r="N63" s="64">
        <f>SUMIFS(СВЦЭМ!$C$34:$C$777,СВЦЭМ!$A$34:$A$777,$A63,СВЦЭМ!$B$34:$B$777,N$47)+'СЕТ СН'!$G$9+СВЦЭМ!$D$10+'СЕТ СН'!$G$5</f>
        <v>4554.2999254699998</v>
      </c>
      <c r="O63" s="64">
        <f>SUMIFS(СВЦЭМ!$C$34:$C$777,СВЦЭМ!$A$34:$A$777,$A63,СВЦЭМ!$B$34:$B$777,O$47)+'СЕТ СН'!$G$9+СВЦЭМ!$D$10+'СЕТ СН'!$G$5</f>
        <v>4505.6046176999998</v>
      </c>
      <c r="P63" s="64">
        <f>SUMIFS(СВЦЭМ!$C$34:$C$777,СВЦЭМ!$A$34:$A$777,$A63,СВЦЭМ!$B$34:$B$777,P$47)+'СЕТ СН'!$G$9+СВЦЭМ!$D$10+'СЕТ СН'!$G$5</f>
        <v>4490.4210101899998</v>
      </c>
      <c r="Q63" s="64">
        <f>SUMIFS(СВЦЭМ!$C$34:$C$777,СВЦЭМ!$A$34:$A$777,$A63,СВЦЭМ!$B$34:$B$777,Q$47)+'СЕТ СН'!$G$9+СВЦЭМ!$D$10+'СЕТ СН'!$G$5</f>
        <v>4489.1922366199997</v>
      </c>
      <c r="R63" s="64">
        <f>SUMIFS(СВЦЭМ!$C$34:$C$777,СВЦЭМ!$A$34:$A$777,$A63,СВЦЭМ!$B$34:$B$777,R$47)+'СЕТ СН'!$G$9+СВЦЭМ!$D$10+'СЕТ СН'!$G$5</f>
        <v>4501.5286116500001</v>
      </c>
      <c r="S63" s="64">
        <f>SUMIFS(СВЦЭМ!$C$34:$C$777,СВЦЭМ!$A$34:$A$777,$A63,СВЦЭМ!$B$34:$B$777,S$47)+'СЕТ СН'!$G$9+СВЦЭМ!$D$10+'СЕТ СН'!$G$5</f>
        <v>4503.50936662</v>
      </c>
      <c r="T63" s="64">
        <f>SUMIFS(СВЦЭМ!$C$34:$C$777,СВЦЭМ!$A$34:$A$777,$A63,СВЦЭМ!$B$34:$B$777,T$47)+'СЕТ СН'!$G$9+СВЦЭМ!$D$10+'СЕТ СН'!$G$5</f>
        <v>4506.0074831900001</v>
      </c>
      <c r="U63" s="64">
        <f>SUMIFS(СВЦЭМ!$C$34:$C$777,СВЦЭМ!$A$34:$A$777,$A63,СВЦЭМ!$B$34:$B$777,U$47)+'СЕТ СН'!$G$9+СВЦЭМ!$D$10+'СЕТ СН'!$G$5</f>
        <v>4488.78913414</v>
      </c>
      <c r="V63" s="64">
        <f>SUMIFS(СВЦЭМ!$C$34:$C$777,СВЦЭМ!$A$34:$A$777,$A63,СВЦЭМ!$B$34:$B$777,V$47)+'СЕТ СН'!$G$9+СВЦЭМ!$D$10+'СЕТ СН'!$G$5</f>
        <v>4516.0377151599996</v>
      </c>
      <c r="W63" s="64">
        <f>SUMIFS(СВЦЭМ!$C$34:$C$777,СВЦЭМ!$A$34:$A$777,$A63,СВЦЭМ!$B$34:$B$777,W$47)+'СЕТ СН'!$G$9+СВЦЭМ!$D$10+'СЕТ СН'!$G$5</f>
        <v>4571.7509258299997</v>
      </c>
      <c r="X63" s="64">
        <f>SUMIFS(СВЦЭМ!$C$34:$C$777,СВЦЭМ!$A$34:$A$777,$A63,СВЦЭМ!$B$34:$B$777,X$47)+'СЕТ СН'!$G$9+СВЦЭМ!$D$10+'СЕТ СН'!$G$5</f>
        <v>4565.7491213399999</v>
      </c>
      <c r="Y63" s="64">
        <f>SUMIFS(СВЦЭМ!$C$34:$C$777,СВЦЭМ!$A$34:$A$777,$A63,СВЦЭМ!$B$34:$B$777,Y$47)+'СЕТ СН'!$G$9+СВЦЭМ!$D$10+'СЕТ СН'!$G$5</f>
        <v>4562.9671509899999</v>
      </c>
    </row>
    <row r="64" spans="1:25" ht="15.75" x14ac:dyDescent="0.2">
      <c r="A64" s="63">
        <f t="shared" si="1"/>
        <v>42568</v>
      </c>
      <c r="B64" s="64">
        <f>SUMIFS(СВЦЭМ!$C$34:$C$777,СВЦЭМ!$A$34:$A$777,$A64,СВЦЭМ!$B$34:$B$777,B$47)+'СЕТ СН'!$G$9+СВЦЭМ!$D$10+'СЕТ СН'!$G$5</f>
        <v>4668.5135844500001</v>
      </c>
      <c r="C64" s="64">
        <f>SUMIFS(СВЦЭМ!$C$34:$C$777,СВЦЭМ!$A$34:$A$777,$A64,СВЦЭМ!$B$34:$B$777,C$47)+'СЕТ СН'!$G$9+СВЦЭМ!$D$10+'СЕТ СН'!$G$5</f>
        <v>4723.7861400000002</v>
      </c>
      <c r="D64" s="64">
        <f>SUMIFS(СВЦЭМ!$C$34:$C$777,СВЦЭМ!$A$34:$A$777,$A64,СВЦЭМ!$B$34:$B$777,D$47)+'СЕТ СН'!$G$9+СВЦЭМ!$D$10+'СЕТ СН'!$G$5</f>
        <v>4761.9296226500001</v>
      </c>
      <c r="E64" s="64">
        <f>SUMIFS(СВЦЭМ!$C$34:$C$777,СВЦЭМ!$A$34:$A$777,$A64,СВЦЭМ!$B$34:$B$777,E$47)+'СЕТ СН'!$G$9+СВЦЭМ!$D$10+'СЕТ СН'!$G$5</f>
        <v>4757.1203506499996</v>
      </c>
      <c r="F64" s="64">
        <f>SUMIFS(СВЦЭМ!$C$34:$C$777,СВЦЭМ!$A$34:$A$777,$A64,СВЦЭМ!$B$34:$B$777,F$47)+'СЕТ СН'!$G$9+СВЦЭМ!$D$10+'СЕТ СН'!$G$5</f>
        <v>4755.2730031299998</v>
      </c>
      <c r="G64" s="64">
        <f>SUMIFS(СВЦЭМ!$C$34:$C$777,СВЦЭМ!$A$34:$A$777,$A64,СВЦЭМ!$B$34:$B$777,G$47)+'СЕТ СН'!$G$9+СВЦЭМ!$D$10+'СЕТ СН'!$G$5</f>
        <v>4766.4724011999997</v>
      </c>
      <c r="H64" s="64">
        <f>SUMIFS(СВЦЭМ!$C$34:$C$777,СВЦЭМ!$A$34:$A$777,$A64,СВЦЭМ!$B$34:$B$777,H$47)+'СЕТ СН'!$G$9+СВЦЭМ!$D$10+'СЕТ СН'!$G$5</f>
        <v>4742.0398818800004</v>
      </c>
      <c r="I64" s="64">
        <f>SUMIFS(СВЦЭМ!$C$34:$C$777,СВЦЭМ!$A$34:$A$777,$A64,СВЦЭМ!$B$34:$B$777,I$47)+'СЕТ СН'!$G$9+СВЦЭМ!$D$10+'СЕТ СН'!$G$5</f>
        <v>4651.5089127000001</v>
      </c>
      <c r="J64" s="64">
        <f>SUMIFS(СВЦЭМ!$C$34:$C$777,СВЦЭМ!$A$34:$A$777,$A64,СВЦЭМ!$B$34:$B$777,J$47)+'СЕТ СН'!$G$9+СВЦЭМ!$D$10+'СЕТ СН'!$G$5</f>
        <v>4576.8299003800003</v>
      </c>
      <c r="K64" s="64">
        <f>SUMIFS(СВЦЭМ!$C$34:$C$777,СВЦЭМ!$A$34:$A$777,$A64,СВЦЭМ!$B$34:$B$777,K$47)+'СЕТ СН'!$G$9+СВЦЭМ!$D$10+'СЕТ СН'!$G$5</f>
        <v>4522.3633058699997</v>
      </c>
      <c r="L64" s="64">
        <f>SUMIFS(СВЦЭМ!$C$34:$C$777,СВЦЭМ!$A$34:$A$777,$A64,СВЦЭМ!$B$34:$B$777,L$47)+'СЕТ СН'!$G$9+СВЦЭМ!$D$10+'СЕТ СН'!$G$5</f>
        <v>4503.1355880000001</v>
      </c>
      <c r="M64" s="64">
        <f>SUMIFS(СВЦЭМ!$C$34:$C$777,СВЦЭМ!$A$34:$A$777,$A64,СВЦЭМ!$B$34:$B$777,M$47)+'СЕТ СН'!$G$9+СВЦЭМ!$D$10+'СЕТ СН'!$G$5</f>
        <v>4497.0662571299999</v>
      </c>
      <c r="N64" s="64">
        <f>SUMIFS(СВЦЭМ!$C$34:$C$777,СВЦЭМ!$A$34:$A$777,$A64,СВЦЭМ!$B$34:$B$777,N$47)+'СЕТ СН'!$G$9+СВЦЭМ!$D$10+'СЕТ СН'!$G$5</f>
        <v>4487.2837535799999</v>
      </c>
      <c r="O64" s="64">
        <f>SUMIFS(СВЦЭМ!$C$34:$C$777,СВЦЭМ!$A$34:$A$777,$A64,СВЦЭМ!$B$34:$B$777,O$47)+'СЕТ СН'!$G$9+СВЦЭМ!$D$10+'СЕТ СН'!$G$5</f>
        <v>4571.8784187199999</v>
      </c>
      <c r="P64" s="64">
        <f>SUMIFS(СВЦЭМ!$C$34:$C$777,СВЦЭМ!$A$34:$A$777,$A64,СВЦЭМ!$B$34:$B$777,P$47)+'СЕТ СН'!$G$9+СВЦЭМ!$D$10+'СЕТ СН'!$G$5</f>
        <v>4483.2236436599997</v>
      </c>
      <c r="Q64" s="64">
        <f>SUMIFS(СВЦЭМ!$C$34:$C$777,СВЦЭМ!$A$34:$A$777,$A64,СВЦЭМ!$B$34:$B$777,Q$47)+'СЕТ СН'!$G$9+СВЦЭМ!$D$10+'СЕТ СН'!$G$5</f>
        <v>4499.1542291999995</v>
      </c>
      <c r="R64" s="64">
        <f>SUMIFS(СВЦЭМ!$C$34:$C$777,СВЦЭМ!$A$34:$A$777,$A64,СВЦЭМ!$B$34:$B$777,R$47)+'СЕТ СН'!$G$9+СВЦЭМ!$D$10+'СЕТ СН'!$G$5</f>
        <v>4489.9706867200002</v>
      </c>
      <c r="S64" s="64">
        <f>SUMIFS(СВЦЭМ!$C$34:$C$777,СВЦЭМ!$A$34:$A$777,$A64,СВЦЭМ!$B$34:$B$777,S$47)+'СЕТ СН'!$G$9+СВЦЭМ!$D$10+'СЕТ СН'!$G$5</f>
        <v>4489.5623090999998</v>
      </c>
      <c r="T64" s="64">
        <f>SUMIFS(СВЦЭМ!$C$34:$C$777,СВЦЭМ!$A$34:$A$777,$A64,СВЦЭМ!$B$34:$B$777,T$47)+'СЕТ СН'!$G$9+СВЦЭМ!$D$10+'СЕТ СН'!$G$5</f>
        <v>4484.3829223499997</v>
      </c>
      <c r="U64" s="64">
        <f>SUMIFS(СВЦЭМ!$C$34:$C$777,СВЦЭМ!$A$34:$A$777,$A64,СВЦЭМ!$B$34:$B$777,U$47)+'СЕТ СН'!$G$9+СВЦЭМ!$D$10+'СЕТ СН'!$G$5</f>
        <v>4478.9640462299994</v>
      </c>
      <c r="V64" s="64">
        <f>SUMIFS(СВЦЭМ!$C$34:$C$777,СВЦЭМ!$A$34:$A$777,$A64,СВЦЭМ!$B$34:$B$777,V$47)+'СЕТ СН'!$G$9+СВЦЭМ!$D$10+'СЕТ СН'!$G$5</f>
        <v>4532.1199693099998</v>
      </c>
      <c r="W64" s="64">
        <f>SUMIFS(СВЦЭМ!$C$34:$C$777,СВЦЭМ!$A$34:$A$777,$A64,СВЦЭМ!$B$34:$B$777,W$47)+'СЕТ СН'!$G$9+СВЦЭМ!$D$10+'СЕТ СН'!$G$5</f>
        <v>4550.8772085299997</v>
      </c>
      <c r="X64" s="64">
        <f>SUMIFS(СВЦЭМ!$C$34:$C$777,СВЦЭМ!$A$34:$A$777,$A64,СВЦЭМ!$B$34:$B$777,X$47)+'СЕТ СН'!$G$9+СВЦЭМ!$D$10+'СЕТ СН'!$G$5</f>
        <v>4558.8803820800003</v>
      </c>
      <c r="Y64" s="64">
        <f>SUMIFS(СВЦЭМ!$C$34:$C$777,СВЦЭМ!$A$34:$A$777,$A64,СВЦЭМ!$B$34:$B$777,Y$47)+'СЕТ СН'!$G$9+СВЦЭМ!$D$10+'СЕТ СН'!$G$5</f>
        <v>4606.4799649199995</v>
      </c>
    </row>
    <row r="65" spans="1:27" ht="15.75" x14ac:dyDescent="0.2">
      <c r="A65" s="63">
        <f t="shared" si="1"/>
        <v>42569</v>
      </c>
      <c r="B65" s="64">
        <f>SUMIFS(СВЦЭМ!$C$34:$C$777,СВЦЭМ!$A$34:$A$777,$A65,СВЦЭМ!$B$34:$B$777,B$47)+'СЕТ СН'!$G$9+СВЦЭМ!$D$10+'СЕТ СН'!$G$5</f>
        <v>4717.9014702100003</v>
      </c>
      <c r="C65" s="64">
        <f>SUMIFS(СВЦЭМ!$C$34:$C$777,СВЦЭМ!$A$34:$A$777,$A65,СВЦЭМ!$B$34:$B$777,C$47)+'СЕТ СН'!$G$9+СВЦЭМ!$D$10+'СЕТ СН'!$G$5</f>
        <v>4736.7516897200003</v>
      </c>
      <c r="D65" s="64">
        <f>SUMIFS(СВЦЭМ!$C$34:$C$777,СВЦЭМ!$A$34:$A$777,$A65,СВЦЭМ!$B$34:$B$777,D$47)+'СЕТ СН'!$G$9+СВЦЭМ!$D$10+'СЕТ СН'!$G$5</f>
        <v>4769.2272595699997</v>
      </c>
      <c r="E65" s="64">
        <f>SUMIFS(СВЦЭМ!$C$34:$C$777,СВЦЭМ!$A$34:$A$777,$A65,СВЦЭМ!$B$34:$B$777,E$47)+'СЕТ СН'!$G$9+СВЦЭМ!$D$10+'СЕТ СН'!$G$5</f>
        <v>4802.0351489599998</v>
      </c>
      <c r="F65" s="64">
        <f>SUMIFS(СВЦЭМ!$C$34:$C$777,СВЦЭМ!$A$34:$A$777,$A65,СВЦЭМ!$B$34:$B$777,F$47)+'СЕТ СН'!$G$9+СВЦЭМ!$D$10+'СЕТ СН'!$G$5</f>
        <v>4782.2310844900003</v>
      </c>
      <c r="G65" s="64">
        <f>SUMIFS(СВЦЭМ!$C$34:$C$777,СВЦЭМ!$A$34:$A$777,$A65,СВЦЭМ!$B$34:$B$777,G$47)+'СЕТ СН'!$G$9+СВЦЭМ!$D$10+'СЕТ СН'!$G$5</f>
        <v>4781.0901839100006</v>
      </c>
      <c r="H65" s="64">
        <f>SUMIFS(СВЦЭМ!$C$34:$C$777,СВЦЭМ!$A$34:$A$777,$A65,СВЦЭМ!$B$34:$B$777,H$47)+'СЕТ СН'!$G$9+СВЦЭМ!$D$10+'СЕТ СН'!$G$5</f>
        <v>4708.5407137100001</v>
      </c>
      <c r="I65" s="64">
        <f>SUMIFS(СВЦЭМ!$C$34:$C$777,СВЦЭМ!$A$34:$A$777,$A65,СВЦЭМ!$B$34:$B$777,I$47)+'СЕТ СН'!$G$9+СВЦЭМ!$D$10+'СЕТ СН'!$G$5</f>
        <v>4616.4176201099999</v>
      </c>
      <c r="J65" s="64">
        <f>SUMIFS(СВЦЭМ!$C$34:$C$777,СВЦЭМ!$A$34:$A$777,$A65,СВЦЭМ!$B$34:$B$777,J$47)+'СЕТ СН'!$G$9+СВЦЭМ!$D$10+'СЕТ СН'!$G$5</f>
        <v>4460.0352964699996</v>
      </c>
      <c r="K65" s="64">
        <f>SUMIFS(СВЦЭМ!$C$34:$C$777,СВЦЭМ!$A$34:$A$777,$A65,СВЦЭМ!$B$34:$B$777,K$47)+'СЕТ СН'!$G$9+СВЦЭМ!$D$10+'СЕТ СН'!$G$5</f>
        <v>4506.0577507600001</v>
      </c>
      <c r="L65" s="64">
        <f>SUMIFS(СВЦЭМ!$C$34:$C$777,СВЦЭМ!$A$34:$A$777,$A65,СВЦЭМ!$B$34:$B$777,L$47)+'СЕТ СН'!$G$9+СВЦЭМ!$D$10+'СЕТ СН'!$G$5</f>
        <v>4837.3948568899996</v>
      </c>
      <c r="M65" s="64">
        <f>SUMIFS(СВЦЭМ!$C$34:$C$777,СВЦЭМ!$A$34:$A$777,$A65,СВЦЭМ!$B$34:$B$777,M$47)+'СЕТ СН'!$G$9+СВЦЭМ!$D$10+'СЕТ СН'!$G$5</f>
        <v>4824.5229124500001</v>
      </c>
      <c r="N65" s="64">
        <f>SUMIFS(СВЦЭМ!$C$34:$C$777,СВЦЭМ!$A$34:$A$777,$A65,СВЦЭМ!$B$34:$B$777,N$47)+'СЕТ СН'!$G$9+СВЦЭМ!$D$10+'СЕТ СН'!$G$5</f>
        <v>4745.8927155499996</v>
      </c>
      <c r="O65" s="64">
        <f>SUMIFS(СВЦЭМ!$C$34:$C$777,СВЦЭМ!$A$34:$A$777,$A65,СВЦЭМ!$B$34:$B$777,O$47)+'СЕТ СН'!$G$9+СВЦЭМ!$D$10+'СЕТ СН'!$G$5</f>
        <v>4542.8201813899996</v>
      </c>
      <c r="P65" s="64">
        <f>SUMIFS(СВЦЭМ!$C$34:$C$777,СВЦЭМ!$A$34:$A$777,$A65,СВЦЭМ!$B$34:$B$777,P$47)+'СЕТ СН'!$G$9+СВЦЭМ!$D$10+'СЕТ СН'!$G$5</f>
        <v>4437.8693862299997</v>
      </c>
      <c r="Q65" s="64">
        <f>SUMIFS(СВЦЭМ!$C$34:$C$777,СВЦЭМ!$A$34:$A$777,$A65,СВЦЭМ!$B$34:$B$777,Q$47)+'СЕТ СН'!$G$9+СВЦЭМ!$D$10+'СЕТ СН'!$G$5</f>
        <v>4442.7528408999997</v>
      </c>
      <c r="R65" s="64">
        <f>SUMIFS(СВЦЭМ!$C$34:$C$777,СВЦЭМ!$A$34:$A$777,$A65,СВЦЭМ!$B$34:$B$777,R$47)+'СЕТ СН'!$G$9+СВЦЭМ!$D$10+'СЕТ СН'!$G$5</f>
        <v>4516.9068754199998</v>
      </c>
      <c r="S65" s="64">
        <f>SUMIFS(СВЦЭМ!$C$34:$C$777,СВЦЭМ!$A$34:$A$777,$A65,СВЦЭМ!$B$34:$B$777,S$47)+'СЕТ СН'!$G$9+СВЦЭМ!$D$10+'СЕТ СН'!$G$5</f>
        <v>4515.58251853</v>
      </c>
      <c r="T65" s="64">
        <f>SUMIFS(СВЦЭМ!$C$34:$C$777,СВЦЭМ!$A$34:$A$777,$A65,СВЦЭМ!$B$34:$B$777,T$47)+'СЕТ СН'!$G$9+СВЦЭМ!$D$10+'СЕТ СН'!$G$5</f>
        <v>4522.7078543099997</v>
      </c>
      <c r="U65" s="64">
        <f>SUMIFS(СВЦЭМ!$C$34:$C$777,СВЦЭМ!$A$34:$A$777,$A65,СВЦЭМ!$B$34:$B$777,U$47)+'СЕТ СН'!$G$9+СВЦЭМ!$D$10+'СЕТ СН'!$G$5</f>
        <v>4526.7834698500001</v>
      </c>
      <c r="V65" s="64">
        <f>SUMIFS(СВЦЭМ!$C$34:$C$777,СВЦЭМ!$A$34:$A$777,$A65,СВЦЭМ!$B$34:$B$777,V$47)+'СЕТ СН'!$G$9+СВЦЭМ!$D$10+'СЕТ СН'!$G$5</f>
        <v>4535.08808692</v>
      </c>
      <c r="W65" s="64">
        <f>SUMIFS(СВЦЭМ!$C$34:$C$777,СВЦЭМ!$A$34:$A$777,$A65,СВЦЭМ!$B$34:$B$777,W$47)+'СЕТ СН'!$G$9+СВЦЭМ!$D$10+'СЕТ СН'!$G$5</f>
        <v>4588.92948875</v>
      </c>
      <c r="X65" s="64">
        <f>SUMIFS(СВЦЭМ!$C$34:$C$777,СВЦЭМ!$A$34:$A$777,$A65,СВЦЭМ!$B$34:$B$777,X$47)+'СЕТ СН'!$G$9+СВЦЭМ!$D$10+'СЕТ СН'!$G$5</f>
        <v>4602.61843709</v>
      </c>
      <c r="Y65" s="64">
        <f>SUMIFS(СВЦЭМ!$C$34:$C$777,СВЦЭМ!$A$34:$A$777,$A65,СВЦЭМ!$B$34:$B$777,Y$47)+'СЕТ СН'!$G$9+СВЦЭМ!$D$10+'СЕТ СН'!$G$5</f>
        <v>4586.1155936300001</v>
      </c>
    </row>
    <row r="66" spans="1:27" ht="15.75" x14ac:dyDescent="0.2">
      <c r="A66" s="63">
        <f t="shared" si="1"/>
        <v>42570</v>
      </c>
      <c r="B66" s="64">
        <f>SUMIFS(СВЦЭМ!$C$34:$C$777,СВЦЭМ!$A$34:$A$777,$A66,СВЦЭМ!$B$34:$B$777,B$47)+'СЕТ СН'!$G$9+СВЦЭМ!$D$10+'СЕТ СН'!$G$5</f>
        <v>4658.0654003299996</v>
      </c>
      <c r="C66" s="64">
        <f>SUMIFS(СВЦЭМ!$C$34:$C$777,СВЦЭМ!$A$34:$A$777,$A66,СВЦЭМ!$B$34:$B$777,C$47)+'СЕТ СН'!$G$9+СВЦЭМ!$D$10+'СЕТ СН'!$G$5</f>
        <v>4728.9637702700002</v>
      </c>
      <c r="D66" s="64">
        <f>SUMIFS(СВЦЭМ!$C$34:$C$777,СВЦЭМ!$A$34:$A$777,$A66,СВЦЭМ!$B$34:$B$777,D$47)+'СЕТ СН'!$G$9+СВЦЭМ!$D$10+'СЕТ СН'!$G$5</f>
        <v>4774.5624889800001</v>
      </c>
      <c r="E66" s="64">
        <f>SUMIFS(СВЦЭМ!$C$34:$C$777,СВЦЭМ!$A$34:$A$777,$A66,СВЦЭМ!$B$34:$B$777,E$47)+'СЕТ СН'!$G$9+СВЦЭМ!$D$10+'СЕТ СН'!$G$5</f>
        <v>4797.8994339299998</v>
      </c>
      <c r="F66" s="64">
        <f>SUMIFS(СВЦЭМ!$C$34:$C$777,СВЦЭМ!$A$34:$A$777,$A66,СВЦЭМ!$B$34:$B$777,F$47)+'СЕТ СН'!$G$9+СВЦЭМ!$D$10+'СЕТ СН'!$G$5</f>
        <v>4817.2187368800005</v>
      </c>
      <c r="G66" s="64">
        <f>SUMIFS(СВЦЭМ!$C$34:$C$777,СВЦЭМ!$A$34:$A$777,$A66,СВЦЭМ!$B$34:$B$777,G$47)+'СЕТ СН'!$G$9+СВЦЭМ!$D$10+'СЕТ СН'!$G$5</f>
        <v>4867.5071017299997</v>
      </c>
      <c r="H66" s="64">
        <f>SUMIFS(СВЦЭМ!$C$34:$C$777,СВЦЭМ!$A$34:$A$777,$A66,СВЦЭМ!$B$34:$B$777,H$47)+'СЕТ СН'!$G$9+СВЦЭМ!$D$10+'СЕТ СН'!$G$5</f>
        <v>4816.4565659399996</v>
      </c>
      <c r="I66" s="64">
        <f>SUMIFS(СВЦЭМ!$C$34:$C$777,СВЦЭМ!$A$34:$A$777,$A66,СВЦЭМ!$B$34:$B$777,I$47)+'СЕТ СН'!$G$9+СВЦЭМ!$D$10+'СЕТ СН'!$G$5</f>
        <v>4755.4910349700003</v>
      </c>
      <c r="J66" s="64">
        <f>SUMIFS(СВЦЭМ!$C$34:$C$777,СВЦЭМ!$A$34:$A$777,$A66,СВЦЭМ!$B$34:$B$777,J$47)+'СЕТ СН'!$G$9+СВЦЭМ!$D$10+'СЕТ СН'!$G$5</f>
        <v>4602.6805478099996</v>
      </c>
      <c r="K66" s="64">
        <f>SUMIFS(СВЦЭМ!$C$34:$C$777,СВЦЭМ!$A$34:$A$777,$A66,СВЦЭМ!$B$34:$B$777,K$47)+'СЕТ СН'!$G$9+СВЦЭМ!$D$10+'СЕТ СН'!$G$5</f>
        <v>4566.07047023</v>
      </c>
      <c r="L66" s="64">
        <f>SUMIFS(СВЦЭМ!$C$34:$C$777,СВЦЭМ!$A$34:$A$777,$A66,СВЦЭМ!$B$34:$B$777,L$47)+'СЕТ СН'!$G$9+СВЦЭМ!$D$10+'СЕТ СН'!$G$5</f>
        <v>4759.80073567</v>
      </c>
      <c r="M66" s="64">
        <f>SUMIFS(СВЦЭМ!$C$34:$C$777,СВЦЭМ!$A$34:$A$777,$A66,СВЦЭМ!$B$34:$B$777,M$47)+'СЕТ СН'!$G$9+СВЦЭМ!$D$10+'СЕТ СН'!$G$5</f>
        <v>4905.8798064100001</v>
      </c>
      <c r="N66" s="64">
        <f>SUMIFS(СВЦЭМ!$C$34:$C$777,СВЦЭМ!$A$34:$A$777,$A66,СВЦЭМ!$B$34:$B$777,N$47)+'СЕТ СН'!$G$9+СВЦЭМ!$D$10+'СЕТ СН'!$G$5</f>
        <v>4888.6906655700004</v>
      </c>
      <c r="O66" s="64">
        <f>SUMIFS(СВЦЭМ!$C$34:$C$777,СВЦЭМ!$A$34:$A$777,$A66,СВЦЭМ!$B$34:$B$777,O$47)+'СЕТ СН'!$G$9+СВЦЭМ!$D$10+'СЕТ СН'!$G$5</f>
        <v>4671.1282760300001</v>
      </c>
      <c r="P66" s="64">
        <f>SUMIFS(СВЦЭМ!$C$34:$C$777,СВЦЭМ!$A$34:$A$777,$A66,СВЦЭМ!$B$34:$B$777,P$47)+'СЕТ СН'!$G$9+СВЦЭМ!$D$10+'СЕТ СН'!$G$5</f>
        <v>4532.9409618999998</v>
      </c>
      <c r="Q66" s="64">
        <f>SUMIFS(СВЦЭМ!$C$34:$C$777,СВЦЭМ!$A$34:$A$777,$A66,СВЦЭМ!$B$34:$B$777,Q$47)+'СЕТ СН'!$G$9+СВЦЭМ!$D$10+'СЕТ СН'!$G$5</f>
        <v>4553.5125858299998</v>
      </c>
      <c r="R66" s="64">
        <f>SUMIFS(СВЦЭМ!$C$34:$C$777,СВЦЭМ!$A$34:$A$777,$A66,СВЦЭМ!$B$34:$B$777,R$47)+'СЕТ СН'!$G$9+СВЦЭМ!$D$10+'СЕТ СН'!$G$5</f>
        <v>4620.2480628399999</v>
      </c>
      <c r="S66" s="64">
        <f>SUMIFS(СВЦЭМ!$C$34:$C$777,СВЦЭМ!$A$34:$A$777,$A66,СВЦЭМ!$B$34:$B$777,S$47)+'СЕТ СН'!$G$9+СВЦЭМ!$D$10+'СЕТ СН'!$G$5</f>
        <v>4545.8359658999998</v>
      </c>
      <c r="T66" s="64">
        <f>SUMIFS(СВЦЭМ!$C$34:$C$777,СВЦЭМ!$A$34:$A$777,$A66,СВЦЭМ!$B$34:$B$777,T$47)+'СЕТ СН'!$G$9+СВЦЭМ!$D$10+'СЕТ СН'!$G$5</f>
        <v>4512.0507438200002</v>
      </c>
      <c r="U66" s="64">
        <f>SUMIFS(СВЦЭМ!$C$34:$C$777,СВЦЭМ!$A$34:$A$777,$A66,СВЦЭМ!$B$34:$B$777,U$47)+'СЕТ СН'!$G$9+СВЦЭМ!$D$10+'СЕТ СН'!$G$5</f>
        <v>4538.0159918899999</v>
      </c>
      <c r="V66" s="64">
        <f>SUMIFS(СВЦЭМ!$C$34:$C$777,СВЦЭМ!$A$34:$A$777,$A66,СВЦЭМ!$B$34:$B$777,V$47)+'СЕТ СН'!$G$9+СВЦЭМ!$D$10+'СЕТ СН'!$G$5</f>
        <v>4524.6611865599998</v>
      </c>
      <c r="W66" s="64">
        <f>SUMIFS(СВЦЭМ!$C$34:$C$777,СВЦЭМ!$A$34:$A$777,$A66,СВЦЭМ!$B$34:$B$777,W$47)+'СЕТ СН'!$G$9+СВЦЭМ!$D$10+'СЕТ СН'!$G$5</f>
        <v>4619.7712349399999</v>
      </c>
      <c r="X66" s="64">
        <f>SUMIFS(СВЦЭМ!$C$34:$C$777,СВЦЭМ!$A$34:$A$777,$A66,СВЦЭМ!$B$34:$B$777,X$47)+'СЕТ СН'!$G$9+СВЦЭМ!$D$10+'СЕТ СН'!$G$5</f>
        <v>4687.8356429899995</v>
      </c>
      <c r="Y66" s="64">
        <f>SUMIFS(СВЦЭМ!$C$34:$C$777,СВЦЭМ!$A$34:$A$777,$A66,СВЦЭМ!$B$34:$B$777,Y$47)+'СЕТ СН'!$G$9+СВЦЭМ!$D$10+'СЕТ СН'!$G$5</f>
        <v>4578.7756574200002</v>
      </c>
    </row>
    <row r="67" spans="1:27" ht="15.75" x14ac:dyDescent="0.2">
      <c r="A67" s="63">
        <f t="shared" si="1"/>
        <v>42571</v>
      </c>
      <c r="B67" s="64">
        <f>SUMIFS(СВЦЭМ!$C$34:$C$777,СВЦЭМ!$A$34:$A$777,$A67,СВЦЭМ!$B$34:$B$777,B$47)+'СЕТ СН'!$G$9+СВЦЭМ!$D$10+'СЕТ СН'!$G$5</f>
        <v>4668.1715820499994</v>
      </c>
      <c r="C67" s="64">
        <f>SUMIFS(СВЦЭМ!$C$34:$C$777,СВЦЭМ!$A$34:$A$777,$A67,СВЦЭМ!$B$34:$B$777,C$47)+'СЕТ СН'!$G$9+СВЦЭМ!$D$10+'СЕТ СН'!$G$5</f>
        <v>4744.1495467099994</v>
      </c>
      <c r="D67" s="64">
        <f>SUMIFS(СВЦЭМ!$C$34:$C$777,СВЦЭМ!$A$34:$A$777,$A67,СВЦЭМ!$B$34:$B$777,D$47)+'СЕТ СН'!$G$9+СВЦЭМ!$D$10+'СЕТ СН'!$G$5</f>
        <v>4779.59670379</v>
      </c>
      <c r="E67" s="64">
        <f>SUMIFS(СВЦЭМ!$C$34:$C$777,СВЦЭМ!$A$34:$A$777,$A67,СВЦЭМ!$B$34:$B$777,E$47)+'СЕТ СН'!$G$9+СВЦЭМ!$D$10+'СЕТ СН'!$G$5</f>
        <v>4770.38159885</v>
      </c>
      <c r="F67" s="64">
        <f>SUMIFS(СВЦЭМ!$C$34:$C$777,СВЦЭМ!$A$34:$A$777,$A67,СВЦЭМ!$B$34:$B$777,F$47)+'СЕТ СН'!$G$9+СВЦЭМ!$D$10+'СЕТ СН'!$G$5</f>
        <v>4809.5448237000001</v>
      </c>
      <c r="G67" s="64">
        <f>SUMIFS(СВЦЭМ!$C$34:$C$777,СВЦЭМ!$A$34:$A$777,$A67,СВЦЭМ!$B$34:$B$777,G$47)+'СЕТ СН'!$G$9+СВЦЭМ!$D$10+'СЕТ СН'!$G$5</f>
        <v>4786.1874478700001</v>
      </c>
      <c r="H67" s="64">
        <f>SUMIFS(СВЦЭМ!$C$34:$C$777,СВЦЭМ!$A$34:$A$777,$A67,СВЦЭМ!$B$34:$B$777,H$47)+'СЕТ СН'!$G$9+СВЦЭМ!$D$10+'СЕТ СН'!$G$5</f>
        <v>4730.4078761399996</v>
      </c>
      <c r="I67" s="64">
        <f>SUMIFS(СВЦЭМ!$C$34:$C$777,СВЦЭМ!$A$34:$A$777,$A67,СВЦЭМ!$B$34:$B$777,I$47)+'СЕТ СН'!$G$9+СВЦЭМ!$D$10+'СЕТ СН'!$G$5</f>
        <v>4616.7620420699996</v>
      </c>
      <c r="J67" s="64">
        <f>SUMIFS(СВЦЭМ!$C$34:$C$777,СВЦЭМ!$A$34:$A$777,$A67,СВЦЭМ!$B$34:$B$777,J$47)+'СЕТ СН'!$G$9+СВЦЭМ!$D$10+'СЕТ СН'!$G$5</f>
        <v>4456.4391671499998</v>
      </c>
      <c r="K67" s="64">
        <f>SUMIFS(СВЦЭМ!$C$34:$C$777,СВЦЭМ!$A$34:$A$777,$A67,СВЦЭМ!$B$34:$B$777,K$47)+'СЕТ СН'!$G$9+СВЦЭМ!$D$10+'СЕТ СН'!$G$5</f>
        <v>4475.4597649199995</v>
      </c>
      <c r="L67" s="64">
        <f>SUMIFS(СВЦЭМ!$C$34:$C$777,СВЦЭМ!$A$34:$A$777,$A67,СВЦЭМ!$B$34:$B$777,L$47)+'СЕТ СН'!$G$9+СВЦЭМ!$D$10+'СЕТ СН'!$G$5</f>
        <v>4483.1330228799998</v>
      </c>
      <c r="M67" s="64">
        <f>SUMIFS(СВЦЭМ!$C$34:$C$777,СВЦЭМ!$A$34:$A$777,$A67,СВЦЭМ!$B$34:$B$777,M$47)+'СЕТ СН'!$G$9+СВЦЭМ!$D$10+'СЕТ СН'!$G$5</f>
        <v>4467.3641845900001</v>
      </c>
      <c r="N67" s="64">
        <f>SUMIFS(СВЦЭМ!$C$34:$C$777,СВЦЭМ!$A$34:$A$777,$A67,СВЦЭМ!$B$34:$B$777,N$47)+'СЕТ СН'!$G$9+СВЦЭМ!$D$10+'СЕТ СН'!$G$5</f>
        <v>4458.5730583200002</v>
      </c>
      <c r="O67" s="64">
        <f>SUMIFS(СВЦЭМ!$C$34:$C$777,СВЦЭМ!$A$34:$A$777,$A67,СВЦЭМ!$B$34:$B$777,O$47)+'СЕТ СН'!$G$9+СВЦЭМ!$D$10+'СЕТ СН'!$G$5</f>
        <v>4472.1029575900002</v>
      </c>
      <c r="P67" s="64">
        <f>SUMIFS(СВЦЭМ!$C$34:$C$777,СВЦЭМ!$A$34:$A$777,$A67,СВЦЭМ!$B$34:$B$777,P$47)+'СЕТ СН'!$G$9+СВЦЭМ!$D$10+'СЕТ СН'!$G$5</f>
        <v>4474.5162509800002</v>
      </c>
      <c r="Q67" s="64">
        <f>SUMIFS(СВЦЭМ!$C$34:$C$777,СВЦЭМ!$A$34:$A$777,$A67,СВЦЭМ!$B$34:$B$777,Q$47)+'СЕТ СН'!$G$9+СВЦЭМ!$D$10+'СЕТ СН'!$G$5</f>
        <v>4447.3244756699996</v>
      </c>
      <c r="R67" s="64">
        <f>SUMIFS(СВЦЭМ!$C$34:$C$777,СВЦЭМ!$A$34:$A$777,$A67,СВЦЭМ!$B$34:$B$777,R$47)+'СЕТ СН'!$G$9+СВЦЭМ!$D$10+'СЕТ СН'!$G$5</f>
        <v>4524.0252976900001</v>
      </c>
      <c r="S67" s="64">
        <f>SUMIFS(СВЦЭМ!$C$34:$C$777,СВЦЭМ!$A$34:$A$777,$A67,СВЦЭМ!$B$34:$B$777,S$47)+'СЕТ СН'!$G$9+СВЦЭМ!$D$10+'СЕТ СН'!$G$5</f>
        <v>4525.3547680499996</v>
      </c>
      <c r="T67" s="64">
        <f>SUMIFS(СВЦЭМ!$C$34:$C$777,СВЦЭМ!$A$34:$A$777,$A67,СВЦЭМ!$B$34:$B$777,T$47)+'СЕТ СН'!$G$9+СВЦЭМ!$D$10+'СЕТ СН'!$G$5</f>
        <v>4518.5593282199998</v>
      </c>
      <c r="U67" s="64">
        <f>SUMIFS(СВЦЭМ!$C$34:$C$777,СВЦЭМ!$A$34:$A$777,$A67,СВЦЭМ!$B$34:$B$777,U$47)+'СЕТ СН'!$G$9+СВЦЭМ!$D$10+'СЕТ СН'!$G$5</f>
        <v>4544.9312643800004</v>
      </c>
      <c r="V67" s="64">
        <f>SUMIFS(СВЦЭМ!$C$34:$C$777,СВЦЭМ!$A$34:$A$777,$A67,СВЦЭМ!$B$34:$B$777,V$47)+'СЕТ СН'!$G$9+СВЦЭМ!$D$10+'СЕТ СН'!$G$5</f>
        <v>4571.5444011399995</v>
      </c>
      <c r="W67" s="64">
        <f>SUMIFS(СВЦЭМ!$C$34:$C$777,СВЦЭМ!$A$34:$A$777,$A67,СВЦЭМ!$B$34:$B$777,W$47)+'СЕТ СН'!$G$9+СВЦЭМ!$D$10+'СЕТ СН'!$G$5</f>
        <v>4668.3907084700004</v>
      </c>
      <c r="X67" s="64">
        <f>SUMIFS(СВЦЭМ!$C$34:$C$777,СВЦЭМ!$A$34:$A$777,$A67,СВЦЭМ!$B$34:$B$777,X$47)+'СЕТ СН'!$G$9+СВЦЭМ!$D$10+'СЕТ СН'!$G$5</f>
        <v>4600.3936659700003</v>
      </c>
      <c r="Y67" s="64">
        <f>SUMIFS(СВЦЭМ!$C$34:$C$777,СВЦЭМ!$A$34:$A$777,$A67,СВЦЭМ!$B$34:$B$777,Y$47)+'СЕТ СН'!$G$9+СВЦЭМ!$D$10+'СЕТ СН'!$G$5</f>
        <v>4602.9967620999996</v>
      </c>
    </row>
    <row r="68" spans="1:27" ht="15.75" x14ac:dyDescent="0.2">
      <c r="A68" s="63">
        <f t="shared" si="1"/>
        <v>42572</v>
      </c>
      <c r="B68" s="64">
        <f>SUMIFS(СВЦЭМ!$C$34:$C$777,СВЦЭМ!$A$34:$A$777,$A68,СВЦЭМ!$B$34:$B$777,B$47)+'СЕТ СН'!$G$9+СВЦЭМ!$D$10+'СЕТ СН'!$G$5</f>
        <v>4708.21067786</v>
      </c>
      <c r="C68" s="64">
        <f>SUMIFS(СВЦЭМ!$C$34:$C$777,СВЦЭМ!$A$34:$A$777,$A68,СВЦЭМ!$B$34:$B$777,C$47)+'СЕТ СН'!$G$9+СВЦЭМ!$D$10+'СЕТ СН'!$G$5</f>
        <v>4734.8839104899998</v>
      </c>
      <c r="D68" s="64">
        <f>SUMIFS(СВЦЭМ!$C$34:$C$777,СВЦЭМ!$A$34:$A$777,$A68,СВЦЭМ!$B$34:$B$777,D$47)+'СЕТ СН'!$G$9+СВЦЭМ!$D$10+'СЕТ СН'!$G$5</f>
        <v>4756.03968781</v>
      </c>
      <c r="E68" s="64">
        <f>SUMIFS(СВЦЭМ!$C$34:$C$777,СВЦЭМ!$A$34:$A$777,$A68,СВЦЭМ!$B$34:$B$777,E$47)+'СЕТ СН'!$G$9+СВЦЭМ!$D$10+'СЕТ СН'!$G$5</f>
        <v>4775.2734415499999</v>
      </c>
      <c r="F68" s="64">
        <f>SUMIFS(СВЦЭМ!$C$34:$C$777,СВЦЭМ!$A$34:$A$777,$A68,СВЦЭМ!$B$34:$B$777,F$47)+'СЕТ СН'!$G$9+СВЦЭМ!$D$10+'СЕТ СН'!$G$5</f>
        <v>4779.3097941400001</v>
      </c>
      <c r="G68" s="64">
        <f>SUMIFS(СВЦЭМ!$C$34:$C$777,СВЦЭМ!$A$34:$A$777,$A68,СВЦЭМ!$B$34:$B$777,G$47)+'СЕТ СН'!$G$9+СВЦЭМ!$D$10+'СЕТ СН'!$G$5</f>
        <v>4761.4592972700002</v>
      </c>
      <c r="H68" s="64">
        <f>SUMIFS(СВЦЭМ!$C$34:$C$777,СВЦЭМ!$A$34:$A$777,$A68,СВЦЭМ!$B$34:$B$777,H$47)+'СЕТ СН'!$G$9+СВЦЭМ!$D$10+'СЕТ СН'!$G$5</f>
        <v>4710.1569242999994</v>
      </c>
      <c r="I68" s="64">
        <f>SUMIFS(СВЦЭМ!$C$34:$C$777,СВЦЭМ!$A$34:$A$777,$A68,СВЦЭМ!$B$34:$B$777,I$47)+'СЕТ СН'!$G$9+СВЦЭМ!$D$10+'СЕТ СН'!$G$5</f>
        <v>4620.9300122900004</v>
      </c>
      <c r="J68" s="64">
        <f>SUMIFS(СВЦЭМ!$C$34:$C$777,СВЦЭМ!$A$34:$A$777,$A68,СВЦЭМ!$B$34:$B$777,J$47)+'СЕТ СН'!$G$9+СВЦЭМ!$D$10+'СЕТ СН'!$G$5</f>
        <v>4547.9071976499999</v>
      </c>
      <c r="K68" s="64">
        <f>SUMIFS(СВЦЭМ!$C$34:$C$777,СВЦЭМ!$A$34:$A$777,$A68,СВЦЭМ!$B$34:$B$777,K$47)+'СЕТ СН'!$G$9+СВЦЭМ!$D$10+'СЕТ СН'!$G$5</f>
        <v>4553.2205038299999</v>
      </c>
      <c r="L68" s="64">
        <f>SUMIFS(СВЦЭМ!$C$34:$C$777,СВЦЭМ!$A$34:$A$777,$A68,СВЦЭМ!$B$34:$B$777,L$47)+'СЕТ СН'!$G$9+СВЦЭМ!$D$10+'СЕТ СН'!$G$5</f>
        <v>4573.7677253399997</v>
      </c>
      <c r="M68" s="64">
        <f>SUMIFS(СВЦЭМ!$C$34:$C$777,СВЦЭМ!$A$34:$A$777,$A68,СВЦЭМ!$B$34:$B$777,M$47)+'СЕТ СН'!$G$9+СВЦЭМ!$D$10+'СЕТ СН'!$G$5</f>
        <v>4621.3696488200003</v>
      </c>
      <c r="N68" s="64">
        <f>SUMIFS(СВЦЭМ!$C$34:$C$777,СВЦЭМ!$A$34:$A$777,$A68,СВЦЭМ!$B$34:$B$777,N$47)+'СЕТ СН'!$G$9+СВЦЭМ!$D$10+'СЕТ СН'!$G$5</f>
        <v>4682.2699786499998</v>
      </c>
      <c r="O68" s="64">
        <f>SUMIFS(СВЦЭМ!$C$34:$C$777,СВЦЭМ!$A$34:$A$777,$A68,СВЦЭМ!$B$34:$B$777,O$47)+'СЕТ СН'!$G$9+СВЦЭМ!$D$10+'СЕТ СН'!$G$5</f>
        <v>4686.7976021100003</v>
      </c>
      <c r="P68" s="64">
        <f>SUMIFS(СВЦЭМ!$C$34:$C$777,СВЦЭМ!$A$34:$A$777,$A68,СВЦЭМ!$B$34:$B$777,P$47)+'СЕТ СН'!$G$9+СВЦЭМ!$D$10+'СЕТ СН'!$G$5</f>
        <v>4515.4338412999996</v>
      </c>
      <c r="Q68" s="64">
        <f>SUMIFS(СВЦЭМ!$C$34:$C$777,СВЦЭМ!$A$34:$A$777,$A68,СВЦЭМ!$B$34:$B$777,Q$47)+'СЕТ СН'!$G$9+СВЦЭМ!$D$10+'СЕТ СН'!$G$5</f>
        <v>4505.1178258899999</v>
      </c>
      <c r="R68" s="64">
        <f>SUMIFS(СВЦЭМ!$C$34:$C$777,СВЦЭМ!$A$34:$A$777,$A68,СВЦЭМ!$B$34:$B$777,R$47)+'СЕТ СН'!$G$9+СВЦЭМ!$D$10+'СЕТ СН'!$G$5</f>
        <v>4569.45797055</v>
      </c>
      <c r="S68" s="64">
        <f>SUMIFS(СВЦЭМ!$C$34:$C$777,СВЦЭМ!$A$34:$A$777,$A68,СВЦЭМ!$B$34:$B$777,S$47)+'СЕТ СН'!$G$9+СВЦЭМ!$D$10+'СЕТ СН'!$G$5</f>
        <v>4564.4123157100003</v>
      </c>
      <c r="T68" s="64">
        <f>SUMIFS(СВЦЭМ!$C$34:$C$777,СВЦЭМ!$A$34:$A$777,$A68,СВЦЭМ!$B$34:$B$777,T$47)+'СЕТ СН'!$G$9+СВЦЭМ!$D$10+'СЕТ СН'!$G$5</f>
        <v>4573.6683669900003</v>
      </c>
      <c r="U68" s="64">
        <f>SUMIFS(СВЦЭМ!$C$34:$C$777,СВЦЭМ!$A$34:$A$777,$A68,СВЦЭМ!$B$34:$B$777,U$47)+'СЕТ СН'!$G$9+СВЦЭМ!$D$10+'СЕТ СН'!$G$5</f>
        <v>4553.8482787200001</v>
      </c>
      <c r="V68" s="64">
        <f>SUMIFS(СВЦЭМ!$C$34:$C$777,СВЦЭМ!$A$34:$A$777,$A68,СВЦЭМ!$B$34:$B$777,V$47)+'СЕТ СН'!$G$9+СВЦЭМ!$D$10+'СЕТ СН'!$G$5</f>
        <v>4558.65376758</v>
      </c>
      <c r="W68" s="64">
        <f>SUMIFS(СВЦЭМ!$C$34:$C$777,СВЦЭМ!$A$34:$A$777,$A68,СВЦЭМ!$B$34:$B$777,W$47)+'СЕТ СН'!$G$9+СВЦЭМ!$D$10+'СЕТ СН'!$G$5</f>
        <v>4634.1571109899996</v>
      </c>
      <c r="X68" s="64">
        <f>SUMIFS(СВЦЭМ!$C$34:$C$777,СВЦЭМ!$A$34:$A$777,$A68,СВЦЭМ!$B$34:$B$777,X$47)+'СЕТ СН'!$G$9+СВЦЭМ!$D$10+'СЕТ СН'!$G$5</f>
        <v>4622.5602780499994</v>
      </c>
      <c r="Y68" s="64">
        <f>SUMIFS(СВЦЭМ!$C$34:$C$777,СВЦЭМ!$A$34:$A$777,$A68,СВЦЭМ!$B$34:$B$777,Y$47)+'СЕТ СН'!$G$9+СВЦЭМ!$D$10+'СЕТ СН'!$G$5</f>
        <v>4665.4242709700002</v>
      </c>
    </row>
    <row r="69" spans="1:27" ht="15.75" x14ac:dyDescent="0.2">
      <c r="A69" s="63">
        <f t="shared" si="1"/>
        <v>42573</v>
      </c>
      <c r="B69" s="64">
        <f>SUMIFS(СВЦЭМ!$C$34:$C$777,СВЦЭМ!$A$34:$A$777,$A69,СВЦЭМ!$B$34:$B$777,B$47)+'СЕТ СН'!$G$9+СВЦЭМ!$D$10+'СЕТ СН'!$G$5</f>
        <v>4752.5148340799997</v>
      </c>
      <c r="C69" s="64">
        <f>SUMIFS(СВЦЭМ!$C$34:$C$777,СВЦЭМ!$A$34:$A$777,$A69,СВЦЭМ!$B$34:$B$777,C$47)+'СЕТ СН'!$G$9+СВЦЭМ!$D$10+'СЕТ СН'!$G$5</f>
        <v>4826.4318703500003</v>
      </c>
      <c r="D69" s="64">
        <f>SUMIFS(СВЦЭМ!$C$34:$C$777,СВЦЭМ!$A$34:$A$777,$A69,СВЦЭМ!$B$34:$B$777,D$47)+'СЕТ СН'!$G$9+СВЦЭМ!$D$10+'СЕТ СН'!$G$5</f>
        <v>4868.83300745</v>
      </c>
      <c r="E69" s="64">
        <f>SUMIFS(СВЦЭМ!$C$34:$C$777,СВЦЭМ!$A$34:$A$777,$A69,СВЦЭМ!$B$34:$B$777,E$47)+'СЕТ СН'!$G$9+СВЦЭМ!$D$10+'СЕТ СН'!$G$5</f>
        <v>4896.6789514699994</v>
      </c>
      <c r="F69" s="64">
        <f>SUMIFS(СВЦЭМ!$C$34:$C$777,СВЦЭМ!$A$34:$A$777,$A69,СВЦЭМ!$B$34:$B$777,F$47)+'СЕТ СН'!$G$9+СВЦЭМ!$D$10+'СЕТ СН'!$G$5</f>
        <v>4895.5981107099997</v>
      </c>
      <c r="G69" s="64">
        <f>SUMIFS(СВЦЭМ!$C$34:$C$777,СВЦЭМ!$A$34:$A$777,$A69,СВЦЭМ!$B$34:$B$777,G$47)+'СЕТ СН'!$G$9+СВЦЭМ!$D$10+'СЕТ СН'!$G$5</f>
        <v>4904.0865000399999</v>
      </c>
      <c r="H69" s="64">
        <f>SUMIFS(СВЦЭМ!$C$34:$C$777,СВЦЭМ!$A$34:$A$777,$A69,СВЦЭМ!$B$34:$B$777,H$47)+'СЕТ СН'!$G$9+СВЦЭМ!$D$10+'СЕТ СН'!$G$5</f>
        <v>4963.6741883899995</v>
      </c>
      <c r="I69" s="64">
        <f>SUMIFS(СВЦЭМ!$C$34:$C$777,СВЦЭМ!$A$34:$A$777,$A69,СВЦЭМ!$B$34:$B$777,I$47)+'СЕТ СН'!$G$9+СВЦЭМ!$D$10+'СЕТ СН'!$G$5</f>
        <v>4709.8384554699996</v>
      </c>
      <c r="J69" s="64">
        <f>SUMIFS(СВЦЭМ!$C$34:$C$777,СВЦЭМ!$A$34:$A$777,$A69,СВЦЭМ!$B$34:$B$777,J$47)+'СЕТ СН'!$G$9+СВЦЭМ!$D$10+'СЕТ СН'!$G$5</f>
        <v>4456.3785979200002</v>
      </c>
      <c r="K69" s="64">
        <f>SUMIFS(СВЦЭМ!$C$34:$C$777,СВЦЭМ!$A$34:$A$777,$A69,СВЦЭМ!$B$34:$B$777,K$47)+'СЕТ СН'!$G$9+СВЦЭМ!$D$10+'СЕТ СН'!$G$5</f>
        <v>4465.0425508500002</v>
      </c>
      <c r="L69" s="64">
        <f>SUMIFS(СВЦЭМ!$C$34:$C$777,СВЦЭМ!$A$34:$A$777,$A69,СВЦЭМ!$B$34:$B$777,L$47)+'СЕТ СН'!$G$9+СВЦЭМ!$D$10+'СЕТ СН'!$G$5</f>
        <v>4484.8529597899997</v>
      </c>
      <c r="M69" s="64">
        <f>SUMIFS(СВЦЭМ!$C$34:$C$777,СВЦЭМ!$A$34:$A$777,$A69,СВЦЭМ!$B$34:$B$777,M$47)+'СЕТ СН'!$G$9+СВЦЭМ!$D$10+'СЕТ СН'!$G$5</f>
        <v>4491.7562343299996</v>
      </c>
      <c r="N69" s="64">
        <f>SUMIFS(СВЦЭМ!$C$34:$C$777,СВЦЭМ!$A$34:$A$777,$A69,СВЦЭМ!$B$34:$B$777,N$47)+'СЕТ СН'!$G$9+СВЦЭМ!$D$10+'СЕТ СН'!$G$5</f>
        <v>4470.7548817699999</v>
      </c>
      <c r="O69" s="64">
        <f>SUMIFS(СВЦЭМ!$C$34:$C$777,СВЦЭМ!$A$34:$A$777,$A69,СВЦЭМ!$B$34:$B$777,O$47)+'СЕТ СН'!$G$9+СВЦЭМ!$D$10+'СЕТ СН'!$G$5</f>
        <v>4471.26705907</v>
      </c>
      <c r="P69" s="64">
        <f>SUMIFS(СВЦЭМ!$C$34:$C$777,СВЦЭМ!$A$34:$A$777,$A69,СВЦЭМ!$B$34:$B$777,P$47)+'СЕТ СН'!$G$9+СВЦЭМ!$D$10+'СЕТ СН'!$G$5</f>
        <v>4443.5769482699998</v>
      </c>
      <c r="Q69" s="64">
        <f>SUMIFS(СВЦЭМ!$C$34:$C$777,СВЦЭМ!$A$34:$A$777,$A69,СВЦЭМ!$B$34:$B$777,Q$47)+'СЕТ СН'!$G$9+СВЦЭМ!$D$10+'СЕТ СН'!$G$5</f>
        <v>4443.2896696999996</v>
      </c>
      <c r="R69" s="64">
        <f>SUMIFS(СВЦЭМ!$C$34:$C$777,СВЦЭМ!$A$34:$A$777,$A69,СВЦЭМ!$B$34:$B$777,R$47)+'СЕТ СН'!$G$9+СВЦЭМ!$D$10+'СЕТ СН'!$G$5</f>
        <v>4531.9463629800002</v>
      </c>
      <c r="S69" s="64">
        <f>SUMIFS(СВЦЭМ!$C$34:$C$777,СВЦЭМ!$A$34:$A$777,$A69,СВЦЭМ!$B$34:$B$777,S$47)+'СЕТ СН'!$G$9+СВЦЭМ!$D$10+'СЕТ СН'!$G$5</f>
        <v>4499.9584535200001</v>
      </c>
      <c r="T69" s="64">
        <f>SUMIFS(СВЦЭМ!$C$34:$C$777,СВЦЭМ!$A$34:$A$777,$A69,СВЦЭМ!$B$34:$B$777,T$47)+'СЕТ СН'!$G$9+СВЦЭМ!$D$10+'СЕТ СН'!$G$5</f>
        <v>4476.2287204200002</v>
      </c>
      <c r="U69" s="64">
        <f>SUMIFS(СВЦЭМ!$C$34:$C$777,СВЦЭМ!$A$34:$A$777,$A69,СВЦЭМ!$B$34:$B$777,U$47)+'СЕТ СН'!$G$9+СВЦЭМ!$D$10+'СЕТ СН'!$G$5</f>
        <v>4470.2782444599998</v>
      </c>
      <c r="V69" s="64">
        <f>SUMIFS(СВЦЭМ!$C$34:$C$777,СВЦЭМ!$A$34:$A$777,$A69,СВЦЭМ!$B$34:$B$777,V$47)+'СЕТ СН'!$G$9+СВЦЭМ!$D$10+'СЕТ СН'!$G$5</f>
        <v>4497.9105398399997</v>
      </c>
      <c r="W69" s="64">
        <f>SUMIFS(СВЦЭМ!$C$34:$C$777,СВЦЭМ!$A$34:$A$777,$A69,СВЦЭМ!$B$34:$B$777,W$47)+'СЕТ СН'!$G$9+СВЦЭМ!$D$10+'СЕТ СН'!$G$5</f>
        <v>4558.6483145700004</v>
      </c>
      <c r="X69" s="64">
        <f>SUMIFS(СВЦЭМ!$C$34:$C$777,СВЦЭМ!$A$34:$A$777,$A69,СВЦЭМ!$B$34:$B$777,X$47)+'СЕТ СН'!$G$9+СВЦЭМ!$D$10+'СЕТ СН'!$G$5</f>
        <v>4541.52735011</v>
      </c>
      <c r="Y69" s="64">
        <f>SUMIFS(СВЦЭМ!$C$34:$C$777,СВЦЭМ!$A$34:$A$777,$A69,СВЦЭМ!$B$34:$B$777,Y$47)+'СЕТ СН'!$G$9+СВЦЭМ!$D$10+'СЕТ СН'!$G$5</f>
        <v>4556.5302594699997</v>
      </c>
    </row>
    <row r="70" spans="1:27" ht="15.75" x14ac:dyDescent="0.2">
      <c r="A70" s="63">
        <f t="shared" si="1"/>
        <v>42574</v>
      </c>
      <c r="B70" s="64">
        <f>SUMIFS(СВЦЭМ!$C$34:$C$777,СВЦЭМ!$A$34:$A$777,$A70,СВЦЭМ!$B$34:$B$777,B$47)+'СЕТ СН'!$G$9+СВЦЭМ!$D$10+'СЕТ СН'!$G$5</f>
        <v>4636.2457120899999</v>
      </c>
      <c r="C70" s="64">
        <f>SUMIFS(СВЦЭМ!$C$34:$C$777,СВЦЭМ!$A$34:$A$777,$A70,СВЦЭМ!$B$34:$B$777,C$47)+'СЕТ СН'!$G$9+СВЦЭМ!$D$10+'СЕТ СН'!$G$5</f>
        <v>4689.6512157500001</v>
      </c>
      <c r="D70" s="64">
        <f>SUMIFS(СВЦЭМ!$C$34:$C$777,СВЦЭМ!$A$34:$A$777,$A70,СВЦЭМ!$B$34:$B$777,D$47)+'СЕТ СН'!$G$9+СВЦЭМ!$D$10+'СЕТ СН'!$G$5</f>
        <v>4732.4080535399999</v>
      </c>
      <c r="E70" s="64">
        <f>SUMIFS(СВЦЭМ!$C$34:$C$777,СВЦЭМ!$A$34:$A$777,$A70,СВЦЭМ!$B$34:$B$777,E$47)+'СЕТ СН'!$G$9+СВЦЭМ!$D$10+'СЕТ СН'!$G$5</f>
        <v>4754.4168326999998</v>
      </c>
      <c r="F70" s="64">
        <f>SUMIFS(СВЦЭМ!$C$34:$C$777,СВЦЭМ!$A$34:$A$777,$A70,СВЦЭМ!$B$34:$B$777,F$47)+'СЕТ СН'!$G$9+СВЦЭМ!$D$10+'СЕТ СН'!$G$5</f>
        <v>4756.6073163199999</v>
      </c>
      <c r="G70" s="64">
        <f>SUMIFS(СВЦЭМ!$C$34:$C$777,СВЦЭМ!$A$34:$A$777,$A70,СВЦЭМ!$B$34:$B$777,G$47)+'СЕТ СН'!$G$9+СВЦЭМ!$D$10+'СЕТ СН'!$G$5</f>
        <v>4751.1963481799994</v>
      </c>
      <c r="H70" s="64">
        <f>SUMIFS(СВЦЭМ!$C$34:$C$777,СВЦЭМ!$A$34:$A$777,$A70,СВЦЭМ!$B$34:$B$777,H$47)+'СЕТ СН'!$G$9+СВЦЭМ!$D$10+'СЕТ СН'!$G$5</f>
        <v>4686.6329937600003</v>
      </c>
      <c r="I70" s="64">
        <f>SUMIFS(СВЦЭМ!$C$34:$C$777,СВЦЭМ!$A$34:$A$777,$A70,СВЦЭМ!$B$34:$B$777,I$47)+'СЕТ СН'!$G$9+СВЦЭМ!$D$10+'СЕТ СН'!$G$5</f>
        <v>4631.5965573699996</v>
      </c>
      <c r="J70" s="64">
        <f>SUMIFS(СВЦЭМ!$C$34:$C$777,СВЦЭМ!$A$34:$A$777,$A70,СВЦЭМ!$B$34:$B$777,J$47)+'СЕТ СН'!$G$9+СВЦЭМ!$D$10+'СЕТ СН'!$G$5</f>
        <v>4534.5522700599995</v>
      </c>
      <c r="K70" s="64">
        <f>SUMIFS(СВЦЭМ!$C$34:$C$777,СВЦЭМ!$A$34:$A$777,$A70,СВЦЭМ!$B$34:$B$777,K$47)+'СЕТ СН'!$G$9+СВЦЭМ!$D$10+'СЕТ СН'!$G$5</f>
        <v>4473.5146135699997</v>
      </c>
      <c r="L70" s="64">
        <f>SUMIFS(СВЦЭМ!$C$34:$C$777,СВЦЭМ!$A$34:$A$777,$A70,СВЦЭМ!$B$34:$B$777,L$47)+'СЕТ СН'!$G$9+СВЦЭМ!$D$10+'СЕТ СН'!$G$5</f>
        <v>4468.03563055</v>
      </c>
      <c r="M70" s="64">
        <f>SUMIFS(СВЦЭМ!$C$34:$C$777,СВЦЭМ!$A$34:$A$777,$A70,СВЦЭМ!$B$34:$B$777,M$47)+'СЕТ СН'!$G$9+СВЦЭМ!$D$10+'СЕТ СН'!$G$5</f>
        <v>4453.6507256499999</v>
      </c>
      <c r="N70" s="64">
        <f>SUMIFS(СВЦЭМ!$C$34:$C$777,СВЦЭМ!$A$34:$A$777,$A70,СВЦЭМ!$B$34:$B$777,N$47)+'СЕТ СН'!$G$9+СВЦЭМ!$D$10+'СЕТ СН'!$G$5</f>
        <v>4447.5159356699996</v>
      </c>
      <c r="O70" s="64">
        <f>SUMIFS(СВЦЭМ!$C$34:$C$777,СВЦЭМ!$A$34:$A$777,$A70,СВЦЭМ!$B$34:$B$777,O$47)+'СЕТ СН'!$G$9+СВЦЭМ!$D$10+'СЕТ СН'!$G$5</f>
        <v>4457.8032777500002</v>
      </c>
      <c r="P70" s="64">
        <f>SUMIFS(СВЦЭМ!$C$34:$C$777,СВЦЭМ!$A$34:$A$777,$A70,СВЦЭМ!$B$34:$B$777,P$47)+'СЕТ СН'!$G$9+СВЦЭМ!$D$10+'СЕТ СН'!$G$5</f>
        <v>4465.8766836699997</v>
      </c>
      <c r="Q70" s="64">
        <f>SUMIFS(СВЦЭМ!$C$34:$C$777,СВЦЭМ!$A$34:$A$777,$A70,СВЦЭМ!$B$34:$B$777,Q$47)+'СЕТ СН'!$G$9+СВЦЭМ!$D$10+'СЕТ СН'!$G$5</f>
        <v>4472.3893314400002</v>
      </c>
      <c r="R70" s="64">
        <f>SUMIFS(СВЦЭМ!$C$34:$C$777,СВЦЭМ!$A$34:$A$777,$A70,СВЦЭМ!$B$34:$B$777,R$47)+'СЕТ СН'!$G$9+СВЦЭМ!$D$10+'СЕТ СН'!$G$5</f>
        <v>4469.24353763</v>
      </c>
      <c r="S70" s="64">
        <f>SUMIFS(СВЦЭМ!$C$34:$C$777,СВЦЭМ!$A$34:$A$777,$A70,СВЦЭМ!$B$34:$B$777,S$47)+'СЕТ СН'!$G$9+СВЦЭМ!$D$10+'СЕТ СН'!$G$5</f>
        <v>4453.2482980699997</v>
      </c>
      <c r="T70" s="64">
        <f>SUMIFS(СВЦЭМ!$C$34:$C$777,СВЦЭМ!$A$34:$A$777,$A70,СВЦЭМ!$B$34:$B$777,T$47)+'СЕТ СН'!$G$9+СВЦЭМ!$D$10+'СЕТ СН'!$G$5</f>
        <v>4451.6842828199997</v>
      </c>
      <c r="U70" s="64">
        <f>SUMIFS(СВЦЭМ!$C$34:$C$777,СВЦЭМ!$A$34:$A$777,$A70,СВЦЭМ!$B$34:$B$777,U$47)+'СЕТ СН'!$G$9+СВЦЭМ!$D$10+'СЕТ СН'!$G$5</f>
        <v>4442.50096562</v>
      </c>
      <c r="V70" s="64">
        <f>SUMIFS(СВЦЭМ!$C$34:$C$777,СВЦЭМ!$A$34:$A$777,$A70,СВЦЭМ!$B$34:$B$777,V$47)+'СЕТ СН'!$G$9+СВЦЭМ!$D$10+'СЕТ СН'!$G$5</f>
        <v>4460.2678198599997</v>
      </c>
      <c r="W70" s="64">
        <f>SUMIFS(СВЦЭМ!$C$34:$C$777,СВЦЭМ!$A$34:$A$777,$A70,СВЦЭМ!$B$34:$B$777,W$47)+'СЕТ СН'!$G$9+СВЦЭМ!$D$10+'СЕТ СН'!$G$5</f>
        <v>4519.0868195799994</v>
      </c>
      <c r="X70" s="64">
        <f>SUMIFS(СВЦЭМ!$C$34:$C$777,СВЦЭМ!$A$34:$A$777,$A70,СВЦЭМ!$B$34:$B$777,X$47)+'СЕТ СН'!$G$9+СВЦЭМ!$D$10+'СЕТ СН'!$G$5</f>
        <v>4528.5056055300001</v>
      </c>
      <c r="Y70" s="64">
        <f>SUMIFS(СВЦЭМ!$C$34:$C$777,СВЦЭМ!$A$34:$A$777,$A70,СВЦЭМ!$B$34:$B$777,Y$47)+'СЕТ СН'!$G$9+СВЦЭМ!$D$10+'СЕТ СН'!$G$5</f>
        <v>4582.4885272599995</v>
      </c>
    </row>
    <row r="71" spans="1:27" ht="15.75" x14ac:dyDescent="0.2">
      <c r="A71" s="63">
        <f t="shared" si="1"/>
        <v>42575</v>
      </c>
      <c r="B71" s="64">
        <f>SUMIFS(СВЦЭМ!$C$34:$C$777,СВЦЭМ!$A$34:$A$777,$A71,СВЦЭМ!$B$34:$B$777,B$47)+'СЕТ СН'!$G$9+СВЦЭМ!$D$10+'СЕТ СН'!$G$5</f>
        <v>4673.3772204199995</v>
      </c>
      <c r="C71" s="64">
        <f>SUMIFS(СВЦЭМ!$C$34:$C$777,СВЦЭМ!$A$34:$A$777,$A71,СВЦЭМ!$B$34:$B$777,C$47)+'СЕТ СН'!$G$9+СВЦЭМ!$D$10+'СЕТ СН'!$G$5</f>
        <v>4761.7192914799998</v>
      </c>
      <c r="D71" s="64">
        <f>SUMIFS(СВЦЭМ!$C$34:$C$777,СВЦЭМ!$A$34:$A$777,$A71,СВЦЭМ!$B$34:$B$777,D$47)+'СЕТ СН'!$G$9+СВЦЭМ!$D$10+'СЕТ СН'!$G$5</f>
        <v>4784.3888915999996</v>
      </c>
      <c r="E71" s="64">
        <f>SUMIFS(СВЦЭМ!$C$34:$C$777,СВЦЭМ!$A$34:$A$777,$A71,СВЦЭМ!$B$34:$B$777,E$47)+'СЕТ СН'!$G$9+СВЦЭМ!$D$10+'СЕТ СН'!$G$5</f>
        <v>4808.0600552400001</v>
      </c>
      <c r="F71" s="64">
        <f>SUMIFS(СВЦЭМ!$C$34:$C$777,СВЦЭМ!$A$34:$A$777,$A71,СВЦЭМ!$B$34:$B$777,F$47)+'СЕТ СН'!$G$9+СВЦЭМ!$D$10+'СЕТ СН'!$G$5</f>
        <v>4833.1787670900003</v>
      </c>
      <c r="G71" s="64">
        <f>SUMIFS(СВЦЭМ!$C$34:$C$777,СВЦЭМ!$A$34:$A$777,$A71,СВЦЭМ!$B$34:$B$777,G$47)+'СЕТ СН'!$G$9+СВЦЭМ!$D$10+'СЕТ СН'!$G$5</f>
        <v>4833.8519752499997</v>
      </c>
      <c r="H71" s="64">
        <f>SUMIFS(СВЦЭМ!$C$34:$C$777,СВЦЭМ!$A$34:$A$777,$A71,СВЦЭМ!$B$34:$B$777,H$47)+'СЕТ СН'!$G$9+СВЦЭМ!$D$10+'СЕТ СН'!$G$5</f>
        <v>4765.0985618899995</v>
      </c>
      <c r="I71" s="64">
        <f>SUMIFS(СВЦЭМ!$C$34:$C$777,СВЦЭМ!$A$34:$A$777,$A71,СВЦЭМ!$B$34:$B$777,I$47)+'СЕТ СН'!$G$9+СВЦЭМ!$D$10+'СЕТ СН'!$G$5</f>
        <v>4697.58071896</v>
      </c>
      <c r="J71" s="64">
        <f>SUMIFS(СВЦЭМ!$C$34:$C$777,СВЦЭМ!$A$34:$A$777,$A71,СВЦЭМ!$B$34:$B$777,J$47)+'СЕТ СН'!$G$9+СВЦЭМ!$D$10+'СЕТ СН'!$G$5</f>
        <v>4584.9489432099999</v>
      </c>
      <c r="K71" s="64">
        <f>SUMIFS(СВЦЭМ!$C$34:$C$777,СВЦЭМ!$A$34:$A$777,$A71,СВЦЭМ!$B$34:$B$777,K$47)+'СЕТ СН'!$G$9+СВЦЭМ!$D$10+'СЕТ СН'!$G$5</f>
        <v>4490.84837771</v>
      </c>
      <c r="L71" s="64">
        <f>SUMIFS(СВЦЭМ!$C$34:$C$777,СВЦЭМ!$A$34:$A$777,$A71,СВЦЭМ!$B$34:$B$777,L$47)+'СЕТ СН'!$G$9+СВЦЭМ!$D$10+'СЕТ СН'!$G$5</f>
        <v>4445.2594036800001</v>
      </c>
      <c r="M71" s="64">
        <f>SUMIFS(СВЦЭМ!$C$34:$C$777,СВЦЭМ!$A$34:$A$777,$A71,СВЦЭМ!$B$34:$B$777,M$47)+'СЕТ СН'!$G$9+СВЦЭМ!$D$10+'СЕТ СН'!$G$5</f>
        <v>4436.5833720800001</v>
      </c>
      <c r="N71" s="64">
        <f>SUMIFS(СВЦЭМ!$C$34:$C$777,СВЦЭМ!$A$34:$A$777,$A71,СВЦЭМ!$B$34:$B$777,N$47)+'СЕТ СН'!$G$9+СВЦЭМ!$D$10+'СЕТ СН'!$G$5</f>
        <v>4455.9441843499999</v>
      </c>
      <c r="O71" s="64">
        <f>SUMIFS(СВЦЭМ!$C$34:$C$777,СВЦЭМ!$A$34:$A$777,$A71,СВЦЭМ!$B$34:$B$777,O$47)+'СЕТ СН'!$G$9+СВЦЭМ!$D$10+'СЕТ СН'!$G$5</f>
        <v>4473.6369187499995</v>
      </c>
      <c r="P71" s="64">
        <f>SUMIFS(СВЦЭМ!$C$34:$C$777,СВЦЭМ!$A$34:$A$777,$A71,СВЦЭМ!$B$34:$B$777,P$47)+'СЕТ СН'!$G$9+СВЦЭМ!$D$10+'СЕТ СН'!$G$5</f>
        <v>4463.8846805599997</v>
      </c>
      <c r="Q71" s="64">
        <f>SUMIFS(СВЦЭМ!$C$34:$C$777,СВЦЭМ!$A$34:$A$777,$A71,СВЦЭМ!$B$34:$B$777,Q$47)+'СЕТ СН'!$G$9+СВЦЭМ!$D$10+'СЕТ СН'!$G$5</f>
        <v>4462.9631281599995</v>
      </c>
      <c r="R71" s="64">
        <f>SUMIFS(СВЦЭМ!$C$34:$C$777,СВЦЭМ!$A$34:$A$777,$A71,СВЦЭМ!$B$34:$B$777,R$47)+'СЕТ СН'!$G$9+СВЦЭМ!$D$10+'СЕТ СН'!$G$5</f>
        <v>4462.5184504500003</v>
      </c>
      <c r="S71" s="64">
        <f>SUMIFS(СВЦЭМ!$C$34:$C$777,СВЦЭМ!$A$34:$A$777,$A71,СВЦЭМ!$B$34:$B$777,S$47)+'СЕТ СН'!$G$9+СВЦЭМ!$D$10+'СЕТ СН'!$G$5</f>
        <v>4469.9243983099996</v>
      </c>
      <c r="T71" s="64">
        <f>SUMIFS(СВЦЭМ!$C$34:$C$777,СВЦЭМ!$A$34:$A$777,$A71,СВЦЭМ!$B$34:$B$777,T$47)+'СЕТ СН'!$G$9+СВЦЭМ!$D$10+'СЕТ СН'!$G$5</f>
        <v>4486.01465525</v>
      </c>
      <c r="U71" s="64">
        <f>SUMIFS(СВЦЭМ!$C$34:$C$777,СВЦЭМ!$A$34:$A$777,$A71,СВЦЭМ!$B$34:$B$777,U$47)+'СЕТ СН'!$G$9+СВЦЭМ!$D$10+'СЕТ СН'!$G$5</f>
        <v>4503.1567124000003</v>
      </c>
      <c r="V71" s="64">
        <f>SUMIFS(СВЦЭМ!$C$34:$C$777,СВЦЭМ!$A$34:$A$777,$A71,СВЦЭМ!$B$34:$B$777,V$47)+'СЕТ СН'!$G$9+СВЦЭМ!$D$10+'СЕТ СН'!$G$5</f>
        <v>4516.8577682899995</v>
      </c>
      <c r="W71" s="64">
        <f>SUMIFS(СВЦЭМ!$C$34:$C$777,СВЦЭМ!$A$34:$A$777,$A71,СВЦЭМ!$B$34:$B$777,W$47)+'СЕТ СН'!$G$9+СВЦЭМ!$D$10+'СЕТ СН'!$G$5</f>
        <v>4560.2768867899995</v>
      </c>
      <c r="X71" s="64">
        <f>SUMIFS(СВЦЭМ!$C$34:$C$777,СВЦЭМ!$A$34:$A$777,$A71,СВЦЭМ!$B$34:$B$777,X$47)+'СЕТ СН'!$G$9+СВЦЭМ!$D$10+'СЕТ СН'!$G$5</f>
        <v>4575.7934856599995</v>
      </c>
      <c r="Y71" s="64">
        <f>SUMIFS(СВЦЭМ!$C$34:$C$777,СВЦЭМ!$A$34:$A$777,$A71,СВЦЭМ!$B$34:$B$777,Y$47)+'СЕТ СН'!$G$9+СВЦЭМ!$D$10+'СЕТ СН'!$G$5</f>
        <v>4652.9386087299999</v>
      </c>
    </row>
    <row r="72" spans="1:27" ht="15.75" x14ac:dyDescent="0.2">
      <c r="A72" s="63">
        <f t="shared" si="1"/>
        <v>42576</v>
      </c>
      <c r="B72" s="64">
        <f>SUMIFS(СВЦЭМ!$C$34:$C$777,СВЦЭМ!$A$34:$A$777,$A72,СВЦЭМ!$B$34:$B$777,B$47)+'СЕТ СН'!$G$9+СВЦЭМ!$D$10+'СЕТ СН'!$G$5</f>
        <v>4661.0760475099996</v>
      </c>
      <c r="C72" s="64">
        <f>SUMIFS(СВЦЭМ!$C$34:$C$777,СВЦЭМ!$A$34:$A$777,$A72,СВЦЭМ!$B$34:$B$777,C$47)+'СЕТ СН'!$G$9+СВЦЭМ!$D$10+'СЕТ СН'!$G$5</f>
        <v>4733.88507923</v>
      </c>
      <c r="D72" s="64">
        <f>SUMIFS(СВЦЭМ!$C$34:$C$777,СВЦЭМ!$A$34:$A$777,$A72,СВЦЭМ!$B$34:$B$777,D$47)+'СЕТ СН'!$G$9+СВЦЭМ!$D$10+'СЕТ СН'!$G$5</f>
        <v>4743.5735891100003</v>
      </c>
      <c r="E72" s="64">
        <f>SUMIFS(СВЦЭМ!$C$34:$C$777,СВЦЭМ!$A$34:$A$777,$A72,СВЦЭМ!$B$34:$B$777,E$47)+'СЕТ СН'!$G$9+СВЦЭМ!$D$10+'СЕТ СН'!$G$5</f>
        <v>4743.9644391900001</v>
      </c>
      <c r="F72" s="64">
        <f>SUMIFS(СВЦЭМ!$C$34:$C$777,СВЦЭМ!$A$34:$A$777,$A72,СВЦЭМ!$B$34:$B$777,F$47)+'СЕТ СН'!$G$9+СВЦЭМ!$D$10+'СЕТ СН'!$G$5</f>
        <v>4730.8896062599997</v>
      </c>
      <c r="G72" s="64">
        <f>SUMIFS(СВЦЭМ!$C$34:$C$777,СВЦЭМ!$A$34:$A$777,$A72,СВЦЭМ!$B$34:$B$777,G$47)+'СЕТ СН'!$G$9+СВЦЭМ!$D$10+'СЕТ СН'!$G$5</f>
        <v>4704.51786868</v>
      </c>
      <c r="H72" s="64">
        <f>SUMIFS(СВЦЭМ!$C$34:$C$777,СВЦЭМ!$A$34:$A$777,$A72,СВЦЭМ!$B$34:$B$777,H$47)+'СЕТ СН'!$G$9+СВЦЭМ!$D$10+'СЕТ СН'!$G$5</f>
        <v>4670.34005935</v>
      </c>
      <c r="I72" s="64">
        <f>SUMIFS(СВЦЭМ!$C$34:$C$777,СВЦЭМ!$A$34:$A$777,$A72,СВЦЭМ!$B$34:$B$777,I$47)+'СЕТ СН'!$G$9+СВЦЭМ!$D$10+'СЕТ СН'!$G$5</f>
        <v>4562.3955058800002</v>
      </c>
      <c r="J72" s="64">
        <f>SUMIFS(СВЦЭМ!$C$34:$C$777,СВЦЭМ!$A$34:$A$777,$A72,СВЦЭМ!$B$34:$B$777,J$47)+'СЕТ СН'!$G$9+СВЦЭМ!$D$10+'СЕТ СН'!$G$5</f>
        <v>4398.38773373</v>
      </c>
      <c r="K72" s="64">
        <f>SUMIFS(СВЦЭМ!$C$34:$C$777,СВЦЭМ!$A$34:$A$777,$A72,СВЦЭМ!$B$34:$B$777,K$47)+'СЕТ СН'!$G$9+СВЦЭМ!$D$10+'СЕТ СН'!$G$5</f>
        <v>4392.1455097999997</v>
      </c>
      <c r="L72" s="64">
        <f>SUMIFS(СВЦЭМ!$C$34:$C$777,СВЦЭМ!$A$34:$A$777,$A72,СВЦЭМ!$B$34:$B$777,L$47)+'СЕТ СН'!$G$9+СВЦЭМ!$D$10+'СЕТ СН'!$G$5</f>
        <v>4534.2429446599999</v>
      </c>
      <c r="M72" s="64">
        <f>SUMIFS(СВЦЭМ!$C$34:$C$777,СВЦЭМ!$A$34:$A$777,$A72,СВЦЭМ!$B$34:$B$777,M$47)+'СЕТ СН'!$G$9+СВЦЭМ!$D$10+'СЕТ СН'!$G$5</f>
        <v>4493.8487206700001</v>
      </c>
      <c r="N72" s="64">
        <f>SUMIFS(СВЦЭМ!$C$34:$C$777,СВЦЭМ!$A$34:$A$777,$A72,СВЦЭМ!$B$34:$B$777,N$47)+'СЕТ СН'!$G$9+СВЦЭМ!$D$10+'СЕТ СН'!$G$5</f>
        <v>4474.0399553299994</v>
      </c>
      <c r="O72" s="64">
        <f>SUMIFS(СВЦЭМ!$C$34:$C$777,СВЦЭМ!$A$34:$A$777,$A72,СВЦЭМ!$B$34:$B$777,O$47)+'СЕТ СН'!$G$9+СВЦЭМ!$D$10+'СЕТ СН'!$G$5</f>
        <v>4517.2791225700003</v>
      </c>
      <c r="P72" s="64">
        <f>SUMIFS(СВЦЭМ!$C$34:$C$777,СВЦЭМ!$A$34:$A$777,$A72,СВЦЭМ!$B$34:$B$777,P$47)+'СЕТ СН'!$G$9+СВЦЭМ!$D$10+'СЕТ СН'!$G$5</f>
        <v>4490.8401507799999</v>
      </c>
      <c r="Q72" s="64">
        <f>SUMIFS(СВЦЭМ!$C$34:$C$777,СВЦЭМ!$A$34:$A$777,$A72,СВЦЭМ!$B$34:$B$777,Q$47)+'СЕТ СН'!$G$9+СВЦЭМ!$D$10+'СЕТ СН'!$G$5</f>
        <v>4463.6741496100003</v>
      </c>
      <c r="R72" s="64">
        <f>SUMIFS(СВЦЭМ!$C$34:$C$777,СВЦЭМ!$A$34:$A$777,$A72,СВЦЭМ!$B$34:$B$777,R$47)+'СЕТ СН'!$G$9+СВЦЭМ!$D$10+'СЕТ СН'!$G$5</f>
        <v>4531.9617815199999</v>
      </c>
      <c r="S72" s="64">
        <f>SUMIFS(СВЦЭМ!$C$34:$C$777,СВЦЭМ!$A$34:$A$777,$A72,СВЦЭМ!$B$34:$B$777,S$47)+'СЕТ СН'!$G$9+СВЦЭМ!$D$10+'СЕТ СН'!$G$5</f>
        <v>4529.2832280399998</v>
      </c>
      <c r="T72" s="64">
        <f>SUMIFS(СВЦЭМ!$C$34:$C$777,СВЦЭМ!$A$34:$A$777,$A72,СВЦЭМ!$B$34:$B$777,T$47)+'СЕТ СН'!$G$9+СВЦЭМ!$D$10+'СЕТ СН'!$G$5</f>
        <v>4499.3648976599998</v>
      </c>
      <c r="U72" s="64">
        <f>SUMIFS(СВЦЭМ!$C$34:$C$777,СВЦЭМ!$A$34:$A$777,$A72,СВЦЭМ!$B$34:$B$777,U$47)+'СЕТ СН'!$G$9+СВЦЭМ!$D$10+'СЕТ СН'!$G$5</f>
        <v>4488.7620058699995</v>
      </c>
      <c r="V72" s="64">
        <f>SUMIFS(СВЦЭМ!$C$34:$C$777,СВЦЭМ!$A$34:$A$777,$A72,СВЦЭМ!$B$34:$B$777,V$47)+'СЕТ СН'!$G$9+СВЦЭМ!$D$10+'СЕТ СН'!$G$5</f>
        <v>4489.3261331499998</v>
      </c>
      <c r="W72" s="64">
        <f>SUMIFS(СВЦЭМ!$C$34:$C$777,СВЦЭМ!$A$34:$A$777,$A72,СВЦЭМ!$B$34:$B$777,W$47)+'СЕТ СН'!$G$9+СВЦЭМ!$D$10+'СЕТ СН'!$G$5</f>
        <v>4535.95851631</v>
      </c>
      <c r="X72" s="64">
        <f>SUMIFS(СВЦЭМ!$C$34:$C$777,СВЦЭМ!$A$34:$A$777,$A72,СВЦЭМ!$B$34:$B$777,X$47)+'СЕТ СН'!$G$9+СВЦЭМ!$D$10+'СЕТ СН'!$G$5</f>
        <v>4611.8818716300002</v>
      </c>
      <c r="Y72" s="64">
        <f>SUMIFS(СВЦЭМ!$C$34:$C$777,СВЦЭМ!$A$34:$A$777,$A72,СВЦЭМ!$B$34:$B$777,Y$47)+'СЕТ СН'!$G$9+СВЦЭМ!$D$10+'СЕТ СН'!$G$5</f>
        <v>4781.6584042300001</v>
      </c>
    </row>
    <row r="73" spans="1:27" ht="15.75" x14ac:dyDescent="0.2">
      <c r="A73" s="63">
        <f t="shared" si="1"/>
        <v>42577</v>
      </c>
      <c r="B73" s="64">
        <f>SUMIFS(СВЦЭМ!$C$34:$C$777,СВЦЭМ!$A$34:$A$777,$A73,СВЦЭМ!$B$34:$B$777,B$47)+'СЕТ СН'!$G$9+СВЦЭМ!$D$10+'СЕТ СН'!$G$5</f>
        <v>4957.3923670599997</v>
      </c>
      <c r="C73" s="64">
        <f>SUMIFS(СВЦЭМ!$C$34:$C$777,СВЦЭМ!$A$34:$A$777,$A73,СВЦЭМ!$B$34:$B$777,C$47)+'СЕТ СН'!$G$9+СВЦЭМ!$D$10+'СЕТ СН'!$G$5</f>
        <v>4874.86687566</v>
      </c>
      <c r="D73" s="64">
        <f>SUMIFS(СВЦЭМ!$C$34:$C$777,СВЦЭМ!$A$34:$A$777,$A73,СВЦЭМ!$B$34:$B$777,D$47)+'СЕТ СН'!$G$9+СВЦЭМ!$D$10+'СЕТ СН'!$G$5</f>
        <v>4894.3865383299999</v>
      </c>
      <c r="E73" s="64">
        <f>SUMIFS(СВЦЭМ!$C$34:$C$777,СВЦЭМ!$A$34:$A$777,$A73,СВЦЭМ!$B$34:$B$777,E$47)+'СЕТ СН'!$G$9+СВЦЭМ!$D$10+'СЕТ СН'!$G$5</f>
        <v>4901.0450746799997</v>
      </c>
      <c r="F73" s="64">
        <f>SUMIFS(СВЦЭМ!$C$34:$C$777,СВЦЭМ!$A$34:$A$777,$A73,СВЦЭМ!$B$34:$B$777,F$47)+'СЕТ СН'!$G$9+СВЦЭМ!$D$10+'СЕТ СН'!$G$5</f>
        <v>4930.60939641</v>
      </c>
      <c r="G73" s="64">
        <f>SUMIFS(СВЦЭМ!$C$34:$C$777,СВЦЭМ!$A$34:$A$777,$A73,СВЦЭМ!$B$34:$B$777,G$47)+'СЕТ СН'!$G$9+СВЦЭМ!$D$10+'СЕТ СН'!$G$5</f>
        <v>4919.6536293899999</v>
      </c>
      <c r="H73" s="64">
        <f>SUMIFS(СВЦЭМ!$C$34:$C$777,СВЦЭМ!$A$34:$A$777,$A73,СВЦЭМ!$B$34:$B$777,H$47)+'СЕТ СН'!$G$9+СВЦЭМ!$D$10+'СЕТ СН'!$G$5</f>
        <v>4852.3050008600003</v>
      </c>
      <c r="I73" s="64">
        <f>SUMIFS(СВЦЭМ!$C$34:$C$777,СВЦЭМ!$A$34:$A$777,$A73,СВЦЭМ!$B$34:$B$777,I$47)+'СЕТ СН'!$G$9+СВЦЭМ!$D$10+'СЕТ СН'!$G$5</f>
        <v>4742.4018094200001</v>
      </c>
      <c r="J73" s="64">
        <f>SUMIFS(СВЦЭМ!$C$34:$C$777,СВЦЭМ!$A$34:$A$777,$A73,СВЦЭМ!$B$34:$B$777,J$47)+'СЕТ СН'!$G$9+СВЦЭМ!$D$10+'СЕТ СН'!$G$5</f>
        <v>4593.1619482699998</v>
      </c>
      <c r="K73" s="64">
        <f>SUMIFS(СВЦЭМ!$C$34:$C$777,СВЦЭМ!$A$34:$A$777,$A73,СВЦЭМ!$B$34:$B$777,K$47)+'СЕТ СН'!$G$9+СВЦЭМ!$D$10+'СЕТ СН'!$G$5</f>
        <v>4536.4303861899998</v>
      </c>
      <c r="L73" s="64">
        <f>SUMIFS(СВЦЭМ!$C$34:$C$777,СВЦЭМ!$A$34:$A$777,$A73,СВЦЭМ!$B$34:$B$777,L$47)+'СЕТ СН'!$G$9+СВЦЭМ!$D$10+'СЕТ СН'!$G$5</f>
        <v>4509.4288573100002</v>
      </c>
      <c r="M73" s="64">
        <f>SUMIFS(СВЦЭМ!$C$34:$C$777,СВЦЭМ!$A$34:$A$777,$A73,СВЦЭМ!$B$34:$B$777,M$47)+'СЕТ СН'!$G$9+СВЦЭМ!$D$10+'СЕТ СН'!$G$5</f>
        <v>4512.48673487</v>
      </c>
      <c r="N73" s="64">
        <f>SUMIFS(СВЦЭМ!$C$34:$C$777,СВЦЭМ!$A$34:$A$777,$A73,СВЦЭМ!$B$34:$B$777,N$47)+'СЕТ СН'!$G$9+СВЦЭМ!$D$10+'СЕТ СН'!$G$5</f>
        <v>4531.3124837899995</v>
      </c>
      <c r="O73" s="64">
        <f>SUMIFS(СВЦЭМ!$C$34:$C$777,СВЦЭМ!$A$34:$A$777,$A73,СВЦЭМ!$B$34:$B$777,O$47)+'СЕТ СН'!$G$9+СВЦЭМ!$D$10+'СЕТ СН'!$G$5</f>
        <v>4601.3730397099998</v>
      </c>
      <c r="P73" s="64">
        <f>SUMIFS(СВЦЭМ!$C$34:$C$777,СВЦЭМ!$A$34:$A$777,$A73,СВЦЭМ!$B$34:$B$777,P$47)+'СЕТ СН'!$G$9+СВЦЭМ!$D$10+'СЕТ СН'!$G$5</f>
        <v>4542.9039590900002</v>
      </c>
      <c r="Q73" s="64">
        <f>SUMIFS(СВЦЭМ!$C$34:$C$777,СВЦЭМ!$A$34:$A$777,$A73,СВЦЭМ!$B$34:$B$777,Q$47)+'СЕТ СН'!$G$9+СВЦЭМ!$D$10+'СЕТ СН'!$G$5</f>
        <v>4526.9387101900002</v>
      </c>
      <c r="R73" s="64">
        <f>SUMIFS(СВЦЭМ!$C$34:$C$777,СВЦЭМ!$A$34:$A$777,$A73,СВЦЭМ!$B$34:$B$777,R$47)+'СЕТ СН'!$G$9+СВЦЭМ!$D$10+'СЕТ СН'!$G$5</f>
        <v>4635.5795969800001</v>
      </c>
      <c r="S73" s="64">
        <f>SUMIFS(СВЦЭМ!$C$34:$C$777,СВЦЭМ!$A$34:$A$777,$A73,СВЦЭМ!$B$34:$B$777,S$47)+'СЕТ СН'!$G$9+СВЦЭМ!$D$10+'СЕТ СН'!$G$5</f>
        <v>4672.7998138100002</v>
      </c>
      <c r="T73" s="64">
        <f>SUMIFS(СВЦЭМ!$C$34:$C$777,СВЦЭМ!$A$34:$A$777,$A73,СВЦЭМ!$B$34:$B$777,T$47)+'СЕТ СН'!$G$9+СВЦЭМ!$D$10+'СЕТ СН'!$G$5</f>
        <v>4684.3250732300003</v>
      </c>
      <c r="U73" s="64">
        <f>SUMIFS(СВЦЭМ!$C$34:$C$777,СВЦЭМ!$A$34:$A$777,$A73,СВЦЭМ!$B$34:$B$777,U$47)+'СЕТ СН'!$G$9+СВЦЭМ!$D$10+'СЕТ СН'!$G$5</f>
        <v>4696.6513621100003</v>
      </c>
      <c r="V73" s="64">
        <f>SUMIFS(СВЦЭМ!$C$34:$C$777,СВЦЭМ!$A$34:$A$777,$A73,СВЦЭМ!$B$34:$B$777,V$47)+'СЕТ СН'!$G$9+СВЦЭМ!$D$10+'СЕТ СН'!$G$5</f>
        <v>4803.9559309699998</v>
      </c>
      <c r="W73" s="64">
        <f>SUMIFS(СВЦЭМ!$C$34:$C$777,СВЦЭМ!$A$34:$A$777,$A73,СВЦЭМ!$B$34:$B$777,W$47)+'СЕТ СН'!$G$9+СВЦЭМ!$D$10+'СЕТ СН'!$G$5</f>
        <v>4858.4291527900004</v>
      </c>
      <c r="X73" s="64">
        <f>SUMIFS(СВЦЭМ!$C$34:$C$777,СВЦЭМ!$A$34:$A$777,$A73,СВЦЭМ!$B$34:$B$777,X$47)+'СЕТ СН'!$G$9+СВЦЭМ!$D$10+'СЕТ СН'!$G$5</f>
        <v>4820.8171815900005</v>
      </c>
      <c r="Y73" s="64">
        <f>SUMIFS(СВЦЭМ!$C$34:$C$777,СВЦЭМ!$A$34:$A$777,$A73,СВЦЭМ!$B$34:$B$777,Y$47)+'СЕТ СН'!$G$9+СВЦЭМ!$D$10+'СЕТ СН'!$G$5</f>
        <v>4785.8754667100002</v>
      </c>
    </row>
    <row r="74" spans="1:27" ht="15.75" x14ac:dyDescent="0.2">
      <c r="A74" s="63">
        <f t="shared" si="1"/>
        <v>42578</v>
      </c>
      <c r="B74" s="64">
        <f>SUMIFS(СВЦЭМ!$C$34:$C$777,СВЦЭМ!$A$34:$A$777,$A74,СВЦЭМ!$B$34:$B$777,B$47)+'СЕТ СН'!$G$9+СВЦЭМ!$D$10+'СЕТ СН'!$G$5</f>
        <v>4771.8837662099995</v>
      </c>
      <c r="C74" s="64">
        <f>SUMIFS(СВЦЭМ!$C$34:$C$777,СВЦЭМ!$A$34:$A$777,$A74,СВЦЭМ!$B$34:$B$777,C$47)+'СЕТ СН'!$G$9+СВЦЭМ!$D$10+'СЕТ СН'!$G$5</f>
        <v>4825.6940594099997</v>
      </c>
      <c r="D74" s="64">
        <f>SUMIFS(СВЦЭМ!$C$34:$C$777,СВЦЭМ!$A$34:$A$777,$A74,СВЦЭМ!$B$34:$B$777,D$47)+'СЕТ СН'!$G$9+СВЦЭМ!$D$10+'СЕТ СН'!$G$5</f>
        <v>4851.4251558899996</v>
      </c>
      <c r="E74" s="64">
        <f>SUMIFS(СВЦЭМ!$C$34:$C$777,СВЦЭМ!$A$34:$A$777,$A74,СВЦЭМ!$B$34:$B$777,E$47)+'СЕТ СН'!$G$9+СВЦЭМ!$D$10+'СЕТ СН'!$G$5</f>
        <v>4847.6851582600002</v>
      </c>
      <c r="F74" s="64">
        <f>SUMIFS(СВЦЭМ!$C$34:$C$777,СВЦЭМ!$A$34:$A$777,$A74,СВЦЭМ!$B$34:$B$777,F$47)+'СЕТ СН'!$G$9+СВЦЭМ!$D$10+'СЕТ СН'!$G$5</f>
        <v>4897.7092897500006</v>
      </c>
      <c r="G74" s="64">
        <f>SUMIFS(СВЦЭМ!$C$34:$C$777,СВЦЭМ!$A$34:$A$777,$A74,СВЦЭМ!$B$34:$B$777,G$47)+'СЕТ СН'!$G$9+СВЦЭМ!$D$10+'СЕТ СН'!$G$5</f>
        <v>4881.3230487399996</v>
      </c>
      <c r="H74" s="64">
        <f>SUMIFS(СВЦЭМ!$C$34:$C$777,СВЦЭМ!$A$34:$A$777,$A74,СВЦЭМ!$B$34:$B$777,H$47)+'СЕТ СН'!$G$9+СВЦЭМ!$D$10+'СЕТ СН'!$G$5</f>
        <v>4792.1567561499996</v>
      </c>
      <c r="I74" s="64">
        <f>SUMIFS(СВЦЭМ!$C$34:$C$777,СВЦЭМ!$A$34:$A$777,$A74,СВЦЭМ!$B$34:$B$777,I$47)+'СЕТ СН'!$G$9+СВЦЭМ!$D$10+'СЕТ СН'!$G$5</f>
        <v>4734.9886256499994</v>
      </c>
      <c r="J74" s="64">
        <f>SUMIFS(СВЦЭМ!$C$34:$C$777,СВЦЭМ!$A$34:$A$777,$A74,СВЦЭМ!$B$34:$B$777,J$47)+'СЕТ СН'!$G$9+СВЦЭМ!$D$10+'СЕТ СН'!$G$5</f>
        <v>4601.9391489899999</v>
      </c>
      <c r="K74" s="64">
        <f>SUMIFS(СВЦЭМ!$C$34:$C$777,СВЦЭМ!$A$34:$A$777,$A74,СВЦЭМ!$B$34:$B$777,K$47)+'СЕТ СН'!$G$9+СВЦЭМ!$D$10+'СЕТ СН'!$G$5</f>
        <v>4595.7570261199999</v>
      </c>
      <c r="L74" s="64">
        <f>SUMIFS(СВЦЭМ!$C$34:$C$777,СВЦЭМ!$A$34:$A$777,$A74,СВЦЭМ!$B$34:$B$777,L$47)+'СЕТ СН'!$G$9+СВЦЭМ!$D$10+'СЕТ СН'!$G$5</f>
        <v>4591.7445476599996</v>
      </c>
      <c r="M74" s="64">
        <f>SUMIFS(СВЦЭМ!$C$34:$C$777,СВЦЭМ!$A$34:$A$777,$A74,СВЦЭМ!$B$34:$B$777,M$47)+'СЕТ СН'!$G$9+СВЦЭМ!$D$10+'СЕТ СН'!$G$5</f>
        <v>4608.61987039</v>
      </c>
      <c r="N74" s="64">
        <f>SUMIFS(СВЦЭМ!$C$34:$C$777,СВЦЭМ!$A$34:$A$777,$A74,СВЦЭМ!$B$34:$B$777,N$47)+'СЕТ СН'!$G$9+СВЦЭМ!$D$10+'СЕТ СН'!$G$5</f>
        <v>4609.3783330999995</v>
      </c>
      <c r="O74" s="64">
        <f>SUMIFS(СВЦЭМ!$C$34:$C$777,СВЦЭМ!$A$34:$A$777,$A74,СВЦЭМ!$B$34:$B$777,O$47)+'СЕТ СН'!$G$9+СВЦЭМ!$D$10+'СЕТ СН'!$G$5</f>
        <v>4615.7008557299996</v>
      </c>
      <c r="P74" s="64">
        <f>SUMIFS(СВЦЭМ!$C$34:$C$777,СВЦЭМ!$A$34:$A$777,$A74,СВЦЭМ!$B$34:$B$777,P$47)+'СЕТ СН'!$G$9+СВЦЭМ!$D$10+'СЕТ СН'!$G$5</f>
        <v>4607.8373585499994</v>
      </c>
      <c r="Q74" s="64">
        <f>SUMIFS(СВЦЭМ!$C$34:$C$777,СВЦЭМ!$A$34:$A$777,$A74,СВЦЭМ!$B$34:$B$777,Q$47)+'СЕТ СН'!$G$9+СВЦЭМ!$D$10+'СЕТ СН'!$G$5</f>
        <v>4570.8796480800002</v>
      </c>
      <c r="R74" s="64">
        <f>SUMIFS(СВЦЭМ!$C$34:$C$777,СВЦЭМ!$A$34:$A$777,$A74,СВЦЭМ!$B$34:$B$777,R$47)+'СЕТ СН'!$G$9+СВЦЭМ!$D$10+'СЕТ СН'!$G$5</f>
        <v>4716.5270543699999</v>
      </c>
      <c r="S74" s="64">
        <f>SUMIFS(СВЦЭМ!$C$34:$C$777,СВЦЭМ!$A$34:$A$777,$A74,СВЦЭМ!$B$34:$B$777,S$47)+'СЕТ СН'!$G$9+СВЦЭМ!$D$10+'СЕТ СН'!$G$5</f>
        <v>4678.7022640100004</v>
      </c>
      <c r="T74" s="64">
        <f>SUMIFS(СВЦЭМ!$C$34:$C$777,СВЦЭМ!$A$34:$A$777,$A74,СВЦЭМ!$B$34:$B$777,T$47)+'СЕТ СН'!$G$9+СВЦЭМ!$D$10+'СЕТ СН'!$G$5</f>
        <v>4630.4833349</v>
      </c>
      <c r="U74" s="64">
        <f>SUMIFS(СВЦЭМ!$C$34:$C$777,СВЦЭМ!$A$34:$A$777,$A74,СВЦЭМ!$B$34:$B$777,U$47)+'СЕТ СН'!$G$9+СВЦЭМ!$D$10+'СЕТ СН'!$G$5</f>
        <v>4666.9992942700001</v>
      </c>
      <c r="V74" s="64">
        <f>SUMIFS(СВЦЭМ!$C$34:$C$777,СВЦЭМ!$A$34:$A$777,$A74,СВЦЭМ!$B$34:$B$777,V$47)+'СЕТ СН'!$G$9+СВЦЭМ!$D$10+'СЕТ СН'!$G$5</f>
        <v>4619.0580663599994</v>
      </c>
      <c r="W74" s="64">
        <f>SUMIFS(СВЦЭМ!$C$34:$C$777,СВЦЭМ!$A$34:$A$777,$A74,СВЦЭМ!$B$34:$B$777,W$47)+'СЕТ СН'!$G$9+СВЦЭМ!$D$10+'СЕТ СН'!$G$5</f>
        <v>4631.6814693300003</v>
      </c>
      <c r="X74" s="64">
        <f>SUMIFS(СВЦЭМ!$C$34:$C$777,СВЦЭМ!$A$34:$A$777,$A74,СВЦЭМ!$B$34:$B$777,X$47)+'СЕТ СН'!$G$9+СВЦЭМ!$D$10+'СЕТ СН'!$G$5</f>
        <v>4679.3925986699996</v>
      </c>
      <c r="Y74" s="64">
        <f>SUMIFS(СВЦЭМ!$C$34:$C$777,СВЦЭМ!$A$34:$A$777,$A74,СВЦЭМ!$B$34:$B$777,Y$47)+'СЕТ СН'!$G$9+СВЦЭМ!$D$10+'СЕТ СН'!$G$5</f>
        <v>4739.1547282299998</v>
      </c>
    </row>
    <row r="75" spans="1:27" ht="15.75" x14ac:dyDescent="0.2">
      <c r="A75" s="63">
        <f t="shared" si="1"/>
        <v>42579</v>
      </c>
      <c r="B75" s="64">
        <f>SUMIFS(СВЦЭМ!$C$34:$C$777,СВЦЭМ!$A$34:$A$777,$A75,СВЦЭМ!$B$34:$B$777,B$47)+'СЕТ СН'!$G$9+СВЦЭМ!$D$10+'СЕТ СН'!$G$5</f>
        <v>4790.7381400699996</v>
      </c>
      <c r="C75" s="64">
        <f>SUMIFS(СВЦЭМ!$C$34:$C$777,СВЦЭМ!$A$34:$A$777,$A75,СВЦЭМ!$B$34:$B$777,C$47)+'СЕТ СН'!$G$9+СВЦЭМ!$D$10+'СЕТ СН'!$G$5</f>
        <v>4854.6088381700001</v>
      </c>
      <c r="D75" s="64">
        <f>SUMIFS(СВЦЭМ!$C$34:$C$777,СВЦЭМ!$A$34:$A$777,$A75,СВЦЭМ!$B$34:$B$777,D$47)+'СЕТ СН'!$G$9+СВЦЭМ!$D$10+'СЕТ СН'!$G$5</f>
        <v>4909.67545754</v>
      </c>
      <c r="E75" s="64">
        <f>SUMIFS(СВЦЭМ!$C$34:$C$777,СВЦЭМ!$A$34:$A$777,$A75,СВЦЭМ!$B$34:$B$777,E$47)+'СЕТ СН'!$G$9+СВЦЭМ!$D$10+'СЕТ СН'!$G$5</f>
        <v>4899.9536091400005</v>
      </c>
      <c r="F75" s="64">
        <f>SUMIFS(СВЦЭМ!$C$34:$C$777,СВЦЭМ!$A$34:$A$777,$A75,СВЦЭМ!$B$34:$B$777,F$47)+'СЕТ СН'!$G$9+СВЦЭМ!$D$10+'СЕТ СН'!$G$5</f>
        <v>4883.2617705699995</v>
      </c>
      <c r="G75" s="64">
        <f>SUMIFS(СВЦЭМ!$C$34:$C$777,СВЦЭМ!$A$34:$A$777,$A75,СВЦЭМ!$B$34:$B$777,G$47)+'СЕТ СН'!$G$9+СВЦЭМ!$D$10+'СЕТ СН'!$G$5</f>
        <v>4892.0577938799997</v>
      </c>
      <c r="H75" s="64">
        <f>SUMIFS(СВЦЭМ!$C$34:$C$777,СВЦЭМ!$A$34:$A$777,$A75,СВЦЭМ!$B$34:$B$777,H$47)+'СЕТ СН'!$G$9+СВЦЭМ!$D$10+'СЕТ СН'!$G$5</f>
        <v>4824.3369346300005</v>
      </c>
      <c r="I75" s="64">
        <f>SUMIFS(СВЦЭМ!$C$34:$C$777,СВЦЭМ!$A$34:$A$777,$A75,СВЦЭМ!$B$34:$B$777,I$47)+'СЕТ СН'!$G$9+СВЦЭМ!$D$10+'СЕТ СН'!$G$5</f>
        <v>4749.3591710499995</v>
      </c>
      <c r="J75" s="64">
        <f>SUMIFS(СВЦЭМ!$C$34:$C$777,СВЦЭМ!$A$34:$A$777,$A75,СВЦЭМ!$B$34:$B$777,J$47)+'СЕТ СН'!$G$9+СВЦЭМ!$D$10+'СЕТ СН'!$G$5</f>
        <v>4573.0541265900001</v>
      </c>
      <c r="K75" s="64">
        <f>SUMIFS(СВЦЭМ!$C$34:$C$777,СВЦЭМ!$A$34:$A$777,$A75,СВЦЭМ!$B$34:$B$777,K$47)+'СЕТ СН'!$G$9+СВЦЭМ!$D$10+'СЕТ СН'!$G$5</f>
        <v>4666.02259211</v>
      </c>
      <c r="L75" s="64">
        <f>SUMIFS(СВЦЭМ!$C$34:$C$777,СВЦЭМ!$A$34:$A$777,$A75,СВЦЭМ!$B$34:$B$777,L$47)+'СЕТ СН'!$G$9+СВЦЭМ!$D$10+'СЕТ СН'!$G$5</f>
        <v>4666.7352411299998</v>
      </c>
      <c r="M75" s="64">
        <f>SUMIFS(СВЦЭМ!$C$34:$C$777,СВЦЭМ!$A$34:$A$777,$A75,СВЦЭМ!$B$34:$B$777,M$47)+'СЕТ СН'!$G$9+СВЦЭМ!$D$10+'СЕТ СН'!$G$5</f>
        <v>4641.9008137299998</v>
      </c>
      <c r="N75" s="64">
        <f>SUMIFS(СВЦЭМ!$C$34:$C$777,СВЦЭМ!$A$34:$A$777,$A75,СВЦЭМ!$B$34:$B$777,N$47)+'СЕТ СН'!$G$9+СВЦЭМ!$D$10+'СЕТ СН'!$G$5</f>
        <v>4626.9959454999998</v>
      </c>
      <c r="O75" s="64">
        <f>SUMIFS(СВЦЭМ!$C$34:$C$777,СВЦЭМ!$A$34:$A$777,$A75,СВЦЭМ!$B$34:$B$777,O$47)+'СЕТ СН'!$G$9+СВЦЭМ!$D$10+'СЕТ СН'!$G$5</f>
        <v>4654.2764202399994</v>
      </c>
      <c r="P75" s="64">
        <f>SUMIFS(СВЦЭМ!$C$34:$C$777,СВЦЭМ!$A$34:$A$777,$A75,СВЦЭМ!$B$34:$B$777,P$47)+'СЕТ СН'!$G$9+СВЦЭМ!$D$10+'СЕТ СН'!$G$5</f>
        <v>4651.9748107200003</v>
      </c>
      <c r="Q75" s="64">
        <f>SUMIFS(СВЦЭМ!$C$34:$C$777,СВЦЭМ!$A$34:$A$777,$A75,СВЦЭМ!$B$34:$B$777,Q$47)+'СЕТ СН'!$G$9+СВЦЭМ!$D$10+'СЕТ СН'!$G$5</f>
        <v>4655.10123707</v>
      </c>
      <c r="R75" s="64">
        <f>SUMIFS(СВЦЭМ!$C$34:$C$777,СВЦЭМ!$A$34:$A$777,$A75,СВЦЭМ!$B$34:$B$777,R$47)+'СЕТ СН'!$G$9+СВЦЭМ!$D$10+'СЕТ СН'!$G$5</f>
        <v>4724.2066417400001</v>
      </c>
      <c r="S75" s="64">
        <f>SUMIFS(СВЦЭМ!$C$34:$C$777,СВЦЭМ!$A$34:$A$777,$A75,СВЦЭМ!$B$34:$B$777,S$47)+'СЕТ СН'!$G$9+СВЦЭМ!$D$10+'СЕТ СН'!$G$5</f>
        <v>4717.5106107000001</v>
      </c>
      <c r="T75" s="64">
        <f>SUMIFS(СВЦЭМ!$C$34:$C$777,СВЦЭМ!$A$34:$A$777,$A75,СВЦЭМ!$B$34:$B$777,T$47)+'СЕТ СН'!$G$9+СВЦЭМ!$D$10+'СЕТ СН'!$G$5</f>
        <v>4720.4493512700001</v>
      </c>
      <c r="U75" s="64">
        <f>SUMIFS(СВЦЭМ!$C$34:$C$777,СВЦЭМ!$A$34:$A$777,$A75,СВЦЭМ!$B$34:$B$777,U$47)+'СЕТ СН'!$G$9+СВЦЭМ!$D$10+'СЕТ СН'!$G$5</f>
        <v>4714.6295447399998</v>
      </c>
      <c r="V75" s="64">
        <f>SUMIFS(СВЦЭМ!$C$34:$C$777,СВЦЭМ!$A$34:$A$777,$A75,СВЦЭМ!$B$34:$B$777,V$47)+'СЕТ СН'!$G$9+СВЦЭМ!$D$10+'СЕТ СН'!$G$5</f>
        <v>4737.2902847699997</v>
      </c>
      <c r="W75" s="64">
        <f>SUMIFS(СВЦЭМ!$C$34:$C$777,СВЦЭМ!$A$34:$A$777,$A75,СВЦЭМ!$B$34:$B$777,W$47)+'СЕТ СН'!$G$9+СВЦЭМ!$D$10+'СЕТ СН'!$G$5</f>
        <v>4732.3927302399998</v>
      </c>
      <c r="X75" s="64">
        <f>SUMIFS(СВЦЭМ!$C$34:$C$777,СВЦЭМ!$A$34:$A$777,$A75,СВЦЭМ!$B$34:$B$777,X$47)+'СЕТ СН'!$G$9+СВЦЭМ!$D$10+'СЕТ СН'!$G$5</f>
        <v>4732.41620685</v>
      </c>
      <c r="Y75" s="64">
        <f>SUMIFS(СВЦЭМ!$C$34:$C$777,СВЦЭМ!$A$34:$A$777,$A75,СВЦЭМ!$B$34:$B$777,Y$47)+'СЕТ СН'!$G$9+СВЦЭМ!$D$10+'СЕТ СН'!$G$5</f>
        <v>4774.9022582400003</v>
      </c>
    </row>
    <row r="76" spans="1:27" ht="15.75" x14ac:dyDescent="0.2">
      <c r="A76" s="63">
        <f t="shared" si="1"/>
        <v>42580</v>
      </c>
      <c r="B76" s="64">
        <f>SUMIFS(СВЦЭМ!$C$34:$C$777,СВЦЭМ!$A$34:$A$777,$A76,СВЦЭМ!$B$34:$B$777,B$47)+'СЕТ СН'!$G$9+СВЦЭМ!$D$10+'СЕТ СН'!$G$5</f>
        <v>4797.8299459899999</v>
      </c>
      <c r="C76" s="64">
        <f>SUMIFS(СВЦЭМ!$C$34:$C$777,СВЦЭМ!$A$34:$A$777,$A76,СВЦЭМ!$B$34:$B$777,C$47)+'СЕТ СН'!$G$9+СВЦЭМ!$D$10+'СЕТ СН'!$G$5</f>
        <v>4859.3244137500005</v>
      </c>
      <c r="D76" s="64">
        <f>SUMIFS(СВЦЭМ!$C$34:$C$777,СВЦЭМ!$A$34:$A$777,$A76,СВЦЭМ!$B$34:$B$777,D$47)+'СЕТ СН'!$G$9+СВЦЭМ!$D$10+'СЕТ СН'!$G$5</f>
        <v>4881.1437699100006</v>
      </c>
      <c r="E76" s="64">
        <f>SUMIFS(СВЦЭМ!$C$34:$C$777,СВЦЭМ!$A$34:$A$777,$A76,СВЦЭМ!$B$34:$B$777,E$47)+'СЕТ СН'!$G$9+СВЦЭМ!$D$10+'СЕТ СН'!$G$5</f>
        <v>4842.4177588000002</v>
      </c>
      <c r="F76" s="64">
        <f>SUMIFS(СВЦЭМ!$C$34:$C$777,СВЦЭМ!$A$34:$A$777,$A76,СВЦЭМ!$B$34:$B$777,F$47)+'СЕТ СН'!$G$9+СВЦЭМ!$D$10+'СЕТ СН'!$G$5</f>
        <v>4817.5764013200005</v>
      </c>
      <c r="G76" s="64">
        <f>SUMIFS(СВЦЭМ!$C$34:$C$777,СВЦЭМ!$A$34:$A$777,$A76,СВЦЭМ!$B$34:$B$777,G$47)+'СЕТ СН'!$G$9+СВЦЭМ!$D$10+'СЕТ СН'!$G$5</f>
        <v>4796.3002185200003</v>
      </c>
      <c r="H76" s="64">
        <f>SUMIFS(СВЦЭМ!$C$34:$C$777,СВЦЭМ!$A$34:$A$777,$A76,СВЦЭМ!$B$34:$B$777,H$47)+'СЕТ СН'!$G$9+СВЦЭМ!$D$10+'СЕТ СН'!$G$5</f>
        <v>4759.8407564700001</v>
      </c>
      <c r="I76" s="64">
        <f>SUMIFS(СВЦЭМ!$C$34:$C$777,СВЦЭМ!$A$34:$A$777,$A76,СВЦЭМ!$B$34:$B$777,I$47)+'СЕТ СН'!$G$9+СВЦЭМ!$D$10+'СЕТ СН'!$G$5</f>
        <v>4702.0192420200001</v>
      </c>
      <c r="J76" s="64">
        <f>SUMIFS(СВЦЭМ!$C$34:$C$777,СВЦЭМ!$A$34:$A$777,$A76,СВЦЭМ!$B$34:$B$777,J$47)+'СЕТ СН'!$G$9+СВЦЭМ!$D$10+'СЕТ СН'!$G$5</f>
        <v>4527.9914335100002</v>
      </c>
      <c r="K76" s="64">
        <f>SUMIFS(СВЦЭМ!$C$34:$C$777,СВЦЭМ!$A$34:$A$777,$A76,СВЦЭМ!$B$34:$B$777,K$47)+'СЕТ СН'!$G$9+СВЦЭМ!$D$10+'СЕТ СН'!$G$5</f>
        <v>4591.5835826399998</v>
      </c>
      <c r="L76" s="64">
        <f>SUMIFS(СВЦЭМ!$C$34:$C$777,СВЦЭМ!$A$34:$A$777,$A76,СВЦЭМ!$B$34:$B$777,L$47)+'СЕТ СН'!$G$9+СВЦЭМ!$D$10+'СЕТ СН'!$G$5</f>
        <v>4623.0112845200001</v>
      </c>
      <c r="M76" s="64">
        <f>SUMIFS(СВЦЭМ!$C$34:$C$777,СВЦЭМ!$A$34:$A$777,$A76,СВЦЭМ!$B$34:$B$777,M$47)+'СЕТ СН'!$G$9+СВЦЭМ!$D$10+'СЕТ СН'!$G$5</f>
        <v>4595.1862371099996</v>
      </c>
      <c r="N76" s="64">
        <f>SUMIFS(СВЦЭМ!$C$34:$C$777,СВЦЭМ!$A$34:$A$777,$A76,СВЦЭМ!$B$34:$B$777,N$47)+'СЕТ СН'!$G$9+СВЦЭМ!$D$10+'СЕТ СН'!$G$5</f>
        <v>4638.2193331399994</v>
      </c>
      <c r="O76" s="64">
        <f>SUMIFS(СВЦЭМ!$C$34:$C$777,СВЦЭМ!$A$34:$A$777,$A76,СВЦЭМ!$B$34:$B$777,O$47)+'СЕТ СН'!$G$9+СВЦЭМ!$D$10+'СЕТ СН'!$G$5</f>
        <v>4572.2960102699999</v>
      </c>
      <c r="P76" s="64">
        <f>SUMIFS(СВЦЭМ!$C$34:$C$777,СВЦЭМ!$A$34:$A$777,$A76,СВЦЭМ!$B$34:$B$777,P$47)+'СЕТ СН'!$G$9+СВЦЭМ!$D$10+'СЕТ СН'!$G$5</f>
        <v>4556.9698001999996</v>
      </c>
      <c r="Q76" s="64">
        <f>SUMIFS(СВЦЭМ!$C$34:$C$777,СВЦЭМ!$A$34:$A$777,$A76,СВЦЭМ!$B$34:$B$777,Q$47)+'СЕТ СН'!$G$9+СВЦЭМ!$D$10+'СЕТ СН'!$G$5</f>
        <v>4559.3043670099996</v>
      </c>
      <c r="R76" s="64">
        <f>SUMIFS(СВЦЭМ!$C$34:$C$777,СВЦЭМ!$A$34:$A$777,$A76,СВЦЭМ!$B$34:$B$777,R$47)+'СЕТ СН'!$G$9+СВЦЭМ!$D$10+'СЕТ СН'!$G$5</f>
        <v>4602.4153499900003</v>
      </c>
      <c r="S76" s="64">
        <f>SUMIFS(СВЦЭМ!$C$34:$C$777,СВЦЭМ!$A$34:$A$777,$A76,СВЦЭМ!$B$34:$B$777,S$47)+'СЕТ СН'!$G$9+СВЦЭМ!$D$10+'СЕТ СН'!$G$5</f>
        <v>4610.1462567999997</v>
      </c>
      <c r="T76" s="64">
        <f>SUMIFS(СВЦЭМ!$C$34:$C$777,СВЦЭМ!$A$34:$A$777,$A76,СВЦЭМ!$B$34:$B$777,T$47)+'СЕТ СН'!$G$9+СВЦЭМ!$D$10+'СЕТ СН'!$G$5</f>
        <v>4599.7967085199998</v>
      </c>
      <c r="U76" s="64">
        <f>SUMIFS(СВЦЭМ!$C$34:$C$777,СВЦЭМ!$A$34:$A$777,$A76,СВЦЭМ!$B$34:$B$777,U$47)+'СЕТ СН'!$G$9+СВЦЭМ!$D$10+'СЕТ СН'!$G$5</f>
        <v>4592.5068668799995</v>
      </c>
      <c r="V76" s="64">
        <f>SUMIFS(СВЦЭМ!$C$34:$C$777,СВЦЭМ!$A$34:$A$777,$A76,СВЦЭМ!$B$34:$B$777,V$47)+'СЕТ СН'!$G$9+СВЦЭМ!$D$10+'СЕТ СН'!$G$5</f>
        <v>4562.1732278999998</v>
      </c>
      <c r="W76" s="64">
        <f>SUMIFS(СВЦЭМ!$C$34:$C$777,СВЦЭМ!$A$34:$A$777,$A76,СВЦЭМ!$B$34:$B$777,W$47)+'СЕТ СН'!$G$9+СВЦЭМ!$D$10+'СЕТ СН'!$G$5</f>
        <v>4539.8067615500004</v>
      </c>
      <c r="X76" s="64">
        <f>SUMIFS(СВЦЭМ!$C$34:$C$777,СВЦЭМ!$A$34:$A$777,$A76,СВЦЭМ!$B$34:$B$777,X$47)+'СЕТ СН'!$G$9+СВЦЭМ!$D$10+'СЕТ СН'!$G$5</f>
        <v>4554.2892077300003</v>
      </c>
      <c r="Y76" s="64">
        <f>SUMIFS(СВЦЭМ!$C$34:$C$777,СВЦЭМ!$A$34:$A$777,$A76,СВЦЭМ!$B$34:$B$777,Y$47)+'СЕТ СН'!$G$9+СВЦЭМ!$D$10+'СЕТ СН'!$G$5</f>
        <v>4627.4086529300002</v>
      </c>
    </row>
    <row r="77" spans="1:27" ht="15.75" x14ac:dyDescent="0.2">
      <c r="A77" s="63">
        <f t="shared" si="1"/>
        <v>42581</v>
      </c>
      <c r="B77" s="64">
        <f>SUMIFS(СВЦЭМ!$C$34:$C$777,СВЦЭМ!$A$34:$A$777,$A77,СВЦЭМ!$B$34:$B$777,B$47)+'СЕТ СН'!$G$9+СВЦЭМ!$D$10+'СЕТ СН'!$G$5</f>
        <v>4670.7462025499999</v>
      </c>
      <c r="C77" s="64">
        <f>SUMIFS(СВЦЭМ!$C$34:$C$777,СВЦЭМ!$A$34:$A$777,$A77,СВЦЭМ!$B$34:$B$777,C$47)+'СЕТ СН'!$G$9+СВЦЭМ!$D$10+'СЕТ СН'!$G$5</f>
        <v>4755.9098710799999</v>
      </c>
      <c r="D77" s="64">
        <f>SUMIFS(СВЦЭМ!$C$34:$C$777,СВЦЭМ!$A$34:$A$777,$A77,СВЦЭМ!$B$34:$B$777,D$47)+'СЕТ СН'!$G$9+СВЦЭМ!$D$10+'СЕТ СН'!$G$5</f>
        <v>4784.7484240800004</v>
      </c>
      <c r="E77" s="64">
        <f>SUMIFS(СВЦЭМ!$C$34:$C$777,СВЦЭМ!$A$34:$A$777,$A77,СВЦЭМ!$B$34:$B$777,E$47)+'СЕТ СН'!$G$9+СВЦЭМ!$D$10+'СЕТ СН'!$G$5</f>
        <v>4812.6393258899998</v>
      </c>
      <c r="F77" s="64">
        <f>SUMIFS(СВЦЭМ!$C$34:$C$777,СВЦЭМ!$A$34:$A$777,$A77,СВЦЭМ!$B$34:$B$777,F$47)+'СЕТ СН'!$G$9+СВЦЭМ!$D$10+'СЕТ СН'!$G$5</f>
        <v>4823.9146881400002</v>
      </c>
      <c r="G77" s="64">
        <f>SUMIFS(СВЦЭМ!$C$34:$C$777,СВЦЭМ!$A$34:$A$777,$A77,СВЦЭМ!$B$34:$B$777,G$47)+'СЕТ СН'!$G$9+СВЦЭМ!$D$10+'СЕТ СН'!$G$5</f>
        <v>4794.6486979500005</v>
      </c>
      <c r="H77" s="64">
        <f>SUMIFS(СВЦЭМ!$C$34:$C$777,СВЦЭМ!$A$34:$A$777,$A77,СВЦЭМ!$B$34:$B$777,H$47)+'СЕТ СН'!$G$9+СВЦЭМ!$D$10+'СЕТ СН'!$G$5</f>
        <v>4709.6117268899998</v>
      </c>
      <c r="I77" s="64">
        <f>SUMIFS(СВЦЭМ!$C$34:$C$777,СВЦЭМ!$A$34:$A$777,$A77,СВЦЭМ!$B$34:$B$777,I$47)+'СЕТ СН'!$G$9+СВЦЭМ!$D$10+'СЕТ СН'!$G$5</f>
        <v>4641.9040167799994</v>
      </c>
      <c r="J77" s="64">
        <f>SUMIFS(СВЦЭМ!$C$34:$C$777,СВЦЭМ!$A$34:$A$777,$A77,СВЦЭМ!$B$34:$B$777,J$47)+'СЕТ СН'!$G$9+СВЦЭМ!$D$10+'СЕТ СН'!$G$5</f>
        <v>4545.6079356999999</v>
      </c>
      <c r="K77" s="64">
        <f>SUMIFS(СВЦЭМ!$C$34:$C$777,СВЦЭМ!$A$34:$A$777,$A77,СВЦЭМ!$B$34:$B$777,K$47)+'СЕТ СН'!$G$9+СВЦЭМ!$D$10+'СЕТ СН'!$G$5</f>
        <v>4518.9641125799999</v>
      </c>
      <c r="L77" s="64">
        <f>SUMIFS(СВЦЭМ!$C$34:$C$777,СВЦЭМ!$A$34:$A$777,$A77,СВЦЭМ!$B$34:$B$777,L$47)+'СЕТ СН'!$G$9+СВЦЭМ!$D$10+'СЕТ СН'!$G$5</f>
        <v>4515.7558788200004</v>
      </c>
      <c r="M77" s="64">
        <f>SUMIFS(СВЦЭМ!$C$34:$C$777,СВЦЭМ!$A$34:$A$777,$A77,СВЦЭМ!$B$34:$B$777,M$47)+'СЕТ СН'!$G$9+СВЦЭМ!$D$10+'СЕТ СН'!$G$5</f>
        <v>4521.3294492499999</v>
      </c>
      <c r="N77" s="64">
        <f>SUMIFS(СВЦЭМ!$C$34:$C$777,СВЦЭМ!$A$34:$A$777,$A77,СВЦЭМ!$B$34:$B$777,N$47)+'СЕТ СН'!$G$9+СВЦЭМ!$D$10+'СЕТ СН'!$G$5</f>
        <v>4522.8084311800003</v>
      </c>
      <c r="O77" s="64">
        <f>SUMIFS(СВЦЭМ!$C$34:$C$777,СВЦЭМ!$A$34:$A$777,$A77,СВЦЭМ!$B$34:$B$777,O$47)+'СЕТ СН'!$G$9+СВЦЭМ!$D$10+'СЕТ СН'!$G$5</f>
        <v>4530.9072099899995</v>
      </c>
      <c r="P77" s="64">
        <f>SUMIFS(СВЦЭМ!$C$34:$C$777,СВЦЭМ!$A$34:$A$777,$A77,СВЦЭМ!$B$34:$B$777,P$47)+'СЕТ СН'!$G$9+СВЦЭМ!$D$10+'СЕТ СН'!$G$5</f>
        <v>4523.6325852</v>
      </c>
      <c r="Q77" s="64">
        <f>SUMIFS(СВЦЭМ!$C$34:$C$777,СВЦЭМ!$A$34:$A$777,$A77,СВЦЭМ!$B$34:$B$777,Q$47)+'СЕТ СН'!$G$9+СВЦЭМ!$D$10+'СЕТ СН'!$G$5</f>
        <v>4564.2936944699995</v>
      </c>
      <c r="R77" s="64">
        <f>SUMIFS(СВЦЭМ!$C$34:$C$777,СВЦЭМ!$A$34:$A$777,$A77,СВЦЭМ!$B$34:$B$777,R$47)+'СЕТ СН'!$G$9+СВЦЭМ!$D$10+'СЕТ СН'!$G$5</f>
        <v>4545.6244852199998</v>
      </c>
      <c r="S77" s="64">
        <f>SUMIFS(СВЦЭМ!$C$34:$C$777,СВЦЭМ!$A$34:$A$777,$A77,СВЦЭМ!$B$34:$B$777,S$47)+'СЕТ СН'!$G$9+СВЦЭМ!$D$10+'СЕТ СН'!$G$5</f>
        <v>4541.3456256700001</v>
      </c>
      <c r="T77" s="64">
        <f>SUMIFS(СВЦЭМ!$C$34:$C$777,СВЦЭМ!$A$34:$A$777,$A77,СВЦЭМ!$B$34:$B$777,T$47)+'СЕТ СН'!$G$9+СВЦЭМ!$D$10+'СЕТ СН'!$G$5</f>
        <v>4527.4441437099995</v>
      </c>
      <c r="U77" s="64">
        <f>SUMIFS(СВЦЭМ!$C$34:$C$777,СВЦЭМ!$A$34:$A$777,$A77,СВЦЭМ!$B$34:$B$777,U$47)+'СЕТ СН'!$G$9+СВЦЭМ!$D$10+'СЕТ СН'!$G$5</f>
        <v>4509.2034722899998</v>
      </c>
      <c r="V77" s="64">
        <f>SUMIFS(СВЦЭМ!$C$34:$C$777,СВЦЭМ!$A$34:$A$777,$A77,СВЦЭМ!$B$34:$B$777,V$47)+'СЕТ СН'!$G$9+СВЦЭМ!$D$10+'СЕТ СН'!$G$5</f>
        <v>4518.1896245199996</v>
      </c>
      <c r="W77" s="64">
        <f>SUMIFS(СВЦЭМ!$C$34:$C$777,СВЦЭМ!$A$34:$A$777,$A77,СВЦЭМ!$B$34:$B$777,W$47)+'СЕТ СН'!$G$9+СВЦЭМ!$D$10+'СЕТ СН'!$G$5</f>
        <v>4526.3265676399997</v>
      </c>
      <c r="X77" s="64">
        <f>SUMIFS(СВЦЭМ!$C$34:$C$777,СВЦЭМ!$A$34:$A$777,$A77,СВЦЭМ!$B$34:$B$777,X$47)+'СЕТ СН'!$G$9+СВЦЭМ!$D$10+'СЕТ СН'!$G$5</f>
        <v>4531.4946048800002</v>
      </c>
      <c r="Y77" s="64">
        <f>SUMIFS(СВЦЭМ!$C$34:$C$777,СВЦЭМ!$A$34:$A$777,$A77,СВЦЭМ!$B$34:$B$777,Y$47)+'СЕТ СН'!$G$9+СВЦЭМ!$D$10+'СЕТ СН'!$G$5</f>
        <v>4610.4268391400001</v>
      </c>
      <c r="AA77" s="65"/>
    </row>
    <row r="78" spans="1:27" ht="15.75" x14ac:dyDescent="0.2">
      <c r="A78" s="63">
        <f t="shared" si="1"/>
        <v>42582</v>
      </c>
      <c r="B78" s="64">
        <f>SUMIFS(СВЦЭМ!$C$34:$C$777,СВЦЭМ!$A$34:$A$777,$A78,СВЦЭМ!$B$34:$B$777,B$47)+'СЕТ СН'!$G$9+СВЦЭМ!$D$10+'СЕТ СН'!$G$5</f>
        <v>4684.6957674599998</v>
      </c>
      <c r="C78" s="64">
        <f>SUMIFS(СВЦЭМ!$C$34:$C$777,СВЦЭМ!$A$34:$A$777,$A78,СВЦЭМ!$B$34:$B$777,C$47)+'СЕТ СН'!$G$9+СВЦЭМ!$D$10+'СЕТ СН'!$G$5</f>
        <v>4760.8371961900002</v>
      </c>
      <c r="D78" s="64">
        <f>SUMIFS(СВЦЭМ!$C$34:$C$777,СВЦЭМ!$A$34:$A$777,$A78,СВЦЭМ!$B$34:$B$777,D$47)+'СЕТ СН'!$G$9+СВЦЭМ!$D$10+'СЕТ СН'!$G$5</f>
        <v>4752.2940716800003</v>
      </c>
      <c r="E78" s="64">
        <f>SUMIFS(СВЦЭМ!$C$34:$C$777,СВЦЭМ!$A$34:$A$777,$A78,СВЦЭМ!$B$34:$B$777,E$47)+'СЕТ СН'!$G$9+СВЦЭМ!$D$10+'СЕТ СН'!$G$5</f>
        <v>4754.9326706399997</v>
      </c>
      <c r="F78" s="64">
        <f>SUMIFS(СВЦЭМ!$C$34:$C$777,СВЦЭМ!$A$34:$A$777,$A78,СВЦЭМ!$B$34:$B$777,F$47)+'СЕТ СН'!$G$9+СВЦЭМ!$D$10+'СЕТ СН'!$G$5</f>
        <v>4774.3587223699997</v>
      </c>
      <c r="G78" s="64">
        <f>SUMIFS(СВЦЭМ!$C$34:$C$777,СВЦЭМ!$A$34:$A$777,$A78,СВЦЭМ!$B$34:$B$777,G$47)+'СЕТ СН'!$G$9+СВЦЭМ!$D$10+'СЕТ СН'!$G$5</f>
        <v>4795.3074234300002</v>
      </c>
      <c r="H78" s="64">
        <f>SUMIFS(СВЦЭМ!$C$34:$C$777,СВЦЭМ!$A$34:$A$777,$A78,СВЦЭМ!$B$34:$B$777,H$47)+'СЕТ СН'!$G$9+СВЦЭМ!$D$10+'СЕТ СН'!$G$5</f>
        <v>4749.8108423200001</v>
      </c>
      <c r="I78" s="64">
        <f>SUMIFS(СВЦЭМ!$C$34:$C$777,СВЦЭМ!$A$34:$A$777,$A78,СВЦЭМ!$B$34:$B$777,I$47)+'СЕТ СН'!$G$9+СВЦЭМ!$D$10+'СЕТ СН'!$G$5</f>
        <v>4708.3412088300001</v>
      </c>
      <c r="J78" s="64">
        <f>SUMIFS(СВЦЭМ!$C$34:$C$777,СВЦЭМ!$A$34:$A$777,$A78,СВЦЭМ!$B$34:$B$777,J$47)+'СЕТ СН'!$G$9+СВЦЭМ!$D$10+'СЕТ СН'!$G$5</f>
        <v>4580.3062873500003</v>
      </c>
      <c r="K78" s="64">
        <f>SUMIFS(СВЦЭМ!$C$34:$C$777,СВЦЭМ!$A$34:$A$777,$A78,СВЦЭМ!$B$34:$B$777,K$47)+'СЕТ СН'!$G$9+СВЦЭМ!$D$10+'СЕТ СН'!$G$5</f>
        <v>4503.1465136500001</v>
      </c>
      <c r="L78" s="64">
        <f>SUMIFS(СВЦЭМ!$C$34:$C$777,СВЦЭМ!$A$34:$A$777,$A78,СВЦЭМ!$B$34:$B$777,L$47)+'СЕТ СН'!$G$9+СВЦЭМ!$D$10+'СЕТ СН'!$G$5</f>
        <v>4462.9500320099996</v>
      </c>
      <c r="M78" s="64">
        <f>SUMIFS(СВЦЭМ!$C$34:$C$777,СВЦЭМ!$A$34:$A$777,$A78,СВЦЭМ!$B$34:$B$777,M$47)+'СЕТ СН'!$G$9+СВЦЭМ!$D$10+'СЕТ СН'!$G$5</f>
        <v>4465.8126424700004</v>
      </c>
      <c r="N78" s="64">
        <f>SUMIFS(СВЦЭМ!$C$34:$C$777,СВЦЭМ!$A$34:$A$777,$A78,СВЦЭМ!$B$34:$B$777,N$47)+'СЕТ СН'!$G$9+СВЦЭМ!$D$10+'СЕТ СН'!$G$5</f>
        <v>4469.5021029</v>
      </c>
      <c r="O78" s="64">
        <f>SUMIFS(СВЦЭМ!$C$34:$C$777,СВЦЭМ!$A$34:$A$777,$A78,СВЦЭМ!$B$34:$B$777,O$47)+'СЕТ СН'!$G$9+СВЦЭМ!$D$10+'СЕТ СН'!$G$5</f>
        <v>4475.1985254800002</v>
      </c>
      <c r="P78" s="64">
        <f>SUMIFS(СВЦЭМ!$C$34:$C$777,СВЦЭМ!$A$34:$A$777,$A78,СВЦЭМ!$B$34:$B$777,P$47)+'СЕТ СН'!$G$9+СВЦЭМ!$D$10+'СЕТ СН'!$G$5</f>
        <v>4476.9410750500001</v>
      </c>
      <c r="Q78" s="64">
        <f>SUMIFS(СВЦЭМ!$C$34:$C$777,СВЦЭМ!$A$34:$A$777,$A78,СВЦЭМ!$B$34:$B$777,Q$47)+'СЕТ СН'!$G$9+СВЦЭМ!$D$10+'СЕТ СН'!$G$5</f>
        <v>4479.9977440299999</v>
      </c>
      <c r="R78" s="64">
        <f>SUMIFS(СВЦЭМ!$C$34:$C$777,СВЦЭМ!$A$34:$A$777,$A78,СВЦЭМ!$B$34:$B$777,R$47)+'СЕТ СН'!$G$9+СВЦЭМ!$D$10+'СЕТ СН'!$G$5</f>
        <v>4488.9097961999996</v>
      </c>
      <c r="S78" s="64">
        <f>SUMIFS(СВЦЭМ!$C$34:$C$777,СВЦЭМ!$A$34:$A$777,$A78,СВЦЭМ!$B$34:$B$777,S$47)+'СЕТ СН'!$G$9+СВЦЭМ!$D$10+'СЕТ СН'!$G$5</f>
        <v>4487.7942823900003</v>
      </c>
      <c r="T78" s="64">
        <f>SUMIFS(СВЦЭМ!$C$34:$C$777,СВЦЭМ!$A$34:$A$777,$A78,СВЦЭМ!$B$34:$B$777,T$47)+'СЕТ СН'!$G$9+СВЦЭМ!$D$10+'СЕТ СН'!$G$5</f>
        <v>4510.9966167699995</v>
      </c>
      <c r="U78" s="64">
        <f>SUMIFS(СВЦЭМ!$C$34:$C$777,СВЦЭМ!$A$34:$A$777,$A78,СВЦЭМ!$B$34:$B$777,U$47)+'СЕТ СН'!$G$9+СВЦЭМ!$D$10+'СЕТ СН'!$G$5</f>
        <v>4496.7928996199998</v>
      </c>
      <c r="V78" s="64">
        <f>SUMIFS(СВЦЭМ!$C$34:$C$777,СВЦЭМ!$A$34:$A$777,$A78,СВЦЭМ!$B$34:$B$777,V$47)+'СЕТ СН'!$G$9+СВЦЭМ!$D$10+'СЕТ СН'!$G$5</f>
        <v>4519.2262786000001</v>
      </c>
      <c r="W78" s="64">
        <f>SUMIFS(СВЦЭМ!$C$34:$C$777,СВЦЭМ!$A$34:$A$777,$A78,СВЦЭМ!$B$34:$B$777,W$47)+'СЕТ СН'!$G$9+СВЦЭМ!$D$10+'СЕТ СН'!$G$5</f>
        <v>4551.9150768899999</v>
      </c>
      <c r="X78" s="64">
        <f>SUMIFS(СВЦЭМ!$C$34:$C$777,СВЦЭМ!$A$34:$A$777,$A78,СВЦЭМ!$B$34:$B$777,X$47)+'СЕТ СН'!$G$9+СВЦЭМ!$D$10+'СЕТ СН'!$G$5</f>
        <v>4559.5953233700002</v>
      </c>
      <c r="Y78" s="64">
        <f>SUMIFS(СВЦЭМ!$C$34:$C$777,СВЦЭМ!$A$34:$A$777,$A78,СВЦЭМ!$B$34:$B$777,Y$47)+'СЕТ СН'!$G$9+СВЦЭМ!$D$10+'СЕТ СН'!$G$5</f>
        <v>4612.7143084899999</v>
      </c>
    </row>
    <row r="79" spans="1:27" ht="15.75" x14ac:dyDescent="0.25">
      <c r="A79" s="60"/>
      <c r="B79" s="61"/>
      <c r="C79" s="60"/>
      <c r="D79" s="60"/>
      <c r="E79" s="60"/>
      <c r="F79" s="60"/>
      <c r="G79" s="60"/>
      <c r="H79" s="60"/>
      <c r="I79" s="60"/>
      <c r="J79" s="60"/>
      <c r="K79" s="60"/>
      <c r="L79" s="60"/>
      <c r="M79" s="60"/>
      <c r="N79" s="60"/>
      <c r="O79" s="60"/>
      <c r="P79" s="60"/>
      <c r="Q79" s="60"/>
      <c r="R79" s="60"/>
      <c r="S79" s="60"/>
      <c r="T79" s="60"/>
      <c r="U79" s="60"/>
      <c r="V79" s="60"/>
      <c r="W79" s="60"/>
      <c r="X79" s="60"/>
      <c r="Y79" s="60"/>
    </row>
    <row r="80" spans="1:27" ht="15.75" x14ac:dyDescent="0.25">
      <c r="A80" s="60"/>
      <c r="B80" s="61"/>
      <c r="C80" s="60"/>
      <c r="D80" s="60"/>
      <c r="E80" s="60"/>
      <c r="F80" s="60"/>
      <c r="G80" s="60"/>
      <c r="H80" s="60"/>
      <c r="I80" s="60"/>
      <c r="J80" s="60"/>
      <c r="K80" s="60"/>
      <c r="L80" s="60"/>
      <c r="M80" s="60"/>
      <c r="N80" s="60"/>
      <c r="O80" s="60"/>
      <c r="P80" s="60"/>
      <c r="Q80" s="60"/>
      <c r="R80" s="60"/>
      <c r="S80" s="60"/>
      <c r="T80" s="60"/>
      <c r="U80" s="60"/>
      <c r="V80" s="60"/>
      <c r="W80" s="60"/>
      <c r="X80" s="60"/>
      <c r="Y80" s="60"/>
    </row>
    <row r="81" spans="1:25" ht="12.75" customHeight="1" x14ac:dyDescent="0.2">
      <c r="A81" s="114" t="s">
        <v>7</v>
      </c>
      <c r="B81" s="108" t="s">
        <v>75</v>
      </c>
      <c r="C81" s="109"/>
      <c r="D81" s="109"/>
      <c r="E81" s="109"/>
      <c r="F81" s="109"/>
      <c r="G81" s="109"/>
      <c r="H81" s="109"/>
      <c r="I81" s="109"/>
      <c r="J81" s="109"/>
      <c r="K81" s="109"/>
      <c r="L81" s="109"/>
      <c r="M81" s="109"/>
      <c r="N81" s="109"/>
      <c r="O81" s="109"/>
      <c r="P81" s="109"/>
      <c r="Q81" s="109"/>
      <c r="R81" s="109"/>
      <c r="S81" s="109"/>
      <c r="T81" s="109"/>
      <c r="U81" s="109"/>
      <c r="V81" s="109"/>
      <c r="W81" s="109"/>
      <c r="X81" s="109"/>
      <c r="Y81" s="110"/>
    </row>
    <row r="82" spans="1:25" ht="12.75" customHeight="1" x14ac:dyDescent="0.2">
      <c r="A82" s="115"/>
      <c r="B82" s="111"/>
      <c r="C82" s="112"/>
      <c r="D82" s="112"/>
      <c r="E82" s="112"/>
      <c r="F82" s="112"/>
      <c r="G82" s="112"/>
      <c r="H82" s="112"/>
      <c r="I82" s="112"/>
      <c r="J82" s="112"/>
      <c r="K82" s="112"/>
      <c r="L82" s="112"/>
      <c r="M82" s="112"/>
      <c r="N82" s="112"/>
      <c r="O82" s="112"/>
      <c r="P82" s="112"/>
      <c r="Q82" s="112"/>
      <c r="R82" s="112"/>
      <c r="S82" s="112"/>
      <c r="T82" s="112"/>
      <c r="U82" s="112"/>
      <c r="V82" s="112"/>
      <c r="W82" s="112"/>
      <c r="X82" s="112"/>
      <c r="Y82" s="113"/>
    </row>
    <row r="83" spans="1:25" ht="12.75" customHeight="1" x14ac:dyDescent="0.2">
      <c r="A83" s="116"/>
      <c r="B83" s="62">
        <v>1</v>
      </c>
      <c r="C83" s="62">
        <v>2</v>
      </c>
      <c r="D83" s="62">
        <v>3</v>
      </c>
      <c r="E83" s="62">
        <v>4</v>
      </c>
      <c r="F83" s="62">
        <v>5</v>
      </c>
      <c r="G83" s="62">
        <v>6</v>
      </c>
      <c r="H83" s="62">
        <v>7</v>
      </c>
      <c r="I83" s="62">
        <v>8</v>
      </c>
      <c r="J83" s="62">
        <v>9</v>
      </c>
      <c r="K83" s="62">
        <v>10</v>
      </c>
      <c r="L83" s="62">
        <v>11</v>
      </c>
      <c r="M83" s="62">
        <v>12</v>
      </c>
      <c r="N83" s="62">
        <v>13</v>
      </c>
      <c r="O83" s="62">
        <v>14</v>
      </c>
      <c r="P83" s="62">
        <v>15</v>
      </c>
      <c r="Q83" s="62">
        <v>16</v>
      </c>
      <c r="R83" s="62">
        <v>17</v>
      </c>
      <c r="S83" s="62">
        <v>18</v>
      </c>
      <c r="T83" s="62">
        <v>19</v>
      </c>
      <c r="U83" s="62">
        <v>20</v>
      </c>
      <c r="V83" s="62">
        <v>21</v>
      </c>
      <c r="W83" s="62">
        <v>22</v>
      </c>
      <c r="X83" s="62">
        <v>23</v>
      </c>
      <c r="Y83" s="62">
        <v>24</v>
      </c>
    </row>
    <row r="84" spans="1:25" ht="15.75" x14ac:dyDescent="0.2">
      <c r="A84" s="63" t="str">
        <f>A48</f>
        <v>01.07.2016</v>
      </c>
      <c r="B84" s="64">
        <f>SUMIFS(СВЦЭМ!$C$34:$C$777,СВЦЭМ!$A$34:$A$777,$A84,СВЦЭМ!$B$34:$B$777,B$83)+'СЕТ СН'!$H$9+СВЦЭМ!$D$10+'СЕТ СН'!$H$5</f>
        <v>5170.7212018099999</v>
      </c>
      <c r="C84" s="64">
        <f>SUMIFS(СВЦЭМ!$C$34:$C$777,СВЦЭМ!$A$34:$A$777,$A84,СВЦЭМ!$B$34:$B$777,C$83)+'СЕТ СН'!$H$9+СВЦЭМ!$D$10+'СЕТ СН'!$H$5</f>
        <v>5246.5521257700002</v>
      </c>
      <c r="D84" s="64">
        <f>SUMIFS(СВЦЭМ!$C$34:$C$777,СВЦЭМ!$A$34:$A$777,$A84,СВЦЭМ!$B$34:$B$777,D$83)+'СЕТ СН'!$H$9+СВЦЭМ!$D$10+'СЕТ СН'!$H$5</f>
        <v>5272.2635647799998</v>
      </c>
      <c r="E84" s="64">
        <f>SUMIFS(СВЦЭМ!$C$34:$C$777,СВЦЭМ!$A$34:$A$777,$A84,СВЦЭМ!$B$34:$B$777,E$83)+'СЕТ СН'!$H$9+СВЦЭМ!$D$10+'СЕТ СН'!$H$5</f>
        <v>5278.3636797199997</v>
      </c>
      <c r="F84" s="64">
        <f>SUMIFS(СВЦЭМ!$C$34:$C$777,СВЦЭМ!$A$34:$A$777,$A84,СВЦЭМ!$B$34:$B$777,F$83)+'СЕТ СН'!$H$9+СВЦЭМ!$D$10+'СЕТ СН'!$H$5</f>
        <v>5287.52856187</v>
      </c>
      <c r="G84" s="64">
        <f>SUMIFS(СВЦЭМ!$C$34:$C$777,СВЦЭМ!$A$34:$A$777,$A84,СВЦЭМ!$B$34:$B$777,G$83)+'СЕТ СН'!$H$9+СВЦЭМ!$D$10+'СЕТ СН'!$H$5</f>
        <v>5278.6510222400002</v>
      </c>
      <c r="H84" s="64">
        <f>SUMIFS(СВЦЭМ!$C$34:$C$777,СВЦЭМ!$A$34:$A$777,$A84,СВЦЭМ!$B$34:$B$777,H$83)+'СЕТ СН'!$H$9+СВЦЭМ!$D$10+'СЕТ СН'!$H$5</f>
        <v>5196.84237992</v>
      </c>
      <c r="I84" s="64">
        <f>SUMIFS(СВЦЭМ!$C$34:$C$777,СВЦЭМ!$A$34:$A$777,$A84,СВЦЭМ!$B$34:$B$777,I$83)+'СЕТ СН'!$H$9+СВЦЭМ!$D$10+'СЕТ СН'!$H$5</f>
        <v>5094.3781577099999</v>
      </c>
      <c r="J84" s="64">
        <f>SUMIFS(СВЦЭМ!$C$34:$C$777,СВЦЭМ!$A$34:$A$777,$A84,СВЦЭМ!$B$34:$B$777,J$83)+'СЕТ СН'!$H$9+СВЦЭМ!$D$10+'СЕТ СН'!$H$5</f>
        <v>5036.3107845799996</v>
      </c>
      <c r="K84" s="64">
        <f>SUMIFS(СВЦЭМ!$C$34:$C$777,СВЦЭМ!$A$34:$A$777,$A84,СВЦЭМ!$B$34:$B$777,K$83)+'СЕТ СН'!$H$9+СВЦЭМ!$D$10+'СЕТ СН'!$H$5</f>
        <v>4961.3453687700003</v>
      </c>
      <c r="L84" s="64">
        <f>SUMIFS(СВЦЭМ!$C$34:$C$777,СВЦЭМ!$A$34:$A$777,$A84,СВЦЭМ!$B$34:$B$777,L$83)+'СЕТ СН'!$H$9+СВЦЭМ!$D$10+'СЕТ СН'!$H$5</f>
        <v>4999.2329977399995</v>
      </c>
      <c r="M84" s="64">
        <f>SUMIFS(СВЦЭМ!$C$34:$C$777,СВЦЭМ!$A$34:$A$777,$A84,СВЦЭМ!$B$34:$B$777,M$83)+'СЕТ СН'!$H$9+СВЦЭМ!$D$10+'СЕТ СН'!$H$5</f>
        <v>5015.8378157799998</v>
      </c>
      <c r="N84" s="64">
        <f>SUMIFS(СВЦЭМ!$C$34:$C$777,СВЦЭМ!$A$34:$A$777,$A84,СВЦЭМ!$B$34:$B$777,N$83)+'СЕТ СН'!$H$9+СВЦЭМ!$D$10+'СЕТ СН'!$H$5</f>
        <v>4996.5033715399995</v>
      </c>
      <c r="O84" s="64">
        <f>SUMIFS(СВЦЭМ!$C$34:$C$777,СВЦЭМ!$A$34:$A$777,$A84,СВЦЭМ!$B$34:$B$777,O$83)+'СЕТ СН'!$H$9+СВЦЭМ!$D$10+'СЕТ СН'!$H$5</f>
        <v>5021.7753334299996</v>
      </c>
      <c r="P84" s="64">
        <f>SUMIFS(СВЦЭМ!$C$34:$C$777,СВЦЭМ!$A$34:$A$777,$A84,СВЦЭМ!$B$34:$B$777,P$83)+'СЕТ СН'!$H$9+СВЦЭМ!$D$10+'СЕТ СН'!$H$5</f>
        <v>5012.7921537699995</v>
      </c>
      <c r="Q84" s="64">
        <f>SUMIFS(СВЦЭМ!$C$34:$C$777,СВЦЭМ!$A$34:$A$777,$A84,СВЦЭМ!$B$34:$B$777,Q$83)+'СЕТ СН'!$H$9+СВЦЭМ!$D$10+'СЕТ СН'!$H$5</f>
        <v>4975.8326416599994</v>
      </c>
      <c r="R84" s="64">
        <f>SUMIFS(СВЦЭМ!$C$34:$C$777,СВЦЭМ!$A$34:$A$777,$A84,СВЦЭМ!$B$34:$B$777,R$83)+'СЕТ СН'!$H$9+СВЦЭМ!$D$10+'СЕТ СН'!$H$5</f>
        <v>4924.4914327500001</v>
      </c>
      <c r="S84" s="64">
        <f>SUMIFS(СВЦЭМ!$C$34:$C$777,СВЦЭМ!$A$34:$A$777,$A84,СВЦЭМ!$B$34:$B$777,S$83)+'СЕТ СН'!$H$9+СВЦЭМ!$D$10+'СЕТ СН'!$H$5</f>
        <v>5021.4280614099998</v>
      </c>
      <c r="T84" s="64">
        <f>SUMIFS(СВЦЭМ!$C$34:$C$777,СВЦЭМ!$A$34:$A$777,$A84,СВЦЭМ!$B$34:$B$777,T$83)+'СЕТ СН'!$H$9+СВЦЭМ!$D$10+'СЕТ СН'!$H$5</f>
        <v>5045.4284815699993</v>
      </c>
      <c r="U84" s="64">
        <f>SUMIFS(СВЦЭМ!$C$34:$C$777,СВЦЭМ!$A$34:$A$777,$A84,СВЦЭМ!$B$34:$B$777,U$83)+'СЕТ СН'!$H$9+СВЦЭМ!$D$10+'СЕТ СН'!$H$5</f>
        <v>5034.0029935699995</v>
      </c>
      <c r="V84" s="64">
        <f>SUMIFS(СВЦЭМ!$C$34:$C$777,СВЦЭМ!$A$34:$A$777,$A84,СВЦЭМ!$B$34:$B$777,V$83)+'СЕТ СН'!$H$9+СВЦЭМ!$D$10+'СЕТ СН'!$H$5</f>
        <v>4999.5916803299997</v>
      </c>
      <c r="W84" s="64">
        <f>SUMIFS(СВЦЭМ!$C$34:$C$777,СВЦЭМ!$A$34:$A$777,$A84,СВЦЭМ!$B$34:$B$777,W$83)+'СЕТ СН'!$H$9+СВЦЭМ!$D$10+'СЕТ СН'!$H$5</f>
        <v>4975.3162558799995</v>
      </c>
      <c r="X84" s="64">
        <f>SUMIFS(СВЦЭМ!$C$34:$C$777,СВЦЭМ!$A$34:$A$777,$A84,СВЦЭМ!$B$34:$B$777,X$83)+'СЕТ СН'!$H$9+СВЦЭМ!$D$10+'СЕТ СН'!$H$5</f>
        <v>4998.89829448</v>
      </c>
      <c r="Y84" s="64">
        <f>SUMIFS(СВЦЭМ!$C$34:$C$777,СВЦЭМ!$A$34:$A$777,$A84,СВЦЭМ!$B$34:$B$777,Y$83)+'СЕТ СН'!$H$9+СВЦЭМ!$D$10+'СЕТ СН'!$H$5</f>
        <v>5073.8921196599995</v>
      </c>
    </row>
    <row r="85" spans="1:25" ht="15.75" x14ac:dyDescent="0.2">
      <c r="A85" s="63">
        <f>A84+1</f>
        <v>42553</v>
      </c>
      <c r="B85" s="64">
        <f>SUMIFS(СВЦЭМ!$C$34:$C$777,СВЦЭМ!$A$34:$A$777,$A85,СВЦЭМ!$B$34:$B$777,B$83)+'СЕТ СН'!$H$9+СВЦЭМ!$D$10+'СЕТ СН'!$H$5</f>
        <v>5196.7380336999995</v>
      </c>
      <c r="C85" s="64">
        <f>SUMIFS(СВЦЭМ!$C$34:$C$777,СВЦЭМ!$A$34:$A$777,$A85,СВЦЭМ!$B$34:$B$777,C$83)+'СЕТ СН'!$H$9+СВЦЭМ!$D$10+'СЕТ СН'!$H$5</f>
        <v>5256.6697449900003</v>
      </c>
      <c r="D85" s="64">
        <f>SUMIFS(СВЦЭМ!$C$34:$C$777,СВЦЭМ!$A$34:$A$777,$A85,СВЦЭМ!$B$34:$B$777,D$83)+'СЕТ СН'!$H$9+СВЦЭМ!$D$10+'СЕТ СН'!$H$5</f>
        <v>5297.0559089399994</v>
      </c>
      <c r="E85" s="64">
        <f>SUMIFS(СВЦЭМ!$C$34:$C$777,СВЦЭМ!$A$34:$A$777,$A85,СВЦЭМ!$B$34:$B$777,E$83)+'СЕТ СН'!$H$9+СВЦЭМ!$D$10+'СЕТ СН'!$H$5</f>
        <v>5300.7521386600001</v>
      </c>
      <c r="F85" s="64">
        <f>SUMIFS(СВЦЭМ!$C$34:$C$777,СВЦЭМ!$A$34:$A$777,$A85,СВЦЭМ!$B$34:$B$777,F$83)+'СЕТ СН'!$H$9+СВЦЭМ!$D$10+'СЕТ СН'!$H$5</f>
        <v>5310.3833109999996</v>
      </c>
      <c r="G85" s="64">
        <f>SUMIFS(СВЦЭМ!$C$34:$C$777,СВЦЭМ!$A$34:$A$777,$A85,СВЦЭМ!$B$34:$B$777,G$83)+'СЕТ СН'!$H$9+СВЦЭМ!$D$10+'СЕТ СН'!$H$5</f>
        <v>5310.3766164199997</v>
      </c>
      <c r="H85" s="64">
        <f>SUMIFS(СВЦЭМ!$C$34:$C$777,СВЦЭМ!$A$34:$A$777,$A85,СВЦЭМ!$B$34:$B$777,H$83)+'СЕТ СН'!$H$9+СВЦЭМ!$D$10+'СЕТ СН'!$H$5</f>
        <v>5284.2529640800003</v>
      </c>
      <c r="I85" s="64">
        <f>SUMIFS(СВЦЭМ!$C$34:$C$777,СВЦЭМ!$A$34:$A$777,$A85,СВЦЭМ!$B$34:$B$777,I$83)+'СЕТ СН'!$H$9+СВЦЭМ!$D$10+'СЕТ СН'!$H$5</f>
        <v>5209.74481105</v>
      </c>
      <c r="J85" s="64">
        <f>SUMIFS(СВЦЭМ!$C$34:$C$777,СВЦЭМ!$A$34:$A$777,$A85,СВЦЭМ!$B$34:$B$777,J$83)+'СЕТ СН'!$H$9+СВЦЭМ!$D$10+'СЕТ СН'!$H$5</f>
        <v>5079.4146733099997</v>
      </c>
      <c r="K85" s="64">
        <f>SUMIFS(СВЦЭМ!$C$34:$C$777,СВЦЭМ!$A$34:$A$777,$A85,СВЦЭМ!$B$34:$B$777,K$83)+'СЕТ СН'!$H$9+СВЦЭМ!$D$10+'СЕТ СН'!$H$5</f>
        <v>5020.5893097899998</v>
      </c>
      <c r="L85" s="64">
        <f>SUMIFS(СВЦЭМ!$C$34:$C$777,СВЦЭМ!$A$34:$A$777,$A85,СВЦЭМ!$B$34:$B$777,L$83)+'СЕТ СН'!$H$9+СВЦЭМ!$D$10+'СЕТ СН'!$H$5</f>
        <v>5039.1075664499995</v>
      </c>
      <c r="M85" s="64">
        <f>SUMIFS(СВЦЭМ!$C$34:$C$777,СВЦЭМ!$A$34:$A$777,$A85,СВЦЭМ!$B$34:$B$777,M$83)+'СЕТ СН'!$H$9+СВЦЭМ!$D$10+'СЕТ СН'!$H$5</f>
        <v>5062.8068969699998</v>
      </c>
      <c r="N85" s="64">
        <f>SUMIFS(СВЦЭМ!$C$34:$C$777,СВЦЭМ!$A$34:$A$777,$A85,СВЦЭМ!$B$34:$B$777,N$83)+'СЕТ СН'!$H$9+СВЦЭМ!$D$10+'СЕТ СН'!$H$5</f>
        <v>5059.1025924400001</v>
      </c>
      <c r="O85" s="64">
        <f>SUMIFS(СВЦЭМ!$C$34:$C$777,СВЦЭМ!$A$34:$A$777,$A85,СВЦЭМ!$B$34:$B$777,O$83)+'СЕТ СН'!$H$9+СВЦЭМ!$D$10+'СЕТ СН'!$H$5</f>
        <v>5018.5965314899995</v>
      </c>
      <c r="P85" s="64">
        <f>SUMIFS(СВЦЭМ!$C$34:$C$777,СВЦЭМ!$A$34:$A$777,$A85,СВЦЭМ!$B$34:$B$777,P$83)+'СЕТ СН'!$H$9+СВЦЭМ!$D$10+'СЕТ СН'!$H$5</f>
        <v>5015.6455427499995</v>
      </c>
      <c r="Q85" s="64">
        <f>SUMIFS(СВЦЭМ!$C$34:$C$777,СВЦЭМ!$A$34:$A$777,$A85,СВЦЭМ!$B$34:$B$777,Q$83)+'СЕТ СН'!$H$9+СВЦЭМ!$D$10+'СЕТ СН'!$H$5</f>
        <v>4996.4463347000001</v>
      </c>
      <c r="R85" s="64">
        <f>SUMIFS(СВЦЭМ!$C$34:$C$777,СВЦЭМ!$A$34:$A$777,$A85,СВЦЭМ!$B$34:$B$777,R$83)+'СЕТ СН'!$H$9+СВЦЭМ!$D$10+'СЕТ СН'!$H$5</f>
        <v>5012.1080560399996</v>
      </c>
      <c r="S85" s="64">
        <f>SUMIFS(СВЦЭМ!$C$34:$C$777,СВЦЭМ!$A$34:$A$777,$A85,СВЦЭМ!$B$34:$B$777,S$83)+'СЕТ СН'!$H$9+СВЦЭМ!$D$10+'СЕТ СН'!$H$5</f>
        <v>5027.3570193300002</v>
      </c>
      <c r="T85" s="64">
        <f>SUMIFS(СВЦЭМ!$C$34:$C$777,СВЦЭМ!$A$34:$A$777,$A85,СВЦЭМ!$B$34:$B$777,T$83)+'СЕТ СН'!$H$9+СВЦЭМ!$D$10+'СЕТ СН'!$H$5</f>
        <v>5024.6621878599999</v>
      </c>
      <c r="U85" s="64">
        <f>SUMIFS(СВЦЭМ!$C$34:$C$777,СВЦЭМ!$A$34:$A$777,$A85,СВЦЭМ!$B$34:$B$777,U$83)+'СЕТ СН'!$H$9+СВЦЭМ!$D$10+'СЕТ СН'!$H$5</f>
        <v>5017.1183975899994</v>
      </c>
      <c r="V85" s="64">
        <f>SUMIFS(СВЦЭМ!$C$34:$C$777,СВЦЭМ!$A$34:$A$777,$A85,СВЦЭМ!$B$34:$B$777,V$83)+'СЕТ СН'!$H$9+СВЦЭМ!$D$10+'СЕТ СН'!$H$5</f>
        <v>5012.5275916000001</v>
      </c>
      <c r="W85" s="64">
        <f>SUMIFS(СВЦЭМ!$C$34:$C$777,СВЦЭМ!$A$34:$A$777,$A85,СВЦЭМ!$B$34:$B$777,W$83)+'СЕТ СН'!$H$9+СВЦЭМ!$D$10+'СЕТ СН'!$H$5</f>
        <v>5030.5456246899994</v>
      </c>
      <c r="X85" s="64">
        <f>SUMIFS(СВЦЭМ!$C$34:$C$777,СВЦЭМ!$A$34:$A$777,$A85,СВЦЭМ!$B$34:$B$777,X$83)+'СЕТ СН'!$H$9+СВЦЭМ!$D$10+'СЕТ СН'!$H$5</f>
        <v>5080.9700834899995</v>
      </c>
      <c r="Y85" s="64">
        <f>SUMIFS(СВЦЭМ!$C$34:$C$777,СВЦЭМ!$A$34:$A$777,$A85,СВЦЭМ!$B$34:$B$777,Y$83)+'СЕТ СН'!$H$9+СВЦЭМ!$D$10+'СЕТ СН'!$H$5</f>
        <v>5131.4775646399994</v>
      </c>
    </row>
    <row r="86" spans="1:25" ht="15.75" x14ac:dyDescent="0.2">
      <c r="A86" s="63">
        <f t="shared" ref="A86:A114" si="2">A85+1</f>
        <v>42554</v>
      </c>
      <c r="B86" s="64">
        <f>SUMIFS(СВЦЭМ!$C$34:$C$777,СВЦЭМ!$A$34:$A$777,$A86,СВЦЭМ!$B$34:$B$777,B$83)+'СЕТ СН'!$H$9+СВЦЭМ!$D$10+'СЕТ СН'!$H$5</f>
        <v>5251.93078487</v>
      </c>
      <c r="C86" s="64">
        <f>SUMIFS(СВЦЭМ!$C$34:$C$777,СВЦЭМ!$A$34:$A$777,$A86,СВЦЭМ!$B$34:$B$777,C$83)+'СЕТ СН'!$H$9+СВЦЭМ!$D$10+'СЕТ СН'!$H$5</f>
        <v>5315.9834014999997</v>
      </c>
      <c r="D86" s="64">
        <f>SUMIFS(СВЦЭМ!$C$34:$C$777,СВЦЭМ!$A$34:$A$777,$A86,СВЦЭМ!$B$34:$B$777,D$83)+'СЕТ СН'!$H$9+СВЦЭМ!$D$10+'СЕТ СН'!$H$5</f>
        <v>5367.7583204900002</v>
      </c>
      <c r="E86" s="64">
        <f>SUMIFS(СВЦЭМ!$C$34:$C$777,СВЦЭМ!$A$34:$A$777,$A86,СВЦЭМ!$B$34:$B$777,E$83)+'СЕТ СН'!$H$9+СВЦЭМ!$D$10+'СЕТ СН'!$H$5</f>
        <v>5370.5140988799994</v>
      </c>
      <c r="F86" s="64">
        <f>SUMIFS(СВЦЭМ!$C$34:$C$777,СВЦЭМ!$A$34:$A$777,$A86,СВЦЭМ!$B$34:$B$777,F$83)+'СЕТ СН'!$H$9+СВЦЭМ!$D$10+'СЕТ СН'!$H$5</f>
        <v>5409.1599518399998</v>
      </c>
      <c r="G86" s="64">
        <f>SUMIFS(СВЦЭМ!$C$34:$C$777,СВЦЭМ!$A$34:$A$777,$A86,СВЦЭМ!$B$34:$B$777,G$83)+'СЕТ СН'!$H$9+СВЦЭМ!$D$10+'СЕТ СН'!$H$5</f>
        <v>5393.2114134100002</v>
      </c>
      <c r="H86" s="64">
        <f>SUMIFS(СВЦЭМ!$C$34:$C$777,СВЦЭМ!$A$34:$A$777,$A86,СВЦЭМ!$B$34:$B$777,H$83)+'СЕТ СН'!$H$9+СВЦЭМ!$D$10+'СЕТ СН'!$H$5</f>
        <v>5320.8704721800004</v>
      </c>
      <c r="I86" s="64">
        <f>SUMIFS(СВЦЭМ!$C$34:$C$777,СВЦЭМ!$A$34:$A$777,$A86,СВЦЭМ!$B$34:$B$777,I$83)+'СЕТ СН'!$H$9+СВЦЭМ!$D$10+'СЕТ СН'!$H$5</f>
        <v>5241.1705214200001</v>
      </c>
      <c r="J86" s="64">
        <f>SUMIFS(СВЦЭМ!$C$34:$C$777,СВЦЭМ!$A$34:$A$777,$A86,СВЦЭМ!$B$34:$B$777,J$83)+'СЕТ СН'!$H$9+СВЦЭМ!$D$10+'СЕТ СН'!$H$5</f>
        <v>5132.1455164899999</v>
      </c>
      <c r="K86" s="64">
        <f>SUMIFS(СВЦЭМ!$C$34:$C$777,СВЦЭМ!$A$34:$A$777,$A86,СВЦЭМ!$B$34:$B$777,K$83)+'СЕТ СН'!$H$9+СВЦЭМ!$D$10+'СЕТ СН'!$H$5</f>
        <v>5058.66689787</v>
      </c>
      <c r="L86" s="64">
        <f>SUMIFS(СВЦЭМ!$C$34:$C$777,СВЦЭМ!$A$34:$A$777,$A86,СВЦЭМ!$B$34:$B$777,L$83)+'СЕТ СН'!$H$9+СВЦЭМ!$D$10+'СЕТ СН'!$H$5</f>
        <v>5081.72234063</v>
      </c>
      <c r="M86" s="64">
        <f>SUMIFS(СВЦЭМ!$C$34:$C$777,СВЦЭМ!$A$34:$A$777,$A86,СВЦЭМ!$B$34:$B$777,M$83)+'СЕТ СН'!$H$9+СВЦЭМ!$D$10+'СЕТ СН'!$H$5</f>
        <v>5058.6955630399998</v>
      </c>
      <c r="N86" s="64">
        <f>SUMIFS(СВЦЭМ!$C$34:$C$777,СВЦЭМ!$A$34:$A$777,$A86,СВЦЭМ!$B$34:$B$777,N$83)+'СЕТ СН'!$H$9+СВЦЭМ!$D$10+'СЕТ СН'!$H$5</f>
        <v>5037.1681296500001</v>
      </c>
      <c r="O86" s="64">
        <f>SUMIFS(СВЦЭМ!$C$34:$C$777,СВЦЭМ!$A$34:$A$777,$A86,СВЦЭМ!$B$34:$B$777,O$83)+'СЕТ СН'!$H$9+СВЦЭМ!$D$10+'СЕТ СН'!$H$5</f>
        <v>5048.5454529799999</v>
      </c>
      <c r="P86" s="64">
        <f>SUMIFS(СВЦЭМ!$C$34:$C$777,СВЦЭМ!$A$34:$A$777,$A86,СВЦЭМ!$B$34:$B$777,P$83)+'СЕТ СН'!$H$9+СВЦЭМ!$D$10+'СЕТ СН'!$H$5</f>
        <v>5051.29453749</v>
      </c>
      <c r="Q86" s="64">
        <f>SUMIFS(СВЦЭМ!$C$34:$C$777,СВЦЭМ!$A$34:$A$777,$A86,СВЦЭМ!$B$34:$B$777,Q$83)+'СЕТ СН'!$H$9+СВЦЭМ!$D$10+'СЕТ СН'!$H$5</f>
        <v>5052.5841663399997</v>
      </c>
      <c r="R86" s="64">
        <f>SUMIFS(СВЦЭМ!$C$34:$C$777,СВЦЭМ!$A$34:$A$777,$A86,СВЦЭМ!$B$34:$B$777,R$83)+'СЕТ СН'!$H$9+СВЦЭМ!$D$10+'СЕТ СН'!$H$5</f>
        <v>5025.9878474699999</v>
      </c>
      <c r="S86" s="64">
        <f>SUMIFS(СВЦЭМ!$C$34:$C$777,СВЦЭМ!$A$34:$A$777,$A86,СВЦЭМ!$B$34:$B$777,S$83)+'СЕТ СН'!$H$9+СВЦЭМ!$D$10+'СЕТ СН'!$H$5</f>
        <v>5007.9546042000002</v>
      </c>
      <c r="T86" s="64">
        <f>SUMIFS(СВЦЭМ!$C$34:$C$777,СВЦЭМ!$A$34:$A$777,$A86,СВЦЭМ!$B$34:$B$777,T$83)+'СЕТ СН'!$H$9+СВЦЭМ!$D$10+'СЕТ СН'!$H$5</f>
        <v>5016.9125677399998</v>
      </c>
      <c r="U86" s="64">
        <f>SUMIFS(СВЦЭМ!$C$34:$C$777,СВЦЭМ!$A$34:$A$777,$A86,СВЦЭМ!$B$34:$B$777,U$83)+'СЕТ СН'!$H$9+СВЦЭМ!$D$10+'СЕТ СН'!$H$5</f>
        <v>5027.9735694999999</v>
      </c>
      <c r="V86" s="64">
        <f>SUMIFS(СВЦЭМ!$C$34:$C$777,СВЦЭМ!$A$34:$A$777,$A86,СВЦЭМ!$B$34:$B$777,V$83)+'СЕТ СН'!$H$9+СВЦЭМ!$D$10+'СЕТ СН'!$H$5</f>
        <v>5051.0276561599994</v>
      </c>
      <c r="W86" s="64">
        <f>SUMIFS(СВЦЭМ!$C$34:$C$777,СВЦЭМ!$A$34:$A$777,$A86,СВЦЭМ!$B$34:$B$777,W$83)+'СЕТ СН'!$H$9+СВЦЭМ!$D$10+'СЕТ СН'!$H$5</f>
        <v>5017.0277816500002</v>
      </c>
      <c r="X86" s="64">
        <f>SUMIFS(СВЦЭМ!$C$34:$C$777,СВЦЭМ!$A$34:$A$777,$A86,СВЦЭМ!$B$34:$B$777,X$83)+'СЕТ СН'!$H$9+СВЦЭМ!$D$10+'СЕТ СН'!$H$5</f>
        <v>5055.8646731700001</v>
      </c>
      <c r="Y86" s="64">
        <f>SUMIFS(СВЦЭМ!$C$34:$C$777,СВЦЭМ!$A$34:$A$777,$A86,СВЦЭМ!$B$34:$B$777,Y$83)+'СЕТ СН'!$H$9+СВЦЭМ!$D$10+'СЕТ СН'!$H$5</f>
        <v>5137.6968509199996</v>
      </c>
    </row>
    <row r="87" spans="1:25" ht="15.75" x14ac:dyDescent="0.2">
      <c r="A87" s="63">
        <f t="shared" si="2"/>
        <v>42555</v>
      </c>
      <c r="B87" s="64">
        <f>SUMIFS(СВЦЭМ!$C$34:$C$777,СВЦЭМ!$A$34:$A$777,$A87,СВЦЭМ!$B$34:$B$777,B$83)+'СЕТ СН'!$H$9+СВЦЭМ!$D$10+'СЕТ СН'!$H$5</f>
        <v>5284.2615921899996</v>
      </c>
      <c r="C87" s="64">
        <f>SUMIFS(СВЦЭМ!$C$34:$C$777,СВЦЭМ!$A$34:$A$777,$A87,СВЦЭМ!$B$34:$B$777,C$83)+'СЕТ СН'!$H$9+СВЦЭМ!$D$10+'СЕТ СН'!$H$5</f>
        <v>5367.4891351200004</v>
      </c>
      <c r="D87" s="64">
        <f>SUMIFS(СВЦЭМ!$C$34:$C$777,СВЦЭМ!$A$34:$A$777,$A87,СВЦЭМ!$B$34:$B$777,D$83)+'СЕТ СН'!$H$9+СВЦЭМ!$D$10+'СЕТ СН'!$H$5</f>
        <v>5391.7118889200001</v>
      </c>
      <c r="E87" s="64">
        <f>SUMIFS(СВЦЭМ!$C$34:$C$777,СВЦЭМ!$A$34:$A$777,$A87,СВЦЭМ!$B$34:$B$777,E$83)+'СЕТ СН'!$H$9+СВЦЭМ!$D$10+'СЕТ СН'!$H$5</f>
        <v>5389.5095842400005</v>
      </c>
      <c r="F87" s="64">
        <f>SUMIFS(СВЦЭМ!$C$34:$C$777,СВЦЭМ!$A$34:$A$777,$A87,СВЦЭМ!$B$34:$B$777,F$83)+'СЕТ СН'!$H$9+СВЦЭМ!$D$10+'СЕТ СН'!$H$5</f>
        <v>5429.3731265999995</v>
      </c>
      <c r="G87" s="64">
        <f>SUMIFS(СВЦЭМ!$C$34:$C$777,СВЦЭМ!$A$34:$A$777,$A87,СВЦЭМ!$B$34:$B$777,G$83)+'СЕТ СН'!$H$9+СВЦЭМ!$D$10+'СЕТ СН'!$H$5</f>
        <v>5444.9128811400005</v>
      </c>
      <c r="H87" s="64">
        <f>SUMIFS(СВЦЭМ!$C$34:$C$777,СВЦЭМ!$A$34:$A$777,$A87,СВЦЭМ!$B$34:$B$777,H$83)+'СЕТ СН'!$H$9+СВЦЭМ!$D$10+'СЕТ СН'!$H$5</f>
        <v>5359.8654420399998</v>
      </c>
      <c r="I87" s="64">
        <f>SUMIFS(СВЦЭМ!$C$34:$C$777,СВЦЭМ!$A$34:$A$777,$A87,СВЦЭМ!$B$34:$B$777,I$83)+'СЕТ СН'!$H$9+СВЦЭМ!$D$10+'СЕТ СН'!$H$5</f>
        <v>5252.2232567600004</v>
      </c>
      <c r="J87" s="64">
        <f>SUMIFS(СВЦЭМ!$C$34:$C$777,СВЦЭМ!$A$34:$A$777,$A87,СВЦЭМ!$B$34:$B$777,J$83)+'СЕТ СН'!$H$9+СВЦЭМ!$D$10+'СЕТ СН'!$H$5</f>
        <v>5056.8648313399999</v>
      </c>
      <c r="K87" s="64">
        <f>SUMIFS(СВЦЭМ!$C$34:$C$777,СВЦЭМ!$A$34:$A$777,$A87,СВЦЭМ!$B$34:$B$777,K$83)+'СЕТ СН'!$H$9+СВЦЭМ!$D$10+'СЕТ СН'!$H$5</f>
        <v>5016.4445770399998</v>
      </c>
      <c r="L87" s="64">
        <f>SUMIFS(СВЦЭМ!$C$34:$C$777,СВЦЭМ!$A$34:$A$777,$A87,СВЦЭМ!$B$34:$B$777,L$83)+'СЕТ СН'!$H$9+СВЦЭМ!$D$10+'СЕТ СН'!$H$5</f>
        <v>5091.4436445199999</v>
      </c>
      <c r="M87" s="64">
        <f>SUMIFS(СВЦЭМ!$C$34:$C$777,СВЦЭМ!$A$34:$A$777,$A87,СВЦЭМ!$B$34:$B$777,M$83)+'СЕТ СН'!$H$9+СВЦЭМ!$D$10+'СЕТ СН'!$H$5</f>
        <v>5076.7036081599999</v>
      </c>
      <c r="N87" s="64">
        <f>SUMIFS(СВЦЭМ!$C$34:$C$777,СВЦЭМ!$A$34:$A$777,$A87,СВЦЭМ!$B$34:$B$777,N$83)+'СЕТ СН'!$H$9+СВЦЭМ!$D$10+'СЕТ СН'!$H$5</f>
        <v>5057.9612665899995</v>
      </c>
      <c r="O87" s="64">
        <f>SUMIFS(СВЦЭМ!$C$34:$C$777,СВЦЭМ!$A$34:$A$777,$A87,СВЦЭМ!$B$34:$B$777,O$83)+'СЕТ СН'!$H$9+СВЦЭМ!$D$10+'СЕТ СН'!$H$5</f>
        <v>5140.2757122200001</v>
      </c>
      <c r="P87" s="64">
        <f>SUMIFS(СВЦЭМ!$C$34:$C$777,СВЦЭМ!$A$34:$A$777,$A87,СВЦЭМ!$B$34:$B$777,P$83)+'СЕТ СН'!$H$9+СВЦЭМ!$D$10+'СЕТ СН'!$H$5</f>
        <v>5107.2374842899999</v>
      </c>
      <c r="Q87" s="64">
        <f>SUMIFS(СВЦЭМ!$C$34:$C$777,СВЦЭМ!$A$34:$A$777,$A87,СВЦЭМ!$B$34:$B$777,Q$83)+'СЕТ СН'!$H$9+СВЦЭМ!$D$10+'СЕТ СН'!$H$5</f>
        <v>5073.1232725399996</v>
      </c>
      <c r="R87" s="64">
        <f>SUMIFS(СВЦЭМ!$C$34:$C$777,СВЦЭМ!$A$34:$A$777,$A87,СВЦЭМ!$B$34:$B$777,R$83)+'СЕТ СН'!$H$9+СВЦЭМ!$D$10+'СЕТ СН'!$H$5</f>
        <v>5132.6567066799998</v>
      </c>
      <c r="S87" s="64">
        <f>SUMIFS(СВЦЭМ!$C$34:$C$777,СВЦЭМ!$A$34:$A$777,$A87,СВЦЭМ!$B$34:$B$777,S$83)+'СЕТ СН'!$H$9+СВЦЭМ!$D$10+'СЕТ СН'!$H$5</f>
        <v>5112.1397204599998</v>
      </c>
      <c r="T87" s="64">
        <f>SUMIFS(СВЦЭМ!$C$34:$C$777,СВЦЭМ!$A$34:$A$777,$A87,СВЦЭМ!$B$34:$B$777,T$83)+'СЕТ СН'!$H$9+СВЦЭМ!$D$10+'СЕТ СН'!$H$5</f>
        <v>5091.2092146199993</v>
      </c>
      <c r="U87" s="64">
        <f>SUMIFS(СВЦЭМ!$C$34:$C$777,СВЦЭМ!$A$34:$A$777,$A87,СВЦЭМ!$B$34:$B$777,U$83)+'СЕТ СН'!$H$9+СВЦЭМ!$D$10+'СЕТ СН'!$H$5</f>
        <v>5101.7243373000001</v>
      </c>
      <c r="V87" s="64">
        <f>SUMIFS(СВЦЭМ!$C$34:$C$777,СВЦЭМ!$A$34:$A$777,$A87,СВЦЭМ!$B$34:$B$777,V$83)+'СЕТ СН'!$H$9+СВЦЭМ!$D$10+'СЕТ СН'!$H$5</f>
        <v>5136.0842712499998</v>
      </c>
      <c r="W87" s="64">
        <f>SUMIFS(СВЦЭМ!$C$34:$C$777,СВЦЭМ!$A$34:$A$777,$A87,СВЦЭМ!$B$34:$B$777,W$83)+'СЕТ СН'!$H$9+СВЦЭМ!$D$10+'СЕТ СН'!$H$5</f>
        <v>5165.7374431600001</v>
      </c>
      <c r="X87" s="64">
        <f>SUMIFS(СВЦЭМ!$C$34:$C$777,СВЦЭМ!$A$34:$A$777,$A87,СВЦЭМ!$B$34:$B$777,X$83)+'СЕТ СН'!$H$9+СВЦЭМ!$D$10+'СЕТ СН'!$H$5</f>
        <v>5278.1277307</v>
      </c>
      <c r="Y87" s="64">
        <f>SUMIFS(СВЦЭМ!$C$34:$C$777,СВЦЭМ!$A$34:$A$777,$A87,СВЦЭМ!$B$34:$B$777,Y$83)+'СЕТ СН'!$H$9+СВЦЭМ!$D$10+'СЕТ СН'!$H$5</f>
        <v>5265.4737628299999</v>
      </c>
    </row>
    <row r="88" spans="1:25" ht="15.75" x14ac:dyDescent="0.2">
      <c r="A88" s="63">
        <f t="shared" si="2"/>
        <v>42556</v>
      </c>
      <c r="B88" s="64">
        <f>SUMIFS(СВЦЭМ!$C$34:$C$777,СВЦЭМ!$A$34:$A$777,$A88,СВЦЭМ!$B$34:$B$777,B$83)+'СЕТ СН'!$H$9+СВЦЭМ!$D$10+'СЕТ СН'!$H$5</f>
        <v>5325.8993958199999</v>
      </c>
      <c r="C88" s="64">
        <f>SUMIFS(СВЦЭМ!$C$34:$C$777,СВЦЭМ!$A$34:$A$777,$A88,СВЦЭМ!$B$34:$B$777,C$83)+'СЕТ СН'!$H$9+СВЦЭМ!$D$10+'СЕТ СН'!$H$5</f>
        <v>5390.11800623</v>
      </c>
      <c r="D88" s="64">
        <f>SUMIFS(СВЦЭМ!$C$34:$C$777,СВЦЭМ!$A$34:$A$777,$A88,СВЦЭМ!$B$34:$B$777,D$83)+'СЕТ СН'!$H$9+СВЦЭМ!$D$10+'СЕТ СН'!$H$5</f>
        <v>5452.6308543599998</v>
      </c>
      <c r="E88" s="64">
        <f>SUMIFS(СВЦЭМ!$C$34:$C$777,СВЦЭМ!$A$34:$A$777,$A88,СВЦЭМ!$B$34:$B$777,E$83)+'СЕТ СН'!$H$9+СВЦЭМ!$D$10+'СЕТ СН'!$H$5</f>
        <v>5461.2920595799997</v>
      </c>
      <c r="F88" s="64">
        <f>SUMIFS(СВЦЭМ!$C$34:$C$777,СВЦЭМ!$A$34:$A$777,$A88,СВЦЭМ!$B$34:$B$777,F$83)+'СЕТ СН'!$H$9+СВЦЭМ!$D$10+'СЕТ СН'!$H$5</f>
        <v>5437.8833816599999</v>
      </c>
      <c r="G88" s="64">
        <f>SUMIFS(СВЦЭМ!$C$34:$C$777,СВЦЭМ!$A$34:$A$777,$A88,СВЦЭМ!$B$34:$B$777,G$83)+'СЕТ СН'!$H$9+СВЦЭМ!$D$10+'СЕТ СН'!$H$5</f>
        <v>5457.9399567099999</v>
      </c>
      <c r="H88" s="64">
        <f>SUMIFS(СВЦЭМ!$C$34:$C$777,СВЦЭМ!$A$34:$A$777,$A88,СВЦЭМ!$B$34:$B$777,H$83)+'СЕТ СН'!$H$9+СВЦЭМ!$D$10+'СЕТ СН'!$H$5</f>
        <v>5365.8007132399998</v>
      </c>
      <c r="I88" s="64">
        <f>SUMIFS(СВЦЭМ!$C$34:$C$777,СВЦЭМ!$A$34:$A$777,$A88,СВЦЭМ!$B$34:$B$777,I$83)+'СЕТ СН'!$H$9+СВЦЭМ!$D$10+'СЕТ СН'!$H$5</f>
        <v>5226.7697160099997</v>
      </c>
      <c r="J88" s="64">
        <f>SUMIFS(СВЦЭМ!$C$34:$C$777,СВЦЭМ!$A$34:$A$777,$A88,СВЦЭМ!$B$34:$B$777,J$83)+'СЕТ СН'!$H$9+СВЦЭМ!$D$10+'СЕТ СН'!$H$5</f>
        <v>5031.47380307</v>
      </c>
      <c r="K88" s="64">
        <f>SUMIFS(СВЦЭМ!$C$34:$C$777,СВЦЭМ!$A$34:$A$777,$A88,СВЦЭМ!$B$34:$B$777,K$83)+'СЕТ СН'!$H$9+СВЦЭМ!$D$10+'СЕТ СН'!$H$5</f>
        <v>5076.6913439299997</v>
      </c>
      <c r="L88" s="64">
        <f>SUMIFS(СВЦЭМ!$C$34:$C$777,СВЦЭМ!$A$34:$A$777,$A88,СВЦЭМ!$B$34:$B$777,L$83)+'СЕТ СН'!$H$9+СВЦЭМ!$D$10+'СЕТ СН'!$H$5</f>
        <v>5366.0114476300005</v>
      </c>
      <c r="M88" s="64">
        <f>SUMIFS(СВЦЭМ!$C$34:$C$777,СВЦЭМ!$A$34:$A$777,$A88,СВЦЭМ!$B$34:$B$777,M$83)+'СЕТ СН'!$H$9+СВЦЭМ!$D$10+'СЕТ СН'!$H$5</f>
        <v>5611.4485228100002</v>
      </c>
      <c r="N88" s="64">
        <f>SUMIFS(СВЦЭМ!$C$34:$C$777,СВЦЭМ!$A$34:$A$777,$A88,СВЦЭМ!$B$34:$B$777,N$83)+'СЕТ СН'!$H$9+СВЦЭМ!$D$10+'СЕТ СН'!$H$5</f>
        <v>5647.7920793499998</v>
      </c>
      <c r="O88" s="64">
        <f>SUMIFS(СВЦЭМ!$C$34:$C$777,СВЦЭМ!$A$34:$A$777,$A88,СВЦЭМ!$B$34:$B$777,O$83)+'СЕТ СН'!$H$9+СВЦЭМ!$D$10+'СЕТ СН'!$H$5</f>
        <v>5427.7329769400003</v>
      </c>
      <c r="P88" s="64">
        <f>SUMIFS(СВЦЭМ!$C$34:$C$777,СВЦЭМ!$A$34:$A$777,$A88,СВЦЭМ!$B$34:$B$777,P$83)+'СЕТ СН'!$H$9+СВЦЭМ!$D$10+'СЕТ СН'!$H$5</f>
        <v>5016.4131869599996</v>
      </c>
      <c r="Q88" s="64">
        <f>SUMIFS(СВЦЭМ!$C$34:$C$777,СВЦЭМ!$A$34:$A$777,$A88,СВЦЭМ!$B$34:$B$777,Q$83)+'СЕТ СН'!$H$9+СВЦЭМ!$D$10+'СЕТ СН'!$H$5</f>
        <v>5014.3584489799996</v>
      </c>
      <c r="R88" s="64">
        <f>SUMIFS(СВЦЭМ!$C$34:$C$777,СВЦЭМ!$A$34:$A$777,$A88,СВЦЭМ!$B$34:$B$777,R$83)+'СЕТ СН'!$H$9+СВЦЭМ!$D$10+'СЕТ СН'!$H$5</f>
        <v>5229.3737219699997</v>
      </c>
      <c r="S88" s="64">
        <f>SUMIFS(СВЦЭМ!$C$34:$C$777,СВЦЭМ!$A$34:$A$777,$A88,СВЦЭМ!$B$34:$B$777,S$83)+'СЕТ СН'!$H$9+СВЦЭМ!$D$10+'СЕТ СН'!$H$5</f>
        <v>5231.7853065300005</v>
      </c>
      <c r="T88" s="64">
        <f>SUMIFS(СВЦЭМ!$C$34:$C$777,СВЦЭМ!$A$34:$A$777,$A88,СВЦЭМ!$B$34:$B$777,T$83)+'СЕТ СН'!$H$9+СВЦЭМ!$D$10+'СЕТ СН'!$H$5</f>
        <v>5094.8815974399995</v>
      </c>
      <c r="U88" s="64">
        <f>SUMIFS(СВЦЭМ!$C$34:$C$777,СВЦЭМ!$A$34:$A$777,$A88,СВЦЭМ!$B$34:$B$777,U$83)+'СЕТ СН'!$H$9+СВЦЭМ!$D$10+'СЕТ СН'!$H$5</f>
        <v>5089.8332499099997</v>
      </c>
      <c r="V88" s="64">
        <f>SUMIFS(СВЦЭМ!$C$34:$C$777,СВЦЭМ!$A$34:$A$777,$A88,СВЦЭМ!$B$34:$B$777,V$83)+'СЕТ СН'!$H$9+СВЦЭМ!$D$10+'СЕТ СН'!$H$5</f>
        <v>5075.4901737700002</v>
      </c>
      <c r="W88" s="64">
        <f>SUMIFS(СВЦЭМ!$C$34:$C$777,СВЦЭМ!$A$34:$A$777,$A88,СВЦЭМ!$B$34:$B$777,W$83)+'СЕТ СН'!$H$9+СВЦЭМ!$D$10+'СЕТ СН'!$H$5</f>
        <v>5139.2436326099996</v>
      </c>
      <c r="X88" s="64">
        <f>SUMIFS(СВЦЭМ!$C$34:$C$777,СВЦЭМ!$A$34:$A$777,$A88,СВЦЭМ!$B$34:$B$777,X$83)+'СЕТ СН'!$H$9+СВЦЭМ!$D$10+'СЕТ СН'!$H$5</f>
        <v>5137.6301340800001</v>
      </c>
      <c r="Y88" s="64">
        <f>SUMIFS(СВЦЭМ!$C$34:$C$777,СВЦЭМ!$A$34:$A$777,$A88,СВЦЭМ!$B$34:$B$777,Y$83)+'СЕТ СН'!$H$9+СВЦЭМ!$D$10+'СЕТ СН'!$H$5</f>
        <v>5202.0500806</v>
      </c>
    </row>
    <row r="89" spans="1:25" ht="15.75" x14ac:dyDescent="0.2">
      <c r="A89" s="63">
        <f t="shared" si="2"/>
        <v>42557</v>
      </c>
      <c r="B89" s="64">
        <f>SUMIFS(СВЦЭМ!$C$34:$C$777,СВЦЭМ!$A$34:$A$777,$A89,СВЦЭМ!$B$34:$B$777,B$83)+'СЕТ СН'!$H$9+СВЦЭМ!$D$10+'СЕТ СН'!$H$5</f>
        <v>5317.6758375299996</v>
      </c>
      <c r="C89" s="64">
        <f>SUMIFS(СВЦЭМ!$C$34:$C$777,СВЦЭМ!$A$34:$A$777,$A89,СВЦЭМ!$B$34:$B$777,C$83)+'СЕТ СН'!$H$9+СВЦЭМ!$D$10+'СЕТ СН'!$H$5</f>
        <v>5374.3469269699999</v>
      </c>
      <c r="D89" s="64">
        <f>SUMIFS(СВЦЭМ!$C$34:$C$777,СВЦЭМ!$A$34:$A$777,$A89,СВЦЭМ!$B$34:$B$777,D$83)+'СЕТ СН'!$H$9+СВЦЭМ!$D$10+'СЕТ СН'!$H$5</f>
        <v>5419.9723949399995</v>
      </c>
      <c r="E89" s="64">
        <f>SUMIFS(СВЦЭМ!$C$34:$C$777,СВЦЭМ!$A$34:$A$777,$A89,СВЦЭМ!$B$34:$B$777,E$83)+'СЕТ СН'!$H$9+СВЦЭМ!$D$10+'СЕТ СН'!$H$5</f>
        <v>5455.3177027399997</v>
      </c>
      <c r="F89" s="64">
        <f>SUMIFS(СВЦЭМ!$C$34:$C$777,СВЦЭМ!$A$34:$A$777,$A89,СВЦЭМ!$B$34:$B$777,F$83)+'СЕТ СН'!$H$9+СВЦЭМ!$D$10+'СЕТ СН'!$H$5</f>
        <v>5497.3280558200004</v>
      </c>
      <c r="G89" s="64">
        <f>SUMIFS(СВЦЭМ!$C$34:$C$777,СВЦЭМ!$A$34:$A$777,$A89,СВЦЭМ!$B$34:$B$777,G$83)+'СЕТ СН'!$H$9+СВЦЭМ!$D$10+'СЕТ СН'!$H$5</f>
        <v>5486.5500810200001</v>
      </c>
      <c r="H89" s="64">
        <f>SUMIFS(СВЦЭМ!$C$34:$C$777,СВЦЭМ!$A$34:$A$777,$A89,СВЦЭМ!$B$34:$B$777,H$83)+'СЕТ СН'!$H$9+СВЦЭМ!$D$10+'СЕТ СН'!$H$5</f>
        <v>5370.7307554199997</v>
      </c>
      <c r="I89" s="64">
        <f>SUMIFS(СВЦЭМ!$C$34:$C$777,СВЦЭМ!$A$34:$A$777,$A89,СВЦЭМ!$B$34:$B$777,I$83)+'СЕТ СН'!$H$9+СВЦЭМ!$D$10+'СЕТ СН'!$H$5</f>
        <v>5246.7262481399994</v>
      </c>
      <c r="J89" s="64">
        <f>SUMIFS(СВЦЭМ!$C$34:$C$777,СВЦЭМ!$A$34:$A$777,$A89,СВЦЭМ!$B$34:$B$777,J$83)+'СЕТ СН'!$H$9+СВЦЭМ!$D$10+'СЕТ СН'!$H$5</f>
        <v>5125.2776239199993</v>
      </c>
      <c r="K89" s="64">
        <f>SUMIFS(СВЦЭМ!$C$34:$C$777,СВЦЭМ!$A$34:$A$777,$A89,СВЦЭМ!$B$34:$B$777,K$83)+'СЕТ СН'!$H$9+СВЦЭМ!$D$10+'СЕТ СН'!$H$5</f>
        <v>4999.3890765199994</v>
      </c>
      <c r="L89" s="64">
        <f>SUMIFS(СВЦЭМ!$C$34:$C$777,СВЦЭМ!$A$34:$A$777,$A89,СВЦЭМ!$B$34:$B$777,L$83)+'СЕТ СН'!$H$9+СВЦЭМ!$D$10+'СЕТ СН'!$H$5</f>
        <v>5172.7199342200001</v>
      </c>
      <c r="M89" s="64">
        <f>SUMIFS(СВЦЭМ!$C$34:$C$777,СВЦЭМ!$A$34:$A$777,$A89,СВЦЭМ!$B$34:$B$777,M$83)+'СЕТ СН'!$H$9+СВЦЭМ!$D$10+'СЕТ СН'!$H$5</f>
        <v>5112.27899093</v>
      </c>
      <c r="N89" s="64">
        <f>SUMIFS(СВЦЭМ!$C$34:$C$777,СВЦЭМ!$A$34:$A$777,$A89,СВЦЭМ!$B$34:$B$777,N$83)+'СЕТ СН'!$H$9+СВЦЭМ!$D$10+'СЕТ СН'!$H$5</f>
        <v>5106.2289891</v>
      </c>
      <c r="O89" s="64">
        <f>SUMIFS(СВЦЭМ!$C$34:$C$777,СВЦЭМ!$A$34:$A$777,$A89,СВЦЭМ!$B$34:$B$777,O$83)+'СЕТ СН'!$H$9+СВЦЭМ!$D$10+'СЕТ СН'!$H$5</f>
        <v>5126.5017057599998</v>
      </c>
      <c r="P89" s="64">
        <f>SUMIFS(СВЦЭМ!$C$34:$C$777,СВЦЭМ!$A$34:$A$777,$A89,СВЦЭМ!$B$34:$B$777,P$83)+'СЕТ СН'!$H$9+СВЦЭМ!$D$10+'СЕТ СН'!$H$5</f>
        <v>5111.1337531899999</v>
      </c>
      <c r="Q89" s="64">
        <f>SUMIFS(СВЦЭМ!$C$34:$C$777,СВЦЭМ!$A$34:$A$777,$A89,СВЦЭМ!$B$34:$B$777,Q$83)+'СЕТ СН'!$H$9+СВЦЭМ!$D$10+'СЕТ СН'!$H$5</f>
        <v>5098.9763756499997</v>
      </c>
      <c r="R89" s="64">
        <f>SUMIFS(СВЦЭМ!$C$34:$C$777,СВЦЭМ!$A$34:$A$777,$A89,СВЦЭМ!$B$34:$B$777,R$83)+'СЕТ СН'!$H$9+СВЦЭМ!$D$10+'СЕТ СН'!$H$5</f>
        <v>5113.5054771799996</v>
      </c>
      <c r="S89" s="64">
        <f>SUMIFS(СВЦЭМ!$C$34:$C$777,СВЦЭМ!$A$34:$A$777,$A89,СВЦЭМ!$B$34:$B$777,S$83)+'СЕТ СН'!$H$9+СВЦЭМ!$D$10+'СЕТ СН'!$H$5</f>
        <v>5072.5759280100001</v>
      </c>
      <c r="T89" s="64">
        <f>SUMIFS(СВЦЭМ!$C$34:$C$777,СВЦЭМ!$A$34:$A$777,$A89,СВЦЭМ!$B$34:$B$777,T$83)+'СЕТ СН'!$H$9+СВЦЭМ!$D$10+'СЕТ СН'!$H$5</f>
        <v>5094.4957938999996</v>
      </c>
      <c r="U89" s="64">
        <f>SUMIFS(СВЦЭМ!$C$34:$C$777,СВЦЭМ!$A$34:$A$777,$A89,СВЦЭМ!$B$34:$B$777,U$83)+'СЕТ СН'!$H$9+СВЦЭМ!$D$10+'СЕТ СН'!$H$5</f>
        <v>5092.1166575500001</v>
      </c>
      <c r="V89" s="64">
        <f>SUMIFS(СВЦЭМ!$C$34:$C$777,СВЦЭМ!$A$34:$A$777,$A89,СВЦЭМ!$B$34:$B$777,V$83)+'СЕТ СН'!$H$9+СВЦЭМ!$D$10+'СЕТ СН'!$H$5</f>
        <v>5126.32997548</v>
      </c>
      <c r="W89" s="64">
        <f>SUMIFS(СВЦЭМ!$C$34:$C$777,СВЦЭМ!$A$34:$A$777,$A89,СВЦЭМ!$B$34:$B$777,W$83)+'СЕТ СН'!$H$9+СВЦЭМ!$D$10+'СЕТ СН'!$H$5</f>
        <v>5148.4476351599997</v>
      </c>
      <c r="X89" s="64">
        <f>SUMIFS(СВЦЭМ!$C$34:$C$777,СВЦЭМ!$A$34:$A$777,$A89,СВЦЭМ!$B$34:$B$777,X$83)+'СЕТ СН'!$H$9+СВЦЭМ!$D$10+'СЕТ СН'!$H$5</f>
        <v>5188.3583975299998</v>
      </c>
      <c r="Y89" s="64">
        <f>SUMIFS(СВЦЭМ!$C$34:$C$777,СВЦЭМ!$A$34:$A$777,$A89,СВЦЭМ!$B$34:$B$777,Y$83)+'СЕТ СН'!$H$9+СВЦЭМ!$D$10+'СЕТ СН'!$H$5</f>
        <v>5278.9377214599999</v>
      </c>
    </row>
    <row r="90" spans="1:25" ht="15.75" x14ac:dyDescent="0.2">
      <c r="A90" s="63">
        <f t="shared" si="2"/>
        <v>42558</v>
      </c>
      <c r="B90" s="64">
        <f>SUMIFS(СВЦЭМ!$C$34:$C$777,СВЦЭМ!$A$34:$A$777,$A90,СВЦЭМ!$B$34:$B$777,B$83)+'СЕТ СН'!$H$9+СВЦЭМ!$D$10+'СЕТ СН'!$H$5</f>
        <v>5324.3891755900004</v>
      </c>
      <c r="C90" s="64">
        <f>SUMIFS(СВЦЭМ!$C$34:$C$777,СВЦЭМ!$A$34:$A$777,$A90,СВЦЭМ!$B$34:$B$777,C$83)+'СЕТ СН'!$H$9+СВЦЭМ!$D$10+'СЕТ СН'!$H$5</f>
        <v>5429.3838313699998</v>
      </c>
      <c r="D90" s="64">
        <f>SUMIFS(СВЦЭМ!$C$34:$C$777,СВЦЭМ!$A$34:$A$777,$A90,СВЦЭМ!$B$34:$B$777,D$83)+'СЕТ СН'!$H$9+СВЦЭМ!$D$10+'СЕТ СН'!$H$5</f>
        <v>5452.8655630800004</v>
      </c>
      <c r="E90" s="64">
        <f>SUMIFS(СВЦЭМ!$C$34:$C$777,СВЦЭМ!$A$34:$A$777,$A90,СВЦЭМ!$B$34:$B$777,E$83)+'СЕТ СН'!$H$9+СВЦЭМ!$D$10+'СЕТ СН'!$H$5</f>
        <v>5449.6167065299996</v>
      </c>
      <c r="F90" s="64">
        <f>SUMIFS(СВЦЭМ!$C$34:$C$777,СВЦЭМ!$A$34:$A$777,$A90,СВЦЭМ!$B$34:$B$777,F$83)+'СЕТ СН'!$H$9+СВЦЭМ!$D$10+'СЕТ СН'!$H$5</f>
        <v>5494.4778322000002</v>
      </c>
      <c r="G90" s="64">
        <f>SUMIFS(СВЦЭМ!$C$34:$C$777,СВЦЭМ!$A$34:$A$777,$A90,СВЦЭМ!$B$34:$B$777,G$83)+'СЕТ СН'!$H$9+СВЦЭМ!$D$10+'СЕТ СН'!$H$5</f>
        <v>5558.3546632199996</v>
      </c>
      <c r="H90" s="64">
        <f>SUMIFS(СВЦЭМ!$C$34:$C$777,СВЦЭМ!$A$34:$A$777,$A90,СВЦЭМ!$B$34:$B$777,H$83)+'СЕТ СН'!$H$9+СВЦЭМ!$D$10+'СЕТ СН'!$H$5</f>
        <v>5485.5095563499999</v>
      </c>
      <c r="I90" s="64">
        <f>SUMIFS(СВЦЭМ!$C$34:$C$777,СВЦЭМ!$A$34:$A$777,$A90,СВЦЭМ!$B$34:$B$777,I$83)+'СЕТ СН'!$H$9+СВЦЭМ!$D$10+'СЕТ СН'!$H$5</f>
        <v>5409.8879107900002</v>
      </c>
      <c r="J90" s="64">
        <f>SUMIFS(СВЦЭМ!$C$34:$C$777,СВЦЭМ!$A$34:$A$777,$A90,СВЦЭМ!$B$34:$B$777,J$83)+'СЕТ СН'!$H$9+СВЦЭМ!$D$10+'СЕТ СН'!$H$5</f>
        <v>5213.1007981100001</v>
      </c>
      <c r="K90" s="64">
        <f>SUMIFS(СВЦЭМ!$C$34:$C$777,СВЦЭМ!$A$34:$A$777,$A90,СВЦЭМ!$B$34:$B$777,K$83)+'СЕТ СН'!$H$9+СВЦЭМ!$D$10+'СЕТ СН'!$H$5</f>
        <v>5132.0495027199995</v>
      </c>
      <c r="L90" s="64">
        <f>SUMIFS(СВЦЭМ!$C$34:$C$777,СВЦЭМ!$A$34:$A$777,$A90,СВЦЭМ!$B$34:$B$777,L$83)+'СЕТ СН'!$H$9+СВЦЭМ!$D$10+'СЕТ СН'!$H$5</f>
        <v>5088.3131398799997</v>
      </c>
      <c r="M90" s="64">
        <f>SUMIFS(СВЦЭМ!$C$34:$C$777,СВЦЭМ!$A$34:$A$777,$A90,СВЦЭМ!$B$34:$B$777,M$83)+'СЕТ СН'!$H$9+СВЦЭМ!$D$10+'СЕТ СН'!$H$5</f>
        <v>5059.8156456699999</v>
      </c>
      <c r="N90" s="64">
        <f>SUMIFS(СВЦЭМ!$C$34:$C$777,СВЦЭМ!$A$34:$A$777,$A90,СВЦЭМ!$B$34:$B$777,N$83)+'СЕТ СН'!$H$9+СВЦЭМ!$D$10+'СЕТ СН'!$H$5</f>
        <v>5097.6722292899994</v>
      </c>
      <c r="O90" s="64">
        <f>SUMIFS(СВЦЭМ!$C$34:$C$777,СВЦЭМ!$A$34:$A$777,$A90,СВЦЭМ!$B$34:$B$777,O$83)+'СЕТ СН'!$H$9+СВЦЭМ!$D$10+'СЕТ СН'!$H$5</f>
        <v>5109.28075283</v>
      </c>
      <c r="P90" s="64">
        <f>SUMIFS(СВЦЭМ!$C$34:$C$777,СВЦЭМ!$A$34:$A$777,$A90,СВЦЭМ!$B$34:$B$777,P$83)+'СЕТ СН'!$H$9+СВЦЭМ!$D$10+'СЕТ СН'!$H$5</f>
        <v>5113.1573445899994</v>
      </c>
      <c r="Q90" s="64">
        <f>SUMIFS(СВЦЭМ!$C$34:$C$777,СВЦЭМ!$A$34:$A$777,$A90,СВЦЭМ!$B$34:$B$777,Q$83)+'СЕТ СН'!$H$9+СВЦЭМ!$D$10+'СЕТ СН'!$H$5</f>
        <v>5120.02600738</v>
      </c>
      <c r="R90" s="64">
        <f>SUMIFS(СВЦЭМ!$C$34:$C$777,СВЦЭМ!$A$34:$A$777,$A90,СВЦЭМ!$B$34:$B$777,R$83)+'СЕТ СН'!$H$9+СВЦЭМ!$D$10+'СЕТ СН'!$H$5</f>
        <v>5558.9328601699999</v>
      </c>
      <c r="S90" s="64">
        <f>SUMIFS(СВЦЭМ!$C$34:$C$777,СВЦЭМ!$A$34:$A$777,$A90,СВЦЭМ!$B$34:$B$777,S$83)+'СЕТ СН'!$H$9+СВЦЭМ!$D$10+'СЕТ СН'!$H$5</f>
        <v>5160.8834505099994</v>
      </c>
      <c r="T90" s="64">
        <f>SUMIFS(СВЦЭМ!$C$34:$C$777,СВЦЭМ!$A$34:$A$777,$A90,СВЦЭМ!$B$34:$B$777,T$83)+'СЕТ СН'!$H$9+СВЦЭМ!$D$10+'СЕТ СН'!$H$5</f>
        <v>5121.6301918999998</v>
      </c>
      <c r="U90" s="64">
        <f>SUMIFS(СВЦЭМ!$C$34:$C$777,СВЦЭМ!$A$34:$A$777,$A90,СВЦЭМ!$B$34:$B$777,U$83)+'СЕТ СН'!$H$9+СВЦЭМ!$D$10+'СЕТ СН'!$H$5</f>
        <v>5108.4817944400002</v>
      </c>
      <c r="V90" s="64">
        <f>SUMIFS(СВЦЭМ!$C$34:$C$777,СВЦЭМ!$A$34:$A$777,$A90,СВЦЭМ!$B$34:$B$777,V$83)+'СЕТ СН'!$H$9+СВЦЭМ!$D$10+'СЕТ СН'!$H$5</f>
        <v>5067.6733556700001</v>
      </c>
      <c r="W90" s="64">
        <f>SUMIFS(СВЦЭМ!$C$34:$C$777,СВЦЭМ!$A$34:$A$777,$A90,СВЦЭМ!$B$34:$B$777,W$83)+'СЕТ СН'!$H$9+СВЦЭМ!$D$10+'СЕТ СН'!$H$5</f>
        <v>5120.2966980399997</v>
      </c>
      <c r="X90" s="64">
        <f>SUMIFS(СВЦЭМ!$C$34:$C$777,СВЦЭМ!$A$34:$A$777,$A90,СВЦЭМ!$B$34:$B$777,X$83)+'СЕТ СН'!$H$9+СВЦЭМ!$D$10+'СЕТ СН'!$H$5</f>
        <v>5119.7954985099996</v>
      </c>
      <c r="Y90" s="64">
        <f>SUMIFS(СВЦЭМ!$C$34:$C$777,СВЦЭМ!$A$34:$A$777,$A90,СВЦЭМ!$B$34:$B$777,Y$83)+'СЕТ СН'!$H$9+СВЦЭМ!$D$10+'СЕТ СН'!$H$5</f>
        <v>5170.3715121899995</v>
      </c>
    </row>
    <row r="91" spans="1:25" ht="15.75" x14ac:dyDescent="0.2">
      <c r="A91" s="63">
        <f t="shared" si="2"/>
        <v>42559</v>
      </c>
      <c r="B91" s="64">
        <f>SUMIFS(СВЦЭМ!$C$34:$C$777,СВЦЭМ!$A$34:$A$777,$A91,СВЦЭМ!$B$34:$B$777,B$83)+'СЕТ СН'!$H$9+СВЦЭМ!$D$10+'СЕТ СН'!$H$5</f>
        <v>5267.9394892599994</v>
      </c>
      <c r="C91" s="64">
        <f>SUMIFS(СВЦЭМ!$C$34:$C$777,СВЦЭМ!$A$34:$A$777,$A91,СВЦЭМ!$B$34:$B$777,C$83)+'СЕТ СН'!$H$9+СВЦЭМ!$D$10+'СЕТ СН'!$H$5</f>
        <v>5324.6584986999997</v>
      </c>
      <c r="D91" s="64">
        <f>SUMIFS(СВЦЭМ!$C$34:$C$777,СВЦЭМ!$A$34:$A$777,$A91,СВЦЭМ!$B$34:$B$777,D$83)+'СЕТ СН'!$H$9+СВЦЭМ!$D$10+'СЕТ СН'!$H$5</f>
        <v>5358.9647885899994</v>
      </c>
      <c r="E91" s="64">
        <f>SUMIFS(СВЦЭМ!$C$34:$C$777,СВЦЭМ!$A$34:$A$777,$A91,СВЦЭМ!$B$34:$B$777,E$83)+'СЕТ СН'!$H$9+СВЦЭМ!$D$10+'СЕТ СН'!$H$5</f>
        <v>5653.0213310700001</v>
      </c>
      <c r="F91" s="64">
        <f>SUMIFS(СВЦЭМ!$C$34:$C$777,СВЦЭМ!$A$34:$A$777,$A91,СВЦЭМ!$B$34:$B$777,F$83)+'СЕТ СН'!$H$9+СВЦЭМ!$D$10+'СЕТ СН'!$H$5</f>
        <v>5634.8323807799998</v>
      </c>
      <c r="G91" s="64">
        <f>SUMIFS(СВЦЭМ!$C$34:$C$777,СВЦЭМ!$A$34:$A$777,$A91,СВЦЭМ!$B$34:$B$777,G$83)+'СЕТ СН'!$H$9+СВЦЭМ!$D$10+'СЕТ СН'!$H$5</f>
        <v>5547.8796453499999</v>
      </c>
      <c r="H91" s="64">
        <f>SUMIFS(СВЦЭМ!$C$34:$C$777,СВЦЭМ!$A$34:$A$777,$A91,СВЦЭМ!$B$34:$B$777,H$83)+'СЕТ СН'!$H$9+СВЦЭМ!$D$10+'СЕТ СН'!$H$5</f>
        <v>5267.3159302099994</v>
      </c>
      <c r="I91" s="64">
        <f>SUMIFS(СВЦЭМ!$C$34:$C$777,СВЦЭМ!$A$34:$A$777,$A91,СВЦЭМ!$B$34:$B$777,I$83)+'СЕТ СН'!$H$9+СВЦЭМ!$D$10+'СЕТ СН'!$H$5</f>
        <v>5152.8206872499995</v>
      </c>
      <c r="J91" s="64">
        <f>SUMIFS(СВЦЭМ!$C$34:$C$777,СВЦЭМ!$A$34:$A$777,$A91,СВЦЭМ!$B$34:$B$777,J$83)+'СЕТ СН'!$H$9+СВЦЭМ!$D$10+'СЕТ СН'!$H$5</f>
        <v>4990.4546829699993</v>
      </c>
      <c r="K91" s="64">
        <f>SUMIFS(СВЦЭМ!$C$34:$C$777,СВЦЭМ!$A$34:$A$777,$A91,СВЦЭМ!$B$34:$B$777,K$83)+'СЕТ СН'!$H$9+СВЦЭМ!$D$10+'СЕТ СН'!$H$5</f>
        <v>4971.2148843799996</v>
      </c>
      <c r="L91" s="64">
        <f>SUMIFS(СВЦЭМ!$C$34:$C$777,СВЦЭМ!$A$34:$A$777,$A91,СВЦЭМ!$B$34:$B$777,L$83)+'СЕТ СН'!$H$9+СВЦЭМ!$D$10+'СЕТ СН'!$H$5</f>
        <v>4954.4885878899995</v>
      </c>
      <c r="M91" s="64">
        <f>SUMIFS(СВЦЭМ!$C$34:$C$777,СВЦЭМ!$A$34:$A$777,$A91,СВЦЭМ!$B$34:$B$777,M$83)+'СЕТ СН'!$H$9+СВЦЭМ!$D$10+'СЕТ СН'!$H$5</f>
        <v>4962.9984818100002</v>
      </c>
      <c r="N91" s="64">
        <f>SUMIFS(СВЦЭМ!$C$34:$C$777,СВЦЭМ!$A$34:$A$777,$A91,СВЦЭМ!$B$34:$B$777,N$83)+'СЕТ СН'!$H$9+СВЦЭМ!$D$10+'СЕТ СН'!$H$5</f>
        <v>4969.15004658</v>
      </c>
      <c r="O91" s="64">
        <f>SUMIFS(СВЦЭМ!$C$34:$C$777,СВЦЭМ!$A$34:$A$777,$A91,СВЦЭМ!$B$34:$B$777,O$83)+'СЕТ СН'!$H$9+СВЦЭМ!$D$10+'СЕТ СН'!$H$5</f>
        <v>5042.3869794699995</v>
      </c>
      <c r="P91" s="64">
        <f>SUMIFS(СВЦЭМ!$C$34:$C$777,СВЦЭМ!$A$34:$A$777,$A91,СВЦЭМ!$B$34:$B$777,P$83)+'СЕТ СН'!$H$9+СВЦЭМ!$D$10+'СЕТ СН'!$H$5</f>
        <v>5091.4468379499995</v>
      </c>
      <c r="Q91" s="64">
        <f>SUMIFS(СВЦЭМ!$C$34:$C$777,СВЦЭМ!$A$34:$A$777,$A91,СВЦЭМ!$B$34:$B$777,Q$83)+'СЕТ СН'!$H$9+СВЦЭМ!$D$10+'СЕТ СН'!$H$5</f>
        <v>5070.0548452699995</v>
      </c>
      <c r="R91" s="64">
        <f>SUMIFS(СВЦЭМ!$C$34:$C$777,СВЦЭМ!$A$34:$A$777,$A91,СВЦЭМ!$B$34:$B$777,R$83)+'СЕТ СН'!$H$9+СВЦЭМ!$D$10+'СЕТ СН'!$H$5</f>
        <v>5157.2965832299997</v>
      </c>
      <c r="S91" s="64">
        <f>SUMIFS(СВЦЭМ!$C$34:$C$777,СВЦЭМ!$A$34:$A$777,$A91,СВЦЭМ!$B$34:$B$777,S$83)+'СЕТ СН'!$H$9+СВЦЭМ!$D$10+'СЕТ СН'!$H$5</f>
        <v>5113.2844092400001</v>
      </c>
      <c r="T91" s="64">
        <f>SUMIFS(СВЦЭМ!$C$34:$C$777,СВЦЭМ!$A$34:$A$777,$A91,СВЦЭМ!$B$34:$B$777,T$83)+'СЕТ СН'!$H$9+СВЦЭМ!$D$10+'СЕТ СН'!$H$5</f>
        <v>5053.5991453299994</v>
      </c>
      <c r="U91" s="64">
        <f>SUMIFS(СВЦЭМ!$C$34:$C$777,СВЦЭМ!$A$34:$A$777,$A91,СВЦЭМ!$B$34:$B$777,U$83)+'СЕТ СН'!$H$9+СВЦЭМ!$D$10+'СЕТ СН'!$H$5</f>
        <v>5107.7329228999997</v>
      </c>
      <c r="V91" s="64">
        <f>SUMIFS(СВЦЭМ!$C$34:$C$777,СВЦЭМ!$A$34:$A$777,$A91,СВЦЭМ!$B$34:$B$777,V$83)+'СЕТ СН'!$H$9+СВЦЭМ!$D$10+'СЕТ СН'!$H$5</f>
        <v>5149.9447442299997</v>
      </c>
      <c r="W91" s="64">
        <f>SUMIFS(СВЦЭМ!$C$34:$C$777,СВЦЭМ!$A$34:$A$777,$A91,СВЦЭМ!$B$34:$B$777,W$83)+'СЕТ СН'!$H$9+СВЦЭМ!$D$10+'СЕТ СН'!$H$5</f>
        <v>5115.9438634399994</v>
      </c>
      <c r="X91" s="64">
        <f>SUMIFS(СВЦЭМ!$C$34:$C$777,СВЦЭМ!$A$34:$A$777,$A91,СВЦЭМ!$B$34:$B$777,X$83)+'СЕТ СН'!$H$9+СВЦЭМ!$D$10+'СЕТ СН'!$H$5</f>
        <v>5122.3007021100002</v>
      </c>
      <c r="Y91" s="64">
        <f>SUMIFS(СВЦЭМ!$C$34:$C$777,СВЦЭМ!$A$34:$A$777,$A91,СВЦЭМ!$B$34:$B$777,Y$83)+'СЕТ СН'!$H$9+СВЦЭМ!$D$10+'СЕТ СН'!$H$5</f>
        <v>5193.5174782599997</v>
      </c>
    </row>
    <row r="92" spans="1:25" ht="15.75" x14ac:dyDescent="0.2">
      <c r="A92" s="63">
        <f t="shared" si="2"/>
        <v>42560</v>
      </c>
      <c r="B92" s="64">
        <f>SUMIFS(СВЦЭМ!$C$34:$C$777,СВЦЭМ!$A$34:$A$777,$A92,СВЦЭМ!$B$34:$B$777,B$83)+'СЕТ СН'!$H$9+СВЦЭМ!$D$10+'СЕТ СН'!$H$5</f>
        <v>5318.9912204900002</v>
      </c>
      <c r="C92" s="64">
        <f>SUMIFS(СВЦЭМ!$C$34:$C$777,СВЦЭМ!$A$34:$A$777,$A92,СВЦЭМ!$B$34:$B$777,C$83)+'СЕТ СН'!$H$9+СВЦЭМ!$D$10+'СЕТ СН'!$H$5</f>
        <v>5397.0567748200001</v>
      </c>
      <c r="D92" s="64">
        <f>SUMIFS(СВЦЭМ!$C$34:$C$777,СВЦЭМ!$A$34:$A$777,$A92,СВЦЭМ!$B$34:$B$777,D$83)+'СЕТ СН'!$H$9+СВЦЭМ!$D$10+'СЕТ СН'!$H$5</f>
        <v>5434.6917198299998</v>
      </c>
      <c r="E92" s="64">
        <f>SUMIFS(СВЦЭМ!$C$34:$C$777,СВЦЭМ!$A$34:$A$777,$A92,СВЦЭМ!$B$34:$B$777,E$83)+'СЕТ СН'!$H$9+СВЦЭМ!$D$10+'СЕТ СН'!$H$5</f>
        <v>5443.5388153499998</v>
      </c>
      <c r="F92" s="64">
        <f>SUMIFS(СВЦЭМ!$C$34:$C$777,СВЦЭМ!$A$34:$A$777,$A92,СВЦЭМ!$B$34:$B$777,F$83)+'СЕТ СН'!$H$9+СВЦЭМ!$D$10+'СЕТ СН'!$H$5</f>
        <v>5471.1168784000001</v>
      </c>
      <c r="G92" s="64">
        <f>SUMIFS(СВЦЭМ!$C$34:$C$777,СВЦЭМ!$A$34:$A$777,$A92,СВЦЭМ!$B$34:$B$777,G$83)+'СЕТ СН'!$H$9+СВЦЭМ!$D$10+'СЕТ СН'!$H$5</f>
        <v>5481.7926928799998</v>
      </c>
      <c r="H92" s="64">
        <f>SUMIFS(СВЦЭМ!$C$34:$C$777,СВЦЭМ!$A$34:$A$777,$A92,СВЦЭМ!$B$34:$B$777,H$83)+'СЕТ СН'!$H$9+СВЦЭМ!$D$10+'СЕТ СН'!$H$5</f>
        <v>5358.6944142800003</v>
      </c>
      <c r="I92" s="64">
        <f>SUMIFS(СВЦЭМ!$C$34:$C$777,СВЦЭМ!$A$34:$A$777,$A92,СВЦЭМ!$B$34:$B$777,I$83)+'СЕТ СН'!$H$9+СВЦЭМ!$D$10+'СЕТ СН'!$H$5</f>
        <v>5237.1058201599999</v>
      </c>
      <c r="J92" s="64">
        <f>SUMIFS(СВЦЭМ!$C$34:$C$777,СВЦЭМ!$A$34:$A$777,$A92,СВЦЭМ!$B$34:$B$777,J$83)+'СЕТ СН'!$H$9+СВЦЭМ!$D$10+'СЕТ СН'!$H$5</f>
        <v>5169.5307381499997</v>
      </c>
      <c r="K92" s="64">
        <f>SUMIFS(СВЦЭМ!$C$34:$C$777,СВЦЭМ!$A$34:$A$777,$A92,СВЦЭМ!$B$34:$B$777,K$83)+'СЕТ СН'!$H$9+СВЦЭМ!$D$10+'СЕТ СН'!$H$5</f>
        <v>5113.4593660199998</v>
      </c>
      <c r="L92" s="64">
        <f>SUMIFS(СВЦЭМ!$C$34:$C$777,СВЦЭМ!$A$34:$A$777,$A92,СВЦЭМ!$B$34:$B$777,L$83)+'СЕТ СН'!$H$9+СВЦЭМ!$D$10+'СЕТ СН'!$H$5</f>
        <v>5105.8708090099999</v>
      </c>
      <c r="M92" s="64">
        <f>SUMIFS(СВЦЭМ!$C$34:$C$777,СВЦЭМ!$A$34:$A$777,$A92,СВЦЭМ!$B$34:$B$777,M$83)+'СЕТ СН'!$H$9+СВЦЭМ!$D$10+'СЕТ СН'!$H$5</f>
        <v>5076.8786293399999</v>
      </c>
      <c r="N92" s="64">
        <f>SUMIFS(СВЦЭМ!$C$34:$C$777,СВЦЭМ!$A$34:$A$777,$A92,СВЦЭМ!$B$34:$B$777,N$83)+'СЕТ СН'!$H$9+СВЦЭМ!$D$10+'СЕТ СН'!$H$5</f>
        <v>5074.1619447799994</v>
      </c>
      <c r="O92" s="64">
        <f>SUMIFS(СВЦЭМ!$C$34:$C$777,СВЦЭМ!$A$34:$A$777,$A92,СВЦЭМ!$B$34:$B$777,O$83)+'СЕТ СН'!$H$9+СВЦЭМ!$D$10+'СЕТ СН'!$H$5</f>
        <v>5075.6190937599995</v>
      </c>
      <c r="P92" s="64">
        <f>SUMIFS(СВЦЭМ!$C$34:$C$777,СВЦЭМ!$A$34:$A$777,$A92,СВЦЭМ!$B$34:$B$777,P$83)+'СЕТ СН'!$H$9+СВЦЭМ!$D$10+'СЕТ СН'!$H$5</f>
        <v>5046.9659887099997</v>
      </c>
      <c r="Q92" s="64">
        <f>SUMIFS(СВЦЭМ!$C$34:$C$777,СВЦЭМ!$A$34:$A$777,$A92,СВЦЭМ!$B$34:$B$777,Q$83)+'СЕТ СН'!$H$9+СВЦЭМ!$D$10+'СЕТ СН'!$H$5</f>
        <v>5074.9796134199996</v>
      </c>
      <c r="R92" s="64">
        <f>SUMIFS(СВЦЭМ!$C$34:$C$777,СВЦЭМ!$A$34:$A$777,$A92,СВЦЭМ!$B$34:$B$777,R$83)+'СЕТ СН'!$H$9+СВЦЭМ!$D$10+'СЕТ СН'!$H$5</f>
        <v>5061.5457353499996</v>
      </c>
      <c r="S92" s="64">
        <f>SUMIFS(СВЦЭМ!$C$34:$C$777,СВЦЭМ!$A$34:$A$777,$A92,СВЦЭМ!$B$34:$B$777,S$83)+'СЕТ СН'!$H$9+СВЦЭМ!$D$10+'СЕТ СН'!$H$5</f>
        <v>5047.8721715699994</v>
      </c>
      <c r="T92" s="64">
        <f>SUMIFS(СВЦЭМ!$C$34:$C$777,СВЦЭМ!$A$34:$A$777,$A92,СВЦЭМ!$B$34:$B$777,T$83)+'СЕТ СН'!$H$9+СВЦЭМ!$D$10+'СЕТ СН'!$H$5</f>
        <v>5057.2834817900002</v>
      </c>
      <c r="U92" s="64">
        <f>SUMIFS(СВЦЭМ!$C$34:$C$777,СВЦЭМ!$A$34:$A$777,$A92,СВЦЭМ!$B$34:$B$777,U$83)+'СЕТ СН'!$H$9+СВЦЭМ!$D$10+'СЕТ СН'!$H$5</f>
        <v>5034.48661111</v>
      </c>
      <c r="V92" s="64">
        <f>SUMIFS(СВЦЭМ!$C$34:$C$777,СВЦЭМ!$A$34:$A$777,$A92,СВЦЭМ!$B$34:$B$777,V$83)+'СЕТ СН'!$H$9+СВЦЭМ!$D$10+'СЕТ СН'!$H$5</f>
        <v>5045.6257662999997</v>
      </c>
      <c r="W92" s="64">
        <f>SUMIFS(СВЦЭМ!$C$34:$C$777,СВЦЭМ!$A$34:$A$777,$A92,СВЦЭМ!$B$34:$B$777,W$83)+'СЕТ СН'!$H$9+СВЦЭМ!$D$10+'СЕТ СН'!$H$5</f>
        <v>5088.1331091299999</v>
      </c>
      <c r="X92" s="64">
        <f>SUMIFS(СВЦЭМ!$C$34:$C$777,СВЦЭМ!$A$34:$A$777,$A92,СВЦЭМ!$B$34:$B$777,X$83)+'СЕТ СН'!$H$9+СВЦЭМ!$D$10+'СЕТ СН'!$H$5</f>
        <v>5119.5706019999998</v>
      </c>
      <c r="Y92" s="64">
        <f>SUMIFS(СВЦЭМ!$C$34:$C$777,СВЦЭМ!$A$34:$A$777,$A92,СВЦЭМ!$B$34:$B$777,Y$83)+'СЕТ СН'!$H$9+СВЦЭМ!$D$10+'СЕТ СН'!$H$5</f>
        <v>5193.7072761599993</v>
      </c>
    </row>
    <row r="93" spans="1:25" ht="15.75" x14ac:dyDescent="0.2">
      <c r="A93" s="63">
        <f t="shared" si="2"/>
        <v>42561</v>
      </c>
      <c r="B93" s="64">
        <f>SUMIFS(СВЦЭМ!$C$34:$C$777,СВЦЭМ!$A$34:$A$777,$A93,СВЦЭМ!$B$34:$B$777,B$83)+'СЕТ СН'!$H$9+СВЦЭМ!$D$10+'СЕТ СН'!$H$5</f>
        <v>5251.34585487</v>
      </c>
      <c r="C93" s="64">
        <f>SUMIFS(СВЦЭМ!$C$34:$C$777,СВЦЭМ!$A$34:$A$777,$A93,СВЦЭМ!$B$34:$B$777,C$83)+'СЕТ СН'!$H$9+СВЦЭМ!$D$10+'СЕТ СН'!$H$5</f>
        <v>5250.4282410599999</v>
      </c>
      <c r="D93" s="64">
        <f>SUMIFS(СВЦЭМ!$C$34:$C$777,СВЦЭМ!$A$34:$A$777,$A93,СВЦЭМ!$B$34:$B$777,D$83)+'СЕТ СН'!$H$9+СВЦЭМ!$D$10+'СЕТ СН'!$H$5</f>
        <v>5292.3488103</v>
      </c>
      <c r="E93" s="64">
        <f>SUMIFS(СВЦЭМ!$C$34:$C$777,СВЦЭМ!$A$34:$A$777,$A93,СВЦЭМ!$B$34:$B$777,E$83)+'СЕТ СН'!$H$9+СВЦЭМ!$D$10+'СЕТ СН'!$H$5</f>
        <v>5314.1637340899997</v>
      </c>
      <c r="F93" s="64">
        <f>SUMIFS(СВЦЭМ!$C$34:$C$777,СВЦЭМ!$A$34:$A$777,$A93,СВЦЭМ!$B$34:$B$777,F$83)+'СЕТ СН'!$H$9+СВЦЭМ!$D$10+'СЕТ СН'!$H$5</f>
        <v>5314.4742689100003</v>
      </c>
      <c r="G93" s="64">
        <f>SUMIFS(СВЦЭМ!$C$34:$C$777,СВЦЭМ!$A$34:$A$777,$A93,СВЦЭМ!$B$34:$B$777,G$83)+'СЕТ СН'!$H$9+СВЦЭМ!$D$10+'СЕТ СН'!$H$5</f>
        <v>5321.7869322999995</v>
      </c>
      <c r="H93" s="64">
        <f>SUMIFS(СВЦЭМ!$C$34:$C$777,СВЦЭМ!$A$34:$A$777,$A93,СВЦЭМ!$B$34:$B$777,H$83)+'СЕТ СН'!$H$9+СВЦЭМ!$D$10+'СЕТ СН'!$H$5</f>
        <v>5275.0018867999997</v>
      </c>
      <c r="I93" s="64">
        <f>SUMIFS(СВЦЭМ!$C$34:$C$777,СВЦЭМ!$A$34:$A$777,$A93,СВЦЭМ!$B$34:$B$777,I$83)+'СЕТ СН'!$H$9+СВЦЭМ!$D$10+'СЕТ СН'!$H$5</f>
        <v>5222.8027291399994</v>
      </c>
      <c r="J93" s="64">
        <f>SUMIFS(СВЦЭМ!$C$34:$C$777,СВЦЭМ!$A$34:$A$777,$A93,СВЦЭМ!$B$34:$B$777,J$83)+'СЕТ СН'!$H$9+СВЦЭМ!$D$10+'СЕТ СН'!$H$5</f>
        <v>5110.0457514399995</v>
      </c>
      <c r="K93" s="64">
        <f>SUMIFS(СВЦЭМ!$C$34:$C$777,СВЦЭМ!$A$34:$A$777,$A93,СВЦЭМ!$B$34:$B$777,K$83)+'СЕТ СН'!$H$9+СВЦЭМ!$D$10+'СЕТ СН'!$H$5</f>
        <v>5021.3435409699996</v>
      </c>
      <c r="L93" s="64">
        <f>SUMIFS(СВЦЭМ!$C$34:$C$777,СВЦЭМ!$A$34:$A$777,$A93,СВЦЭМ!$B$34:$B$777,L$83)+'СЕТ СН'!$H$9+СВЦЭМ!$D$10+'СЕТ СН'!$H$5</f>
        <v>4989.2738349199999</v>
      </c>
      <c r="M93" s="64">
        <f>SUMIFS(СВЦЭМ!$C$34:$C$777,СВЦЭМ!$A$34:$A$777,$A93,СВЦЭМ!$B$34:$B$777,M$83)+'СЕТ СН'!$H$9+СВЦЭМ!$D$10+'СЕТ СН'!$H$5</f>
        <v>4990.5495772300001</v>
      </c>
      <c r="N93" s="64">
        <f>SUMIFS(СВЦЭМ!$C$34:$C$777,СВЦЭМ!$A$34:$A$777,$A93,СВЦЭМ!$B$34:$B$777,N$83)+'СЕТ СН'!$H$9+СВЦЭМ!$D$10+'СЕТ СН'!$H$5</f>
        <v>5009.2208732500003</v>
      </c>
      <c r="O93" s="64">
        <f>SUMIFS(СВЦЭМ!$C$34:$C$777,СВЦЭМ!$A$34:$A$777,$A93,СВЦЭМ!$B$34:$B$777,O$83)+'СЕТ СН'!$H$9+СВЦЭМ!$D$10+'СЕТ СН'!$H$5</f>
        <v>5006.6469445499997</v>
      </c>
      <c r="P93" s="64">
        <f>SUMIFS(СВЦЭМ!$C$34:$C$777,СВЦЭМ!$A$34:$A$777,$A93,СВЦЭМ!$B$34:$B$777,P$83)+'СЕТ СН'!$H$9+СВЦЭМ!$D$10+'СЕТ СН'!$H$5</f>
        <v>5234.0409034099994</v>
      </c>
      <c r="Q93" s="64">
        <f>SUMIFS(СВЦЭМ!$C$34:$C$777,СВЦЭМ!$A$34:$A$777,$A93,СВЦЭМ!$B$34:$B$777,Q$83)+'СЕТ СН'!$H$9+СВЦЭМ!$D$10+'СЕТ СН'!$H$5</f>
        <v>5092.8334592699994</v>
      </c>
      <c r="R93" s="64">
        <f>SUMIFS(СВЦЭМ!$C$34:$C$777,СВЦЭМ!$A$34:$A$777,$A93,СВЦЭМ!$B$34:$B$777,R$83)+'СЕТ СН'!$H$9+СВЦЭМ!$D$10+'СЕТ СН'!$H$5</f>
        <v>5045.1571698099997</v>
      </c>
      <c r="S93" s="64">
        <f>SUMIFS(СВЦЭМ!$C$34:$C$777,СВЦЭМ!$A$34:$A$777,$A93,СВЦЭМ!$B$34:$B$777,S$83)+'СЕТ СН'!$H$9+СВЦЭМ!$D$10+'СЕТ СН'!$H$5</f>
        <v>5048.0310978299995</v>
      </c>
      <c r="T93" s="64">
        <f>SUMIFS(СВЦЭМ!$C$34:$C$777,СВЦЭМ!$A$34:$A$777,$A93,СВЦЭМ!$B$34:$B$777,T$83)+'СЕТ СН'!$H$9+СВЦЭМ!$D$10+'СЕТ СН'!$H$5</f>
        <v>5090.5760655599997</v>
      </c>
      <c r="U93" s="64">
        <f>SUMIFS(СВЦЭМ!$C$34:$C$777,СВЦЭМ!$A$34:$A$777,$A93,СВЦЭМ!$B$34:$B$777,U$83)+'СЕТ СН'!$H$9+СВЦЭМ!$D$10+'СЕТ СН'!$H$5</f>
        <v>5052.9436292399996</v>
      </c>
      <c r="V93" s="64">
        <f>SUMIFS(СВЦЭМ!$C$34:$C$777,СВЦЭМ!$A$34:$A$777,$A93,СВЦЭМ!$B$34:$B$777,V$83)+'СЕТ СН'!$H$9+СВЦЭМ!$D$10+'СЕТ СН'!$H$5</f>
        <v>5069.1248189199996</v>
      </c>
      <c r="W93" s="64">
        <f>SUMIFS(СВЦЭМ!$C$34:$C$777,СВЦЭМ!$A$34:$A$777,$A93,СВЦЭМ!$B$34:$B$777,W$83)+'СЕТ СН'!$H$9+СВЦЭМ!$D$10+'СЕТ СН'!$H$5</f>
        <v>5091.1690669499994</v>
      </c>
      <c r="X93" s="64">
        <f>SUMIFS(СВЦЭМ!$C$34:$C$777,СВЦЭМ!$A$34:$A$777,$A93,СВЦЭМ!$B$34:$B$777,X$83)+'СЕТ СН'!$H$9+СВЦЭМ!$D$10+'СЕТ СН'!$H$5</f>
        <v>5077.8118897899994</v>
      </c>
      <c r="Y93" s="64">
        <f>SUMIFS(СВЦЭМ!$C$34:$C$777,СВЦЭМ!$A$34:$A$777,$A93,СВЦЭМ!$B$34:$B$777,Y$83)+'СЕТ СН'!$H$9+СВЦЭМ!$D$10+'СЕТ СН'!$H$5</f>
        <v>5141.9494275500001</v>
      </c>
    </row>
    <row r="94" spans="1:25" ht="15.75" x14ac:dyDescent="0.2">
      <c r="A94" s="63">
        <f t="shared" si="2"/>
        <v>42562</v>
      </c>
      <c r="B94" s="64">
        <f>SUMIFS(СВЦЭМ!$C$34:$C$777,СВЦЭМ!$A$34:$A$777,$A94,СВЦЭМ!$B$34:$B$777,B$83)+'СЕТ СН'!$H$9+СВЦЭМ!$D$10+'СЕТ СН'!$H$5</f>
        <v>5275.9844448599997</v>
      </c>
      <c r="C94" s="64">
        <f>SUMIFS(СВЦЭМ!$C$34:$C$777,СВЦЭМ!$A$34:$A$777,$A94,СВЦЭМ!$B$34:$B$777,C$83)+'СЕТ СН'!$H$9+СВЦЭМ!$D$10+'СЕТ СН'!$H$5</f>
        <v>5359.4984076000001</v>
      </c>
      <c r="D94" s="64">
        <f>SUMIFS(СВЦЭМ!$C$34:$C$777,СВЦЭМ!$A$34:$A$777,$A94,СВЦЭМ!$B$34:$B$777,D$83)+'СЕТ СН'!$H$9+СВЦЭМ!$D$10+'СЕТ СН'!$H$5</f>
        <v>5438.2697522099998</v>
      </c>
      <c r="E94" s="64">
        <f>SUMIFS(СВЦЭМ!$C$34:$C$777,СВЦЭМ!$A$34:$A$777,$A94,СВЦЭМ!$B$34:$B$777,E$83)+'СЕТ СН'!$H$9+СВЦЭМ!$D$10+'СЕТ СН'!$H$5</f>
        <v>5397.3478223399998</v>
      </c>
      <c r="F94" s="64">
        <f>SUMIFS(СВЦЭМ!$C$34:$C$777,СВЦЭМ!$A$34:$A$777,$A94,СВЦЭМ!$B$34:$B$777,F$83)+'СЕТ СН'!$H$9+СВЦЭМ!$D$10+'СЕТ СН'!$H$5</f>
        <v>5418.19712858</v>
      </c>
      <c r="G94" s="64">
        <f>SUMIFS(СВЦЭМ!$C$34:$C$777,СВЦЭМ!$A$34:$A$777,$A94,СВЦЭМ!$B$34:$B$777,G$83)+'СЕТ СН'!$H$9+СВЦЭМ!$D$10+'СЕТ СН'!$H$5</f>
        <v>5406.3178777200001</v>
      </c>
      <c r="H94" s="64">
        <f>SUMIFS(СВЦЭМ!$C$34:$C$777,СВЦЭМ!$A$34:$A$777,$A94,СВЦЭМ!$B$34:$B$777,H$83)+'СЕТ СН'!$H$9+СВЦЭМ!$D$10+'СЕТ СН'!$H$5</f>
        <v>5325.7127652199997</v>
      </c>
      <c r="I94" s="64">
        <f>SUMIFS(СВЦЭМ!$C$34:$C$777,СВЦЭМ!$A$34:$A$777,$A94,СВЦЭМ!$B$34:$B$777,I$83)+'СЕТ СН'!$H$9+СВЦЭМ!$D$10+'СЕТ СН'!$H$5</f>
        <v>5224.2833437499994</v>
      </c>
      <c r="J94" s="64">
        <f>SUMIFS(СВЦЭМ!$C$34:$C$777,СВЦЭМ!$A$34:$A$777,$A94,СВЦЭМ!$B$34:$B$777,J$83)+'СЕТ СН'!$H$9+СВЦЭМ!$D$10+'СЕТ СН'!$H$5</f>
        <v>5034.19736199</v>
      </c>
      <c r="K94" s="64">
        <f>SUMIFS(СВЦЭМ!$C$34:$C$777,СВЦЭМ!$A$34:$A$777,$A94,СВЦЭМ!$B$34:$B$777,K$83)+'СЕТ СН'!$H$9+СВЦЭМ!$D$10+'СЕТ СН'!$H$5</f>
        <v>5004.7655099699996</v>
      </c>
      <c r="L94" s="64">
        <f>SUMIFS(СВЦЭМ!$C$34:$C$777,СВЦЭМ!$A$34:$A$777,$A94,СВЦЭМ!$B$34:$B$777,L$83)+'СЕТ СН'!$H$9+СВЦЭМ!$D$10+'СЕТ СН'!$H$5</f>
        <v>4998.2947567399997</v>
      </c>
      <c r="M94" s="64">
        <f>SUMIFS(СВЦЭМ!$C$34:$C$777,СВЦЭМ!$A$34:$A$777,$A94,СВЦЭМ!$B$34:$B$777,M$83)+'СЕТ СН'!$H$9+СВЦЭМ!$D$10+'СЕТ СН'!$H$5</f>
        <v>5004.3155472899998</v>
      </c>
      <c r="N94" s="64">
        <f>SUMIFS(СВЦЭМ!$C$34:$C$777,СВЦЭМ!$A$34:$A$777,$A94,СВЦЭМ!$B$34:$B$777,N$83)+'СЕТ СН'!$H$9+СВЦЭМ!$D$10+'СЕТ СН'!$H$5</f>
        <v>4983.5332005999999</v>
      </c>
      <c r="O94" s="64">
        <f>SUMIFS(СВЦЭМ!$C$34:$C$777,СВЦЭМ!$A$34:$A$777,$A94,СВЦЭМ!$B$34:$B$777,O$83)+'СЕТ СН'!$H$9+СВЦЭМ!$D$10+'СЕТ СН'!$H$5</f>
        <v>5001.4655367199994</v>
      </c>
      <c r="P94" s="64">
        <f>SUMIFS(СВЦЭМ!$C$34:$C$777,СВЦЭМ!$A$34:$A$777,$A94,СВЦЭМ!$B$34:$B$777,P$83)+'СЕТ СН'!$H$9+СВЦЭМ!$D$10+'СЕТ СН'!$H$5</f>
        <v>5019.9789272600001</v>
      </c>
      <c r="Q94" s="64">
        <f>SUMIFS(СВЦЭМ!$C$34:$C$777,СВЦЭМ!$A$34:$A$777,$A94,СВЦЭМ!$B$34:$B$777,Q$83)+'СЕТ СН'!$H$9+СВЦЭМ!$D$10+'СЕТ СН'!$H$5</f>
        <v>5018.6965625699995</v>
      </c>
      <c r="R94" s="64">
        <f>SUMIFS(СВЦЭМ!$C$34:$C$777,СВЦЭМ!$A$34:$A$777,$A94,СВЦЭМ!$B$34:$B$777,R$83)+'СЕТ СН'!$H$9+СВЦЭМ!$D$10+'СЕТ СН'!$H$5</f>
        <v>5112.5016231899999</v>
      </c>
      <c r="S94" s="64">
        <f>SUMIFS(СВЦЭМ!$C$34:$C$777,СВЦЭМ!$A$34:$A$777,$A94,СВЦЭМ!$B$34:$B$777,S$83)+'СЕТ СН'!$H$9+СВЦЭМ!$D$10+'СЕТ СН'!$H$5</f>
        <v>5064.0853275499994</v>
      </c>
      <c r="T94" s="64">
        <f>SUMIFS(СВЦЭМ!$C$34:$C$777,СВЦЭМ!$A$34:$A$777,$A94,СВЦЭМ!$B$34:$B$777,T$83)+'СЕТ СН'!$H$9+СВЦЭМ!$D$10+'СЕТ СН'!$H$5</f>
        <v>5069.6956194599998</v>
      </c>
      <c r="U94" s="64">
        <f>SUMIFS(СВЦЭМ!$C$34:$C$777,СВЦЭМ!$A$34:$A$777,$A94,СВЦЭМ!$B$34:$B$777,U$83)+'СЕТ СН'!$H$9+СВЦЭМ!$D$10+'СЕТ СН'!$H$5</f>
        <v>5079.1578557100001</v>
      </c>
      <c r="V94" s="64">
        <f>SUMIFS(СВЦЭМ!$C$34:$C$777,СВЦЭМ!$A$34:$A$777,$A94,СВЦЭМ!$B$34:$B$777,V$83)+'СЕТ СН'!$H$9+СВЦЭМ!$D$10+'СЕТ СН'!$H$5</f>
        <v>5060.9828738999995</v>
      </c>
      <c r="W94" s="64">
        <f>SUMIFS(СВЦЭМ!$C$34:$C$777,СВЦЭМ!$A$34:$A$777,$A94,СВЦЭМ!$B$34:$B$777,W$83)+'СЕТ СН'!$H$9+СВЦЭМ!$D$10+'СЕТ СН'!$H$5</f>
        <v>5115.8996038400001</v>
      </c>
      <c r="X94" s="64">
        <f>SUMIFS(СВЦЭМ!$C$34:$C$777,СВЦЭМ!$A$34:$A$777,$A94,СВЦЭМ!$B$34:$B$777,X$83)+'СЕТ СН'!$H$9+СВЦЭМ!$D$10+'СЕТ СН'!$H$5</f>
        <v>5152.6119351699999</v>
      </c>
      <c r="Y94" s="64">
        <f>SUMIFS(СВЦЭМ!$C$34:$C$777,СВЦЭМ!$A$34:$A$777,$A94,СВЦЭМ!$B$34:$B$777,Y$83)+'СЕТ СН'!$H$9+СВЦЭМ!$D$10+'СЕТ СН'!$H$5</f>
        <v>5285.1177818400001</v>
      </c>
    </row>
    <row r="95" spans="1:25" ht="15.75" x14ac:dyDescent="0.2">
      <c r="A95" s="63">
        <f t="shared" si="2"/>
        <v>42563</v>
      </c>
      <c r="B95" s="64">
        <f>SUMIFS(СВЦЭМ!$C$34:$C$777,СВЦЭМ!$A$34:$A$777,$A95,СВЦЭМ!$B$34:$B$777,B$83)+'СЕТ СН'!$H$9+СВЦЭМ!$D$10+'СЕТ СН'!$H$5</f>
        <v>5351.0260316399999</v>
      </c>
      <c r="C95" s="64">
        <f>SUMIFS(СВЦЭМ!$C$34:$C$777,СВЦЭМ!$A$34:$A$777,$A95,СВЦЭМ!$B$34:$B$777,C$83)+'СЕТ СН'!$H$9+СВЦЭМ!$D$10+'СЕТ СН'!$H$5</f>
        <v>5431.63198311</v>
      </c>
      <c r="D95" s="64">
        <f>SUMIFS(СВЦЭМ!$C$34:$C$777,СВЦЭМ!$A$34:$A$777,$A95,СВЦЭМ!$B$34:$B$777,D$83)+'СЕТ СН'!$H$9+СВЦЭМ!$D$10+'СЕТ СН'!$H$5</f>
        <v>5415.18998569</v>
      </c>
      <c r="E95" s="64">
        <f>SUMIFS(СВЦЭМ!$C$34:$C$777,СВЦЭМ!$A$34:$A$777,$A95,СВЦЭМ!$B$34:$B$777,E$83)+'СЕТ СН'!$H$9+СВЦЭМ!$D$10+'СЕТ СН'!$H$5</f>
        <v>5427.5467416600004</v>
      </c>
      <c r="F95" s="64">
        <f>SUMIFS(СВЦЭМ!$C$34:$C$777,СВЦЭМ!$A$34:$A$777,$A95,СВЦЭМ!$B$34:$B$777,F$83)+'СЕТ СН'!$H$9+СВЦЭМ!$D$10+'СЕТ СН'!$H$5</f>
        <v>5442.2838696700001</v>
      </c>
      <c r="G95" s="64">
        <f>SUMIFS(СВЦЭМ!$C$34:$C$777,СВЦЭМ!$A$34:$A$777,$A95,СВЦЭМ!$B$34:$B$777,G$83)+'СЕТ СН'!$H$9+СВЦЭМ!$D$10+'СЕТ СН'!$H$5</f>
        <v>5437.4030422899996</v>
      </c>
      <c r="H95" s="64">
        <f>SUMIFS(СВЦЭМ!$C$34:$C$777,СВЦЭМ!$A$34:$A$777,$A95,СВЦЭМ!$B$34:$B$777,H$83)+'СЕТ СН'!$H$9+СВЦЭМ!$D$10+'СЕТ СН'!$H$5</f>
        <v>5322.4753891700002</v>
      </c>
      <c r="I95" s="64">
        <f>SUMIFS(СВЦЭМ!$C$34:$C$777,СВЦЭМ!$A$34:$A$777,$A95,СВЦЭМ!$B$34:$B$777,I$83)+'СЕТ СН'!$H$9+СВЦЭМ!$D$10+'СЕТ СН'!$H$5</f>
        <v>5236.6213561699997</v>
      </c>
      <c r="J95" s="64">
        <f>SUMIFS(СВЦЭМ!$C$34:$C$777,СВЦЭМ!$A$34:$A$777,$A95,СВЦЭМ!$B$34:$B$777,J$83)+'СЕТ СН'!$H$9+СВЦЭМ!$D$10+'СЕТ СН'!$H$5</f>
        <v>5014.7161203400001</v>
      </c>
      <c r="K95" s="64">
        <f>SUMIFS(СВЦЭМ!$C$34:$C$777,СВЦЭМ!$A$34:$A$777,$A95,СВЦЭМ!$B$34:$B$777,K$83)+'СЕТ СН'!$H$9+СВЦЭМ!$D$10+'СЕТ СН'!$H$5</f>
        <v>5022.9701437699996</v>
      </c>
      <c r="L95" s="64">
        <f>SUMIFS(СВЦЭМ!$C$34:$C$777,СВЦЭМ!$A$34:$A$777,$A95,СВЦЭМ!$B$34:$B$777,L$83)+'СЕТ СН'!$H$9+СВЦЭМ!$D$10+'СЕТ СН'!$H$5</f>
        <v>5042.3690368199996</v>
      </c>
      <c r="M95" s="64">
        <f>SUMIFS(СВЦЭМ!$C$34:$C$777,СВЦЭМ!$A$34:$A$777,$A95,СВЦЭМ!$B$34:$B$777,M$83)+'СЕТ СН'!$H$9+СВЦЭМ!$D$10+'СЕТ СН'!$H$5</f>
        <v>5032.9172848600001</v>
      </c>
      <c r="N95" s="64">
        <f>SUMIFS(СВЦЭМ!$C$34:$C$777,СВЦЭМ!$A$34:$A$777,$A95,СВЦЭМ!$B$34:$B$777,N$83)+'СЕТ СН'!$H$9+СВЦЭМ!$D$10+'СЕТ СН'!$H$5</f>
        <v>5025.6558120999998</v>
      </c>
      <c r="O95" s="64">
        <f>SUMIFS(СВЦЭМ!$C$34:$C$777,СВЦЭМ!$A$34:$A$777,$A95,СВЦЭМ!$B$34:$B$777,O$83)+'СЕТ СН'!$H$9+СВЦЭМ!$D$10+'СЕТ СН'!$H$5</f>
        <v>5034.0105344399999</v>
      </c>
      <c r="P95" s="64">
        <f>SUMIFS(СВЦЭМ!$C$34:$C$777,СВЦЭМ!$A$34:$A$777,$A95,СВЦЭМ!$B$34:$B$777,P$83)+'СЕТ СН'!$H$9+СВЦЭМ!$D$10+'СЕТ СН'!$H$5</f>
        <v>5017.0600916399999</v>
      </c>
      <c r="Q95" s="64">
        <f>SUMIFS(СВЦЭМ!$C$34:$C$777,СВЦЭМ!$A$34:$A$777,$A95,СВЦЭМ!$B$34:$B$777,Q$83)+'СЕТ СН'!$H$9+СВЦЭМ!$D$10+'СЕТ СН'!$H$5</f>
        <v>5021.0029007799994</v>
      </c>
      <c r="R95" s="64">
        <f>SUMIFS(СВЦЭМ!$C$34:$C$777,СВЦЭМ!$A$34:$A$777,$A95,СВЦЭМ!$B$34:$B$777,R$83)+'СЕТ СН'!$H$9+СВЦЭМ!$D$10+'СЕТ СН'!$H$5</f>
        <v>5117.6633159499997</v>
      </c>
      <c r="S95" s="64">
        <f>SUMIFS(СВЦЭМ!$C$34:$C$777,СВЦЭМ!$A$34:$A$777,$A95,СВЦЭМ!$B$34:$B$777,S$83)+'СЕТ СН'!$H$9+СВЦЭМ!$D$10+'СЕТ СН'!$H$5</f>
        <v>5100.1596344</v>
      </c>
      <c r="T95" s="64">
        <f>SUMIFS(СВЦЭМ!$C$34:$C$777,СВЦЭМ!$A$34:$A$777,$A95,СВЦЭМ!$B$34:$B$777,T$83)+'СЕТ СН'!$H$9+СВЦЭМ!$D$10+'СЕТ СН'!$H$5</f>
        <v>5066.6910068899997</v>
      </c>
      <c r="U95" s="64">
        <f>SUMIFS(СВЦЭМ!$C$34:$C$777,СВЦЭМ!$A$34:$A$777,$A95,СВЦЭМ!$B$34:$B$777,U$83)+'СЕТ СН'!$H$9+СВЦЭМ!$D$10+'СЕТ СН'!$H$5</f>
        <v>5083.4402045899997</v>
      </c>
      <c r="V95" s="64">
        <f>SUMIFS(СВЦЭМ!$C$34:$C$777,СВЦЭМ!$A$34:$A$777,$A95,СВЦЭМ!$B$34:$B$777,V$83)+'СЕТ СН'!$H$9+СВЦЭМ!$D$10+'СЕТ СН'!$H$5</f>
        <v>5071.2950418499995</v>
      </c>
      <c r="W95" s="64">
        <f>SUMIFS(СВЦЭМ!$C$34:$C$777,СВЦЭМ!$A$34:$A$777,$A95,СВЦЭМ!$B$34:$B$777,W$83)+'СЕТ СН'!$H$9+СВЦЭМ!$D$10+'СЕТ СН'!$H$5</f>
        <v>5075.2899541699999</v>
      </c>
      <c r="X95" s="64">
        <f>SUMIFS(СВЦЭМ!$C$34:$C$777,СВЦЭМ!$A$34:$A$777,$A95,СВЦЭМ!$B$34:$B$777,X$83)+'СЕТ СН'!$H$9+СВЦЭМ!$D$10+'СЕТ СН'!$H$5</f>
        <v>5099.07609211</v>
      </c>
      <c r="Y95" s="64">
        <f>SUMIFS(СВЦЭМ!$C$34:$C$777,СВЦЭМ!$A$34:$A$777,$A95,СВЦЭМ!$B$34:$B$777,Y$83)+'СЕТ СН'!$H$9+СВЦЭМ!$D$10+'СЕТ СН'!$H$5</f>
        <v>5183.6225954199999</v>
      </c>
    </row>
    <row r="96" spans="1:25" ht="15.75" x14ac:dyDescent="0.2">
      <c r="A96" s="63">
        <f t="shared" si="2"/>
        <v>42564</v>
      </c>
      <c r="B96" s="64">
        <f>SUMIFS(СВЦЭМ!$C$34:$C$777,СВЦЭМ!$A$34:$A$777,$A96,СВЦЭМ!$B$34:$B$777,B$83)+'СЕТ СН'!$H$9+СВЦЭМ!$D$10+'СЕТ СН'!$H$5</f>
        <v>5213.3711885800003</v>
      </c>
      <c r="C96" s="64">
        <f>SUMIFS(СВЦЭМ!$C$34:$C$777,СВЦЭМ!$A$34:$A$777,$A96,СВЦЭМ!$B$34:$B$777,C$83)+'СЕТ СН'!$H$9+СВЦЭМ!$D$10+'СЕТ СН'!$H$5</f>
        <v>5284.6735308500001</v>
      </c>
      <c r="D96" s="64">
        <f>SUMIFS(СВЦЭМ!$C$34:$C$777,СВЦЭМ!$A$34:$A$777,$A96,СВЦЭМ!$B$34:$B$777,D$83)+'СЕТ СН'!$H$9+СВЦЭМ!$D$10+'СЕТ СН'!$H$5</f>
        <v>5332.7664889999996</v>
      </c>
      <c r="E96" s="64">
        <f>SUMIFS(СВЦЭМ!$C$34:$C$777,СВЦЭМ!$A$34:$A$777,$A96,СВЦЭМ!$B$34:$B$777,E$83)+'СЕТ СН'!$H$9+СВЦЭМ!$D$10+'СЕТ СН'!$H$5</f>
        <v>5347.2346277300003</v>
      </c>
      <c r="F96" s="64">
        <f>SUMIFS(СВЦЭМ!$C$34:$C$777,СВЦЭМ!$A$34:$A$777,$A96,СВЦЭМ!$B$34:$B$777,F$83)+'СЕТ СН'!$H$9+СВЦЭМ!$D$10+'СЕТ СН'!$H$5</f>
        <v>5321.3133019400002</v>
      </c>
      <c r="G96" s="64">
        <f>SUMIFS(СВЦЭМ!$C$34:$C$777,СВЦЭМ!$A$34:$A$777,$A96,СВЦЭМ!$B$34:$B$777,G$83)+'СЕТ СН'!$H$9+СВЦЭМ!$D$10+'СЕТ СН'!$H$5</f>
        <v>5334.3653787000003</v>
      </c>
      <c r="H96" s="64">
        <f>SUMIFS(СВЦЭМ!$C$34:$C$777,СВЦЭМ!$A$34:$A$777,$A96,СВЦЭМ!$B$34:$B$777,H$83)+'СЕТ СН'!$H$9+СВЦЭМ!$D$10+'СЕТ СН'!$H$5</f>
        <v>5253.0498025300003</v>
      </c>
      <c r="I96" s="64">
        <f>SUMIFS(СВЦЭМ!$C$34:$C$777,СВЦЭМ!$A$34:$A$777,$A96,СВЦЭМ!$B$34:$B$777,I$83)+'СЕТ СН'!$H$9+СВЦЭМ!$D$10+'СЕТ СН'!$H$5</f>
        <v>5134.8019070600003</v>
      </c>
      <c r="J96" s="64">
        <f>SUMIFS(СВЦЭМ!$C$34:$C$777,СВЦЭМ!$A$34:$A$777,$A96,СВЦЭМ!$B$34:$B$777,J$83)+'СЕТ СН'!$H$9+СВЦЭМ!$D$10+'СЕТ СН'!$H$5</f>
        <v>4988.4425153100001</v>
      </c>
      <c r="K96" s="64">
        <f>SUMIFS(СВЦЭМ!$C$34:$C$777,СВЦЭМ!$A$34:$A$777,$A96,СВЦЭМ!$B$34:$B$777,K$83)+'СЕТ СН'!$H$9+СВЦЭМ!$D$10+'СЕТ СН'!$H$5</f>
        <v>5010.9618637499998</v>
      </c>
      <c r="L96" s="64">
        <f>SUMIFS(СВЦЭМ!$C$34:$C$777,СВЦЭМ!$A$34:$A$777,$A96,СВЦЭМ!$B$34:$B$777,L$83)+'СЕТ СН'!$H$9+СВЦЭМ!$D$10+'СЕТ СН'!$H$5</f>
        <v>5112.8134528999999</v>
      </c>
      <c r="M96" s="64">
        <f>SUMIFS(СВЦЭМ!$C$34:$C$777,СВЦЭМ!$A$34:$A$777,$A96,СВЦЭМ!$B$34:$B$777,M$83)+'СЕТ СН'!$H$9+СВЦЭМ!$D$10+'СЕТ СН'!$H$5</f>
        <v>5099.9947348999995</v>
      </c>
      <c r="N96" s="64">
        <f>SUMIFS(СВЦЭМ!$C$34:$C$777,СВЦЭМ!$A$34:$A$777,$A96,СВЦЭМ!$B$34:$B$777,N$83)+'СЕТ СН'!$H$9+СВЦЭМ!$D$10+'СЕТ СН'!$H$5</f>
        <v>5045.63460657</v>
      </c>
      <c r="O96" s="64">
        <f>SUMIFS(СВЦЭМ!$C$34:$C$777,СВЦЭМ!$A$34:$A$777,$A96,СВЦЭМ!$B$34:$B$777,O$83)+'СЕТ СН'!$H$9+СВЦЭМ!$D$10+'СЕТ СН'!$H$5</f>
        <v>5059.9754981599999</v>
      </c>
      <c r="P96" s="64">
        <f>SUMIFS(СВЦЭМ!$C$34:$C$777,СВЦЭМ!$A$34:$A$777,$A96,СВЦЭМ!$B$34:$B$777,P$83)+'СЕТ СН'!$H$9+СВЦЭМ!$D$10+'СЕТ СН'!$H$5</f>
        <v>5028.1759473599996</v>
      </c>
      <c r="Q96" s="64">
        <f>SUMIFS(СВЦЭМ!$C$34:$C$777,СВЦЭМ!$A$34:$A$777,$A96,СВЦЭМ!$B$34:$B$777,Q$83)+'СЕТ СН'!$H$9+СВЦЭМ!$D$10+'СЕТ СН'!$H$5</f>
        <v>5034.5417808399998</v>
      </c>
      <c r="R96" s="64">
        <f>SUMIFS(СВЦЭМ!$C$34:$C$777,СВЦЭМ!$A$34:$A$777,$A96,СВЦЭМ!$B$34:$B$777,R$83)+'СЕТ СН'!$H$9+СВЦЭМ!$D$10+'СЕТ СН'!$H$5</f>
        <v>5104.9984837499997</v>
      </c>
      <c r="S96" s="64">
        <f>SUMIFS(СВЦЭМ!$C$34:$C$777,СВЦЭМ!$A$34:$A$777,$A96,СВЦЭМ!$B$34:$B$777,S$83)+'СЕТ СН'!$H$9+СВЦЭМ!$D$10+'СЕТ СН'!$H$5</f>
        <v>5096.9822621799995</v>
      </c>
      <c r="T96" s="64">
        <f>SUMIFS(СВЦЭМ!$C$34:$C$777,СВЦЭМ!$A$34:$A$777,$A96,СВЦЭМ!$B$34:$B$777,T$83)+'СЕТ СН'!$H$9+СВЦЭМ!$D$10+'СЕТ СН'!$H$5</f>
        <v>5070.1567229299999</v>
      </c>
      <c r="U96" s="64">
        <f>SUMIFS(СВЦЭМ!$C$34:$C$777,СВЦЭМ!$A$34:$A$777,$A96,СВЦЭМ!$B$34:$B$777,U$83)+'СЕТ СН'!$H$9+СВЦЭМ!$D$10+'СЕТ СН'!$H$5</f>
        <v>5092.3849390799996</v>
      </c>
      <c r="V96" s="64">
        <f>SUMIFS(СВЦЭМ!$C$34:$C$777,СВЦЭМ!$A$34:$A$777,$A96,СВЦЭМ!$B$34:$B$777,V$83)+'СЕТ СН'!$H$9+СВЦЭМ!$D$10+'СЕТ СН'!$H$5</f>
        <v>5061.6177449699999</v>
      </c>
      <c r="W96" s="64">
        <f>SUMIFS(СВЦЭМ!$C$34:$C$777,СВЦЭМ!$A$34:$A$777,$A96,СВЦЭМ!$B$34:$B$777,W$83)+'СЕТ СН'!$H$9+СВЦЭМ!$D$10+'СЕТ СН'!$H$5</f>
        <v>5044.1851566899995</v>
      </c>
      <c r="X96" s="64">
        <f>SUMIFS(СВЦЭМ!$C$34:$C$777,СВЦЭМ!$A$34:$A$777,$A96,СВЦЭМ!$B$34:$B$777,X$83)+'СЕТ СН'!$H$9+СВЦЭМ!$D$10+'СЕТ СН'!$H$5</f>
        <v>5067.5468292400001</v>
      </c>
      <c r="Y96" s="64">
        <f>SUMIFS(СВЦЭМ!$C$34:$C$777,СВЦЭМ!$A$34:$A$777,$A96,СВЦЭМ!$B$34:$B$777,Y$83)+'СЕТ СН'!$H$9+СВЦЭМ!$D$10+'СЕТ СН'!$H$5</f>
        <v>5129.6581433599995</v>
      </c>
    </row>
    <row r="97" spans="1:25" ht="15.75" x14ac:dyDescent="0.2">
      <c r="A97" s="63">
        <f t="shared" si="2"/>
        <v>42565</v>
      </c>
      <c r="B97" s="64">
        <f>SUMIFS(СВЦЭМ!$C$34:$C$777,СВЦЭМ!$A$34:$A$777,$A97,СВЦЭМ!$B$34:$B$777,B$83)+'СЕТ СН'!$H$9+СВЦЭМ!$D$10+'СЕТ СН'!$H$5</f>
        <v>5151.8286469200002</v>
      </c>
      <c r="C97" s="64">
        <f>SUMIFS(СВЦЭМ!$C$34:$C$777,СВЦЭМ!$A$34:$A$777,$A97,СВЦЭМ!$B$34:$B$777,C$83)+'СЕТ СН'!$H$9+СВЦЭМ!$D$10+'СЕТ СН'!$H$5</f>
        <v>5218.9122106499999</v>
      </c>
      <c r="D97" s="64">
        <f>SUMIFS(СВЦЭМ!$C$34:$C$777,СВЦЭМ!$A$34:$A$777,$A97,СВЦЭМ!$B$34:$B$777,D$83)+'СЕТ СН'!$H$9+СВЦЭМ!$D$10+'СЕТ СН'!$H$5</f>
        <v>5243.8646688700001</v>
      </c>
      <c r="E97" s="64">
        <f>SUMIFS(СВЦЭМ!$C$34:$C$777,СВЦЭМ!$A$34:$A$777,$A97,СВЦЭМ!$B$34:$B$777,E$83)+'СЕТ СН'!$H$9+СВЦЭМ!$D$10+'СЕТ СН'!$H$5</f>
        <v>5254.5759610300001</v>
      </c>
      <c r="F97" s="64">
        <f>SUMIFS(СВЦЭМ!$C$34:$C$777,СВЦЭМ!$A$34:$A$777,$A97,СВЦЭМ!$B$34:$B$777,F$83)+'СЕТ СН'!$H$9+СВЦЭМ!$D$10+'СЕТ СН'!$H$5</f>
        <v>5291.4591854199998</v>
      </c>
      <c r="G97" s="64">
        <f>SUMIFS(СВЦЭМ!$C$34:$C$777,СВЦЭМ!$A$34:$A$777,$A97,СВЦЭМ!$B$34:$B$777,G$83)+'СЕТ СН'!$H$9+СВЦЭМ!$D$10+'СЕТ СН'!$H$5</f>
        <v>5263.6904158300003</v>
      </c>
      <c r="H97" s="64">
        <f>SUMIFS(СВЦЭМ!$C$34:$C$777,СВЦЭМ!$A$34:$A$777,$A97,СВЦЭМ!$B$34:$B$777,H$83)+'СЕТ СН'!$H$9+СВЦЭМ!$D$10+'СЕТ СН'!$H$5</f>
        <v>5148.4590260799996</v>
      </c>
      <c r="I97" s="64">
        <f>SUMIFS(СВЦЭМ!$C$34:$C$777,СВЦЭМ!$A$34:$A$777,$A97,СВЦЭМ!$B$34:$B$777,I$83)+'СЕТ СН'!$H$9+СВЦЭМ!$D$10+'СЕТ СН'!$H$5</f>
        <v>5094.0622106399996</v>
      </c>
      <c r="J97" s="64">
        <f>SUMIFS(СВЦЭМ!$C$34:$C$777,СВЦЭМ!$A$34:$A$777,$A97,СВЦЭМ!$B$34:$B$777,J$83)+'СЕТ СН'!$H$9+СВЦЭМ!$D$10+'СЕТ СН'!$H$5</f>
        <v>4944.7668103300002</v>
      </c>
      <c r="K97" s="64">
        <f>SUMIFS(СВЦЭМ!$C$34:$C$777,СВЦЭМ!$A$34:$A$777,$A97,СВЦЭМ!$B$34:$B$777,K$83)+'СЕТ СН'!$H$9+СВЦЭМ!$D$10+'СЕТ СН'!$H$5</f>
        <v>4939.6013901899996</v>
      </c>
      <c r="L97" s="64">
        <f>SUMIFS(СВЦЭМ!$C$34:$C$777,СВЦЭМ!$A$34:$A$777,$A97,СВЦЭМ!$B$34:$B$777,L$83)+'СЕТ СН'!$H$9+СВЦЭМ!$D$10+'СЕТ СН'!$H$5</f>
        <v>4929.7251049199995</v>
      </c>
      <c r="M97" s="64">
        <f>SUMIFS(СВЦЭМ!$C$34:$C$777,СВЦЭМ!$A$34:$A$777,$A97,СВЦЭМ!$B$34:$B$777,M$83)+'СЕТ СН'!$H$9+СВЦЭМ!$D$10+'СЕТ СН'!$H$5</f>
        <v>4916.3193539599997</v>
      </c>
      <c r="N97" s="64">
        <f>SUMIFS(СВЦЭМ!$C$34:$C$777,СВЦЭМ!$A$34:$A$777,$A97,СВЦЭМ!$B$34:$B$777,N$83)+'СЕТ СН'!$H$9+СВЦЭМ!$D$10+'СЕТ СН'!$H$5</f>
        <v>4917.2306186199994</v>
      </c>
      <c r="O97" s="64">
        <f>SUMIFS(СВЦЭМ!$C$34:$C$777,СВЦЭМ!$A$34:$A$777,$A97,СВЦЭМ!$B$34:$B$777,O$83)+'СЕТ СН'!$H$9+СВЦЭМ!$D$10+'СЕТ СН'!$H$5</f>
        <v>4911.3995012099995</v>
      </c>
      <c r="P97" s="64">
        <f>SUMIFS(СВЦЭМ!$C$34:$C$777,СВЦЭМ!$A$34:$A$777,$A97,СВЦЭМ!$B$34:$B$777,P$83)+'СЕТ СН'!$H$9+СВЦЭМ!$D$10+'СЕТ СН'!$H$5</f>
        <v>4899.8218882700003</v>
      </c>
      <c r="Q97" s="64">
        <f>SUMIFS(СВЦЭМ!$C$34:$C$777,СВЦЭМ!$A$34:$A$777,$A97,СВЦЭМ!$B$34:$B$777,Q$83)+'СЕТ СН'!$H$9+СВЦЭМ!$D$10+'СЕТ СН'!$H$5</f>
        <v>4910.8682861500001</v>
      </c>
      <c r="R97" s="64">
        <f>SUMIFS(СВЦЭМ!$C$34:$C$777,СВЦЭМ!$A$34:$A$777,$A97,СВЦЭМ!$B$34:$B$777,R$83)+'СЕТ СН'!$H$9+СВЦЭМ!$D$10+'СЕТ СН'!$H$5</f>
        <v>4985.4129998600001</v>
      </c>
      <c r="S97" s="64">
        <f>SUMIFS(СВЦЭМ!$C$34:$C$777,СВЦЭМ!$A$34:$A$777,$A97,СВЦЭМ!$B$34:$B$777,S$83)+'СЕТ СН'!$H$9+СВЦЭМ!$D$10+'СЕТ СН'!$H$5</f>
        <v>4995.1066680499998</v>
      </c>
      <c r="T97" s="64">
        <f>SUMIFS(СВЦЭМ!$C$34:$C$777,СВЦЭМ!$A$34:$A$777,$A97,СВЦЭМ!$B$34:$B$777,T$83)+'СЕТ СН'!$H$9+СВЦЭМ!$D$10+'СЕТ СН'!$H$5</f>
        <v>4978.7314742600001</v>
      </c>
      <c r="U97" s="64">
        <f>SUMIFS(СВЦЭМ!$C$34:$C$777,СВЦЭМ!$A$34:$A$777,$A97,СВЦЭМ!$B$34:$B$777,U$83)+'СЕТ СН'!$H$9+СВЦЭМ!$D$10+'СЕТ СН'!$H$5</f>
        <v>4961.3473600799998</v>
      </c>
      <c r="V97" s="64">
        <f>SUMIFS(СВЦЭМ!$C$34:$C$777,СВЦЭМ!$A$34:$A$777,$A97,СВЦЭМ!$B$34:$B$777,V$83)+'СЕТ СН'!$H$9+СВЦЭМ!$D$10+'СЕТ СН'!$H$5</f>
        <v>5014.2633813800003</v>
      </c>
      <c r="W97" s="64">
        <f>SUMIFS(СВЦЭМ!$C$34:$C$777,СВЦЭМ!$A$34:$A$777,$A97,СВЦЭМ!$B$34:$B$777,W$83)+'СЕТ СН'!$H$9+СВЦЭМ!$D$10+'СЕТ СН'!$H$5</f>
        <v>5076.36160311</v>
      </c>
      <c r="X97" s="64">
        <f>SUMIFS(СВЦЭМ!$C$34:$C$777,СВЦЭМ!$A$34:$A$777,$A97,СВЦЭМ!$B$34:$B$777,X$83)+'СЕТ СН'!$H$9+СВЦЭМ!$D$10+'СЕТ СН'!$H$5</f>
        <v>5083.7643209099997</v>
      </c>
      <c r="Y97" s="64">
        <f>SUMIFS(СВЦЭМ!$C$34:$C$777,СВЦЭМ!$A$34:$A$777,$A97,СВЦЭМ!$B$34:$B$777,Y$83)+'СЕТ СН'!$H$9+СВЦЭМ!$D$10+'СЕТ СН'!$H$5</f>
        <v>5096.48243697</v>
      </c>
    </row>
    <row r="98" spans="1:25" ht="15.75" x14ac:dyDescent="0.2">
      <c r="A98" s="63">
        <f t="shared" si="2"/>
        <v>42566</v>
      </c>
      <c r="B98" s="64">
        <f>SUMIFS(СВЦЭМ!$C$34:$C$777,СВЦЭМ!$A$34:$A$777,$A98,СВЦЭМ!$B$34:$B$777,B$83)+'СЕТ СН'!$H$9+СВЦЭМ!$D$10+'СЕТ СН'!$H$5</f>
        <v>5076.6378916100002</v>
      </c>
      <c r="C98" s="64">
        <f>SUMIFS(СВЦЭМ!$C$34:$C$777,СВЦЭМ!$A$34:$A$777,$A98,СВЦЭМ!$B$34:$B$777,C$83)+'СЕТ СН'!$H$9+СВЦЭМ!$D$10+'СЕТ СН'!$H$5</f>
        <v>5125.5015775000002</v>
      </c>
      <c r="D98" s="64">
        <f>SUMIFS(СВЦЭМ!$C$34:$C$777,СВЦЭМ!$A$34:$A$777,$A98,СВЦЭМ!$B$34:$B$777,D$83)+'СЕТ СН'!$H$9+СВЦЭМ!$D$10+'СЕТ СН'!$H$5</f>
        <v>5134.0619094399999</v>
      </c>
      <c r="E98" s="64">
        <f>SUMIFS(СВЦЭМ!$C$34:$C$777,СВЦЭМ!$A$34:$A$777,$A98,СВЦЭМ!$B$34:$B$777,E$83)+'СЕТ СН'!$H$9+СВЦЭМ!$D$10+'СЕТ СН'!$H$5</f>
        <v>5140.8840748699995</v>
      </c>
      <c r="F98" s="64">
        <f>SUMIFS(СВЦЭМ!$C$34:$C$777,СВЦЭМ!$A$34:$A$777,$A98,СВЦЭМ!$B$34:$B$777,F$83)+'СЕТ СН'!$H$9+СВЦЭМ!$D$10+'СЕТ СН'!$H$5</f>
        <v>5162.53441853</v>
      </c>
      <c r="G98" s="64">
        <f>SUMIFS(СВЦЭМ!$C$34:$C$777,СВЦЭМ!$A$34:$A$777,$A98,СВЦЭМ!$B$34:$B$777,G$83)+'СЕТ СН'!$H$9+СВЦЭМ!$D$10+'СЕТ СН'!$H$5</f>
        <v>5144.6991975499996</v>
      </c>
      <c r="H98" s="64">
        <f>SUMIFS(СВЦЭМ!$C$34:$C$777,СВЦЭМ!$A$34:$A$777,$A98,СВЦЭМ!$B$34:$B$777,H$83)+'СЕТ СН'!$H$9+СВЦЭМ!$D$10+'СЕТ СН'!$H$5</f>
        <v>5139.7697541799998</v>
      </c>
      <c r="I98" s="64">
        <f>SUMIFS(СВЦЭМ!$C$34:$C$777,СВЦЭМ!$A$34:$A$777,$A98,СВЦЭМ!$B$34:$B$777,I$83)+'СЕТ СН'!$H$9+СВЦЭМ!$D$10+'СЕТ СН'!$H$5</f>
        <v>5122.4693579599998</v>
      </c>
      <c r="J98" s="64">
        <f>SUMIFS(СВЦЭМ!$C$34:$C$777,СВЦЭМ!$A$34:$A$777,$A98,СВЦЭМ!$B$34:$B$777,J$83)+'СЕТ СН'!$H$9+СВЦЭМ!$D$10+'СЕТ СН'!$H$5</f>
        <v>5042.8557704199993</v>
      </c>
      <c r="K98" s="64">
        <f>SUMIFS(СВЦЭМ!$C$34:$C$777,СВЦЭМ!$A$34:$A$777,$A98,СВЦЭМ!$B$34:$B$777,K$83)+'СЕТ СН'!$H$9+СВЦЭМ!$D$10+'СЕТ СН'!$H$5</f>
        <v>5016.7840232799999</v>
      </c>
      <c r="L98" s="64">
        <f>SUMIFS(СВЦЭМ!$C$34:$C$777,СВЦЭМ!$A$34:$A$777,$A98,СВЦЭМ!$B$34:$B$777,L$83)+'СЕТ СН'!$H$9+СВЦЭМ!$D$10+'СЕТ СН'!$H$5</f>
        <v>4974.3464822899996</v>
      </c>
      <c r="M98" s="64">
        <f>SUMIFS(СВЦЭМ!$C$34:$C$777,СВЦЭМ!$A$34:$A$777,$A98,СВЦЭМ!$B$34:$B$777,M$83)+'СЕТ СН'!$H$9+СВЦЭМ!$D$10+'СЕТ СН'!$H$5</f>
        <v>4991.4767885499996</v>
      </c>
      <c r="N98" s="64">
        <f>SUMIFS(СВЦЭМ!$C$34:$C$777,СВЦЭМ!$A$34:$A$777,$A98,СВЦЭМ!$B$34:$B$777,N$83)+'СЕТ СН'!$H$9+СВЦЭМ!$D$10+'СЕТ СН'!$H$5</f>
        <v>4982.1671973900002</v>
      </c>
      <c r="O98" s="64">
        <f>SUMIFS(СВЦЭМ!$C$34:$C$777,СВЦЭМ!$A$34:$A$777,$A98,СВЦЭМ!$B$34:$B$777,O$83)+'СЕТ СН'!$H$9+СВЦЭМ!$D$10+'СЕТ СН'!$H$5</f>
        <v>4992.5030191699998</v>
      </c>
      <c r="P98" s="64">
        <f>SUMIFS(СВЦЭМ!$C$34:$C$777,СВЦЭМ!$A$34:$A$777,$A98,СВЦЭМ!$B$34:$B$777,P$83)+'СЕТ СН'!$H$9+СВЦЭМ!$D$10+'СЕТ СН'!$H$5</f>
        <v>4906.1139024499998</v>
      </c>
      <c r="Q98" s="64">
        <f>SUMIFS(СВЦЭМ!$C$34:$C$777,СВЦЭМ!$A$34:$A$777,$A98,СВЦЭМ!$B$34:$B$777,Q$83)+'СЕТ СН'!$H$9+СВЦЭМ!$D$10+'СЕТ СН'!$H$5</f>
        <v>4894.85092085</v>
      </c>
      <c r="R98" s="64">
        <f>SUMIFS(СВЦЭМ!$C$34:$C$777,СВЦЭМ!$A$34:$A$777,$A98,СВЦЭМ!$B$34:$B$777,R$83)+'СЕТ СН'!$H$9+СВЦЭМ!$D$10+'СЕТ СН'!$H$5</f>
        <v>4911.3011371399998</v>
      </c>
      <c r="S98" s="64">
        <f>SUMIFS(СВЦЭМ!$C$34:$C$777,СВЦЭМ!$A$34:$A$777,$A98,СВЦЭМ!$B$34:$B$777,S$83)+'СЕТ СН'!$H$9+СВЦЭМ!$D$10+'СЕТ СН'!$H$5</f>
        <v>4906.7145500999995</v>
      </c>
      <c r="T98" s="64">
        <f>SUMIFS(СВЦЭМ!$C$34:$C$777,СВЦЭМ!$A$34:$A$777,$A98,СВЦЭМ!$B$34:$B$777,T$83)+'СЕТ СН'!$H$9+СВЦЭМ!$D$10+'СЕТ СН'!$H$5</f>
        <v>4896.4835190200001</v>
      </c>
      <c r="U98" s="64">
        <f>SUMIFS(СВЦЭМ!$C$34:$C$777,СВЦЭМ!$A$34:$A$777,$A98,СВЦЭМ!$B$34:$B$777,U$83)+'СЕТ СН'!$H$9+СВЦЭМ!$D$10+'СЕТ СН'!$H$5</f>
        <v>4895.8713982499994</v>
      </c>
      <c r="V98" s="64">
        <f>SUMIFS(СВЦЭМ!$C$34:$C$777,СВЦЭМ!$A$34:$A$777,$A98,СВЦЭМ!$B$34:$B$777,V$83)+'СЕТ СН'!$H$9+СВЦЭМ!$D$10+'СЕТ СН'!$H$5</f>
        <v>4909.8451862499996</v>
      </c>
      <c r="W98" s="64">
        <f>SUMIFS(СВЦЭМ!$C$34:$C$777,СВЦЭМ!$A$34:$A$777,$A98,СВЦЭМ!$B$34:$B$777,W$83)+'СЕТ СН'!$H$9+СВЦЭМ!$D$10+'СЕТ СН'!$H$5</f>
        <v>4978.7064347400001</v>
      </c>
      <c r="X98" s="64">
        <f>SUMIFS(СВЦЭМ!$C$34:$C$777,СВЦЭМ!$A$34:$A$777,$A98,СВЦЭМ!$B$34:$B$777,X$83)+'СЕТ СН'!$H$9+СВЦЭМ!$D$10+'СЕТ СН'!$H$5</f>
        <v>5028.2726227000003</v>
      </c>
      <c r="Y98" s="64">
        <f>SUMIFS(СВЦЭМ!$C$34:$C$777,СВЦЭМ!$A$34:$A$777,$A98,СВЦЭМ!$B$34:$B$777,Y$83)+'СЕТ СН'!$H$9+СВЦЭМ!$D$10+'СЕТ СН'!$H$5</f>
        <v>5018.1958294899996</v>
      </c>
    </row>
    <row r="99" spans="1:25" ht="15.75" x14ac:dyDescent="0.2">
      <c r="A99" s="63">
        <f t="shared" si="2"/>
        <v>42567</v>
      </c>
      <c r="B99" s="64">
        <f>SUMIFS(СВЦЭМ!$C$34:$C$777,СВЦЭМ!$A$34:$A$777,$A99,СВЦЭМ!$B$34:$B$777,B$83)+'СЕТ СН'!$H$9+СВЦЭМ!$D$10+'СЕТ СН'!$H$5</f>
        <v>5177.0547303499998</v>
      </c>
      <c r="C99" s="64">
        <f>SUMIFS(СВЦЭМ!$C$34:$C$777,СВЦЭМ!$A$34:$A$777,$A99,СВЦЭМ!$B$34:$B$777,C$83)+'СЕТ СН'!$H$9+СВЦЭМ!$D$10+'СЕТ СН'!$H$5</f>
        <v>5217.2309051699995</v>
      </c>
      <c r="D99" s="64">
        <f>SUMIFS(СВЦЭМ!$C$34:$C$777,СВЦЭМ!$A$34:$A$777,$A99,СВЦЭМ!$B$34:$B$777,D$83)+'СЕТ СН'!$H$9+СВЦЭМ!$D$10+'СЕТ СН'!$H$5</f>
        <v>5245.4365225299998</v>
      </c>
      <c r="E99" s="64">
        <f>SUMIFS(СВЦЭМ!$C$34:$C$777,СВЦЭМ!$A$34:$A$777,$A99,СВЦЭМ!$B$34:$B$777,E$83)+'СЕТ СН'!$H$9+СВЦЭМ!$D$10+'СЕТ СН'!$H$5</f>
        <v>5259.5453303499999</v>
      </c>
      <c r="F99" s="64">
        <f>SUMIFS(СВЦЭМ!$C$34:$C$777,СВЦЭМ!$A$34:$A$777,$A99,СВЦЭМ!$B$34:$B$777,F$83)+'СЕТ СН'!$H$9+СВЦЭМ!$D$10+'СЕТ СН'!$H$5</f>
        <v>5266.7721121599998</v>
      </c>
      <c r="G99" s="64">
        <f>SUMIFS(СВЦЭМ!$C$34:$C$777,СВЦЭМ!$A$34:$A$777,$A99,СВЦЭМ!$B$34:$B$777,G$83)+'СЕТ СН'!$H$9+СВЦЭМ!$D$10+'СЕТ СН'!$H$5</f>
        <v>5267.2618815200003</v>
      </c>
      <c r="H99" s="64">
        <f>SUMIFS(СВЦЭМ!$C$34:$C$777,СВЦЭМ!$A$34:$A$777,$A99,СВЦЭМ!$B$34:$B$777,H$83)+'СЕТ СН'!$H$9+СВЦЭМ!$D$10+'СЕТ СН'!$H$5</f>
        <v>5228.40646036</v>
      </c>
      <c r="I99" s="64">
        <f>SUMIFS(СВЦЭМ!$C$34:$C$777,СВЦЭМ!$A$34:$A$777,$A99,СВЦЭМ!$B$34:$B$777,I$83)+'СЕТ СН'!$H$9+СВЦЭМ!$D$10+'СЕТ СН'!$H$5</f>
        <v>5122.5793050100001</v>
      </c>
      <c r="J99" s="64">
        <f>SUMIFS(СВЦЭМ!$C$34:$C$777,СВЦЭМ!$A$34:$A$777,$A99,СВЦЭМ!$B$34:$B$777,J$83)+'СЕТ СН'!$H$9+СВЦЭМ!$D$10+'СЕТ СН'!$H$5</f>
        <v>5040.4426817000003</v>
      </c>
      <c r="K99" s="64">
        <f>SUMIFS(СВЦЭМ!$C$34:$C$777,СВЦЭМ!$A$34:$A$777,$A99,СВЦЭМ!$B$34:$B$777,K$83)+'СЕТ СН'!$H$9+СВЦЭМ!$D$10+'СЕТ СН'!$H$5</f>
        <v>5010.5279078599997</v>
      </c>
      <c r="L99" s="64">
        <f>SUMIFS(СВЦЭМ!$C$34:$C$777,СВЦЭМ!$A$34:$A$777,$A99,СВЦЭМ!$B$34:$B$777,L$83)+'СЕТ СН'!$H$9+СВЦЭМ!$D$10+'СЕТ СН'!$H$5</f>
        <v>5032.5797106800001</v>
      </c>
      <c r="M99" s="64">
        <f>SUMIFS(СВЦЭМ!$C$34:$C$777,СВЦЭМ!$A$34:$A$777,$A99,СВЦЭМ!$B$34:$B$777,M$83)+'СЕТ СН'!$H$9+СВЦЭМ!$D$10+'СЕТ СН'!$H$5</f>
        <v>5053.74683138</v>
      </c>
      <c r="N99" s="64">
        <f>SUMIFS(СВЦЭМ!$C$34:$C$777,СВЦЭМ!$A$34:$A$777,$A99,СВЦЭМ!$B$34:$B$777,N$83)+'СЕТ СН'!$H$9+СВЦЭМ!$D$10+'СЕТ СН'!$H$5</f>
        <v>4990.8999254700002</v>
      </c>
      <c r="O99" s="64">
        <f>SUMIFS(СВЦЭМ!$C$34:$C$777,СВЦЭМ!$A$34:$A$777,$A99,СВЦЭМ!$B$34:$B$777,O$83)+'СЕТ СН'!$H$9+СВЦЭМ!$D$10+'СЕТ СН'!$H$5</f>
        <v>4942.2046177000002</v>
      </c>
      <c r="P99" s="64">
        <f>SUMIFS(СВЦЭМ!$C$34:$C$777,СВЦЭМ!$A$34:$A$777,$A99,СВЦЭМ!$B$34:$B$777,P$83)+'СЕТ СН'!$H$9+СВЦЭМ!$D$10+'СЕТ СН'!$H$5</f>
        <v>4927.0210101900002</v>
      </c>
      <c r="Q99" s="64">
        <f>SUMIFS(СВЦЭМ!$C$34:$C$777,СВЦЭМ!$A$34:$A$777,$A99,СВЦЭМ!$B$34:$B$777,Q$83)+'СЕТ СН'!$H$9+СВЦЭМ!$D$10+'СЕТ СН'!$H$5</f>
        <v>4925.79223662</v>
      </c>
      <c r="R99" s="64">
        <f>SUMIFS(СВЦЭМ!$C$34:$C$777,СВЦЭМ!$A$34:$A$777,$A99,СВЦЭМ!$B$34:$B$777,R$83)+'СЕТ СН'!$H$9+СВЦЭМ!$D$10+'СЕТ СН'!$H$5</f>
        <v>4938.1286116499996</v>
      </c>
      <c r="S99" s="64">
        <f>SUMIFS(СВЦЭМ!$C$34:$C$777,СВЦЭМ!$A$34:$A$777,$A99,СВЦЭМ!$B$34:$B$777,S$83)+'СЕТ СН'!$H$9+СВЦЭМ!$D$10+'СЕТ СН'!$H$5</f>
        <v>4940.1093666199995</v>
      </c>
      <c r="T99" s="64">
        <f>SUMIFS(СВЦЭМ!$C$34:$C$777,СВЦЭМ!$A$34:$A$777,$A99,СВЦЭМ!$B$34:$B$777,T$83)+'СЕТ СН'!$H$9+СВЦЭМ!$D$10+'СЕТ СН'!$H$5</f>
        <v>4942.6074831899996</v>
      </c>
      <c r="U99" s="64">
        <f>SUMIFS(СВЦЭМ!$C$34:$C$777,СВЦЭМ!$A$34:$A$777,$A99,СВЦЭМ!$B$34:$B$777,U$83)+'СЕТ СН'!$H$9+СВЦЭМ!$D$10+'СЕТ СН'!$H$5</f>
        <v>4925.3891341399994</v>
      </c>
      <c r="V99" s="64">
        <f>SUMIFS(СВЦЭМ!$C$34:$C$777,СВЦЭМ!$A$34:$A$777,$A99,СВЦЭМ!$B$34:$B$777,V$83)+'СЕТ СН'!$H$9+СВЦЭМ!$D$10+'СЕТ СН'!$H$5</f>
        <v>4952.63771516</v>
      </c>
      <c r="W99" s="64">
        <f>SUMIFS(СВЦЭМ!$C$34:$C$777,СВЦЭМ!$A$34:$A$777,$A99,СВЦЭМ!$B$34:$B$777,W$83)+'СЕТ СН'!$H$9+СВЦЭМ!$D$10+'СЕТ СН'!$H$5</f>
        <v>5008.3509258300001</v>
      </c>
      <c r="X99" s="64">
        <f>SUMIFS(СВЦЭМ!$C$34:$C$777,СВЦЭМ!$A$34:$A$777,$A99,СВЦЭМ!$B$34:$B$777,X$83)+'СЕТ СН'!$H$9+СВЦЭМ!$D$10+'СЕТ СН'!$H$5</f>
        <v>5002.3491213400002</v>
      </c>
      <c r="Y99" s="64">
        <f>SUMIFS(СВЦЭМ!$C$34:$C$777,СВЦЭМ!$A$34:$A$777,$A99,СВЦЭМ!$B$34:$B$777,Y$83)+'СЕТ СН'!$H$9+СВЦЭМ!$D$10+'СЕТ СН'!$H$5</f>
        <v>4999.5671509899994</v>
      </c>
    </row>
    <row r="100" spans="1:25" ht="15.75" x14ac:dyDescent="0.2">
      <c r="A100" s="63">
        <f t="shared" si="2"/>
        <v>42568</v>
      </c>
      <c r="B100" s="64">
        <f>SUMIFS(СВЦЭМ!$C$34:$C$777,СВЦЭМ!$A$34:$A$777,$A100,СВЦЭМ!$B$34:$B$777,B$83)+'СЕТ СН'!$H$9+СВЦЭМ!$D$10+'СЕТ СН'!$H$5</f>
        <v>5105.1135844499995</v>
      </c>
      <c r="C100" s="64">
        <f>SUMIFS(СВЦЭМ!$C$34:$C$777,СВЦЭМ!$A$34:$A$777,$A100,СВЦЭМ!$B$34:$B$777,C$83)+'СЕТ СН'!$H$9+СВЦЭМ!$D$10+'СЕТ СН'!$H$5</f>
        <v>5160.3861399999996</v>
      </c>
      <c r="D100" s="64">
        <f>SUMIFS(СВЦЭМ!$C$34:$C$777,СВЦЭМ!$A$34:$A$777,$A100,СВЦЭМ!$B$34:$B$777,D$83)+'СЕТ СН'!$H$9+СВЦЭМ!$D$10+'СЕТ СН'!$H$5</f>
        <v>5198.5296226499995</v>
      </c>
      <c r="E100" s="64">
        <f>SUMIFS(СВЦЭМ!$C$34:$C$777,СВЦЭМ!$A$34:$A$777,$A100,СВЦЭМ!$B$34:$B$777,E$83)+'СЕТ СН'!$H$9+СВЦЭМ!$D$10+'СЕТ СН'!$H$5</f>
        <v>5193.72035065</v>
      </c>
      <c r="F100" s="64">
        <f>SUMIFS(СВЦЭМ!$C$34:$C$777,СВЦЭМ!$A$34:$A$777,$A100,СВЦЭМ!$B$34:$B$777,F$83)+'СЕТ СН'!$H$9+СВЦЭМ!$D$10+'СЕТ СН'!$H$5</f>
        <v>5191.8730031300001</v>
      </c>
      <c r="G100" s="64">
        <f>SUMIFS(СВЦЭМ!$C$34:$C$777,СВЦЭМ!$A$34:$A$777,$A100,СВЦЭМ!$B$34:$B$777,G$83)+'СЕТ СН'!$H$9+СВЦЭМ!$D$10+'СЕТ СН'!$H$5</f>
        <v>5203.0724012000001</v>
      </c>
      <c r="H100" s="64">
        <f>SUMIFS(СВЦЭМ!$C$34:$C$777,СВЦЭМ!$A$34:$A$777,$A100,СВЦЭМ!$B$34:$B$777,H$83)+'СЕТ СН'!$H$9+СВЦЭМ!$D$10+'СЕТ СН'!$H$5</f>
        <v>5178.6398818799998</v>
      </c>
      <c r="I100" s="64">
        <f>SUMIFS(СВЦЭМ!$C$34:$C$777,СВЦЭМ!$A$34:$A$777,$A100,СВЦЭМ!$B$34:$B$777,I$83)+'СЕТ СН'!$H$9+СВЦЭМ!$D$10+'СЕТ СН'!$H$5</f>
        <v>5088.1089126999996</v>
      </c>
      <c r="J100" s="64">
        <f>SUMIFS(СВЦЭМ!$C$34:$C$777,СВЦЭМ!$A$34:$A$777,$A100,СВЦЭМ!$B$34:$B$777,J$83)+'СЕТ СН'!$H$9+СВЦЭМ!$D$10+'СЕТ СН'!$H$5</f>
        <v>5013.4299003799997</v>
      </c>
      <c r="K100" s="64">
        <f>SUMIFS(СВЦЭМ!$C$34:$C$777,СВЦЭМ!$A$34:$A$777,$A100,СВЦЭМ!$B$34:$B$777,K$83)+'СЕТ СН'!$H$9+СВЦЭМ!$D$10+'СЕТ СН'!$H$5</f>
        <v>4958.9633058700001</v>
      </c>
      <c r="L100" s="64">
        <f>SUMIFS(СВЦЭМ!$C$34:$C$777,СВЦЭМ!$A$34:$A$777,$A100,СВЦЭМ!$B$34:$B$777,L$83)+'СЕТ СН'!$H$9+СВЦЭМ!$D$10+'СЕТ СН'!$H$5</f>
        <v>4939.7355879999996</v>
      </c>
      <c r="M100" s="64">
        <f>SUMIFS(СВЦЭМ!$C$34:$C$777,СВЦЭМ!$A$34:$A$777,$A100,СВЦЭМ!$B$34:$B$777,M$83)+'СЕТ СН'!$H$9+СВЦЭМ!$D$10+'СЕТ СН'!$H$5</f>
        <v>4933.6662571299994</v>
      </c>
      <c r="N100" s="64">
        <f>SUMIFS(СВЦЭМ!$C$34:$C$777,СВЦЭМ!$A$34:$A$777,$A100,СВЦЭМ!$B$34:$B$777,N$83)+'СЕТ СН'!$H$9+СВЦЭМ!$D$10+'СЕТ СН'!$H$5</f>
        <v>4923.8837535799994</v>
      </c>
      <c r="O100" s="64">
        <f>SUMIFS(СВЦЭМ!$C$34:$C$777,СВЦЭМ!$A$34:$A$777,$A100,СВЦЭМ!$B$34:$B$777,O$83)+'СЕТ СН'!$H$9+СВЦЭМ!$D$10+'СЕТ СН'!$H$5</f>
        <v>5008.4784187200003</v>
      </c>
      <c r="P100" s="64">
        <f>SUMIFS(СВЦЭМ!$C$34:$C$777,СВЦЭМ!$A$34:$A$777,$A100,СВЦЭМ!$B$34:$B$777,P$83)+'СЕТ СН'!$H$9+СВЦЭМ!$D$10+'СЕТ СН'!$H$5</f>
        <v>4919.82364366</v>
      </c>
      <c r="Q100" s="64">
        <f>SUMIFS(СВЦЭМ!$C$34:$C$777,СВЦЭМ!$A$34:$A$777,$A100,СВЦЭМ!$B$34:$B$777,Q$83)+'СЕТ СН'!$H$9+СВЦЭМ!$D$10+'СЕТ СН'!$H$5</f>
        <v>4935.7542291999998</v>
      </c>
      <c r="R100" s="64">
        <f>SUMIFS(СВЦЭМ!$C$34:$C$777,СВЦЭМ!$A$34:$A$777,$A100,СВЦЭМ!$B$34:$B$777,R$83)+'СЕТ СН'!$H$9+СВЦЭМ!$D$10+'СЕТ СН'!$H$5</f>
        <v>4926.5706867199997</v>
      </c>
      <c r="S100" s="64">
        <f>SUMIFS(СВЦЭМ!$C$34:$C$777,СВЦЭМ!$A$34:$A$777,$A100,СВЦЭМ!$B$34:$B$777,S$83)+'СЕТ СН'!$H$9+СВЦЭМ!$D$10+'СЕТ СН'!$H$5</f>
        <v>4926.1623091000001</v>
      </c>
      <c r="T100" s="64">
        <f>SUMIFS(СВЦЭМ!$C$34:$C$777,СВЦЭМ!$A$34:$A$777,$A100,СВЦЭМ!$B$34:$B$777,T$83)+'СЕТ СН'!$H$9+СВЦЭМ!$D$10+'СЕТ СН'!$H$5</f>
        <v>4920.9829223500001</v>
      </c>
      <c r="U100" s="64">
        <f>SUMIFS(СВЦЭМ!$C$34:$C$777,СВЦЭМ!$A$34:$A$777,$A100,СВЦЭМ!$B$34:$B$777,U$83)+'СЕТ СН'!$H$9+СВЦЭМ!$D$10+'СЕТ СН'!$H$5</f>
        <v>4915.5640462299998</v>
      </c>
      <c r="V100" s="64">
        <f>SUMIFS(СВЦЭМ!$C$34:$C$777,СВЦЭМ!$A$34:$A$777,$A100,СВЦЭМ!$B$34:$B$777,V$83)+'СЕТ СН'!$H$9+СВЦЭМ!$D$10+'СЕТ СН'!$H$5</f>
        <v>4968.7199693100001</v>
      </c>
      <c r="W100" s="64">
        <f>SUMIFS(СВЦЭМ!$C$34:$C$777,СВЦЭМ!$A$34:$A$777,$A100,СВЦЭМ!$B$34:$B$777,W$83)+'СЕТ СН'!$H$9+СВЦЭМ!$D$10+'СЕТ СН'!$H$5</f>
        <v>4987.4772085300001</v>
      </c>
      <c r="X100" s="64">
        <f>SUMIFS(СВЦЭМ!$C$34:$C$777,СВЦЭМ!$A$34:$A$777,$A100,СВЦЭМ!$B$34:$B$777,X$83)+'СЕТ СН'!$H$9+СВЦЭМ!$D$10+'СЕТ СН'!$H$5</f>
        <v>4995.4803820799998</v>
      </c>
      <c r="Y100" s="64">
        <f>SUMIFS(СВЦЭМ!$C$34:$C$777,СВЦЭМ!$A$34:$A$777,$A100,СВЦЭМ!$B$34:$B$777,Y$83)+'СЕТ СН'!$H$9+СВЦЭМ!$D$10+'СЕТ СН'!$H$5</f>
        <v>5043.0799649199998</v>
      </c>
    </row>
    <row r="101" spans="1:25" ht="15.75" x14ac:dyDescent="0.2">
      <c r="A101" s="63">
        <f t="shared" si="2"/>
        <v>42569</v>
      </c>
      <c r="B101" s="64">
        <f>SUMIFS(СВЦЭМ!$C$34:$C$777,СВЦЭМ!$A$34:$A$777,$A101,СВЦЭМ!$B$34:$B$777,B$83)+'СЕТ СН'!$H$9+СВЦЭМ!$D$10+'СЕТ СН'!$H$5</f>
        <v>5154.5014702099998</v>
      </c>
      <c r="C101" s="64">
        <f>SUMIFS(СВЦЭМ!$C$34:$C$777,СВЦЭМ!$A$34:$A$777,$A101,СВЦЭМ!$B$34:$B$777,C$83)+'СЕТ СН'!$H$9+СВЦЭМ!$D$10+'СЕТ СН'!$H$5</f>
        <v>5173.3516897199997</v>
      </c>
      <c r="D101" s="64">
        <f>SUMIFS(СВЦЭМ!$C$34:$C$777,СВЦЭМ!$A$34:$A$777,$A101,СВЦЭМ!$B$34:$B$777,D$83)+'СЕТ СН'!$H$9+СВЦЭМ!$D$10+'СЕТ СН'!$H$5</f>
        <v>5205.82725957</v>
      </c>
      <c r="E101" s="64">
        <f>SUMIFS(СВЦЭМ!$C$34:$C$777,СВЦЭМ!$A$34:$A$777,$A101,СВЦЭМ!$B$34:$B$777,E$83)+'СЕТ СН'!$H$9+СВЦЭМ!$D$10+'СЕТ СН'!$H$5</f>
        <v>5238.6351489600002</v>
      </c>
      <c r="F101" s="64">
        <f>SUMIFS(СВЦЭМ!$C$34:$C$777,СВЦЭМ!$A$34:$A$777,$A101,СВЦЭМ!$B$34:$B$777,F$83)+'СЕТ СН'!$H$9+СВЦЭМ!$D$10+'СЕТ СН'!$H$5</f>
        <v>5218.8310844899997</v>
      </c>
      <c r="G101" s="64">
        <f>SUMIFS(СВЦЭМ!$C$34:$C$777,СВЦЭМ!$A$34:$A$777,$A101,СВЦЭМ!$B$34:$B$777,G$83)+'СЕТ СН'!$H$9+СВЦЭМ!$D$10+'СЕТ СН'!$H$5</f>
        <v>5217.6901839100001</v>
      </c>
      <c r="H101" s="64">
        <f>SUMIFS(СВЦЭМ!$C$34:$C$777,СВЦЭМ!$A$34:$A$777,$A101,СВЦЭМ!$B$34:$B$777,H$83)+'СЕТ СН'!$H$9+СВЦЭМ!$D$10+'СЕТ СН'!$H$5</f>
        <v>5145.1407137099995</v>
      </c>
      <c r="I101" s="64">
        <f>SUMIFS(СВЦЭМ!$C$34:$C$777,СВЦЭМ!$A$34:$A$777,$A101,СВЦЭМ!$B$34:$B$777,I$83)+'СЕТ СН'!$H$9+СВЦЭМ!$D$10+'СЕТ СН'!$H$5</f>
        <v>5053.0176201100003</v>
      </c>
      <c r="J101" s="64">
        <f>SUMIFS(СВЦЭМ!$C$34:$C$777,СВЦЭМ!$A$34:$A$777,$A101,СВЦЭМ!$B$34:$B$777,J$83)+'СЕТ СН'!$H$9+СВЦЭМ!$D$10+'СЕТ СН'!$H$5</f>
        <v>4896.63529647</v>
      </c>
      <c r="K101" s="64">
        <f>SUMIFS(СВЦЭМ!$C$34:$C$777,СВЦЭМ!$A$34:$A$777,$A101,СВЦЭМ!$B$34:$B$777,K$83)+'СЕТ СН'!$H$9+СВЦЭМ!$D$10+'СЕТ СН'!$H$5</f>
        <v>4942.6577507599995</v>
      </c>
      <c r="L101" s="64">
        <f>SUMIFS(СВЦЭМ!$C$34:$C$777,СВЦЭМ!$A$34:$A$777,$A101,СВЦЭМ!$B$34:$B$777,L$83)+'СЕТ СН'!$H$9+СВЦЭМ!$D$10+'СЕТ СН'!$H$5</f>
        <v>5273.9948568899999</v>
      </c>
      <c r="M101" s="64">
        <f>SUMIFS(СВЦЭМ!$C$34:$C$777,СВЦЭМ!$A$34:$A$777,$A101,СВЦЭМ!$B$34:$B$777,M$83)+'СЕТ СН'!$H$9+СВЦЭМ!$D$10+'СЕТ СН'!$H$5</f>
        <v>5261.1229124500005</v>
      </c>
      <c r="N101" s="64">
        <f>SUMIFS(СВЦЭМ!$C$34:$C$777,СВЦЭМ!$A$34:$A$777,$A101,СВЦЭМ!$B$34:$B$777,N$83)+'СЕТ СН'!$H$9+СВЦЭМ!$D$10+'СЕТ СН'!$H$5</f>
        <v>5182.49271555</v>
      </c>
      <c r="O101" s="64">
        <f>SUMIFS(СВЦЭМ!$C$34:$C$777,СВЦЭМ!$A$34:$A$777,$A101,СВЦЭМ!$B$34:$B$777,O$83)+'СЕТ СН'!$H$9+СВЦЭМ!$D$10+'СЕТ СН'!$H$5</f>
        <v>4979.4201813899999</v>
      </c>
      <c r="P101" s="64">
        <f>SUMIFS(СВЦЭМ!$C$34:$C$777,СВЦЭМ!$A$34:$A$777,$A101,СВЦЭМ!$B$34:$B$777,P$83)+'СЕТ СН'!$H$9+СВЦЭМ!$D$10+'СЕТ СН'!$H$5</f>
        <v>4874.4693862300001</v>
      </c>
      <c r="Q101" s="64">
        <f>SUMIFS(СВЦЭМ!$C$34:$C$777,СВЦЭМ!$A$34:$A$777,$A101,СВЦЭМ!$B$34:$B$777,Q$83)+'СЕТ СН'!$H$9+СВЦЭМ!$D$10+'СЕТ СН'!$H$5</f>
        <v>4879.3528409</v>
      </c>
      <c r="R101" s="64">
        <f>SUMIFS(СВЦЭМ!$C$34:$C$777,СВЦЭМ!$A$34:$A$777,$A101,СВЦЭМ!$B$34:$B$777,R$83)+'СЕТ СН'!$H$9+СВЦЭМ!$D$10+'СЕТ СН'!$H$5</f>
        <v>4953.5068754200001</v>
      </c>
      <c r="S101" s="64">
        <f>SUMIFS(СВЦЭМ!$C$34:$C$777,СВЦЭМ!$A$34:$A$777,$A101,СВЦЭМ!$B$34:$B$777,S$83)+'СЕТ СН'!$H$9+СВЦЭМ!$D$10+'СЕТ СН'!$H$5</f>
        <v>4952.1825185299995</v>
      </c>
      <c r="T101" s="64">
        <f>SUMIFS(СВЦЭМ!$C$34:$C$777,СВЦЭМ!$A$34:$A$777,$A101,СВЦЭМ!$B$34:$B$777,T$83)+'СЕТ СН'!$H$9+СВЦЭМ!$D$10+'СЕТ СН'!$H$5</f>
        <v>4959.30785431</v>
      </c>
      <c r="U101" s="64">
        <f>SUMIFS(СВЦЭМ!$C$34:$C$777,СВЦЭМ!$A$34:$A$777,$A101,СВЦЭМ!$B$34:$B$777,U$83)+'СЕТ СН'!$H$9+СВЦЭМ!$D$10+'СЕТ СН'!$H$5</f>
        <v>4963.3834698499995</v>
      </c>
      <c r="V101" s="64">
        <f>SUMIFS(СВЦЭМ!$C$34:$C$777,СВЦЭМ!$A$34:$A$777,$A101,СВЦЭМ!$B$34:$B$777,V$83)+'СЕТ СН'!$H$9+СВЦЭМ!$D$10+'СЕТ СН'!$H$5</f>
        <v>4971.6880869199995</v>
      </c>
      <c r="W101" s="64">
        <f>SUMIFS(СВЦЭМ!$C$34:$C$777,СВЦЭМ!$A$34:$A$777,$A101,СВЦЭМ!$B$34:$B$777,W$83)+'СЕТ СН'!$H$9+СВЦЭМ!$D$10+'СЕТ СН'!$H$5</f>
        <v>5025.5294887499995</v>
      </c>
      <c r="X101" s="64">
        <f>SUMIFS(СВЦЭМ!$C$34:$C$777,СВЦЭМ!$A$34:$A$777,$A101,СВЦЭМ!$B$34:$B$777,X$83)+'СЕТ СН'!$H$9+СВЦЭМ!$D$10+'СЕТ СН'!$H$5</f>
        <v>5039.2184370899995</v>
      </c>
      <c r="Y101" s="64">
        <f>SUMIFS(СВЦЭМ!$C$34:$C$777,СВЦЭМ!$A$34:$A$777,$A101,СВЦЭМ!$B$34:$B$777,Y$83)+'СЕТ СН'!$H$9+СВЦЭМ!$D$10+'СЕТ СН'!$H$5</f>
        <v>5022.7155936299996</v>
      </c>
    </row>
    <row r="102" spans="1:25" ht="15.75" x14ac:dyDescent="0.2">
      <c r="A102" s="63">
        <f t="shared" si="2"/>
        <v>42570</v>
      </c>
      <c r="B102" s="64">
        <f>SUMIFS(СВЦЭМ!$C$34:$C$777,СВЦЭМ!$A$34:$A$777,$A102,СВЦЭМ!$B$34:$B$777,B$83)+'СЕТ СН'!$H$9+СВЦЭМ!$D$10+'СЕТ СН'!$H$5</f>
        <v>5094.66540033</v>
      </c>
      <c r="C102" s="64">
        <f>SUMIFS(СВЦЭМ!$C$34:$C$777,СВЦЭМ!$A$34:$A$777,$A102,СВЦЭМ!$B$34:$B$777,C$83)+'СЕТ СН'!$H$9+СВЦЭМ!$D$10+'СЕТ СН'!$H$5</f>
        <v>5165.5637702699996</v>
      </c>
      <c r="D102" s="64">
        <f>SUMIFS(СВЦЭМ!$C$34:$C$777,СВЦЭМ!$A$34:$A$777,$A102,СВЦЭМ!$B$34:$B$777,D$83)+'СЕТ СН'!$H$9+СВЦЭМ!$D$10+'СЕТ СН'!$H$5</f>
        <v>5211.1624889799996</v>
      </c>
      <c r="E102" s="64">
        <f>SUMIFS(СВЦЭМ!$C$34:$C$777,СВЦЭМ!$A$34:$A$777,$A102,СВЦЭМ!$B$34:$B$777,E$83)+'СЕТ СН'!$H$9+СВЦЭМ!$D$10+'СЕТ СН'!$H$5</f>
        <v>5234.4994339300001</v>
      </c>
      <c r="F102" s="64">
        <f>SUMIFS(СВЦЭМ!$C$34:$C$777,СВЦЭМ!$A$34:$A$777,$A102,СВЦЭМ!$B$34:$B$777,F$83)+'СЕТ СН'!$H$9+СВЦЭМ!$D$10+'СЕТ СН'!$H$5</f>
        <v>5253.81873688</v>
      </c>
      <c r="G102" s="64">
        <f>SUMIFS(СВЦЭМ!$C$34:$C$777,СВЦЭМ!$A$34:$A$777,$A102,СВЦЭМ!$B$34:$B$777,G$83)+'СЕТ СН'!$H$9+СВЦЭМ!$D$10+'СЕТ СН'!$H$5</f>
        <v>5304.1071017300001</v>
      </c>
      <c r="H102" s="64">
        <f>SUMIFS(СВЦЭМ!$C$34:$C$777,СВЦЭМ!$A$34:$A$777,$A102,СВЦЭМ!$B$34:$B$777,H$83)+'СЕТ СН'!$H$9+СВЦЭМ!$D$10+'СЕТ СН'!$H$5</f>
        <v>5253.0565659399999</v>
      </c>
      <c r="I102" s="64">
        <f>SUMIFS(СВЦЭМ!$C$34:$C$777,СВЦЭМ!$A$34:$A$777,$A102,СВЦЭМ!$B$34:$B$777,I$83)+'СЕТ СН'!$H$9+СВЦЭМ!$D$10+'СЕТ СН'!$H$5</f>
        <v>5192.0910349699998</v>
      </c>
      <c r="J102" s="64">
        <f>SUMIFS(СВЦЭМ!$C$34:$C$777,СВЦЭМ!$A$34:$A$777,$A102,СВЦЭМ!$B$34:$B$777,J$83)+'СЕТ СН'!$H$9+СВЦЭМ!$D$10+'СЕТ СН'!$H$5</f>
        <v>5039.2805478099999</v>
      </c>
      <c r="K102" s="64">
        <f>SUMIFS(СВЦЭМ!$C$34:$C$777,СВЦЭМ!$A$34:$A$777,$A102,СВЦЭМ!$B$34:$B$777,K$83)+'СЕТ СН'!$H$9+СВЦЭМ!$D$10+'СЕТ СН'!$H$5</f>
        <v>5002.6704702299994</v>
      </c>
      <c r="L102" s="64">
        <f>SUMIFS(СВЦЭМ!$C$34:$C$777,СВЦЭМ!$A$34:$A$777,$A102,СВЦЭМ!$B$34:$B$777,L$83)+'СЕТ СН'!$H$9+СВЦЭМ!$D$10+'СЕТ СН'!$H$5</f>
        <v>5196.4007356699994</v>
      </c>
      <c r="M102" s="64">
        <f>SUMIFS(СВЦЭМ!$C$34:$C$777,СВЦЭМ!$A$34:$A$777,$A102,СВЦЭМ!$B$34:$B$777,M$83)+'СЕТ СН'!$H$9+СВЦЭМ!$D$10+'СЕТ СН'!$H$5</f>
        <v>5342.4798064099996</v>
      </c>
      <c r="N102" s="64">
        <f>SUMIFS(СВЦЭМ!$C$34:$C$777,СВЦЭМ!$A$34:$A$777,$A102,СВЦЭМ!$B$34:$B$777,N$83)+'СЕТ СН'!$H$9+СВЦЭМ!$D$10+'СЕТ СН'!$H$5</f>
        <v>5325.2906655699999</v>
      </c>
      <c r="O102" s="64">
        <f>SUMIFS(СВЦЭМ!$C$34:$C$777,СВЦЭМ!$A$34:$A$777,$A102,СВЦЭМ!$B$34:$B$777,O$83)+'СЕТ СН'!$H$9+СВЦЭМ!$D$10+'СЕТ СН'!$H$5</f>
        <v>5107.7282760299995</v>
      </c>
      <c r="P102" s="64">
        <f>SUMIFS(СВЦЭМ!$C$34:$C$777,СВЦЭМ!$A$34:$A$777,$A102,СВЦЭМ!$B$34:$B$777,P$83)+'СЕТ СН'!$H$9+СВЦЭМ!$D$10+'СЕТ СН'!$H$5</f>
        <v>4969.5409619000002</v>
      </c>
      <c r="Q102" s="64">
        <f>SUMIFS(СВЦЭМ!$C$34:$C$777,СВЦЭМ!$A$34:$A$777,$A102,СВЦЭМ!$B$34:$B$777,Q$83)+'СЕТ СН'!$H$9+СВЦЭМ!$D$10+'СЕТ СН'!$H$5</f>
        <v>4990.1125858300002</v>
      </c>
      <c r="R102" s="64">
        <f>SUMIFS(СВЦЭМ!$C$34:$C$777,СВЦЭМ!$A$34:$A$777,$A102,СВЦЭМ!$B$34:$B$777,R$83)+'СЕТ СН'!$H$9+СВЦЭМ!$D$10+'СЕТ СН'!$H$5</f>
        <v>5056.8480628399993</v>
      </c>
      <c r="S102" s="64">
        <f>SUMIFS(СВЦЭМ!$C$34:$C$777,СВЦЭМ!$A$34:$A$777,$A102,СВЦЭМ!$B$34:$B$777,S$83)+'СЕТ СН'!$H$9+СВЦЭМ!$D$10+'СЕТ СН'!$H$5</f>
        <v>4982.4359659000002</v>
      </c>
      <c r="T102" s="64">
        <f>SUMIFS(СВЦЭМ!$C$34:$C$777,СВЦЭМ!$A$34:$A$777,$A102,СВЦЭМ!$B$34:$B$777,T$83)+'СЕТ СН'!$H$9+СВЦЭМ!$D$10+'СЕТ СН'!$H$5</f>
        <v>4948.6507438199997</v>
      </c>
      <c r="U102" s="64">
        <f>SUMIFS(СВЦЭМ!$C$34:$C$777,СВЦЭМ!$A$34:$A$777,$A102,СВЦЭМ!$B$34:$B$777,U$83)+'СЕТ СН'!$H$9+СВЦЭМ!$D$10+'СЕТ СН'!$H$5</f>
        <v>4974.6159918899993</v>
      </c>
      <c r="V102" s="64">
        <f>SUMIFS(СВЦЭМ!$C$34:$C$777,СВЦЭМ!$A$34:$A$777,$A102,СВЦЭМ!$B$34:$B$777,V$83)+'СЕТ СН'!$H$9+СВЦЭМ!$D$10+'СЕТ СН'!$H$5</f>
        <v>4961.2611865600002</v>
      </c>
      <c r="W102" s="64">
        <f>SUMIFS(СВЦЭМ!$C$34:$C$777,СВЦЭМ!$A$34:$A$777,$A102,СВЦЭМ!$B$34:$B$777,W$83)+'СЕТ СН'!$H$9+СВЦЭМ!$D$10+'СЕТ СН'!$H$5</f>
        <v>5056.3712349399993</v>
      </c>
      <c r="X102" s="64">
        <f>SUMIFS(СВЦЭМ!$C$34:$C$777,СВЦЭМ!$A$34:$A$777,$A102,СВЦЭМ!$B$34:$B$777,X$83)+'СЕТ СН'!$H$9+СВЦЭМ!$D$10+'СЕТ СН'!$H$5</f>
        <v>5124.4356429899999</v>
      </c>
      <c r="Y102" s="64">
        <f>SUMIFS(СВЦЭМ!$C$34:$C$777,СВЦЭМ!$A$34:$A$777,$A102,СВЦЭМ!$B$34:$B$777,Y$83)+'СЕТ СН'!$H$9+СВЦЭМ!$D$10+'СЕТ СН'!$H$5</f>
        <v>5015.3756574199997</v>
      </c>
    </row>
    <row r="103" spans="1:25" ht="15.75" x14ac:dyDescent="0.2">
      <c r="A103" s="63">
        <f t="shared" si="2"/>
        <v>42571</v>
      </c>
      <c r="B103" s="64">
        <f>SUMIFS(СВЦЭМ!$C$34:$C$777,СВЦЭМ!$A$34:$A$777,$A103,СВЦЭМ!$B$34:$B$777,B$83)+'СЕТ СН'!$H$9+СВЦЭМ!$D$10+'СЕТ СН'!$H$5</f>
        <v>5104.7715820499998</v>
      </c>
      <c r="C103" s="64">
        <f>SUMIFS(СВЦЭМ!$C$34:$C$777,СВЦЭМ!$A$34:$A$777,$A103,СВЦЭМ!$B$34:$B$777,C$83)+'СЕТ СН'!$H$9+СВЦЭМ!$D$10+'СЕТ СН'!$H$5</f>
        <v>5180.7495467099998</v>
      </c>
      <c r="D103" s="64">
        <f>SUMIFS(СВЦЭМ!$C$34:$C$777,СВЦЭМ!$A$34:$A$777,$A103,СВЦЭМ!$B$34:$B$777,D$83)+'СЕТ СН'!$H$9+СВЦЭМ!$D$10+'СЕТ СН'!$H$5</f>
        <v>5216.1967037899994</v>
      </c>
      <c r="E103" s="64">
        <f>SUMIFS(СВЦЭМ!$C$34:$C$777,СВЦЭМ!$A$34:$A$777,$A103,СВЦЭМ!$B$34:$B$777,E$83)+'СЕТ СН'!$H$9+СВЦЭМ!$D$10+'СЕТ СН'!$H$5</f>
        <v>5206.9815988499995</v>
      </c>
      <c r="F103" s="64">
        <f>SUMIFS(СВЦЭМ!$C$34:$C$777,СВЦЭМ!$A$34:$A$777,$A103,СВЦЭМ!$B$34:$B$777,F$83)+'СЕТ СН'!$H$9+СВЦЭМ!$D$10+'СЕТ СН'!$H$5</f>
        <v>5246.1448237000004</v>
      </c>
      <c r="G103" s="64">
        <f>SUMIFS(СВЦЭМ!$C$34:$C$777,СВЦЭМ!$A$34:$A$777,$A103,СВЦЭМ!$B$34:$B$777,G$83)+'СЕТ СН'!$H$9+СВЦЭМ!$D$10+'СЕТ СН'!$H$5</f>
        <v>5222.7874478699996</v>
      </c>
      <c r="H103" s="64">
        <f>SUMIFS(СВЦЭМ!$C$34:$C$777,СВЦЭМ!$A$34:$A$777,$A103,СВЦЭМ!$B$34:$B$777,H$83)+'СЕТ СН'!$H$9+СВЦЭМ!$D$10+'СЕТ СН'!$H$5</f>
        <v>5167.00787614</v>
      </c>
      <c r="I103" s="64">
        <f>SUMIFS(СВЦЭМ!$C$34:$C$777,СВЦЭМ!$A$34:$A$777,$A103,СВЦЭМ!$B$34:$B$777,I$83)+'СЕТ СН'!$H$9+СВЦЭМ!$D$10+'СЕТ СН'!$H$5</f>
        <v>5053.3620420699999</v>
      </c>
      <c r="J103" s="64">
        <f>SUMIFS(СВЦЭМ!$C$34:$C$777,СВЦЭМ!$A$34:$A$777,$A103,СВЦЭМ!$B$34:$B$777,J$83)+'СЕТ СН'!$H$9+СВЦЭМ!$D$10+'СЕТ СН'!$H$5</f>
        <v>4893.0391671500001</v>
      </c>
      <c r="K103" s="64">
        <f>SUMIFS(СВЦЭМ!$C$34:$C$777,СВЦЭМ!$A$34:$A$777,$A103,СВЦЭМ!$B$34:$B$777,K$83)+'СЕТ СН'!$H$9+СВЦЭМ!$D$10+'СЕТ СН'!$H$5</f>
        <v>4912.0597649199999</v>
      </c>
      <c r="L103" s="64">
        <f>SUMIFS(СВЦЭМ!$C$34:$C$777,СВЦЭМ!$A$34:$A$777,$A103,СВЦЭМ!$B$34:$B$777,L$83)+'СЕТ СН'!$H$9+СВЦЭМ!$D$10+'СЕТ СН'!$H$5</f>
        <v>4919.7330228800001</v>
      </c>
      <c r="M103" s="64">
        <f>SUMIFS(СВЦЭМ!$C$34:$C$777,СВЦЭМ!$A$34:$A$777,$A103,СВЦЭМ!$B$34:$B$777,M$83)+'СЕТ СН'!$H$9+СВЦЭМ!$D$10+'СЕТ СН'!$H$5</f>
        <v>4903.9641845899996</v>
      </c>
      <c r="N103" s="64">
        <f>SUMIFS(СВЦЭМ!$C$34:$C$777,СВЦЭМ!$A$34:$A$777,$A103,СВЦЭМ!$B$34:$B$777,N$83)+'СЕТ СН'!$H$9+СВЦЭМ!$D$10+'СЕТ СН'!$H$5</f>
        <v>4895.1730583199997</v>
      </c>
      <c r="O103" s="64">
        <f>SUMIFS(СВЦЭМ!$C$34:$C$777,СВЦЭМ!$A$34:$A$777,$A103,СВЦЭМ!$B$34:$B$777,O$83)+'СЕТ СН'!$H$9+СВЦЭМ!$D$10+'СЕТ СН'!$H$5</f>
        <v>4908.7029575899996</v>
      </c>
      <c r="P103" s="64">
        <f>SUMIFS(СВЦЭМ!$C$34:$C$777,СВЦЭМ!$A$34:$A$777,$A103,СВЦЭМ!$B$34:$B$777,P$83)+'СЕТ СН'!$H$9+СВЦЭМ!$D$10+'СЕТ СН'!$H$5</f>
        <v>4911.1162509799997</v>
      </c>
      <c r="Q103" s="64">
        <f>SUMIFS(СВЦЭМ!$C$34:$C$777,СВЦЭМ!$A$34:$A$777,$A103,СВЦЭМ!$B$34:$B$777,Q$83)+'СЕТ СН'!$H$9+СВЦЭМ!$D$10+'СЕТ СН'!$H$5</f>
        <v>4883.92447567</v>
      </c>
      <c r="R103" s="64">
        <f>SUMIFS(СВЦЭМ!$C$34:$C$777,СВЦЭМ!$A$34:$A$777,$A103,СВЦЭМ!$B$34:$B$777,R$83)+'СЕТ СН'!$H$9+СВЦЭМ!$D$10+'СЕТ СН'!$H$5</f>
        <v>4960.6252976899996</v>
      </c>
      <c r="S103" s="64">
        <f>SUMIFS(СВЦЭМ!$C$34:$C$777,СВЦЭМ!$A$34:$A$777,$A103,СВЦЭМ!$B$34:$B$777,S$83)+'СЕТ СН'!$H$9+СВЦЭМ!$D$10+'СЕТ СН'!$H$5</f>
        <v>4961.95476805</v>
      </c>
      <c r="T103" s="64">
        <f>SUMIFS(СВЦЭМ!$C$34:$C$777,СВЦЭМ!$A$34:$A$777,$A103,СВЦЭМ!$B$34:$B$777,T$83)+'СЕТ СН'!$H$9+СВЦЭМ!$D$10+'СЕТ СН'!$H$5</f>
        <v>4955.1593282200001</v>
      </c>
      <c r="U103" s="64">
        <f>SUMIFS(СВЦЭМ!$C$34:$C$777,СВЦЭМ!$A$34:$A$777,$A103,СВЦЭМ!$B$34:$B$777,U$83)+'СЕТ СН'!$H$9+СВЦЭМ!$D$10+'СЕТ СН'!$H$5</f>
        <v>4981.5312643799998</v>
      </c>
      <c r="V103" s="64">
        <f>SUMIFS(СВЦЭМ!$C$34:$C$777,СВЦЭМ!$A$34:$A$777,$A103,СВЦЭМ!$B$34:$B$777,V$83)+'СЕТ СН'!$H$9+СВЦЭМ!$D$10+'СЕТ СН'!$H$5</f>
        <v>5008.1444011399999</v>
      </c>
      <c r="W103" s="64">
        <f>SUMIFS(СВЦЭМ!$C$34:$C$777,СВЦЭМ!$A$34:$A$777,$A103,СВЦЭМ!$B$34:$B$777,W$83)+'СЕТ СН'!$H$9+СВЦЭМ!$D$10+'СЕТ СН'!$H$5</f>
        <v>5104.9907084699998</v>
      </c>
      <c r="X103" s="64">
        <f>SUMIFS(СВЦЭМ!$C$34:$C$777,СВЦЭМ!$A$34:$A$777,$A103,СВЦЭМ!$B$34:$B$777,X$83)+'СЕТ СН'!$H$9+СВЦЭМ!$D$10+'СЕТ СН'!$H$5</f>
        <v>5036.9936659699997</v>
      </c>
      <c r="Y103" s="64">
        <f>SUMIFS(СВЦЭМ!$C$34:$C$777,СВЦЭМ!$A$34:$A$777,$A103,СВЦЭМ!$B$34:$B$777,Y$83)+'СЕТ СН'!$H$9+СВЦЭМ!$D$10+'СЕТ СН'!$H$5</f>
        <v>5039.5967621</v>
      </c>
    </row>
    <row r="104" spans="1:25" ht="15.75" x14ac:dyDescent="0.2">
      <c r="A104" s="63">
        <f t="shared" si="2"/>
        <v>42572</v>
      </c>
      <c r="B104" s="64">
        <f>SUMIFS(СВЦЭМ!$C$34:$C$777,СВЦЭМ!$A$34:$A$777,$A104,СВЦЭМ!$B$34:$B$777,B$83)+'СЕТ СН'!$H$9+СВЦЭМ!$D$10+'СЕТ СН'!$H$5</f>
        <v>5144.8106778599995</v>
      </c>
      <c r="C104" s="64">
        <f>SUMIFS(СВЦЭМ!$C$34:$C$777,СВЦЭМ!$A$34:$A$777,$A104,СВЦЭМ!$B$34:$B$777,C$83)+'СЕТ СН'!$H$9+СВЦЭМ!$D$10+'СЕТ СН'!$H$5</f>
        <v>5171.4839104900002</v>
      </c>
      <c r="D104" s="64">
        <f>SUMIFS(СВЦЭМ!$C$34:$C$777,СВЦЭМ!$A$34:$A$777,$A104,СВЦЭМ!$B$34:$B$777,D$83)+'СЕТ СН'!$H$9+СВЦЭМ!$D$10+'СЕТ СН'!$H$5</f>
        <v>5192.6396878099995</v>
      </c>
      <c r="E104" s="64">
        <f>SUMIFS(СВЦЭМ!$C$34:$C$777,СВЦЭМ!$A$34:$A$777,$A104,СВЦЭМ!$B$34:$B$777,E$83)+'СЕТ СН'!$H$9+СВЦЭМ!$D$10+'СЕТ СН'!$H$5</f>
        <v>5211.8734415500003</v>
      </c>
      <c r="F104" s="64">
        <f>SUMIFS(СВЦЭМ!$C$34:$C$777,СВЦЭМ!$A$34:$A$777,$A104,СВЦЭМ!$B$34:$B$777,F$83)+'СЕТ СН'!$H$9+СВЦЭМ!$D$10+'СЕТ СН'!$H$5</f>
        <v>5215.9097941399996</v>
      </c>
      <c r="G104" s="64">
        <f>SUMIFS(СВЦЭМ!$C$34:$C$777,СВЦЭМ!$A$34:$A$777,$A104,СВЦЭМ!$B$34:$B$777,G$83)+'СЕТ СН'!$H$9+СВЦЭМ!$D$10+'СЕТ СН'!$H$5</f>
        <v>5198.0592972699997</v>
      </c>
      <c r="H104" s="64">
        <f>SUMIFS(СВЦЭМ!$C$34:$C$777,СВЦЭМ!$A$34:$A$777,$A104,СВЦЭМ!$B$34:$B$777,H$83)+'СЕТ СН'!$H$9+СВЦЭМ!$D$10+'СЕТ СН'!$H$5</f>
        <v>5146.7569242999998</v>
      </c>
      <c r="I104" s="64">
        <f>SUMIFS(СВЦЭМ!$C$34:$C$777,СВЦЭМ!$A$34:$A$777,$A104,СВЦЭМ!$B$34:$B$777,I$83)+'СЕТ СН'!$H$9+СВЦЭМ!$D$10+'СЕТ СН'!$H$5</f>
        <v>5057.5300122899998</v>
      </c>
      <c r="J104" s="64">
        <f>SUMIFS(СВЦЭМ!$C$34:$C$777,СВЦЭМ!$A$34:$A$777,$A104,СВЦЭМ!$B$34:$B$777,J$83)+'СЕТ СН'!$H$9+СВЦЭМ!$D$10+'СЕТ СН'!$H$5</f>
        <v>4984.5071976499994</v>
      </c>
      <c r="K104" s="64">
        <f>SUMIFS(СВЦЭМ!$C$34:$C$777,СВЦЭМ!$A$34:$A$777,$A104,СВЦЭМ!$B$34:$B$777,K$83)+'СЕТ СН'!$H$9+СВЦЭМ!$D$10+'СЕТ СН'!$H$5</f>
        <v>4989.8205038300002</v>
      </c>
      <c r="L104" s="64">
        <f>SUMIFS(СВЦЭМ!$C$34:$C$777,СВЦЭМ!$A$34:$A$777,$A104,СВЦЭМ!$B$34:$B$777,L$83)+'СЕТ СН'!$H$9+СВЦЭМ!$D$10+'СЕТ СН'!$H$5</f>
        <v>5010.3677253400001</v>
      </c>
      <c r="M104" s="64">
        <f>SUMIFS(СВЦЭМ!$C$34:$C$777,СВЦЭМ!$A$34:$A$777,$A104,СВЦЭМ!$B$34:$B$777,M$83)+'СЕТ СН'!$H$9+СВЦЭМ!$D$10+'СЕТ СН'!$H$5</f>
        <v>5057.9696488199997</v>
      </c>
      <c r="N104" s="64">
        <f>SUMIFS(СВЦЭМ!$C$34:$C$777,СВЦЭМ!$A$34:$A$777,$A104,СВЦЭМ!$B$34:$B$777,N$83)+'СЕТ СН'!$H$9+СВЦЭМ!$D$10+'СЕТ СН'!$H$5</f>
        <v>5118.8699786500001</v>
      </c>
      <c r="O104" s="64">
        <f>SUMIFS(СВЦЭМ!$C$34:$C$777,СВЦЭМ!$A$34:$A$777,$A104,СВЦЭМ!$B$34:$B$777,O$83)+'СЕТ СН'!$H$9+СВЦЭМ!$D$10+'СЕТ СН'!$H$5</f>
        <v>5123.3976021099998</v>
      </c>
      <c r="P104" s="64">
        <f>SUMIFS(СВЦЭМ!$C$34:$C$777,СВЦЭМ!$A$34:$A$777,$A104,СВЦЭМ!$B$34:$B$777,P$83)+'СЕТ СН'!$H$9+СВЦЭМ!$D$10+'СЕТ СН'!$H$5</f>
        <v>4952.0338412999999</v>
      </c>
      <c r="Q104" s="64">
        <f>SUMIFS(СВЦЭМ!$C$34:$C$777,СВЦЭМ!$A$34:$A$777,$A104,СВЦЭМ!$B$34:$B$777,Q$83)+'СЕТ СН'!$H$9+СВЦЭМ!$D$10+'СЕТ СН'!$H$5</f>
        <v>4941.7178258899994</v>
      </c>
      <c r="R104" s="64">
        <f>SUMIFS(СВЦЭМ!$C$34:$C$777,СВЦЭМ!$A$34:$A$777,$A104,СВЦЭМ!$B$34:$B$777,R$83)+'СЕТ СН'!$H$9+СВЦЭМ!$D$10+'СЕТ СН'!$H$5</f>
        <v>5006.0579705499995</v>
      </c>
      <c r="S104" s="64">
        <f>SUMIFS(СВЦЭМ!$C$34:$C$777,СВЦЭМ!$A$34:$A$777,$A104,СВЦЭМ!$B$34:$B$777,S$83)+'СЕТ СН'!$H$9+СВЦЭМ!$D$10+'СЕТ СН'!$H$5</f>
        <v>5001.0123157099997</v>
      </c>
      <c r="T104" s="64">
        <f>SUMIFS(СВЦЭМ!$C$34:$C$777,СВЦЭМ!$A$34:$A$777,$A104,СВЦЭМ!$B$34:$B$777,T$83)+'СЕТ СН'!$H$9+СВЦЭМ!$D$10+'СЕТ СН'!$H$5</f>
        <v>5010.2683669899998</v>
      </c>
      <c r="U104" s="64">
        <f>SUMIFS(СВЦЭМ!$C$34:$C$777,СВЦЭМ!$A$34:$A$777,$A104,СВЦЭМ!$B$34:$B$777,U$83)+'СЕТ СН'!$H$9+СВЦЭМ!$D$10+'СЕТ СН'!$H$5</f>
        <v>4990.4482787199995</v>
      </c>
      <c r="V104" s="64">
        <f>SUMIFS(СВЦЭМ!$C$34:$C$777,СВЦЭМ!$A$34:$A$777,$A104,СВЦЭМ!$B$34:$B$777,V$83)+'СЕТ СН'!$H$9+СВЦЭМ!$D$10+'СЕТ СН'!$H$5</f>
        <v>4995.2537675799995</v>
      </c>
      <c r="W104" s="64">
        <f>SUMIFS(СВЦЭМ!$C$34:$C$777,СВЦЭМ!$A$34:$A$777,$A104,СВЦЭМ!$B$34:$B$777,W$83)+'СЕТ СН'!$H$9+СВЦЭМ!$D$10+'СЕТ СН'!$H$5</f>
        <v>5070.75711099</v>
      </c>
      <c r="X104" s="64">
        <f>SUMIFS(СВЦЭМ!$C$34:$C$777,СВЦЭМ!$A$34:$A$777,$A104,СВЦЭМ!$B$34:$B$777,X$83)+'СЕТ СН'!$H$9+СВЦЭМ!$D$10+'СЕТ СН'!$H$5</f>
        <v>5059.1602780499998</v>
      </c>
      <c r="Y104" s="64">
        <f>SUMIFS(СВЦЭМ!$C$34:$C$777,СВЦЭМ!$A$34:$A$777,$A104,СВЦЭМ!$B$34:$B$777,Y$83)+'СЕТ СН'!$H$9+СВЦЭМ!$D$10+'СЕТ СН'!$H$5</f>
        <v>5102.0242709699996</v>
      </c>
    </row>
    <row r="105" spans="1:25" ht="15.75" x14ac:dyDescent="0.2">
      <c r="A105" s="63">
        <f t="shared" si="2"/>
        <v>42573</v>
      </c>
      <c r="B105" s="64">
        <f>SUMIFS(СВЦЭМ!$C$34:$C$777,СВЦЭМ!$A$34:$A$777,$A105,СВЦЭМ!$B$34:$B$777,B$83)+'СЕТ СН'!$H$9+СВЦЭМ!$D$10+'СЕТ СН'!$H$5</f>
        <v>5189.11483408</v>
      </c>
      <c r="C105" s="64">
        <f>SUMIFS(СВЦЭМ!$C$34:$C$777,СВЦЭМ!$A$34:$A$777,$A105,СВЦЭМ!$B$34:$B$777,C$83)+'СЕТ СН'!$H$9+СВЦЭМ!$D$10+'СЕТ СН'!$H$5</f>
        <v>5263.0318703499997</v>
      </c>
      <c r="D105" s="64">
        <f>SUMIFS(СВЦЭМ!$C$34:$C$777,СВЦЭМ!$A$34:$A$777,$A105,СВЦЭМ!$B$34:$B$777,D$83)+'СЕТ СН'!$H$9+СВЦЭМ!$D$10+'СЕТ СН'!$H$5</f>
        <v>5305.4330074499994</v>
      </c>
      <c r="E105" s="64">
        <f>SUMIFS(СВЦЭМ!$C$34:$C$777,СВЦЭМ!$A$34:$A$777,$A105,СВЦЭМ!$B$34:$B$777,E$83)+'СЕТ СН'!$H$9+СВЦЭМ!$D$10+'СЕТ СН'!$H$5</f>
        <v>5333.2789514699998</v>
      </c>
      <c r="F105" s="64">
        <f>SUMIFS(СВЦЭМ!$C$34:$C$777,СВЦЭМ!$A$34:$A$777,$A105,СВЦЭМ!$B$34:$B$777,F$83)+'СЕТ СН'!$H$9+СВЦЭМ!$D$10+'СЕТ СН'!$H$5</f>
        <v>5332.19811071</v>
      </c>
      <c r="G105" s="64">
        <f>SUMIFS(СВЦЭМ!$C$34:$C$777,СВЦЭМ!$A$34:$A$777,$A105,СВЦЭМ!$B$34:$B$777,G$83)+'СЕТ СН'!$H$9+СВЦЭМ!$D$10+'СЕТ СН'!$H$5</f>
        <v>5340.6865000399994</v>
      </c>
      <c r="H105" s="64">
        <f>SUMIFS(СВЦЭМ!$C$34:$C$777,СВЦЭМ!$A$34:$A$777,$A105,СВЦЭМ!$B$34:$B$777,H$83)+'СЕТ СН'!$H$9+СВЦЭМ!$D$10+'СЕТ СН'!$H$5</f>
        <v>5400.2741883899998</v>
      </c>
      <c r="I105" s="64">
        <f>SUMIFS(СВЦЭМ!$C$34:$C$777,СВЦЭМ!$A$34:$A$777,$A105,СВЦЭМ!$B$34:$B$777,I$83)+'СЕТ СН'!$H$9+СВЦЭМ!$D$10+'СЕТ СН'!$H$5</f>
        <v>5146.43845547</v>
      </c>
      <c r="J105" s="64">
        <f>SUMIFS(СВЦЭМ!$C$34:$C$777,СВЦЭМ!$A$34:$A$777,$A105,СВЦЭМ!$B$34:$B$777,J$83)+'СЕТ СН'!$H$9+СВЦЭМ!$D$10+'СЕТ СН'!$H$5</f>
        <v>4892.9785979199996</v>
      </c>
      <c r="K105" s="64">
        <f>SUMIFS(СВЦЭМ!$C$34:$C$777,СВЦЭМ!$A$34:$A$777,$A105,СВЦЭМ!$B$34:$B$777,K$83)+'СЕТ СН'!$H$9+СВЦЭМ!$D$10+'СЕТ СН'!$H$5</f>
        <v>4901.6425508499997</v>
      </c>
      <c r="L105" s="64">
        <f>SUMIFS(СВЦЭМ!$C$34:$C$777,СВЦЭМ!$A$34:$A$777,$A105,СВЦЭМ!$B$34:$B$777,L$83)+'СЕТ СН'!$H$9+СВЦЭМ!$D$10+'СЕТ СН'!$H$5</f>
        <v>4921.45295979</v>
      </c>
      <c r="M105" s="64">
        <f>SUMIFS(СВЦЭМ!$C$34:$C$777,СВЦЭМ!$A$34:$A$777,$A105,СВЦЭМ!$B$34:$B$777,M$83)+'СЕТ СН'!$H$9+СВЦЭМ!$D$10+'СЕТ СН'!$H$5</f>
        <v>4928.35623433</v>
      </c>
      <c r="N105" s="64">
        <f>SUMIFS(СВЦЭМ!$C$34:$C$777,СВЦЭМ!$A$34:$A$777,$A105,СВЦЭМ!$B$34:$B$777,N$83)+'СЕТ СН'!$H$9+СВЦЭМ!$D$10+'СЕТ СН'!$H$5</f>
        <v>4907.3548817699993</v>
      </c>
      <c r="O105" s="64">
        <f>SUMIFS(СВЦЭМ!$C$34:$C$777,СВЦЭМ!$A$34:$A$777,$A105,СВЦЭМ!$B$34:$B$777,O$83)+'СЕТ СН'!$H$9+СВЦЭМ!$D$10+'СЕТ СН'!$H$5</f>
        <v>4907.8670590699994</v>
      </c>
      <c r="P105" s="64">
        <f>SUMIFS(СВЦЭМ!$C$34:$C$777,СВЦЭМ!$A$34:$A$777,$A105,СВЦЭМ!$B$34:$B$777,P$83)+'СЕТ СН'!$H$9+СВЦЭМ!$D$10+'СЕТ СН'!$H$5</f>
        <v>4880.1769482700001</v>
      </c>
      <c r="Q105" s="64">
        <f>SUMIFS(СВЦЭМ!$C$34:$C$777,СВЦЭМ!$A$34:$A$777,$A105,СВЦЭМ!$B$34:$B$777,Q$83)+'СЕТ СН'!$H$9+СВЦЭМ!$D$10+'СЕТ СН'!$H$5</f>
        <v>4879.8896697</v>
      </c>
      <c r="R105" s="64">
        <f>SUMIFS(СВЦЭМ!$C$34:$C$777,СВЦЭМ!$A$34:$A$777,$A105,СВЦЭМ!$B$34:$B$777,R$83)+'СЕТ СН'!$H$9+СВЦЭМ!$D$10+'СЕТ СН'!$H$5</f>
        <v>4968.5463629799997</v>
      </c>
      <c r="S105" s="64">
        <f>SUMIFS(СВЦЭМ!$C$34:$C$777,СВЦЭМ!$A$34:$A$777,$A105,СВЦЭМ!$B$34:$B$777,S$83)+'СЕТ СН'!$H$9+СВЦЭМ!$D$10+'СЕТ СН'!$H$5</f>
        <v>4936.5584535199996</v>
      </c>
      <c r="T105" s="64">
        <f>SUMIFS(СВЦЭМ!$C$34:$C$777,СВЦЭМ!$A$34:$A$777,$A105,СВЦЭМ!$B$34:$B$777,T$83)+'СЕТ СН'!$H$9+СВЦЭМ!$D$10+'СЕТ СН'!$H$5</f>
        <v>4912.8287204199996</v>
      </c>
      <c r="U105" s="64">
        <f>SUMIFS(СВЦЭМ!$C$34:$C$777,СВЦЭМ!$A$34:$A$777,$A105,СВЦЭМ!$B$34:$B$777,U$83)+'СЕТ СН'!$H$9+СВЦЭМ!$D$10+'СЕТ СН'!$H$5</f>
        <v>4906.8782444600001</v>
      </c>
      <c r="V105" s="64">
        <f>SUMIFS(СВЦЭМ!$C$34:$C$777,СВЦЭМ!$A$34:$A$777,$A105,СВЦЭМ!$B$34:$B$777,V$83)+'СЕТ СН'!$H$9+СВЦЭМ!$D$10+'СЕТ СН'!$H$5</f>
        <v>4934.5105398400001</v>
      </c>
      <c r="W105" s="64">
        <f>SUMIFS(СВЦЭМ!$C$34:$C$777,СВЦЭМ!$A$34:$A$777,$A105,СВЦЭМ!$B$34:$B$777,W$83)+'СЕТ СН'!$H$9+СВЦЭМ!$D$10+'СЕТ СН'!$H$5</f>
        <v>4995.2483145699998</v>
      </c>
      <c r="X105" s="64">
        <f>SUMIFS(СВЦЭМ!$C$34:$C$777,СВЦЭМ!$A$34:$A$777,$A105,СВЦЭМ!$B$34:$B$777,X$83)+'СЕТ СН'!$H$9+СВЦЭМ!$D$10+'СЕТ СН'!$H$5</f>
        <v>4978.1273501099995</v>
      </c>
      <c r="Y105" s="64">
        <f>SUMIFS(СВЦЭМ!$C$34:$C$777,СВЦЭМ!$A$34:$A$777,$A105,СВЦЭМ!$B$34:$B$777,Y$83)+'СЕТ СН'!$H$9+СВЦЭМ!$D$10+'СЕТ СН'!$H$5</f>
        <v>4993.1302594700001</v>
      </c>
    </row>
    <row r="106" spans="1:25" ht="15.75" x14ac:dyDescent="0.2">
      <c r="A106" s="63">
        <f t="shared" si="2"/>
        <v>42574</v>
      </c>
      <c r="B106" s="64">
        <f>SUMIFS(СВЦЭМ!$C$34:$C$777,СВЦЭМ!$A$34:$A$777,$A106,СВЦЭМ!$B$34:$B$777,B$83)+'СЕТ СН'!$H$9+СВЦЭМ!$D$10+'СЕТ СН'!$H$5</f>
        <v>5072.8457120900002</v>
      </c>
      <c r="C106" s="64">
        <f>SUMIFS(СВЦЭМ!$C$34:$C$777,СВЦЭМ!$A$34:$A$777,$A106,СВЦЭМ!$B$34:$B$777,C$83)+'СЕТ СН'!$H$9+СВЦЭМ!$D$10+'СЕТ СН'!$H$5</f>
        <v>5126.2512157499996</v>
      </c>
      <c r="D106" s="64">
        <f>SUMIFS(СВЦЭМ!$C$34:$C$777,СВЦЭМ!$A$34:$A$777,$A106,СВЦЭМ!$B$34:$B$777,D$83)+'СЕТ СН'!$H$9+СВЦЭМ!$D$10+'СЕТ СН'!$H$5</f>
        <v>5169.0080535399993</v>
      </c>
      <c r="E106" s="64">
        <f>SUMIFS(СВЦЭМ!$C$34:$C$777,СВЦЭМ!$A$34:$A$777,$A106,СВЦЭМ!$B$34:$B$777,E$83)+'СЕТ СН'!$H$9+СВЦЭМ!$D$10+'СЕТ СН'!$H$5</f>
        <v>5191.0168327000001</v>
      </c>
      <c r="F106" s="64">
        <f>SUMIFS(СВЦЭМ!$C$34:$C$777,СВЦЭМ!$A$34:$A$777,$A106,СВЦЭМ!$B$34:$B$777,F$83)+'СЕТ СН'!$H$9+СВЦЭМ!$D$10+'СЕТ СН'!$H$5</f>
        <v>5193.2073163200002</v>
      </c>
      <c r="G106" s="64">
        <f>SUMIFS(СВЦЭМ!$C$34:$C$777,СВЦЭМ!$A$34:$A$777,$A106,СВЦЭМ!$B$34:$B$777,G$83)+'СЕТ СН'!$H$9+СВЦЭМ!$D$10+'СЕТ СН'!$H$5</f>
        <v>5187.7963481799998</v>
      </c>
      <c r="H106" s="64">
        <f>SUMIFS(СВЦЭМ!$C$34:$C$777,СВЦЭМ!$A$34:$A$777,$A106,СВЦЭМ!$B$34:$B$777,H$83)+'СЕТ СН'!$H$9+СВЦЭМ!$D$10+'СЕТ СН'!$H$5</f>
        <v>5123.2329937599998</v>
      </c>
      <c r="I106" s="64">
        <f>SUMIFS(СВЦЭМ!$C$34:$C$777,СВЦЭМ!$A$34:$A$777,$A106,СВЦЭМ!$B$34:$B$777,I$83)+'СЕТ СН'!$H$9+СВЦЭМ!$D$10+'СЕТ СН'!$H$5</f>
        <v>5068.1965573699999</v>
      </c>
      <c r="J106" s="64">
        <f>SUMIFS(СВЦЭМ!$C$34:$C$777,СВЦЭМ!$A$34:$A$777,$A106,СВЦЭМ!$B$34:$B$777,J$83)+'СЕТ СН'!$H$9+СВЦЭМ!$D$10+'СЕТ СН'!$H$5</f>
        <v>4971.1522700599999</v>
      </c>
      <c r="K106" s="64">
        <f>SUMIFS(СВЦЭМ!$C$34:$C$777,СВЦЭМ!$A$34:$A$777,$A106,СВЦЭМ!$B$34:$B$777,K$83)+'СЕТ СН'!$H$9+СВЦЭМ!$D$10+'СЕТ СН'!$H$5</f>
        <v>4910.1146135700001</v>
      </c>
      <c r="L106" s="64">
        <f>SUMIFS(СВЦЭМ!$C$34:$C$777,СВЦЭМ!$A$34:$A$777,$A106,СВЦЭМ!$B$34:$B$777,L$83)+'СЕТ СН'!$H$9+СВЦЭМ!$D$10+'СЕТ СН'!$H$5</f>
        <v>4904.6356305499994</v>
      </c>
      <c r="M106" s="64">
        <f>SUMIFS(СВЦЭМ!$C$34:$C$777,СВЦЭМ!$A$34:$A$777,$A106,СВЦЭМ!$B$34:$B$777,M$83)+'СЕТ СН'!$H$9+СВЦЭМ!$D$10+'СЕТ СН'!$H$5</f>
        <v>4890.2507256499994</v>
      </c>
      <c r="N106" s="64">
        <f>SUMIFS(СВЦЭМ!$C$34:$C$777,СВЦЭМ!$A$34:$A$777,$A106,СВЦЭМ!$B$34:$B$777,N$83)+'СЕТ СН'!$H$9+СВЦЭМ!$D$10+'СЕТ СН'!$H$5</f>
        <v>4884.11593567</v>
      </c>
      <c r="O106" s="64">
        <f>SUMIFS(СВЦЭМ!$C$34:$C$777,СВЦЭМ!$A$34:$A$777,$A106,СВЦЭМ!$B$34:$B$777,O$83)+'СЕТ СН'!$H$9+СВЦЭМ!$D$10+'СЕТ СН'!$H$5</f>
        <v>4894.4032777499997</v>
      </c>
      <c r="P106" s="64">
        <f>SUMIFS(СВЦЭМ!$C$34:$C$777,СВЦЭМ!$A$34:$A$777,$A106,СВЦЭМ!$B$34:$B$777,P$83)+'СЕТ СН'!$H$9+СВЦЭМ!$D$10+'СЕТ СН'!$H$5</f>
        <v>4902.4766836700001</v>
      </c>
      <c r="Q106" s="64">
        <f>SUMIFS(СВЦЭМ!$C$34:$C$777,СВЦЭМ!$A$34:$A$777,$A106,СВЦЭМ!$B$34:$B$777,Q$83)+'СЕТ СН'!$H$9+СВЦЭМ!$D$10+'СЕТ СН'!$H$5</f>
        <v>4908.9893314399997</v>
      </c>
      <c r="R106" s="64">
        <f>SUMIFS(СВЦЭМ!$C$34:$C$777,СВЦЭМ!$A$34:$A$777,$A106,СВЦЭМ!$B$34:$B$777,R$83)+'СЕТ СН'!$H$9+СВЦЭМ!$D$10+'СЕТ СН'!$H$5</f>
        <v>4905.8435376299994</v>
      </c>
      <c r="S106" s="64">
        <f>SUMIFS(СВЦЭМ!$C$34:$C$777,СВЦЭМ!$A$34:$A$777,$A106,СВЦЭМ!$B$34:$B$777,S$83)+'СЕТ СН'!$H$9+СВЦЭМ!$D$10+'СЕТ СН'!$H$5</f>
        <v>4889.8482980700001</v>
      </c>
      <c r="T106" s="64">
        <f>SUMIFS(СВЦЭМ!$C$34:$C$777,СВЦЭМ!$A$34:$A$777,$A106,СВЦЭМ!$B$34:$B$777,T$83)+'СЕТ СН'!$H$9+СВЦЭМ!$D$10+'СЕТ СН'!$H$5</f>
        <v>4888.28428282</v>
      </c>
      <c r="U106" s="64">
        <f>SUMIFS(СВЦЭМ!$C$34:$C$777,СВЦЭМ!$A$34:$A$777,$A106,СВЦЭМ!$B$34:$B$777,U$83)+'СЕТ СН'!$H$9+СВЦЭМ!$D$10+'СЕТ СН'!$H$5</f>
        <v>4879.1009656199994</v>
      </c>
      <c r="V106" s="64">
        <f>SUMIFS(СВЦЭМ!$C$34:$C$777,СВЦЭМ!$A$34:$A$777,$A106,СВЦЭМ!$B$34:$B$777,V$83)+'СЕТ СН'!$H$9+СВЦЭМ!$D$10+'СЕТ СН'!$H$5</f>
        <v>4896.8678198600001</v>
      </c>
      <c r="W106" s="64">
        <f>SUMIFS(СВЦЭМ!$C$34:$C$777,СВЦЭМ!$A$34:$A$777,$A106,СВЦЭМ!$B$34:$B$777,W$83)+'СЕТ СН'!$H$9+СВЦЭМ!$D$10+'СЕТ СН'!$H$5</f>
        <v>4955.6868195799998</v>
      </c>
      <c r="X106" s="64">
        <f>SUMIFS(СВЦЭМ!$C$34:$C$777,СВЦЭМ!$A$34:$A$777,$A106,СВЦЭМ!$B$34:$B$777,X$83)+'СЕТ СН'!$H$9+СВЦЭМ!$D$10+'СЕТ СН'!$H$5</f>
        <v>4965.1056055299996</v>
      </c>
      <c r="Y106" s="64">
        <f>SUMIFS(СВЦЭМ!$C$34:$C$777,СВЦЭМ!$A$34:$A$777,$A106,СВЦЭМ!$B$34:$B$777,Y$83)+'СЕТ СН'!$H$9+СВЦЭМ!$D$10+'СЕТ СН'!$H$5</f>
        <v>5019.0885272599999</v>
      </c>
    </row>
    <row r="107" spans="1:25" ht="15.75" x14ac:dyDescent="0.2">
      <c r="A107" s="63">
        <f t="shared" si="2"/>
        <v>42575</v>
      </c>
      <c r="B107" s="64">
        <f>SUMIFS(СВЦЭМ!$C$34:$C$777,СВЦЭМ!$A$34:$A$777,$A107,СВЦЭМ!$B$34:$B$777,B$83)+'СЕТ СН'!$H$9+СВЦЭМ!$D$10+'СЕТ СН'!$H$5</f>
        <v>5109.9772204199999</v>
      </c>
      <c r="C107" s="64">
        <f>SUMIFS(СВЦЭМ!$C$34:$C$777,СВЦЭМ!$A$34:$A$777,$A107,СВЦЭМ!$B$34:$B$777,C$83)+'СЕТ СН'!$H$9+СВЦЭМ!$D$10+'СЕТ СН'!$H$5</f>
        <v>5198.3192914800002</v>
      </c>
      <c r="D107" s="64">
        <f>SUMIFS(СВЦЭМ!$C$34:$C$777,СВЦЭМ!$A$34:$A$777,$A107,СВЦЭМ!$B$34:$B$777,D$83)+'СЕТ СН'!$H$9+СВЦЭМ!$D$10+'СЕТ СН'!$H$5</f>
        <v>5220.9888916</v>
      </c>
      <c r="E107" s="64">
        <f>SUMIFS(СВЦЭМ!$C$34:$C$777,СВЦЭМ!$A$34:$A$777,$A107,СВЦЭМ!$B$34:$B$777,E$83)+'СЕТ СН'!$H$9+СВЦЭМ!$D$10+'СЕТ СН'!$H$5</f>
        <v>5244.6600552399996</v>
      </c>
      <c r="F107" s="64">
        <f>SUMIFS(СВЦЭМ!$C$34:$C$777,СВЦЭМ!$A$34:$A$777,$A107,СВЦЭМ!$B$34:$B$777,F$83)+'СЕТ СН'!$H$9+СВЦЭМ!$D$10+'СЕТ СН'!$H$5</f>
        <v>5269.7787670899997</v>
      </c>
      <c r="G107" s="64">
        <f>SUMIFS(СВЦЭМ!$C$34:$C$777,СВЦЭМ!$A$34:$A$777,$A107,СВЦЭМ!$B$34:$B$777,G$83)+'СЕТ СН'!$H$9+СВЦЭМ!$D$10+'СЕТ СН'!$H$5</f>
        <v>5270.45197525</v>
      </c>
      <c r="H107" s="64">
        <f>SUMIFS(СВЦЭМ!$C$34:$C$777,СВЦЭМ!$A$34:$A$777,$A107,СВЦЭМ!$B$34:$B$777,H$83)+'СЕТ СН'!$H$9+СВЦЭМ!$D$10+'СЕТ СН'!$H$5</f>
        <v>5201.6985618899998</v>
      </c>
      <c r="I107" s="64">
        <f>SUMIFS(СВЦЭМ!$C$34:$C$777,СВЦЭМ!$A$34:$A$777,$A107,СВЦЭМ!$B$34:$B$777,I$83)+'СЕТ СН'!$H$9+СВЦЭМ!$D$10+'СЕТ СН'!$H$5</f>
        <v>5134.1807189599995</v>
      </c>
      <c r="J107" s="64">
        <f>SUMIFS(СВЦЭМ!$C$34:$C$777,СВЦЭМ!$A$34:$A$777,$A107,СВЦЭМ!$B$34:$B$777,J$83)+'СЕТ СН'!$H$9+СВЦЭМ!$D$10+'СЕТ СН'!$H$5</f>
        <v>5021.5489432100003</v>
      </c>
      <c r="K107" s="64">
        <f>SUMIFS(СВЦЭМ!$C$34:$C$777,СВЦЭМ!$A$34:$A$777,$A107,СВЦЭМ!$B$34:$B$777,K$83)+'СЕТ СН'!$H$9+СВЦЭМ!$D$10+'СЕТ СН'!$H$5</f>
        <v>4927.4483777099995</v>
      </c>
      <c r="L107" s="64">
        <f>SUMIFS(СВЦЭМ!$C$34:$C$777,СВЦЭМ!$A$34:$A$777,$A107,СВЦЭМ!$B$34:$B$777,L$83)+'СЕТ СН'!$H$9+СВЦЭМ!$D$10+'СЕТ СН'!$H$5</f>
        <v>4881.8594036799996</v>
      </c>
      <c r="M107" s="64">
        <f>SUMIFS(СВЦЭМ!$C$34:$C$777,СВЦЭМ!$A$34:$A$777,$A107,СВЦЭМ!$B$34:$B$777,M$83)+'СЕТ СН'!$H$9+СВЦЭМ!$D$10+'СЕТ СН'!$H$5</f>
        <v>4873.1833720799996</v>
      </c>
      <c r="N107" s="64">
        <f>SUMIFS(СВЦЭМ!$C$34:$C$777,СВЦЭМ!$A$34:$A$777,$A107,СВЦЭМ!$B$34:$B$777,N$83)+'СЕТ СН'!$H$9+СВЦЭМ!$D$10+'СЕТ СН'!$H$5</f>
        <v>4892.5441843499993</v>
      </c>
      <c r="O107" s="64">
        <f>SUMIFS(СВЦЭМ!$C$34:$C$777,СВЦЭМ!$A$34:$A$777,$A107,СВЦЭМ!$B$34:$B$777,O$83)+'СЕТ СН'!$H$9+СВЦЭМ!$D$10+'СЕТ СН'!$H$5</f>
        <v>4910.2369187499999</v>
      </c>
      <c r="P107" s="64">
        <f>SUMIFS(СВЦЭМ!$C$34:$C$777,СВЦЭМ!$A$34:$A$777,$A107,СВЦЭМ!$B$34:$B$777,P$83)+'СЕТ СН'!$H$9+СВЦЭМ!$D$10+'СЕТ СН'!$H$5</f>
        <v>4900.48468056</v>
      </c>
      <c r="Q107" s="64">
        <f>SUMIFS(СВЦЭМ!$C$34:$C$777,СВЦЭМ!$A$34:$A$777,$A107,СВЦЭМ!$B$34:$B$777,Q$83)+'СЕТ СН'!$H$9+СВЦЭМ!$D$10+'СЕТ СН'!$H$5</f>
        <v>4899.5631281599999</v>
      </c>
      <c r="R107" s="64">
        <f>SUMIFS(СВЦЭМ!$C$34:$C$777,СВЦЭМ!$A$34:$A$777,$A107,СВЦЭМ!$B$34:$B$777,R$83)+'СЕТ СН'!$H$9+СВЦЭМ!$D$10+'СЕТ СН'!$H$5</f>
        <v>4899.1184504499997</v>
      </c>
      <c r="S107" s="64">
        <f>SUMIFS(СВЦЭМ!$C$34:$C$777,СВЦЭМ!$A$34:$A$777,$A107,СВЦЭМ!$B$34:$B$777,S$83)+'СЕТ СН'!$H$9+СВЦЭМ!$D$10+'СЕТ СН'!$H$5</f>
        <v>4906.5243983099999</v>
      </c>
      <c r="T107" s="64">
        <f>SUMIFS(СВЦЭМ!$C$34:$C$777,СВЦЭМ!$A$34:$A$777,$A107,СВЦЭМ!$B$34:$B$777,T$83)+'СЕТ СН'!$H$9+СВЦЭМ!$D$10+'СЕТ СН'!$H$5</f>
        <v>4922.6146552499995</v>
      </c>
      <c r="U107" s="64">
        <f>SUMIFS(СВЦЭМ!$C$34:$C$777,СВЦЭМ!$A$34:$A$777,$A107,СВЦЭМ!$B$34:$B$777,U$83)+'СЕТ СН'!$H$9+СВЦЭМ!$D$10+'СЕТ СН'!$H$5</f>
        <v>4939.7567123999997</v>
      </c>
      <c r="V107" s="64">
        <f>SUMIFS(СВЦЭМ!$C$34:$C$777,СВЦЭМ!$A$34:$A$777,$A107,СВЦЭМ!$B$34:$B$777,V$83)+'СЕТ СН'!$H$9+СВЦЭМ!$D$10+'СЕТ СН'!$H$5</f>
        <v>4953.4577682899999</v>
      </c>
      <c r="W107" s="64">
        <f>SUMIFS(СВЦЭМ!$C$34:$C$777,СВЦЭМ!$A$34:$A$777,$A107,СВЦЭМ!$B$34:$B$777,W$83)+'СЕТ СН'!$H$9+СВЦЭМ!$D$10+'СЕТ СН'!$H$5</f>
        <v>4996.8768867899998</v>
      </c>
      <c r="X107" s="64">
        <f>SUMIFS(СВЦЭМ!$C$34:$C$777,СВЦЭМ!$A$34:$A$777,$A107,СВЦЭМ!$B$34:$B$777,X$83)+'СЕТ СН'!$H$9+СВЦЭМ!$D$10+'СЕТ СН'!$H$5</f>
        <v>5012.3934856599999</v>
      </c>
      <c r="Y107" s="64">
        <f>SUMIFS(СВЦЭМ!$C$34:$C$777,СВЦЭМ!$A$34:$A$777,$A107,СВЦЭМ!$B$34:$B$777,Y$83)+'СЕТ СН'!$H$9+СВЦЭМ!$D$10+'СЕТ СН'!$H$5</f>
        <v>5089.5386087299994</v>
      </c>
    </row>
    <row r="108" spans="1:25" ht="15.75" x14ac:dyDescent="0.2">
      <c r="A108" s="63">
        <f t="shared" si="2"/>
        <v>42576</v>
      </c>
      <c r="B108" s="64">
        <f>SUMIFS(СВЦЭМ!$C$34:$C$777,СВЦЭМ!$A$34:$A$777,$A108,СВЦЭМ!$B$34:$B$777,B$83)+'СЕТ СН'!$H$9+СВЦЭМ!$D$10+'СЕТ СН'!$H$5</f>
        <v>5097.67604751</v>
      </c>
      <c r="C108" s="64">
        <f>SUMIFS(СВЦЭМ!$C$34:$C$777,СВЦЭМ!$A$34:$A$777,$A108,СВЦЭМ!$B$34:$B$777,C$83)+'СЕТ СН'!$H$9+СВЦЭМ!$D$10+'СЕТ СН'!$H$5</f>
        <v>5170.4850792299994</v>
      </c>
      <c r="D108" s="64">
        <f>SUMIFS(СВЦЭМ!$C$34:$C$777,СВЦЭМ!$A$34:$A$777,$A108,СВЦЭМ!$B$34:$B$777,D$83)+'СЕТ СН'!$H$9+СВЦЭМ!$D$10+'СЕТ СН'!$H$5</f>
        <v>5180.1735891099997</v>
      </c>
      <c r="E108" s="64">
        <f>SUMIFS(СВЦЭМ!$C$34:$C$777,СВЦЭМ!$A$34:$A$777,$A108,СВЦЭМ!$B$34:$B$777,E$83)+'СЕТ СН'!$H$9+СВЦЭМ!$D$10+'СЕТ СН'!$H$5</f>
        <v>5180.5644391899996</v>
      </c>
      <c r="F108" s="64">
        <f>SUMIFS(СВЦЭМ!$C$34:$C$777,СВЦЭМ!$A$34:$A$777,$A108,СВЦЭМ!$B$34:$B$777,F$83)+'СЕТ СН'!$H$9+СВЦЭМ!$D$10+'СЕТ СН'!$H$5</f>
        <v>5167.4896062600001</v>
      </c>
      <c r="G108" s="64">
        <f>SUMIFS(СВЦЭМ!$C$34:$C$777,СВЦЭМ!$A$34:$A$777,$A108,СВЦЭМ!$B$34:$B$777,G$83)+'СЕТ СН'!$H$9+СВЦЭМ!$D$10+'СЕТ СН'!$H$5</f>
        <v>5141.1178686799994</v>
      </c>
      <c r="H108" s="64">
        <f>SUMIFS(СВЦЭМ!$C$34:$C$777,СВЦЭМ!$A$34:$A$777,$A108,СВЦЭМ!$B$34:$B$777,H$83)+'СЕТ СН'!$H$9+СВЦЭМ!$D$10+'СЕТ СН'!$H$5</f>
        <v>5106.9400593499995</v>
      </c>
      <c r="I108" s="64">
        <f>SUMIFS(СВЦЭМ!$C$34:$C$777,СВЦЭМ!$A$34:$A$777,$A108,СВЦЭМ!$B$34:$B$777,I$83)+'СЕТ СН'!$H$9+СВЦЭМ!$D$10+'СЕТ СН'!$H$5</f>
        <v>4998.9955058799997</v>
      </c>
      <c r="J108" s="64">
        <f>SUMIFS(СВЦЭМ!$C$34:$C$777,СВЦЭМ!$A$34:$A$777,$A108,СВЦЭМ!$B$34:$B$777,J$83)+'СЕТ СН'!$H$9+СВЦЭМ!$D$10+'СЕТ СН'!$H$5</f>
        <v>4834.9877337299995</v>
      </c>
      <c r="K108" s="64">
        <f>SUMIFS(СВЦЭМ!$C$34:$C$777,СВЦЭМ!$A$34:$A$777,$A108,СВЦЭМ!$B$34:$B$777,K$83)+'СЕТ СН'!$H$9+СВЦЭМ!$D$10+'СЕТ СН'!$H$5</f>
        <v>4828.7455098</v>
      </c>
      <c r="L108" s="64">
        <f>SUMIFS(СВЦЭМ!$C$34:$C$777,СВЦЭМ!$A$34:$A$777,$A108,СВЦЭМ!$B$34:$B$777,L$83)+'СЕТ СН'!$H$9+СВЦЭМ!$D$10+'СЕТ СН'!$H$5</f>
        <v>4970.8429446600003</v>
      </c>
      <c r="M108" s="64">
        <f>SUMIFS(СВЦЭМ!$C$34:$C$777,СВЦЭМ!$A$34:$A$777,$A108,СВЦЭМ!$B$34:$B$777,M$83)+'СЕТ СН'!$H$9+СВЦЭМ!$D$10+'СЕТ СН'!$H$5</f>
        <v>4930.4487206699996</v>
      </c>
      <c r="N108" s="64">
        <f>SUMIFS(СВЦЭМ!$C$34:$C$777,СВЦЭМ!$A$34:$A$777,$A108,СВЦЭМ!$B$34:$B$777,N$83)+'СЕТ СН'!$H$9+СВЦЭМ!$D$10+'СЕТ СН'!$H$5</f>
        <v>4910.6399553299998</v>
      </c>
      <c r="O108" s="64">
        <f>SUMIFS(СВЦЭМ!$C$34:$C$777,СВЦЭМ!$A$34:$A$777,$A108,СВЦЭМ!$B$34:$B$777,O$83)+'СЕТ СН'!$H$9+СВЦЭМ!$D$10+'СЕТ СН'!$H$5</f>
        <v>4953.8791225699997</v>
      </c>
      <c r="P108" s="64">
        <f>SUMIFS(СВЦЭМ!$C$34:$C$777,СВЦЭМ!$A$34:$A$777,$A108,СВЦЭМ!$B$34:$B$777,P$83)+'СЕТ СН'!$H$9+СВЦЭМ!$D$10+'СЕТ СН'!$H$5</f>
        <v>4927.4401507799994</v>
      </c>
      <c r="Q108" s="64">
        <f>SUMIFS(СВЦЭМ!$C$34:$C$777,СВЦЭМ!$A$34:$A$777,$A108,СВЦЭМ!$B$34:$B$777,Q$83)+'СЕТ СН'!$H$9+СВЦЭМ!$D$10+'СЕТ СН'!$H$5</f>
        <v>4900.2741496099998</v>
      </c>
      <c r="R108" s="64">
        <f>SUMIFS(СВЦЭМ!$C$34:$C$777,СВЦЭМ!$A$34:$A$777,$A108,СВЦЭМ!$B$34:$B$777,R$83)+'СЕТ СН'!$H$9+СВЦЭМ!$D$10+'СЕТ СН'!$H$5</f>
        <v>4968.5617815200003</v>
      </c>
      <c r="S108" s="64">
        <f>SUMIFS(СВЦЭМ!$C$34:$C$777,СВЦЭМ!$A$34:$A$777,$A108,СВЦЭМ!$B$34:$B$777,S$83)+'СЕТ СН'!$H$9+СВЦЭМ!$D$10+'СЕТ СН'!$H$5</f>
        <v>4965.8832280400002</v>
      </c>
      <c r="T108" s="64">
        <f>SUMIFS(СВЦЭМ!$C$34:$C$777,СВЦЭМ!$A$34:$A$777,$A108,СВЦЭМ!$B$34:$B$777,T$83)+'СЕТ СН'!$H$9+СВЦЭМ!$D$10+'СЕТ СН'!$H$5</f>
        <v>4935.9648976600001</v>
      </c>
      <c r="U108" s="64">
        <f>SUMIFS(СВЦЭМ!$C$34:$C$777,СВЦЭМ!$A$34:$A$777,$A108,СВЦЭМ!$B$34:$B$777,U$83)+'СЕТ СН'!$H$9+СВЦЭМ!$D$10+'СЕТ СН'!$H$5</f>
        <v>4925.3620058699998</v>
      </c>
      <c r="V108" s="64">
        <f>SUMIFS(СВЦЭМ!$C$34:$C$777,СВЦЭМ!$A$34:$A$777,$A108,СВЦЭМ!$B$34:$B$777,V$83)+'СЕТ СН'!$H$9+СВЦЭМ!$D$10+'СЕТ СН'!$H$5</f>
        <v>4925.9261331500002</v>
      </c>
      <c r="W108" s="64">
        <f>SUMIFS(СВЦЭМ!$C$34:$C$777,СВЦЭМ!$A$34:$A$777,$A108,СВЦЭМ!$B$34:$B$777,W$83)+'СЕТ СН'!$H$9+СВЦЭМ!$D$10+'СЕТ СН'!$H$5</f>
        <v>4972.5585163099995</v>
      </c>
      <c r="X108" s="64">
        <f>SUMIFS(СВЦЭМ!$C$34:$C$777,СВЦЭМ!$A$34:$A$777,$A108,СВЦЭМ!$B$34:$B$777,X$83)+'СЕТ СН'!$H$9+СВЦЭМ!$D$10+'СЕТ СН'!$H$5</f>
        <v>5048.4818716299997</v>
      </c>
      <c r="Y108" s="64">
        <f>SUMIFS(СВЦЭМ!$C$34:$C$777,СВЦЭМ!$A$34:$A$777,$A108,СВЦЭМ!$B$34:$B$777,Y$83)+'СЕТ СН'!$H$9+СВЦЭМ!$D$10+'СЕТ СН'!$H$5</f>
        <v>5218.2584042300005</v>
      </c>
    </row>
    <row r="109" spans="1:25" ht="15.75" x14ac:dyDescent="0.2">
      <c r="A109" s="63">
        <f t="shared" si="2"/>
        <v>42577</v>
      </c>
      <c r="B109" s="64">
        <f>SUMIFS(СВЦЭМ!$C$34:$C$777,СВЦЭМ!$A$34:$A$777,$A109,СВЦЭМ!$B$34:$B$777,B$83)+'СЕТ СН'!$H$9+СВЦЭМ!$D$10+'СЕТ СН'!$H$5</f>
        <v>5393.9923670600001</v>
      </c>
      <c r="C109" s="64">
        <f>SUMIFS(СВЦЭМ!$C$34:$C$777,СВЦЭМ!$A$34:$A$777,$A109,СВЦЭМ!$B$34:$B$777,C$83)+'СЕТ СН'!$H$9+СВЦЭМ!$D$10+'СЕТ СН'!$H$5</f>
        <v>5311.4668756600004</v>
      </c>
      <c r="D109" s="64">
        <f>SUMIFS(СВЦЭМ!$C$34:$C$777,СВЦЭМ!$A$34:$A$777,$A109,СВЦЭМ!$B$34:$B$777,D$83)+'СЕТ СН'!$H$9+СВЦЭМ!$D$10+'СЕТ СН'!$H$5</f>
        <v>5330.9865383300003</v>
      </c>
      <c r="E109" s="64">
        <f>SUMIFS(СВЦЭМ!$C$34:$C$777,СВЦЭМ!$A$34:$A$777,$A109,СВЦЭМ!$B$34:$B$777,E$83)+'СЕТ СН'!$H$9+СВЦЭМ!$D$10+'СЕТ СН'!$H$5</f>
        <v>5337.6450746800001</v>
      </c>
      <c r="F109" s="64">
        <f>SUMIFS(СВЦЭМ!$C$34:$C$777,СВЦЭМ!$A$34:$A$777,$A109,СВЦЭМ!$B$34:$B$777,F$83)+'СЕТ СН'!$H$9+СВЦЭМ!$D$10+'СЕТ СН'!$H$5</f>
        <v>5367.2093964100004</v>
      </c>
      <c r="G109" s="64">
        <f>SUMIFS(СВЦЭМ!$C$34:$C$777,СВЦЭМ!$A$34:$A$777,$A109,СВЦЭМ!$B$34:$B$777,G$83)+'СЕТ СН'!$H$9+СВЦЭМ!$D$10+'СЕТ СН'!$H$5</f>
        <v>5356.2536293899993</v>
      </c>
      <c r="H109" s="64">
        <f>SUMIFS(СВЦЭМ!$C$34:$C$777,СВЦЭМ!$A$34:$A$777,$A109,СВЦЭМ!$B$34:$B$777,H$83)+'СЕТ СН'!$H$9+СВЦЭМ!$D$10+'СЕТ СН'!$H$5</f>
        <v>5288.9050008599997</v>
      </c>
      <c r="I109" s="64">
        <f>SUMIFS(СВЦЭМ!$C$34:$C$777,СВЦЭМ!$A$34:$A$777,$A109,СВЦЭМ!$B$34:$B$777,I$83)+'СЕТ СН'!$H$9+СВЦЭМ!$D$10+'СЕТ СН'!$H$5</f>
        <v>5179.0018094199995</v>
      </c>
      <c r="J109" s="64">
        <f>SUMIFS(СВЦЭМ!$C$34:$C$777,СВЦЭМ!$A$34:$A$777,$A109,СВЦЭМ!$B$34:$B$777,J$83)+'СЕТ СН'!$H$9+СВЦЭМ!$D$10+'СЕТ СН'!$H$5</f>
        <v>5029.7619482700002</v>
      </c>
      <c r="K109" s="64">
        <f>SUMIFS(СВЦЭМ!$C$34:$C$777,СВЦЭМ!$A$34:$A$777,$A109,СВЦЭМ!$B$34:$B$777,K$83)+'СЕТ СН'!$H$9+СВЦЭМ!$D$10+'СЕТ СН'!$H$5</f>
        <v>4973.0303861900002</v>
      </c>
      <c r="L109" s="64">
        <f>SUMIFS(СВЦЭМ!$C$34:$C$777,СВЦЭМ!$A$34:$A$777,$A109,СВЦЭМ!$B$34:$B$777,L$83)+'СЕТ СН'!$H$9+СВЦЭМ!$D$10+'СЕТ СН'!$H$5</f>
        <v>4946.0288573099997</v>
      </c>
      <c r="M109" s="64">
        <f>SUMIFS(СВЦЭМ!$C$34:$C$777,СВЦЭМ!$A$34:$A$777,$A109,СВЦЭМ!$B$34:$B$777,M$83)+'СЕТ СН'!$H$9+СВЦЭМ!$D$10+'СЕТ СН'!$H$5</f>
        <v>4949.0867348699994</v>
      </c>
      <c r="N109" s="64">
        <f>SUMIFS(СВЦЭМ!$C$34:$C$777,СВЦЭМ!$A$34:$A$777,$A109,СВЦЭМ!$B$34:$B$777,N$83)+'СЕТ СН'!$H$9+СВЦЭМ!$D$10+'СЕТ СН'!$H$5</f>
        <v>4967.9124837899999</v>
      </c>
      <c r="O109" s="64">
        <f>SUMIFS(СВЦЭМ!$C$34:$C$777,СВЦЭМ!$A$34:$A$777,$A109,СВЦЭМ!$B$34:$B$777,O$83)+'СЕТ СН'!$H$9+СВЦЭМ!$D$10+'СЕТ СН'!$H$5</f>
        <v>5037.9730397100002</v>
      </c>
      <c r="P109" s="64">
        <f>SUMIFS(СВЦЭМ!$C$34:$C$777,СВЦЭМ!$A$34:$A$777,$A109,СВЦЭМ!$B$34:$B$777,P$83)+'СЕТ СН'!$H$9+СВЦЭМ!$D$10+'СЕТ СН'!$H$5</f>
        <v>4979.5039590899996</v>
      </c>
      <c r="Q109" s="64">
        <f>SUMIFS(СВЦЭМ!$C$34:$C$777,СВЦЭМ!$A$34:$A$777,$A109,СВЦЭМ!$B$34:$B$777,Q$83)+'СЕТ СН'!$H$9+СВЦЭМ!$D$10+'СЕТ СН'!$H$5</f>
        <v>4963.5387101899996</v>
      </c>
      <c r="R109" s="64">
        <f>SUMIFS(СВЦЭМ!$C$34:$C$777,СВЦЭМ!$A$34:$A$777,$A109,СВЦЭМ!$B$34:$B$777,R$83)+'СЕТ СН'!$H$9+СВЦЭМ!$D$10+'СЕТ СН'!$H$5</f>
        <v>5072.1795969799996</v>
      </c>
      <c r="S109" s="64">
        <f>SUMIFS(СВЦЭМ!$C$34:$C$777,СВЦЭМ!$A$34:$A$777,$A109,СВЦЭМ!$B$34:$B$777,S$83)+'СЕТ СН'!$H$9+СВЦЭМ!$D$10+'СЕТ СН'!$H$5</f>
        <v>5109.3998138099996</v>
      </c>
      <c r="T109" s="64">
        <f>SUMIFS(СВЦЭМ!$C$34:$C$777,СВЦЭМ!$A$34:$A$777,$A109,СВЦЭМ!$B$34:$B$777,T$83)+'СЕТ СН'!$H$9+СВЦЭМ!$D$10+'СЕТ СН'!$H$5</f>
        <v>5120.9250732299997</v>
      </c>
      <c r="U109" s="64">
        <f>SUMIFS(СВЦЭМ!$C$34:$C$777,СВЦЭМ!$A$34:$A$777,$A109,СВЦЭМ!$B$34:$B$777,U$83)+'СЕТ СН'!$H$9+СВЦЭМ!$D$10+'СЕТ СН'!$H$5</f>
        <v>5133.2513621099997</v>
      </c>
      <c r="V109" s="64">
        <f>SUMIFS(СВЦЭМ!$C$34:$C$777,СВЦЭМ!$A$34:$A$777,$A109,СВЦЭМ!$B$34:$B$777,V$83)+'СЕТ СН'!$H$9+СВЦЭМ!$D$10+'СЕТ СН'!$H$5</f>
        <v>5240.5559309700002</v>
      </c>
      <c r="W109" s="64">
        <f>SUMIFS(СВЦЭМ!$C$34:$C$777,СВЦЭМ!$A$34:$A$777,$A109,СВЦЭМ!$B$34:$B$777,W$83)+'СЕТ СН'!$H$9+СВЦЭМ!$D$10+'СЕТ СН'!$H$5</f>
        <v>5295.0291527899999</v>
      </c>
      <c r="X109" s="64">
        <f>SUMIFS(СВЦЭМ!$C$34:$C$777,СВЦЭМ!$A$34:$A$777,$A109,СВЦЭМ!$B$34:$B$777,X$83)+'СЕТ СН'!$H$9+СВЦЭМ!$D$10+'СЕТ СН'!$H$5</f>
        <v>5257.4171815899999</v>
      </c>
      <c r="Y109" s="64">
        <f>SUMIFS(СВЦЭМ!$C$34:$C$777,СВЦЭМ!$A$34:$A$777,$A109,СВЦЭМ!$B$34:$B$777,Y$83)+'СЕТ СН'!$H$9+СВЦЭМ!$D$10+'СЕТ СН'!$H$5</f>
        <v>5222.4754667100005</v>
      </c>
    </row>
    <row r="110" spans="1:25" ht="15.75" x14ac:dyDescent="0.2">
      <c r="A110" s="63">
        <f t="shared" si="2"/>
        <v>42578</v>
      </c>
      <c r="B110" s="64">
        <f>SUMIFS(СВЦЭМ!$C$34:$C$777,СВЦЭМ!$A$34:$A$777,$A110,СВЦЭМ!$B$34:$B$777,B$83)+'СЕТ СН'!$H$9+СВЦЭМ!$D$10+'СЕТ СН'!$H$5</f>
        <v>5208.4837662099999</v>
      </c>
      <c r="C110" s="64">
        <f>SUMIFS(СВЦЭМ!$C$34:$C$777,СВЦЭМ!$A$34:$A$777,$A110,СВЦЭМ!$B$34:$B$777,C$83)+'СЕТ СН'!$H$9+СВЦЭМ!$D$10+'СЕТ СН'!$H$5</f>
        <v>5262.29405941</v>
      </c>
      <c r="D110" s="64">
        <f>SUMIFS(СВЦЭМ!$C$34:$C$777,СВЦЭМ!$A$34:$A$777,$A110,СВЦЭМ!$B$34:$B$777,D$83)+'СЕТ СН'!$H$9+СВЦЭМ!$D$10+'СЕТ СН'!$H$5</f>
        <v>5288.02515589</v>
      </c>
      <c r="E110" s="64">
        <f>SUMIFS(СВЦЭМ!$C$34:$C$777,СВЦЭМ!$A$34:$A$777,$A110,СВЦЭМ!$B$34:$B$777,E$83)+'СЕТ СН'!$H$9+СВЦЭМ!$D$10+'СЕТ СН'!$H$5</f>
        <v>5284.2851582599997</v>
      </c>
      <c r="F110" s="64">
        <f>SUMIFS(СВЦЭМ!$C$34:$C$777,СВЦЭМ!$A$34:$A$777,$A110,СВЦЭМ!$B$34:$B$777,F$83)+'СЕТ СН'!$H$9+СВЦЭМ!$D$10+'СЕТ СН'!$H$5</f>
        <v>5334.3092897500001</v>
      </c>
      <c r="G110" s="64">
        <f>SUMIFS(СВЦЭМ!$C$34:$C$777,СВЦЭМ!$A$34:$A$777,$A110,СВЦЭМ!$B$34:$B$777,G$83)+'СЕТ СН'!$H$9+СВЦЭМ!$D$10+'СЕТ СН'!$H$5</f>
        <v>5317.92304874</v>
      </c>
      <c r="H110" s="64">
        <f>SUMIFS(СВЦЭМ!$C$34:$C$777,СВЦЭМ!$A$34:$A$777,$A110,СВЦЭМ!$B$34:$B$777,H$83)+'СЕТ СН'!$H$9+СВЦЭМ!$D$10+'СЕТ СН'!$H$5</f>
        <v>5228.75675615</v>
      </c>
      <c r="I110" s="64">
        <f>SUMIFS(СВЦЭМ!$C$34:$C$777,СВЦЭМ!$A$34:$A$777,$A110,СВЦЭМ!$B$34:$B$777,I$83)+'СЕТ СН'!$H$9+СВЦЭМ!$D$10+'СЕТ СН'!$H$5</f>
        <v>5171.5886256499998</v>
      </c>
      <c r="J110" s="64">
        <f>SUMIFS(СВЦЭМ!$C$34:$C$777,СВЦЭМ!$A$34:$A$777,$A110,СВЦЭМ!$B$34:$B$777,J$83)+'СЕТ СН'!$H$9+СВЦЭМ!$D$10+'СЕТ СН'!$H$5</f>
        <v>5038.5391489899994</v>
      </c>
      <c r="K110" s="64">
        <f>SUMIFS(СВЦЭМ!$C$34:$C$777,СВЦЭМ!$A$34:$A$777,$A110,СВЦЭМ!$B$34:$B$777,K$83)+'СЕТ СН'!$H$9+СВЦЭМ!$D$10+'СЕТ СН'!$H$5</f>
        <v>5032.3570261200002</v>
      </c>
      <c r="L110" s="64">
        <f>SUMIFS(СВЦЭМ!$C$34:$C$777,СВЦЭМ!$A$34:$A$777,$A110,СВЦЭМ!$B$34:$B$777,L$83)+'СЕТ СН'!$H$9+СВЦЭМ!$D$10+'СЕТ СН'!$H$5</f>
        <v>5028.34454766</v>
      </c>
      <c r="M110" s="64">
        <f>SUMIFS(СВЦЭМ!$C$34:$C$777,СВЦЭМ!$A$34:$A$777,$A110,СВЦЭМ!$B$34:$B$777,M$83)+'СЕТ СН'!$H$9+СВЦЭМ!$D$10+'СЕТ СН'!$H$5</f>
        <v>5045.2198703899994</v>
      </c>
      <c r="N110" s="64">
        <f>SUMIFS(СВЦЭМ!$C$34:$C$777,СВЦЭМ!$A$34:$A$777,$A110,СВЦЭМ!$B$34:$B$777,N$83)+'СЕТ СН'!$H$9+СВЦЭМ!$D$10+'СЕТ СН'!$H$5</f>
        <v>5045.9783330999999</v>
      </c>
      <c r="O110" s="64">
        <f>SUMIFS(СВЦЭМ!$C$34:$C$777,СВЦЭМ!$A$34:$A$777,$A110,СВЦЭМ!$B$34:$B$777,O$83)+'СЕТ СН'!$H$9+СВЦЭМ!$D$10+'СЕТ СН'!$H$5</f>
        <v>5052.30085573</v>
      </c>
      <c r="P110" s="64">
        <f>SUMIFS(СВЦЭМ!$C$34:$C$777,СВЦЭМ!$A$34:$A$777,$A110,СВЦЭМ!$B$34:$B$777,P$83)+'СЕТ СН'!$H$9+СВЦЭМ!$D$10+'СЕТ СН'!$H$5</f>
        <v>5044.4373585499998</v>
      </c>
      <c r="Q110" s="64">
        <f>SUMIFS(СВЦЭМ!$C$34:$C$777,СВЦЭМ!$A$34:$A$777,$A110,СВЦЭМ!$B$34:$B$777,Q$83)+'СЕТ СН'!$H$9+СВЦЭМ!$D$10+'СЕТ СН'!$H$5</f>
        <v>5007.4796480799996</v>
      </c>
      <c r="R110" s="64">
        <f>SUMIFS(СВЦЭМ!$C$34:$C$777,СВЦЭМ!$A$34:$A$777,$A110,СВЦЭМ!$B$34:$B$777,R$83)+'СЕТ СН'!$H$9+СВЦЭМ!$D$10+'СЕТ СН'!$H$5</f>
        <v>5153.1270543699993</v>
      </c>
      <c r="S110" s="64">
        <f>SUMIFS(СВЦЭМ!$C$34:$C$777,СВЦЭМ!$A$34:$A$777,$A110,СВЦЭМ!$B$34:$B$777,S$83)+'СЕТ СН'!$H$9+СВЦЭМ!$D$10+'СЕТ СН'!$H$5</f>
        <v>5115.3022640099998</v>
      </c>
      <c r="T110" s="64">
        <f>SUMIFS(СВЦЭМ!$C$34:$C$777,СВЦЭМ!$A$34:$A$777,$A110,СВЦЭМ!$B$34:$B$777,T$83)+'СЕТ СН'!$H$9+СВЦЭМ!$D$10+'СЕТ СН'!$H$5</f>
        <v>5067.0833348999995</v>
      </c>
      <c r="U110" s="64">
        <f>SUMIFS(СВЦЭМ!$C$34:$C$777,СВЦЭМ!$A$34:$A$777,$A110,СВЦЭМ!$B$34:$B$777,U$83)+'СЕТ СН'!$H$9+СВЦЭМ!$D$10+'СЕТ СН'!$H$5</f>
        <v>5103.5992942699995</v>
      </c>
      <c r="V110" s="64">
        <f>SUMIFS(СВЦЭМ!$C$34:$C$777,СВЦЭМ!$A$34:$A$777,$A110,СВЦЭМ!$B$34:$B$777,V$83)+'СЕТ СН'!$H$9+СВЦЭМ!$D$10+'СЕТ СН'!$H$5</f>
        <v>5055.6580663599998</v>
      </c>
      <c r="W110" s="64">
        <f>SUMIFS(СВЦЭМ!$C$34:$C$777,СВЦЭМ!$A$34:$A$777,$A110,СВЦЭМ!$B$34:$B$777,W$83)+'СЕТ СН'!$H$9+СВЦЭМ!$D$10+'СЕТ СН'!$H$5</f>
        <v>5068.2814693299997</v>
      </c>
      <c r="X110" s="64">
        <f>SUMIFS(СВЦЭМ!$C$34:$C$777,СВЦЭМ!$A$34:$A$777,$A110,СВЦЭМ!$B$34:$B$777,X$83)+'СЕТ СН'!$H$9+СВЦЭМ!$D$10+'СЕТ СН'!$H$5</f>
        <v>5115.99259867</v>
      </c>
      <c r="Y110" s="64">
        <f>SUMIFS(СВЦЭМ!$C$34:$C$777,СВЦЭМ!$A$34:$A$777,$A110,СВЦЭМ!$B$34:$B$777,Y$83)+'СЕТ СН'!$H$9+СВЦЭМ!$D$10+'СЕТ СН'!$H$5</f>
        <v>5175.7547282300002</v>
      </c>
    </row>
    <row r="111" spans="1:25" ht="15.75" x14ac:dyDescent="0.2">
      <c r="A111" s="63">
        <f t="shared" si="2"/>
        <v>42579</v>
      </c>
      <c r="B111" s="64">
        <f>SUMIFS(СВЦЭМ!$C$34:$C$777,СВЦЭМ!$A$34:$A$777,$A111,СВЦЭМ!$B$34:$B$777,B$83)+'СЕТ СН'!$H$9+СВЦЭМ!$D$10+'СЕТ СН'!$H$5</f>
        <v>5227.33814007</v>
      </c>
      <c r="C111" s="64">
        <f>SUMIFS(СВЦЭМ!$C$34:$C$777,СВЦЭМ!$A$34:$A$777,$A111,СВЦЭМ!$B$34:$B$777,C$83)+'СЕТ СН'!$H$9+СВЦЭМ!$D$10+'СЕТ СН'!$H$5</f>
        <v>5291.2088381699996</v>
      </c>
      <c r="D111" s="64">
        <f>SUMIFS(СВЦЭМ!$C$34:$C$777,СВЦЭМ!$A$34:$A$777,$A111,СВЦЭМ!$B$34:$B$777,D$83)+'СЕТ СН'!$H$9+СВЦЭМ!$D$10+'СЕТ СН'!$H$5</f>
        <v>5346.2754575399995</v>
      </c>
      <c r="E111" s="64">
        <f>SUMIFS(СВЦЭМ!$C$34:$C$777,СВЦЭМ!$A$34:$A$777,$A111,СВЦЭМ!$B$34:$B$777,E$83)+'СЕТ СН'!$H$9+СВЦЭМ!$D$10+'СЕТ СН'!$H$5</f>
        <v>5336.5536091399999</v>
      </c>
      <c r="F111" s="64">
        <f>SUMIFS(СВЦЭМ!$C$34:$C$777,СВЦЭМ!$A$34:$A$777,$A111,СВЦЭМ!$B$34:$B$777,F$83)+'СЕТ СН'!$H$9+СВЦЭМ!$D$10+'СЕТ СН'!$H$5</f>
        <v>5319.8617705699999</v>
      </c>
      <c r="G111" s="64">
        <f>SUMIFS(СВЦЭМ!$C$34:$C$777,СВЦЭМ!$A$34:$A$777,$A111,СВЦЭМ!$B$34:$B$777,G$83)+'СЕТ СН'!$H$9+СВЦЭМ!$D$10+'СЕТ СН'!$H$5</f>
        <v>5328.6577938800001</v>
      </c>
      <c r="H111" s="64">
        <f>SUMIFS(СВЦЭМ!$C$34:$C$777,СВЦЭМ!$A$34:$A$777,$A111,СВЦЭМ!$B$34:$B$777,H$83)+'СЕТ СН'!$H$9+СВЦЭМ!$D$10+'СЕТ СН'!$H$5</f>
        <v>5260.93693463</v>
      </c>
      <c r="I111" s="64">
        <f>SUMIFS(СВЦЭМ!$C$34:$C$777,СВЦЭМ!$A$34:$A$777,$A111,СВЦЭМ!$B$34:$B$777,I$83)+'СЕТ СН'!$H$9+СВЦЭМ!$D$10+'СЕТ СН'!$H$5</f>
        <v>5185.9591710499999</v>
      </c>
      <c r="J111" s="64">
        <f>SUMIFS(СВЦЭМ!$C$34:$C$777,СВЦЭМ!$A$34:$A$777,$A111,СВЦЭМ!$B$34:$B$777,J$83)+'СЕТ СН'!$H$9+СВЦЭМ!$D$10+'СЕТ СН'!$H$5</f>
        <v>5009.6541265899996</v>
      </c>
      <c r="K111" s="64">
        <f>SUMIFS(СВЦЭМ!$C$34:$C$777,СВЦЭМ!$A$34:$A$777,$A111,СВЦЭМ!$B$34:$B$777,K$83)+'СЕТ СН'!$H$9+СВЦЭМ!$D$10+'СЕТ СН'!$H$5</f>
        <v>5102.6225921099995</v>
      </c>
      <c r="L111" s="64">
        <f>SUMIFS(СВЦЭМ!$C$34:$C$777,СВЦЭМ!$A$34:$A$777,$A111,СВЦЭМ!$B$34:$B$777,L$83)+'СЕТ СН'!$H$9+СВЦЭМ!$D$10+'СЕТ СН'!$H$5</f>
        <v>5103.3352411300002</v>
      </c>
      <c r="M111" s="64">
        <f>SUMIFS(СВЦЭМ!$C$34:$C$777,СВЦЭМ!$A$34:$A$777,$A111,СВЦЭМ!$B$34:$B$777,M$83)+'СЕТ СН'!$H$9+СВЦЭМ!$D$10+'СЕТ СН'!$H$5</f>
        <v>5078.5008137300001</v>
      </c>
      <c r="N111" s="64">
        <f>SUMIFS(СВЦЭМ!$C$34:$C$777,СВЦЭМ!$A$34:$A$777,$A111,СВЦЭМ!$B$34:$B$777,N$83)+'СЕТ СН'!$H$9+СВЦЭМ!$D$10+'СЕТ СН'!$H$5</f>
        <v>5063.5959455000002</v>
      </c>
      <c r="O111" s="64">
        <f>SUMIFS(СВЦЭМ!$C$34:$C$777,СВЦЭМ!$A$34:$A$777,$A111,СВЦЭМ!$B$34:$B$777,O$83)+'СЕТ СН'!$H$9+СВЦЭМ!$D$10+'СЕТ СН'!$H$5</f>
        <v>5090.8764202399998</v>
      </c>
      <c r="P111" s="64">
        <f>SUMIFS(СВЦЭМ!$C$34:$C$777,СВЦЭМ!$A$34:$A$777,$A111,СВЦЭМ!$B$34:$B$777,P$83)+'СЕТ СН'!$H$9+СВЦЭМ!$D$10+'СЕТ СН'!$H$5</f>
        <v>5088.5748107199997</v>
      </c>
      <c r="Q111" s="64">
        <f>SUMIFS(СВЦЭМ!$C$34:$C$777,СВЦЭМ!$A$34:$A$777,$A111,СВЦЭМ!$B$34:$B$777,Q$83)+'СЕТ СН'!$H$9+СВЦЭМ!$D$10+'СЕТ СН'!$H$5</f>
        <v>5091.7012370699995</v>
      </c>
      <c r="R111" s="64">
        <f>SUMIFS(СВЦЭМ!$C$34:$C$777,СВЦЭМ!$A$34:$A$777,$A111,СВЦЭМ!$B$34:$B$777,R$83)+'СЕТ СН'!$H$9+СВЦЭМ!$D$10+'СЕТ СН'!$H$5</f>
        <v>5160.8066417399996</v>
      </c>
      <c r="S111" s="64">
        <f>SUMIFS(СВЦЭМ!$C$34:$C$777,СВЦЭМ!$A$34:$A$777,$A111,СВЦЭМ!$B$34:$B$777,S$83)+'СЕТ СН'!$H$9+СВЦЭМ!$D$10+'СЕТ СН'!$H$5</f>
        <v>5154.1106106999996</v>
      </c>
      <c r="T111" s="64">
        <f>SUMIFS(СВЦЭМ!$C$34:$C$777,СВЦЭМ!$A$34:$A$777,$A111,СВЦЭМ!$B$34:$B$777,T$83)+'СЕТ СН'!$H$9+СВЦЭМ!$D$10+'СЕТ СН'!$H$5</f>
        <v>5157.0493512699995</v>
      </c>
      <c r="U111" s="64">
        <f>SUMIFS(СВЦЭМ!$C$34:$C$777,СВЦЭМ!$A$34:$A$777,$A111,СВЦЭМ!$B$34:$B$777,U$83)+'СЕТ СН'!$H$9+СВЦЭМ!$D$10+'СЕТ СН'!$H$5</f>
        <v>5151.2295447400002</v>
      </c>
      <c r="V111" s="64">
        <f>SUMIFS(СВЦЭМ!$C$34:$C$777,СВЦЭМ!$A$34:$A$777,$A111,СВЦЭМ!$B$34:$B$777,V$83)+'СЕТ СН'!$H$9+СВЦЭМ!$D$10+'СЕТ СН'!$H$5</f>
        <v>5173.8902847700001</v>
      </c>
      <c r="W111" s="64">
        <f>SUMIFS(СВЦЭМ!$C$34:$C$777,СВЦЭМ!$A$34:$A$777,$A111,СВЦЭМ!$B$34:$B$777,W$83)+'СЕТ СН'!$H$9+СВЦЭМ!$D$10+'СЕТ СН'!$H$5</f>
        <v>5168.9927302400001</v>
      </c>
      <c r="X111" s="64">
        <f>SUMIFS(СВЦЭМ!$C$34:$C$777,СВЦЭМ!$A$34:$A$777,$A111,СВЦЭМ!$B$34:$B$777,X$83)+'СЕТ СН'!$H$9+СВЦЭМ!$D$10+'СЕТ СН'!$H$5</f>
        <v>5169.0162068499994</v>
      </c>
      <c r="Y111" s="64">
        <f>SUMIFS(СВЦЭМ!$C$34:$C$777,СВЦЭМ!$A$34:$A$777,$A111,СВЦЭМ!$B$34:$B$777,Y$83)+'СЕТ СН'!$H$9+СВЦЭМ!$D$10+'СЕТ СН'!$H$5</f>
        <v>5211.5022582399997</v>
      </c>
    </row>
    <row r="112" spans="1:25" ht="15.75" x14ac:dyDescent="0.2">
      <c r="A112" s="63">
        <f t="shared" si="2"/>
        <v>42580</v>
      </c>
      <c r="B112" s="64">
        <f>SUMIFS(СВЦЭМ!$C$34:$C$777,СВЦЭМ!$A$34:$A$777,$A112,СВЦЭМ!$B$34:$B$777,B$83)+'СЕТ СН'!$H$9+СВЦЭМ!$D$10+'СЕТ СН'!$H$5</f>
        <v>5234.4299459899994</v>
      </c>
      <c r="C112" s="64">
        <f>SUMIFS(СВЦЭМ!$C$34:$C$777,СВЦЭМ!$A$34:$A$777,$A112,СВЦЭМ!$B$34:$B$777,C$83)+'СЕТ СН'!$H$9+СВЦЭМ!$D$10+'СЕТ СН'!$H$5</f>
        <v>5295.92441375</v>
      </c>
      <c r="D112" s="64">
        <f>SUMIFS(СВЦЭМ!$C$34:$C$777,СВЦЭМ!$A$34:$A$777,$A112,СВЦЭМ!$B$34:$B$777,D$83)+'СЕТ СН'!$H$9+СВЦЭМ!$D$10+'СЕТ СН'!$H$5</f>
        <v>5317.7437699100001</v>
      </c>
      <c r="E112" s="64">
        <f>SUMIFS(СВЦЭМ!$C$34:$C$777,СВЦЭМ!$A$34:$A$777,$A112,СВЦЭМ!$B$34:$B$777,E$83)+'СЕТ СН'!$H$9+СВЦЭМ!$D$10+'СЕТ СН'!$H$5</f>
        <v>5279.0177587999997</v>
      </c>
      <c r="F112" s="64">
        <f>SUMIFS(СВЦЭМ!$C$34:$C$777,СВЦЭМ!$A$34:$A$777,$A112,СВЦЭМ!$B$34:$B$777,F$83)+'СЕТ СН'!$H$9+СВЦЭМ!$D$10+'СЕТ СН'!$H$5</f>
        <v>5254.17640132</v>
      </c>
      <c r="G112" s="64">
        <f>SUMIFS(СВЦЭМ!$C$34:$C$777,СВЦЭМ!$A$34:$A$777,$A112,СВЦЭМ!$B$34:$B$777,G$83)+'СЕТ СН'!$H$9+СВЦЭМ!$D$10+'СЕТ СН'!$H$5</f>
        <v>5232.9002185199997</v>
      </c>
      <c r="H112" s="64">
        <f>SUMIFS(СВЦЭМ!$C$34:$C$777,СВЦЭМ!$A$34:$A$777,$A112,СВЦЭМ!$B$34:$B$777,H$83)+'СЕТ СН'!$H$9+СВЦЭМ!$D$10+'СЕТ СН'!$H$5</f>
        <v>5196.4407564699995</v>
      </c>
      <c r="I112" s="64">
        <f>SUMIFS(СВЦЭМ!$C$34:$C$777,СВЦЭМ!$A$34:$A$777,$A112,СВЦЭМ!$B$34:$B$777,I$83)+'СЕТ СН'!$H$9+СВЦЭМ!$D$10+'СЕТ СН'!$H$5</f>
        <v>5138.6192420199995</v>
      </c>
      <c r="J112" s="64">
        <f>SUMIFS(СВЦЭМ!$C$34:$C$777,СВЦЭМ!$A$34:$A$777,$A112,СВЦЭМ!$B$34:$B$777,J$83)+'СЕТ СН'!$H$9+СВЦЭМ!$D$10+'СЕТ СН'!$H$5</f>
        <v>4964.5914335099997</v>
      </c>
      <c r="K112" s="64">
        <f>SUMIFS(СВЦЭМ!$C$34:$C$777,СВЦЭМ!$A$34:$A$777,$A112,СВЦЭМ!$B$34:$B$777,K$83)+'СЕТ СН'!$H$9+СВЦЭМ!$D$10+'СЕТ СН'!$H$5</f>
        <v>5028.1835826400002</v>
      </c>
      <c r="L112" s="64">
        <f>SUMIFS(СВЦЭМ!$C$34:$C$777,СВЦЭМ!$A$34:$A$777,$A112,СВЦЭМ!$B$34:$B$777,L$83)+'СЕТ СН'!$H$9+СВЦЭМ!$D$10+'СЕТ СН'!$H$5</f>
        <v>5059.6112845199996</v>
      </c>
      <c r="M112" s="64">
        <f>SUMIFS(СВЦЭМ!$C$34:$C$777,СВЦЭМ!$A$34:$A$777,$A112,СВЦЭМ!$B$34:$B$777,M$83)+'СЕТ СН'!$H$9+СВЦЭМ!$D$10+'СЕТ СН'!$H$5</f>
        <v>5031.78623711</v>
      </c>
      <c r="N112" s="64">
        <f>SUMIFS(СВЦЭМ!$C$34:$C$777,СВЦЭМ!$A$34:$A$777,$A112,СВЦЭМ!$B$34:$B$777,N$83)+'СЕТ СН'!$H$9+СВЦЭМ!$D$10+'СЕТ СН'!$H$5</f>
        <v>5074.8193331399998</v>
      </c>
      <c r="O112" s="64">
        <f>SUMIFS(СВЦЭМ!$C$34:$C$777,СВЦЭМ!$A$34:$A$777,$A112,СВЦЭМ!$B$34:$B$777,O$83)+'СЕТ СН'!$H$9+СВЦЭМ!$D$10+'СЕТ СН'!$H$5</f>
        <v>5008.8960102700003</v>
      </c>
      <c r="P112" s="64">
        <f>SUMIFS(СВЦЭМ!$C$34:$C$777,СВЦЭМ!$A$34:$A$777,$A112,СВЦЭМ!$B$34:$B$777,P$83)+'СЕТ СН'!$H$9+СВЦЭМ!$D$10+'СЕТ СН'!$H$5</f>
        <v>4993.5698001999999</v>
      </c>
      <c r="Q112" s="64">
        <f>SUMIFS(СВЦЭМ!$C$34:$C$777,СВЦЭМ!$A$34:$A$777,$A112,СВЦЭМ!$B$34:$B$777,Q$83)+'СЕТ СН'!$H$9+СВЦЭМ!$D$10+'СЕТ СН'!$H$5</f>
        <v>4995.90436701</v>
      </c>
      <c r="R112" s="64">
        <f>SUMIFS(СВЦЭМ!$C$34:$C$777,СВЦЭМ!$A$34:$A$777,$A112,СВЦЭМ!$B$34:$B$777,R$83)+'СЕТ СН'!$H$9+СВЦЭМ!$D$10+'СЕТ СН'!$H$5</f>
        <v>5039.0153499899998</v>
      </c>
      <c r="S112" s="64">
        <f>SUMIFS(СВЦЭМ!$C$34:$C$777,СВЦЭМ!$A$34:$A$777,$A112,СВЦЭМ!$B$34:$B$777,S$83)+'СЕТ СН'!$H$9+СВЦЭМ!$D$10+'СЕТ СН'!$H$5</f>
        <v>5046.7462568000001</v>
      </c>
      <c r="T112" s="64">
        <f>SUMIFS(СВЦЭМ!$C$34:$C$777,СВЦЭМ!$A$34:$A$777,$A112,СВЦЭМ!$B$34:$B$777,T$83)+'СЕТ СН'!$H$9+СВЦЭМ!$D$10+'СЕТ СН'!$H$5</f>
        <v>5036.3967085200002</v>
      </c>
      <c r="U112" s="64">
        <f>SUMIFS(СВЦЭМ!$C$34:$C$777,СВЦЭМ!$A$34:$A$777,$A112,СВЦЭМ!$B$34:$B$777,U$83)+'СЕТ СН'!$H$9+СВЦЭМ!$D$10+'СЕТ СН'!$H$5</f>
        <v>5029.1068668799999</v>
      </c>
      <c r="V112" s="64">
        <f>SUMIFS(СВЦЭМ!$C$34:$C$777,СВЦЭМ!$A$34:$A$777,$A112,СВЦЭМ!$B$34:$B$777,V$83)+'СЕТ СН'!$H$9+СВЦЭМ!$D$10+'СЕТ СН'!$H$5</f>
        <v>4998.7732279000002</v>
      </c>
      <c r="W112" s="64">
        <f>SUMIFS(СВЦЭМ!$C$34:$C$777,СВЦЭМ!$A$34:$A$777,$A112,СВЦЭМ!$B$34:$B$777,W$83)+'СЕТ СН'!$H$9+СВЦЭМ!$D$10+'СЕТ СН'!$H$5</f>
        <v>4976.4067615499998</v>
      </c>
      <c r="X112" s="64">
        <f>SUMIFS(СВЦЭМ!$C$34:$C$777,СВЦЭМ!$A$34:$A$777,$A112,СВЦЭМ!$B$34:$B$777,X$83)+'СЕТ СН'!$H$9+СВЦЭМ!$D$10+'СЕТ СН'!$H$5</f>
        <v>4990.8892077299997</v>
      </c>
      <c r="Y112" s="64">
        <f>SUMIFS(СВЦЭМ!$C$34:$C$777,СВЦЭМ!$A$34:$A$777,$A112,СВЦЭМ!$B$34:$B$777,Y$83)+'СЕТ СН'!$H$9+СВЦЭМ!$D$10+'СЕТ СН'!$H$5</f>
        <v>5064.0086529299997</v>
      </c>
    </row>
    <row r="113" spans="1:27" ht="15.75" x14ac:dyDescent="0.2">
      <c r="A113" s="63">
        <f t="shared" si="2"/>
        <v>42581</v>
      </c>
      <c r="B113" s="64">
        <f>SUMIFS(СВЦЭМ!$C$34:$C$777,СВЦЭМ!$A$34:$A$777,$A113,СВЦЭМ!$B$34:$B$777,B$83)+'СЕТ СН'!$H$9+СВЦЭМ!$D$10+'СЕТ СН'!$H$5</f>
        <v>5107.3462025499994</v>
      </c>
      <c r="C113" s="64">
        <f>SUMIFS(СВЦЭМ!$C$34:$C$777,СВЦЭМ!$A$34:$A$777,$A113,СВЦЭМ!$B$34:$B$777,C$83)+'СЕТ СН'!$H$9+СВЦЭМ!$D$10+'СЕТ СН'!$H$5</f>
        <v>5192.5098710799994</v>
      </c>
      <c r="D113" s="64">
        <f>SUMIFS(СВЦЭМ!$C$34:$C$777,СВЦЭМ!$A$34:$A$777,$A113,СВЦЭМ!$B$34:$B$777,D$83)+'СЕТ СН'!$H$9+СВЦЭМ!$D$10+'СЕТ СН'!$H$5</f>
        <v>5221.3484240799999</v>
      </c>
      <c r="E113" s="64">
        <f>SUMIFS(СВЦЭМ!$C$34:$C$777,СВЦЭМ!$A$34:$A$777,$A113,СВЦЭМ!$B$34:$B$777,E$83)+'СЕТ СН'!$H$9+СВЦЭМ!$D$10+'СЕТ СН'!$H$5</f>
        <v>5249.2393258900001</v>
      </c>
      <c r="F113" s="64">
        <f>SUMIFS(СВЦЭМ!$C$34:$C$777,СВЦЭМ!$A$34:$A$777,$A113,СВЦЭМ!$B$34:$B$777,F$83)+'СЕТ СН'!$H$9+СВЦЭМ!$D$10+'СЕТ СН'!$H$5</f>
        <v>5260.5146881399996</v>
      </c>
      <c r="G113" s="64">
        <f>SUMIFS(СВЦЭМ!$C$34:$C$777,СВЦЭМ!$A$34:$A$777,$A113,СВЦЭМ!$B$34:$B$777,G$83)+'СЕТ СН'!$H$9+СВЦЭМ!$D$10+'СЕТ СН'!$H$5</f>
        <v>5231.24869795</v>
      </c>
      <c r="H113" s="64">
        <f>SUMIFS(СВЦЭМ!$C$34:$C$777,СВЦЭМ!$A$34:$A$777,$A113,СВЦЭМ!$B$34:$B$777,H$83)+'СЕТ СН'!$H$9+СВЦЭМ!$D$10+'СЕТ СН'!$H$5</f>
        <v>5146.2117268900001</v>
      </c>
      <c r="I113" s="64">
        <f>SUMIFS(СВЦЭМ!$C$34:$C$777,СВЦЭМ!$A$34:$A$777,$A113,СВЦЭМ!$B$34:$B$777,I$83)+'СЕТ СН'!$H$9+СВЦЭМ!$D$10+'СЕТ СН'!$H$5</f>
        <v>5078.5040167799998</v>
      </c>
      <c r="J113" s="64">
        <f>SUMIFS(СВЦЭМ!$C$34:$C$777,СВЦЭМ!$A$34:$A$777,$A113,СВЦЭМ!$B$34:$B$777,J$83)+'СЕТ СН'!$H$9+СВЦЭМ!$D$10+'СЕТ СН'!$H$5</f>
        <v>4982.2079357000002</v>
      </c>
      <c r="K113" s="64">
        <f>SUMIFS(СВЦЭМ!$C$34:$C$777,СВЦЭМ!$A$34:$A$777,$A113,СВЦЭМ!$B$34:$B$777,K$83)+'СЕТ СН'!$H$9+СВЦЭМ!$D$10+'СЕТ СН'!$H$5</f>
        <v>4955.5641125799993</v>
      </c>
      <c r="L113" s="64">
        <f>SUMIFS(СВЦЭМ!$C$34:$C$777,СВЦЭМ!$A$34:$A$777,$A113,СВЦЭМ!$B$34:$B$777,L$83)+'СЕТ СН'!$H$9+СВЦЭМ!$D$10+'СЕТ СН'!$H$5</f>
        <v>4952.3558788199998</v>
      </c>
      <c r="M113" s="64">
        <f>SUMIFS(СВЦЭМ!$C$34:$C$777,СВЦЭМ!$A$34:$A$777,$A113,СВЦЭМ!$B$34:$B$777,M$83)+'СЕТ СН'!$H$9+СВЦЭМ!$D$10+'СЕТ СН'!$H$5</f>
        <v>4957.9294492499994</v>
      </c>
      <c r="N113" s="64">
        <f>SUMIFS(СВЦЭМ!$C$34:$C$777,СВЦЭМ!$A$34:$A$777,$A113,СВЦЭМ!$B$34:$B$777,N$83)+'СЕТ СН'!$H$9+СВЦЭМ!$D$10+'СЕТ СН'!$H$5</f>
        <v>4959.4084311799998</v>
      </c>
      <c r="O113" s="64">
        <f>SUMIFS(СВЦЭМ!$C$34:$C$777,СВЦЭМ!$A$34:$A$777,$A113,СВЦЭМ!$B$34:$B$777,O$83)+'СЕТ СН'!$H$9+СВЦЭМ!$D$10+'СЕТ СН'!$H$5</f>
        <v>4967.5072099899999</v>
      </c>
      <c r="P113" s="64">
        <f>SUMIFS(СВЦЭМ!$C$34:$C$777,СВЦЭМ!$A$34:$A$777,$A113,СВЦЭМ!$B$34:$B$777,P$83)+'СЕТ СН'!$H$9+СВЦЭМ!$D$10+'СЕТ СН'!$H$5</f>
        <v>4960.2325851999994</v>
      </c>
      <c r="Q113" s="64">
        <f>SUMIFS(СВЦЭМ!$C$34:$C$777,СВЦЭМ!$A$34:$A$777,$A113,СВЦЭМ!$B$34:$B$777,Q$83)+'СЕТ СН'!$H$9+СВЦЭМ!$D$10+'СЕТ СН'!$H$5</f>
        <v>5000.8936944699999</v>
      </c>
      <c r="R113" s="64">
        <f>SUMIFS(СВЦЭМ!$C$34:$C$777,СВЦЭМ!$A$34:$A$777,$A113,СВЦЭМ!$B$34:$B$777,R$83)+'СЕТ СН'!$H$9+СВЦЭМ!$D$10+'СЕТ СН'!$H$5</f>
        <v>4982.2244852200001</v>
      </c>
      <c r="S113" s="64">
        <f>SUMIFS(СВЦЭМ!$C$34:$C$777,СВЦЭМ!$A$34:$A$777,$A113,СВЦЭМ!$B$34:$B$777,S$83)+'СЕТ СН'!$H$9+СВЦЭМ!$D$10+'СЕТ СН'!$H$5</f>
        <v>4977.9456256699996</v>
      </c>
      <c r="T113" s="64">
        <f>SUMIFS(СВЦЭМ!$C$34:$C$777,СВЦЭМ!$A$34:$A$777,$A113,СВЦЭМ!$B$34:$B$777,T$83)+'СЕТ СН'!$H$9+СВЦЭМ!$D$10+'СЕТ СН'!$H$5</f>
        <v>4964.0441437099998</v>
      </c>
      <c r="U113" s="64">
        <f>SUMIFS(СВЦЭМ!$C$34:$C$777,СВЦЭМ!$A$34:$A$777,$A113,СВЦЭМ!$B$34:$B$777,U$83)+'СЕТ СН'!$H$9+СВЦЭМ!$D$10+'СЕТ СН'!$H$5</f>
        <v>4945.8034722900002</v>
      </c>
      <c r="V113" s="64">
        <f>SUMIFS(СВЦЭМ!$C$34:$C$777,СВЦЭМ!$A$34:$A$777,$A113,СВЦЭМ!$B$34:$B$777,V$83)+'СЕТ СН'!$H$9+СВЦЭМ!$D$10+'СЕТ СН'!$H$5</f>
        <v>4954.78962452</v>
      </c>
      <c r="W113" s="64">
        <f>SUMIFS(СВЦЭМ!$C$34:$C$777,СВЦЭМ!$A$34:$A$777,$A113,СВЦЭМ!$B$34:$B$777,W$83)+'СЕТ СН'!$H$9+СВЦЭМ!$D$10+'СЕТ СН'!$H$5</f>
        <v>4962.92656764</v>
      </c>
      <c r="X113" s="64">
        <f>SUMIFS(СВЦЭМ!$C$34:$C$777,СВЦЭМ!$A$34:$A$777,$A113,СВЦЭМ!$B$34:$B$777,X$83)+'СЕТ СН'!$H$9+СВЦЭМ!$D$10+'СЕТ СН'!$H$5</f>
        <v>4968.0946048799997</v>
      </c>
      <c r="Y113" s="64">
        <f>SUMIFS(СВЦЭМ!$C$34:$C$777,СВЦЭМ!$A$34:$A$777,$A113,СВЦЭМ!$B$34:$B$777,Y$83)+'СЕТ СН'!$H$9+СВЦЭМ!$D$10+'СЕТ СН'!$H$5</f>
        <v>5047.0268391399995</v>
      </c>
      <c r="AA113" s="65"/>
    </row>
    <row r="114" spans="1:27" ht="15.75" x14ac:dyDescent="0.2">
      <c r="A114" s="63">
        <f t="shared" si="2"/>
        <v>42582</v>
      </c>
      <c r="B114" s="64">
        <f>SUMIFS(СВЦЭМ!$C$34:$C$777,СВЦЭМ!$A$34:$A$777,$A114,СВЦЭМ!$B$34:$B$777,B$83)+'СЕТ СН'!$H$9+СВЦЭМ!$D$10+'СЕТ СН'!$H$5</f>
        <v>5121.2957674600002</v>
      </c>
      <c r="C114" s="64">
        <f>SUMIFS(СВЦЭМ!$C$34:$C$777,СВЦЭМ!$A$34:$A$777,$A114,СВЦЭМ!$B$34:$B$777,C$83)+'СЕТ СН'!$H$9+СВЦЭМ!$D$10+'СЕТ СН'!$H$5</f>
        <v>5197.4371961899997</v>
      </c>
      <c r="D114" s="64">
        <f>SUMIFS(СВЦЭМ!$C$34:$C$777,СВЦЭМ!$A$34:$A$777,$A114,СВЦЭМ!$B$34:$B$777,D$83)+'СЕТ СН'!$H$9+СВЦЭМ!$D$10+'СЕТ СН'!$H$5</f>
        <v>5188.8940716799998</v>
      </c>
      <c r="E114" s="64">
        <f>SUMIFS(СВЦЭМ!$C$34:$C$777,СВЦЭМ!$A$34:$A$777,$A114,СВЦЭМ!$B$34:$B$777,E$83)+'СЕТ СН'!$H$9+СВЦЭМ!$D$10+'СЕТ СН'!$H$5</f>
        <v>5191.5326706400001</v>
      </c>
      <c r="F114" s="64">
        <f>SUMIFS(СВЦЭМ!$C$34:$C$777,СВЦЭМ!$A$34:$A$777,$A114,СВЦЭМ!$B$34:$B$777,F$83)+'СЕТ СН'!$H$9+СВЦЭМ!$D$10+'СЕТ СН'!$H$5</f>
        <v>5210.95872237</v>
      </c>
      <c r="G114" s="64">
        <f>SUMIFS(СВЦЭМ!$C$34:$C$777,СВЦЭМ!$A$34:$A$777,$A114,СВЦЭМ!$B$34:$B$777,G$83)+'СЕТ СН'!$H$9+СВЦЭМ!$D$10+'СЕТ СН'!$H$5</f>
        <v>5231.9074234299997</v>
      </c>
      <c r="H114" s="64">
        <f>SUMIFS(СВЦЭМ!$C$34:$C$777,СВЦЭМ!$A$34:$A$777,$A114,СВЦЭМ!$B$34:$B$777,H$83)+'СЕТ СН'!$H$9+СВЦЭМ!$D$10+'СЕТ СН'!$H$5</f>
        <v>5186.4108423199996</v>
      </c>
      <c r="I114" s="64">
        <f>SUMIFS(СВЦЭМ!$C$34:$C$777,СВЦЭМ!$A$34:$A$777,$A114,СВЦЭМ!$B$34:$B$777,I$83)+'СЕТ СН'!$H$9+СВЦЭМ!$D$10+'СЕТ СН'!$H$5</f>
        <v>5144.9412088299996</v>
      </c>
      <c r="J114" s="64">
        <f>SUMIFS(СВЦЭМ!$C$34:$C$777,СВЦЭМ!$A$34:$A$777,$A114,СВЦЭМ!$B$34:$B$777,J$83)+'СЕТ СН'!$H$9+СВЦЭМ!$D$10+'СЕТ СН'!$H$5</f>
        <v>5016.9062873499997</v>
      </c>
      <c r="K114" s="64">
        <f>SUMIFS(СВЦЭМ!$C$34:$C$777,СВЦЭМ!$A$34:$A$777,$A114,СВЦЭМ!$B$34:$B$777,K$83)+'СЕТ СН'!$H$9+СВЦЭМ!$D$10+'СЕТ СН'!$H$5</f>
        <v>4939.7465136499995</v>
      </c>
      <c r="L114" s="64">
        <f>SUMIFS(СВЦЭМ!$C$34:$C$777,СВЦЭМ!$A$34:$A$777,$A114,СВЦЭМ!$B$34:$B$777,L$83)+'СЕТ СН'!$H$9+СВЦЭМ!$D$10+'СЕТ СН'!$H$5</f>
        <v>4899.55003201</v>
      </c>
      <c r="M114" s="64">
        <f>SUMIFS(СВЦЭМ!$C$34:$C$777,СВЦЭМ!$A$34:$A$777,$A114,СВЦЭМ!$B$34:$B$777,M$83)+'СЕТ СН'!$H$9+СВЦЭМ!$D$10+'СЕТ СН'!$H$5</f>
        <v>4902.4126424699998</v>
      </c>
      <c r="N114" s="64">
        <f>SUMIFS(СВЦЭМ!$C$34:$C$777,СВЦЭМ!$A$34:$A$777,$A114,СВЦЭМ!$B$34:$B$777,N$83)+'СЕТ СН'!$H$9+СВЦЭМ!$D$10+'СЕТ СН'!$H$5</f>
        <v>4906.1021028999994</v>
      </c>
      <c r="O114" s="64">
        <f>SUMIFS(СВЦЭМ!$C$34:$C$777,СВЦЭМ!$A$34:$A$777,$A114,СВЦЭМ!$B$34:$B$777,O$83)+'СЕТ СН'!$H$9+СВЦЭМ!$D$10+'СЕТ СН'!$H$5</f>
        <v>4911.7985254799996</v>
      </c>
      <c r="P114" s="64">
        <f>SUMIFS(СВЦЭМ!$C$34:$C$777,СВЦЭМ!$A$34:$A$777,$A114,СВЦЭМ!$B$34:$B$777,P$83)+'СЕТ СН'!$H$9+СВЦЭМ!$D$10+'СЕТ СН'!$H$5</f>
        <v>4913.5410750499996</v>
      </c>
      <c r="Q114" s="64">
        <f>SUMIFS(СВЦЭМ!$C$34:$C$777,СВЦЭМ!$A$34:$A$777,$A114,СВЦЭМ!$B$34:$B$777,Q$83)+'СЕТ СН'!$H$9+СВЦЭМ!$D$10+'СЕТ СН'!$H$5</f>
        <v>4916.5977440299994</v>
      </c>
      <c r="R114" s="64">
        <f>SUMIFS(СВЦЭМ!$C$34:$C$777,СВЦЭМ!$A$34:$A$777,$A114,СВЦЭМ!$B$34:$B$777,R$83)+'СЕТ СН'!$H$9+СВЦЭМ!$D$10+'СЕТ СН'!$H$5</f>
        <v>4925.5097962</v>
      </c>
      <c r="S114" s="64">
        <f>SUMIFS(СВЦЭМ!$C$34:$C$777,СВЦЭМ!$A$34:$A$777,$A114,СВЦЭМ!$B$34:$B$777,S$83)+'СЕТ СН'!$H$9+СВЦЭМ!$D$10+'СЕТ СН'!$H$5</f>
        <v>4924.3942823899997</v>
      </c>
      <c r="T114" s="64">
        <f>SUMIFS(СВЦЭМ!$C$34:$C$777,СВЦЭМ!$A$34:$A$777,$A114,СВЦЭМ!$B$34:$B$777,T$83)+'СЕТ СН'!$H$9+СВЦЭМ!$D$10+'СЕТ СН'!$H$5</f>
        <v>4947.5966167699999</v>
      </c>
      <c r="U114" s="64">
        <f>SUMIFS(СВЦЭМ!$C$34:$C$777,СВЦЭМ!$A$34:$A$777,$A114,СВЦЭМ!$B$34:$B$777,U$83)+'СЕТ СН'!$H$9+СВЦЭМ!$D$10+'СЕТ СН'!$H$5</f>
        <v>4933.3928996200002</v>
      </c>
      <c r="V114" s="64">
        <f>SUMIFS(СВЦЭМ!$C$34:$C$777,СВЦЭМ!$A$34:$A$777,$A114,СВЦЭМ!$B$34:$B$777,V$83)+'СЕТ СН'!$H$9+СВЦЭМ!$D$10+'СЕТ СН'!$H$5</f>
        <v>4955.8262785999996</v>
      </c>
      <c r="W114" s="64">
        <f>SUMIFS(СВЦЭМ!$C$34:$C$777,СВЦЭМ!$A$34:$A$777,$A114,СВЦЭМ!$B$34:$B$777,W$83)+'СЕТ СН'!$H$9+СВЦЭМ!$D$10+'СЕТ СН'!$H$5</f>
        <v>4988.5150768900003</v>
      </c>
      <c r="X114" s="64">
        <f>SUMIFS(СВЦЭМ!$C$34:$C$777,СВЦЭМ!$A$34:$A$777,$A114,СВЦЭМ!$B$34:$B$777,X$83)+'СЕТ СН'!$H$9+СВЦЭМ!$D$10+'СЕТ СН'!$H$5</f>
        <v>4996.1953233699996</v>
      </c>
      <c r="Y114" s="64">
        <f>SUMIFS(СВЦЭМ!$C$34:$C$777,СВЦЭМ!$A$34:$A$777,$A114,СВЦЭМ!$B$34:$B$777,Y$83)+'СЕТ СН'!$H$9+СВЦЭМ!$D$10+'СЕТ СН'!$H$5</f>
        <v>5049.3143084900003</v>
      </c>
    </row>
    <row r="115" spans="1:27" ht="15.75" x14ac:dyDescent="0.2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row>
    <row r="116" spans="1:27" ht="15.75" x14ac:dyDescent="0.25">
      <c r="A116" s="60"/>
      <c r="B116" s="61"/>
      <c r="C116" s="60"/>
      <c r="D116" s="60"/>
      <c r="E116" s="60"/>
      <c r="F116" s="60"/>
      <c r="G116" s="60"/>
      <c r="H116" s="60"/>
      <c r="I116" s="60"/>
      <c r="J116" s="60"/>
      <c r="K116" s="60"/>
      <c r="L116" s="60"/>
      <c r="M116" s="60"/>
      <c r="N116" s="60"/>
      <c r="O116" s="60"/>
      <c r="P116" s="60"/>
      <c r="Q116" s="60"/>
      <c r="R116" s="60"/>
      <c r="S116" s="60"/>
      <c r="T116" s="60"/>
      <c r="U116" s="60"/>
      <c r="V116" s="60"/>
      <c r="W116" s="60"/>
      <c r="X116" s="60"/>
      <c r="Y116" s="60"/>
    </row>
    <row r="117" spans="1:27" ht="12.75" customHeight="1" x14ac:dyDescent="0.2">
      <c r="A117" s="114" t="s">
        <v>7</v>
      </c>
      <c r="B117" s="108" t="s">
        <v>76</v>
      </c>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10"/>
    </row>
    <row r="118" spans="1:27" ht="12.75" customHeight="1" x14ac:dyDescent="0.2">
      <c r="A118" s="115"/>
      <c r="B118" s="111"/>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3"/>
    </row>
    <row r="119" spans="1:27" ht="12.75" customHeight="1" x14ac:dyDescent="0.2">
      <c r="A119" s="116"/>
      <c r="B119" s="62">
        <v>1</v>
      </c>
      <c r="C119" s="62">
        <v>2</v>
      </c>
      <c r="D119" s="62">
        <v>3</v>
      </c>
      <c r="E119" s="62">
        <v>4</v>
      </c>
      <c r="F119" s="62">
        <v>5</v>
      </c>
      <c r="G119" s="62">
        <v>6</v>
      </c>
      <c r="H119" s="62">
        <v>7</v>
      </c>
      <c r="I119" s="62">
        <v>8</v>
      </c>
      <c r="J119" s="62">
        <v>9</v>
      </c>
      <c r="K119" s="62">
        <v>10</v>
      </c>
      <c r="L119" s="62">
        <v>11</v>
      </c>
      <c r="M119" s="62">
        <v>12</v>
      </c>
      <c r="N119" s="62">
        <v>13</v>
      </c>
      <c r="O119" s="62">
        <v>14</v>
      </c>
      <c r="P119" s="62">
        <v>15</v>
      </c>
      <c r="Q119" s="62">
        <v>16</v>
      </c>
      <c r="R119" s="62">
        <v>17</v>
      </c>
      <c r="S119" s="62">
        <v>18</v>
      </c>
      <c r="T119" s="62">
        <v>19</v>
      </c>
      <c r="U119" s="62">
        <v>20</v>
      </c>
      <c r="V119" s="62">
        <v>21</v>
      </c>
      <c r="W119" s="62">
        <v>22</v>
      </c>
      <c r="X119" s="62">
        <v>23</v>
      </c>
      <c r="Y119" s="62">
        <v>24</v>
      </c>
    </row>
    <row r="120" spans="1:27" ht="15.75" x14ac:dyDescent="0.2">
      <c r="A120" s="63" t="str">
        <f>A84</f>
        <v>01.07.2016</v>
      </c>
      <c r="B120" s="64">
        <f>SUMIFS(СВЦЭМ!$C$34:$C$777,СВЦЭМ!$A$34:$A$777,$A120,СВЦЭМ!$B$34:$B$777,B$119)+'СЕТ СН'!$I$9+СВЦЭМ!$D$10+'СЕТ СН'!$I$5</f>
        <v>5276.4612018099997</v>
      </c>
      <c r="C120" s="64">
        <f>SUMIFS(СВЦЭМ!$C$34:$C$777,СВЦЭМ!$A$34:$A$777,$A120,СВЦЭМ!$B$34:$B$777,C$119)+'СЕТ СН'!$I$9+СВЦЭМ!$D$10+'СЕТ СН'!$I$5</f>
        <v>5352.29212577</v>
      </c>
      <c r="D120" s="64">
        <f>SUMIFS(СВЦЭМ!$C$34:$C$777,СВЦЭМ!$A$34:$A$777,$A120,СВЦЭМ!$B$34:$B$777,D$119)+'СЕТ СН'!$I$9+СВЦЭМ!$D$10+'СЕТ СН'!$I$5</f>
        <v>5378.0035647799996</v>
      </c>
      <c r="E120" s="64">
        <f>SUMIFS(СВЦЭМ!$C$34:$C$777,СВЦЭМ!$A$34:$A$777,$A120,СВЦЭМ!$B$34:$B$777,E$119)+'СЕТ СН'!$I$9+СВЦЭМ!$D$10+'СЕТ СН'!$I$5</f>
        <v>5384.1036797199995</v>
      </c>
      <c r="F120" s="64">
        <f>SUMIFS(СВЦЭМ!$C$34:$C$777,СВЦЭМ!$A$34:$A$777,$A120,СВЦЭМ!$B$34:$B$777,F$119)+'СЕТ СН'!$I$9+СВЦЭМ!$D$10+'СЕТ СН'!$I$5</f>
        <v>5393.2685618699998</v>
      </c>
      <c r="G120" s="64">
        <f>SUMIFS(СВЦЭМ!$C$34:$C$777,СВЦЭМ!$A$34:$A$777,$A120,СВЦЭМ!$B$34:$B$777,G$119)+'СЕТ СН'!$I$9+СВЦЭМ!$D$10+'СЕТ СН'!$I$5</f>
        <v>5384.39102224</v>
      </c>
      <c r="H120" s="64">
        <f>SUMIFS(СВЦЭМ!$C$34:$C$777,СВЦЭМ!$A$34:$A$777,$A120,СВЦЭМ!$B$34:$B$777,H$119)+'СЕТ СН'!$I$9+СВЦЭМ!$D$10+'СЕТ СН'!$I$5</f>
        <v>5302.5823799199998</v>
      </c>
      <c r="I120" s="64">
        <f>SUMIFS(СВЦЭМ!$C$34:$C$777,СВЦЭМ!$A$34:$A$777,$A120,СВЦЭМ!$B$34:$B$777,I$119)+'СЕТ СН'!$I$9+СВЦЭМ!$D$10+'СЕТ СН'!$I$5</f>
        <v>5200.1181577099997</v>
      </c>
      <c r="J120" s="64">
        <f>SUMIFS(СВЦЭМ!$C$34:$C$777,СВЦЭМ!$A$34:$A$777,$A120,СВЦЭМ!$B$34:$B$777,J$119)+'СЕТ СН'!$I$9+СВЦЭМ!$D$10+'СЕТ СН'!$I$5</f>
        <v>5142.0507845799993</v>
      </c>
      <c r="K120" s="64">
        <f>SUMIFS(СВЦЭМ!$C$34:$C$777,СВЦЭМ!$A$34:$A$777,$A120,СВЦЭМ!$B$34:$B$777,K$119)+'СЕТ СН'!$I$9+СВЦЭМ!$D$10+'СЕТ СН'!$I$5</f>
        <v>5067.0853687700001</v>
      </c>
      <c r="L120" s="64">
        <f>SUMIFS(СВЦЭМ!$C$34:$C$777,СВЦЭМ!$A$34:$A$777,$A120,СВЦЭМ!$B$34:$B$777,L$119)+'СЕТ СН'!$I$9+СВЦЭМ!$D$10+'СЕТ СН'!$I$5</f>
        <v>5104.9729977399993</v>
      </c>
      <c r="M120" s="64">
        <f>SUMIFS(СВЦЭМ!$C$34:$C$777,СВЦЭМ!$A$34:$A$777,$A120,СВЦЭМ!$B$34:$B$777,M$119)+'СЕТ СН'!$I$9+СВЦЭМ!$D$10+'СЕТ СН'!$I$5</f>
        <v>5121.5778157799996</v>
      </c>
      <c r="N120" s="64">
        <f>SUMIFS(СВЦЭМ!$C$34:$C$777,СВЦЭМ!$A$34:$A$777,$A120,СВЦЭМ!$B$34:$B$777,N$119)+'СЕТ СН'!$I$9+СВЦЭМ!$D$10+'СЕТ СН'!$I$5</f>
        <v>5102.2433715399993</v>
      </c>
      <c r="O120" s="64">
        <f>SUMIFS(СВЦЭМ!$C$34:$C$777,СВЦЭМ!$A$34:$A$777,$A120,СВЦЭМ!$B$34:$B$777,O$119)+'СЕТ СН'!$I$9+СВЦЭМ!$D$10+'СЕТ СН'!$I$5</f>
        <v>5127.5153334299994</v>
      </c>
      <c r="P120" s="64">
        <f>SUMIFS(СВЦЭМ!$C$34:$C$777,СВЦЭМ!$A$34:$A$777,$A120,СВЦЭМ!$B$34:$B$777,P$119)+'СЕТ СН'!$I$9+СВЦЭМ!$D$10+'СЕТ СН'!$I$5</f>
        <v>5118.5321537699992</v>
      </c>
      <c r="Q120" s="64">
        <f>SUMIFS(СВЦЭМ!$C$34:$C$777,СВЦЭМ!$A$34:$A$777,$A120,СВЦЭМ!$B$34:$B$777,Q$119)+'СЕТ СН'!$I$9+СВЦЭМ!$D$10+'СЕТ СН'!$I$5</f>
        <v>5081.5726416599991</v>
      </c>
      <c r="R120" s="64">
        <f>SUMIFS(СВЦЭМ!$C$34:$C$777,СВЦЭМ!$A$34:$A$777,$A120,СВЦЭМ!$B$34:$B$777,R$119)+'СЕТ СН'!$I$9+СВЦЭМ!$D$10+'СЕТ СН'!$I$5</f>
        <v>5030.2314327499998</v>
      </c>
      <c r="S120" s="64">
        <f>SUMIFS(СВЦЭМ!$C$34:$C$777,СВЦЭМ!$A$34:$A$777,$A120,СВЦЭМ!$B$34:$B$777,S$119)+'СЕТ СН'!$I$9+СВЦЭМ!$D$10+'СЕТ СН'!$I$5</f>
        <v>5127.1680614099996</v>
      </c>
      <c r="T120" s="64">
        <f>SUMIFS(СВЦЭМ!$C$34:$C$777,СВЦЭМ!$A$34:$A$777,$A120,СВЦЭМ!$B$34:$B$777,T$119)+'СЕТ СН'!$I$9+СВЦЭМ!$D$10+'СЕТ СН'!$I$5</f>
        <v>5151.1684815699991</v>
      </c>
      <c r="U120" s="64">
        <f>SUMIFS(СВЦЭМ!$C$34:$C$777,СВЦЭМ!$A$34:$A$777,$A120,СВЦЭМ!$B$34:$B$777,U$119)+'СЕТ СН'!$I$9+СВЦЭМ!$D$10+'СЕТ СН'!$I$5</f>
        <v>5139.7429935699993</v>
      </c>
      <c r="V120" s="64">
        <f>SUMIFS(СВЦЭМ!$C$34:$C$777,СВЦЭМ!$A$34:$A$777,$A120,СВЦЭМ!$B$34:$B$777,V$119)+'СЕТ СН'!$I$9+СВЦЭМ!$D$10+'СЕТ СН'!$I$5</f>
        <v>5105.3316803299995</v>
      </c>
      <c r="W120" s="64">
        <f>SUMIFS(СВЦЭМ!$C$34:$C$777,СВЦЭМ!$A$34:$A$777,$A120,СВЦЭМ!$B$34:$B$777,W$119)+'СЕТ СН'!$I$9+СВЦЭМ!$D$10+'СЕТ СН'!$I$5</f>
        <v>5081.0562558799993</v>
      </c>
      <c r="X120" s="64">
        <f>SUMIFS(СВЦЭМ!$C$34:$C$777,СВЦЭМ!$A$34:$A$777,$A120,СВЦЭМ!$B$34:$B$777,X$119)+'СЕТ СН'!$I$9+СВЦЭМ!$D$10+'СЕТ СН'!$I$5</f>
        <v>5104.6382944799998</v>
      </c>
      <c r="Y120" s="64">
        <f>SUMIFS(СВЦЭМ!$C$34:$C$777,СВЦЭМ!$A$34:$A$777,$A120,СВЦЭМ!$B$34:$B$777,Y$119)+'СЕТ СН'!$I$9+СВЦЭМ!$D$10+'СЕТ СН'!$I$5</f>
        <v>5179.6321196599993</v>
      </c>
    </row>
    <row r="121" spans="1:27" ht="15.75" x14ac:dyDescent="0.2">
      <c r="A121" s="63">
        <f>A120+1</f>
        <v>42553</v>
      </c>
      <c r="B121" s="64">
        <f>SUMIFS(СВЦЭМ!$C$34:$C$777,СВЦЭМ!$A$34:$A$777,$A121,СВЦЭМ!$B$34:$B$777,B$119)+'СЕТ СН'!$I$9+СВЦЭМ!$D$10+'СЕТ СН'!$I$5</f>
        <v>5302.4780336999993</v>
      </c>
      <c r="C121" s="64">
        <f>SUMIFS(СВЦЭМ!$C$34:$C$777,СВЦЭМ!$A$34:$A$777,$A121,СВЦЭМ!$B$34:$B$777,C$119)+'СЕТ СН'!$I$9+СВЦЭМ!$D$10+'СЕТ СН'!$I$5</f>
        <v>5362.40974499</v>
      </c>
      <c r="D121" s="64">
        <f>SUMIFS(СВЦЭМ!$C$34:$C$777,СВЦЭМ!$A$34:$A$777,$A121,СВЦЭМ!$B$34:$B$777,D$119)+'СЕТ СН'!$I$9+СВЦЭМ!$D$10+'СЕТ СН'!$I$5</f>
        <v>5402.7959089399992</v>
      </c>
      <c r="E121" s="64">
        <f>SUMIFS(СВЦЭМ!$C$34:$C$777,СВЦЭМ!$A$34:$A$777,$A121,СВЦЭМ!$B$34:$B$777,E$119)+'СЕТ СН'!$I$9+СВЦЭМ!$D$10+'СЕТ СН'!$I$5</f>
        <v>5406.4921386599999</v>
      </c>
      <c r="F121" s="64">
        <f>SUMIFS(СВЦЭМ!$C$34:$C$777,СВЦЭМ!$A$34:$A$777,$A121,СВЦЭМ!$B$34:$B$777,F$119)+'СЕТ СН'!$I$9+СВЦЭМ!$D$10+'СЕТ СН'!$I$5</f>
        <v>5416.1233109999994</v>
      </c>
      <c r="G121" s="64">
        <f>SUMIFS(СВЦЭМ!$C$34:$C$777,СВЦЭМ!$A$34:$A$777,$A121,СВЦЭМ!$B$34:$B$777,G$119)+'СЕТ СН'!$I$9+СВЦЭМ!$D$10+'СЕТ СН'!$I$5</f>
        <v>5416.1166164199994</v>
      </c>
      <c r="H121" s="64">
        <f>SUMIFS(СВЦЭМ!$C$34:$C$777,СВЦЭМ!$A$34:$A$777,$A121,СВЦЭМ!$B$34:$B$777,H$119)+'СЕТ СН'!$I$9+СВЦЭМ!$D$10+'СЕТ СН'!$I$5</f>
        <v>5389.9929640800001</v>
      </c>
      <c r="I121" s="64">
        <f>SUMIFS(СВЦЭМ!$C$34:$C$777,СВЦЭМ!$A$34:$A$777,$A121,СВЦЭМ!$B$34:$B$777,I$119)+'СЕТ СН'!$I$9+СВЦЭМ!$D$10+'СЕТ СН'!$I$5</f>
        <v>5315.4848110499997</v>
      </c>
      <c r="J121" s="64">
        <f>SUMIFS(СВЦЭМ!$C$34:$C$777,СВЦЭМ!$A$34:$A$777,$A121,СВЦЭМ!$B$34:$B$777,J$119)+'СЕТ СН'!$I$9+СВЦЭМ!$D$10+'СЕТ СН'!$I$5</f>
        <v>5185.1546733099995</v>
      </c>
      <c r="K121" s="64">
        <f>SUMIFS(СВЦЭМ!$C$34:$C$777,СВЦЭМ!$A$34:$A$777,$A121,СВЦЭМ!$B$34:$B$777,K$119)+'СЕТ СН'!$I$9+СВЦЭМ!$D$10+'СЕТ СН'!$I$5</f>
        <v>5126.3293097899996</v>
      </c>
      <c r="L121" s="64">
        <f>SUMIFS(СВЦЭМ!$C$34:$C$777,СВЦЭМ!$A$34:$A$777,$A121,СВЦЭМ!$B$34:$B$777,L$119)+'СЕТ СН'!$I$9+СВЦЭМ!$D$10+'СЕТ СН'!$I$5</f>
        <v>5144.8475664499992</v>
      </c>
      <c r="M121" s="64">
        <f>SUMIFS(СВЦЭМ!$C$34:$C$777,СВЦЭМ!$A$34:$A$777,$A121,СВЦЭМ!$B$34:$B$777,M$119)+'СЕТ СН'!$I$9+СВЦЭМ!$D$10+'СЕТ СН'!$I$5</f>
        <v>5168.5468969699996</v>
      </c>
      <c r="N121" s="64">
        <f>SUMIFS(СВЦЭМ!$C$34:$C$777,СВЦЭМ!$A$34:$A$777,$A121,СВЦЭМ!$B$34:$B$777,N$119)+'СЕТ СН'!$I$9+СВЦЭМ!$D$10+'СЕТ СН'!$I$5</f>
        <v>5164.8425924399999</v>
      </c>
      <c r="O121" s="64">
        <f>SUMIFS(СВЦЭМ!$C$34:$C$777,СВЦЭМ!$A$34:$A$777,$A121,СВЦЭМ!$B$34:$B$777,O$119)+'СЕТ СН'!$I$9+СВЦЭМ!$D$10+'СЕТ СН'!$I$5</f>
        <v>5124.3365314899993</v>
      </c>
      <c r="P121" s="64">
        <f>SUMIFS(СВЦЭМ!$C$34:$C$777,СВЦЭМ!$A$34:$A$777,$A121,СВЦЭМ!$B$34:$B$777,P$119)+'СЕТ СН'!$I$9+СВЦЭМ!$D$10+'СЕТ СН'!$I$5</f>
        <v>5121.3855427499993</v>
      </c>
      <c r="Q121" s="64">
        <f>SUMIFS(СВЦЭМ!$C$34:$C$777,СВЦЭМ!$A$34:$A$777,$A121,СВЦЭМ!$B$34:$B$777,Q$119)+'СЕТ СН'!$I$9+СВЦЭМ!$D$10+'СЕТ СН'!$I$5</f>
        <v>5102.1863346999999</v>
      </c>
      <c r="R121" s="64">
        <f>SUMIFS(СВЦЭМ!$C$34:$C$777,СВЦЭМ!$A$34:$A$777,$A121,СВЦЭМ!$B$34:$B$777,R$119)+'СЕТ СН'!$I$9+СВЦЭМ!$D$10+'СЕТ СН'!$I$5</f>
        <v>5117.8480560399994</v>
      </c>
      <c r="S121" s="64">
        <f>SUMIFS(СВЦЭМ!$C$34:$C$777,СВЦЭМ!$A$34:$A$777,$A121,СВЦЭМ!$B$34:$B$777,S$119)+'СЕТ СН'!$I$9+СВЦЭМ!$D$10+'СЕТ СН'!$I$5</f>
        <v>5133.09701933</v>
      </c>
      <c r="T121" s="64">
        <f>SUMIFS(СВЦЭМ!$C$34:$C$777,СВЦЭМ!$A$34:$A$777,$A121,СВЦЭМ!$B$34:$B$777,T$119)+'СЕТ СН'!$I$9+СВЦЭМ!$D$10+'СЕТ СН'!$I$5</f>
        <v>5130.4021878599997</v>
      </c>
      <c r="U121" s="64">
        <f>SUMIFS(СВЦЭМ!$C$34:$C$777,СВЦЭМ!$A$34:$A$777,$A121,СВЦЭМ!$B$34:$B$777,U$119)+'СЕТ СН'!$I$9+СВЦЭМ!$D$10+'СЕТ СН'!$I$5</f>
        <v>5122.8583975899992</v>
      </c>
      <c r="V121" s="64">
        <f>SUMIFS(СВЦЭМ!$C$34:$C$777,СВЦЭМ!$A$34:$A$777,$A121,СВЦЭМ!$B$34:$B$777,V$119)+'СЕТ СН'!$I$9+СВЦЭМ!$D$10+'СЕТ СН'!$I$5</f>
        <v>5118.2675915999998</v>
      </c>
      <c r="W121" s="64">
        <f>SUMIFS(СВЦЭМ!$C$34:$C$777,СВЦЭМ!$A$34:$A$777,$A121,СВЦЭМ!$B$34:$B$777,W$119)+'СЕТ СН'!$I$9+СВЦЭМ!$D$10+'СЕТ СН'!$I$5</f>
        <v>5136.2856246899992</v>
      </c>
      <c r="X121" s="64">
        <f>SUMIFS(СВЦЭМ!$C$34:$C$777,СВЦЭМ!$A$34:$A$777,$A121,СВЦЭМ!$B$34:$B$777,X$119)+'СЕТ СН'!$I$9+СВЦЭМ!$D$10+'СЕТ СН'!$I$5</f>
        <v>5186.7100834899993</v>
      </c>
      <c r="Y121" s="64">
        <f>SUMIFS(СВЦЭМ!$C$34:$C$777,СВЦЭМ!$A$34:$A$777,$A121,СВЦЭМ!$B$34:$B$777,Y$119)+'СЕТ СН'!$I$9+СВЦЭМ!$D$10+'СЕТ СН'!$I$5</f>
        <v>5237.2175646399992</v>
      </c>
    </row>
    <row r="122" spans="1:27" ht="15.75" x14ac:dyDescent="0.2">
      <c r="A122" s="63">
        <f t="shared" ref="A122:A150" si="3">A121+1</f>
        <v>42554</v>
      </c>
      <c r="B122" s="64">
        <f>SUMIFS(СВЦЭМ!$C$34:$C$777,СВЦЭМ!$A$34:$A$777,$A122,СВЦЭМ!$B$34:$B$777,B$119)+'СЕТ СН'!$I$9+СВЦЭМ!$D$10+'СЕТ СН'!$I$5</f>
        <v>5357.6707848699998</v>
      </c>
      <c r="C122" s="64">
        <f>SUMIFS(СВЦЭМ!$C$34:$C$777,СВЦЭМ!$A$34:$A$777,$A122,СВЦЭМ!$B$34:$B$777,C$119)+'СЕТ СН'!$I$9+СВЦЭМ!$D$10+'СЕТ СН'!$I$5</f>
        <v>5421.7234014999995</v>
      </c>
      <c r="D122" s="64">
        <f>SUMIFS(СВЦЭМ!$C$34:$C$777,СВЦЭМ!$A$34:$A$777,$A122,СВЦЭМ!$B$34:$B$777,D$119)+'СЕТ СН'!$I$9+СВЦЭМ!$D$10+'СЕТ СН'!$I$5</f>
        <v>5473.49832049</v>
      </c>
      <c r="E122" s="64">
        <f>SUMIFS(СВЦЭМ!$C$34:$C$777,СВЦЭМ!$A$34:$A$777,$A122,СВЦЭМ!$B$34:$B$777,E$119)+'СЕТ СН'!$I$9+СВЦЭМ!$D$10+'СЕТ СН'!$I$5</f>
        <v>5476.2540988799992</v>
      </c>
      <c r="F122" s="64">
        <f>SUMIFS(СВЦЭМ!$C$34:$C$777,СВЦЭМ!$A$34:$A$777,$A122,СВЦЭМ!$B$34:$B$777,F$119)+'СЕТ СН'!$I$9+СВЦЭМ!$D$10+'СЕТ СН'!$I$5</f>
        <v>5514.8999518399996</v>
      </c>
      <c r="G122" s="64">
        <f>SUMIFS(СВЦЭМ!$C$34:$C$777,СВЦЭМ!$A$34:$A$777,$A122,СВЦЭМ!$B$34:$B$777,G$119)+'СЕТ СН'!$I$9+СВЦЭМ!$D$10+'СЕТ СН'!$I$5</f>
        <v>5498.95141341</v>
      </c>
      <c r="H122" s="64">
        <f>SUMIFS(СВЦЭМ!$C$34:$C$777,СВЦЭМ!$A$34:$A$777,$A122,СВЦЭМ!$B$34:$B$777,H$119)+'СЕТ СН'!$I$9+СВЦЭМ!$D$10+'СЕТ СН'!$I$5</f>
        <v>5426.6104721800002</v>
      </c>
      <c r="I122" s="64">
        <f>SUMIFS(СВЦЭМ!$C$34:$C$777,СВЦЭМ!$A$34:$A$777,$A122,СВЦЭМ!$B$34:$B$777,I$119)+'СЕТ СН'!$I$9+СВЦЭМ!$D$10+'СЕТ СН'!$I$5</f>
        <v>5346.9105214199999</v>
      </c>
      <c r="J122" s="64">
        <f>SUMIFS(СВЦЭМ!$C$34:$C$777,СВЦЭМ!$A$34:$A$777,$A122,СВЦЭМ!$B$34:$B$777,J$119)+'СЕТ СН'!$I$9+СВЦЭМ!$D$10+'СЕТ СН'!$I$5</f>
        <v>5237.8855164899996</v>
      </c>
      <c r="K122" s="64">
        <f>SUMIFS(СВЦЭМ!$C$34:$C$777,СВЦЭМ!$A$34:$A$777,$A122,СВЦЭМ!$B$34:$B$777,K$119)+'СЕТ СН'!$I$9+СВЦЭМ!$D$10+'СЕТ СН'!$I$5</f>
        <v>5164.4068978699997</v>
      </c>
      <c r="L122" s="64">
        <f>SUMIFS(СВЦЭМ!$C$34:$C$777,СВЦЭМ!$A$34:$A$777,$A122,СВЦЭМ!$B$34:$B$777,L$119)+'СЕТ СН'!$I$9+СВЦЭМ!$D$10+'СЕТ СН'!$I$5</f>
        <v>5187.4623406299997</v>
      </c>
      <c r="M122" s="64">
        <f>SUMIFS(СВЦЭМ!$C$34:$C$777,СВЦЭМ!$A$34:$A$777,$A122,СВЦЭМ!$B$34:$B$777,M$119)+'СЕТ СН'!$I$9+СВЦЭМ!$D$10+'СЕТ СН'!$I$5</f>
        <v>5164.4355630399996</v>
      </c>
      <c r="N122" s="64">
        <f>SUMIFS(СВЦЭМ!$C$34:$C$777,СВЦЭМ!$A$34:$A$777,$A122,СВЦЭМ!$B$34:$B$777,N$119)+'СЕТ СН'!$I$9+СВЦЭМ!$D$10+'СЕТ СН'!$I$5</f>
        <v>5142.9081296499999</v>
      </c>
      <c r="O122" s="64">
        <f>SUMIFS(СВЦЭМ!$C$34:$C$777,СВЦЭМ!$A$34:$A$777,$A122,СВЦЭМ!$B$34:$B$777,O$119)+'СЕТ СН'!$I$9+СВЦЭМ!$D$10+'СЕТ СН'!$I$5</f>
        <v>5154.2854529799997</v>
      </c>
      <c r="P122" s="64">
        <f>SUMIFS(СВЦЭМ!$C$34:$C$777,СВЦЭМ!$A$34:$A$777,$A122,СВЦЭМ!$B$34:$B$777,P$119)+'СЕТ СН'!$I$9+СВЦЭМ!$D$10+'СЕТ СН'!$I$5</f>
        <v>5157.0345374899998</v>
      </c>
      <c r="Q122" s="64">
        <f>SUMIFS(СВЦЭМ!$C$34:$C$777,СВЦЭМ!$A$34:$A$777,$A122,СВЦЭМ!$B$34:$B$777,Q$119)+'СЕТ СН'!$I$9+СВЦЭМ!$D$10+'СЕТ СН'!$I$5</f>
        <v>5158.3241663399995</v>
      </c>
      <c r="R122" s="64">
        <f>SUMIFS(СВЦЭМ!$C$34:$C$777,СВЦЭМ!$A$34:$A$777,$A122,СВЦЭМ!$B$34:$B$777,R$119)+'СЕТ СН'!$I$9+СВЦЭМ!$D$10+'СЕТ СН'!$I$5</f>
        <v>5131.7278474699997</v>
      </c>
      <c r="S122" s="64">
        <f>SUMIFS(СВЦЭМ!$C$34:$C$777,СВЦЭМ!$A$34:$A$777,$A122,СВЦЭМ!$B$34:$B$777,S$119)+'СЕТ СН'!$I$9+СВЦЭМ!$D$10+'СЕТ СН'!$I$5</f>
        <v>5113.6946042</v>
      </c>
      <c r="T122" s="64">
        <f>SUMIFS(СВЦЭМ!$C$34:$C$777,СВЦЭМ!$A$34:$A$777,$A122,СВЦЭМ!$B$34:$B$777,T$119)+'СЕТ СН'!$I$9+СВЦЭМ!$D$10+'СЕТ СН'!$I$5</f>
        <v>5122.6525677399995</v>
      </c>
      <c r="U122" s="64">
        <f>SUMIFS(СВЦЭМ!$C$34:$C$777,СВЦЭМ!$A$34:$A$777,$A122,СВЦЭМ!$B$34:$B$777,U$119)+'СЕТ СН'!$I$9+СВЦЭМ!$D$10+'СЕТ СН'!$I$5</f>
        <v>5133.7135694999997</v>
      </c>
      <c r="V122" s="64">
        <f>SUMIFS(СВЦЭМ!$C$34:$C$777,СВЦЭМ!$A$34:$A$777,$A122,СВЦЭМ!$B$34:$B$777,V$119)+'СЕТ СН'!$I$9+СВЦЭМ!$D$10+'СЕТ СН'!$I$5</f>
        <v>5156.7676561599992</v>
      </c>
      <c r="W122" s="64">
        <f>SUMIFS(СВЦЭМ!$C$34:$C$777,СВЦЭМ!$A$34:$A$777,$A122,СВЦЭМ!$B$34:$B$777,W$119)+'СЕТ СН'!$I$9+СВЦЭМ!$D$10+'СЕТ СН'!$I$5</f>
        <v>5122.76778165</v>
      </c>
      <c r="X122" s="64">
        <f>SUMIFS(СВЦЭМ!$C$34:$C$777,СВЦЭМ!$A$34:$A$777,$A122,СВЦЭМ!$B$34:$B$777,X$119)+'СЕТ СН'!$I$9+СВЦЭМ!$D$10+'СЕТ СН'!$I$5</f>
        <v>5161.6046731699998</v>
      </c>
      <c r="Y122" s="64">
        <f>SUMIFS(СВЦЭМ!$C$34:$C$777,СВЦЭМ!$A$34:$A$777,$A122,СВЦЭМ!$B$34:$B$777,Y$119)+'СЕТ СН'!$I$9+СВЦЭМ!$D$10+'СЕТ СН'!$I$5</f>
        <v>5243.4368509199994</v>
      </c>
    </row>
    <row r="123" spans="1:27" ht="15.75" x14ac:dyDescent="0.2">
      <c r="A123" s="63">
        <f t="shared" si="3"/>
        <v>42555</v>
      </c>
      <c r="B123" s="64">
        <f>SUMIFS(СВЦЭМ!$C$34:$C$777,СВЦЭМ!$A$34:$A$777,$A123,СВЦЭМ!$B$34:$B$777,B$119)+'СЕТ СН'!$I$9+СВЦЭМ!$D$10+'СЕТ СН'!$I$5</f>
        <v>5390.0015921899994</v>
      </c>
      <c r="C123" s="64">
        <f>SUMIFS(СВЦЭМ!$C$34:$C$777,СВЦЭМ!$A$34:$A$777,$A123,СВЦЭМ!$B$34:$B$777,C$119)+'СЕТ СН'!$I$9+СВЦЭМ!$D$10+'СЕТ СН'!$I$5</f>
        <v>5473.2291351200001</v>
      </c>
      <c r="D123" s="64">
        <f>SUMIFS(СВЦЭМ!$C$34:$C$777,СВЦЭМ!$A$34:$A$777,$A123,СВЦЭМ!$B$34:$B$777,D$119)+'СЕТ СН'!$I$9+СВЦЭМ!$D$10+'СЕТ СН'!$I$5</f>
        <v>5497.4518889199999</v>
      </c>
      <c r="E123" s="64">
        <f>SUMIFS(СВЦЭМ!$C$34:$C$777,СВЦЭМ!$A$34:$A$777,$A123,СВЦЭМ!$B$34:$B$777,E$119)+'СЕТ СН'!$I$9+СВЦЭМ!$D$10+'СЕТ СН'!$I$5</f>
        <v>5495.2495842400003</v>
      </c>
      <c r="F123" s="64">
        <f>SUMIFS(СВЦЭМ!$C$34:$C$777,СВЦЭМ!$A$34:$A$777,$A123,СВЦЭМ!$B$34:$B$777,F$119)+'СЕТ СН'!$I$9+СВЦЭМ!$D$10+'СЕТ СН'!$I$5</f>
        <v>5535.1131265999993</v>
      </c>
      <c r="G123" s="64">
        <f>SUMIFS(СВЦЭМ!$C$34:$C$777,СВЦЭМ!$A$34:$A$777,$A123,СВЦЭМ!$B$34:$B$777,G$119)+'СЕТ СН'!$I$9+СВЦЭМ!$D$10+'СЕТ СН'!$I$5</f>
        <v>5550.6528811400003</v>
      </c>
      <c r="H123" s="64">
        <f>SUMIFS(СВЦЭМ!$C$34:$C$777,СВЦЭМ!$A$34:$A$777,$A123,СВЦЭМ!$B$34:$B$777,H$119)+'СЕТ СН'!$I$9+СВЦЭМ!$D$10+'СЕТ СН'!$I$5</f>
        <v>5465.6054420399996</v>
      </c>
      <c r="I123" s="64">
        <f>SUMIFS(СВЦЭМ!$C$34:$C$777,СВЦЭМ!$A$34:$A$777,$A123,СВЦЭМ!$B$34:$B$777,I$119)+'СЕТ СН'!$I$9+СВЦЭМ!$D$10+'СЕТ СН'!$I$5</f>
        <v>5357.9632567600001</v>
      </c>
      <c r="J123" s="64">
        <f>SUMIFS(СВЦЭМ!$C$34:$C$777,СВЦЭМ!$A$34:$A$777,$A123,СВЦЭМ!$B$34:$B$777,J$119)+'СЕТ СН'!$I$9+СВЦЭМ!$D$10+'СЕТ СН'!$I$5</f>
        <v>5162.6048313399997</v>
      </c>
      <c r="K123" s="64">
        <f>SUMIFS(СВЦЭМ!$C$34:$C$777,СВЦЭМ!$A$34:$A$777,$A123,СВЦЭМ!$B$34:$B$777,K$119)+'СЕТ СН'!$I$9+СВЦЭМ!$D$10+'СЕТ СН'!$I$5</f>
        <v>5122.1845770399996</v>
      </c>
      <c r="L123" s="64">
        <f>SUMIFS(СВЦЭМ!$C$34:$C$777,СВЦЭМ!$A$34:$A$777,$A123,СВЦЭМ!$B$34:$B$777,L$119)+'СЕТ СН'!$I$9+СВЦЭМ!$D$10+'СЕТ СН'!$I$5</f>
        <v>5197.1836445199997</v>
      </c>
      <c r="M123" s="64">
        <f>SUMIFS(СВЦЭМ!$C$34:$C$777,СВЦЭМ!$A$34:$A$777,$A123,СВЦЭМ!$B$34:$B$777,M$119)+'СЕТ СН'!$I$9+СВЦЭМ!$D$10+'СЕТ СН'!$I$5</f>
        <v>5182.4436081599997</v>
      </c>
      <c r="N123" s="64">
        <f>SUMIFS(СВЦЭМ!$C$34:$C$777,СВЦЭМ!$A$34:$A$777,$A123,СВЦЭМ!$B$34:$B$777,N$119)+'СЕТ СН'!$I$9+СВЦЭМ!$D$10+'СЕТ СН'!$I$5</f>
        <v>5163.7012665899992</v>
      </c>
      <c r="O123" s="64">
        <f>SUMIFS(СВЦЭМ!$C$34:$C$777,СВЦЭМ!$A$34:$A$777,$A123,СВЦЭМ!$B$34:$B$777,O$119)+'СЕТ СН'!$I$9+СВЦЭМ!$D$10+'СЕТ СН'!$I$5</f>
        <v>5246.0157122199998</v>
      </c>
      <c r="P123" s="64">
        <f>SUMIFS(СВЦЭМ!$C$34:$C$777,СВЦЭМ!$A$34:$A$777,$A123,СВЦЭМ!$B$34:$B$777,P$119)+'СЕТ СН'!$I$9+СВЦЭМ!$D$10+'СЕТ СН'!$I$5</f>
        <v>5212.9774842899997</v>
      </c>
      <c r="Q123" s="64">
        <f>SUMIFS(СВЦЭМ!$C$34:$C$777,СВЦЭМ!$A$34:$A$777,$A123,СВЦЭМ!$B$34:$B$777,Q$119)+'СЕТ СН'!$I$9+СВЦЭМ!$D$10+'СЕТ СН'!$I$5</f>
        <v>5178.8632725399993</v>
      </c>
      <c r="R123" s="64">
        <f>SUMIFS(СВЦЭМ!$C$34:$C$777,СВЦЭМ!$A$34:$A$777,$A123,СВЦЭМ!$B$34:$B$777,R$119)+'СЕТ СН'!$I$9+СВЦЭМ!$D$10+'СЕТ СН'!$I$5</f>
        <v>5238.3967066799996</v>
      </c>
      <c r="S123" s="64">
        <f>SUMIFS(СВЦЭМ!$C$34:$C$777,СВЦЭМ!$A$34:$A$777,$A123,СВЦЭМ!$B$34:$B$777,S$119)+'СЕТ СН'!$I$9+СВЦЭМ!$D$10+'СЕТ СН'!$I$5</f>
        <v>5217.8797204599996</v>
      </c>
      <c r="T123" s="64">
        <f>SUMIFS(СВЦЭМ!$C$34:$C$777,СВЦЭМ!$A$34:$A$777,$A123,СВЦЭМ!$B$34:$B$777,T$119)+'СЕТ СН'!$I$9+СВЦЭМ!$D$10+'СЕТ СН'!$I$5</f>
        <v>5196.9492146199991</v>
      </c>
      <c r="U123" s="64">
        <f>SUMIFS(СВЦЭМ!$C$34:$C$777,СВЦЭМ!$A$34:$A$777,$A123,СВЦЭМ!$B$34:$B$777,U$119)+'СЕТ СН'!$I$9+СВЦЭМ!$D$10+'СЕТ СН'!$I$5</f>
        <v>5207.4643372999999</v>
      </c>
      <c r="V123" s="64">
        <f>SUMIFS(СВЦЭМ!$C$34:$C$777,СВЦЭМ!$A$34:$A$777,$A123,СВЦЭМ!$B$34:$B$777,V$119)+'СЕТ СН'!$I$9+СВЦЭМ!$D$10+'СЕТ СН'!$I$5</f>
        <v>5241.8242712499996</v>
      </c>
      <c r="W123" s="64">
        <f>SUMIFS(СВЦЭМ!$C$34:$C$777,СВЦЭМ!$A$34:$A$777,$A123,СВЦЭМ!$B$34:$B$777,W$119)+'СЕТ СН'!$I$9+СВЦЭМ!$D$10+'СЕТ СН'!$I$5</f>
        <v>5271.4774431599999</v>
      </c>
      <c r="X123" s="64">
        <f>SUMIFS(СВЦЭМ!$C$34:$C$777,СВЦЭМ!$A$34:$A$777,$A123,СВЦЭМ!$B$34:$B$777,X$119)+'СЕТ СН'!$I$9+СВЦЭМ!$D$10+'СЕТ СН'!$I$5</f>
        <v>5383.8677306999998</v>
      </c>
      <c r="Y123" s="64">
        <f>SUMIFS(СВЦЭМ!$C$34:$C$777,СВЦЭМ!$A$34:$A$777,$A123,СВЦЭМ!$B$34:$B$777,Y$119)+'СЕТ СН'!$I$9+СВЦЭМ!$D$10+'СЕТ СН'!$I$5</f>
        <v>5371.2137628299997</v>
      </c>
    </row>
    <row r="124" spans="1:27" ht="15.75" x14ac:dyDescent="0.2">
      <c r="A124" s="63">
        <f t="shared" si="3"/>
        <v>42556</v>
      </c>
      <c r="B124" s="64">
        <f>SUMIFS(СВЦЭМ!$C$34:$C$777,СВЦЭМ!$A$34:$A$777,$A124,СВЦЭМ!$B$34:$B$777,B$119)+'СЕТ СН'!$I$9+СВЦЭМ!$D$10+'СЕТ СН'!$I$5</f>
        <v>5431.6393958199997</v>
      </c>
      <c r="C124" s="64">
        <f>SUMIFS(СВЦЭМ!$C$34:$C$777,СВЦЭМ!$A$34:$A$777,$A124,СВЦЭМ!$B$34:$B$777,C$119)+'СЕТ СН'!$I$9+СВЦЭМ!$D$10+'СЕТ СН'!$I$5</f>
        <v>5495.8580062299998</v>
      </c>
      <c r="D124" s="64">
        <f>SUMIFS(СВЦЭМ!$C$34:$C$777,СВЦЭМ!$A$34:$A$777,$A124,СВЦЭМ!$B$34:$B$777,D$119)+'СЕТ СН'!$I$9+СВЦЭМ!$D$10+'СЕТ СН'!$I$5</f>
        <v>5558.3708543599996</v>
      </c>
      <c r="E124" s="64">
        <f>SUMIFS(СВЦЭМ!$C$34:$C$777,СВЦЭМ!$A$34:$A$777,$A124,СВЦЭМ!$B$34:$B$777,E$119)+'СЕТ СН'!$I$9+СВЦЭМ!$D$10+'СЕТ СН'!$I$5</f>
        <v>5567.0320595799994</v>
      </c>
      <c r="F124" s="64">
        <f>SUMIFS(СВЦЭМ!$C$34:$C$777,СВЦЭМ!$A$34:$A$777,$A124,СВЦЭМ!$B$34:$B$777,F$119)+'СЕТ СН'!$I$9+СВЦЭМ!$D$10+'СЕТ СН'!$I$5</f>
        <v>5543.6233816599997</v>
      </c>
      <c r="G124" s="64">
        <f>SUMIFS(СВЦЭМ!$C$34:$C$777,СВЦЭМ!$A$34:$A$777,$A124,СВЦЭМ!$B$34:$B$777,G$119)+'СЕТ СН'!$I$9+СВЦЭМ!$D$10+'СЕТ СН'!$I$5</f>
        <v>5563.6799567099997</v>
      </c>
      <c r="H124" s="64">
        <f>SUMIFS(СВЦЭМ!$C$34:$C$777,СВЦЭМ!$A$34:$A$777,$A124,СВЦЭМ!$B$34:$B$777,H$119)+'СЕТ СН'!$I$9+СВЦЭМ!$D$10+'СЕТ СН'!$I$5</f>
        <v>5471.5407132399996</v>
      </c>
      <c r="I124" s="64">
        <f>SUMIFS(СВЦЭМ!$C$34:$C$777,СВЦЭМ!$A$34:$A$777,$A124,СВЦЭМ!$B$34:$B$777,I$119)+'СЕТ СН'!$I$9+СВЦЭМ!$D$10+'СЕТ СН'!$I$5</f>
        <v>5332.5097160099995</v>
      </c>
      <c r="J124" s="64">
        <f>SUMIFS(СВЦЭМ!$C$34:$C$777,СВЦЭМ!$A$34:$A$777,$A124,СВЦЭМ!$B$34:$B$777,J$119)+'СЕТ СН'!$I$9+СВЦЭМ!$D$10+'СЕТ СН'!$I$5</f>
        <v>5137.2138030699998</v>
      </c>
      <c r="K124" s="64">
        <f>SUMIFS(СВЦЭМ!$C$34:$C$777,СВЦЭМ!$A$34:$A$777,$A124,СВЦЭМ!$B$34:$B$777,K$119)+'СЕТ СН'!$I$9+СВЦЭМ!$D$10+'СЕТ СН'!$I$5</f>
        <v>5182.4313439299995</v>
      </c>
      <c r="L124" s="64">
        <f>SUMIFS(СВЦЭМ!$C$34:$C$777,СВЦЭМ!$A$34:$A$777,$A124,СВЦЭМ!$B$34:$B$777,L$119)+'СЕТ СН'!$I$9+СВЦЭМ!$D$10+'СЕТ СН'!$I$5</f>
        <v>5471.7514476300003</v>
      </c>
      <c r="M124" s="64">
        <f>SUMIFS(СВЦЭМ!$C$34:$C$777,СВЦЭМ!$A$34:$A$777,$A124,СВЦЭМ!$B$34:$B$777,M$119)+'СЕТ СН'!$I$9+СВЦЭМ!$D$10+'СЕТ СН'!$I$5</f>
        <v>5717.18852281</v>
      </c>
      <c r="N124" s="64">
        <f>SUMIFS(СВЦЭМ!$C$34:$C$777,СВЦЭМ!$A$34:$A$777,$A124,СВЦЭМ!$B$34:$B$777,N$119)+'СЕТ СН'!$I$9+СВЦЭМ!$D$10+'СЕТ СН'!$I$5</f>
        <v>5753.5320793499995</v>
      </c>
      <c r="O124" s="64">
        <f>SUMIFS(СВЦЭМ!$C$34:$C$777,СВЦЭМ!$A$34:$A$777,$A124,СВЦЭМ!$B$34:$B$777,O$119)+'СЕТ СН'!$I$9+СВЦЭМ!$D$10+'СЕТ СН'!$I$5</f>
        <v>5533.4729769400001</v>
      </c>
      <c r="P124" s="64">
        <f>SUMIFS(СВЦЭМ!$C$34:$C$777,СВЦЭМ!$A$34:$A$777,$A124,СВЦЭМ!$B$34:$B$777,P$119)+'СЕТ СН'!$I$9+СВЦЭМ!$D$10+'СЕТ СН'!$I$5</f>
        <v>5122.1531869599994</v>
      </c>
      <c r="Q124" s="64">
        <f>SUMIFS(СВЦЭМ!$C$34:$C$777,СВЦЭМ!$A$34:$A$777,$A124,СВЦЭМ!$B$34:$B$777,Q$119)+'СЕТ СН'!$I$9+СВЦЭМ!$D$10+'СЕТ СН'!$I$5</f>
        <v>5120.0984489799994</v>
      </c>
      <c r="R124" s="64">
        <f>SUMIFS(СВЦЭМ!$C$34:$C$777,СВЦЭМ!$A$34:$A$777,$A124,СВЦЭМ!$B$34:$B$777,R$119)+'СЕТ СН'!$I$9+СВЦЭМ!$D$10+'СЕТ СН'!$I$5</f>
        <v>5335.1137219699995</v>
      </c>
      <c r="S124" s="64">
        <f>SUMIFS(СВЦЭМ!$C$34:$C$777,СВЦЭМ!$A$34:$A$777,$A124,СВЦЭМ!$B$34:$B$777,S$119)+'СЕТ СН'!$I$9+СВЦЭМ!$D$10+'СЕТ СН'!$I$5</f>
        <v>5337.5253065300003</v>
      </c>
      <c r="T124" s="64">
        <f>SUMIFS(СВЦЭМ!$C$34:$C$777,СВЦЭМ!$A$34:$A$777,$A124,СВЦЭМ!$B$34:$B$777,T$119)+'СЕТ СН'!$I$9+СВЦЭМ!$D$10+'СЕТ СН'!$I$5</f>
        <v>5200.6215974399993</v>
      </c>
      <c r="U124" s="64">
        <f>SUMIFS(СВЦЭМ!$C$34:$C$777,СВЦЭМ!$A$34:$A$777,$A124,СВЦЭМ!$B$34:$B$777,U$119)+'СЕТ СН'!$I$9+СВЦЭМ!$D$10+'СЕТ СН'!$I$5</f>
        <v>5195.5732499099995</v>
      </c>
      <c r="V124" s="64">
        <f>SUMIFS(СВЦЭМ!$C$34:$C$777,СВЦЭМ!$A$34:$A$777,$A124,СВЦЭМ!$B$34:$B$777,V$119)+'СЕТ СН'!$I$9+СВЦЭМ!$D$10+'СЕТ СН'!$I$5</f>
        <v>5181.23017377</v>
      </c>
      <c r="W124" s="64">
        <f>SUMIFS(СВЦЭМ!$C$34:$C$777,СВЦЭМ!$A$34:$A$777,$A124,СВЦЭМ!$B$34:$B$777,W$119)+'СЕТ СН'!$I$9+СВЦЭМ!$D$10+'СЕТ СН'!$I$5</f>
        <v>5244.9836326099994</v>
      </c>
      <c r="X124" s="64">
        <f>SUMIFS(СВЦЭМ!$C$34:$C$777,СВЦЭМ!$A$34:$A$777,$A124,СВЦЭМ!$B$34:$B$777,X$119)+'СЕТ СН'!$I$9+СВЦЭМ!$D$10+'СЕТ СН'!$I$5</f>
        <v>5243.3701340799998</v>
      </c>
      <c r="Y124" s="64">
        <f>SUMIFS(СВЦЭМ!$C$34:$C$777,СВЦЭМ!$A$34:$A$777,$A124,СВЦЭМ!$B$34:$B$777,Y$119)+'СЕТ СН'!$I$9+СВЦЭМ!$D$10+'СЕТ СН'!$I$5</f>
        <v>5307.7900805999998</v>
      </c>
    </row>
    <row r="125" spans="1:27" ht="15.75" x14ac:dyDescent="0.2">
      <c r="A125" s="63">
        <f t="shared" si="3"/>
        <v>42557</v>
      </c>
      <c r="B125" s="64">
        <f>SUMIFS(СВЦЭМ!$C$34:$C$777,СВЦЭМ!$A$34:$A$777,$A125,СВЦЭМ!$B$34:$B$777,B$119)+'СЕТ СН'!$I$9+СВЦЭМ!$D$10+'СЕТ СН'!$I$5</f>
        <v>5423.4158375299994</v>
      </c>
      <c r="C125" s="64">
        <f>SUMIFS(СВЦЭМ!$C$34:$C$777,СВЦЭМ!$A$34:$A$777,$A125,СВЦЭМ!$B$34:$B$777,C$119)+'СЕТ СН'!$I$9+СВЦЭМ!$D$10+'СЕТ СН'!$I$5</f>
        <v>5480.0869269699997</v>
      </c>
      <c r="D125" s="64">
        <f>SUMIFS(СВЦЭМ!$C$34:$C$777,СВЦЭМ!$A$34:$A$777,$A125,СВЦЭМ!$B$34:$B$777,D$119)+'СЕТ СН'!$I$9+СВЦЭМ!$D$10+'СЕТ СН'!$I$5</f>
        <v>5525.7123949399993</v>
      </c>
      <c r="E125" s="64">
        <f>SUMIFS(СВЦЭМ!$C$34:$C$777,СВЦЭМ!$A$34:$A$777,$A125,СВЦЭМ!$B$34:$B$777,E$119)+'СЕТ СН'!$I$9+СВЦЭМ!$D$10+'СЕТ СН'!$I$5</f>
        <v>5561.0577027399995</v>
      </c>
      <c r="F125" s="64">
        <f>SUMIFS(СВЦЭМ!$C$34:$C$777,СВЦЭМ!$A$34:$A$777,$A125,СВЦЭМ!$B$34:$B$777,F$119)+'СЕТ СН'!$I$9+СВЦЭМ!$D$10+'СЕТ СН'!$I$5</f>
        <v>5603.0680558200002</v>
      </c>
      <c r="G125" s="64">
        <f>SUMIFS(СВЦЭМ!$C$34:$C$777,СВЦЭМ!$A$34:$A$777,$A125,СВЦЭМ!$B$34:$B$777,G$119)+'СЕТ СН'!$I$9+СВЦЭМ!$D$10+'СЕТ СН'!$I$5</f>
        <v>5592.2900810199999</v>
      </c>
      <c r="H125" s="64">
        <f>SUMIFS(СВЦЭМ!$C$34:$C$777,СВЦЭМ!$A$34:$A$777,$A125,СВЦЭМ!$B$34:$B$777,H$119)+'СЕТ СН'!$I$9+СВЦЭМ!$D$10+'СЕТ СН'!$I$5</f>
        <v>5476.4707554199995</v>
      </c>
      <c r="I125" s="64">
        <f>SUMIFS(СВЦЭМ!$C$34:$C$777,СВЦЭМ!$A$34:$A$777,$A125,СВЦЭМ!$B$34:$B$777,I$119)+'СЕТ СН'!$I$9+СВЦЭМ!$D$10+'СЕТ СН'!$I$5</f>
        <v>5352.4662481399992</v>
      </c>
      <c r="J125" s="64">
        <f>SUMIFS(СВЦЭМ!$C$34:$C$777,СВЦЭМ!$A$34:$A$777,$A125,СВЦЭМ!$B$34:$B$777,J$119)+'СЕТ СН'!$I$9+СВЦЭМ!$D$10+'СЕТ СН'!$I$5</f>
        <v>5231.0176239199991</v>
      </c>
      <c r="K125" s="64">
        <f>SUMIFS(СВЦЭМ!$C$34:$C$777,СВЦЭМ!$A$34:$A$777,$A125,СВЦЭМ!$B$34:$B$777,K$119)+'СЕТ СН'!$I$9+СВЦЭМ!$D$10+'СЕТ СН'!$I$5</f>
        <v>5105.1290765199992</v>
      </c>
      <c r="L125" s="64">
        <f>SUMIFS(СВЦЭМ!$C$34:$C$777,СВЦЭМ!$A$34:$A$777,$A125,СВЦЭМ!$B$34:$B$777,L$119)+'СЕТ СН'!$I$9+СВЦЭМ!$D$10+'СЕТ СН'!$I$5</f>
        <v>5278.4599342199999</v>
      </c>
      <c r="M125" s="64">
        <f>SUMIFS(СВЦЭМ!$C$34:$C$777,СВЦЭМ!$A$34:$A$777,$A125,СВЦЭМ!$B$34:$B$777,M$119)+'СЕТ СН'!$I$9+СВЦЭМ!$D$10+'СЕТ СН'!$I$5</f>
        <v>5218.0189909299997</v>
      </c>
      <c r="N125" s="64">
        <f>SUMIFS(СВЦЭМ!$C$34:$C$777,СВЦЭМ!$A$34:$A$777,$A125,СВЦЭМ!$B$34:$B$777,N$119)+'СЕТ СН'!$I$9+СВЦЭМ!$D$10+'СЕТ СН'!$I$5</f>
        <v>5211.9689890999998</v>
      </c>
      <c r="O125" s="64">
        <f>SUMIFS(СВЦЭМ!$C$34:$C$777,СВЦЭМ!$A$34:$A$777,$A125,СВЦЭМ!$B$34:$B$777,O$119)+'СЕТ СН'!$I$9+СВЦЭМ!$D$10+'СЕТ СН'!$I$5</f>
        <v>5232.2417057599996</v>
      </c>
      <c r="P125" s="64">
        <f>SUMIFS(СВЦЭМ!$C$34:$C$777,СВЦЭМ!$A$34:$A$777,$A125,СВЦЭМ!$B$34:$B$777,P$119)+'СЕТ СН'!$I$9+СВЦЭМ!$D$10+'СЕТ СН'!$I$5</f>
        <v>5216.8737531899997</v>
      </c>
      <c r="Q125" s="64">
        <f>SUMIFS(СВЦЭМ!$C$34:$C$777,СВЦЭМ!$A$34:$A$777,$A125,СВЦЭМ!$B$34:$B$777,Q$119)+'СЕТ СН'!$I$9+СВЦЭМ!$D$10+'СЕТ СН'!$I$5</f>
        <v>5204.7163756499995</v>
      </c>
      <c r="R125" s="64">
        <f>SUMIFS(СВЦЭМ!$C$34:$C$777,СВЦЭМ!$A$34:$A$777,$A125,СВЦЭМ!$B$34:$B$777,R$119)+'СЕТ СН'!$I$9+СВЦЭМ!$D$10+'СЕТ СН'!$I$5</f>
        <v>5219.2454771799994</v>
      </c>
      <c r="S125" s="64">
        <f>SUMIFS(СВЦЭМ!$C$34:$C$777,СВЦЭМ!$A$34:$A$777,$A125,СВЦЭМ!$B$34:$B$777,S$119)+'СЕТ СН'!$I$9+СВЦЭМ!$D$10+'СЕТ СН'!$I$5</f>
        <v>5178.3159280099999</v>
      </c>
      <c r="T125" s="64">
        <f>SUMIFS(СВЦЭМ!$C$34:$C$777,СВЦЭМ!$A$34:$A$777,$A125,СВЦЭМ!$B$34:$B$777,T$119)+'СЕТ СН'!$I$9+СВЦЭМ!$D$10+'СЕТ СН'!$I$5</f>
        <v>5200.2357938999994</v>
      </c>
      <c r="U125" s="64">
        <f>SUMIFS(СВЦЭМ!$C$34:$C$777,СВЦЭМ!$A$34:$A$777,$A125,СВЦЭМ!$B$34:$B$777,U$119)+'СЕТ СН'!$I$9+СВЦЭМ!$D$10+'СЕТ СН'!$I$5</f>
        <v>5197.8566575499999</v>
      </c>
      <c r="V125" s="64">
        <f>SUMIFS(СВЦЭМ!$C$34:$C$777,СВЦЭМ!$A$34:$A$777,$A125,СВЦЭМ!$B$34:$B$777,V$119)+'СЕТ СН'!$I$9+СВЦЭМ!$D$10+'СЕТ СН'!$I$5</f>
        <v>5232.0699754799998</v>
      </c>
      <c r="W125" s="64">
        <f>SUMIFS(СВЦЭМ!$C$34:$C$777,СВЦЭМ!$A$34:$A$777,$A125,СВЦЭМ!$B$34:$B$777,W$119)+'СЕТ СН'!$I$9+СВЦЭМ!$D$10+'СЕТ СН'!$I$5</f>
        <v>5254.1876351599994</v>
      </c>
      <c r="X125" s="64">
        <f>SUMIFS(СВЦЭМ!$C$34:$C$777,СВЦЭМ!$A$34:$A$777,$A125,СВЦЭМ!$B$34:$B$777,X$119)+'СЕТ СН'!$I$9+СВЦЭМ!$D$10+'СЕТ СН'!$I$5</f>
        <v>5294.0983975299996</v>
      </c>
      <c r="Y125" s="64">
        <f>SUMIFS(СВЦЭМ!$C$34:$C$777,СВЦЭМ!$A$34:$A$777,$A125,СВЦЭМ!$B$34:$B$777,Y$119)+'СЕТ СН'!$I$9+СВЦЭМ!$D$10+'СЕТ СН'!$I$5</f>
        <v>5384.6777214599997</v>
      </c>
    </row>
    <row r="126" spans="1:27" ht="15.75" x14ac:dyDescent="0.2">
      <c r="A126" s="63">
        <f t="shared" si="3"/>
        <v>42558</v>
      </c>
      <c r="B126" s="64">
        <f>SUMIFS(СВЦЭМ!$C$34:$C$777,СВЦЭМ!$A$34:$A$777,$A126,СВЦЭМ!$B$34:$B$777,B$119)+'СЕТ СН'!$I$9+СВЦЭМ!$D$10+'СЕТ СН'!$I$5</f>
        <v>5430.1291755900002</v>
      </c>
      <c r="C126" s="64">
        <f>SUMIFS(СВЦЭМ!$C$34:$C$777,СВЦЭМ!$A$34:$A$777,$A126,СВЦЭМ!$B$34:$B$777,C$119)+'СЕТ СН'!$I$9+СВЦЭМ!$D$10+'СЕТ СН'!$I$5</f>
        <v>5535.1238313699996</v>
      </c>
      <c r="D126" s="64">
        <f>SUMIFS(СВЦЭМ!$C$34:$C$777,СВЦЭМ!$A$34:$A$777,$A126,СВЦЭМ!$B$34:$B$777,D$119)+'СЕТ СН'!$I$9+СВЦЭМ!$D$10+'СЕТ СН'!$I$5</f>
        <v>5558.6055630800001</v>
      </c>
      <c r="E126" s="64">
        <f>SUMIFS(СВЦЭМ!$C$34:$C$777,СВЦЭМ!$A$34:$A$777,$A126,СВЦЭМ!$B$34:$B$777,E$119)+'СЕТ СН'!$I$9+СВЦЭМ!$D$10+'СЕТ СН'!$I$5</f>
        <v>5555.3567065299994</v>
      </c>
      <c r="F126" s="64">
        <f>SUMIFS(СВЦЭМ!$C$34:$C$777,СВЦЭМ!$A$34:$A$777,$A126,СВЦЭМ!$B$34:$B$777,F$119)+'СЕТ СН'!$I$9+СВЦЭМ!$D$10+'СЕТ СН'!$I$5</f>
        <v>5600.2178322</v>
      </c>
      <c r="G126" s="64">
        <f>SUMIFS(СВЦЭМ!$C$34:$C$777,СВЦЭМ!$A$34:$A$777,$A126,СВЦЭМ!$B$34:$B$777,G$119)+'СЕТ СН'!$I$9+СВЦЭМ!$D$10+'СЕТ СН'!$I$5</f>
        <v>5664.0946632199993</v>
      </c>
      <c r="H126" s="64">
        <f>SUMIFS(СВЦЭМ!$C$34:$C$777,СВЦЭМ!$A$34:$A$777,$A126,СВЦЭМ!$B$34:$B$777,H$119)+'СЕТ СН'!$I$9+СВЦЭМ!$D$10+'СЕТ СН'!$I$5</f>
        <v>5591.2495563499997</v>
      </c>
      <c r="I126" s="64">
        <f>SUMIFS(СВЦЭМ!$C$34:$C$777,СВЦЭМ!$A$34:$A$777,$A126,СВЦЭМ!$B$34:$B$777,I$119)+'СЕТ СН'!$I$9+СВЦЭМ!$D$10+'СЕТ СН'!$I$5</f>
        <v>5515.62791079</v>
      </c>
      <c r="J126" s="64">
        <f>SUMIFS(СВЦЭМ!$C$34:$C$777,СВЦЭМ!$A$34:$A$777,$A126,СВЦЭМ!$B$34:$B$777,J$119)+'СЕТ СН'!$I$9+СВЦЭМ!$D$10+'СЕТ СН'!$I$5</f>
        <v>5318.8407981099999</v>
      </c>
      <c r="K126" s="64">
        <f>SUMIFS(СВЦЭМ!$C$34:$C$777,СВЦЭМ!$A$34:$A$777,$A126,СВЦЭМ!$B$34:$B$777,K$119)+'СЕТ СН'!$I$9+СВЦЭМ!$D$10+'СЕТ СН'!$I$5</f>
        <v>5237.7895027199993</v>
      </c>
      <c r="L126" s="64">
        <f>SUMIFS(СВЦЭМ!$C$34:$C$777,СВЦЭМ!$A$34:$A$777,$A126,СВЦЭМ!$B$34:$B$777,L$119)+'СЕТ СН'!$I$9+СВЦЭМ!$D$10+'СЕТ СН'!$I$5</f>
        <v>5194.0531398799994</v>
      </c>
      <c r="M126" s="64">
        <f>SUMIFS(СВЦЭМ!$C$34:$C$777,СВЦЭМ!$A$34:$A$777,$A126,СВЦЭМ!$B$34:$B$777,M$119)+'СЕТ СН'!$I$9+СВЦЭМ!$D$10+'СЕТ СН'!$I$5</f>
        <v>5165.5556456699996</v>
      </c>
      <c r="N126" s="64">
        <f>SUMIFS(СВЦЭМ!$C$34:$C$777,СВЦЭМ!$A$34:$A$777,$A126,СВЦЭМ!$B$34:$B$777,N$119)+'СЕТ СН'!$I$9+СВЦЭМ!$D$10+'СЕТ СН'!$I$5</f>
        <v>5203.4122292899992</v>
      </c>
      <c r="O126" s="64">
        <f>SUMIFS(СВЦЭМ!$C$34:$C$777,СВЦЭМ!$A$34:$A$777,$A126,СВЦЭМ!$B$34:$B$777,O$119)+'СЕТ СН'!$I$9+СВЦЭМ!$D$10+'СЕТ СН'!$I$5</f>
        <v>5215.0207528299998</v>
      </c>
      <c r="P126" s="64">
        <f>SUMIFS(СВЦЭМ!$C$34:$C$777,СВЦЭМ!$A$34:$A$777,$A126,СВЦЭМ!$B$34:$B$777,P$119)+'СЕТ СН'!$I$9+СВЦЭМ!$D$10+'СЕТ СН'!$I$5</f>
        <v>5218.8973445899992</v>
      </c>
      <c r="Q126" s="64">
        <f>SUMIFS(СВЦЭМ!$C$34:$C$777,СВЦЭМ!$A$34:$A$777,$A126,СВЦЭМ!$B$34:$B$777,Q$119)+'СЕТ СН'!$I$9+СВЦЭМ!$D$10+'СЕТ СН'!$I$5</f>
        <v>5225.7660073799998</v>
      </c>
      <c r="R126" s="64">
        <f>SUMIFS(СВЦЭМ!$C$34:$C$777,СВЦЭМ!$A$34:$A$777,$A126,СВЦЭМ!$B$34:$B$777,R$119)+'СЕТ СН'!$I$9+СВЦЭМ!$D$10+'СЕТ СН'!$I$5</f>
        <v>5664.6728601699997</v>
      </c>
      <c r="S126" s="64">
        <f>SUMIFS(СВЦЭМ!$C$34:$C$777,СВЦЭМ!$A$34:$A$777,$A126,СВЦЭМ!$B$34:$B$777,S$119)+'СЕТ СН'!$I$9+СВЦЭМ!$D$10+'СЕТ СН'!$I$5</f>
        <v>5266.6234505099992</v>
      </c>
      <c r="T126" s="64">
        <f>SUMIFS(СВЦЭМ!$C$34:$C$777,СВЦЭМ!$A$34:$A$777,$A126,СВЦЭМ!$B$34:$B$777,T$119)+'СЕТ СН'!$I$9+СВЦЭМ!$D$10+'СЕТ СН'!$I$5</f>
        <v>5227.3701918999996</v>
      </c>
      <c r="U126" s="64">
        <f>SUMIFS(СВЦЭМ!$C$34:$C$777,СВЦЭМ!$A$34:$A$777,$A126,СВЦЭМ!$B$34:$B$777,U$119)+'СЕТ СН'!$I$9+СВЦЭМ!$D$10+'СЕТ СН'!$I$5</f>
        <v>5214.2217944399999</v>
      </c>
      <c r="V126" s="64">
        <f>SUMIFS(СВЦЭМ!$C$34:$C$777,СВЦЭМ!$A$34:$A$777,$A126,СВЦЭМ!$B$34:$B$777,V$119)+'СЕТ СН'!$I$9+СВЦЭМ!$D$10+'СЕТ СН'!$I$5</f>
        <v>5173.4133556699999</v>
      </c>
      <c r="W126" s="64">
        <f>SUMIFS(СВЦЭМ!$C$34:$C$777,СВЦЭМ!$A$34:$A$777,$A126,СВЦЭМ!$B$34:$B$777,W$119)+'СЕТ СН'!$I$9+СВЦЭМ!$D$10+'СЕТ СН'!$I$5</f>
        <v>5226.0366980399995</v>
      </c>
      <c r="X126" s="64">
        <f>SUMIFS(СВЦЭМ!$C$34:$C$777,СВЦЭМ!$A$34:$A$777,$A126,СВЦЭМ!$B$34:$B$777,X$119)+'СЕТ СН'!$I$9+СВЦЭМ!$D$10+'СЕТ СН'!$I$5</f>
        <v>5225.5354985099993</v>
      </c>
      <c r="Y126" s="64">
        <f>SUMIFS(СВЦЭМ!$C$34:$C$777,СВЦЭМ!$A$34:$A$777,$A126,СВЦЭМ!$B$34:$B$777,Y$119)+'СЕТ СН'!$I$9+СВЦЭМ!$D$10+'СЕТ СН'!$I$5</f>
        <v>5276.1115121899993</v>
      </c>
    </row>
    <row r="127" spans="1:27" ht="15.75" x14ac:dyDescent="0.2">
      <c r="A127" s="63">
        <f t="shared" si="3"/>
        <v>42559</v>
      </c>
      <c r="B127" s="64">
        <f>SUMIFS(СВЦЭМ!$C$34:$C$777,СВЦЭМ!$A$34:$A$777,$A127,СВЦЭМ!$B$34:$B$777,B$119)+'СЕТ СН'!$I$9+СВЦЭМ!$D$10+'СЕТ СН'!$I$5</f>
        <v>5373.6794892599992</v>
      </c>
      <c r="C127" s="64">
        <f>SUMIFS(СВЦЭМ!$C$34:$C$777,СВЦЭМ!$A$34:$A$777,$A127,СВЦЭМ!$B$34:$B$777,C$119)+'СЕТ СН'!$I$9+СВЦЭМ!$D$10+'СЕТ СН'!$I$5</f>
        <v>5430.3984986999994</v>
      </c>
      <c r="D127" s="64">
        <f>SUMIFS(СВЦЭМ!$C$34:$C$777,СВЦЭМ!$A$34:$A$777,$A127,СВЦЭМ!$B$34:$B$777,D$119)+'СЕТ СН'!$I$9+СВЦЭМ!$D$10+'СЕТ СН'!$I$5</f>
        <v>5464.7047885899992</v>
      </c>
      <c r="E127" s="64">
        <f>SUMIFS(СВЦЭМ!$C$34:$C$777,СВЦЭМ!$A$34:$A$777,$A127,СВЦЭМ!$B$34:$B$777,E$119)+'СЕТ СН'!$I$9+СВЦЭМ!$D$10+'СЕТ СН'!$I$5</f>
        <v>5758.7613310699999</v>
      </c>
      <c r="F127" s="64">
        <f>SUMIFS(СВЦЭМ!$C$34:$C$777,СВЦЭМ!$A$34:$A$777,$A127,СВЦЭМ!$B$34:$B$777,F$119)+'СЕТ СН'!$I$9+СВЦЭМ!$D$10+'СЕТ СН'!$I$5</f>
        <v>5740.5723807799995</v>
      </c>
      <c r="G127" s="64">
        <f>SUMIFS(СВЦЭМ!$C$34:$C$777,СВЦЭМ!$A$34:$A$777,$A127,СВЦЭМ!$B$34:$B$777,G$119)+'СЕТ СН'!$I$9+СВЦЭМ!$D$10+'СЕТ СН'!$I$5</f>
        <v>5653.6196453499997</v>
      </c>
      <c r="H127" s="64">
        <f>SUMIFS(СВЦЭМ!$C$34:$C$777,СВЦЭМ!$A$34:$A$777,$A127,СВЦЭМ!$B$34:$B$777,H$119)+'СЕТ СН'!$I$9+СВЦЭМ!$D$10+'СЕТ СН'!$I$5</f>
        <v>5373.0559302099991</v>
      </c>
      <c r="I127" s="64">
        <f>SUMIFS(СВЦЭМ!$C$34:$C$777,СВЦЭМ!$A$34:$A$777,$A127,СВЦЭМ!$B$34:$B$777,I$119)+'СЕТ СН'!$I$9+СВЦЭМ!$D$10+'СЕТ СН'!$I$5</f>
        <v>5258.5606872499993</v>
      </c>
      <c r="J127" s="64">
        <f>SUMIFS(СВЦЭМ!$C$34:$C$777,СВЦЭМ!$A$34:$A$777,$A127,СВЦЭМ!$B$34:$B$777,J$119)+'СЕТ СН'!$I$9+СВЦЭМ!$D$10+'СЕТ СН'!$I$5</f>
        <v>5096.1946829699991</v>
      </c>
      <c r="K127" s="64">
        <f>SUMIFS(СВЦЭМ!$C$34:$C$777,СВЦЭМ!$A$34:$A$777,$A127,СВЦЭМ!$B$34:$B$777,K$119)+'СЕТ СН'!$I$9+СВЦЭМ!$D$10+'СЕТ СН'!$I$5</f>
        <v>5076.9548843799994</v>
      </c>
      <c r="L127" s="64">
        <f>SUMIFS(СВЦЭМ!$C$34:$C$777,СВЦЭМ!$A$34:$A$777,$A127,СВЦЭМ!$B$34:$B$777,L$119)+'СЕТ СН'!$I$9+СВЦЭМ!$D$10+'СЕТ СН'!$I$5</f>
        <v>5060.2285878899993</v>
      </c>
      <c r="M127" s="64">
        <f>SUMIFS(СВЦЭМ!$C$34:$C$777,СВЦЭМ!$A$34:$A$777,$A127,СВЦЭМ!$B$34:$B$777,M$119)+'СЕТ СН'!$I$9+СВЦЭМ!$D$10+'СЕТ СН'!$I$5</f>
        <v>5068.7384818099999</v>
      </c>
      <c r="N127" s="64">
        <f>SUMIFS(СВЦЭМ!$C$34:$C$777,СВЦЭМ!$A$34:$A$777,$A127,СВЦЭМ!$B$34:$B$777,N$119)+'СЕТ СН'!$I$9+СВЦЭМ!$D$10+'СЕТ СН'!$I$5</f>
        <v>5074.8900465799998</v>
      </c>
      <c r="O127" s="64">
        <f>SUMIFS(СВЦЭМ!$C$34:$C$777,СВЦЭМ!$A$34:$A$777,$A127,СВЦЭМ!$B$34:$B$777,O$119)+'СЕТ СН'!$I$9+СВЦЭМ!$D$10+'СЕТ СН'!$I$5</f>
        <v>5148.1269794699992</v>
      </c>
      <c r="P127" s="64">
        <f>SUMIFS(СВЦЭМ!$C$34:$C$777,СВЦЭМ!$A$34:$A$777,$A127,СВЦЭМ!$B$34:$B$777,P$119)+'СЕТ СН'!$I$9+СВЦЭМ!$D$10+'СЕТ СН'!$I$5</f>
        <v>5197.1868379499992</v>
      </c>
      <c r="Q127" s="64">
        <f>SUMIFS(СВЦЭМ!$C$34:$C$777,СВЦЭМ!$A$34:$A$777,$A127,СВЦЭМ!$B$34:$B$777,Q$119)+'СЕТ СН'!$I$9+СВЦЭМ!$D$10+'СЕТ СН'!$I$5</f>
        <v>5175.7948452699993</v>
      </c>
      <c r="R127" s="64">
        <f>SUMIFS(СВЦЭМ!$C$34:$C$777,СВЦЭМ!$A$34:$A$777,$A127,СВЦЭМ!$B$34:$B$777,R$119)+'СЕТ СН'!$I$9+СВЦЭМ!$D$10+'СЕТ СН'!$I$5</f>
        <v>5263.0365832299995</v>
      </c>
      <c r="S127" s="64">
        <f>SUMIFS(СВЦЭМ!$C$34:$C$777,СВЦЭМ!$A$34:$A$777,$A127,СВЦЭМ!$B$34:$B$777,S$119)+'СЕТ СН'!$I$9+СВЦЭМ!$D$10+'СЕТ СН'!$I$5</f>
        <v>5219.0244092399998</v>
      </c>
      <c r="T127" s="64">
        <f>SUMIFS(СВЦЭМ!$C$34:$C$777,СВЦЭМ!$A$34:$A$777,$A127,СВЦЭМ!$B$34:$B$777,T$119)+'СЕТ СН'!$I$9+СВЦЭМ!$D$10+'СЕТ СН'!$I$5</f>
        <v>5159.3391453299992</v>
      </c>
      <c r="U127" s="64">
        <f>SUMIFS(СВЦЭМ!$C$34:$C$777,СВЦЭМ!$A$34:$A$777,$A127,СВЦЭМ!$B$34:$B$777,U$119)+'СЕТ СН'!$I$9+СВЦЭМ!$D$10+'СЕТ СН'!$I$5</f>
        <v>5213.4729228999995</v>
      </c>
      <c r="V127" s="64">
        <f>SUMIFS(СВЦЭМ!$C$34:$C$777,СВЦЭМ!$A$34:$A$777,$A127,СВЦЭМ!$B$34:$B$777,V$119)+'СЕТ СН'!$I$9+СВЦЭМ!$D$10+'СЕТ СН'!$I$5</f>
        <v>5255.6847442299995</v>
      </c>
      <c r="W127" s="64">
        <f>SUMIFS(СВЦЭМ!$C$34:$C$777,СВЦЭМ!$A$34:$A$777,$A127,СВЦЭМ!$B$34:$B$777,W$119)+'СЕТ СН'!$I$9+СВЦЭМ!$D$10+'СЕТ СН'!$I$5</f>
        <v>5221.6838634399992</v>
      </c>
      <c r="X127" s="64">
        <f>SUMIFS(СВЦЭМ!$C$34:$C$777,СВЦЭМ!$A$34:$A$777,$A127,СВЦЭМ!$B$34:$B$777,X$119)+'СЕТ СН'!$I$9+СВЦЭМ!$D$10+'СЕТ СН'!$I$5</f>
        <v>5228.04070211</v>
      </c>
      <c r="Y127" s="64">
        <f>SUMIFS(СВЦЭМ!$C$34:$C$777,СВЦЭМ!$A$34:$A$777,$A127,СВЦЭМ!$B$34:$B$777,Y$119)+'СЕТ СН'!$I$9+СВЦЭМ!$D$10+'СЕТ СН'!$I$5</f>
        <v>5299.2574782599995</v>
      </c>
    </row>
    <row r="128" spans="1:27" ht="15.75" x14ac:dyDescent="0.2">
      <c r="A128" s="63">
        <f t="shared" si="3"/>
        <v>42560</v>
      </c>
      <c r="B128" s="64">
        <f>SUMIFS(СВЦЭМ!$C$34:$C$777,СВЦЭМ!$A$34:$A$777,$A128,СВЦЭМ!$B$34:$B$777,B$119)+'СЕТ СН'!$I$9+СВЦЭМ!$D$10+'СЕТ СН'!$I$5</f>
        <v>5424.7312204899999</v>
      </c>
      <c r="C128" s="64">
        <f>SUMIFS(СВЦЭМ!$C$34:$C$777,СВЦЭМ!$A$34:$A$777,$A128,СВЦЭМ!$B$34:$B$777,C$119)+'СЕТ СН'!$I$9+СВЦЭМ!$D$10+'СЕТ СН'!$I$5</f>
        <v>5502.7967748199999</v>
      </c>
      <c r="D128" s="64">
        <f>SUMIFS(СВЦЭМ!$C$34:$C$777,СВЦЭМ!$A$34:$A$777,$A128,СВЦЭМ!$B$34:$B$777,D$119)+'СЕТ СН'!$I$9+СВЦЭМ!$D$10+'СЕТ СН'!$I$5</f>
        <v>5540.4317198299996</v>
      </c>
      <c r="E128" s="64">
        <f>SUMIFS(СВЦЭМ!$C$34:$C$777,СВЦЭМ!$A$34:$A$777,$A128,СВЦЭМ!$B$34:$B$777,E$119)+'СЕТ СН'!$I$9+СВЦЭМ!$D$10+'СЕТ СН'!$I$5</f>
        <v>5549.2788153499996</v>
      </c>
      <c r="F128" s="64">
        <f>SUMIFS(СВЦЭМ!$C$34:$C$777,СВЦЭМ!$A$34:$A$777,$A128,СВЦЭМ!$B$34:$B$777,F$119)+'СЕТ СН'!$I$9+СВЦЭМ!$D$10+'СЕТ СН'!$I$5</f>
        <v>5576.8568783999999</v>
      </c>
      <c r="G128" s="64">
        <f>SUMIFS(СВЦЭМ!$C$34:$C$777,СВЦЭМ!$A$34:$A$777,$A128,СВЦЭМ!$B$34:$B$777,G$119)+'СЕТ СН'!$I$9+СВЦЭМ!$D$10+'СЕТ СН'!$I$5</f>
        <v>5587.5326928799996</v>
      </c>
      <c r="H128" s="64">
        <f>SUMIFS(СВЦЭМ!$C$34:$C$777,СВЦЭМ!$A$34:$A$777,$A128,СВЦЭМ!$B$34:$B$777,H$119)+'СЕТ СН'!$I$9+СВЦЭМ!$D$10+'СЕТ СН'!$I$5</f>
        <v>5464.4344142800001</v>
      </c>
      <c r="I128" s="64">
        <f>SUMIFS(СВЦЭМ!$C$34:$C$777,СВЦЭМ!$A$34:$A$777,$A128,СВЦЭМ!$B$34:$B$777,I$119)+'СЕТ СН'!$I$9+СВЦЭМ!$D$10+'СЕТ СН'!$I$5</f>
        <v>5342.8458201599997</v>
      </c>
      <c r="J128" s="64">
        <f>SUMIFS(СВЦЭМ!$C$34:$C$777,СВЦЭМ!$A$34:$A$777,$A128,СВЦЭМ!$B$34:$B$777,J$119)+'СЕТ СН'!$I$9+СВЦЭМ!$D$10+'СЕТ СН'!$I$5</f>
        <v>5275.2707381499995</v>
      </c>
      <c r="K128" s="64">
        <f>SUMIFS(СВЦЭМ!$C$34:$C$777,СВЦЭМ!$A$34:$A$777,$A128,СВЦЭМ!$B$34:$B$777,K$119)+'СЕТ СН'!$I$9+СВЦЭМ!$D$10+'СЕТ СН'!$I$5</f>
        <v>5219.1993660199996</v>
      </c>
      <c r="L128" s="64">
        <f>SUMIFS(СВЦЭМ!$C$34:$C$777,СВЦЭМ!$A$34:$A$777,$A128,СВЦЭМ!$B$34:$B$777,L$119)+'СЕТ СН'!$I$9+СВЦЭМ!$D$10+'СЕТ СН'!$I$5</f>
        <v>5211.6108090099997</v>
      </c>
      <c r="M128" s="64">
        <f>SUMIFS(СВЦЭМ!$C$34:$C$777,СВЦЭМ!$A$34:$A$777,$A128,СВЦЭМ!$B$34:$B$777,M$119)+'СЕТ СН'!$I$9+СВЦЭМ!$D$10+'СЕТ СН'!$I$5</f>
        <v>5182.6186293399996</v>
      </c>
      <c r="N128" s="64">
        <f>SUMIFS(СВЦЭМ!$C$34:$C$777,СВЦЭМ!$A$34:$A$777,$A128,СВЦЭМ!$B$34:$B$777,N$119)+'СЕТ СН'!$I$9+СВЦЭМ!$D$10+'СЕТ СН'!$I$5</f>
        <v>5179.9019447799992</v>
      </c>
      <c r="O128" s="64">
        <f>SUMIFS(СВЦЭМ!$C$34:$C$777,СВЦЭМ!$A$34:$A$777,$A128,СВЦЭМ!$B$34:$B$777,O$119)+'СЕТ СН'!$I$9+СВЦЭМ!$D$10+'СЕТ СН'!$I$5</f>
        <v>5181.3590937599993</v>
      </c>
      <c r="P128" s="64">
        <f>SUMIFS(СВЦЭМ!$C$34:$C$777,СВЦЭМ!$A$34:$A$777,$A128,СВЦЭМ!$B$34:$B$777,P$119)+'СЕТ СН'!$I$9+СВЦЭМ!$D$10+'СЕТ СН'!$I$5</f>
        <v>5152.7059887099995</v>
      </c>
      <c r="Q128" s="64">
        <f>SUMIFS(СВЦЭМ!$C$34:$C$777,СВЦЭМ!$A$34:$A$777,$A128,СВЦЭМ!$B$34:$B$777,Q$119)+'СЕТ СН'!$I$9+СВЦЭМ!$D$10+'СЕТ СН'!$I$5</f>
        <v>5180.7196134199994</v>
      </c>
      <c r="R128" s="64">
        <f>SUMIFS(СВЦЭМ!$C$34:$C$777,СВЦЭМ!$A$34:$A$777,$A128,СВЦЭМ!$B$34:$B$777,R$119)+'СЕТ СН'!$I$9+СВЦЭМ!$D$10+'СЕТ СН'!$I$5</f>
        <v>5167.2857353499994</v>
      </c>
      <c r="S128" s="64">
        <f>SUMIFS(СВЦЭМ!$C$34:$C$777,СВЦЭМ!$A$34:$A$777,$A128,СВЦЭМ!$B$34:$B$777,S$119)+'СЕТ СН'!$I$9+СВЦЭМ!$D$10+'СЕТ СН'!$I$5</f>
        <v>5153.6121715699992</v>
      </c>
      <c r="T128" s="64">
        <f>SUMIFS(СВЦЭМ!$C$34:$C$777,СВЦЭМ!$A$34:$A$777,$A128,СВЦЭМ!$B$34:$B$777,T$119)+'СЕТ СН'!$I$9+СВЦЭМ!$D$10+'СЕТ СН'!$I$5</f>
        <v>5163.02348179</v>
      </c>
      <c r="U128" s="64">
        <f>SUMIFS(СВЦЭМ!$C$34:$C$777,СВЦЭМ!$A$34:$A$777,$A128,СВЦЭМ!$B$34:$B$777,U$119)+'СЕТ СН'!$I$9+СВЦЭМ!$D$10+'СЕТ СН'!$I$5</f>
        <v>5140.2266111099998</v>
      </c>
      <c r="V128" s="64">
        <f>SUMIFS(СВЦЭМ!$C$34:$C$777,СВЦЭМ!$A$34:$A$777,$A128,СВЦЭМ!$B$34:$B$777,V$119)+'СЕТ СН'!$I$9+СВЦЭМ!$D$10+'СЕТ СН'!$I$5</f>
        <v>5151.3657662999994</v>
      </c>
      <c r="W128" s="64">
        <f>SUMIFS(СВЦЭМ!$C$34:$C$777,СВЦЭМ!$A$34:$A$777,$A128,СВЦЭМ!$B$34:$B$777,W$119)+'СЕТ СН'!$I$9+СВЦЭМ!$D$10+'СЕТ СН'!$I$5</f>
        <v>5193.8731091299996</v>
      </c>
      <c r="X128" s="64">
        <f>SUMIFS(СВЦЭМ!$C$34:$C$777,СВЦЭМ!$A$34:$A$777,$A128,СВЦЭМ!$B$34:$B$777,X$119)+'СЕТ СН'!$I$9+СВЦЭМ!$D$10+'СЕТ СН'!$I$5</f>
        <v>5225.3106019999996</v>
      </c>
      <c r="Y128" s="64">
        <f>SUMIFS(СВЦЭМ!$C$34:$C$777,СВЦЭМ!$A$34:$A$777,$A128,СВЦЭМ!$B$34:$B$777,Y$119)+'СЕТ СН'!$I$9+СВЦЭМ!$D$10+'СЕТ СН'!$I$5</f>
        <v>5299.4472761599991</v>
      </c>
    </row>
    <row r="129" spans="1:25" ht="15.75" x14ac:dyDescent="0.2">
      <c r="A129" s="63">
        <f t="shared" si="3"/>
        <v>42561</v>
      </c>
      <c r="B129" s="64">
        <f>SUMIFS(СВЦЭМ!$C$34:$C$777,СВЦЭМ!$A$34:$A$777,$A129,СВЦЭМ!$B$34:$B$777,B$119)+'СЕТ СН'!$I$9+СВЦЭМ!$D$10+'СЕТ СН'!$I$5</f>
        <v>5357.0858548699998</v>
      </c>
      <c r="C129" s="64">
        <f>SUMIFS(СВЦЭМ!$C$34:$C$777,СВЦЭМ!$A$34:$A$777,$A129,СВЦЭМ!$B$34:$B$777,C$119)+'СЕТ СН'!$I$9+СВЦЭМ!$D$10+'СЕТ СН'!$I$5</f>
        <v>5356.1682410599997</v>
      </c>
      <c r="D129" s="64">
        <f>SUMIFS(СВЦЭМ!$C$34:$C$777,СВЦЭМ!$A$34:$A$777,$A129,СВЦЭМ!$B$34:$B$777,D$119)+'СЕТ СН'!$I$9+СВЦЭМ!$D$10+'СЕТ СН'!$I$5</f>
        <v>5398.0888102999997</v>
      </c>
      <c r="E129" s="64">
        <f>SUMIFS(СВЦЭМ!$C$34:$C$777,СВЦЭМ!$A$34:$A$777,$A129,СВЦЭМ!$B$34:$B$777,E$119)+'СЕТ СН'!$I$9+СВЦЭМ!$D$10+'СЕТ СН'!$I$5</f>
        <v>5419.9037340899995</v>
      </c>
      <c r="F129" s="64">
        <f>SUMIFS(СВЦЭМ!$C$34:$C$777,СВЦЭМ!$A$34:$A$777,$A129,СВЦЭМ!$B$34:$B$777,F$119)+'СЕТ СН'!$I$9+СВЦЭМ!$D$10+'СЕТ СН'!$I$5</f>
        <v>5420.2142689100001</v>
      </c>
      <c r="G129" s="64">
        <f>SUMIFS(СВЦЭМ!$C$34:$C$777,СВЦЭМ!$A$34:$A$777,$A129,СВЦЭМ!$B$34:$B$777,G$119)+'СЕТ СН'!$I$9+СВЦЭМ!$D$10+'СЕТ СН'!$I$5</f>
        <v>5427.5269322999993</v>
      </c>
      <c r="H129" s="64">
        <f>SUMIFS(СВЦЭМ!$C$34:$C$777,СВЦЭМ!$A$34:$A$777,$A129,СВЦЭМ!$B$34:$B$777,H$119)+'СЕТ СН'!$I$9+СВЦЭМ!$D$10+'СЕТ СН'!$I$5</f>
        <v>5380.7418867999995</v>
      </c>
      <c r="I129" s="64">
        <f>SUMIFS(СВЦЭМ!$C$34:$C$777,СВЦЭМ!$A$34:$A$777,$A129,СВЦЭМ!$B$34:$B$777,I$119)+'СЕТ СН'!$I$9+СВЦЭМ!$D$10+'СЕТ СН'!$I$5</f>
        <v>5328.5427291399992</v>
      </c>
      <c r="J129" s="64">
        <f>SUMIFS(СВЦЭМ!$C$34:$C$777,СВЦЭМ!$A$34:$A$777,$A129,СВЦЭМ!$B$34:$B$777,J$119)+'СЕТ СН'!$I$9+СВЦЭМ!$D$10+'СЕТ СН'!$I$5</f>
        <v>5215.7857514399993</v>
      </c>
      <c r="K129" s="64">
        <f>SUMIFS(СВЦЭМ!$C$34:$C$777,СВЦЭМ!$A$34:$A$777,$A129,СВЦЭМ!$B$34:$B$777,K$119)+'СЕТ СН'!$I$9+СВЦЭМ!$D$10+'СЕТ СН'!$I$5</f>
        <v>5127.0835409699994</v>
      </c>
      <c r="L129" s="64">
        <f>SUMIFS(СВЦЭМ!$C$34:$C$777,СВЦЭМ!$A$34:$A$777,$A129,СВЦЭМ!$B$34:$B$777,L$119)+'СЕТ СН'!$I$9+СВЦЭМ!$D$10+'СЕТ СН'!$I$5</f>
        <v>5095.0138349199997</v>
      </c>
      <c r="M129" s="64">
        <f>SUMIFS(СВЦЭМ!$C$34:$C$777,СВЦЭМ!$A$34:$A$777,$A129,СВЦЭМ!$B$34:$B$777,M$119)+'СЕТ СН'!$I$9+СВЦЭМ!$D$10+'СЕТ СН'!$I$5</f>
        <v>5096.2895772299998</v>
      </c>
      <c r="N129" s="64">
        <f>SUMIFS(СВЦЭМ!$C$34:$C$777,СВЦЭМ!$A$34:$A$777,$A129,СВЦЭМ!$B$34:$B$777,N$119)+'СЕТ СН'!$I$9+СВЦЭМ!$D$10+'СЕТ СН'!$I$5</f>
        <v>5114.9608732500001</v>
      </c>
      <c r="O129" s="64">
        <f>SUMIFS(СВЦЭМ!$C$34:$C$777,СВЦЭМ!$A$34:$A$777,$A129,СВЦЭМ!$B$34:$B$777,O$119)+'СЕТ СН'!$I$9+СВЦЭМ!$D$10+'СЕТ СН'!$I$5</f>
        <v>5112.3869445499995</v>
      </c>
      <c r="P129" s="64">
        <f>SUMIFS(СВЦЭМ!$C$34:$C$777,СВЦЭМ!$A$34:$A$777,$A129,СВЦЭМ!$B$34:$B$777,P$119)+'СЕТ СН'!$I$9+СВЦЭМ!$D$10+'СЕТ СН'!$I$5</f>
        <v>5339.7809034099992</v>
      </c>
      <c r="Q129" s="64">
        <f>SUMIFS(СВЦЭМ!$C$34:$C$777,СВЦЭМ!$A$34:$A$777,$A129,СВЦЭМ!$B$34:$B$777,Q$119)+'СЕТ СН'!$I$9+СВЦЭМ!$D$10+'СЕТ СН'!$I$5</f>
        <v>5198.5734592699991</v>
      </c>
      <c r="R129" s="64">
        <f>SUMIFS(СВЦЭМ!$C$34:$C$777,СВЦЭМ!$A$34:$A$777,$A129,СВЦЭМ!$B$34:$B$777,R$119)+'СЕТ СН'!$I$9+СВЦЭМ!$D$10+'СЕТ СН'!$I$5</f>
        <v>5150.8971698099995</v>
      </c>
      <c r="S129" s="64">
        <f>SUMIFS(СВЦЭМ!$C$34:$C$777,СВЦЭМ!$A$34:$A$777,$A129,СВЦЭМ!$B$34:$B$777,S$119)+'СЕТ СН'!$I$9+СВЦЭМ!$D$10+'СЕТ СН'!$I$5</f>
        <v>5153.7710978299992</v>
      </c>
      <c r="T129" s="64">
        <f>SUMIFS(СВЦЭМ!$C$34:$C$777,СВЦЭМ!$A$34:$A$777,$A129,СВЦЭМ!$B$34:$B$777,T$119)+'СЕТ СН'!$I$9+СВЦЭМ!$D$10+'СЕТ СН'!$I$5</f>
        <v>5196.3160655599995</v>
      </c>
      <c r="U129" s="64">
        <f>SUMIFS(СВЦЭМ!$C$34:$C$777,СВЦЭМ!$A$34:$A$777,$A129,СВЦЭМ!$B$34:$B$777,U$119)+'СЕТ СН'!$I$9+СВЦЭМ!$D$10+'СЕТ СН'!$I$5</f>
        <v>5158.6836292399994</v>
      </c>
      <c r="V129" s="64">
        <f>SUMIFS(СВЦЭМ!$C$34:$C$777,СВЦЭМ!$A$34:$A$777,$A129,СВЦЭМ!$B$34:$B$777,V$119)+'СЕТ СН'!$I$9+СВЦЭМ!$D$10+'СЕТ СН'!$I$5</f>
        <v>5174.8648189199994</v>
      </c>
      <c r="W129" s="64">
        <f>SUMIFS(СВЦЭМ!$C$34:$C$777,СВЦЭМ!$A$34:$A$777,$A129,СВЦЭМ!$B$34:$B$777,W$119)+'СЕТ СН'!$I$9+СВЦЭМ!$D$10+'СЕТ СН'!$I$5</f>
        <v>5196.9090669499992</v>
      </c>
      <c r="X129" s="64">
        <f>SUMIFS(СВЦЭМ!$C$34:$C$777,СВЦЭМ!$A$34:$A$777,$A129,СВЦЭМ!$B$34:$B$777,X$119)+'СЕТ СН'!$I$9+СВЦЭМ!$D$10+'СЕТ СН'!$I$5</f>
        <v>5183.5518897899992</v>
      </c>
      <c r="Y129" s="64">
        <f>SUMIFS(СВЦЭМ!$C$34:$C$777,СВЦЭМ!$A$34:$A$777,$A129,СВЦЭМ!$B$34:$B$777,Y$119)+'СЕТ СН'!$I$9+СВЦЭМ!$D$10+'СЕТ СН'!$I$5</f>
        <v>5247.6894275499999</v>
      </c>
    </row>
    <row r="130" spans="1:25" ht="15.75" x14ac:dyDescent="0.2">
      <c r="A130" s="63">
        <f t="shared" si="3"/>
        <v>42562</v>
      </c>
      <c r="B130" s="64">
        <f>SUMIFS(СВЦЭМ!$C$34:$C$777,СВЦЭМ!$A$34:$A$777,$A130,СВЦЭМ!$B$34:$B$777,B$119)+'СЕТ СН'!$I$9+СВЦЭМ!$D$10+'СЕТ СН'!$I$5</f>
        <v>5381.7244448599995</v>
      </c>
      <c r="C130" s="64">
        <f>SUMIFS(СВЦЭМ!$C$34:$C$777,СВЦЭМ!$A$34:$A$777,$A130,СВЦЭМ!$B$34:$B$777,C$119)+'СЕТ СН'!$I$9+СВЦЭМ!$D$10+'СЕТ СН'!$I$5</f>
        <v>5465.2384075999998</v>
      </c>
      <c r="D130" s="64">
        <f>SUMIFS(СВЦЭМ!$C$34:$C$777,СВЦЭМ!$A$34:$A$777,$A130,СВЦЭМ!$B$34:$B$777,D$119)+'СЕТ СН'!$I$9+СВЦЭМ!$D$10+'СЕТ СН'!$I$5</f>
        <v>5544.0097522099995</v>
      </c>
      <c r="E130" s="64">
        <f>SUMIFS(СВЦЭМ!$C$34:$C$777,СВЦЭМ!$A$34:$A$777,$A130,СВЦЭМ!$B$34:$B$777,E$119)+'СЕТ СН'!$I$9+СВЦЭМ!$D$10+'СЕТ СН'!$I$5</f>
        <v>5503.0878223399995</v>
      </c>
      <c r="F130" s="64">
        <f>SUMIFS(СВЦЭМ!$C$34:$C$777,СВЦЭМ!$A$34:$A$777,$A130,СВЦЭМ!$B$34:$B$777,F$119)+'СЕТ СН'!$I$9+СВЦЭМ!$D$10+'СЕТ СН'!$I$5</f>
        <v>5523.9371285799998</v>
      </c>
      <c r="G130" s="64">
        <f>SUMIFS(СВЦЭМ!$C$34:$C$777,СВЦЭМ!$A$34:$A$777,$A130,СВЦЭМ!$B$34:$B$777,G$119)+'СЕТ СН'!$I$9+СВЦЭМ!$D$10+'СЕТ СН'!$I$5</f>
        <v>5512.0578777199999</v>
      </c>
      <c r="H130" s="64">
        <f>SUMIFS(СВЦЭМ!$C$34:$C$777,СВЦЭМ!$A$34:$A$777,$A130,СВЦЭМ!$B$34:$B$777,H$119)+'СЕТ СН'!$I$9+СВЦЭМ!$D$10+'СЕТ СН'!$I$5</f>
        <v>5431.4527652199995</v>
      </c>
      <c r="I130" s="64">
        <f>SUMIFS(СВЦЭМ!$C$34:$C$777,СВЦЭМ!$A$34:$A$777,$A130,СВЦЭМ!$B$34:$B$777,I$119)+'СЕТ СН'!$I$9+СВЦЭМ!$D$10+'СЕТ СН'!$I$5</f>
        <v>5330.0233437499992</v>
      </c>
      <c r="J130" s="64">
        <f>SUMIFS(СВЦЭМ!$C$34:$C$777,СВЦЭМ!$A$34:$A$777,$A130,СВЦЭМ!$B$34:$B$777,J$119)+'СЕТ СН'!$I$9+СВЦЭМ!$D$10+'СЕТ СН'!$I$5</f>
        <v>5139.9373619899998</v>
      </c>
      <c r="K130" s="64">
        <f>SUMIFS(СВЦЭМ!$C$34:$C$777,СВЦЭМ!$A$34:$A$777,$A130,СВЦЭМ!$B$34:$B$777,K$119)+'СЕТ СН'!$I$9+СВЦЭМ!$D$10+'СЕТ СН'!$I$5</f>
        <v>5110.5055099699994</v>
      </c>
      <c r="L130" s="64">
        <f>SUMIFS(СВЦЭМ!$C$34:$C$777,СВЦЭМ!$A$34:$A$777,$A130,СВЦЭМ!$B$34:$B$777,L$119)+'СЕТ СН'!$I$9+СВЦЭМ!$D$10+'СЕТ СН'!$I$5</f>
        <v>5104.0347567399995</v>
      </c>
      <c r="M130" s="64">
        <f>SUMIFS(СВЦЭМ!$C$34:$C$777,СВЦЭМ!$A$34:$A$777,$A130,СВЦЭМ!$B$34:$B$777,M$119)+'СЕТ СН'!$I$9+СВЦЭМ!$D$10+'СЕТ СН'!$I$5</f>
        <v>5110.0555472899996</v>
      </c>
      <c r="N130" s="64">
        <f>SUMIFS(СВЦЭМ!$C$34:$C$777,СВЦЭМ!$A$34:$A$777,$A130,СВЦЭМ!$B$34:$B$777,N$119)+'СЕТ СН'!$I$9+СВЦЭМ!$D$10+'СЕТ СН'!$I$5</f>
        <v>5089.2732005999997</v>
      </c>
      <c r="O130" s="64">
        <f>SUMIFS(СВЦЭМ!$C$34:$C$777,СВЦЭМ!$A$34:$A$777,$A130,СВЦЭМ!$B$34:$B$777,O$119)+'СЕТ СН'!$I$9+СВЦЭМ!$D$10+'СЕТ СН'!$I$5</f>
        <v>5107.2055367199991</v>
      </c>
      <c r="P130" s="64">
        <f>SUMIFS(СВЦЭМ!$C$34:$C$777,СВЦЭМ!$A$34:$A$777,$A130,СВЦЭМ!$B$34:$B$777,P$119)+'СЕТ СН'!$I$9+СВЦЭМ!$D$10+'СЕТ СН'!$I$5</f>
        <v>5125.7189272599999</v>
      </c>
      <c r="Q130" s="64">
        <f>SUMIFS(СВЦЭМ!$C$34:$C$777,СВЦЭМ!$A$34:$A$777,$A130,СВЦЭМ!$B$34:$B$777,Q$119)+'СЕТ СН'!$I$9+СВЦЭМ!$D$10+'СЕТ СН'!$I$5</f>
        <v>5124.4365625699993</v>
      </c>
      <c r="R130" s="64">
        <f>SUMIFS(СВЦЭМ!$C$34:$C$777,СВЦЭМ!$A$34:$A$777,$A130,СВЦЭМ!$B$34:$B$777,R$119)+'СЕТ СН'!$I$9+СВЦЭМ!$D$10+'СЕТ СН'!$I$5</f>
        <v>5218.2416231899997</v>
      </c>
      <c r="S130" s="64">
        <f>SUMIFS(СВЦЭМ!$C$34:$C$777,СВЦЭМ!$A$34:$A$777,$A130,СВЦЭМ!$B$34:$B$777,S$119)+'СЕТ СН'!$I$9+СВЦЭМ!$D$10+'СЕТ СН'!$I$5</f>
        <v>5169.8253275499992</v>
      </c>
      <c r="T130" s="64">
        <f>SUMIFS(СВЦЭМ!$C$34:$C$777,СВЦЭМ!$A$34:$A$777,$A130,СВЦЭМ!$B$34:$B$777,T$119)+'СЕТ СН'!$I$9+СВЦЭМ!$D$10+'СЕТ СН'!$I$5</f>
        <v>5175.4356194599995</v>
      </c>
      <c r="U130" s="64">
        <f>SUMIFS(СВЦЭМ!$C$34:$C$777,СВЦЭМ!$A$34:$A$777,$A130,СВЦЭМ!$B$34:$B$777,U$119)+'СЕТ СН'!$I$9+СВЦЭМ!$D$10+'СЕТ СН'!$I$5</f>
        <v>5184.8978557099999</v>
      </c>
      <c r="V130" s="64">
        <f>SUMIFS(СВЦЭМ!$C$34:$C$777,СВЦЭМ!$A$34:$A$777,$A130,СВЦЭМ!$B$34:$B$777,V$119)+'СЕТ СН'!$I$9+СВЦЭМ!$D$10+'СЕТ СН'!$I$5</f>
        <v>5166.7228738999993</v>
      </c>
      <c r="W130" s="64">
        <f>SUMIFS(СВЦЭМ!$C$34:$C$777,СВЦЭМ!$A$34:$A$777,$A130,СВЦЭМ!$B$34:$B$777,W$119)+'СЕТ СН'!$I$9+СВЦЭМ!$D$10+'СЕТ СН'!$I$5</f>
        <v>5221.6396038399998</v>
      </c>
      <c r="X130" s="64">
        <f>SUMIFS(СВЦЭМ!$C$34:$C$777,СВЦЭМ!$A$34:$A$777,$A130,СВЦЭМ!$B$34:$B$777,X$119)+'СЕТ СН'!$I$9+СВЦЭМ!$D$10+'СЕТ СН'!$I$5</f>
        <v>5258.3519351699997</v>
      </c>
      <c r="Y130" s="64">
        <f>SUMIFS(СВЦЭМ!$C$34:$C$777,СВЦЭМ!$A$34:$A$777,$A130,СВЦЭМ!$B$34:$B$777,Y$119)+'СЕТ СН'!$I$9+СВЦЭМ!$D$10+'СЕТ СН'!$I$5</f>
        <v>5390.8577818399999</v>
      </c>
    </row>
    <row r="131" spans="1:25" ht="15.75" x14ac:dyDescent="0.2">
      <c r="A131" s="63">
        <f t="shared" si="3"/>
        <v>42563</v>
      </c>
      <c r="B131" s="64">
        <f>SUMIFS(СВЦЭМ!$C$34:$C$777,СВЦЭМ!$A$34:$A$777,$A131,СВЦЭМ!$B$34:$B$777,B$119)+'СЕТ СН'!$I$9+СВЦЭМ!$D$10+'СЕТ СН'!$I$5</f>
        <v>5456.7660316399997</v>
      </c>
      <c r="C131" s="64">
        <f>SUMIFS(СВЦЭМ!$C$34:$C$777,СВЦЭМ!$A$34:$A$777,$A131,СВЦЭМ!$B$34:$B$777,C$119)+'СЕТ СН'!$I$9+СВЦЭМ!$D$10+'СЕТ СН'!$I$5</f>
        <v>5537.3719831099997</v>
      </c>
      <c r="D131" s="64">
        <f>SUMIFS(СВЦЭМ!$C$34:$C$777,СВЦЭМ!$A$34:$A$777,$A131,СВЦЭМ!$B$34:$B$777,D$119)+'СЕТ СН'!$I$9+СВЦЭМ!$D$10+'СЕТ СН'!$I$5</f>
        <v>5520.9299856899997</v>
      </c>
      <c r="E131" s="64">
        <f>SUMIFS(СВЦЭМ!$C$34:$C$777,СВЦЭМ!$A$34:$A$777,$A131,СВЦЭМ!$B$34:$B$777,E$119)+'СЕТ СН'!$I$9+СВЦЭМ!$D$10+'СЕТ СН'!$I$5</f>
        <v>5533.2867416600002</v>
      </c>
      <c r="F131" s="64">
        <f>SUMIFS(СВЦЭМ!$C$34:$C$777,СВЦЭМ!$A$34:$A$777,$A131,СВЦЭМ!$B$34:$B$777,F$119)+'СЕТ СН'!$I$9+СВЦЭМ!$D$10+'СЕТ СН'!$I$5</f>
        <v>5548.0238696699998</v>
      </c>
      <c r="G131" s="64">
        <f>SUMIFS(СВЦЭМ!$C$34:$C$777,СВЦЭМ!$A$34:$A$777,$A131,СВЦЭМ!$B$34:$B$777,G$119)+'СЕТ СН'!$I$9+СВЦЭМ!$D$10+'СЕТ СН'!$I$5</f>
        <v>5543.1430422899994</v>
      </c>
      <c r="H131" s="64">
        <f>SUMIFS(СВЦЭМ!$C$34:$C$777,СВЦЭМ!$A$34:$A$777,$A131,СВЦЭМ!$B$34:$B$777,H$119)+'СЕТ СН'!$I$9+СВЦЭМ!$D$10+'СЕТ СН'!$I$5</f>
        <v>5428.21538917</v>
      </c>
      <c r="I131" s="64">
        <f>SUMIFS(СВЦЭМ!$C$34:$C$777,СВЦЭМ!$A$34:$A$777,$A131,СВЦЭМ!$B$34:$B$777,I$119)+'СЕТ СН'!$I$9+СВЦЭМ!$D$10+'СЕТ СН'!$I$5</f>
        <v>5342.3613561699995</v>
      </c>
      <c r="J131" s="64">
        <f>SUMIFS(СВЦЭМ!$C$34:$C$777,СВЦЭМ!$A$34:$A$777,$A131,СВЦЭМ!$B$34:$B$777,J$119)+'СЕТ СН'!$I$9+СВЦЭМ!$D$10+'СЕТ СН'!$I$5</f>
        <v>5120.4561203399999</v>
      </c>
      <c r="K131" s="64">
        <f>SUMIFS(СВЦЭМ!$C$34:$C$777,СВЦЭМ!$A$34:$A$777,$A131,СВЦЭМ!$B$34:$B$777,K$119)+'СЕТ СН'!$I$9+СВЦЭМ!$D$10+'СЕТ СН'!$I$5</f>
        <v>5128.7101437699994</v>
      </c>
      <c r="L131" s="64">
        <f>SUMIFS(СВЦЭМ!$C$34:$C$777,СВЦЭМ!$A$34:$A$777,$A131,СВЦЭМ!$B$34:$B$777,L$119)+'СЕТ СН'!$I$9+СВЦЭМ!$D$10+'СЕТ СН'!$I$5</f>
        <v>5148.1090368199993</v>
      </c>
      <c r="M131" s="64">
        <f>SUMIFS(СВЦЭМ!$C$34:$C$777,СВЦЭМ!$A$34:$A$777,$A131,СВЦЭМ!$B$34:$B$777,M$119)+'СЕТ СН'!$I$9+СВЦЭМ!$D$10+'СЕТ СН'!$I$5</f>
        <v>5138.6572848599999</v>
      </c>
      <c r="N131" s="64">
        <f>SUMIFS(СВЦЭМ!$C$34:$C$777,СВЦЭМ!$A$34:$A$777,$A131,СВЦЭМ!$B$34:$B$777,N$119)+'СЕТ СН'!$I$9+СВЦЭМ!$D$10+'СЕТ СН'!$I$5</f>
        <v>5131.3958120999996</v>
      </c>
      <c r="O131" s="64">
        <f>SUMIFS(СВЦЭМ!$C$34:$C$777,СВЦЭМ!$A$34:$A$777,$A131,СВЦЭМ!$B$34:$B$777,O$119)+'СЕТ СН'!$I$9+СВЦЭМ!$D$10+'СЕТ СН'!$I$5</f>
        <v>5139.7505344399997</v>
      </c>
      <c r="P131" s="64">
        <f>SUMIFS(СВЦЭМ!$C$34:$C$777,СВЦЭМ!$A$34:$A$777,$A131,СВЦЭМ!$B$34:$B$777,P$119)+'СЕТ СН'!$I$9+СВЦЭМ!$D$10+'СЕТ СН'!$I$5</f>
        <v>5122.8000916399997</v>
      </c>
      <c r="Q131" s="64">
        <f>SUMIFS(СВЦЭМ!$C$34:$C$777,СВЦЭМ!$A$34:$A$777,$A131,СВЦЭМ!$B$34:$B$777,Q$119)+'СЕТ СН'!$I$9+СВЦЭМ!$D$10+'СЕТ СН'!$I$5</f>
        <v>5126.7429007799992</v>
      </c>
      <c r="R131" s="64">
        <f>SUMIFS(СВЦЭМ!$C$34:$C$777,СВЦЭМ!$A$34:$A$777,$A131,СВЦЭМ!$B$34:$B$777,R$119)+'СЕТ СН'!$I$9+СВЦЭМ!$D$10+'СЕТ СН'!$I$5</f>
        <v>5223.4033159499995</v>
      </c>
      <c r="S131" s="64">
        <f>SUMIFS(СВЦЭМ!$C$34:$C$777,СВЦЭМ!$A$34:$A$777,$A131,СВЦЭМ!$B$34:$B$777,S$119)+'СЕТ СН'!$I$9+СВЦЭМ!$D$10+'СЕТ СН'!$I$5</f>
        <v>5205.8996343999997</v>
      </c>
      <c r="T131" s="64">
        <f>SUMIFS(СВЦЭМ!$C$34:$C$777,СВЦЭМ!$A$34:$A$777,$A131,СВЦЭМ!$B$34:$B$777,T$119)+'СЕТ СН'!$I$9+СВЦЭМ!$D$10+'СЕТ СН'!$I$5</f>
        <v>5172.4310068899995</v>
      </c>
      <c r="U131" s="64">
        <f>SUMIFS(СВЦЭМ!$C$34:$C$777,СВЦЭМ!$A$34:$A$777,$A131,СВЦЭМ!$B$34:$B$777,U$119)+'СЕТ СН'!$I$9+СВЦЭМ!$D$10+'СЕТ СН'!$I$5</f>
        <v>5189.1802045899994</v>
      </c>
      <c r="V131" s="64">
        <f>SUMIFS(СВЦЭМ!$C$34:$C$777,СВЦЭМ!$A$34:$A$777,$A131,СВЦЭМ!$B$34:$B$777,V$119)+'СЕТ СН'!$I$9+СВЦЭМ!$D$10+'СЕТ СН'!$I$5</f>
        <v>5177.0350418499993</v>
      </c>
      <c r="W131" s="64">
        <f>SUMIFS(СВЦЭМ!$C$34:$C$777,СВЦЭМ!$A$34:$A$777,$A131,СВЦЭМ!$B$34:$B$777,W$119)+'СЕТ СН'!$I$9+СВЦЭМ!$D$10+'СЕТ СН'!$I$5</f>
        <v>5181.0299541699997</v>
      </c>
      <c r="X131" s="64">
        <f>SUMIFS(СВЦЭМ!$C$34:$C$777,СВЦЭМ!$A$34:$A$777,$A131,СВЦЭМ!$B$34:$B$777,X$119)+'СЕТ СН'!$I$9+СВЦЭМ!$D$10+'СЕТ СН'!$I$5</f>
        <v>5204.8160921099998</v>
      </c>
      <c r="Y131" s="64">
        <f>SUMIFS(СВЦЭМ!$C$34:$C$777,СВЦЭМ!$A$34:$A$777,$A131,СВЦЭМ!$B$34:$B$777,Y$119)+'СЕТ СН'!$I$9+СВЦЭМ!$D$10+'СЕТ СН'!$I$5</f>
        <v>5289.3625954199997</v>
      </c>
    </row>
    <row r="132" spans="1:25" ht="15.75" x14ac:dyDescent="0.2">
      <c r="A132" s="63">
        <f t="shared" si="3"/>
        <v>42564</v>
      </c>
      <c r="B132" s="64">
        <f>SUMIFS(СВЦЭМ!$C$34:$C$777,СВЦЭМ!$A$34:$A$777,$A132,СВЦЭМ!$B$34:$B$777,B$119)+'СЕТ СН'!$I$9+СВЦЭМ!$D$10+'СЕТ СН'!$I$5</f>
        <v>5319.1111885800001</v>
      </c>
      <c r="C132" s="64">
        <f>SUMIFS(СВЦЭМ!$C$34:$C$777,СВЦЭМ!$A$34:$A$777,$A132,СВЦЭМ!$B$34:$B$777,C$119)+'СЕТ СН'!$I$9+СВЦЭМ!$D$10+'СЕТ СН'!$I$5</f>
        <v>5390.4135308499999</v>
      </c>
      <c r="D132" s="64">
        <f>SUMIFS(СВЦЭМ!$C$34:$C$777,СВЦЭМ!$A$34:$A$777,$A132,СВЦЭМ!$B$34:$B$777,D$119)+'СЕТ СН'!$I$9+СВЦЭМ!$D$10+'СЕТ СН'!$I$5</f>
        <v>5438.5064889999994</v>
      </c>
      <c r="E132" s="64">
        <f>SUMIFS(СВЦЭМ!$C$34:$C$777,СВЦЭМ!$A$34:$A$777,$A132,СВЦЭМ!$B$34:$B$777,E$119)+'СЕТ СН'!$I$9+СВЦЭМ!$D$10+'СЕТ СН'!$I$5</f>
        <v>5452.9746277300001</v>
      </c>
      <c r="F132" s="64">
        <f>SUMIFS(СВЦЭМ!$C$34:$C$777,СВЦЭМ!$A$34:$A$777,$A132,СВЦЭМ!$B$34:$B$777,F$119)+'СЕТ СН'!$I$9+СВЦЭМ!$D$10+'СЕТ СН'!$I$5</f>
        <v>5427.05330194</v>
      </c>
      <c r="G132" s="64">
        <f>SUMIFS(СВЦЭМ!$C$34:$C$777,СВЦЭМ!$A$34:$A$777,$A132,СВЦЭМ!$B$34:$B$777,G$119)+'СЕТ СН'!$I$9+СВЦЭМ!$D$10+'СЕТ СН'!$I$5</f>
        <v>5440.1053787000001</v>
      </c>
      <c r="H132" s="64">
        <f>SUMIFS(СВЦЭМ!$C$34:$C$777,СВЦЭМ!$A$34:$A$777,$A132,СВЦЭМ!$B$34:$B$777,H$119)+'СЕТ СН'!$I$9+СВЦЭМ!$D$10+'СЕТ СН'!$I$5</f>
        <v>5358.7898025300001</v>
      </c>
      <c r="I132" s="64">
        <f>SUMIFS(СВЦЭМ!$C$34:$C$777,СВЦЭМ!$A$34:$A$777,$A132,СВЦЭМ!$B$34:$B$777,I$119)+'СЕТ СН'!$I$9+СВЦЭМ!$D$10+'СЕТ СН'!$I$5</f>
        <v>5240.5419070600001</v>
      </c>
      <c r="J132" s="64">
        <f>SUMIFS(СВЦЭМ!$C$34:$C$777,СВЦЭМ!$A$34:$A$777,$A132,СВЦЭМ!$B$34:$B$777,J$119)+'СЕТ СН'!$I$9+СВЦЭМ!$D$10+'СЕТ СН'!$I$5</f>
        <v>5094.1825153099999</v>
      </c>
      <c r="K132" s="64">
        <f>SUMIFS(СВЦЭМ!$C$34:$C$777,СВЦЭМ!$A$34:$A$777,$A132,СВЦЭМ!$B$34:$B$777,K$119)+'СЕТ СН'!$I$9+СВЦЭМ!$D$10+'СЕТ СН'!$I$5</f>
        <v>5116.7018637499996</v>
      </c>
      <c r="L132" s="64">
        <f>SUMIFS(СВЦЭМ!$C$34:$C$777,СВЦЭМ!$A$34:$A$777,$A132,СВЦЭМ!$B$34:$B$777,L$119)+'СЕТ СН'!$I$9+СВЦЭМ!$D$10+'СЕТ СН'!$I$5</f>
        <v>5218.5534528999997</v>
      </c>
      <c r="M132" s="64">
        <f>SUMIFS(СВЦЭМ!$C$34:$C$777,СВЦЭМ!$A$34:$A$777,$A132,СВЦЭМ!$B$34:$B$777,M$119)+'СЕТ СН'!$I$9+СВЦЭМ!$D$10+'СЕТ СН'!$I$5</f>
        <v>5205.7347348999992</v>
      </c>
      <c r="N132" s="64">
        <f>SUMIFS(СВЦЭМ!$C$34:$C$777,СВЦЭМ!$A$34:$A$777,$A132,СВЦЭМ!$B$34:$B$777,N$119)+'СЕТ СН'!$I$9+СВЦЭМ!$D$10+'СЕТ СН'!$I$5</f>
        <v>5151.3746065699997</v>
      </c>
      <c r="O132" s="64">
        <f>SUMIFS(СВЦЭМ!$C$34:$C$777,СВЦЭМ!$A$34:$A$777,$A132,СВЦЭМ!$B$34:$B$777,O$119)+'СЕТ СН'!$I$9+СВЦЭМ!$D$10+'СЕТ СН'!$I$5</f>
        <v>5165.7154981599997</v>
      </c>
      <c r="P132" s="64">
        <f>SUMIFS(СВЦЭМ!$C$34:$C$777,СВЦЭМ!$A$34:$A$777,$A132,СВЦЭМ!$B$34:$B$777,P$119)+'СЕТ СН'!$I$9+СВЦЭМ!$D$10+'СЕТ СН'!$I$5</f>
        <v>5133.9159473599993</v>
      </c>
      <c r="Q132" s="64">
        <f>SUMIFS(СВЦЭМ!$C$34:$C$777,СВЦЭМ!$A$34:$A$777,$A132,СВЦЭМ!$B$34:$B$777,Q$119)+'СЕТ СН'!$I$9+СВЦЭМ!$D$10+'СЕТ СН'!$I$5</f>
        <v>5140.2817808399996</v>
      </c>
      <c r="R132" s="64">
        <f>SUMIFS(СВЦЭМ!$C$34:$C$777,СВЦЭМ!$A$34:$A$777,$A132,СВЦЭМ!$B$34:$B$777,R$119)+'СЕТ СН'!$I$9+СВЦЭМ!$D$10+'СЕТ СН'!$I$5</f>
        <v>5210.7384837499994</v>
      </c>
      <c r="S132" s="64">
        <f>SUMIFS(СВЦЭМ!$C$34:$C$777,СВЦЭМ!$A$34:$A$777,$A132,СВЦЭМ!$B$34:$B$777,S$119)+'СЕТ СН'!$I$9+СВЦЭМ!$D$10+'СЕТ СН'!$I$5</f>
        <v>5202.7222621799992</v>
      </c>
      <c r="T132" s="64">
        <f>SUMIFS(СВЦЭМ!$C$34:$C$777,СВЦЭМ!$A$34:$A$777,$A132,СВЦЭМ!$B$34:$B$777,T$119)+'СЕТ СН'!$I$9+СВЦЭМ!$D$10+'СЕТ СН'!$I$5</f>
        <v>5175.8967229299997</v>
      </c>
      <c r="U132" s="64">
        <f>SUMIFS(СВЦЭМ!$C$34:$C$777,СВЦЭМ!$A$34:$A$777,$A132,СВЦЭМ!$B$34:$B$777,U$119)+'СЕТ СН'!$I$9+СВЦЭМ!$D$10+'СЕТ СН'!$I$5</f>
        <v>5198.1249390799994</v>
      </c>
      <c r="V132" s="64">
        <f>SUMIFS(СВЦЭМ!$C$34:$C$777,СВЦЭМ!$A$34:$A$777,$A132,СВЦЭМ!$B$34:$B$777,V$119)+'СЕТ СН'!$I$9+СВЦЭМ!$D$10+'СЕТ СН'!$I$5</f>
        <v>5167.3577449699997</v>
      </c>
      <c r="W132" s="64">
        <f>SUMIFS(СВЦЭМ!$C$34:$C$777,СВЦЭМ!$A$34:$A$777,$A132,СВЦЭМ!$B$34:$B$777,W$119)+'СЕТ СН'!$I$9+СВЦЭМ!$D$10+'СЕТ СН'!$I$5</f>
        <v>5149.9251566899993</v>
      </c>
      <c r="X132" s="64">
        <f>SUMIFS(СВЦЭМ!$C$34:$C$777,СВЦЭМ!$A$34:$A$777,$A132,СВЦЭМ!$B$34:$B$777,X$119)+'СЕТ СН'!$I$9+СВЦЭМ!$D$10+'СЕТ СН'!$I$5</f>
        <v>5173.2868292399999</v>
      </c>
      <c r="Y132" s="64">
        <f>SUMIFS(СВЦЭМ!$C$34:$C$777,СВЦЭМ!$A$34:$A$777,$A132,СВЦЭМ!$B$34:$B$777,Y$119)+'СЕТ СН'!$I$9+СВЦЭМ!$D$10+'СЕТ СН'!$I$5</f>
        <v>5235.3981433599993</v>
      </c>
    </row>
    <row r="133" spans="1:25" ht="15.75" x14ac:dyDescent="0.2">
      <c r="A133" s="63">
        <f t="shared" si="3"/>
        <v>42565</v>
      </c>
      <c r="B133" s="64">
        <f>SUMIFS(СВЦЭМ!$C$34:$C$777,СВЦЭМ!$A$34:$A$777,$A133,СВЦЭМ!$B$34:$B$777,B$119)+'СЕТ СН'!$I$9+СВЦЭМ!$D$10+'СЕТ СН'!$I$5</f>
        <v>5257.56864692</v>
      </c>
      <c r="C133" s="64">
        <f>SUMIFS(СВЦЭМ!$C$34:$C$777,СВЦЭМ!$A$34:$A$777,$A133,СВЦЭМ!$B$34:$B$777,C$119)+'СЕТ СН'!$I$9+СВЦЭМ!$D$10+'СЕТ СН'!$I$5</f>
        <v>5324.6522106499997</v>
      </c>
      <c r="D133" s="64">
        <f>SUMIFS(СВЦЭМ!$C$34:$C$777,СВЦЭМ!$A$34:$A$777,$A133,СВЦЭМ!$B$34:$B$777,D$119)+'СЕТ СН'!$I$9+СВЦЭМ!$D$10+'СЕТ СН'!$I$5</f>
        <v>5349.6046688699998</v>
      </c>
      <c r="E133" s="64">
        <f>SUMIFS(СВЦЭМ!$C$34:$C$777,СВЦЭМ!$A$34:$A$777,$A133,СВЦЭМ!$B$34:$B$777,E$119)+'СЕТ СН'!$I$9+СВЦЭМ!$D$10+'СЕТ СН'!$I$5</f>
        <v>5360.3159610299999</v>
      </c>
      <c r="F133" s="64">
        <f>SUMIFS(СВЦЭМ!$C$34:$C$777,СВЦЭМ!$A$34:$A$777,$A133,СВЦЭМ!$B$34:$B$777,F$119)+'СЕТ СН'!$I$9+СВЦЭМ!$D$10+'СЕТ СН'!$I$5</f>
        <v>5397.1991854199996</v>
      </c>
      <c r="G133" s="64">
        <f>SUMIFS(СВЦЭМ!$C$34:$C$777,СВЦЭМ!$A$34:$A$777,$A133,СВЦЭМ!$B$34:$B$777,G$119)+'СЕТ СН'!$I$9+СВЦЭМ!$D$10+'СЕТ СН'!$I$5</f>
        <v>5369.4304158300001</v>
      </c>
      <c r="H133" s="64">
        <f>SUMIFS(СВЦЭМ!$C$34:$C$777,СВЦЭМ!$A$34:$A$777,$A133,СВЦЭМ!$B$34:$B$777,H$119)+'СЕТ СН'!$I$9+СВЦЭМ!$D$10+'СЕТ СН'!$I$5</f>
        <v>5254.1990260799994</v>
      </c>
      <c r="I133" s="64">
        <f>SUMIFS(СВЦЭМ!$C$34:$C$777,СВЦЭМ!$A$34:$A$777,$A133,СВЦЭМ!$B$34:$B$777,I$119)+'СЕТ СН'!$I$9+СВЦЭМ!$D$10+'СЕТ СН'!$I$5</f>
        <v>5199.8022106399994</v>
      </c>
      <c r="J133" s="64">
        <f>SUMIFS(СВЦЭМ!$C$34:$C$777,СВЦЭМ!$A$34:$A$777,$A133,СВЦЭМ!$B$34:$B$777,J$119)+'СЕТ СН'!$I$9+СВЦЭМ!$D$10+'СЕТ СН'!$I$5</f>
        <v>5050.50681033</v>
      </c>
      <c r="K133" s="64">
        <f>SUMIFS(СВЦЭМ!$C$34:$C$777,СВЦЭМ!$A$34:$A$777,$A133,СВЦЭМ!$B$34:$B$777,K$119)+'СЕТ СН'!$I$9+СВЦЭМ!$D$10+'СЕТ СН'!$I$5</f>
        <v>5045.3413901899994</v>
      </c>
      <c r="L133" s="64">
        <f>SUMIFS(СВЦЭМ!$C$34:$C$777,СВЦЭМ!$A$34:$A$777,$A133,СВЦЭМ!$B$34:$B$777,L$119)+'СЕТ СН'!$I$9+СВЦЭМ!$D$10+'СЕТ СН'!$I$5</f>
        <v>5035.4651049199992</v>
      </c>
      <c r="M133" s="64">
        <f>SUMIFS(СВЦЭМ!$C$34:$C$777,СВЦЭМ!$A$34:$A$777,$A133,СВЦЭМ!$B$34:$B$777,M$119)+'СЕТ СН'!$I$9+СВЦЭМ!$D$10+'СЕТ СН'!$I$5</f>
        <v>5022.0593539599995</v>
      </c>
      <c r="N133" s="64">
        <f>SUMIFS(СВЦЭМ!$C$34:$C$777,СВЦЭМ!$A$34:$A$777,$A133,СВЦЭМ!$B$34:$B$777,N$119)+'СЕТ СН'!$I$9+СВЦЭМ!$D$10+'СЕТ СН'!$I$5</f>
        <v>5022.9706186199992</v>
      </c>
      <c r="O133" s="64">
        <f>SUMIFS(СВЦЭМ!$C$34:$C$777,СВЦЭМ!$A$34:$A$777,$A133,СВЦЭМ!$B$34:$B$777,O$119)+'СЕТ СН'!$I$9+СВЦЭМ!$D$10+'СЕТ СН'!$I$5</f>
        <v>5017.1395012099993</v>
      </c>
      <c r="P133" s="64">
        <f>SUMIFS(СВЦЭМ!$C$34:$C$777,СВЦЭМ!$A$34:$A$777,$A133,СВЦЭМ!$B$34:$B$777,P$119)+'СЕТ СН'!$I$9+СВЦЭМ!$D$10+'СЕТ СН'!$I$5</f>
        <v>5005.5618882700001</v>
      </c>
      <c r="Q133" s="64">
        <f>SUMIFS(СВЦЭМ!$C$34:$C$777,СВЦЭМ!$A$34:$A$777,$A133,СВЦЭМ!$B$34:$B$777,Q$119)+'СЕТ СН'!$I$9+СВЦЭМ!$D$10+'СЕТ СН'!$I$5</f>
        <v>5016.6082861499999</v>
      </c>
      <c r="R133" s="64">
        <f>SUMIFS(СВЦЭМ!$C$34:$C$777,СВЦЭМ!$A$34:$A$777,$A133,СВЦЭМ!$B$34:$B$777,R$119)+'СЕТ СН'!$I$9+СВЦЭМ!$D$10+'СЕТ СН'!$I$5</f>
        <v>5091.1529998599999</v>
      </c>
      <c r="S133" s="64">
        <f>SUMIFS(СВЦЭМ!$C$34:$C$777,СВЦЭМ!$A$34:$A$777,$A133,СВЦЭМ!$B$34:$B$777,S$119)+'СЕТ СН'!$I$9+СВЦЭМ!$D$10+'СЕТ СН'!$I$5</f>
        <v>5100.8466680499996</v>
      </c>
      <c r="T133" s="64">
        <f>SUMIFS(СВЦЭМ!$C$34:$C$777,СВЦЭМ!$A$34:$A$777,$A133,СВЦЭМ!$B$34:$B$777,T$119)+'СЕТ СН'!$I$9+СВЦЭМ!$D$10+'СЕТ СН'!$I$5</f>
        <v>5084.4714742599999</v>
      </c>
      <c r="U133" s="64">
        <f>SUMIFS(СВЦЭМ!$C$34:$C$777,СВЦЭМ!$A$34:$A$777,$A133,СВЦЭМ!$B$34:$B$777,U$119)+'СЕТ СН'!$I$9+СВЦЭМ!$D$10+'СЕТ СН'!$I$5</f>
        <v>5067.0873600799996</v>
      </c>
      <c r="V133" s="64">
        <f>SUMIFS(СВЦЭМ!$C$34:$C$777,СВЦЭМ!$A$34:$A$777,$A133,СВЦЭМ!$B$34:$B$777,V$119)+'СЕТ СН'!$I$9+СВЦЭМ!$D$10+'СЕТ СН'!$I$5</f>
        <v>5120.0033813800001</v>
      </c>
      <c r="W133" s="64">
        <f>SUMIFS(СВЦЭМ!$C$34:$C$777,СВЦЭМ!$A$34:$A$777,$A133,СВЦЭМ!$B$34:$B$777,W$119)+'СЕТ СН'!$I$9+СВЦЭМ!$D$10+'СЕТ СН'!$I$5</f>
        <v>5182.1016031099998</v>
      </c>
      <c r="X133" s="64">
        <f>SUMIFS(СВЦЭМ!$C$34:$C$777,СВЦЭМ!$A$34:$A$777,$A133,СВЦЭМ!$B$34:$B$777,X$119)+'СЕТ СН'!$I$9+СВЦЭМ!$D$10+'СЕТ СН'!$I$5</f>
        <v>5189.5043209099995</v>
      </c>
      <c r="Y133" s="64">
        <f>SUMIFS(СВЦЭМ!$C$34:$C$777,СВЦЭМ!$A$34:$A$777,$A133,СВЦЭМ!$B$34:$B$777,Y$119)+'СЕТ СН'!$I$9+СВЦЭМ!$D$10+'СЕТ СН'!$I$5</f>
        <v>5202.2224369699998</v>
      </c>
    </row>
    <row r="134" spans="1:25" ht="15.75" x14ac:dyDescent="0.2">
      <c r="A134" s="63">
        <f t="shared" si="3"/>
        <v>42566</v>
      </c>
      <c r="B134" s="64">
        <f>SUMIFS(СВЦЭМ!$C$34:$C$777,СВЦЭМ!$A$34:$A$777,$A134,СВЦЭМ!$B$34:$B$777,B$119)+'СЕТ СН'!$I$9+СВЦЭМ!$D$10+'СЕТ СН'!$I$5</f>
        <v>5182.37789161</v>
      </c>
      <c r="C134" s="64">
        <f>SUMIFS(СВЦЭМ!$C$34:$C$777,СВЦЭМ!$A$34:$A$777,$A134,СВЦЭМ!$B$34:$B$777,C$119)+'СЕТ СН'!$I$9+СВЦЭМ!$D$10+'СЕТ СН'!$I$5</f>
        <v>5231.2415774999999</v>
      </c>
      <c r="D134" s="64">
        <f>SUMIFS(СВЦЭМ!$C$34:$C$777,СВЦЭМ!$A$34:$A$777,$A134,СВЦЭМ!$B$34:$B$777,D$119)+'СЕТ СН'!$I$9+СВЦЭМ!$D$10+'СЕТ СН'!$I$5</f>
        <v>5239.8019094399997</v>
      </c>
      <c r="E134" s="64">
        <f>SUMIFS(СВЦЭМ!$C$34:$C$777,СВЦЭМ!$A$34:$A$777,$A134,СВЦЭМ!$B$34:$B$777,E$119)+'СЕТ СН'!$I$9+СВЦЭМ!$D$10+'СЕТ СН'!$I$5</f>
        <v>5246.6240748699993</v>
      </c>
      <c r="F134" s="64">
        <f>SUMIFS(СВЦЭМ!$C$34:$C$777,СВЦЭМ!$A$34:$A$777,$A134,СВЦЭМ!$B$34:$B$777,F$119)+'СЕТ СН'!$I$9+СВЦЭМ!$D$10+'СЕТ СН'!$I$5</f>
        <v>5268.2744185299998</v>
      </c>
      <c r="G134" s="64">
        <f>SUMIFS(СВЦЭМ!$C$34:$C$777,СВЦЭМ!$A$34:$A$777,$A134,СВЦЭМ!$B$34:$B$777,G$119)+'СЕТ СН'!$I$9+СВЦЭМ!$D$10+'СЕТ СН'!$I$5</f>
        <v>5250.4391975499993</v>
      </c>
      <c r="H134" s="64">
        <f>SUMIFS(СВЦЭМ!$C$34:$C$777,СВЦЭМ!$A$34:$A$777,$A134,СВЦЭМ!$B$34:$B$777,H$119)+'СЕТ СН'!$I$9+СВЦЭМ!$D$10+'СЕТ СН'!$I$5</f>
        <v>5245.5097541799996</v>
      </c>
      <c r="I134" s="64">
        <f>SUMIFS(СВЦЭМ!$C$34:$C$777,СВЦЭМ!$A$34:$A$777,$A134,СВЦЭМ!$B$34:$B$777,I$119)+'СЕТ СН'!$I$9+СВЦЭМ!$D$10+'СЕТ СН'!$I$5</f>
        <v>5228.2093579599996</v>
      </c>
      <c r="J134" s="64">
        <f>SUMIFS(СВЦЭМ!$C$34:$C$777,СВЦЭМ!$A$34:$A$777,$A134,СВЦЭМ!$B$34:$B$777,J$119)+'СЕТ СН'!$I$9+СВЦЭМ!$D$10+'СЕТ СН'!$I$5</f>
        <v>5148.5957704199991</v>
      </c>
      <c r="K134" s="64">
        <f>SUMIFS(СВЦЭМ!$C$34:$C$777,СВЦЭМ!$A$34:$A$777,$A134,СВЦЭМ!$B$34:$B$777,K$119)+'СЕТ СН'!$I$9+СВЦЭМ!$D$10+'СЕТ СН'!$I$5</f>
        <v>5122.5240232799997</v>
      </c>
      <c r="L134" s="64">
        <f>SUMIFS(СВЦЭМ!$C$34:$C$777,СВЦЭМ!$A$34:$A$777,$A134,СВЦЭМ!$B$34:$B$777,L$119)+'СЕТ СН'!$I$9+СВЦЭМ!$D$10+'СЕТ СН'!$I$5</f>
        <v>5080.0864822899994</v>
      </c>
      <c r="M134" s="64">
        <f>SUMIFS(СВЦЭМ!$C$34:$C$777,СВЦЭМ!$A$34:$A$777,$A134,СВЦЭМ!$B$34:$B$777,M$119)+'СЕТ СН'!$I$9+СВЦЭМ!$D$10+'СЕТ СН'!$I$5</f>
        <v>5097.2167885499994</v>
      </c>
      <c r="N134" s="64">
        <f>SUMIFS(СВЦЭМ!$C$34:$C$777,СВЦЭМ!$A$34:$A$777,$A134,СВЦЭМ!$B$34:$B$777,N$119)+'СЕТ СН'!$I$9+СВЦЭМ!$D$10+'СЕТ СН'!$I$5</f>
        <v>5087.90719739</v>
      </c>
      <c r="O134" s="64">
        <f>SUMIFS(СВЦЭМ!$C$34:$C$777,СВЦЭМ!$A$34:$A$777,$A134,СВЦЭМ!$B$34:$B$777,O$119)+'СЕТ СН'!$I$9+СВЦЭМ!$D$10+'СЕТ СН'!$I$5</f>
        <v>5098.2430191699996</v>
      </c>
      <c r="P134" s="64">
        <f>SUMIFS(СВЦЭМ!$C$34:$C$777,СВЦЭМ!$A$34:$A$777,$A134,СВЦЭМ!$B$34:$B$777,P$119)+'СЕТ СН'!$I$9+СВЦЭМ!$D$10+'СЕТ СН'!$I$5</f>
        <v>5011.8539024499996</v>
      </c>
      <c r="Q134" s="64">
        <f>SUMIFS(СВЦЭМ!$C$34:$C$777,СВЦЭМ!$A$34:$A$777,$A134,СВЦЭМ!$B$34:$B$777,Q$119)+'СЕТ СН'!$I$9+СВЦЭМ!$D$10+'СЕТ СН'!$I$5</f>
        <v>5000.5909208499997</v>
      </c>
      <c r="R134" s="64">
        <f>SUMIFS(СВЦЭМ!$C$34:$C$777,СВЦЭМ!$A$34:$A$777,$A134,СВЦЭМ!$B$34:$B$777,R$119)+'СЕТ СН'!$I$9+СВЦЭМ!$D$10+'СЕТ СН'!$I$5</f>
        <v>5017.0411371399996</v>
      </c>
      <c r="S134" s="64">
        <f>SUMIFS(СВЦЭМ!$C$34:$C$777,СВЦЭМ!$A$34:$A$777,$A134,СВЦЭМ!$B$34:$B$777,S$119)+'СЕТ СН'!$I$9+СВЦЭМ!$D$10+'СЕТ СН'!$I$5</f>
        <v>5012.4545500999993</v>
      </c>
      <c r="T134" s="64">
        <f>SUMIFS(СВЦЭМ!$C$34:$C$777,СВЦЭМ!$A$34:$A$777,$A134,СВЦЭМ!$B$34:$B$777,T$119)+'СЕТ СН'!$I$9+СВЦЭМ!$D$10+'СЕТ СН'!$I$5</f>
        <v>5002.2235190199999</v>
      </c>
      <c r="U134" s="64">
        <f>SUMIFS(СВЦЭМ!$C$34:$C$777,СВЦЭМ!$A$34:$A$777,$A134,СВЦЭМ!$B$34:$B$777,U$119)+'СЕТ СН'!$I$9+СВЦЭМ!$D$10+'СЕТ СН'!$I$5</f>
        <v>5001.6113982499992</v>
      </c>
      <c r="V134" s="64">
        <f>SUMIFS(СВЦЭМ!$C$34:$C$777,СВЦЭМ!$A$34:$A$777,$A134,СВЦЭМ!$B$34:$B$777,V$119)+'СЕТ СН'!$I$9+СВЦЭМ!$D$10+'СЕТ СН'!$I$5</f>
        <v>5015.5851862499994</v>
      </c>
      <c r="W134" s="64">
        <f>SUMIFS(СВЦЭМ!$C$34:$C$777,СВЦЭМ!$A$34:$A$777,$A134,СВЦЭМ!$B$34:$B$777,W$119)+'СЕТ СН'!$I$9+СВЦЭМ!$D$10+'СЕТ СН'!$I$5</f>
        <v>5084.4464347399999</v>
      </c>
      <c r="X134" s="64">
        <f>SUMIFS(СВЦЭМ!$C$34:$C$777,СВЦЭМ!$A$34:$A$777,$A134,СВЦЭМ!$B$34:$B$777,X$119)+'СЕТ СН'!$I$9+СВЦЭМ!$D$10+'СЕТ СН'!$I$5</f>
        <v>5134.0126227000001</v>
      </c>
      <c r="Y134" s="64">
        <f>SUMIFS(СВЦЭМ!$C$34:$C$777,СВЦЭМ!$A$34:$A$777,$A134,СВЦЭМ!$B$34:$B$777,Y$119)+'СЕТ СН'!$I$9+СВЦЭМ!$D$10+'СЕТ СН'!$I$5</f>
        <v>5123.9358294899994</v>
      </c>
    </row>
    <row r="135" spans="1:25" ht="15.75" x14ac:dyDescent="0.2">
      <c r="A135" s="63">
        <f t="shared" si="3"/>
        <v>42567</v>
      </c>
      <c r="B135" s="64">
        <f>SUMIFS(СВЦЭМ!$C$34:$C$777,СВЦЭМ!$A$34:$A$777,$A135,СВЦЭМ!$B$34:$B$777,B$119)+'СЕТ СН'!$I$9+СВЦЭМ!$D$10+'СЕТ СН'!$I$5</f>
        <v>5282.7947303499996</v>
      </c>
      <c r="C135" s="64">
        <f>SUMIFS(СВЦЭМ!$C$34:$C$777,СВЦЭМ!$A$34:$A$777,$A135,СВЦЭМ!$B$34:$B$777,C$119)+'СЕТ СН'!$I$9+СВЦЭМ!$D$10+'СЕТ СН'!$I$5</f>
        <v>5322.9709051699992</v>
      </c>
      <c r="D135" s="64">
        <f>SUMIFS(СВЦЭМ!$C$34:$C$777,СВЦЭМ!$A$34:$A$777,$A135,СВЦЭМ!$B$34:$B$777,D$119)+'СЕТ СН'!$I$9+СВЦЭМ!$D$10+'СЕТ СН'!$I$5</f>
        <v>5351.1765225299996</v>
      </c>
      <c r="E135" s="64">
        <f>SUMIFS(СВЦЭМ!$C$34:$C$777,СВЦЭМ!$A$34:$A$777,$A135,СВЦЭМ!$B$34:$B$777,E$119)+'СЕТ СН'!$I$9+СВЦЭМ!$D$10+'СЕТ СН'!$I$5</f>
        <v>5365.2853303499996</v>
      </c>
      <c r="F135" s="64">
        <f>SUMIFS(СВЦЭМ!$C$34:$C$777,СВЦЭМ!$A$34:$A$777,$A135,СВЦЭМ!$B$34:$B$777,F$119)+'СЕТ СН'!$I$9+СВЦЭМ!$D$10+'СЕТ СН'!$I$5</f>
        <v>5372.5121121599996</v>
      </c>
      <c r="G135" s="64">
        <f>SUMIFS(СВЦЭМ!$C$34:$C$777,СВЦЭМ!$A$34:$A$777,$A135,СВЦЭМ!$B$34:$B$777,G$119)+'СЕТ СН'!$I$9+СВЦЭМ!$D$10+'СЕТ СН'!$I$5</f>
        <v>5373.0018815200001</v>
      </c>
      <c r="H135" s="64">
        <f>SUMIFS(СВЦЭМ!$C$34:$C$777,СВЦЭМ!$A$34:$A$777,$A135,СВЦЭМ!$B$34:$B$777,H$119)+'СЕТ СН'!$I$9+СВЦЭМ!$D$10+'СЕТ СН'!$I$5</f>
        <v>5334.1464603599998</v>
      </c>
      <c r="I135" s="64">
        <f>SUMIFS(СВЦЭМ!$C$34:$C$777,СВЦЭМ!$A$34:$A$777,$A135,СВЦЭМ!$B$34:$B$777,I$119)+'СЕТ СН'!$I$9+СВЦЭМ!$D$10+'СЕТ СН'!$I$5</f>
        <v>5228.3193050099999</v>
      </c>
      <c r="J135" s="64">
        <f>SUMIFS(СВЦЭМ!$C$34:$C$777,СВЦЭМ!$A$34:$A$777,$A135,СВЦЭМ!$B$34:$B$777,J$119)+'СЕТ СН'!$I$9+СВЦЭМ!$D$10+'СЕТ СН'!$I$5</f>
        <v>5146.1826817000001</v>
      </c>
      <c r="K135" s="64">
        <f>SUMIFS(СВЦЭМ!$C$34:$C$777,СВЦЭМ!$A$34:$A$777,$A135,СВЦЭМ!$B$34:$B$777,K$119)+'СЕТ СН'!$I$9+СВЦЭМ!$D$10+'СЕТ СН'!$I$5</f>
        <v>5116.2679078599995</v>
      </c>
      <c r="L135" s="64">
        <f>SUMIFS(СВЦЭМ!$C$34:$C$777,СВЦЭМ!$A$34:$A$777,$A135,СВЦЭМ!$B$34:$B$777,L$119)+'СЕТ СН'!$I$9+СВЦЭМ!$D$10+'СЕТ СН'!$I$5</f>
        <v>5138.3197106799998</v>
      </c>
      <c r="M135" s="64">
        <f>SUMIFS(СВЦЭМ!$C$34:$C$777,СВЦЭМ!$A$34:$A$777,$A135,СВЦЭМ!$B$34:$B$777,M$119)+'СЕТ СН'!$I$9+СВЦЭМ!$D$10+'СЕТ СН'!$I$5</f>
        <v>5159.4868313799998</v>
      </c>
      <c r="N135" s="64">
        <f>SUMIFS(СВЦЭМ!$C$34:$C$777,СВЦЭМ!$A$34:$A$777,$A135,СВЦЭМ!$B$34:$B$777,N$119)+'СЕТ СН'!$I$9+СВЦЭМ!$D$10+'СЕТ СН'!$I$5</f>
        <v>5096.63992547</v>
      </c>
      <c r="O135" s="64">
        <f>SUMIFS(СВЦЭМ!$C$34:$C$777,СВЦЭМ!$A$34:$A$777,$A135,СВЦЭМ!$B$34:$B$777,O$119)+'СЕТ СН'!$I$9+СВЦЭМ!$D$10+'СЕТ СН'!$I$5</f>
        <v>5047.9446177</v>
      </c>
      <c r="P135" s="64">
        <f>SUMIFS(СВЦЭМ!$C$34:$C$777,СВЦЭМ!$A$34:$A$777,$A135,СВЦЭМ!$B$34:$B$777,P$119)+'СЕТ СН'!$I$9+СВЦЭМ!$D$10+'СЕТ СН'!$I$5</f>
        <v>5032.76101019</v>
      </c>
      <c r="Q135" s="64">
        <f>SUMIFS(СВЦЭМ!$C$34:$C$777,СВЦЭМ!$A$34:$A$777,$A135,СВЦЭМ!$B$34:$B$777,Q$119)+'СЕТ СН'!$I$9+СВЦЭМ!$D$10+'СЕТ СН'!$I$5</f>
        <v>5031.5322366199998</v>
      </c>
      <c r="R135" s="64">
        <f>SUMIFS(СВЦЭМ!$C$34:$C$777,СВЦЭМ!$A$34:$A$777,$A135,СВЦЭМ!$B$34:$B$777,R$119)+'СЕТ СН'!$I$9+СВЦЭМ!$D$10+'СЕТ СН'!$I$5</f>
        <v>5043.8686116499994</v>
      </c>
      <c r="S135" s="64">
        <f>SUMIFS(СВЦЭМ!$C$34:$C$777,СВЦЭМ!$A$34:$A$777,$A135,СВЦЭМ!$B$34:$B$777,S$119)+'СЕТ СН'!$I$9+СВЦЭМ!$D$10+'СЕТ СН'!$I$5</f>
        <v>5045.8493666199993</v>
      </c>
      <c r="T135" s="64">
        <f>SUMIFS(СВЦЭМ!$C$34:$C$777,СВЦЭМ!$A$34:$A$777,$A135,СВЦЭМ!$B$34:$B$777,T$119)+'СЕТ СН'!$I$9+СВЦЭМ!$D$10+'СЕТ СН'!$I$5</f>
        <v>5048.3474831899994</v>
      </c>
      <c r="U135" s="64">
        <f>SUMIFS(СВЦЭМ!$C$34:$C$777,СВЦЭМ!$A$34:$A$777,$A135,СВЦЭМ!$B$34:$B$777,U$119)+'СЕТ СН'!$I$9+СВЦЭМ!$D$10+'СЕТ СН'!$I$5</f>
        <v>5031.1291341399992</v>
      </c>
      <c r="V135" s="64">
        <f>SUMIFS(СВЦЭМ!$C$34:$C$777,СВЦЭМ!$A$34:$A$777,$A135,СВЦЭМ!$B$34:$B$777,V$119)+'СЕТ СН'!$I$9+СВЦЭМ!$D$10+'СЕТ СН'!$I$5</f>
        <v>5058.3777151599998</v>
      </c>
      <c r="W135" s="64">
        <f>SUMIFS(СВЦЭМ!$C$34:$C$777,СВЦЭМ!$A$34:$A$777,$A135,СВЦЭМ!$B$34:$B$777,W$119)+'СЕТ СН'!$I$9+СВЦЭМ!$D$10+'СЕТ СН'!$I$5</f>
        <v>5114.0909258299998</v>
      </c>
      <c r="X135" s="64">
        <f>SUMIFS(СВЦЭМ!$C$34:$C$777,СВЦЭМ!$A$34:$A$777,$A135,СВЦЭМ!$B$34:$B$777,X$119)+'СЕТ СН'!$I$9+СВЦЭМ!$D$10+'СЕТ СН'!$I$5</f>
        <v>5108.08912134</v>
      </c>
      <c r="Y135" s="64">
        <f>SUMIFS(СВЦЭМ!$C$34:$C$777,СВЦЭМ!$A$34:$A$777,$A135,СВЦЭМ!$B$34:$B$777,Y$119)+'СЕТ СН'!$I$9+СВЦЭМ!$D$10+'СЕТ СН'!$I$5</f>
        <v>5105.3071509899992</v>
      </c>
    </row>
    <row r="136" spans="1:25" ht="15.75" x14ac:dyDescent="0.2">
      <c r="A136" s="63">
        <f t="shared" si="3"/>
        <v>42568</v>
      </c>
      <c r="B136" s="64">
        <f>SUMIFS(СВЦЭМ!$C$34:$C$777,СВЦЭМ!$A$34:$A$777,$A136,СВЦЭМ!$B$34:$B$777,B$119)+'СЕТ СН'!$I$9+СВЦЭМ!$D$10+'СЕТ СН'!$I$5</f>
        <v>5210.8535844499993</v>
      </c>
      <c r="C136" s="64">
        <f>SUMIFS(СВЦЭМ!$C$34:$C$777,СВЦЭМ!$A$34:$A$777,$A136,СВЦЭМ!$B$34:$B$777,C$119)+'СЕТ СН'!$I$9+СВЦЭМ!$D$10+'СЕТ СН'!$I$5</f>
        <v>5266.1261399999994</v>
      </c>
      <c r="D136" s="64">
        <f>SUMIFS(СВЦЭМ!$C$34:$C$777,СВЦЭМ!$A$34:$A$777,$A136,СВЦЭМ!$B$34:$B$777,D$119)+'СЕТ СН'!$I$9+СВЦЭМ!$D$10+'СЕТ СН'!$I$5</f>
        <v>5304.2696226499993</v>
      </c>
      <c r="E136" s="64">
        <f>SUMIFS(СВЦЭМ!$C$34:$C$777,СВЦЭМ!$A$34:$A$777,$A136,СВЦЭМ!$B$34:$B$777,E$119)+'СЕТ СН'!$I$9+СВЦЭМ!$D$10+'СЕТ СН'!$I$5</f>
        <v>5299.4603506499998</v>
      </c>
      <c r="F136" s="64">
        <f>SUMIFS(СВЦЭМ!$C$34:$C$777,СВЦЭМ!$A$34:$A$777,$A136,СВЦЭМ!$B$34:$B$777,F$119)+'СЕТ СН'!$I$9+СВЦЭМ!$D$10+'СЕТ СН'!$I$5</f>
        <v>5297.6130031299999</v>
      </c>
      <c r="G136" s="64">
        <f>SUMIFS(СВЦЭМ!$C$34:$C$777,СВЦЭМ!$A$34:$A$777,$A136,СВЦЭМ!$B$34:$B$777,G$119)+'СЕТ СН'!$I$9+СВЦЭМ!$D$10+'СЕТ СН'!$I$5</f>
        <v>5308.8124011999998</v>
      </c>
      <c r="H136" s="64">
        <f>SUMIFS(СВЦЭМ!$C$34:$C$777,СВЦЭМ!$A$34:$A$777,$A136,СВЦЭМ!$B$34:$B$777,H$119)+'СЕТ СН'!$I$9+СВЦЭМ!$D$10+'СЕТ СН'!$I$5</f>
        <v>5284.3798818799996</v>
      </c>
      <c r="I136" s="64">
        <f>SUMIFS(СВЦЭМ!$C$34:$C$777,СВЦЭМ!$A$34:$A$777,$A136,СВЦЭМ!$B$34:$B$777,I$119)+'СЕТ СН'!$I$9+СВЦЭМ!$D$10+'СЕТ СН'!$I$5</f>
        <v>5193.8489126999993</v>
      </c>
      <c r="J136" s="64">
        <f>SUMIFS(СВЦЭМ!$C$34:$C$777,СВЦЭМ!$A$34:$A$777,$A136,СВЦЭМ!$B$34:$B$777,J$119)+'СЕТ СН'!$I$9+СВЦЭМ!$D$10+'СЕТ СН'!$I$5</f>
        <v>5119.1699003799995</v>
      </c>
      <c r="K136" s="64">
        <f>SUMIFS(СВЦЭМ!$C$34:$C$777,СВЦЭМ!$A$34:$A$777,$A136,СВЦЭМ!$B$34:$B$777,K$119)+'СЕТ СН'!$I$9+СВЦЭМ!$D$10+'СЕТ СН'!$I$5</f>
        <v>5064.7033058699999</v>
      </c>
      <c r="L136" s="64">
        <f>SUMIFS(СВЦЭМ!$C$34:$C$777,СВЦЭМ!$A$34:$A$777,$A136,СВЦЭМ!$B$34:$B$777,L$119)+'СЕТ СН'!$I$9+СВЦЭМ!$D$10+'СЕТ СН'!$I$5</f>
        <v>5045.4755879999993</v>
      </c>
      <c r="M136" s="64">
        <f>SUMIFS(СВЦЭМ!$C$34:$C$777,СВЦЭМ!$A$34:$A$777,$A136,СВЦЭМ!$B$34:$B$777,M$119)+'СЕТ СН'!$I$9+СВЦЭМ!$D$10+'СЕТ СН'!$I$5</f>
        <v>5039.4062571299992</v>
      </c>
      <c r="N136" s="64">
        <f>SUMIFS(СВЦЭМ!$C$34:$C$777,СВЦЭМ!$A$34:$A$777,$A136,СВЦЭМ!$B$34:$B$777,N$119)+'СЕТ СН'!$I$9+СВЦЭМ!$D$10+'СЕТ СН'!$I$5</f>
        <v>5029.6237535799992</v>
      </c>
      <c r="O136" s="64">
        <f>SUMIFS(СВЦЭМ!$C$34:$C$777,СВЦЭМ!$A$34:$A$777,$A136,СВЦЭМ!$B$34:$B$777,O$119)+'СЕТ СН'!$I$9+СВЦЭМ!$D$10+'СЕТ СН'!$I$5</f>
        <v>5114.21841872</v>
      </c>
      <c r="P136" s="64">
        <f>SUMIFS(СВЦЭМ!$C$34:$C$777,СВЦЭМ!$A$34:$A$777,$A136,СВЦЭМ!$B$34:$B$777,P$119)+'СЕТ СН'!$I$9+СВЦЭМ!$D$10+'СЕТ СН'!$I$5</f>
        <v>5025.5636436599998</v>
      </c>
      <c r="Q136" s="64">
        <f>SUMIFS(СВЦЭМ!$C$34:$C$777,СВЦЭМ!$A$34:$A$777,$A136,СВЦЭМ!$B$34:$B$777,Q$119)+'СЕТ СН'!$I$9+СВЦЭМ!$D$10+'СЕТ СН'!$I$5</f>
        <v>5041.4942291999996</v>
      </c>
      <c r="R136" s="64">
        <f>SUMIFS(СВЦЭМ!$C$34:$C$777,СВЦЭМ!$A$34:$A$777,$A136,СВЦЭМ!$B$34:$B$777,R$119)+'СЕТ СН'!$I$9+СВЦЭМ!$D$10+'СЕТ СН'!$I$5</f>
        <v>5032.3106867199995</v>
      </c>
      <c r="S136" s="64">
        <f>SUMIFS(СВЦЭМ!$C$34:$C$777,СВЦЭМ!$A$34:$A$777,$A136,СВЦЭМ!$B$34:$B$777,S$119)+'СЕТ СН'!$I$9+СВЦЭМ!$D$10+'СЕТ СН'!$I$5</f>
        <v>5031.9023090999999</v>
      </c>
      <c r="T136" s="64">
        <f>SUMIFS(СВЦЭМ!$C$34:$C$777,СВЦЭМ!$A$34:$A$777,$A136,СВЦЭМ!$B$34:$B$777,T$119)+'СЕТ СН'!$I$9+СВЦЭМ!$D$10+'СЕТ СН'!$I$5</f>
        <v>5026.7229223499999</v>
      </c>
      <c r="U136" s="64">
        <f>SUMIFS(СВЦЭМ!$C$34:$C$777,СВЦЭМ!$A$34:$A$777,$A136,СВЦЭМ!$B$34:$B$777,U$119)+'СЕТ СН'!$I$9+СВЦЭМ!$D$10+'СЕТ СН'!$I$5</f>
        <v>5021.3040462299996</v>
      </c>
      <c r="V136" s="64">
        <f>SUMIFS(СВЦЭМ!$C$34:$C$777,СВЦЭМ!$A$34:$A$777,$A136,СВЦЭМ!$B$34:$B$777,V$119)+'СЕТ СН'!$I$9+СВЦЭМ!$D$10+'СЕТ СН'!$I$5</f>
        <v>5074.4599693099999</v>
      </c>
      <c r="W136" s="64">
        <f>SUMIFS(СВЦЭМ!$C$34:$C$777,СВЦЭМ!$A$34:$A$777,$A136,СВЦЭМ!$B$34:$B$777,W$119)+'СЕТ СН'!$I$9+СВЦЭМ!$D$10+'СЕТ СН'!$I$5</f>
        <v>5093.2172085299999</v>
      </c>
      <c r="X136" s="64">
        <f>SUMIFS(СВЦЭМ!$C$34:$C$777,СВЦЭМ!$A$34:$A$777,$A136,СВЦЭМ!$B$34:$B$777,X$119)+'СЕТ СН'!$I$9+СВЦЭМ!$D$10+'СЕТ СН'!$I$5</f>
        <v>5101.2203820799996</v>
      </c>
      <c r="Y136" s="64">
        <f>SUMIFS(СВЦЭМ!$C$34:$C$777,СВЦЭМ!$A$34:$A$777,$A136,СВЦЭМ!$B$34:$B$777,Y$119)+'СЕТ СН'!$I$9+СВЦЭМ!$D$10+'СЕТ СН'!$I$5</f>
        <v>5148.8199649199996</v>
      </c>
    </row>
    <row r="137" spans="1:25" ht="15.75" x14ac:dyDescent="0.2">
      <c r="A137" s="63">
        <f t="shared" si="3"/>
        <v>42569</v>
      </c>
      <c r="B137" s="64">
        <f>SUMIFS(СВЦЭМ!$C$34:$C$777,СВЦЭМ!$A$34:$A$777,$A137,СВЦЭМ!$B$34:$B$777,B$119)+'СЕТ СН'!$I$9+СВЦЭМ!$D$10+'СЕТ СН'!$I$5</f>
        <v>5260.2414702099995</v>
      </c>
      <c r="C137" s="64">
        <f>SUMIFS(СВЦЭМ!$C$34:$C$777,СВЦЭМ!$A$34:$A$777,$A137,СВЦЭМ!$B$34:$B$777,C$119)+'СЕТ СН'!$I$9+СВЦЭМ!$D$10+'СЕТ СН'!$I$5</f>
        <v>5279.0916897199995</v>
      </c>
      <c r="D137" s="64">
        <f>SUMIFS(СВЦЭМ!$C$34:$C$777,СВЦЭМ!$A$34:$A$777,$A137,СВЦЭМ!$B$34:$B$777,D$119)+'СЕТ СН'!$I$9+СВЦЭМ!$D$10+'СЕТ СН'!$I$5</f>
        <v>5311.5672595699998</v>
      </c>
      <c r="E137" s="64">
        <f>SUMIFS(СВЦЭМ!$C$34:$C$777,СВЦЭМ!$A$34:$A$777,$A137,СВЦЭМ!$B$34:$B$777,E$119)+'СЕТ СН'!$I$9+СВЦЭМ!$D$10+'СЕТ СН'!$I$5</f>
        <v>5344.3751489599999</v>
      </c>
      <c r="F137" s="64">
        <f>SUMIFS(СВЦЭМ!$C$34:$C$777,СВЦЭМ!$A$34:$A$777,$A137,СВЦЭМ!$B$34:$B$777,F$119)+'СЕТ СН'!$I$9+СВЦЭМ!$D$10+'СЕТ СН'!$I$5</f>
        <v>5324.5710844899995</v>
      </c>
      <c r="G137" s="64">
        <f>SUMIFS(СВЦЭМ!$C$34:$C$777,СВЦЭМ!$A$34:$A$777,$A137,СВЦЭМ!$B$34:$B$777,G$119)+'СЕТ СН'!$I$9+СВЦЭМ!$D$10+'СЕТ СН'!$I$5</f>
        <v>5323.4301839099999</v>
      </c>
      <c r="H137" s="64">
        <f>SUMIFS(СВЦЭМ!$C$34:$C$777,СВЦЭМ!$A$34:$A$777,$A137,СВЦЭМ!$B$34:$B$777,H$119)+'СЕТ СН'!$I$9+СВЦЭМ!$D$10+'СЕТ СН'!$I$5</f>
        <v>5250.8807137099993</v>
      </c>
      <c r="I137" s="64">
        <f>SUMIFS(СВЦЭМ!$C$34:$C$777,СВЦЭМ!$A$34:$A$777,$A137,СВЦЭМ!$B$34:$B$777,I$119)+'СЕТ СН'!$I$9+СВЦЭМ!$D$10+'СЕТ СН'!$I$5</f>
        <v>5158.7576201100001</v>
      </c>
      <c r="J137" s="64">
        <f>SUMIFS(СВЦЭМ!$C$34:$C$777,СВЦЭМ!$A$34:$A$777,$A137,СВЦЭМ!$B$34:$B$777,J$119)+'СЕТ СН'!$I$9+СВЦЭМ!$D$10+'СЕТ СН'!$I$5</f>
        <v>5002.3752964699997</v>
      </c>
      <c r="K137" s="64">
        <f>SUMIFS(СВЦЭМ!$C$34:$C$777,СВЦЭМ!$A$34:$A$777,$A137,СВЦЭМ!$B$34:$B$777,K$119)+'СЕТ СН'!$I$9+СВЦЭМ!$D$10+'СЕТ СН'!$I$5</f>
        <v>5048.3977507599993</v>
      </c>
      <c r="L137" s="64">
        <f>SUMIFS(СВЦЭМ!$C$34:$C$777,СВЦЭМ!$A$34:$A$777,$A137,СВЦЭМ!$B$34:$B$777,L$119)+'СЕТ СН'!$I$9+СВЦЭМ!$D$10+'СЕТ СН'!$I$5</f>
        <v>5379.7348568899997</v>
      </c>
      <c r="M137" s="64">
        <f>SUMIFS(СВЦЭМ!$C$34:$C$777,СВЦЭМ!$A$34:$A$777,$A137,СВЦЭМ!$B$34:$B$777,M$119)+'СЕТ СН'!$I$9+СВЦЭМ!$D$10+'СЕТ СН'!$I$5</f>
        <v>5366.8629124500003</v>
      </c>
      <c r="N137" s="64">
        <f>SUMIFS(СВЦЭМ!$C$34:$C$777,СВЦЭМ!$A$34:$A$777,$A137,СВЦЭМ!$B$34:$B$777,N$119)+'СЕТ СН'!$I$9+СВЦЭМ!$D$10+'СЕТ СН'!$I$5</f>
        <v>5288.2327155499997</v>
      </c>
      <c r="O137" s="64">
        <f>SUMIFS(СВЦЭМ!$C$34:$C$777,СВЦЭМ!$A$34:$A$777,$A137,СВЦЭМ!$B$34:$B$777,O$119)+'СЕТ СН'!$I$9+СВЦЭМ!$D$10+'СЕТ СН'!$I$5</f>
        <v>5085.1601813899997</v>
      </c>
      <c r="P137" s="64">
        <f>SUMIFS(СВЦЭМ!$C$34:$C$777,СВЦЭМ!$A$34:$A$777,$A137,СВЦЭМ!$B$34:$B$777,P$119)+'СЕТ СН'!$I$9+СВЦЭМ!$D$10+'СЕТ СН'!$I$5</f>
        <v>4980.2093862299998</v>
      </c>
      <c r="Q137" s="64">
        <f>SUMIFS(СВЦЭМ!$C$34:$C$777,СВЦЭМ!$A$34:$A$777,$A137,СВЦЭМ!$B$34:$B$777,Q$119)+'СЕТ СН'!$I$9+СВЦЭМ!$D$10+'СЕТ СН'!$I$5</f>
        <v>4985.0928408999998</v>
      </c>
      <c r="R137" s="64">
        <f>SUMIFS(СВЦЭМ!$C$34:$C$777,СВЦЭМ!$A$34:$A$777,$A137,СВЦЭМ!$B$34:$B$777,R$119)+'СЕТ СН'!$I$9+СВЦЭМ!$D$10+'СЕТ СН'!$I$5</f>
        <v>5059.2468754199999</v>
      </c>
      <c r="S137" s="64">
        <f>SUMIFS(СВЦЭМ!$C$34:$C$777,СВЦЭМ!$A$34:$A$777,$A137,СВЦЭМ!$B$34:$B$777,S$119)+'СЕТ СН'!$I$9+СВЦЭМ!$D$10+'СЕТ СН'!$I$5</f>
        <v>5057.9225185299993</v>
      </c>
      <c r="T137" s="64">
        <f>SUMIFS(СВЦЭМ!$C$34:$C$777,СВЦЭМ!$A$34:$A$777,$A137,СВЦЭМ!$B$34:$B$777,T$119)+'СЕТ СН'!$I$9+СВЦЭМ!$D$10+'СЕТ СН'!$I$5</f>
        <v>5065.0478543099998</v>
      </c>
      <c r="U137" s="64">
        <f>SUMIFS(СВЦЭМ!$C$34:$C$777,СВЦЭМ!$A$34:$A$777,$A137,СВЦЭМ!$B$34:$B$777,U$119)+'СЕТ СН'!$I$9+СВЦЭМ!$D$10+'СЕТ СН'!$I$5</f>
        <v>5069.1234698499993</v>
      </c>
      <c r="V137" s="64">
        <f>SUMIFS(СВЦЭМ!$C$34:$C$777,СВЦЭМ!$A$34:$A$777,$A137,СВЦЭМ!$B$34:$B$777,V$119)+'СЕТ СН'!$I$9+СВЦЭМ!$D$10+'СЕТ СН'!$I$5</f>
        <v>5077.4280869199993</v>
      </c>
      <c r="W137" s="64">
        <f>SUMIFS(СВЦЭМ!$C$34:$C$777,СВЦЭМ!$A$34:$A$777,$A137,СВЦЭМ!$B$34:$B$777,W$119)+'СЕТ СН'!$I$9+СВЦЭМ!$D$10+'СЕТ СН'!$I$5</f>
        <v>5131.2694887499993</v>
      </c>
      <c r="X137" s="64">
        <f>SUMIFS(СВЦЭМ!$C$34:$C$777,СВЦЭМ!$A$34:$A$777,$A137,СВЦЭМ!$B$34:$B$777,X$119)+'СЕТ СН'!$I$9+СВЦЭМ!$D$10+'СЕТ СН'!$I$5</f>
        <v>5144.9584370899993</v>
      </c>
      <c r="Y137" s="64">
        <f>SUMIFS(СВЦЭМ!$C$34:$C$777,СВЦЭМ!$A$34:$A$777,$A137,СВЦЭМ!$B$34:$B$777,Y$119)+'СЕТ СН'!$I$9+СВЦЭМ!$D$10+'СЕТ СН'!$I$5</f>
        <v>5128.4555936299994</v>
      </c>
    </row>
    <row r="138" spans="1:25" ht="15.75" x14ac:dyDescent="0.2">
      <c r="A138" s="63">
        <f t="shared" si="3"/>
        <v>42570</v>
      </c>
      <c r="B138" s="64">
        <f>SUMIFS(СВЦЭМ!$C$34:$C$777,СВЦЭМ!$A$34:$A$777,$A138,СВЦЭМ!$B$34:$B$777,B$119)+'СЕТ СН'!$I$9+СВЦЭМ!$D$10+'СЕТ СН'!$I$5</f>
        <v>5200.4054003299998</v>
      </c>
      <c r="C138" s="64">
        <f>SUMIFS(СВЦЭМ!$C$34:$C$777,СВЦЭМ!$A$34:$A$777,$A138,СВЦЭМ!$B$34:$B$777,C$119)+'СЕТ СН'!$I$9+СВЦЭМ!$D$10+'СЕТ СН'!$I$5</f>
        <v>5271.3037702699994</v>
      </c>
      <c r="D138" s="64">
        <f>SUMIFS(СВЦЭМ!$C$34:$C$777,СВЦЭМ!$A$34:$A$777,$A138,СВЦЭМ!$B$34:$B$777,D$119)+'СЕТ СН'!$I$9+СВЦЭМ!$D$10+'СЕТ СН'!$I$5</f>
        <v>5316.9024889799994</v>
      </c>
      <c r="E138" s="64">
        <f>SUMIFS(СВЦЭМ!$C$34:$C$777,СВЦЭМ!$A$34:$A$777,$A138,СВЦЭМ!$B$34:$B$777,E$119)+'СЕТ СН'!$I$9+СВЦЭМ!$D$10+'СЕТ СН'!$I$5</f>
        <v>5340.2394339299999</v>
      </c>
      <c r="F138" s="64">
        <f>SUMIFS(СВЦЭМ!$C$34:$C$777,СВЦЭМ!$A$34:$A$777,$A138,СВЦЭМ!$B$34:$B$777,F$119)+'СЕТ СН'!$I$9+СВЦЭМ!$D$10+'СЕТ СН'!$I$5</f>
        <v>5359.5587368799997</v>
      </c>
      <c r="G138" s="64">
        <f>SUMIFS(СВЦЭМ!$C$34:$C$777,СВЦЭМ!$A$34:$A$777,$A138,СВЦЭМ!$B$34:$B$777,G$119)+'СЕТ СН'!$I$9+СВЦЭМ!$D$10+'СЕТ СН'!$I$5</f>
        <v>5409.8471017299998</v>
      </c>
      <c r="H138" s="64">
        <f>SUMIFS(СВЦЭМ!$C$34:$C$777,СВЦЭМ!$A$34:$A$777,$A138,СВЦЭМ!$B$34:$B$777,H$119)+'СЕТ СН'!$I$9+СВЦЭМ!$D$10+'СЕТ СН'!$I$5</f>
        <v>5358.7965659399997</v>
      </c>
      <c r="I138" s="64">
        <f>SUMIFS(СВЦЭМ!$C$34:$C$777,СВЦЭМ!$A$34:$A$777,$A138,СВЦЭМ!$B$34:$B$777,I$119)+'СЕТ СН'!$I$9+СВЦЭМ!$D$10+'СЕТ СН'!$I$5</f>
        <v>5297.8310349699996</v>
      </c>
      <c r="J138" s="64">
        <f>SUMIFS(СВЦЭМ!$C$34:$C$777,СВЦЭМ!$A$34:$A$777,$A138,СВЦЭМ!$B$34:$B$777,J$119)+'СЕТ СН'!$I$9+СВЦЭМ!$D$10+'СЕТ СН'!$I$5</f>
        <v>5145.0205478099997</v>
      </c>
      <c r="K138" s="64">
        <f>SUMIFS(СВЦЭМ!$C$34:$C$777,СВЦЭМ!$A$34:$A$777,$A138,СВЦЭМ!$B$34:$B$777,K$119)+'СЕТ СН'!$I$9+СВЦЭМ!$D$10+'СЕТ СН'!$I$5</f>
        <v>5108.4104702299992</v>
      </c>
      <c r="L138" s="64">
        <f>SUMIFS(СВЦЭМ!$C$34:$C$777,СВЦЭМ!$A$34:$A$777,$A138,СВЦЭМ!$B$34:$B$777,L$119)+'СЕТ СН'!$I$9+СВЦЭМ!$D$10+'СЕТ СН'!$I$5</f>
        <v>5302.1407356699992</v>
      </c>
      <c r="M138" s="64">
        <f>SUMIFS(СВЦЭМ!$C$34:$C$777,СВЦЭМ!$A$34:$A$777,$A138,СВЦЭМ!$B$34:$B$777,M$119)+'СЕТ СН'!$I$9+СВЦЭМ!$D$10+'СЕТ СН'!$I$5</f>
        <v>5448.2198064099994</v>
      </c>
      <c r="N138" s="64">
        <f>SUMIFS(СВЦЭМ!$C$34:$C$777,СВЦЭМ!$A$34:$A$777,$A138,СВЦЭМ!$B$34:$B$777,N$119)+'СЕТ СН'!$I$9+СВЦЭМ!$D$10+'СЕТ СН'!$I$5</f>
        <v>5431.0306655699997</v>
      </c>
      <c r="O138" s="64">
        <f>SUMIFS(СВЦЭМ!$C$34:$C$777,СВЦЭМ!$A$34:$A$777,$A138,СВЦЭМ!$B$34:$B$777,O$119)+'СЕТ СН'!$I$9+СВЦЭМ!$D$10+'СЕТ СН'!$I$5</f>
        <v>5213.4682760299993</v>
      </c>
      <c r="P138" s="64">
        <f>SUMIFS(СВЦЭМ!$C$34:$C$777,СВЦЭМ!$A$34:$A$777,$A138,СВЦЭМ!$B$34:$B$777,P$119)+'СЕТ СН'!$I$9+СВЦЭМ!$D$10+'СЕТ СН'!$I$5</f>
        <v>5075.2809619</v>
      </c>
      <c r="Q138" s="64">
        <f>SUMIFS(СВЦЭМ!$C$34:$C$777,СВЦЭМ!$A$34:$A$777,$A138,СВЦЭМ!$B$34:$B$777,Q$119)+'СЕТ СН'!$I$9+СВЦЭМ!$D$10+'СЕТ СН'!$I$5</f>
        <v>5095.85258583</v>
      </c>
      <c r="R138" s="64">
        <f>SUMIFS(СВЦЭМ!$C$34:$C$777,СВЦЭМ!$A$34:$A$777,$A138,СВЦЭМ!$B$34:$B$777,R$119)+'СЕТ СН'!$I$9+СВЦЭМ!$D$10+'СЕТ СН'!$I$5</f>
        <v>5162.5880628399991</v>
      </c>
      <c r="S138" s="64">
        <f>SUMIFS(СВЦЭМ!$C$34:$C$777,СВЦЭМ!$A$34:$A$777,$A138,СВЦЭМ!$B$34:$B$777,S$119)+'СЕТ СН'!$I$9+СВЦЭМ!$D$10+'СЕТ СН'!$I$5</f>
        <v>5088.1759658999999</v>
      </c>
      <c r="T138" s="64">
        <f>SUMIFS(СВЦЭМ!$C$34:$C$777,СВЦЭМ!$A$34:$A$777,$A138,СВЦЭМ!$B$34:$B$777,T$119)+'СЕТ СН'!$I$9+СВЦЭМ!$D$10+'СЕТ СН'!$I$5</f>
        <v>5054.3907438199994</v>
      </c>
      <c r="U138" s="64">
        <f>SUMIFS(СВЦЭМ!$C$34:$C$777,СВЦЭМ!$A$34:$A$777,$A138,СВЦЭМ!$B$34:$B$777,U$119)+'СЕТ СН'!$I$9+СВЦЭМ!$D$10+'СЕТ СН'!$I$5</f>
        <v>5080.3559918899991</v>
      </c>
      <c r="V138" s="64">
        <f>SUMIFS(СВЦЭМ!$C$34:$C$777,СВЦЭМ!$A$34:$A$777,$A138,СВЦЭМ!$B$34:$B$777,V$119)+'СЕТ СН'!$I$9+СВЦЭМ!$D$10+'СЕТ СН'!$I$5</f>
        <v>5067.00118656</v>
      </c>
      <c r="W138" s="64">
        <f>SUMIFS(СВЦЭМ!$C$34:$C$777,СВЦЭМ!$A$34:$A$777,$A138,СВЦЭМ!$B$34:$B$777,W$119)+'СЕТ СН'!$I$9+СВЦЭМ!$D$10+'СЕТ СН'!$I$5</f>
        <v>5162.1112349399991</v>
      </c>
      <c r="X138" s="64">
        <f>SUMIFS(СВЦЭМ!$C$34:$C$777,СВЦЭМ!$A$34:$A$777,$A138,СВЦЭМ!$B$34:$B$777,X$119)+'СЕТ СН'!$I$9+СВЦЭМ!$D$10+'СЕТ СН'!$I$5</f>
        <v>5230.1756429899997</v>
      </c>
      <c r="Y138" s="64">
        <f>SUMIFS(СВЦЭМ!$C$34:$C$777,СВЦЭМ!$A$34:$A$777,$A138,СВЦЭМ!$B$34:$B$777,Y$119)+'СЕТ СН'!$I$9+СВЦЭМ!$D$10+'СЕТ СН'!$I$5</f>
        <v>5121.1156574199995</v>
      </c>
    </row>
    <row r="139" spans="1:25" ht="15.75" x14ac:dyDescent="0.2">
      <c r="A139" s="63">
        <f t="shared" si="3"/>
        <v>42571</v>
      </c>
      <c r="B139" s="64">
        <f>SUMIFS(СВЦЭМ!$C$34:$C$777,СВЦЭМ!$A$34:$A$777,$A139,СВЦЭМ!$B$34:$B$777,B$119)+'СЕТ СН'!$I$9+СВЦЭМ!$D$10+'СЕТ СН'!$I$5</f>
        <v>5210.5115820499996</v>
      </c>
      <c r="C139" s="64">
        <f>SUMIFS(СВЦЭМ!$C$34:$C$777,СВЦЭМ!$A$34:$A$777,$A139,СВЦЭМ!$B$34:$B$777,C$119)+'СЕТ СН'!$I$9+СВЦЭМ!$D$10+'СЕТ СН'!$I$5</f>
        <v>5286.4895467099996</v>
      </c>
      <c r="D139" s="64">
        <f>SUMIFS(СВЦЭМ!$C$34:$C$777,СВЦЭМ!$A$34:$A$777,$A139,СВЦЭМ!$B$34:$B$777,D$119)+'СЕТ СН'!$I$9+СВЦЭМ!$D$10+'СЕТ СН'!$I$5</f>
        <v>5321.9367037899992</v>
      </c>
      <c r="E139" s="64">
        <f>SUMIFS(СВЦЭМ!$C$34:$C$777,СВЦЭМ!$A$34:$A$777,$A139,СВЦЭМ!$B$34:$B$777,E$119)+'СЕТ СН'!$I$9+СВЦЭМ!$D$10+'СЕТ СН'!$I$5</f>
        <v>5312.7215988499993</v>
      </c>
      <c r="F139" s="64">
        <f>SUMIFS(СВЦЭМ!$C$34:$C$777,СВЦЭМ!$A$34:$A$777,$A139,СВЦЭМ!$B$34:$B$777,F$119)+'СЕТ СН'!$I$9+СВЦЭМ!$D$10+'СЕТ СН'!$I$5</f>
        <v>5351.8848237000002</v>
      </c>
      <c r="G139" s="64">
        <f>SUMIFS(СВЦЭМ!$C$34:$C$777,СВЦЭМ!$A$34:$A$777,$A139,СВЦЭМ!$B$34:$B$777,G$119)+'СЕТ СН'!$I$9+СВЦЭМ!$D$10+'СЕТ СН'!$I$5</f>
        <v>5328.5274478699994</v>
      </c>
      <c r="H139" s="64">
        <f>SUMIFS(СВЦЭМ!$C$34:$C$777,СВЦЭМ!$A$34:$A$777,$A139,СВЦЭМ!$B$34:$B$777,H$119)+'СЕТ СН'!$I$9+СВЦЭМ!$D$10+'СЕТ СН'!$I$5</f>
        <v>5272.7478761399998</v>
      </c>
      <c r="I139" s="64">
        <f>SUMIFS(СВЦЭМ!$C$34:$C$777,СВЦЭМ!$A$34:$A$777,$A139,СВЦЭМ!$B$34:$B$777,I$119)+'СЕТ СН'!$I$9+СВЦЭМ!$D$10+'СЕТ СН'!$I$5</f>
        <v>5159.1020420699997</v>
      </c>
      <c r="J139" s="64">
        <f>SUMIFS(СВЦЭМ!$C$34:$C$777,СВЦЭМ!$A$34:$A$777,$A139,СВЦЭМ!$B$34:$B$777,J$119)+'СЕТ СН'!$I$9+СВЦЭМ!$D$10+'СЕТ СН'!$I$5</f>
        <v>4998.7791671499999</v>
      </c>
      <c r="K139" s="64">
        <f>SUMIFS(СВЦЭМ!$C$34:$C$777,СВЦЭМ!$A$34:$A$777,$A139,СВЦЭМ!$B$34:$B$777,K$119)+'СЕТ СН'!$I$9+СВЦЭМ!$D$10+'СЕТ СН'!$I$5</f>
        <v>5017.7997649199997</v>
      </c>
      <c r="L139" s="64">
        <f>SUMIFS(СВЦЭМ!$C$34:$C$777,СВЦЭМ!$A$34:$A$777,$A139,СВЦЭМ!$B$34:$B$777,L$119)+'СЕТ СН'!$I$9+СВЦЭМ!$D$10+'СЕТ СН'!$I$5</f>
        <v>5025.4730228799999</v>
      </c>
      <c r="M139" s="64">
        <f>SUMIFS(СВЦЭМ!$C$34:$C$777,СВЦЭМ!$A$34:$A$777,$A139,СВЦЭМ!$B$34:$B$777,M$119)+'СЕТ СН'!$I$9+СВЦЭМ!$D$10+'СЕТ СН'!$I$5</f>
        <v>5009.7041845899994</v>
      </c>
      <c r="N139" s="64">
        <f>SUMIFS(СВЦЭМ!$C$34:$C$777,СВЦЭМ!$A$34:$A$777,$A139,СВЦЭМ!$B$34:$B$777,N$119)+'СЕТ СН'!$I$9+СВЦЭМ!$D$10+'СЕТ СН'!$I$5</f>
        <v>5000.9130583199994</v>
      </c>
      <c r="O139" s="64">
        <f>SUMIFS(СВЦЭМ!$C$34:$C$777,СВЦЭМ!$A$34:$A$777,$A139,СВЦЭМ!$B$34:$B$777,O$119)+'СЕТ СН'!$I$9+СВЦЭМ!$D$10+'СЕТ СН'!$I$5</f>
        <v>5014.4429575899994</v>
      </c>
      <c r="P139" s="64">
        <f>SUMIFS(СВЦЭМ!$C$34:$C$777,СВЦЭМ!$A$34:$A$777,$A139,СВЦЭМ!$B$34:$B$777,P$119)+'СЕТ СН'!$I$9+СВЦЭМ!$D$10+'СЕТ СН'!$I$5</f>
        <v>5016.8562509799995</v>
      </c>
      <c r="Q139" s="64">
        <f>SUMIFS(СВЦЭМ!$C$34:$C$777,СВЦЭМ!$A$34:$A$777,$A139,СВЦЭМ!$B$34:$B$777,Q$119)+'СЕТ СН'!$I$9+СВЦЭМ!$D$10+'СЕТ СН'!$I$5</f>
        <v>4989.6644756699998</v>
      </c>
      <c r="R139" s="64">
        <f>SUMIFS(СВЦЭМ!$C$34:$C$777,СВЦЭМ!$A$34:$A$777,$A139,СВЦЭМ!$B$34:$B$777,R$119)+'СЕТ СН'!$I$9+СВЦЭМ!$D$10+'СЕТ СН'!$I$5</f>
        <v>5066.3652976899994</v>
      </c>
      <c r="S139" s="64">
        <f>SUMIFS(СВЦЭМ!$C$34:$C$777,СВЦЭМ!$A$34:$A$777,$A139,СВЦЭМ!$B$34:$B$777,S$119)+'СЕТ СН'!$I$9+СВЦЭМ!$D$10+'СЕТ СН'!$I$5</f>
        <v>5067.6947680499998</v>
      </c>
      <c r="T139" s="64">
        <f>SUMIFS(СВЦЭМ!$C$34:$C$777,СВЦЭМ!$A$34:$A$777,$A139,СВЦЭМ!$B$34:$B$777,T$119)+'СЕТ СН'!$I$9+СВЦЭМ!$D$10+'СЕТ СН'!$I$5</f>
        <v>5060.8993282199999</v>
      </c>
      <c r="U139" s="64">
        <f>SUMIFS(СВЦЭМ!$C$34:$C$777,СВЦЭМ!$A$34:$A$777,$A139,СВЦЭМ!$B$34:$B$777,U$119)+'СЕТ СН'!$I$9+СВЦЭМ!$D$10+'СЕТ СН'!$I$5</f>
        <v>5087.2712643799996</v>
      </c>
      <c r="V139" s="64">
        <f>SUMIFS(СВЦЭМ!$C$34:$C$777,СВЦЭМ!$A$34:$A$777,$A139,СВЦЭМ!$B$34:$B$777,V$119)+'СЕТ СН'!$I$9+СВЦЭМ!$D$10+'СЕТ СН'!$I$5</f>
        <v>5113.8844011399997</v>
      </c>
      <c r="W139" s="64">
        <f>SUMIFS(СВЦЭМ!$C$34:$C$777,СВЦЭМ!$A$34:$A$777,$A139,СВЦЭМ!$B$34:$B$777,W$119)+'СЕТ СН'!$I$9+СВЦЭМ!$D$10+'СЕТ СН'!$I$5</f>
        <v>5210.7307084699996</v>
      </c>
      <c r="X139" s="64">
        <f>SUMIFS(СВЦЭМ!$C$34:$C$777,СВЦЭМ!$A$34:$A$777,$A139,СВЦЭМ!$B$34:$B$777,X$119)+'СЕТ СН'!$I$9+СВЦЭМ!$D$10+'СЕТ СН'!$I$5</f>
        <v>5142.7336659699995</v>
      </c>
      <c r="Y139" s="64">
        <f>SUMIFS(СВЦЭМ!$C$34:$C$777,СВЦЭМ!$A$34:$A$777,$A139,СВЦЭМ!$B$34:$B$777,Y$119)+'СЕТ СН'!$I$9+СВЦЭМ!$D$10+'СЕТ СН'!$I$5</f>
        <v>5145.3367620999998</v>
      </c>
    </row>
    <row r="140" spans="1:25" ht="15.75" x14ac:dyDescent="0.2">
      <c r="A140" s="63">
        <f t="shared" si="3"/>
        <v>42572</v>
      </c>
      <c r="B140" s="64">
        <f>SUMIFS(СВЦЭМ!$C$34:$C$777,СВЦЭМ!$A$34:$A$777,$A140,СВЦЭМ!$B$34:$B$777,B$119)+'СЕТ СН'!$I$9+СВЦЭМ!$D$10+'СЕТ СН'!$I$5</f>
        <v>5250.5506778599993</v>
      </c>
      <c r="C140" s="64">
        <f>SUMIFS(СВЦЭМ!$C$34:$C$777,СВЦЭМ!$A$34:$A$777,$A140,СВЦЭМ!$B$34:$B$777,C$119)+'СЕТ СН'!$I$9+СВЦЭМ!$D$10+'СЕТ СН'!$I$5</f>
        <v>5277.22391049</v>
      </c>
      <c r="D140" s="64">
        <f>SUMIFS(СВЦЭМ!$C$34:$C$777,СВЦЭМ!$A$34:$A$777,$A140,СВЦЭМ!$B$34:$B$777,D$119)+'СЕТ СН'!$I$9+СВЦЭМ!$D$10+'СЕТ СН'!$I$5</f>
        <v>5298.3796878099993</v>
      </c>
      <c r="E140" s="64">
        <f>SUMIFS(СВЦЭМ!$C$34:$C$777,СВЦЭМ!$A$34:$A$777,$A140,СВЦЭМ!$B$34:$B$777,E$119)+'СЕТ СН'!$I$9+СВЦЭМ!$D$10+'СЕТ СН'!$I$5</f>
        <v>5317.6134415500001</v>
      </c>
      <c r="F140" s="64">
        <f>SUMIFS(СВЦЭМ!$C$34:$C$777,СВЦЭМ!$A$34:$A$777,$A140,СВЦЭМ!$B$34:$B$777,F$119)+'СЕТ СН'!$I$9+СВЦЭМ!$D$10+'СЕТ СН'!$I$5</f>
        <v>5321.6497941399994</v>
      </c>
      <c r="G140" s="64">
        <f>SUMIFS(СВЦЭМ!$C$34:$C$777,СВЦЭМ!$A$34:$A$777,$A140,СВЦЭМ!$B$34:$B$777,G$119)+'СЕТ СН'!$I$9+СВЦЭМ!$D$10+'СЕТ СН'!$I$5</f>
        <v>5303.7992972699994</v>
      </c>
      <c r="H140" s="64">
        <f>SUMIFS(СВЦЭМ!$C$34:$C$777,СВЦЭМ!$A$34:$A$777,$A140,СВЦЭМ!$B$34:$B$777,H$119)+'СЕТ СН'!$I$9+СВЦЭМ!$D$10+'СЕТ СН'!$I$5</f>
        <v>5252.4969242999996</v>
      </c>
      <c r="I140" s="64">
        <f>SUMIFS(СВЦЭМ!$C$34:$C$777,СВЦЭМ!$A$34:$A$777,$A140,СВЦЭМ!$B$34:$B$777,I$119)+'СЕТ СН'!$I$9+СВЦЭМ!$D$10+'СЕТ СН'!$I$5</f>
        <v>5163.2700122899996</v>
      </c>
      <c r="J140" s="64">
        <f>SUMIFS(СВЦЭМ!$C$34:$C$777,СВЦЭМ!$A$34:$A$777,$A140,СВЦЭМ!$B$34:$B$777,J$119)+'СЕТ СН'!$I$9+СВЦЭМ!$D$10+'СЕТ СН'!$I$5</f>
        <v>5090.2471976499992</v>
      </c>
      <c r="K140" s="64">
        <f>SUMIFS(СВЦЭМ!$C$34:$C$777,СВЦЭМ!$A$34:$A$777,$A140,СВЦЭМ!$B$34:$B$777,K$119)+'СЕТ СН'!$I$9+СВЦЭМ!$D$10+'СЕТ СН'!$I$5</f>
        <v>5095.56050383</v>
      </c>
      <c r="L140" s="64">
        <f>SUMIFS(СВЦЭМ!$C$34:$C$777,СВЦЭМ!$A$34:$A$777,$A140,СВЦЭМ!$B$34:$B$777,L$119)+'СЕТ СН'!$I$9+СВЦЭМ!$D$10+'СЕТ СН'!$I$5</f>
        <v>5116.1077253399999</v>
      </c>
      <c r="M140" s="64">
        <f>SUMIFS(СВЦЭМ!$C$34:$C$777,СВЦЭМ!$A$34:$A$777,$A140,СВЦЭМ!$B$34:$B$777,M$119)+'СЕТ СН'!$I$9+СВЦЭМ!$D$10+'СЕТ СН'!$I$5</f>
        <v>5163.7096488199995</v>
      </c>
      <c r="N140" s="64">
        <f>SUMIFS(СВЦЭМ!$C$34:$C$777,СВЦЭМ!$A$34:$A$777,$A140,СВЦЭМ!$B$34:$B$777,N$119)+'СЕТ СН'!$I$9+СВЦЭМ!$D$10+'СЕТ СН'!$I$5</f>
        <v>5224.6099786499999</v>
      </c>
      <c r="O140" s="64">
        <f>SUMIFS(СВЦЭМ!$C$34:$C$777,СВЦЭМ!$A$34:$A$777,$A140,СВЦЭМ!$B$34:$B$777,O$119)+'СЕТ СН'!$I$9+СВЦЭМ!$D$10+'СЕТ СН'!$I$5</f>
        <v>5229.1376021099995</v>
      </c>
      <c r="P140" s="64">
        <f>SUMIFS(СВЦЭМ!$C$34:$C$777,СВЦЭМ!$A$34:$A$777,$A140,СВЦЭМ!$B$34:$B$777,P$119)+'СЕТ СН'!$I$9+СВЦЭМ!$D$10+'СЕТ СН'!$I$5</f>
        <v>5057.7738412999997</v>
      </c>
      <c r="Q140" s="64">
        <f>SUMIFS(СВЦЭМ!$C$34:$C$777,СВЦЭМ!$A$34:$A$777,$A140,СВЦЭМ!$B$34:$B$777,Q$119)+'СЕТ СН'!$I$9+СВЦЭМ!$D$10+'СЕТ СН'!$I$5</f>
        <v>5047.4578258899992</v>
      </c>
      <c r="R140" s="64">
        <f>SUMIFS(СВЦЭМ!$C$34:$C$777,СВЦЭМ!$A$34:$A$777,$A140,СВЦЭМ!$B$34:$B$777,R$119)+'СЕТ СН'!$I$9+СВЦЭМ!$D$10+'СЕТ СН'!$I$5</f>
        <v>5111.7979705499993</v>
      </c>
      <c r="S140" s="64">
        <f>SUMIFS(СВЦЭМ!$C$34:$C$777,СВЦЭМ!$A$34:$A$777,$A140,СВЦЭМ!$B$34:$B$777,S$119)+'СЕТ СН'!$I$9+СВЦЭМ!$D$10+'СЕТ СН'!$I$5</f>
        <v>5106.7523157099995</v>
      </c>
      <c r="T140" s="64">
        <f>SUMIFS(СВЦЭМ!$C$34:$C$777,СВЦЭМ!$A$34:$A$777,$A140,СВЦЭМ!$B$34:$B$777,T$119)+'СЕТ СН'!$I$9+СВЦЭМ!$D$10+'СЕТ СН'!$I$5</f>
        <v>5116.0083669899996</v>
      </c>
      <c r="U140" s="64">
        <f>SUMIFS(СВЦЭМ!$C$34:$C$777,СВЦЭМ!$A$34:$A$777,$A140,СВЦЭМ!$B$34:$B$777,U$119)+'СЕТ СН'!$I$9+СВЦЭМ!$D$10+'СЕТ СН'!$I$5</f>
        <v>5096.1882787199993</v>
      </c>
      <c r="V140" s="64">
        <f>SUMIFS(СВЦЭМ!$C$34:$C$777,СВЦЭМ!$A$34:$A$777,$A140,СВЦЭМ!$B$34:$B$777,V$119)+'СЕТ СН'!$I$9+СВЦЭМ!$D$10+'СЕТ СН'!$I$5</f>
        <v>5100.9937675799993</v>
      </c>
      <c r="W140" s="64">
        <f>SUMIFS(СВЦЭМ!$C$34:$C$777,СВЦЭМ!$A$34:$A$777,$A140,СВЦЭМ!$B$34:$B$777,W$119)+'СЕТ СН'!$I$9+СВЦЭМ!$D$10+'СЕТ СН'!$I$5</f>
        <v>5176.4971109899998</v>
      </c>
      <c r="X140" s="64">
        <f>SUMIFS(СВЦЭМ!$C$34:$C$777,СВЦЭМ!$A$34:$A$777,$A140,СВЦЭМ!$B$34:$B$777,X$119)+'СЕТ СН'!$I$9+СВЦЭМ!$D$10+'СЕТ СН'!$I$5</f>
        <v>5164.9002780499995</v>
      </c>
      <c r="Y140" s="64">
        <f>SUMIFS(СВЦЭМ!$C$34:$C$777,СВЦЭМ!$A$34:$A$777,$A140,СВЦЭМ!$B$34:$B$777,Y$119)+'СЕТ СН'!$I$9+СВЦЭМ!$D$10+'СЕТ СН'!$I$5</f>
        <v>5207.7642709699994</v>
      </c>
    </row>
    <row r="141" spans="1:25" ht="15.75" x14ac:dyDescent="0.2">
      <c r="A141" s="63">
        <f t="shared" si="3"/>
        <v>42573</v>
      </c>
      <c r="B141" s="64">
        <f>SUMIFS(СВЦЭМ!$C$34:$C$777,СВЦЭМ!$A$34:$A$777,$A141,СВЦЭМ!$B$34:$B$777,B$119)+'СЕТ СН'!$I$9+СВЦЭМ!$D$10+'СЕТ СН'!$I$5</f>
        <v>5294.8548340799998</v>
      </c>
      <c r="C141" s="64">
        <f>SUMIFS(СВЦЭМ!$C$34:$C$777,СВЦЭМ!$A$34:$A$777,$A141,СВЦЭМ!$B$34:$B$777,C$119)+'СЕТ СН'!$I$9+СВЦЭМ!$D$10+'СЕТ СН'!$I$5</f>
        <v>5368.7718703499995</v>
      </c>
      <c r="D141" s="64">
        <f>SUMIFS(СВЦЭМ!$C$34:$C$777,СВЦЭМ!$A$34:$A$777,$A141,СВЦЭМ!$B$34:$B$777,D$119)+'СЕТ СН'!$I$9+СВЦЭМ!$D$10+'СЕТ СН'!$I$5</f>
        <v>5411.1730074499992</v>
      </c>
      <c r="E141" s="64">
        <f>SUMIFS(СВЦЭМ!$C$34:$C$777,СВЦЭМ!$A$34:$A$777,$A141,СВЦЭМ!$B$34:$B$777,E$119)+'СЕТ СН'!$I$9+СВЦЭМ!$D$10+'СЕТ СН'!$I$5</f>
        <v>5439.0189514699996</v>
      </c>
      <c r="F141" s="64">
        <f>SUMIFS(СВЦЭМ!$C$34:$C$777,СВЦЭМ!$A$34:$A$777,$A141,СВЦЭМ!$B$34:$B$777,F$119)+'СЕТ СН'!$I$9+СВЦЭМ!$D$10+'СЕТ СН'!$I$5</f>
        <v>5437.9381107099998</v>
      </c>
      <c r="G141" s="64">
        <f>SUMIFS(СВЦЭМ!$C$34:$C$777,СВЦЭМ!$A$34:$A$777,$A141,СВЦЭМ!$B$34:$B$777,G$119)+'СЕТ СН'!$I$9+СВЦЭМ!$D$10+'СЕТ СН'!$I$5</f>
        <v>5446.4265000399992</v>
      </c>
      <c r="H141" s="64">
        <f>SUMIFS(СВЦЭМ!$C$34:$C$777,СВЦЭМ!$A$34:$A$777,$A141,СВЦЭМ!$B$34:$B$777,H$119)+'СЕТ СН'!$I$9+СВЦЭМ!$D$10+'СЕТ СН'!$I$5</f>
        <v>5506.0141883899996</v>
      </c>
      <c r="I141" s="64">
        <f>SUMIFS(СВЦЭМ!$C$34:$C$777,СВЦЭМ!$A$34:$A$777,$A141,СВЦЭМ!$B$34:$B$777,I$119)+'СЕТ СН'!$I$9+СВЦЭМ!$D$10+'СЕТ СН'!$I$5</f>
        <v>5252.1784554699998</v>
      </c>
      <c r="J141" s="64">
        <f>SUMIFS(СВЦЭМ!$C$34:$C$777,СВЦЭМ!$A$34:$A$777,$A141,СВЦЭМ!$B$34:$B$777,J$119)+'СЕТ СН'!$I$9+СВЦЭМ!$D$10+'СЕТ СН'!$I$5</f>
        <v>4998.7185979199994</v>
      </c>
      <c r="K141" s="64">
        <f>SUMIFS(СВЦЭМ!$C$34:$C$777,СВЦЭМ!$A$34:$A$777,$A141,СВЦЭМ!$B$34:$B$777,K$119)+'СЕТ СН'!$I$9+СВЦЭМ!$D$10+'СЕТ СН'!$I$5</f>
        <v>5007.3825508499995</v>
      </c>
      <c r="L141" s="64">
        <f>SUMIFS(СВЦЭМ!$C$34:$C$777,СВЦЭМ!$A$34:$A$777,$A141,СВЦЭМ!$B$34:$B$777,L$119)+'СЕТ СН'!$I$9+СВЦЭМ!$D$10+'СЕТ СН'!$I$5</f>
        <v>5027.1929597899998</v>
      </c>
      <c r="M141" s="64">
        <f>SUMIFS(СВЦЭМ!$C$34:$C$777,СВЦЭМ!$A$34:$A$777,$A141,СВЦЭМ!$B$34:$B$777,M$119)+'СЕТ СН'!$I$9+СВЦЭМ!$D$10+'СЕТ СН'!$I$5</f>
        <v>5034.0962343299998</v>
      </c>
      <c r="N141" s="64">
        <f>SUMIFS(СВЦЭМ!$C$34:$C$777,СВЦЭМ!$A$34:$A$777,$A141,СВЦЭМ!$B$34:$B$777,N$119)+'СЕТ СН'!$I$9+СВЦЭМ!$D$10+'СЕТ СН'!$I$5</f>
        <v>5013.0948817699991</v>
      </c>
      <c r="O141" s="64">
        <f>SUMIFS(СВЦЭМ!$C$34:$C$777,СВЦЭМ!$A$34:$A$777,$A141,СВЦЭМ!$B$34:$B$777,O$119)+'СЕТ СН'!$I$9+СВЦЭМ!$D$10+'СЕТ СН'!$I$5</f>
        <v>5013.6070590699992</v>
      </c>
      <c r="P141" s="64">
        <f>SUMIFS(СВЦЭМ!$C$34:$C$777,СВЦЭМ!$A$34:$A$777,$A141,СВЦЭМ!$B$34:$B$777,P$119)+'СЕТ СН'!$I$9+СВЦЭМ!$D$10+'СЕТ СН'!$I$5</f>
        <v>4985.9169482699999</v>
      </c>
      <c r="Q141" s="64">
        <f>SUMIFS(СВЦЭМ!$C$34:$C$777,СВЦЭМ!$A$34:$A$777,$A141,СВЦЭМ!$B$34:$B$777,Q$119)+'СЕТ СН'!$I$9+СВЦЭМ!$D$10+'СЕТ СН'!$I$5</f>
        <v>4985.6296696999998</v>
      </c>
      <c r="R141" s="64">
        <f>SUMIFS(СВЦЭМ!$C$34:$C$777,СВЦЭМ!$A$34:$A$777,$A141,СВЦЭМ!$B$34:$B$777,R$119)+'СЕТ СН'!$I$9+СВЦЭМ!$D$10+'СЕТ СН'!$I$5</f>
        <v>5074.2863629799995</v>
      </c>
      <c r="S141" s="64">
        <f>SUMIFS(СВЦЭМ!$C$34:$C$777,СВЦЭМ!$A$34:$A$777,$A141,СВЦЭМ!$B$34:$B$777,S$119)+'СЕТ СН'!$I$9+СВЦЭМ!$D$10+'СЕТ СН'!$I$5</f>
        <v>5042.2984535199994</v>
      </c>
      <c r="T141" s="64">
        <f>SUMIFS(СВЦЭМ!$C$34:$C$777,СВЦЭМ!$A$34:$A$777,$A141,СВЦЭМ!$B$34:$B$777,T$119)+'СЕТ СН'!$I$9+СВЦЭМ!$D$10+'СЕТ СН'!$I$5</f>
        <v>5018.5687204199994</v>
      </c>
      <c r="U141" s="64">
        <f>SUMIFS(СВЦЭМ!$C$34:$C$777,СВЦЭМ!$A$34:$A$777,$A141,СВЦЭМ!$B$34:$B$777,U$119)+'СЕТ СН'!$I$9+СВЦЭМ!$D$10+'СЕТ СН'!$I$5</f>
        <v>5012.6182444599999</v>
      </c>
      <c r="V141" s="64">
        <f>SUMIFS(СВЦЭМ!$C$34:$C$777,СВЦЭМ!$A$34:$A$777,$A141,СВЦЭМ!$B$34:$B$777,V$119)+'СЕТ СН'!$I$9+СВЦЭМ!$D$10+'СЕТ СН'!$I$5</f>
        <v>5040.2505398399999</v>
      </c>
      <c r="W141" s="64">
        <f>SUMIFS(СВЦЭМ!$C$34:$C$777,СВЦЭМ!$A$34:$A$777,$A141,СВЦЭМ!$B$34:$B$777,W$119)+'СЕТ СН'!$I$9+СВЦЭМ!$D$10+'СЕТ СН'!$I$5</f>
        <v>5100.9883145699996</v>
      </c>
      <c r="X141" s="64">
        <f>SUMIFS(СВЦЭМ!$C$34:$C$777,СВЦЭМ!$A$34:$A$777,$A141,СВЦЭМ!$B$34:$B$777,X$119)+'СЕТ СН'!$I$9+СВЦЭМ!$D$10+'СЕТ СН'!$I$5</f>
        <v>5083.8673501099993</v>
      </c>
      <c r="Y141" s="64">
        <f>SUMIFS(СВЦЭМ!$C$34:$C$777,СВЦЭМ!$A$34:$A$777,$A141,СВЦЭМ!$B$34:$B$777,Y$119)+'СЕТ СН'!$I$9+СВЦЭМ!$D$10+'СЕТ СН'!$I$5</f>
        <v>5098.8702594699998</v>
      </c>
    </row>
    <row r="142" spans="1:25" ht="15.75" x14ac:dyDescent="0.2">
      <c r="A142" s="63">
        <f t="shared" si="3"/>
        <v>42574</v>
      </c>
      <c r="B142" s="64">
        <f>SUMIFS(СВЦЭМ!$C$34:$C$777,СВЦЭМ!$A$34:$A$777,$A142,СВЦЭМ!$B$34:$B$777,B$119)+'СЕТ СН'!$I$9+СВЦЭМ!$D$10+'СЕТ СН'!$I$5</f>
        <v>5178.58571209</v>
      </c>
      <c r="C142" s="64">
        <f>SUMIFS(СВЦЭМ!$C$34:$C$777,СВЦЭМ!$A$34:$A$777,$A142,СВЦЭМ!$B$34:$B$777,C$119)+'СЕТ СН'!$I$9+СВЦЭМ!$D$10+'СЕТ СН'!$I$5</f>
        <v>5231.9912157499994</v>
      </c>
      <c r="D142" s="64">
        <f>SUMIFS(СВЦЭМ!$C$34:$C$777,СВЦЭМ!$A$34:$A$777,$A142,СВЦЭМ!$B$34:$B$777,D$119)+'СЕТ СН'!$I$9+СВЦЭМ!$D$10+'СЕТ СН'!$I$5</f>
        <v>5274.7480535399991</v>
      </c>
      <c r="E142" s="64">
        <f>SUMIFS(СВЦЭМ!$C$34:$C$777,СВЦЭМ!$A$34:$A$777,$A142,СВЦЭМ!$B$34:$B$777,E$119)+'СЕТ СН'!$I$9+СВЦЭМ!$D$10+'СЕТ СН'!$I$5</f>
        <v>5296.7568326999999</v>
      </c>
      <c r="F142" s="64">
        <f>SUMIFS(СВЦЭМ!$C$34:$C$777,СВЦЭМ!$A$34:$A$777,$A142,СВЦЭМ!$B$34:$B$777,F$119)+'СЕТ СН'!$I$9+СВЦЭМ!$D$10+'СЕТ СН'!$I$5</f>
        <v>5298.94731632</v>
      </c>
      <c r="G142" s="64">
        <f>SUMIFS(СВЦЭМ!$C$34:$C$777,СВЦЭМ!$A$34:$A$777,$A142,СВЦЭМ!$B$34:$B$777,G$119)+'СЕТ СН'!$I$9+СВЦЭМ!$D$10+'СЕТ СН'!$I$5</f>
        <v>5293.5363481799995</v>
      </c>
      <c r="H142" s="64">
        <f>SUMIFS(СВЦЭМ!$C$34:$C$777,СВЦЭМ!$A$34:$A$777,$A142,СВЦЭМ!$B$34:$B$777,H$119)+'СЕТ СН'!$I$9+СВЦЭМ!$D$10+'СЕТ СН'!$I$5</f>
        <v>5228.9729937599996</v>
      </c>
      <c r="I142" s="64">
        <f>SUMIFS(СВЦЭМ!$C$34:$C$777,СВЦЭМ!$A$34:$A$777,$A142,СВЦЭМ!$B$34:$B$777,I$119)+'СЕТ СН'!$I$9+СВЦЭМ!$D$10+'СЕТ СН'!$I$5</f>
        <v>5173.9365573699997</v>
      </c>
      <c r="J142" s="64">
        <f>SUMIFS(СВЦЭМ!$C$34:$C$777,СВЦЭМ!$A$34:$A$777,$A142,СВЦЭМ!$B$34:$B$777,J$119)+'СЕТ СН'!$I$9+СВЦЭМ!$D$10+'СЕТ СН'!$I$5</f>
        <v>5076.8922700599996</v>
      </c>
      <c r="K142" s="64">
        <f>SUMIFS(СВЦЭМ!$C$34:$C$777,СВЦЭМ!$A$34:$A$777,$A142,СВЦЭМ!$B$34:$B$777,K$119)+'СЕТ СН'!$I$9+СВЦЭМ!$D$10+'СЕТ СН'!$I$5</f>
        <v>5015.8546135699999</v>
      </c>
      <c r="L142" s="64">
        <f>SUMIFS(СВЦЭМ!$C$34:$C$777,СВЦЭМ!$A$34:$A$777,$A142,СВЦЭМ!$B$34:$B$777,L$119)+'СЕТ СН'!$I$9+СВЦЭМ!$D$10+'СЕТ СН'!$I$5</f>
        <v>5010.3756305499992</v>
      </c>
      <c r="M142" s="64">
        <f>SUMIFS(СВЦЭМ!$C$34:$C$777,СВЦЭМ!$A$34:$A$777,$A142,СВЦЭМ!$B$34:$B$777,M$119)+'СЕТ СН'!$I$9+СВЦЭМ!$D$10+'СЕТ СН'!$I$5</f>
        <v>4995.9907256499991</v>
      </c>
      <c r="N142" s="64">
        <f>SUMIFS(СВЦЭМ!$C$34:$C$777,СВЦЭМ!$A$34:$A$777,$A142,СВЦЭМ!$B$34:$B$777,N$119)+'СЕТ СН'!$I$9+СВЦЭМ!$D$10+'СЕТ СН'!$I$5</f>
        <v>4989.8559356699998</v>
      </c>
      <c r="O142" s="64">
        <f>SUMIFS(СВЦЭМ!$C$34:$C$777,СВЦЭМ!$A$34:$A$777,$A142,СВЦЭМ!$B$34:$B$777,O$119)+'СЕТ СН'!$I$9+СВЦЭМ!$D$10+'СЕТ СН'!$I$5</f>
        <v>5000.1432777499995</v>
      </c>
      <c r="P142" s="64">
        <f>SUMIFS(СВЦЭМ!$C$34:$C$777,СВЦЭМ!$A$34:$A$777,$A142,СВЦЭМ!$B$34:$B$777,P$119)+'СЕТ СН'!$I$9+СВЦЭМ!$D$10+'СЕТ СН'!$I$5</f>
        <v>5008.2166836699998</v>
      </c>
      <c r="Q142" s="64">
        <f>SUMIFS(СВЦЭМ!$C$34:$C$777,СВЦЭМ!$A$34:$A$777,$A142,СВЦЭМ!$B$34:$B$777,Q$119)+'СЕТ СН'!$I$9+СВЦЭМ!$D$10+'СЕТ СН'!$I$5</f>
        <v>5014.7293314399994</v>
      </c>
      <c r="R142" s="64">
        <f>SUMIFS(СВЦЭМ!$C$34:$C$777,СВЦЭМ!$A$34:$A$777,$A142,СВЦЭМ!$B$34:$B$777,R$119)+'СЕТ СН'!$I$9+СВЦЭМ!$D$10+'СЕТ СН'!$I$5</f>
        <v>5011.5835376299992</v>
      </c>
      <c r="S142" s="64">
        <f>SUMIFS(СВЦЭМ!$C$34:$C$777,СВЦЭМ!$A$34:$A$777,$A142,СВЦЭМ!$B$34:$B$777,S$119)+'СЕТ СН'!$I$9+СВЦЭМ!$D$10+'СЕТ СН'!$I$5</f>
        <v>4995.5882980699998</v>
      </c>
      <c r="T142" s="64">
        <f>SUMIFS(СВЦЭМ!$C$34:$C$777,СВЦЭМ!$A$34:$A$777,$A142,СВЦЭМ!$B$34:$B$777,T$119)+'СЕТ СН'!$I$9+СВЦЭМ!$D$10+'СЕТ СН'!$I$5</f>
        <v>4994.0242828199998</v>
      </c>
      <c r="U142" s="64">
        <f>SUMIFS(СВЦЭМ!$C$34:$C$777,СВЦЭМ!$A$34:$A$777,$A142,СВЦЭМ!$B$34:$B$777,U$119)+'СЕТ СН'!$I$9+СВЦЭМ!$D$10+'СЕТ СН'!$I$5</f>
        <v>4984.8409656199992</v>
      </c>
      <c r="V142" s="64">
        <f>SUMIFS(СВЦЭМ!$C$34:$C$777,СВЦЭМ!$A$34:$A$777,$A142,СВЦЭМ!$B$34:$B$777,V$119)+'СЕТ СН'!$I$9+СВЦЭМ!$D$10+'СЕТ СН'!$I$5</f>
        <v>5002.6078198599998</v>
      </c>
      <c r="W142" s="64">
        <f>SUMIFS(СВЦЭМ!$C$34:$C$777,СВЦЭМ!$A$34:$A$777,$A142,СВЦЭМ!$B$34:$B$777,W$119)+'СЕТ СН'!$I$9+СВЦЭМ!$D$10+'СЕТ СН'!$I$5</f>
        <v>5061.4268195799996</v>
      </c>
      <c r="X142" s="64">
        <f>SUMIFS(СВЦЭМ!$C$34:$C$777,СВЦЭМ!$A$34:$A$777,$A142,СВЦЭМ!$B$34:$B$777,X$119)+'СЕТ СН'!$I$9+СВЦЭМ!$D$10+'СЕТ СН'!$I$5</f>
        <v>5070.8456055299994</v>
      </c>
      <c r="Y142" s="64">
        <f>SUMIFS(СВЦЭМ!$C$34:$C$777,СВЦЭМ!$A$34:$A$777,$A142,СВЦЭМ!$B$34:$B$777,Y$119)+'СЕТ СН'!$I$9+СВЦЭМ!$D$10+'СЕТ СН'!$I$5</f>
        <v>5124.8285272599996</v>
      </c>
    </row>
    <row r="143" spans="1:25" ht="15.75" x14ac:dyDescent="0.2">
      <c r="A143" s="63">
        <f t="shared" si="3"/>
        <v>42575</v>
      </c>
      <c r="B143" s="64">
        <f>SUMIFS(СВЦЭМ!$C$34:$C$777,СВЦЭМ!$A$34:$A$777,$A143,СВЦЭМ!$B$34:$B$777,B$119)+'СЕТ СН'!$I$9+СВЦЭМ!$D$10+'СЕТ СН'!$I$5</f>
        <v>5215.7172204199996</v>
      </c>
      <c r="C143" s="64">
        <f>SUMIFS(СВЦЭМ!$C$34:$C$777,СВЦЭМ!$A$34:$A$777,$A143,СВЦЭМ!$B$34:$B$777,C$119)+'СЕТ СН'!$I$9+СВЦЭМ!$D$10+'СЕТ СН'!$I$5</f>
        <v>5304.05929148</v>
      </c>
      <c r="D143" s="64">
        <f>SUMIFS(СВЦЭМ!$C$34:$C$777,СВЦЭМ!$A$34:$A$777,$A143,СВЦЭМ!$B$34:$B$777,D$119)+'СЕТ СН'!$I$9+СВЦЭМ!$D$10+'СЕТ СН'!$I$5</f>
        <v>5326.7288915999998</v>
      </c>
      <c r="E143" s="64">
        <f>SUMIFS(СВЦЭМ!$C$34:$C$777,СВЦЭМ!$A$34:$A$777,$A143,СВЦЭМ!$B$34:$B$777,E$119)+'СЕТ СН'!$I$9+СВЦЭМ!$D$10+'СЕТ СН'!$I$5</f>
        <v>5350.4000552399993</v>
      </c>
      <c r="F143" s="64">
        <f>SUMIFS(СВЦЭМ!$C$34:$C$777,СВЦЭМ!$A$34:$A$777,$A143,СВЦЭМ!$B$34:$B$777,F$119)+'СЕТ СН'!$I$9+СВЦЭМ!$D$10+'СЕТ СН'!$I$5</f>
        <v>5375.5187670899995</v>
      </c>
      <c r="G143" s="64">
        <f>SUMIFS(СВЦЭМ!$C$34:$C$777,СВЦЭМ!$A$34:$A$777,$A143,СВЦЭМ!$B$34:$B$777,G$119)+'СЕТ СН'!$I$9+СВЦЭМ!$D$10+'СЕТ СН'!$I$5</f>
        <v>5376.1919752499998</v>
      </c>
      <c r="H143" s="64">
        <f>SUMIFS(СВЦЭМ!$C$34:$C$777,СВЦЭМ!$A$34:$A$777,$A143,СВЦЭМ!$B$34:$B$777,H$119)+'СЕТ СН'!$I$9+СВЦЭМ!$D$10+'СЕТ СН'!$I$5</f>
        <v>5307.4385618899996</v>
      </c>
      <c r="I143" s="64">
        <f>SUMIFS(СВЦЭМ!$C$34:$C$777,СВЦЭМ!$A$34:$A$777,$A143,СВЦЭМ!$B$34:$B$777,I$119)+'СЕТ СН'!$I$9+СВЦЭМ!$D$10+'СЕТ СН'!$I$5</f>
        <v>5239.9207189599992</v>
      </c>
      <c r="J143" s="64">
        <f>SUMIFS(СВЦЭМ!$C$34:$C$777,СВЦЭМ!$A$34:$A$777,$A143,СВЦЭМ!$B$34:$B$777,J$119)+'СЕТ СН'!$I$9+СВЦЭМ!$D$10+'СЕТ СН'!$I$5</f>
        <v>5127.2889432100001</v>
      </c>
      <c r="K143" s="64">
        <f>SUMIFS(СВЦЭМ!$C$34:$C$777,СВЦЭМ!$A$34:$A$777,$A143,СВЦЭМ!$B$34:$B$777,K$119)+'СЕТ СН'!$I$9+СВЦЭМ!$D$10+'СЕТ СН'!$I$5</f>
        <v>5033.1883777099993</v>
      </c>
      <c r="L143" s="64">
        <f>SUMIFS(СВЦЭМ!$C$34:$C$777,СВЦЭМ!$A$34:$A$777,$A143,СВЦЭМ!$B$34:$B$777,L$119)+'СЕТ СН'!$I$9+СВЦЭМ!$D$10+'СЕТ СН'!$I$5</f>
        <v>4987.5994036799993</v>
      </c>
      <c r="M143" s="64">
        <f>SUMIFS(СВЦЭМ!$C$34:$C$777,СВЦЭМ!$A$34:$A$777,$A143,СВЦЭМ!$B$34:$B$777,M$119)+'СЕТ СН'!$I$9+СВЦЭМ!$D$10+'СЕТ СН'!$I$5</f>
        <v>4978.9233720799994</v>
      </c>
      <c r="N143" s="64">
        <f>SUMIFS(СВЦЭМ!$C$34:$C$777,СВЦЭМ!$A$34:$A$777,$A143,СВЦЭМ!$B$34:$B$777,N$119)+'СЕТ СН'!$I$9+СВЦЭМ!$D$10+'СЕТ СН'!$I$5</f>
        <v>4998.2841843499991</v>
      </c>
      <c r="O143" s="64">
        <f>SUMIFS(СВЦЭМ!$C$34:$C$777,СВЦЭМ!$A$34:$A$777,$A143,СВЦЭМ!$B$34:$B$777,O$119)+'СЕТ СН'!$I$9+СВЦЭМ!$D$10+'СЕТ СН'!$I$5</f>
        <v>5015.9769187499996</v>
      </c>
      <c r="P143" s="64">
        <f>SUMIFS(СВЦЭМ!$C$34:$C$777,СВЦЭМ!$A$34:$A$777,$A143,СВЦЭМ!$B$34:$B$777,P$119)+'СЕТ СН'!$I$9+СВЦЭМ!$D$10+'СЕТ СН'!$I$5</f>
        <v>5006.2246805599998</v>
      </c>
      <c r="Q143" s="64">
        <f>SUMIFS(СВЦЭМ!$C$34:$C$777,СВЦЭМ!$A$34:$A$777,$A143,СВЦЭМ!$B$34:$B$777,Q$119)+'СЕТ СН'!$I$9+СВЦЭМ!$D$10+'СЕТ СН'!$I$5</f>
        <v>5005.3031281599997</v>
      </c>
      <c r="R143" s="64">
        <f>SUMIFS(СВЦЭМ!$C$34:$C$777,СВЦЭМ!$A$34:$A$777,$A143,СВЦЭМ!$B$34:$B$777,R$119)+'СЕТ СН'!$I$9+СВЦЭМ!$D$10+'СЕТ СН'!$I$5</f>
        <v>5004.8584504499995</v>
      </c>
      <c r="S143" s="64">
        <f>SUMIFS(СВЦЭМ!$C$34:$C$777,СВЦЭМ!$A$34:$A$777,$A143,СВЦЭМ!$B$34:$B$777,S$119)+'СЕТ СН'!$I$9+СВЦЭМ!$D$10+'СЕТ СН'!$I$5</f>
        <v>5012.2643983099997</v>
      </c>
      <c r="T143" s="64">
        <f>SUMIFS(СВЦЭМ!$C$34:$C$777,СВЦЭМ!$A$34:$A$777,$A143,СВЦЭМ!$B$34:$B$777,T$119)+'СЕТ СН'!$I$9+СВЦЭМ!$D$10+'СЕТ СН'!$I$5</f>
        <v>5028.3546552499993</v>
      </c>
      <c r="U143" s="64">
        <f>SUMIFS(СВЦЭМ!$C$34:$C$777,СВЦЭМ!$A$34:$A$777,$A143,СВЦЭМ!$B$34:$B$777,U$119)+'СЕТ СН'!$I$9+СВЦЭМ!$D$10+'СЕТ СН'!$I$5</f>
        <v>5045.4967123999995</v>
      </c>
      <c r="V143" s="64">
        <f>SUMIFS(СВЦЭМ!$C$34:$C$777,СВЦЭМ!$A$34:$A$777,$A143,СВЦЭМ!$B$34:$B$777,V$119)+'СЕТ СН'!$I$9+СВЦЭМ!$D$10+'СЕТ СН'!$I$5</f>
        <v>5059.1977682899997</v>
      </c>
      <c r="W143" s="64">
        <f>SUMIFS(СВЦЭМ!$C$34:$C$777,СВЦЭМ!$A$34:$A$777,$A143,СВЦЭМ!$B$34:$B$777,W$119)+'СЕТ СН'!$I$9+СВЦЭМ!$D$10+'СЕТ СН'!$I$5</f>
        <v>5102.6168867899996</v>
      </c>
      <c r="X143" s="64">
        <f>SUMIFS(СВЦЭМ!$C$34:$C$777,СВЦЭМ!$A$34:$A$777,$A143,СВЦЭМ!$B$34:$B$777,X$119)+'СЕТ СН'!$I$9+СВЦЭМ!$D$10+'СЕТ СН'!$I$5</f>
        <v>5118.1334856599997</v>
      </c>
      <c r="Y143" s="64">
        <f>SUMIFS(СВЦЭМ!$C$34:$C$777,СВЦЭМ!$A$34:$A$777,$A143,СВЦЭМ!$B$34:$B$777,Y$119)+'СЕТ СН'!$I$9+СВЦЭМ!$D$10+'СЕТ СН'!$I$5</f>
        <v>5195.2786087299992</v>
      </c>
    </row>
    <row r="144" spans="1:25" ht="15.75" x14ac:dyDescent="0.2">
      <c r="A144" s="63">
        <f t="shared" si="3"/>
        <v>42576</v>
      </c>
      <c r="B144" s="64">
        <f>SUMIFS(СВЦЭМ!$C$34:$C$777,СВЦЭМ!$A$34:$A$777,$A144,СВЦЭМ!$B$34:$B$777,B$119)+'СЕТ СН'!$I$9+СВЦЭМ!$D$10+'СЕТ СН'!$I$5</f>
        <v>5203.4160475099998</v>
      </c>
      <c r="C144" s="64">
        <f>SUMIFS(СВЦЭМ!$C$34:$C$777,СВЦЭМ!$A$34:$A$777,$A144,СВЦЭМ!$B$34:$B$777,C$119)+'СЕТ СН'!$I$9+СВЦЭМ!$D$10+'СЕТ СН'!$I$5</f>
        <v>5276.2250792299992</v>
      </c>
      <c r="D144" s="64">
        <f>SUMIFS(СВЦЭМ!$C$34:$C$777,СВЦЭМ!$A$34:$A$777,$A144,СВЦЭМ!$B$34:$B$777,D$119)+'СЕТ СН'!$I$9+СВЦЭМ!$D$10+'СЕТ СН'!$I$5</f>
        <v>5285.9135891099995</v>
      </c>
      <c r="E144" s="64">
        <f>SUMIFS(СВЦЭМ!$C$34:$C$777,СВЦЭМ!$A$34:$A$777,$A144,СВЦЭМ!$B$34:$B$777,E$119)+'СЕТ СН'!$I$9+СВЦЭМ!$D$10+'СЕТ СН'!$I$5</f>
        <v>5286.3044391899994</v>
      </c>
      <c r="F144" s="64">
        <f>SUMIFS(СВЦЭМ!$C$34:$C$777,СВЦЭМ!$A$34:$A$777,$A144,СВЦЭМ!$B$34:$B$777,F$119)+'СЕТ СН'!$I$9+СВЦЭМ!$D$10+'СЕТ СН'!$I$5</f>
        <v>5273.2296062599999</v>
      </c>
      <c r="G144" s="64">
        <f>SUMIFS(СВЦЭМ!$C$34:$C$777,СВЦЭМ!$A$34:$A$777,$A144,СВЦЭМ!$B$34:$B$777,G$119)+'СЕТ СН'!$I$9+СВЦЭМ!$D$10+'СЕТ СН'!$I$5</f>
        <v>5246.8578686799992</v>
      </c>
      <c r="H144" s="64">
        <f>SUMIFS(СВЦЭМ!$C$34:$C$777,СВЦЭМ!$A$34:$A$777,$A144,СВЦЭМ!$B$34:$B$777,H$119)+'СЕТ СН'!$I$9+СВЦЭМ!$D$10+'СЕТ СН'!$I$5</f>
        <v>5212.6800593499993</v>
      </c>
      <c r="I144" s="64">
        <f>SUMIFS(СВЦЭМ!$C$34:$C$777,СВЦЭМ!$A$34:$A$777,$A144,СВЦЭМ!$B$34:$B$777,I$119)+'СЕТ СН'!$I$9+СВЦЭМ!$D$10+'СЕТ СН'!$I$5</f>
        <v>5104.7355058799994</v>
      </c>
      <c r="J144" s="64">
        <f>SUMIFS(СВЦЭМ!$C$34:$C$777,СВЦЭМ!$A$34:$A$777,$A144,СВЦЭМ!$B$34:$B$777,J$119)+'СЕТ СН'!$I$9+СВЦЭМ!$D$10+'СЕТ СН'!$I$5</f>
        <v>4940.7277337299993</v>
      </c>
      <c r="K144" s="64">
        <f>SUMIFS(СВЦЭМ!$C$34:$C$777,СВЦЭМ!$A$34:$A$777,$A144,СВЦЭМ!$B$34:$B$777,K$119)+'СЕТ СН'!$I$9+СВЦЭМ!$D$10+'СЕТ СН'!$I$5</f>
        <v>4934.4855097999998</v>
      </c>
      <c r="L144" s="64">
        <f>SUMIFS(СВЦЭМ!$C$34:$C$777,СВЦЭМ!$A$34:$A$777,$A144,СВЦЭМ!$B$34:$B$777,L$119)+'СЕТ СН'!$I$9+СВЦЭМ!$D$10+'СЕТ СН'!$I$5</f>
        <v>5076.5829446600001</v>
      </c>
      <c r="M144" s="64">
        <f>SUMIFS(СВЦЭМ!$C$34:$C$777,СВЦЭМ!$A$34:$A$777,$A144,СВЦЭМ!$B$34:$B$777,M$119)+'СЕТ СН'!$I$9+СВЦЭМ!$D$10+'СЕТ СН'!$I$5</f>
        <v>5036.1887206699994</v>
      </c>
      <c r="N144" s="64">
        <f>SUMIFS(СВЦЭМ!$C$34:$C$777,СВЦЭМ!$A$34:$A$777,$A144,СВЦЭМ!$B$34:$B$777,N$119)+'СЕТ СН'!$I$9+СВЦЭМ!$D$10+'СЕТ СН'!$I$5</f>
        <v>5016.3799553299996</v>
      </c>
      <c r="O144" s="64">
        <f>SUMIFS(СВЦЭМ!$C$34:$C$777,СВЦЭМ!$A$34:$A$777,$A144,СВЦЭМ!$B$34:$B$777,O$119)+'СЕТ СН'!$I$9+СВЦЭМ!$D$10+'СЕТ СН'!$I$5</f>
        <v>5059.6191225699995</v>
      </c>
      <c r="P144" s="64">
        <f>SUMIFS(СВЦЭМ!$C$34:$C$777,СВЦЭМ!$A$34:$A$777,$A144,СВЦЭМ!$B$34:$B$777,P$119)+'СЕТ СН'!$I$9+СВЦЭМ!$D$10+'СЕТ СН'!$I$5</f>
        <v>5033.1801507799992</v>
      </c>
      <c r="Q144" s="64">
        <f>SUMIFS(СВЦЭМ!$C$34:$C$777,СВЦЭМ!$A$34:$A$777,$A144,СВЦЭМ!$B$34:$B$777,Q$119)+'СЕТ СН'!$I$9+СВЦЭМ!$D$10+'СЕТ СН'!$I$5</f>
        <v>5006.0141496099995</v>
      </c>
      <c r="R144" s="64">
        <f>SUMIFS(СВЦЭМ!$C$34:$C$777,СВЦЭМ!$A$34:$A$777,$A144,СВЦЭМ!$B$34:$B$777,R$119)+'СЕТ СН'!$I$9+СВЦЭМ!$D$10+'СЕТ СН'!$I$5</f>
        <v>5074.3017815200001</v>
      </c>
      <c r="S144" s="64">
        <f>SUMIFS(СВЦЭМ!$C$34:$C$777,СВЦЭМ!$A$34:$A$777,$A144,СВЦЭМ!$B$34:$B$777,S$119)+'СЕТ СН'!$I$9+СВЦЭМ!$D$10+'СЕТ СН'!$I$5</f>
        <v>5071.62322804</v>
      </c>
      <c r="T144" s="64">
        <f>SUMIFS(СВЦЭМ!$C$34:$C$777,СВЦЭМ!$A$34:$A$777,$A144,СВЦЭМ!$B$34:$B$777,T$119)+'СЕТ СН'!$I$9+СВЦЭМ!$D$10+'СЕТ СН'!$I$5</f>
        <v>5041.7048976599999</v>
      </c>
      <c r="U144" s="64">
        <f>SUMIFS(СВЦЭМ!$C$34:$C$777,СВЦЭМ!$A$34:$A$777,$A144,СВЦЭМ!$B$34:$B$777,U$119)+'СЕТ СН'!$I$9+СВЦЭМ!$D$10+'СЕТ СН'!$I$5</f>
        <v>5031.1020058699996</v>
      </c>
      <c r="V144" s="64">
        <f>SUMIFS(СВЦЭМ!$C$34:$C$777,СВЦЭМ!$A$34:$A$777,$A144,СВЦЭМ!$B$34:$B$777,V$119)+'СЕТ СН'!$I$9+СВЦЭМ!$D$10+'СЕТ СН'!$I$5</f>
        <v>5031.66613315</v>
      </c>
      <c r="W144" s="64">
        <f>SUMIFS(СВЦЭМ!$C$34:$C$777,СВЦЭМ!$A$34:$A$777,$A144,СВЦЭМ!$B$34:$B$777,W$119)+'СЕТ СН'!$I$9+СВЦЭМ!$D$10+'СЕТ СН'!$I$5</f>
        <v>5078.2985163099993</v>
      </c>
      <c r="X144" s="64">
        <f>SUMIFS(СВЦЭМ!$C$34:$C$777,СВЦЭМ!$A$34:$A$777,$A144,СВЦЭМ!$B$34:$B$777,X$119)+'СЕТ СН'!$I$9+СВЦЭМ!$D$10+'СЕТ СН'!$I$5</f>
        <v>5154.2218716299994</v>
      </c>
      <c r="Y144" s="64">
        <f>SUMIFS(СВЦЭМ!$C$34:$C$777,СВЦЭМ!$A$34:$A$777,$A144,СВЦЭМ!$B$34:$B$777,Y$119)+'СЕТ СН'!$I$9+СВЦЭМ!$D$10+'СЕТ СН'!$I$5</f>
        <v>5323.9984042300002</v>
      </c>
    </row>
    <row r="145" spans="1:26" ht="15.75" x14ac:dyDescent="0.2">
      <c r="A145" s="63">
        <f t="shared" si="3"/>
        <v>42577</v>
      </c>
      <c r="B145" s="64">
        <f>SUMIFS(СВЦЭМ!$C$34:$C$777,СВЦЭМ!$A$34:$A$777,$A145,СВЦЭМ!$B$34:$B$777,B$119)+'СЕТ СН'!$I$9+СВЦЭМ!$D$10+'СЕТ СН'!$I$5</f>
        <v>5499.7323670599999</v>
      </c>
      <c r="C145" s="64">
        <f>SUMIFS(СВЦЭМ!$C$34:$C$777,СВЦЭМ!$A$34:$A$777,$A145,СВЦЭМ!$B$34:$B$777,C$119)+'СЕТ СН'!$I$9+СВЦЭМ!$D$10+'СЕТ СН'!$I$5</f>
        <v>5417.2068756600002</v>
      </c>
      <c r="D145" s="64">
        <f>SUMIFS(СВЦЭМ!$C$34:$C$777,СВЦЭМ!$A$34:$A$777,$A145,СВЦЭМ!$B$34:$B$777,D$119)+'СЕТ СН'!$I$9+СВЦЭМ!$D$10+'СЕТ СН'!$I$5</f>
        <v>5436.72653833</v>
      </c>
      <c r="E145" s="64">
        <f>SUMIFS(СВЦЭМ!$C$34:$C$777,СВЦЭМ!$A$34:$A$777,$A145,СВЦЭМ!$B$34:$B$777,E$119)+'СЕТ СН'!$I$9+СВЦЭМ!$D$10+'СЕТ СН'!$I$5</f>
        <v>5443.3850746799999</v>
      </c>
      <c r="F145" s="64">
        <f>SUMIFS(СВЦЭМ!$C$34:$C$777,СВЦЭМ!$A$34:$A$777,$A145,СВЦЭМ!$B$34:$B$777,F$119)+'СЕТ СН'!$I$9+СВЦЭМ!$D$10+'СЕТ СН'!$I$5</f>
        <v>5472.9493964100002</v>
      </c>
      <c r="G145" s="64">
        <f>SUMIFS(СВЦЭМ!$C$34:$C$777,СВЦЭМ!$A$34:$A$777,$A145,СВЦЭМ!$B$34:$B$777,G$119)+'СЕТ СН'!$I$9+СВЦЭМ!$D$10+'СЕТ СН'!$I$5</f>
        <v>5461.9936293899991</v>
      </c>
      <c r="H145" s="64">
        <f>SUMIFS(СВЦЭМ!$C$34:$C$777,СВЦЭМ!$A$34:$A$777,$A145,СВЦЭМ!$B$34:$B$777,H$119)+'СЕТ СН'!$I$9+СВЦЭМ!$D$10+'СЕТ СН'!$I$5</f>
        <v>5394.6450008599995</v>
      </c>
      <c r="I145" s="64">
        <f>SUMIFS(СВЦЭМ!$C$34:$C$777,СВЦЭМ!$A$34:$A$777,$A145,СВЦЭМ!$B$34:$B$777,I$119)+'СЕТ СН'!$I$9+СВЦЭМ!$D$10+'СЕТ СН'!$I$5</f>
        <v>5284.7418094199993</v>
      </c>
      <c r="J145" s="64">
        <f>SUMIFS(СВЦЭМ!$C$34:$C$777,СВЦЭМ!$A$34:$A$777,$A145,СВЦЭМ!$B$34:$B$777,J$119)+'СЕТ СН'!$I$9+СВЦЭМ!$D$10+'СЕТ СН'!$I$5</f>
        <v>5135.50194827</v>
      </c>
      <c r="K145" s="64">
        <f>SUMIFS(СВЦЭМ!$C$34:$C$777,СВЦЭМ!$A$34:$A$777,$A145,СВЦЭМ!$B$34:$B$777,K$119)+'СЕТ СН'!$I$9+СВЦЭМ!$D$10+'СЕТ СН'!$I$5</f>
        <v>5078.77038619</v>
      </c>
      <c r="L145" s="64">
        <f>SUMIFS(СВЦЭМ!$C$34:$C$777,СВЦЭМ!$A$34:$A$777,$A145,СВЦЭМ!$B$34:$B$777,L$119)+'СЕТ СН'!$I$9+СВЦЭМ!$D$10+'СЕТ СН'!$I$5</f>
        <v>5051.7688573099995</v>
      </c>
      <c r="M145" s="64">
        <f>SUMIFS(СВЦЭМ!$C$34:$C$777,СВЦЭМ!$A$34:$A$777,$A145,СВЦЭМ!$B$34:$B$777,M$119)+'СЕТ СН'!$I$9+СВЦЭМ!$D$10+'СЕТ СН'!$I$5</f>
        <v>5054.8267348699992</v>
      </c>
      <c r="N145" s="64">
        <f>SUMIFS(СВЦЭМ!$C$34:$C$777,СВЦЭМ!$A$34:$A$777,$A145,СВЦЭМ!$B$34:$B$777,N$119)+'СЕТ СН'!$I$9+СВЦЭМ!$D$10+'СЕТ СН'!$I$5</f>
        <v>5073.6524837899997</v>
      </c>
      <c r="O145" s="64">
        <f>SUMIFS(СВЦЭМ!$C$34:$C$777,СВЦЭМ!$A$34:$A$777,$A145,СВЦЭМ!$B$34:$B$777,O$119)+'СЕТ СН'!$I$9+СВЦЭМ!$D$10+'СЕТ СН'!$I$5</f>
        <v>5143.71303971</v>
      </c>
      <c r="P145" s="64">
        <f>SUMIFS(СВЦЭМ!$C$34:$C$777,СВЦЭМ!$A$34:$A$777,$A145,СВЦЭМ!$B$34:$B$777,P$119)+'СЕТ СН'!$I$9+СВЦЭМ!$D$10+'СЕТ СН'!$I$5</f>
        <v>5085.2439590899994</v>
      </c>
      <c r="Q145" s="64">
        <f>SUMIFS(СВЦЭМ!$C$34:$C$777,СВЦЭМ!$A$34:$A$777,$A145,СВЦЭМ!$B$34:$B$777,Q$119)+'СЕТ СН'!$I$9+СВЦЭМ!$D$10+'СЕТ СН'!$I$5</f>
        <v>5069.2787101899994</v>
      </c>
      <c r="R145" s="64">
        <f>SUMIFS(СВЦЭМ!$C$34:$C$777,СВЦЭМ!$A$34:$A$777,$A145,СВЦЭМ!$B$34:$B$777,R$119)+'СЕТ СН'!$I$9+СВЦЭМ!$D$10+'СЕТ СН'!$I$5</f>
        <v>5177.9195969799994</v>
      </c>
      <c r="S145" s="64">
        <f>SUMIFS(СВЦЭМ!$C$34:$C$777,СВЦЭМ!$A$34:$A$777,$A145,СВЦЭМ!$B$34:$B$777,S$119)+'СЕТ СН'!$I$9+СВЦЭМ!$D$10+'СЕТ СН'!$I$5</f>
        <v>5215.1398138099994</v>
      </c>
      <c r="T145" s="64">
        <f>SUMIFS(СВЦЭМ!$C$34:$C$777,СВЦЭМ!$A$34:$A$777,$A145,СВЦЭМ!$B$34:$B$777,T$119)+'СЕТ СН'!$I$9+СВЦЭМ!$D$10+'СЕТ СН'!$I$5</f>
        <v>5226.6650732299995</v>
      </c>
      <c r="U145" s="64">
        <f>SUMIFS(СВЦЭМ!$C$34:$C$777,СВЦЭМ!$A$34:$A$777,$A145,СВЦЭМ!$B$34:$B$777,U$119)+'СЕТ СН'!$I$9+СВЦЭМ!$D$10+'СЕТ СН'!$I$5</f>
        <v>5238.9913621099995</v>
      </c>
      <c r="V145" s="64">
        <f>SUMIFS(СВЦЭМ!$C$34:$C$777,СВЦЭМ!$A$34:$A$777,$A145,СВЦЭМ!$B$34:$B$777,V$119)+'СЕТ СН'!$I$9+СВЦЭМ!$D$10+'СЕТ СН'!$I$5</f>
        <v>5346.29593097</v>
      </c>
      <c r="W145" s="64">
        <f>SUMIFS(СВЦЭМ!$C$34:$C$777,СВЦЭМ!$A$34:$A$777,$A145,СВЦЭМ!$B$34:$B$777,W$119)+'СЕТ СН'!$I$9+СВЦЭМ!$D$10+'СЕТ СН'!$I$5</f>
        <v>5400.7691527899997</v>
      </c>
      <c r="X145" s="64">
        <f>SUMIFS(СВЦЭМ!$C$34:$C$777,СВЦЭМ!$A$34:$A$777,$A145,СВЦЭМ!$B$34:$B$777,X$119)+'СЕТ СН'!$I$9+СВЦЭМ!$D$10+'СЕТ СН'!$I$5</f>
        <v>5363.1571815899997</v>
      </c>
      <c r="Y145" s="64">
        <f>SUMIFS(СВЦЭМ!$C$34:$C$777,СВЦЭМ!$A$34:$A$777,$A145,СВЦЭМ!$B$34:$B$777,Y$119)+'СЕТ СН'!$I$9+СВЦЭМ!$D$10+'СЕТ СН'!$I$5</f>
        <v>5328.2154667100003</v>
      </c>
    </row>
    <row r="146" spans="1:26" ht="15.75" x14ac:dyDescent="0.2">
      <c r="A146" s="63">
        <f t="shared" si="3"/>
        <v>42578</v>
      </c>
      <c r="B146" s="64">
        <f>SUMIFS(СВЦЭМ!$C$34:$C$777,СВЦЭМ!$A$34:$A$777,$A146,СВЦЭМ!$B$34:$B$777,B$119)+'СЕТ СН'!$I$9+СВЦЭМ!$D$10+'СЕТ СН'!$I$5</f>
        <v>5314.2237662099997</v>
      </c>
      <c r="C146" s="64">
        <f>SUMIFS(СВЦЭМ!$C$34:$C$777,СВЦЭМ!$A$34:$A$777,$A146,СВЦЭМ!$B$34:$B$777,C$119)+'СЕТ СН'!$I$9+СВЦЭМ!$D$10+'СЕТ СН'!$I$5</f>
        <v>5368.0340594099998</v>
      </c>
      <c r="D146" s="64">
        <f>SUMIFS(СВЦЭМ!$C$34:$C$777,СВЦЭМ!$A$34:$A$777,$A146,СВЦЭМ!$B$34:$B$777,D$119)+'СЕТ СН'!$I$9+СВЦЭМ!$D$10+'СЕТ СН'!$I$5</f>
        <v>5393.7651558899997</v>
      </c>
      <c r="E146" s="64">
        <f>SUMIFS(СВЦЭМ!$C$34:$C$777,СВЦЭМ!$A$34:$A$777,$A146,СВЦЭМ!$B$34:$B$777,E$119)+'СЕТ СН'!$I$9+СВЦЭМ!$D$10+'СЕТ СН'!$I$5</f>
        <v>5390.0251582599994</v>
      </c>
      <c r="F146" s="64">
        <f>SUMIFS(СВЦЭМ!$C$34:$C$777,СВЦЭМ!$A$34:$A$777,$A146,СВЦЭМ!$B$34:$B$777,F$119)+'СЕТ СН'!$I$9+СВЦЭМ!$D$10+'СЕТ СН'!$I$5</f>
        <v>5440.0492897499998</v>
      </c>
      <c r="G146" s="64">
        <f>SUMIFS(СВЦЭМ!$C$34:$C$777,СВЦЭМ!$A$34:$A$777,$A146,СВЦЭМ!$B$34:$B$777,G$119)+'СЕТ СН'!$I$9+СВЦЭМ!$D$10+'СЕТ СН'!$I$5</f>
        <v>5423.6630487399998</v>
      </c>
      <c r="H146" s="64">
        <f>SUMIFS(СВЦЭМ!$C$34:$C$777,СВЦЭМ!$A$34:$A$777,$A146,СВЦЭМ!$B$34:$B$777,H$119)+'СЕТ СН'!$I$9+СВЦЭМ!$D$10+'СЕТ СН'!$I$5</f>
        <v>5334.4967561499998</v>
      </c>
      <c r="I146" s="64">
        <f>SUMIFS(СВЦЭМ!$C$34:$C$777,СВЦЭМ!$A$34:$A$777,$A146,СВЦЭМ!$B$34:$B$777,I$119)+'СЕТ СН'!$I$9+СВЦЭМ!$D$10+'СЕТ СН'!$I$5</f>
        <v>5277.3286256499996</v>
      </c>
      <c r="J146" s="64">
        <f>SUMIFS(СВЦЭМ!$C$34:$C$777,СВЦЭМ!$A$34:$A$777,$A146,СВЦЭМ!$B$34:$B$777,J$119)+'СЕТ СН'!$I$9+СВЦЭМ!$D$10+'СЕТ СН'!$I$5</f>
        <v>5144.2791489899992</v>
      </c>
      <c r="K146" s="64">
        <f>SUMIFS(СВЦЭМ!$C$34:$C$777,СВЦЭМ!$A$34:$A$777,$A146,СВЦЭМ!$B$34:$B$777,K$119)+'СЕТ СН'!$I$9+СВЦЭМ!$D$10+'СЕТ СН'!$I$5</f>
        <v>5138.09702612</v>
      </c>
      <c r="L146" s="64">
        <f>SUMIFS(СВЦЭМ!$C$34:$C$777,СВЦЭМ!$A$34:$A$777,$A146,СВЦЭМ!$B$34:$B$777,L$119)+'СЕТ СН'!$I$9+СВЦЭМ!$D$10+'СЕТ СН'!$I$5</f>
        <v>5134.0845476599998</v>
      </c>
      <c r="M146" s="64">
        <f>SUMIFS(СВЦЭМ!$C$34:$C$777,СВЦЭМ!$A$34:$A$777,$A146,СВЦЭМ!$B$34:$B$777,M$119)+'СЕТ СН'!$I$9+СВЦЭМ!$D$10+'СЕТ СН'!$I$5</f>
        <v>5150.9598703899992</v>
      </c>
      <c r="N146" s="64">
        <f>SUMIFS(СВЦЭМ!$C$34:$C$777,СВЦЭМ!$A$34:$A$777,$A146,СВЦЭМ!$B$34:$B$777,N$119)+'СЕТ СН'!$I$9+СВЦЭМ!$D$10+'СЕТ СН'!$I$5</f>
        <v>5151.7183330999997</v>
      </c>
      <c r="O146" s="64">
        <f>SUMIFS(СВЦЭМ!$C$34:$C$777,СВЦЭМ!$A$34:$A$777,$A146,СВЦЭМ!$B$34:$B$777,O$119)+'СЕТ СН'!$I$9+СВЦЭМ!$D$10+'СЕТ СН'!$I$5</f>
        <v>5158.0408557299997</v>
      </c>
      <c r="P146" s="64">
        <f>SUMIFS(СВЦЭМ!$C$34:$C$777,СВЦЭМ!$A$34:$A$777,$A146,СВЦЭМ!$B$34:$B$777,P$119)+'СЕТ СН'!$I$9+СВЦЭМ!$D$10+'СЕТ СН'!$I$5</f>
        <v>5150.1773585499996</v>
      </c>
      <c r="Q146" s="64">
        <f>SUMIFS(СВЦЭМ!$C$34:$C$777,СВЦЭМ!$A$34:$A$777,$A146,СВЦЭМ!$B$34:$B$777,Q$119)+'СЕТ СН'!$I$9+СВЦЭМ!$D$10+'СЕТ СН'!$I$5</f>
        <v>5113.2196480799994</v>
      </c>
      <c r="R146" s="64">
        <f>SUMIFS(СВЦЭМ!$C$34:$C$777,СВЦЭМ!$A$34:$A$777,$A146,СВЦЭМ!$B$34:$B$777,R$119)+'СЕТ СН'!$I$9+СВЦЭМ!$D$10+'СЕТ СН'!$I$5</f>
        <v>5258.8670543699991</v>
      </c>
      <c r="S146" s="64">
        <f>SUMIFS(СВЦЭМ!$C$34:$C$777,СВЦЭМ!$A$34:$A$777,$A146,СВЦЭМ!$B$34:$B$777,S$119)+'СЕТ СН'!$I$9+СВЦЭМ!$D$10+'СЕТ СН'!$I$5</f>
        <v>5221.0422640099996</v>
      </c>
      <c r="T146" s="64">
        <f>SUMIFS(СВЦЭМ!$C$34:$C$777,СВЦЭМ!$A$34:$A$777,$A146,СВЦЭМ!$B$34:$B$777,T$119)+'СЕТ СН'!$I$9+СВЦЭМ!$D$10+'СЕТ СН'!$I$5</f>
        <v>5172.8233348999993</v>
      </c>
      <c r="U146" s="64">
        <f>SUMIFS(СВЦЭМ!$C$34:$C$777,СВЦЭМ!$A$34:$A$777,$A146,СВЦЭМ!$B$34:$B$777,U$119)+'СЕТ СН'!$I$9+СВЦЭМ!$D$10+'СЕТ СН'!$I$5</f>
        <v>5209.3392942699993</v>
      </c>
      <c r="V146" s="64">
        <f>SUMIFS(СВЦЭМ!$C$34:$C$777,СВЦЭМ!$A$34:$A$777,$A146,СВЦЭМ!$B$34:$B$777,V$119)+'СЕТ СН'!$I$9+СВЦЭМ!$D$10+'СЕТ СН'!$I$5</f>
        <v>5161.3980663599996</v>
      </c>
      <c r="W146" s="64">
        <f>SUMIFS(СВЦЭМ!$C$34:$C$777,СВЦЭМ!$A$34:$A$777,$A146,СВЦЭМ!$B$34:$B$777,W$119)+'СЕТ СН'!$I$9+СВЦЭМ!$D$10+'СЕТ СН'!$I$5</f>
        <v>5174.0214693299995</v>
      </c>
      <c r="X146" s="64">
        <f>SUMIFS(СВЦЭМ!$C$34:$C$777,СВЦЭМ!$A$34:$A$777,$A146,СВЦЭМ!$B$34:$B$777,X$119)+'СЕТ СН'!$I$9+СВЦЭМ!$D$10+'СЕТ СН'!$I$5</f>
        <v>5221.7325986699998</v>
      </c>
      <c r="Y146" s="64">
        <f>SUMIFS(СВЦЭМ!$C$34:$C$777,СВЦЭМ!$A$34:$A$777,$A146,СВЦЭМ!$B$34:$B$777,Y$119)+'СЕТ СН'!$I$9+СВЦЭМ!$D$10+'СЕТ СН'!$I$5</f>
        <v>5281.49472823</v>
      </c>
    </row>
    <row r="147" spans="1:26" ht="15.75" x14ac:dyDescent="0.2">
      <c r="A147" s="63">
        <f t="shared" si="3"/>
        <v>42579</v>
      </c>
      <c r="B147" s="64">
        <f>SUMIFS(СВЦЭМ!$C$34:$C$777,СВЦЭМ!$A$34:$A$777,$A147,СВЦЭМ!$B$34:$B$777,B$119)+'СЕТ СН'!$I$9+СВЦЭМ!$D$10+'СЕТ СН'!$I$5</f>
        <v>5333.0781400699998</v>
      </c>
      <c r="C147" s="64">
        <f>SUMIFS(СВЦЭМ!$C$34:$C$777,СВЦЭМ!$A$34:$A$777,$A147,СВЦЭМ!$B$34:$B$777,C$119)+'СЕТ СН'!$I$9+СВЦЭМ!$D$10+'СЕТ СН'!$I$5</f>
        <v>5396.9488381699994</v>
      </c>
      <c r="D147" s="64">
        <f>SUMIFS(СВЦЭМ!$C$34:$C$777,СВЦЭМ!$A$34:$A$777,$A147,СВЦЭМ!$B$34:$B$777,D$119)+'СЕТ СН'!$I$9+СВЦЭМ!$D$10+'СЕТ СН'!$I$5</f>
        <v>5452.0154575399993</v>
      </c>
      <c r="E147" s="64">
        <f>SUMIFS(СВЦЭМ!$C$34:$C$777,СВЦЭМ!$A$34:$A$777,$A147,СВЦЭМ!$B$34:$B$777,E$119)+'СЕТ СН'!$I$9+СВЦЭМ!$D$10+'СЕТ СН'!$I$5</f>
        <v>5442.2936091399997</v>
      </c>
      <c r="F147" s="64">
        <f>SUMIFS(СВЦЭМ!$C$34:$C$777,СВЦЭМ!$A$34:$A$777,$A147,СВЦЭМ!$B$34:$B$777,F$119)+'СЕТ СН'!$I$9+СВЦЭМ!$D$10+'СЕТ СН'!$I$5</f>
        <v>5425.6017705699996</v>
      </c>
      <c r="G147" s="64">
        <f>SUMIFS(СВЦЭМ!$C$34:$C$777,СВЦЭМ!$A$34:$A$777,$A147,СВЦЭМ!$B$34:$B$777,G$119)+'СЕТ СН'!$I$9+СВЦЭМ!$D$10+'СЕТ СН'!$I$5</f>
        <v>5434.3977938799999</v>
      </c>
      <c r="H147" s="64">
        <f>SUMIFS(СВЦЭМ!$C$34:$C$777,СВЦЭМ!$A$34:$A$777,$A147,СВЦЭМ!$B$34:$B$777,H$119)+'СЕТ СН'!$I$9+СВЦЭМ!$D$10+'СЕТ СН'!$I$5</f>
        <v>5366.6769346299998</v>
      </c>
      <c r="I147" s="64">
        <f>SUMIFS(СВЦЭМ!$C$34:$C$777,СВЦЭМ!$A$34:$A$777,$A147,СВЦЭМ!$B$34:$B$777,I$119)+'СЕТ СН'!$I$9+СВЦЭМ!$D$10+'СЕТ СН'!$I$5</f>
        <v>5291.6991710499997</v>
      </c>
      <c r="J147" s="64">
        <f>SUMIFS(СВЦЭМ!$C$34:$C$777,СВЦЭМ!$A$34:$A$777,$A147,СВЦЭМ!$B$34:$B$777,J$119)+'СЕТ СН'!$I$9+СВЦЭМ!$D$10+'СЕТ СН'!$I$5</f>
        <v>5115.3941265899994</v>
      </c>
      <c r="K147" s="64">
        <f>SUMIFS(СВЦЭМ!$C$34:$C$777,СВЦЭМ!$A$34:$A$777,$A147,СВЦЭМ!$B$34:$B$777,K$119)+'СЕТ СН'!$I$9+СВЦЭМ!$D$10+'СЕТ СН'!$I$5</f>
        <v>5208.3625921099992</v>
      </c>
      <c r="L147" s="64">
        <f>SUMIFS(СВЦЭМ!$C$34:$C$777,СВЦЭМ!$A$34:$A$777,$A147,СВЦЭМ!$B$34:$B$777,L$119)+'СЕТ СН'!$I$9+СВЦЭМ!$D$10+'СЕТ СН'!$I$5</f>
        <v>5209.07524113</v>
      </c>
      <c r="M147" s="64">
        <f>SUMIFS(СВЦЭМ!$C$34:$C$777,СВЦЭМ!$A$34:$A$777,$A147,СВЦЭМ!$B$34:$B$777,M$119)+'СЕТ СН'!$I$9+СВЦЭМ!$D$10+'СЕТ СН'!$I$5</f>
        <v>5184.2408137299999</v>
      </c>
      <c r="N147" s="64">
        <f>SUMIFS(СВЦЭМ!$C$34:$C$777,СВЦЭМ!$A$34:$A$777,$A147,СВЦЭМ!$B$34:$B$777,N$119)+'СЕТ СН'!$I$9+СВЦЭМ!$D$10+'СЕТ СН'!$I$5</f>
        <v>5169.3359455</v>
      </c>
      <c r="O147" s="64">
        <f>SUMIFS(СВЦЭМ!$C$34:$C$777,СВЦЭМ!$A$34:$A$777,$A147,СВЦЭМ!$B$34:$B$777,O$119)+'СЕТ СН'!$I$9+СВЦЭМ!$D$10+'СЕТ СН'!$I$5</f>
        <v>5196.6164202399996</v>
      </c>
      <c r="P147" s="64">
        <f>SUMIFS(СВЦЭМ!$C$34:$C$777,СВЦЭМ!$A$34:$A$777,$A147,СВЦЭМ!$B$34:$B$777,P$119)+'СЕТ СН'!$I$9+СВЦЭМ!$D$10+'СЕТ СН'!$I$5</f>
        <v>5194.3148107199995</v>
      </c>
      <c r="Q147" s="64">
        <f>SUMIFS(СВЦЭМ!$C$34:$C$777,СВЦЭМ!$A$34:$A$777,$A147,СВЦЭМ!$B$34:$B$777,Q$119)+'СЕТ СН'!$I$9+СВЦЭМ!$D$10+'СЕТ СН'!$I$5</f>
        <v>5197.4412370699993</v>
      </c>
      <c r="R147" s="64">
        <f>SUMIFS(СВЦЭМ!$C$34:$C$777,СВЦЭМ!$A$34:$A$777,$A147,СВЦЭМ!$B$34:$B$777,R$119)+'СЕТ СН'!$I$9+СВЦЭМ!$D$10+'СЕТ СН'!$I$5</f>
        <v>5266.5466417399994</v>
      </c>
      <c r="S147" s="64">
        <f>SUMIFS(СВЦЭМ!$C$34:$C$777,СВЦЭМ!$A$34:$A$777,$A147,СВЦЭМ!$B$34:$B$777,S$119)+'СЕТ СН'!$I$9+СВЦЭМ!$D$10+'СЕТ СН'!$I$5</f>
        <v>5259.8506106999994</v>
      </c>
      <c r="T147" s="64">
        <f>SUMIFS(СВЦЭМ!$C$34:$C$777,СВЦЭМ!$A$34:$A$777,$A147,СВЦЭМ!$B$34:$B$777,T$119)+'СЕТ СН'!$I$9+СВЦЭМ!$D$10+'СЕТ СН'!$I$5</f>
        <v>5262.7893512699993</v>
      </c>
      <c r="U147" s="64">
        <f>SUMIFS(СВЦЭМ!$C$34:$C$777,СВЦЭМ!$A$34:$A$777,$A147,СВЦЭМ!$B$34:$B$777,U$119)+'СЕТ СН'!$I$9+СВЦЭМ!$D$10+'СЕТ СН'!$I$5</f>
        <v>5256.9695447399999</v>
      </c>
      <c r="V147" s="64">
        <f>SUMIFS(СВЦЭМ!$C$34:$C$777,СВЦЭМ!$A$34:$A$777,$A147,СВЦЭМ!$B$34:$B$777,V$119)+'СЕТ СН'!$I$9+СВЦЭМ!$D$10+'СЕТ СН'!$I$5</f>
        <v>5279.6302847699999</v>
      </c>
      <c r="W147" s="64">
        <f>SUMIFS(СВЦЭМ!$C$34:$C$777,СВЦЭМ!$A$34:$A$777,$A147,СВЦЭМ!$B$34:$B$777,W$119)+'СЕТ СН'!$I$9+СВЦЭМ!$D$10+'СЕТ СН'!$I$5</f>
        <v>5274.7327302399999</v>
      </c>
      <c r="X147" s="64">
        <f>SUMIFS(СВЦЭМ!$C$34:$C$777,СВЦЭМ!$A$34:$A$777,$A147,СВЦЭМ!$B$34:$B$777,X$119)+'СЕТ СН'!$I$9+СВЦЭМ!$D$10+'СЕТ СН'!$I$5</f>
        <v>5274.7562068499992</v>
      </c>
      <c r="Y147" s="64">
        <f>SUMIFS(СВЦЭМ!$C$34:$C$777,СВЦЭМ!$A$34:$A$777,$A147,СВЦЭМ!$B$34:$B$777,Y$119)+'СЕТ СН'!$I$9+СВЦЭМ!$D$10+'СЕТ СН'!$I$5</f>
        <v>5317.2422582399995</v>
      </c>
    </row>
    <row r="148" spans="1:26" ht="15.75" x14ac:dyDescent="0.2">
      <c r="A148" s="63">
        <f t="shared" si="3"/>
        <v>42580</v>
      </c>
      <c r="B148" s="64">
        <f>SUMIFS(СВЦЭМ!$C$34:$C$777,СВЦЭМ!$A$34:$A$777,$A148,СВЦЭМ!$B$34:$B$777,B$119)+'СЕТ СН'!$I$9+СВЦЭМ!$D$10+'СЕТ СН'!$I$5</f>
        <v>5340.1699459899992</v>
      </c>
      <c r="C148" s="64">
        <f>SUMIFS(СВЦЭМ!$C$34:$C$777,СВЦЭМ!$A$34:$A$777,$A148,СВЦЭМ!$B$34:$B$777,C$119)+'СЕТ СН'!$I$9+СВЦЭМ!$D$10+'СЕТ СН'!$I$5</f>
        <v>5401.6644137499998</v>
      </c>
      <c r="D148" s="64">
        <f>SUMIFS(СВЦЭМ!$C$34:$C$777,СВЦЭМ!$A$34:$A$777,$A148,СВЦЭМ!$B$34:$B$777,D$119)+'СЕТ СН'!$I$9+СВЦЭМ!$D$10+'СЕТ СН'!$I$5</f>
        <v>5423.4837699099999</v>
      </c>
      <c r="E148" s="64">
        <f>SUMIFS(СВЦЭМ!$C$34:$C$777,СВЦЭМ!$A$34:$A$777,$A148,СВЦЭМ!$B$34:$B$777,E$119)+'СЕТ СН'!$I$9+СВЦЭМ!$D$10+'СЕТ СН'!$I$5</f>
        <v>5384.7577587999995</v>
      </c>
      <c r="F148" s="64">
        <f>SUMIFS(СВЦЭМ!$C$34:$C$777,СВЦЭМ!$A$34:$A$777,$A148,СВЦЭМ!$B$34:$B$777,F$119)+'СЕТ СН'!$I$9+СВЦЭМ!$D$10+'СЕТ СН'!$I$5</f>
        <v>5359.9164013199997</v>
      </c>
      <c r="G148" s="64">
        <f>SUMIFS(СВЦЭМ!$C$34:$C$777,СВЦЭМ!$A$34:$A$777,$A148,СВЦЭМ!$B$34:$B$777,G$119)+'СЕТ СН'!$I$9+СВЦЭМ!$D$10+'СЕТ СН'!$I$5</f>
        <v>5338.6402185199995</v>
      </c>
      <c r="H148" s="64">
        <f>SUMIFS(СВЦЭМ!$C$34:$C$777,СВЦЭМ!$A$34:$A$777,$A148,СВЦЭМ!$B$34:$B$777,H$119)+'СЕТ СН'!$I$9+СВЦЭМ!$D$10+'СЕТ СН'!$I$5</f>
        <v>5302.1807564699993</v>
      </c>
      <c r="I148" s="64">
        <f>SUMIFS(СВЦЭМ!$C$34:$C$777,СВЦЭМ!$A$34:$A$777,$A148,СВЦЭМ!$B$34:$B$777,I$119)+'СЕТ СН'!$I$9+СВЦЭМ!$D$10+'СЕТ СН'!$I$5</f>
        <v>5244.3592420199993</v>
      </c>
      <c r="J148" s="64">
        <f>SUMIFS(СВЦЭМ!$C$34:$C$777,СВЦЭМ!$A$34:$A$777,$A148,СВЦЭМ!$B$34:$B$777,J$119)+'СЕТ СН'!$I$9+СВЦЭМ!$D$10+'СЕТ СН'!$I$5</f>
        <v>5070.3314335099994</v>
      </c>
      <c r="K148" s="64">
        <f>SUMIFS(СВЦЭМ!$C$34:$C$777,СВЦЭМ!$A$34:$A$777,$A148,СВЦЭМ!$B$34:$B$777,K$119)+'СЕТ СН'!$I$9+СВЦЭМ!$D$10+'СЕТ СН'!$I$5</f>
        <v>5133.9235826399999</v>
      </c>
      <c r="L148" s="64">
        <f>SUMIFS(СВЦЭМ!$C$34:$C$777,СВЦЭМ!$A$34:$A$777,$A148,СВЦЭМ!$B$34:$B$777,L$119)+'СЕТ СН'!$I$9+СВЦЭМ!$D$10+'СЕТ СН'!$I$5</f>
        <v>5165.3512845199994</v>
      </c>
      <c r="M148" s="64">
        <f>SUMIFS(СВЦЭМ!$C$34:$C$777,СВЦЭМ!$A$34:$A$777,$A148,СВЦЭМ!$B$34:$B$777,M$119)+'СЕТ СН'!$I$9+СВЦЭМ!$D$10+'СЕТ СН'!$I$5</f>
        <v>5137.5262371099998</v>
      </c>
      <c r="N148" s="64">
        <f>SUMIFS(СВЦЭМ!$C$34:$C$777,СВЦЭМ!$A$34:$A$777,$A148,СВЦЭМ!$B$34:$B$777,N$119)+'СЕТ СН'!$I$9+СВЦЭМ!$D$10+'СЕТ СН'!$I$5</f>
        <v>5180.5593331399996</v>
      </c>
      <c r="O148" s="64">
        <f>SUMIFS(СВЦЭМ!$C$34:$C$777,СВЦЭМ!$A$34:$A$777,$A148,СВЦЭМ!$B$34:$B$777,O$119)+'СЕТ СН'!$I$9+СВЦЭМ!$D$10+'СЕТ СН'!$I$5</f>
        <v>5114.63601027</v>
      </c>
      <c r="P148" s="64">
        <f>SUMIFS(СВЦЭМ!$C$34:$C$777,СВЦЭМ!$A$34:$A$777,$A148,СВЦЭМ!$B$34:$B$777,P$119)+'СЕТ СН'!$I$9+СВЦЭМ!$D$10+'СЕТ СН'!$I$5</f>
        <v>5099.3098001999997</v>
      </c>
      <c r="Q148" s="64">
        <f>SUMIFS(СВЦЭМ!$C$34:$C$777,СВЦЭМ!$A$34:$A$777,$A148,СВЦЭМ!$B$34:$B$777,Q$119)+'СЕТ СН'!$I$9+СВЦЭМ!$D$10+'СЕТ СН'!$I$5</f>
        <v>5101.6443670099998</v>
      </c>
      <c r="R148" s="64">
        <f>SUMIFS(СВЦЭМ!$C$34:$C$777,СВЦЭМ!$A$34:$A$777,$A148,СВЦЭМ!$B$34:$B$777,R$119)+'СЕТ СН'!$I$9+СВЦЭМ!$D$10+'СЕТ СН'!$I$5</f>
        <v>5144.7553499899996</v>
      </c>
      <c r="S148" s="64">
        <f>SUMIFS(СВЦЭМ!$C$34:$C$777,СВЦЭМ!$A$34:$A$777,$A148,СВЦЭМ!$B$34:$B$777,S$119)+'СЕТ СН'!$I$9+СВЦЭМ!$D$10+'СЕТ СН'!$I$5</f>
        <v>5152.4862567999999</v>
      </c>
      <c r="T148" s="64">
        <f>SUMIFS(СВЦЭМ!$C$34:$C$777,СВЦЭМ!$A$34:$A$777,$A148,СВЦЭМ!$B$34:$B$777,T$119)+'СЕТ СН'!$I$9+СВЦЭМ!$D$10+'СЕТ СН'!$I$5</f>
        <v>5142.13670852</v>
      </c>
      <c r="U148" s="64">
        <f>SUMIFS(СВЦЭМ!$C$34:$C$777,СВЦЭМ!$A$34:$A$777,$A148,СВЦЭМ!$B$34:$B$777,U$119)+'СЕТ СН'!$I$9+СВЦЭМ!$D$10+'СЕТ СН'!$I$5</f>
        <v>5134.8468668799997</v>
      </c>
      <c r="V148" s="64">
        <f>SUMIFS(СВЦЭМ!$C$34:$C$777,СВЦЭМ!$A$34:$A$777,$A148,СВЦЭМ!$B$34:$B$777,V$119)+'СЕТ СН'!$I$9+СВЦЭМ!$D$10+'СЕТ СН'!$I$5</f>
        <v>5104.5132278999999</v>
      </c>
      <c r="W148" s="64">
        <f>SUMIFS(СВЦЭМ!$C$34:$C$777,СВЦЭМ!$A$34:$A$777,$A148,СВЦЭМ!$B$34:$B$777,W$119)+'СЕТ СН'!$I$9+СВЦЭМ!$D$10+'СЕТ СН'!$I$5</f>
        <v>5082.1467615499996</v>
      </c>
      <c r="X148" s="64">
        <f>SUMIFS(СВЦЭМ!$C$34:$C$777,СВЦЭМ!$A$34:$A$777,$A148,СВЦЭМ!$B$34:$B$777,X$119)+'СЕТ СН'!$I$9+СВЦЭМ!$D$10+'СЕТ СН'!$I$5</f>
        <v>5096.6292077299995</v>
      </c>
      <c r="Y148" s="64">
        <f>SUMIFS(СВЦЭМ!$C$34:$C$777,СВЦЭМ!$A$34:$A$777,$A148,СВЦЭМ!$B$34:$B$777,Y$119)+'СЕТ СН'!$I$9+СВЦЭМ!$D$10+'СЕТ СН'!$I$5</f>
        <v>5169.7486529299995</v>
      </c>
    </row>
    <row r="149" spans="1:26" ht="15.75" x14ac:dyDescent="0.2">
      <c r="A149" s="63">
        <f t="shared" si="3"/>
        <v>42581</v>
      </c>
      <c r="B149" s="64">
        <f>SUMIFS(СВЦЭМ!$C$34:$C$777,СВЦЭМ!$A$34:$A$777,$A149,СВЦЭМ!$B$34:$B$777,B$119)+'СЕТ СН'!$I$9+СВЦЭМ!$D$10+'СЕТ СН'!$I$5</f>
        <v>5213.0862025499991</v>
      </c>
      <c r="C149" s="64">
        <f>SUMIFS(СВЦЭМ!$C$34:$C$777,СВЦЭМ!$A$34:$A$777,$A149,СВЦЭМ!$B$34:$B$777,C$119)+'СЕТ СН'!$I$9+СВЦЭМ!$D$10+'СЕТ СН'!$I$5</f>
        <v>5298.2498710799991</v>
      </c>
      <c r="D149" s="64">
        <f>SUMIFS(СВЦЭМ!$C$34:$C$777,СВЦЭМ!$A$34:$A$777,$A149,СВЦЭМ!$B$34:$B$777,D$119)+'СЕТ СН'!$I$9+СВЦЭМ!$D$10+'СЕТ СН'!$I$5</f>
        <v>5327.0884240799996</v>
      </c>
      <c r="E149" s="64">
        <f>SUMIFS(СВЦЭМ!$C$34:$C$777,СВЦЭМ!$A$34:$A$777,$A149,СВЦЭМ!$B$34:$B$777,E$119)+'СЕТ СН'!$I$9+СВЦЭМ!$D$10+'СЕТ СН'!$I$5</f>
        <v>5354.9793258899999</v>
      </c>
      <c r="F149" s="64">
        <f>SUMIFS(СВЦЭМ!$C$34:$C$777,СВЦЭМ!$A$34:$A$777,$A149,СВЦЭМ!$B$34:$B$777,F$119)+'СЕТ СН'!$I$9+СВЦЭМ!$D$10+'СЕТ СН'!$I$5</f>
        <v>5366.2546881399994</v>
      </c>
      <c r="G149" s="64">
        <f>SUMIFS(СВЦЭМ!$C$34:$C$777,СВЦЭМ!$A$34:$A$777,$A149,СВЦЭМ!$B$34:$B$777,G$119)+'СЕТ СН'!$I$9+СВЦЭМ!$D$10+'СЕТ СН'!$I$5</f>
        <v>5336.9886979499997</v>
      </c>
      <c r="H149" s="64">
        <f>SUMIFS(СВЦЭМ!$C$34:$C$777,СВЦЭМ!$A$34:$A$777,$A149,СВЦЭМ!$B$34:$B$777,H$119)+'СЕТ СН'!$I$9+СВЦЭМ!$D$10+'СЕТ СН'!$I$5</f>
        <v>5251.9517268899999</v>
      </c>
      <c r="I149" s="64">
        <f>SUMIFS(СВЦЭМ!$C$34:$C$777,СВЦЭМ!$A$34:$A$777,$A149,СВЦЭМ!$B$34:$B$777,I$119)+'СЕТ СН'!$I$9+СВЦЭМ!$D$10+'СЕТ СН'!$I$5</f>
        <v>5184.2440167799996</v>
      </c>
      <c r="J149" s="64">
        <f>SUMIFS(СВЦЭМ!$C$34:$C$777,СВЦЭМ!$A$34:$A$777,$A149,СВЦЭМ!$B$34:$B$777,J$119)+'СЕТ СН'!$I$9+СВЦЭМ!$D$10+'СЕТ СН'!$I$5</f>
        <v>5087.9479357</v>
      </c>
      <c r="K149" s="64">
        <f>SUMIFS(СВЦЭМ!$C$34:$C$777,СВЦЭМ!$A$34:$A$777,$A149,СВЦЭМ!$B$34:$B$777,K$119)+'СЕТ СН'!$I$9+СВЦЭМ!$D$10+'СЕТ СН'!$I$5</f>
        <v>5061.3041125799991</v>
      </c>
      <c r="L149" s="64">
        <f>SUMIFS(СВЦЭМ!$C$34:$C$777,СВЦЭМ!$A$34:$A$777,$A149,СВЦЭМ!$B$34:$B$777,L$119)+'СЕТ СН'!$I$9+СВЦЭМ!$D$10+'СЕТ СН'!$I$5</f>
        <v>5058.0958788199996</v>
      </c>
      <c r="M149" s="64">
        <f>SUMIFS(СВЦЭМ!$C$34:$C$777,СВЦЭМ!$A$34:$A$777,$A149,СВЦЭМ!$B$34:$B$777,M$119)+'СЕТ СН'!$I$9+СВЦЭМ!$D$10+'СЕТ СН'!$I$5</f>
        <v>5063.6694492499992</v>
      </c>
      <c r="N149" s="64">
        <f>SUMIFS(СВЦЭМ!$C$34:$C$777,СВЦЭМ!$A$34:$A$777,$A149,СВЦЭМ!$B$34:$B$777,N$119)+'СЕТ СН'!$I$9+СВЦЭМ!$D$10+'СЕТ СН'!$I$5</f>
        <v>5065.1484311799995</v>
      </c>
      <c r="O149" s="64">
        <f>SUMIFS(СВЦЭМ!$C$34:$C$777,СВЦЭМ!$A$34:$A$777,$A149,СВЦЭМ!$B$34:$B$777,O$119)+'СЕТ СН'!$I$9+СВЦЭМ!$D$10+'СЕТ СН'!$I$5</f>
        <v>5073.2472099899996</v>
      </c>
      <c r="P149" s="64">
        <f>SUMIFS(СВЦЭМ!$C$34:$C$777,СВЦЭМ!$A$34:$A$777,$A149,СВЦЭМ!$B$34:$B$777,P$119)+'СЕТ СН'!$I$9+СВЦЭМ!$D$10+'СЕТ СН'!$I$5</f>
        <v>5065.9725851999992</v>
      </c>
      <c r="Q149" s="64">
        <f>SUMIFS(СВЦЭМ!$C$34:$C$777,СВЦЭМ!$A$34:$A$777,$A149,СВЦЭМ!$B$34:$B$777,Q$119)+'СЕТ СН'!$I$9+СВЦЭМ!$D$10+'СЕТ СН'!$I$5</f>
        <v>5106.6336944699997</v>
      </c>
      <c r="R149" s="64">
        <f>SUMIFS(СВЦЭМ!$C$34:$C$777,СВЦЭМ!$A$34:$A$777,$A149,СВЦЭМ!$B$34:$B$777,R$119)+'СЕТ СН'!$I$9+СВЦЭМ!$D$10+'СЕТ СН'!$I$5</f>
        <v>5087.9644852199999</v>
      </c>
      <c r="S149" s="64">
        <f>SUMIFS(СВЦЭМ!$C$34:$C$777,СВЦЭМ!$A$34:$A$777,$A149,СВЦЭМ!$B$34:$B$777,S$119)+'СЕТ СН'!$I$9+СВЦЭМ!$D$10+'СЕТ СН'!$I$5</f>
        <v>5083.6856256699994</v>
      </c>
      <c r="T149" s="64">
        <f>SUMIFS(СВЦЭМ!$C$34:$C$777,СВЦЭМ!$A$34:$A$777,$A149,СВЦЭМ!$B$34:$B$777,T$119)+'СЕТ СН'!$I$9+СВЦЭМ!$D$10+'СЕТ СН'!$I$5</f>
        <v>5069.7841437099996</v>
      </c>
      <c r="U149" s="64">
        <f>SUMIFS(СВЦЭМ!$C$34:$C$777,СВЦЭМ!$A$34:$A$777,$A149,СВЦЭМ!$B$34:$B$777,U$119)+'СЕТ СН'!$I$9+СВЦЭМ!$D$10+'СЕТ СН'!$I$5</f>
        <v>5051.54347229</v>
      </c>
      <c r="V149" s="64">
        <f>SUMIFS(СВЦЭМ!$C$34:$C$777,СВЦЭМ!$A$34:$A$777,$A149,СВЦЭМ!$B$34:$B$777,V$119)+'СЕТ СН'!$I$9+СВЦЭМ!$D$10+'СЕТ СН'!$I$5</f>
        <v>5060.5296245199997</v>
      </c>
      <c r="W149" s="64">
        <f>SUMIFS(СВЦЭМ!$C$34:$C$777,СВЦЭМ!$A$34:$A$777,$A149,СВЦЭМ!$B$34:$B$777,W$119)+'СЕТ СН'!$I$9+СВЦЭМ!$D$10+'СЕТ СН'!$I$5</f>
        <v>5068.6665676399998</v>
      </c>
      <c r="X149" s="64">
        <f>SUMIFS(СВЦЭМ!$C$34:$C$777,СВЦЭМ!$A$34:$A$777,$A149,СВЦЭМ!$B$34:$B$777,X$119)+'СЕТ СН'!$I$9+СВЦЭМ!$D$10+'СЕТ СН'!$I$5</f>
        <v>5073.8346048799995</v>
      </c>
      <c r="Y149" s="64">
        <f>SUMIFS(СВЦЭМ!$C$34:$C$777,СВЦЭМ!$A$34:$A$777,$A149,СВЦЭМ!$B$34:$B$777,Y$119)+'СЕТ СН'!$I$9+СВЦЭМ!$D$10+'СЕТ СН'!$I$5</f>
        <v>5152.7668391399993</v>
      </c>
    </row>
    <row r="150" spans="1:26" ht="15.75" x14ac:dyDescent="0.2">
      <c r="A150" s="63">
        <f t="shared" si="3"/>
        <v>42582</v>
      </c>
      <c r="B150" s="64">
        <f>SUMIFS(СВЦЭМ!$C$34:$C$777,СВЦЭМ!$A$34:$A$777,$A150,СВЦЭМ!$B$34:$B$777,B$119)+'СЕТ СН'!$I$9+СВЦЭМ!$D$10+'СЕТ СН'!$I$5</f>
        <v>5227.03576746</v>
      </c>
      <c r="C150" s="64">
        <f>SUMIFS(СВЦЭМ!$C$34:$C$777,СВЦЭМ!$A$34:$A$777,$A150,СВЦЭМ!$B$34:$B$777,C$119)+'СЕТ СН'!$I$9+СВЦЭМ!$D$10+'СЕТ СН'!$I$5</f>
        <v>5303.1771961899994</v>
      </c>
      <c r="D150" s="64">
        <f>SUMIFS(СВЦЭМ!$C$34:$C$777,СВЦЭМ!$A$34:$A$777,$A150,СВЦЭМ!$B$34:$B$777,D$119)+'СЕТ СН'!$I$9+СВЦЭМ!$D$10+'СЕТ СН'!$I$5</f>
        <v>5294.6340716799996</v>
      </c>
      <c r="E150" s="64">
        <f>SUMIFS(СВЦЭМ!$C$34:$C$777,СВЦЭМ!$A$34:$A$777,$A150,СВЦЭМ!$B$34:$B$777,E$119)+'СЕТ СН'!$I$9+СВЦЭМ!$D$10+'СЕТ СН'!$I$5</f>
        <v>5297.2726706399999</v>
      </c>
      <c r="F150" s="64">
        <f>SUMIFS(СВЦЭМ!$C$34:$C$777,СВЦЭМ!$A$34:$A$777,$A150,СВЦЭМ!$B$34:$B$777,F$119)+'СЕТ СН'!$I$9+СВЦЭМ!$D$10+'СЕТ СН'!$I$5</f>
        <v>5316.6987223699998</v>
      </c>
      <c r="G150" s="64">
        <f>SUMIFS(СВЦЭМ!$C$34:$C$777,СВЦЭМ!$A$34:$A$777,$A150,СВЦЭМ!$B$34:$B$777,G$119)+'СЕТ СН'!$I$9+СВЦЭМ!$D$10+'СЕТ СН'!$I$5</f>
        <v>5337.6474234299994</v>
      </c>
      <c r="H150" s="64">
        <f>SUMIFS(СВЦЭМ!$C$34:$C$777,СВЦЭМ!$A$34:$A$777,$A150,СВЦЭМ!$B$34:$B$777,H$119)+'СЕТ СН'!$I$9+СВЦЭМ!$D$10+'СЕТ СН'!$I$5</f>
        <v>5292.1508423199994</v>
      </c>
      <c r="I150" s="64">
        <f>SUMIFS(СВЦЭМ!$C$34:$C$777,СВЦЭМ!$A$34:$A$777,$A150,СВЦЭМ!$B$34:$B$777,I$119)+'СЕТ СН'!$I$9+СВЦЭМ!$D$10+'СЕТ СН'!$I$5</f>
        <v>5250.6812088299994</v>
      </c>
      <c r="J150" s="64">
        <f>SUMIFS(СВЦЭМ!$C$34:$C$777,СВЦЭМ!$A$34:$A$777,$A150,СВЦЭМ!$B$34:$B$777,J$119)+'СЕТ СН'!$I$9+СВЦЭМ!$D$10+'СЕТ СН'!$I$5</f>
        <v>5122.6462873499995</v>
      </c>
      <c r="K150" s="64">
        <f>SUMIFS(СВЦЭМ!$C$34:$C$777,СВЦЭМ!$A$34:$A$777,$A150,СВЦЭМ!$B$34:$B$777,K$119)+'СЕТ СН'!$I$9+СВЦЭМ!$D$10+'СЕТ СН'!$I$5</f>
        <v>5045.4865136499993</v>
      </c>
      <c r="L150" s="64">
        <f>SUMIFS(СВЦЭМ!$C$34:$C$777,СВЦЭМ!$A$34:$A$777,$A150,СВЦЭМ!$B$34:$B$777,L$119)+'СЕТ СН'!$I$9+СВЦЭМ!$D$10+'СЕТ СН'!$I$5</f>
        <v>5005.2900320099998</v>
      </c>
      <c r="M150" s="64">
        <f>SUMIFS(СВЦЭМ!$C$34:$C$777,СВЦЭМ!$A$34:$A$777,$A150,СВЦЭМ!$B$34:$B$777,M$119)+'СЕТ СН'!$I$9+СВЦЭМ!$D$10+'СЕТ СН'!$I$5</f>
        <v>5008.1526424699996</v>
      </c>
      <c r="N150" s="64">
        <f>SUMIFS(СВЦЭМ!$C$34:$C$777,СВЦЭМ!$A$34:$A$777,$A150,СВЦЭМ!$B$34:$B$777,N$119)+'СЕТ СН'!$I$9+СВЦЭМ!$D$10+'СЕТ СН'!$I$5</f>
        <v>5011.8421028999992</v>
      </c>
      <c r="O150" s="64">
        <f>SUMIFS(СВЦЭМ!$C$34:$C$777,СВЦЭМ!$A$34:$A$777,$A150,СВЦЭМ!$B$34:$B$777,O$119)+'СЕТ СН'!$I$9+СВЦЭМ!$D$10+'СЕТ СН'!$I$5</f>
        <v>5017.5385254799994</v>
      </c>
      <c r="P150" s="64">
        <f>SUMIFS(СВЦЭМ!$C$34:$C$777,СВЦЭМ!$A$34:$A$777,$A150,СВЦЭМ!$B$34:$B$777,P$119)+'СЕТ СН'!$I$9+СВЦЭМ!$D$10+'СЕТ СН'!$I$5</f>
        <v>5019.2810750499993</v>
      </c>
      <c r="Q150" s="64">
        <f>SUMIFS(СВЦЭМ!$C$34:$C$777,СВЦЭМ!$A$34:$A$777,$A150,СВЦЭМ!$B$34:$B$777,Q$119)+'СЕТ СН'!$I$9+СВЦЭМ!$D$10+'СЕТ СН'!$I$5</f>
        <v>5022.3377440299992</v>
      </c>
      <c r="R150" s="64">
        <f>SUMIFS(СВЦЭМ!$C$34:$C$777,СВЦЭМ!$A$34:$A$777,$A150,СВЦЭМ!$B$34:$B$777,R$119)+'СЕТ СН'!$I$9+СВЦЭМ!$D$10+'СЕТ СН'!$I$5</f>
        <v>5031.2497961999998</v>
      </c>
      <c r="S150" s="64">
        <f>SUMIFS(СВЦЭМ!$C$34:$C$777,СВЦЭМ!$A$34:$A$777,$A150,СВЦЭМ!$B$34:$B$777,S$119)+'СЕТ СН'!$I$9+СВЦЭМ!$D$10+'СЕТ СН'!$I$5</f>
        <v>5030.1342823899995</v>
      </c>
      <c r="T150" s="64">
        <f>SUMIFS(СВЦЭМ!$C$34:$C$777,СВЦЭМ!$A$34:$A$777,$A150,СВЦЭМ!$B$34:$B$777,T$119)+'СЕТ СН'!$I$9+СВЦЭМ!$D$10+'СЕТ СН'!$I$5</f>
        <v>5053.3366167699996</v>
      </c>
      <c r="U150" s="64">
        <f>SUMIFS(СВЦЭМ!$C$34:$C$777,СВЦЭМ!$A$34:$A$777,$A150,СВЦЭМ!$B$34:$B$777,U$119)+'СЕТ СН'!$I$9+СВЦЭМ!$D$10+'СЕТ СН'!$I$5</f>
        <v>5039.13289962</v>
      </c>
      <c r="V150" s="64">
        <f>SUMIFS(СВЦЭМ!$C$34:$C$777,СВЦЭМ!$A$34:$A$777,$A150,СВЦЭМ!$B$34:$B$777,V$119)+'СЕТ СН'!$I$9+СВЦЭМ!$D$10+'СЕТ СН'!$I$5</f>
        <v>5061.5662785999994</v>
      </c>
      <c r="W150" s="64">
        <f>SUMIFS(СВЦЭМ!$C$34:$C$777,СВЦЭМ!$A$34:$A$777,$A150,СВЦЭМ!$B$34:$B$777,W$119)+'СЕТ СН'!$I$9+СВЦЭМ!$D$10+'СЕТ СН'!$I$5</f>
        <v>5094.2550768900001</v>
      </c>
      <c r="X150" s="64">
        <f>SUMIFS(СВЦЭМ!$C$34:$C$777,СВЦЭМ!$A$34:$A$777,$A150,СВЦЭМ!$B$34:$B$777,X$119)+'СЕТ СН'!$I$9+СВЦЭМ!$D$10+'СЕТ СН'!$I$5</f>
        <v>5101.9353233699994</v>
      </c>
      <c r="Y150" s="64">
        <f>SUMIFS(СВЦЭМ!$C$34:$C$777,СВЦЭМ!$A$34:$A$777,$A150,СВЦЭМ!$B$34:$B$777,Y$119)+'СЕТ СН'!$I$9+СВЦЭМ!$D$10+'СЕТ СН'!$I$5</f>
        <v>5155.05430849</v>
      </c>
    </row>
    <row r="151" spans="1:26" ht="15.75"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spans="1:26" ht="15.75"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row>
    <row r="153" spans="1:26" ht="30.75" customHeight="1" x14ac:dyDescent="0.2">
      <c r="A153" s="117" t="s">
        <v>78</v>
      </c>
      <c r="B153" s="118"/>
      <c r="C153" s="118"/>
      <c r="D153" s="118"/>
      <c r="E153" s="118"/>
      <c r="F153" s="118"/>
      <c r="G153" s="118"/>
      <c r="H153" s="118"/>
      <c r="I153" s="118"/>
      <c r="J153" s="118"/>
      <c r="K153" s="118"/>
      <c r="L153" s="118"/>
      <c r="M153" s="119"/>
      <c r="N153" s="106">
        <f>СВЦЭМ!$D$12+'СЕТ СН'!$F$10</f>
        <v>279646.6151332708</v>
      </c>
      <c r="O153" s="107"/>
      <c r="P153" s="68"/>
      <c r="Q153" s="68"/>
      <c r="R153" s="68"/>
      <c r="S153" s="68"/>
      <c r="T153" s="68"/>
      <c r="U153" s="68"/>
      <c r="V153" s="68"/>
      <c r="W153" s="68"/>
      <c r="X153" s="68"/>
      <c r="Y153" s="68"/>
    </row>
    <row r="154" spans="1:26" x14ac:dyDescent="0.25">
      <c r="A154" s="123"/>
      <c r="B154" s="123"/>
      <c r="C154" s="123"/>
      <c r="D154" s="123"/>
      <c r="E154" s="123"/>
      <c r="F154" s="121"/>
      <c r="G154" s="121"/>
      <c r="H154" s="121"/>
      <c r="I154" s="121"/>
      <c r="J154" s="121"/>
      <c r="K154" s="121"/>
      <c r="L154" s="121"/>
      <c r="M154" s="121"/>
    </row>
    <row r="155" spans="1:26" x14ac:dyDescent="0.25">
      <c r="A155" s="120"/>
      <c r="B155" s="120"/>
      <c r="C155" s="120"/>
      <c r="D155" s="120"/>
      <c r="E155" s="120"/>
      <c r="F155" s="122"/>
      <c r="G155" s="122"/>
      <c r="H155" s="122"/>
      <c r="I155" s="122"/>
      <c r="J155" s="122"/>
      <c r="K155" s="122"/>
      <c r="L155" s="122"/>
      <c r="M155" s="122"/>
    </row>
  </sheetData>
  <sheetProtection algorithmName="SHA-512" hashValue="LEJUMyr3TbDdiJ+X+g7vm1owGLUqJKcFH6mLT949KI9ngdgQHsG6ZbDId4UP3+j4EIP5Wiat3EqzVSzunLSo1A==" saltValue="m6wX/DpViM5KxUaixQSDgA==" spinCount="100000" sheet="1" formatCells="0" formatColumns="0" formatRows="0" insertColumns="0" insertRows="0" insertHyperlinks="0" deleteColumns="0" deleteRows="0" sort="0" autoFilter="0" pivotTables="0"/>
  <mergeCells count="23">
    <mergeCell ref="A1:Y1"/>
    <mergeCell ref="A3:Y3"/>
    <mergeCell ref="A4:Y4"/>
    <mergeCell ref="A9:A11"/>
    <mergeCell ref="B9:Y10"/>
    <mergeCell ref="J154:K154"/>
    <mergeCell ref="L154:M154"/>
    <mergeCell ref="H155:I155"/>
    <mergeCell ref="J155:K155"/>
    <mergeCell ref="L155:M155"/>
    <mergeCell ref="A155:E155"/>
    <mergeCell ref="F154:G154"/>
    <mergeCell ref="F155:G155"/>
    <mergeCell ref="A154:E154"/>
    <mergeCell ref="H154:I154"/>
    <mergeCell ref="N153:O153"/>
    <mergeCell ref="B117:Y118"/>
    <mergeCell ref="A81:A83"/>
    <mergeCell ref="B81:Y82"/>
    <mergeCell ref="A45:A47"/>
    <mergeCell ref="B45:Y46"/>
    <mergeCell ref="A153:M153"/>
    <mergeCell ref="A117:A119"/>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7"/>
  <sheetViews>
    <sheetView zoomScale="80" zoomScaleNormal="80" zoomScaleSheetLayoutView="80" workbookViewId="0">
      <selection activeCell="A5" sqref="A5"/>
    </sheetView>
  </sheetViews>
  <sheetFormatPr defaultRowHeight="15" x14ac:dyDescent="0.25"/>
  <cols>
    <col min="1" max="1" width="9.5" style="69" customWidth="1"/>
    <col min="2" max="25" width="10.25" style="69" customWidth="1"/>
    <col min="26" max="26" width="9" style="58"/>
    <col min="27" max="27" width="11.25" style="58" customWidth="1"/>
    <col min="28" max="16384" width="9" style="58"/>
  </cols>
  <sheetData>
    <row r="1" spans="1:27" ht="18.75" customHeight="1" x14ac:dyDescent="0.2">
      <c r="A1" s="124" t="str">
        <f>'I ЦК'!A1:F1</f>
        <v>Предельные уровни регулируемых цен на электрическую энергию (мощность), поставляемую потребителям (покупателям) ООО "МЕЧЕЛ-ЭНЕРГО" в июле 2016 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59"/>
      <c r="B2" s="59"/>
      <c r="C2" s="59"/>
      <c r="D2" s="59"/>
      <c r="E2" s="59"/>
      <c r="F2" s="59"/>
      <c r="G2" s="59"/>
      <c r="H2" s="59"/>
      <c r="I2" s="59"/>
      <c r="J2" s="59"/>
      <c r="K2" s="59"/>
      <c r="L2" s="59"/>
      <c r="M2" s="59"/>
      <c r="N2" s="59"/>
      <c r="O2" s="59"/>
      <c r="P2" s="59"/>
      <c r="Q2" s="59"/>
      <c r="R2" s="59"/>
      <c r="S2" s="59"/>
      <c r="T2" s="59"/>
      <c r="U2" s="59"/>
      <c r="V2" s="59"/>
      <c r="W2" s="59"/>
      <c r="X2" s="59"/>
      <c r="Y2" s="59"/>
    </row>
    <row r="3" spans="1:27" ht="15.75" x14ac:dyDescent="0.2">
      <c r="A3" s="125" t="s">
        <v>39</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60"/>
      <c r="B5" s="60"/>
      <c r="C5" s="60"/>
      <c r="D5" s="60"/>
      <c r="E5" s="60"/>
      <c r="F5" s="60"/>
      <c r="G5" s="60"/>
      <c r="H5" s="60"/>
      <c r="I5" s="60"/>
      <c r="J5" s="60"/>
      <c r="K5" s="60"/>
      <c r="L5" s="60"/>
      <c r="M5" s="60"/>
      <c r="N5" s="60"/>
      <c r="O5" s="60"/>
      <c r="P5" s="60"/>
      <c r="Q5" s="60"/>
      <c r="R5" s="60"/>
      <c r="S5" s="60"/>
      <c r="T5" s="60"/>
      <c r="U5" s="60"/>
      <c r="V5" s="60"/>
      <c r="W5" s="60"/>
      <c r="X5" s="60"/>
      <c r="Y5" s="60"/>
    </row>
    <row r="6" spans="1:27" ht="15.75" x14ac:dyDescent="0.25">
      <c r="A6" s="60"/>
      <c r="B6" s="60"/>
      <c r="C6" s="60"/>
      <c r="D6" s="60"/>
      <c r="E6" s="60"/>
      <c r="F6" s="60"/>
      <c r="G6" s="60"/>
      <c r="H6" s="60"/>
      <c r="I6" s="60"/>
      <c r="J6" s="60"/>
      <c r="K6" s="60"/>
      <c r="L6" s="60"/>
      <c r="M6" s="60"/>
      <c r="N6" s="60"/>
      <c r="O6" s="60"/>
      <c r="P6" s="60"/>
      <c r="Q6" s="60"/>
      <c r="R6" s="60"/>
      <c r="S6" s="60"/>
      <c r="T6" s="60"/>
      <c r="U6" s="60"/>
      <c r="V6" s="60"/>
      <c r="W6" s="60"/>
      <c r="X6" s="60"/>
      <c r="Y6" s="60"/>
    </row>
    <row r="7" spans="1:27" ht="15.75" x14ac:dyDescent="0.25">
      <c r="A7" s="60" t="s">
        <v>73</v>
      </c>
      <c r="B7" s="60"/>
      <c r="C7" s="60"/>
      <c r="D7" s="60"/>
      <c r="E7" s="60"/>
      <c r="F7" s="60"/>
      <c r="G7" s="60"/>
      <c r="H7" s="60"/>
      <c r="I7" s="60"/>
      <c r="J7" s="60"/>
      <c r="K7" s="60"/>
      <c r="L7" s="60"/>
      <c r="M7" s="60"/>
      <c r="N7" s="60"/>
      <c r="O7" s="60"/>
      <c r="P7" s="60"/>
      <c r="Q7" s="60"/>
      <c r="R7" s="60"/>
      <c r="S7" s="60"/>
      <c r="T7" s="60"/>
      <c r="U7" s="60"/>
      <c r="V7" s="60"/>
      <c r="W7" s="60"/>
      <c r="X7" s="60"/>
      <c r="Y7" s="60"/>
    </row>
    <row r="8" spans="1:27" ht="15.75" x14ac:dyDescent="0.25">
      <c r="A8" s="60"/>
      <c r="B8" s="61"/>
      <c r="C8" s="60"/>
      <c r="D8" s="60"/>
      <c r="E8" s="60"/>
      <c r="F8" s="60"/>
      <c r="G8" s="60"/>
      <c r="H8" s="60"/>
      <c r="I8" s="60"/>
      <c r="J8" s="60"/>
      <c r="K8" s="60"/>
      <c r="L8" s="60"/>
      <c r="M8" s="60"/>
      <c r="N8" s="60"/>
      <c r="O8" s="60"/>
      <c r="P8" s="60"/>
      <c r="Q8" s="60"/>
      <c r="R8" s="60"/>
      <c r="S8" s="60"/>
      <c r="T8" s="60"/>
      <c r="U8" s="60"/>
      <c r="V8" s="60"/>
      <c r="W8" s="60"/>
      <c r="X8" s="60"/>
      <c r="Y8" s="60"/>
    </row>
    <row r="9" spans="1:27" ht="12.75" x14ac:dyDescent="0.2">
      <c r="A9" s="114" t="s">
        <v>7</v>
      </c>
      <c r="B9" s="108" t="s">
        <v>72</v>
      </c>
      <c r="C9" s="109"/>
      <c r="D9" s="109"/>
      <c r="E9" s="109"/>
      <c r="F9" s="109"/>
      <c r="G9" s="109"/>
      <c r="H9" s="109"/>
      <c r="I9" s="109"/>
      <c r="J9" s="109"/>
      <c r="K9" s="109"/>
      <c r="L9" s="109"/>
      <c r="M9" s="109"/>
      <c r="N9" s="109"/>
      <c r="O9" s="109"/>
      <c r="P9" s="109"/>
      <c r="Q9" s="109"/>
      <c r="R9" s="109"/>
      <c r="S9" s="109"/>
      <c r="T9" s="109"/>
      <c r="U9" s="109"/>
      <c r="V9" s="109"/>
      <c r="W9" s="109"/>
      <c r="X9" s="109"/>
      <c r="Y9" s="110"/>
    </row>
    <row r="10" spans="1:27" ht="12.75" x14ac:dyDescent="0.2">
      <c r="A10" s="115"/>
      <c r="B10" s="111"/>
      <c r="C10" s="112"/>
      <c r="D10" s="112"/>
      <c r="E10" s="112"/>
      <c r="F10" s="112"/>
      <c r="G10" s="112"/>
      <c r="H10" s="112"/>
      <c r="I10" s="112"/>
      <c r="J10" s="112"/>
      <c r="K10" s="112"/>
      <c r="L10" s="112"/>
      <c r="M10" s="112"/>
      <c r="N10" s="112"/>
      <c r="O10" s="112"/>
      <c r="P10" s="112"/>
      <c r="Q10" s="112"/>
      <c r="R10" s="112"/>
      <c r="S10" s="112"/>
      <c r="T10" s="112"/>
      <c r="U10" s="112"/>
      <c r="V10" s="112"/>
      <c r="W10" s="112"/>
      <c r="X10" s="112"/>
      <c r="Y10" s="113"/>
    </row>
    <row r="11" spans="1:27" ht="12.75" customHeight="1" x14ac:dyDescent="0.2">
      <c r="A11" s="116"/>
      <c r="B11" s="62">
        <v>1</v>
      </c>
      <c r="C11" s="62">
        <v>2</v>
      </c>
      <c r="D11" s="62">
        <v>3</v>
      </c>
      <c r="E11" s="62">
        <v>4</v>
      </c>
      <c r="F11" s="62">
        <v>5</v>
      </c>
      <c r="G11" s="62">
        <v>6</v>
      </c>
      <c r="H11" s="62">
        <v>7</v>
      </c>
      <c r="I11" s="62">
        <v>8</v>
      </c>
      <c r="J11" s="62">
        <v>9</v>
      </c>
      <c r="K11" s="62">
        <v>10</v>
      </c>
      <c r="L11" s="62">
        <v>11</v>
      </c>
      <c r="M11" s="62">
        <v>12</v>
      </c>
      <c r="N11" s="62">
        <v>13</v>
      </c>
      <c r="O11" s="62">
        <v>14</v>
      </c>
      <c r="P11" s="62">
        <v>15</v>
      </c>
      <c r="Q11" s="62">
        <v>16</v>
      </c>
      <c r="R11" s="62">
        <v>17</v>
      </c>
      <c r="S11" s="62">
        <v>18</v>
      </c>
      <c r="T11" s="62">
        <v>19</v>
      </c>
      <c r="U11" s="62">
        <v>20</v>
      </c>
      <c r="V11" s="62">
        <v>21</v>
      </c>
      <c r="W11" s="62">
        <v>22</v>
      </c>
      <c r="X11" s="62">
        <v>23</v>
      </c>
      <c r="Y11" s="62">
        <v>24</v>
      </c>
    </row>
    <row r="12" spans="1:27" ht="18.75" customHeight="1" x14ac:dyDescent="0.2">
      <c r="A12" s="63" t="str">
        <f>СВЦЭМ!$A$34</f>
        <v>01.07.2016</v>
      </c>
      <c r="B12" s="64">
        <f>SUMIFS(СВЦЭМ!$C$34:$C$777,СВЦЭМ!$A$34:$A$777,$A12,СВЦЭМ!$B$34:$B$777,B$11)+'СЕТ СН'!$F$9+СВЦЭМ!$D$10+'СЕТ СН'!$F$6</f>
        <v>1252.66120181</v>
      </c>
      <c r="C12" s="64">
        <f>SUMIFS(СВЦЭМ!$C$34:$C$777,СВЦЭМ!$A$34:$A$777,$A12,СВЦЭМ!$B$34:$B$777,C$11)+'СЕТ СН'!$F$9+СВЦЭМ!$D$10+'СЕТ СН'!$F$6</f>
        <v>1328.4921257700003</v>
      </c>
      <c r="D12" s="64">
        <f>SUMIFS(СВЦЭМ!$C$34:$C$777,СВЦЭМ!$A$34:$A$777,$A12,СВЦЭМ!$B$34:$B$777,D$11)+'СЕТ СН'!$F$9+СВЦЭМ!$D$10+'СЕТ СН'!$F$6</f>
        <v>1354.2035647799999</v>
      </c>
      <c r="E12" s="64">
        <f>SUMIFS(СВЦЭМ!$C$34:$C$777,СВЦЭМ!$A$34:$A$777,$A12,СВЦЭМ!$B$34:$B$777,E$11)+'СЕТ СН'!$F$9+СВЦЭМ!$D$10+'СЕТ СН'!$F$6</f>
        <v>1360.3036797200002</v>
      </c>
      <c r="F12" s="64">
        <f>SUMIFS(СВЦЭМ!$C$34:$C$777,СВЦЭМ!$A$34:$A$777,$A12,СВЦЭМ!$B$34:$B$777,F$11)+'СЕТ СН'!$F$9+СВЦЭМ!$D$10+'СЕТ СН'!$F$6</f>
        <v>1369.46856187</v>
      </c>
      <c r="G12" s="64">
        <f>SUMIFS(СВЦЭМ!$C$34:$C$777,СВЦЭМ!$A$34:$A$777,$A12,СВЦЭМ!$B$34:$B$777,G$11)+'СЕТ СН'!$F$9+СВЦЭМ!$D$10+'СЕТ СН'!$F$6</f>
        <v>1360.5910222400003</v>
      </c>
      <c r="H12" s="64">
        <f>SUMIFS(СВЦЭМ!$C$34:$C$777,СВЦЭМ!$A$34:$A$777,$A12,СВЦЭМ!$B$34:$B$777,H$11)+'СЕТ СН'!$F$9+СВЦЭМ!$D$10+'СЕТ СН'!$F$6</f>
        <v>1278.78237992</v>
      </c>
      <c r="I12" s="64">
        <f>SUMIFS(СВЦЭМ!$C$34:$C$777,СВЦЭМ!$A$34:$A$777,$A12,СВЦЭМ!$B$34:$B$777,I$11)+'СЕТ СН'!$F$9+СВЦЭМ!$D$10+'СЕТ СН'!$F$6</f>
        <v>1176.3181577099999</v>
      </c>
      <c r="J12" s="64">
        <f>SUMIFS(СВЦЭМ!$C$34:$C$777,СВЦЭМ!$A$34:$A$777,$A12,СВЦЭМ!$B$34:$B$777,J$11)+'СЕТ СН'!$F$9+СВЦЭМ!$D$10+'СЕТ СН'!$F$6</f>
        <v>1118.2507845800001</v>
      </c>
      <c r="K12" s="64">
        <f>SUMIFS(СВЦЭМ!$C$34:$C$777,СВЦЭМ!$A$34:$A$777,$A12,СВЦЭМ!$B$34:$B$777,K$11)+'СЕТ СН'!$F$9+СВЦЭМ!$D$10+'СЕТ СН'!$F$6</f>
        <v>1043.2853687699999</v>
      </c>
      <c r="L12" s="64">
        <f>SUMIFS(СВЦЭМ!$C$34:$C$777,СВЦЭМ!$A$34:$A$777,$A12,СВЦЭМ!$B$34:$B$777,L$11)+'СЕТ СН'!$F$9+СВЦЭМ!$D$10+'СЕТ СН'!$F$6</f>
        <v>1081.17299774</v>
      </c>
      <c r="M12" s="64">
        <f>SUMIFS(СВЦЭМ!$C$34:$C$777,СВЦЭМ!$A$34:$A$777,$A12,СВЦЭМ!$B$34:$B$777,M$11)+'СЕТ СН'!$F$9+СВЦЭМ!$D$10+'СЕТ СН'!$F$6</f>
        <v>1097.7778157799999</v>
      </c>
      <c r="N12" s="64">
        <f>SUMIFS(СВЦЭМ!$C$34:$C$777,СВЦЭМ!$A$34:$A$777,$A12,СВЦЭМ!$B$34:$B$777,N$11)+'СЕТ СН'!$F$9+СВЦЭМ!$D$10+'СЕТ СН'!$F$6</f>
        <v>1078.44337154</v>
      </c>
      <c r="O12" s="64">
        <f>SUMIFS(СВЦЭМ!$C$34:$C$777,СВЦЭМ!$A$34:$A$777,$A12,СВЦЭМ!$B$34:$B$777,O$11)+'СЕТ СН'!$F$9+СВЦЭМ!$D$10+'СЕТ СН'!$F$6</f>
        <v>1103.7153334300001</v>
      </c>
      <c r="P12" s="64">
        <f>SUMIFS(СВЦЭМ!$C$34:$C$777,СВЦЭМ!$A$34:$A$777,$A12,СВЦЭМ!$B$34:$B$777,P$11)+'СЕТ СН'!$F$9+СВЦЭМ!$D$10+'СЕТ СН'!$F$6</f>
        <v>1094.73215377</v>
      </c>
      <c r="Q12" s="64">
        <f>SUMIFS(СВЦЭМ!$C$34:$C$777,СВЦЭМ!$A$34:$A$777,$A12,СВЦЭМ!$B$34:$B$777,Q$11)+'СЕТ СН'!$F$9+СВЦЭМ!$D$10+'СЕТ СН'!$F$6</f>
        <v>1057.7726416599999</v>
      </c>
      <c r="R12" s="64">
        <f>SUMIFS(СВЦЭМ!$C$34:$C$777,СВЦЭМ!$A$34:$A$777,$A12,СВЦЭМ!$B$34:$B$777,R$11)+'СЕТ СН'!$F$9+СВЦЭМ!$D$10+'СЕТ СН'!$F$6</f>
        <v>1006.43143275</v>
      </c>
      <c r="S12" s="64">
        <f>SUMIFS(СВЦЭМ!$C$34:$C$777,СВЦЭМ!$A$34:$A$777,$A12,СВЦЭМ!$B$34:$B$777,S$11)+'СЕТ СН'!$F$9+СВЦЭМ!$D$10+'СЕТ СН'!$F$6</f>
        <v>1103.3680614099999</v>
      </c>
      <c r="T12" s="64">
        <f>SUMIFS(СВЦЭМ!$C$34:$C$777,СВЦЭМ!$A$34:$A$777,$A12,СВЦЭМ!$B$34:$B$777,T$11)+'СЕТ СН'!$F$9+СВЦЭМ!$D$10+'СЕТ СН'!$F$6</f>
        <v>1127.3684815699999</v>
      </c>
      <c r="U12" s="64">
        <f>SUMIFS(СВЦЭМ!$C$34:$C$777,СВЦЭМ!$A$34:$A$777,$A12,СВЦЭМ!$B$34:$B$777,U$11)+'СЕТ СН'!$F$9+СВЦЭМ!$D$10+'СЕТ СН'!$F$6</f>
        <v>1115.94299357</v>
      </c>
      <c r="V12" s="64">
        <f>SUMIFS(СВЦЭМ!$C$34:$C$777,СВЦЭМ!$A$34:$A$777,$A12,СВЦЭМ!$B$34:$B$777,V$11)+'СЕТ СН'!$F$9+СВЦЭМ!$D$10+'СЕТ СН'!$F$6</f>
        <v>1081.53168033</v>
      </c>
      <c r="W12" s="64">
        <f>SUMIFS(СВЦЭМ!$C$34:$C$777,СВЦЭМ!$A$34:$A$777,$A12,СВЦЭМ!$B$34:$B$777,W$11)+'СЕТ СН'!$F$9+СВЦЭМ!$D$10+'СЕТ СН'!$F$6</f>
        <v>1057.25625588</v>
      </c>
      <c r="X12" s="64">
        <f>SUMIFS(СВЦЭМ!$C$34:$C$777,СВЦЭМ!$A$34:$A$777,$A12,СВЦЭМ!$B$34:$B$777,X$11)+'СЕТ СН'!$F$9+СВЦЭМ!$D$10+'СЕТ СН'!$F$6</f>
        <v>1080.8382944800001</v>
      </c>
      <c r="Y12" s="64">
        <f>SUMIFS(СВЦЭМ!$C$34:$C$777,СВЦЭМ!$A$34:$A$777,$A12,СВЦЭМ!$B$34:$B$777,Y$11)+'СЕТ СН'!$F$9+СВЦЭМ!$D$10+'СЕТ СН'!$F$6</f>
        <v>1155.83211966</v>
      </c>
      <c r="AA12" s="65"/>
    </row>
    <row r="13" spans="1:27" ht="15.75" x14ac:dyDescent="0.2">
      <c r="A13" s="63">
        <f>A12+1</f>
        <v>42553</v>
      </c>
      <c r="B13" s="64">
        <f>SUMIFS(СВЦЭМ!$C$34:$C$777,СВЦЭМ!$A$34:$A$777,$A13,СВЦЭМ!$B$34:$B$777,B$11)+'СЕТ СН'!$F$9+СВЦЭМ!$D$10+'СЕТ СН'!$F$6</f>
        <v>1278.6780337</v>
      </c>
      <c r="C13" s="64">
        <f>SUMIFS(СВЦЭМ!$C$34:$C$777,СВЦЭМ!$A$34:$A$777,$A13,СВЦЭМ!$B$34:$B$777,C$11)+'СЕТ СН'!$F$9+СВЦЭМ!$D$10+'СЕТ СН'!$F$6</f>
        <v>1338.6097449899999</v>
      </c>
      <c r="D13" s="64">
        <f>SUMIFS(СВЦЭМ!$C$34:$C$777,СВЦЭМ!$A$34:$A$777,$A13,СВЦЭМ!$B$34:$B$777,D$11)+'СЕТ СН'!$F$9+СВЦЭМ!$D$10+'СЕТ СН'!$F$6</f>
        <v>1378.9959089399999</v>
      </c>
      <c r="E13" s="64">
        <f>SUMIFS(СВЦЭМ!$C$34:$C$777,СВЦЭМ!$A$34:$A$777,$A13,СВЦЭМ!$B$34:$B$777,E$11)+'СЕТ СН'!$F$9+СВЦЭМ!$D$10+'СЕТ СН'!$F$6</f>
        <v>1382.6921386600002</v>
      </c>
      <c r="F13" s="64">
        <f>SUMIFS(СВЦЭМ!$C$34:$C$777,СВЦЭМ!$A$34:$A$777,$A13,СВЦЭМ!$B$34:$B$777,F$11)+'СЕТ СН'!$F$9+СВЦЭМ!$D$10+'СЕТ СН'!$F$6</f>
        <v>1392.3233110000001</v>
      </c>
      <c r="G13" s="64">
        <f>SUMIFS(СВЦЭМ!$C$34:$C$777,СВЦЭМ!$A$34:$A$777,$A13,СВЦЭМ!$B$34:$B$777,G$11)+'СЕТ СН'!$F$9+СВЦЭМ!$D$10+'СЕТ СН'!$F$6</f>
        <v>1392.3166164200002</v>
      </c>
      <c r="H13" s="64">
        <f>SUMIFS(СВЦЭМ!$C$34:$C$777,СВЦЭМ!$A$34:$A$777,$A13,СВЦЭМ!$B$34:$B$777,H$11)+'СЕТ СН'!$F$9+СВЦЭМ!$D$10+'СЕТ СН'!$F$6</f>
        <v>1366.1929640799999</v>
      </c>
      <c r="I13" s="64">
        <f>SUMIFS(СВЦЭМ!$C$34:$C$777,СВЦЭМ!$A$34:$A$777,$A13,СВЦЭМ!$B$34:$B$777,I$11)+'СЕТ СН'!$F$9+СВЦЭМ!$D$10+'СЕТ СН'!$F$6</f>
        <v>1291.68481105</v>
      </c>
      <c r="J13" s="64">
        <f>SUMIFS(СВЦЭМ!$C$34:$C$777,СВЦЭМ!$A$34:$A$777,$A13,СВЦЭМ!$B$34:$B$777,J$11)+'СЕТ СН'!$F$9+СВЦЭМ!$D$10+'СЕТ СН'!$F$6</f>
        <v>1161.35467331</v>
      </c>
      <c r="K13" s="64">
        <f>SUMIFS(СВЦЭМ!$C$34:$C$777,СВЦЭМ!$A$34:$A$777,$A13,СВЦЭМ!$B$34:$B$777,K$11)+'СЕТ СН'!$F$9+СВЦЭМ!$D$10+'СЕТ СН'!$F$6</f>
        <v>1102.5293097899998</v>
      </c>
      <c r="L13" s="64">
        <f>SUMIFS(СВЦЭМ!$C$34:$C$777,СВЦЭМ!$A$34:$A$777,$A13,СВЦЭМ!$B$34:$B$777,L$11)+'СЕТ СН'!$F$9+СВЦЭМ!$D$10+'СЕТ СН'!$F$6</f>
        <v>1121.04756645</v>
      </c>
      <c r="M13" s="64">
        <f>SUMIFS(СВЦЭМ!$C$34:$C$777,СВЦЭМ!$A$34:$A$777,$A13,СВЦЭМ!$B$34:$B$777,M$11)+'СЕТ СН'!$F$9+СВЦЭМ!$D$10+'СЕТ СН'!$F$6</f>
        <v>1144.7468969699999</v>
      </c>
      <c r="N13" s="64">
        <f>SUMIFS(СВЦЭМ!$C$34:$C$777,СВЦЭМ!$A$34:$A$777,$A13,СВЦЭМ!$B$34:$B$777,N$11)+'СЕТ СН'!$F$9+СВЦЭМ!$D$10+'СЕТ СН'!$F$6</f>
        <v>1141.0425924400001</v>
      </c>
      <c r="O13" s="64">
        <f>SUMIFS(СВЦЭМ!$C$34:$C$777,СВЦЭМ!$A$34:$A$777,$A13,СВЦЭМ!$B$34:$B$777,O$11)+'СЕТ СН'!$F$9+СВЦЭМ!$D$10+'СЕТ СН'!$F$6</f>
        <v>1100.53653149</v>
      </c>
      <c r="P13" s="64">
        <f>SUMIFS(СВЦЭМ!$C$34:$C$777,СВЦЭМ!$A$34:$A$777,$A13,СВЦЭМ!$B$34:$B$777,P$11)+'СЕТ СН'!$F$9+СВЦЭМ!$D$10+'СЕТ СН'!$F$6</f>
        <v>1097.5855427500001</v>
      </c>
      <c r="Q13" s="64">
        <f>SUMIFS(СВЦЭМ!$C$34:$C$777,СВЦЭМ!$A$34:$A$777,$A13,СВЦЭМ!$B$34:$B$777,Q$11)+'СЕТ СН'!$F$9+СВЦЭМ!$D$10+'СЕТ СН'!$F$6</f>
        <v>1078.3863346999999</v>
      </c>
      <c r="R13" s="64">
        <f>SUMIFS(СВЦЭМ!$C$34:$C$777,СВЦЭМ!$A$34:$A$777,$A13,СВЦЭМ!$B$34:$B$777,R$11)+'СЕТ СН'!$F$9+СВЦЭМ!$D$10+'СЕТ СН'!$F$6</f>
        <v>1094.0480560400001</v>
      </c>
      <c r="S13" s="64">
        <f>SUMIFS(СВЦЭМ!$C$34:$C$777,СВЦЭМ!$A$34:$A$777,$A13,СВЦЭМ!$B$34:$B$777,S$11)+'СЕТ СН'!$F$9+СВЦЭМ!$D$10+'СЕТ СН'!$F$6</f>
        <v>1109.29701933</v>
      </c>
      <c r="T13" s="64">
        <f>SUMIFS(СВЦЭМ!$C$34:$C$777,СВЦЭМ!$A$34:$A$777,$A13,СВЦЭМ!$B$34:$B$777,T$11)+'СЕТ СН'!$F$9+СВЦЭМ!$D$10+'СЕТ СН'!$F$6</f>
        <v>1106.60218786</v>
      </c>
      <c r="U13" s="64">
        <f>SUMIFS(СВЦЭМ!$C$34:$C$777,СВЦЭМ!$A$34:$A$777,$A13,СВЦЭМ!$B$34:$B$777,U$11)+'СЕТ СН'!$F$9+СВЦЭМ!$D$10+'СЕТ СН'!$F$6</f>
        <v>1099.0583975899999</v>
      </c>
      <c r="V13" s="64">
        <f>SUMIFS(СВЦЭМ!$C$34:$C$777,СВЦЭМ!$A$34:$A$777,$A13,СВЦЭМ!$B$34:$B$777,V$11)+'СЕТ СН'!$F$9+СВЦЭМ!$D$10+'СЕТ СН'!$F$6</f>
        <v>1094.4675916000001</v>
      </c>
      <c r="W13" s="64">
        <f>SUMIFS(СВЦЭМ!$C$34:$C$777,СВЦЭМ!$A$34:$A$777,$A13,СВЦЭМ!$B$34:$B$777,W$11)+'СЕТ СН'!$F$9+СВЦЭМ!$D$10+'СЕТ СН'!$F$6</f>
        <v>1112.4856246899999</v>
      </c>
      <c r="X13" s="64">
        <f>SUMIFS(СВЦЭМ!$C$34:$C$777,СВЦЭМ!$A$34:$A$777,$A13,СВЦЭМ!$B$34:$B$777,X$11)+'СЕТ СН'!$F$9+СВЦЭМ!$D$10+'СЕТ СН'!$F$6</f>
        <v>1162.91008349</v>
      </c>
      <c r="Y13" s="64">
        <f>SUMIFS(СВЦЭМ!$C$34:$C$777,СВЦЭМ!$A$34:$A$777,$A13,СВЦЭМ!$B$34:$B$777,Y$11)+'СЕТ СН'!$F$9+СВЦЭМ!$D$10+'СЕТ СН'!$F$6</f>
        <v>1213.4175646399999</v>
      </c>
    </row>
    <row r="14" spans="1:27" ht="15.75" x14ac:dyDescent="0.2">
      <c r="A14" s="63">
        <f t="shared" ref="A14:A42" si="0">A13+1</f>
        <v>42554</v>
      </c>
      <c r="B14" s="64">
        <f>SUMIFS(СВЦЭМ!$C$34:$C$777,СВЦЭМ!$A$34:$A$777,$A14,СВЦЭМ!$B$34:$B$777,B$11)+'СЕТ СН'!$F$9+СВЦЭМ!$D$10+'СЕТ СН'!$F$6</f>
        <v>1333.8707848700001</v>
      </c>
      <c r="C14" s="64">
        <f>SUMIFS(СВЦЭМ!$C$34:$C$777,СВЦЭМ!$A$34:$A$777,$A14,СВЦЭМ!$B$34:$B$777,C$11)+'СЕТ СН'!$F$9+СВЦЭМ!$D$10+'СЕТ СН'!$F$6</f>
        <v>1397.9234015000002</v>
      </c>
      <c r="D14" s="64">
        <f>SUMIFS(СВЦЭМ!$C$34:$C$777,СВЦЭМ!$A$34:$A$777,$A14,СВЦЭМ!$B$34:$B$777,D$11)+'СЕТ СН'!$F$9+СВЦЭМ!$D$10+'СЕТ СН'!$F$6</f>
        <v>1449.6983204900002</v>
      </c>
      <c r="E14" s="64">
        <f>SUMIFS(СВЦЭМ!$C$34:$C$777,СВЦЭМ!$A$34:$A$777,$A14,СВЦЭМ!$B$34:$B$777,E$11)+'СЕТ СН'!$F$9+СВЦЭМ!$D$10+'СЕТ СН'!$F$6</f>
        <v>1452.4540988799999</v>
      </c>
      <c r="F14" s="64">
        <f>SUMIFS(СВЦЭМ!$C$34:$C$777,СВЦЭМ!$A$34:$A$777,$A14,СВЦЭМ!$B$34:$B$777,F$11)+'СЕТ СН'!$F$9+СВЦЭМ!$D$10+'СЕТ СН'!$F$6</f>
        <v>1491.0999518399999</v>
      </c>
      <c r="G14" s="64">
        <f>SUMIFS(СВЦЭМ!$C$34:$C$777,СВЦЭМ!$A$34:$A$777,$A14,СВЦЭМ!$B$34:$B$777,G$11)+'СЕТ СН'!$F$9+СВЦЭМ!$D$10+'СЕТ СН'!$F$6</f>
        <v>1475.1514134100003</v>
      </c>
      <c r="H14" s="64">
        <f>SUMIFS(СВЦЭМ!$C$34:$C$777,СВЦЭМ!$A$34:$A$777,$A14,СВЦЭМ!$B$34:$B$777,H$11)+'СЕТ СН'!$F$9+СВЦЭМ!$D$10+'СЕТ СН'!$F$6</f>
        <v>1402.81047218</v>
      </c>
      <c r="I14" s="64">
        <f>SUMIFS(СВЦЭМ!$C$34:$C$777,СВЦЭМ!$A$34:$A$777,$A14,СВЦЭМ!$B$34:$B$777,I$11)+'СЕТ СН'!$F$9+СВЦЭМ!$D$10+'СЕТ СН'!$F$6</f>
        <v>1323.1105214200002</v>
      </c>
      <c r="J14" s="64">
        <f>SUMIFS(СВЦЭМ!$C$34:$C$777,СВЦЭМ!$A$34:$A$777,$A14,СВЦЭМ!$B$34:$B$777,J$11)+'СЕТ СН'!$F$9+СВЦЭМ!$D$10+'СЕТ СН'!$F$6</f>
        <v>1214.0855164899999</v>
      </c>
      <c r="K14" s="64">
        <f>SUMIFS(СВЦЭМ!$C$34:$C$777,СВЦЭМ!$A$34:$A$777,$A14,СВЦЭМ!$B$34:$B$777,K$11)+'СЕТ СН'!$F$9+СВЦЭМ!$D$10+'СЕТ СН'!$F$6</f>
        <v>1140.60689787</v>
      </c>
      <c r="L14" s="64">
        <f>SUMIFS(СВЦЭМ!$C$34:$C$777,СВЦЭМ!$A$34:$A$777,$A14,СВЦЭМ!$B$34:$B$777,L$11)+'СЕТ СН'!$F$9+СВЦЭМ!$D$10+'СЕТ СН'!$F$6</f>
        <v>1163.66234063</v>
      </c>
      <c r="M14" s="64">
        <f>SUMIFS(СВЦЭМ!$C$34:$C$777,СВЦЭМ!$A$34:$A$777,$A14,СВЦЭМ!$B$34:$B$777,M$11)+'СЕТ СН'!$F$9+СВЦЭМ!$D$10+'СЕТ СН'!$F$6</f>
        <v>1140.6355630399999</v>
      </c>
      <c r="N14" s="64">
        <f>SUMIFS(СВЦЭМ!$C$34:$C$777,СВЦЭМ!$A$34:$A$777,$A14,СВЦЭМ!$B$34:$B$777,N$11)+'СЕТ СН'!$F$9+СВЦЭМ!$D$10+'СЕТ СН'!$F$6</f>
        <v>1119.1081296500001</v>
      </c>
      <c r="O14" s="64">
        <f>SUMIFS(СВЦЭМ!$C$34:$C$777,СВЦЭМ!$A$34:$A$777,$A14,СВЦЭМ!$B$34:$B$777,O$11)+'СЕТ СН'!$F$9+СВЦЭМ!$D$10+'СЕТ СН'!$F$6</f>
        <v>1130.48545298</v>
      </c>
      <c r="P14" s="64">
        <f>SUMIFS(СВЦЭМ!$C$34:$C$777,СВЦЭМ!$A$34:$A$777,$A14,СВЦЭМ!$B$34:$B$777,P$11)+'СЕТ СН'!$F$9+СВЦЭМ!$D$10+'СЕТ СН'!$F$6</f>
        <v>1133.2345374900001</v>
      </c>
      <c r="Q14" s="64">
        <f>SUMIFS(СВЦЭМ!$C$34:$C$777,СВЦЭМ!$A$34:$A$777,$A14,СВЦЭМ!$B$34:$B$777,Q$11)+'СЕТ СН'!$F$9+СВЦЭМ!$D$10+'СЕТ СН'!$F$6</f>
        <v>1134.52416634</v>
      </c>
      <c r="R14" s="64">
        <f>SUMIFS(СВЦЭМ!$C$34:$C$777,СВЦЭМ!$A$34:$A$777,$A14,СВЦЭМ!$B$34:$B$777,R$11)+'СЕТ СН'!$F$9+СВЦЭМ!$D$10+'СЕТ СН'!$F$6</f>
        <v>1107.92784747</v>
      </c>
      <c r="S14" s="64">
        <f>SUMIFS(СВЦЭМ!$C$34:$C$777,СВЦЭМ!$A$34:$A$777,$A14,СВЦЭМ!$B$34:$B$777,S$11)+'СЕТ СН'!$F$9+СВЦЭМ!$D$10+'СЕТ СН'!$F$6</f>
        <v>1089.8946042</v>
      </c>
      <c r="T14" s="64">
        <f>SUMIFS(СВЦЭМ!$C$34:$C$777,СВЦЭМ!$A$34:$A$777,$A14,СВЦЭМ!$B$34:$B$777,T$11)+'СЕТ СН'!$F$9+СВЦЭМ!$D$10+'СЕТ СН'!$F$6</f>
        <v>1098.85256774</v>
      </c>
      <c r="U14" s="64">
        <f>SUMIFS(СВЦЭМ!$C$34:$C$777,СВЦЭМ!$A$34:$A$777,$A14,СВЦЭМ!$B$34:$B$777,U$11)+'СЕТ СН'!$F$9+СВЦЭМ!$D$10+'СЕТ СН'!$F$6</f>
        <v>1109.9135695</v>
      </c>
      <c r="V14" s="64">
        <f>SUMIFS(СВЦЭМ!$C$34:$C$777,СВЦЭМ!$A$34:$A$777,$A14,СВЦЭМ!$B$34:$B$777,V$11)+'СЕТ СН'!$F$9+СВЦЭМ!$D$10+'СЕТ СН'!$F$6</f>
        <v>1132.9676561599999</v>
      </c>
      <c r="W14" s="64">
        <f>SUMIFS(СВЦЭМ!$C$34:$C$777,СВЦЭМ!$A$34:$A$777,$A14,СВЦЭМ!$B$34:$B$777,W$11)+'СЕТ СН'!$F$9+СВЦЭМ!$D$10+'СЕТ СН'!$F$6</f>
        <v>1098.96778165</v>
      </c>
      <c r="X14" s="64">
        <f>SUMIFS(СВЦЭМ!$C$34:$C$777,СВЦЭМ!$A$34:$A$777,$A14,СВЦЭМ!$B$34:$B$777,X$11)+'СЕТ СН'!$F$9+СВЦЭМ!$D$10+'СЕТ СН'!$F$6</f>
        <v>1137.8046731700001</v>
      </c>
      <c r="Y14" s="64">
        <f>SUMIFS(СВЦЭМ!$C$34:$C$777,СВЦЭМ!$A$34:$A$777,$A14,СВЦЭМ!$B$34:$B$777,Y$11)+'СЕТ СН'!$F$9+СВЦЭМ!$D$10+'СЕТ СН'!$F$6</f>
        <v>1219.6368509200001</v>
      </c>
    </row>
    <row r="15" spans="1:27" ht="15.75" x14ac:dyDescent="0.2">
      <c r="A15" s="63">
        <f t="shared" si="0"/>
        <v>42555</v>
      </c>
      <c r="B15" s="64">
        <f>SUMIFS(СВЦЭМ!$C$34:$C$777,СВЦЭМ!$A$34:$A$777,$A15,СВЦЭМ!$B$34:$B$777,B$11)+'СЕТ СН'!$F$9+СВЦЭМ!$D$10+'СЕТ СН'!$F$6</f>
        <v>1366.2015921900002</v>
      </c>
      <c r="C15" s="64">
        <f>SUMIFS(СВЦЭМ!$C$34:$C$777,СВЦЭМ!$A$34:$A$777,$A15,СВЦЭМ!$B$34:$B$777,C$11)+'СЕТ СН'!$F$9+СВЦЭМ!$D$10+'СЕТ СН'!$F$6</f>
        <v>1449.42913512</v>
      </c>
      <c r="D15" s="64">
        <f>SUMIFS(СВЦЭМ!$C$34:$C$777,СВЦЭМ!$A$34:$A$777,$A15,СВЦЭМ!$B$34:$B$777,D$11)+'СЕТ СН'!$F$9+СВЦЭМ!$D$10+'СЕТ СН'!$F$6</f>
        <v>1473.6518889200001</v>
      </c>
      <c r="E15" s="64">
        <f>SUMIFS(СВЦЭМ!$C$34:$C$777,СВЦЭМ!$A$34:$A$777,$A15,СВЦЭМ!$B$34:$B$777,E$11)+'СЕТ СН'!$F$9+СВЦЭМ!$D$10+'СЕТ СН'!$F$6</f>
        <v>1471.4495842400001</v>
      </c>
      <c r="F15" s="64">
        <f>SUMIFS(СВЦЭМ!$C$34:$C$777,СВЦЭМ!$A$34:$A$777,$A15,СВЦЭМ!$B$34:$B$777,F$11)+'СЕТ СН'!$F$9+СВЦЭМ!$D$10+'СЕТ СН'!$F$6</f>
        <v>1511.3131266</v>
      </c>
      <c r="G15" s="64">
        <f>SUMIFS(СВЦЭМ!$C$34:$C$777,СВЦЭМ!$A$34:$A$777,$A15,СВЦЭМ!$B$34:$B$777,G$11)+'СЕТ СН'!$F$9+СВЦЭМ!$D$10+'СЕТ СН'!$F$6</f>
        <v>1526.8528811400001</v>
      </c>
      <c r="H15" s="64">
        <f>SUMIFS(СВЦЭМ!$C$34:$C$777,СВЦЭМ!$A$34:$A$777,$A15,СВЦЭМ!$B$34:$B$777,H$11)+'СЕТ СН'!$F$9+СВЦЭМ!$D$10+'СЕТ СН'!$F$6</f>
        <v>1441.8054420399999</v>
      </c>
      <c r="I15" s="64">
        <f>SUMIFS(СВЦЭМ!$C$34:$C$777,СВЦЭМ!$A$34:$A$777,$A15,СВЦЭМ!$B$34:$B$777,I$11)+'СЕТ СН'!$F$9+СВЦЭМ!$D$10+'СЕТ СН'!$F$6</f>
        <v>1334.16325676</v>
      </c>
      <c r="J15" s="64">
        <f>SUMIFS(СВЦЭМ!$C$34:$C$777,СВЦЭМ!$A$34:$A$777,$A15,СВЦЭМ!$B$34:$B$777,J$11)+'СЕТ СН'!$F$9+СВЦЭМ!$D$10+'СЕТ СН'!$F$6</f>
        <v>1138.80483134</v>
      </c>
      <c r="K15" s="64">
        <f>SUMIFS(СВЦЭМ!$C$34:$C$777,СВЦЭМ!$A$34:$A$777,$A15,СВЦЭМ!$B$34:$B$777,K$11)+'СЕТ СН'!$F$9+СВЦЭМ!$D$10+'СЕТ СН'!$F$6</f>
        <v>1098.3845770399998</v>
      </c>
      <c r="L15" s="64">
        <f>SUMIFS(СВЦЭМ!$C$34:$C$777,СВЦЭМ!$A$34:$A$777,$A15,СВЦЭМ!$B$34:$B$777,L$11)+'СЕТ СН'!$F$9+СВЦЭМ!$D$10+'СЕТ СН'!$F$6</f>
        <v>1173.38364452</v>
      </c>
      <c r="M15" s="64">
        <f>SUMIFS(СВЦЭМ!$C$34:$C$777,СВЦЭМ!$A$34:$A$777,$A15,СВЦЭМ!$B$34:$B$777,M$11)+'СЕТ СН'!$F$9+СВЦЭМ!$D$10+'СЕТ СН'!$F$6</f>
        <v>1158.64360816</v>
      </c>
      <c r="N15" s="64">
        <f>SUMIFS(СВЦЭМ!$C$34:$C$777,СВЦЭМ!$A$34:$A$777,$A15,СВЦЭМ!$B$34:$B$777,N$11)+'СЕТ СН'!$F$9+СВЦЭМ!$D$10+'СЕТ СН'!$F$6</f>
        <v>1139.90126659</v>
      </c>
      <c r="O15" s="64">
        <f>SUMIFS(СВЦЭМ!$C$34:$C$777,СВЦЭМ!$A$34:$A$777,$A15,СВЦЭМ!$B$34:$B$777,O$11)+'СЕТ СН'!$F$9+СВЦЭМ!$D$10+'СЕТ СН'!$F$6</f>
        <v>1222.2157122200001</v>
      </c>
      <c r="P15" s="64">
        <f>SUMIFS(СВЦЭМ!$C$34:$C$777,СВЦЭМ!$A$34:$A$777,$A15,СВЦЭМ!$B$34:$B$777,P$11)+'СЕТ СН'!$F$9+СВЦЭМ!$D$10+'СЕТ СН'!$F$6</f>
        <v>1189.1774842899999</v>
      </c>
      <c r="Q15" s="64">
        <f>SUMIFS(СВЦЭМ!$C$34:$C$777,СВЦЭМ!$A$34:$A$777,$A15,СВЦЭМ!$B$34:$B$777,Q$11)+'СЕТ СН'!$F$9+СВЦЭМ!$D$10+'СЕТ СН'!$F$6</f>
        <v>1155.0632725400001</v>
      </c>
      <c r="R15" s="64">
        <f>SUMIFS(СВЦЭМ!$C$34:$C$777,СВЦЭМ!$A$34:$A$777,$A15,СВЦЭМ!$B$34:$B$777,R$11)+'СЕТ СН'!$F$9+СВЦЭМ!$D$10+'СЕТ СН'!$F$6</f>
        <v>1214.5967066799999</v>
      </c>
      <c r="S15" s="64">
        <f>SUMIFS(СВЦЭМ!$C$34:$C$777,СВЦЭМ!$A$34:$A$777,$A15,СВЦЭМ!$B$34:$B$777,S$11)+'СЕТ СН'!$F$9+СВЦЭМ!$D$10+'СЕТ СН'!$F$6</f>
        <v>1194.0797204599999</v>
      </c>
      <c r="T15" s="64">
        <f>SUMIFS(СВЦЭМ!$C$34:$C$777,СВЦЭМ!$A$34:$A$777,$A15,СВЦЭМ!$B$34:$B$777,T$11)+'СЕТ СН'!$F$9+СВЦЭМ!$D$10+'СЕТ СН'!$F$6</f>
        <v>1173.1492146199998</v>
      </c>
      <c r="U15" s="64">
        <f>SUMIFS(СВЦЭМ!$C$34:$C$777,СВЦЭМ!$A$34:$A$777,$A15,СВЦЭМ!$B$34:$B$777,U$11)+'СЕТ СН'!$F$9+СВЦЭМ!$D$10+'СЕТ СН'!$F$6</f>
        <v>1183.6643372999999</v>
      </c>
      <c r="V15" s="64">
        <f>SUMIFS(СВЦЭМ!$C$34:$C$777,СВЦЭМ!$A$34:$A$777,$A15,СВЦЭМ!$B$34:$B$777,V$11)+'СЕТ СН'!$F$9+СВЦЭМ!$D$10+'СЕТ СН'!$F$6</f>
        <v>1218.0242712499999</v>
      </c>
      <c r="W15" s="64">
        <f>SUMIFS(СВЦЭМ!$C$34:$C$777,СВЦЭМ!$A$34:$A$777,$A15,СВЦЭМ!$B$34:$B$777,W$11)+'СЕТ СН'!$F$9+СВЦЭМ!$D$10+'СЕТ СН'!$F$6</f>
        <v>1247.6774431599999</v>
      </c>
      <c r="X15" s="64">
        <f>SUMIFS(СВЦЭМ!$C$34:$C$777,СВЦЭМ!$A$34:$A$777,$A15,СВЦЭМ!$B$34:$B$777,X$11)+'СЕТ СН'!$F$9+СВЦЭМ!$D$10+'СЕТ СН'!$F$6</f>
        <v>1360.0677307000001</v>
      </c>
      <c r="Y15" s="64">
        <f>SUMIFS(СВЦЭМ!$C$34:$C$777,СВЦЭМ!$A$34:$A$777,$A15,СВЦЭМ!$B$34:$B$777,Y$11)+'СЕТ СН'!$F$9+СВЦЭМ!$D$10+'СЕТ СН'!$F$6</f>
        <v>1347.41376283</v>
      </c>
    </row>
    <row r="16" spans="1:27" ht="15.75" x14ac:dyDescent="0.2">
      <c r="A16" s="63">
        <f t="shared" si="0"/>
        <v>42556</v>
      </c>
      <c r="B16" s="64">
        <f>SUMIFS(СВЦЭМ!$C$34:$C$777,СВЦЭМ!$A$34:$A$777,$A16,СВЦЭМ!$B$34:$B$777,B$11)+'СЕТ СН'!$F$9+СВЦЭМ!$D$10+'СЕТ СН'!$F$6</f>
        <v>1407.8393958199999</v>
      </c>
      <c r="C16" s="64">
        <f>SUMIFS(СВЦЭМ!$C$34:$C$777,СВЦЭМ!$A$34:$A$777,$A16,СВЦЭМ!$B$34:$B$777,C$11)+'СЕТ СН'!$F$9+СВЦЭМ!$D$10+'СЕТ СН'!$F$6</f>
        <v>1472.05800623</v>
      </c>
      <c r="D16" s="64">
        <f>SUMIFS(СВЦЭМ!$C$34:$C$777,СВЦЭМ!$A$34:$A$777,$A16,СВЦЭМ!$B$34:$B$777,D$11)+'СЕТ СН'!$F$9+СВЦЭМ!$D$10+'СЕТ СН'!$F$6</f>
        <v>1534.5708543599999</v>
      </c>
      <c r="E16" s="64">
        <f>SUMIFS(СВЦЭМ!$C$34:$C$777,СВЦЭМ!$A$34:$A$777,$A16,СВЦЭМ!$B$34:$B$777,E$11)+'СЕТ СН'!$F$9+СВЦЭМ!$D$10+'СЕТ СН'!$F$6</f>
        <v>1543.2320595800002</v>
      </c>
      <c r="F16" s="64">
        <f>SUMIFS(СВЦЭМ!$C$34:$C$777,СВЦЭМ!$A$34:$A$777,$A16,СВЦЭМ!$B$34:$B$777,F$11)+'СЕТ СН'!$F$9+СВЦЭМ!$D$10+'СЕТ СН'!$F$6</f>
        <v>1519.82338166</v>
      </c>
      <c r="G16" s="64">
        <f>SUMIFS(СВЦЭМ!$C$34:$C$777,СВЦЭМ!$A$34:$A$777,$A16,СВЦЭМ!$B$34:$B$777,G$11)+'СЕТ СН'!$F$9+СВЦЭМ!$D$10+'СЕТ СН'!$F$6</f>
        <v>1539.87995671</v>
      </c>
      <c r="H16" s="64">
        <f>SUMIFS(СВЦЭМ!$C$34:$C$777,СВЦЭМ!$A$34:$A$777,$A16,СВЦЭМ!$B$34:$B$777,H$11)+'СЕТ СН'!$F$9+СВЦЭМ!$D$10+'СЕТ СН'!$F$6</f>
        <v>1447.7407132399999</v>
      </c>
      <c r="I16" s="64">
        <f>SUMIFS(СВЦЭМ!$C$34:$C$777,СВЦЭМ!$A$34:$A$777,$A16,СВЦЭМ!$B$34:$B$777,I$11)+'СЕТ СН'!$F$9+СВЦЭМ!$D$10+'СЕТ СН'!$F$6</f>
        <v>1308.7097160100002</v>
      </c>
      <c r="J16" s="64">
        <f>SUMIFS(СВЦЭМ!$C$34:$C$777,СВЦЭМ!$A$34:$A$777,$A16,СВЦЭМ!$B$34:$B$777,J$11)+'СЕТ СН'!$F$9+СВЦЭМ!$D$10+'СЕТ СН'!$F$6</f>
        <v>1113.4138030700001</v>
      </c>
      <c r="K16" s="64">
        <f>SUMIFS(СВЦЭМ!$C$34:$C$777,СВЦЭМ!$A$34:$A$777,$A16,СВЦЭМ!$B$34:$B$777,K$11)+'СЕТ СН'!$F$9+СВЦЭМ!$D$10+'СЕТ СН'!$F$6</f>
        <v>1158.63134393</v>
      </c>
      <c r="L16" s="64">
        <f>SUMIFS(СВЦЭМ!$C$34:$C$777,СВЦЭМ!$A$34:$A$777,$A16,СВЦЭМ!$B$34:$B$777,L$11)+'СЕТ СН'!$F$9+СВЦЭМ!$D$10+'СЕТ СН'!$F$6</f>
        <v>1447.9514476300001</v>
      </c>
      <c r="M16" s="64">
        <f>SUMIFS(СВЦЭМ!$C$34:$C$777,СВЦЭМ!$A$34:$A$777,$A16,СВЦЭМ!$B$34:$B$777,M$11)+'СЕТ СН'!$F$9+СВЦЭМ!$D$10+'СЕТ СН'!$F$6</f>
        <v>1693.3885228099998</v>
      </c>
      <c r="N16" s="64">
        <f>SUMIFS(СВЦЭМ!$C$34:$C$777,СВЦЭМ!$A$34:$A$777,$A16,СВЦЭМ!$B$34:$B$777,N$11)+'СЕТ СН'!$F$9+СВЦЭМ!$D$10+'СЕТ СН'!$F$6</f>
        <v>1729.7320793499998</v>
      </c>
      <c r="O16" s="64">
        <f>SUMIFS(СВЦЭМ!$C$34:$C$777,СВЦЭМ!$A$34:$A$777,$A16,СВЦЭМ!$B$34:$B$777,O$11)+'СЕТ СН'!$F$9+СВЦЭМ!$D$10+'СЕТ СН'!$F$6</f>
        <v>1509.6729769399999</v>
      </c>
      <c r="P16" s="64">
        <f>SUMIFS(СВЦЭМ!$C$34:$C$777,СВЦЭМ!$A$34:$A$777,$A16,СВЦЭМ!$B$34:$B$777,P$11)+'СЕТ СН'!$F$9+СВЦЭМ!$D$10+'СЕТ СН'!$F$6</f>
        <v>1098.3531869599999</v>
      </c>
      <c r="Q16" s="64">
        <f>SUMIFS(СВЦЭМ!$C$34:$C$777,СВЦЭМ!$A$34:$A$777,$A16,СВЦЭМ!$B$34:$B$777,Q$11)+'СЕТ СН'!$F$9+СВЦЭМ!$D$10+'СЕТ СН'!$F$6</f>
        <v>1096.2984489800001</v>
      </c>
      <c r="R16" s="64">
        <f>SUMIFS(СВЦЭМ!$C$34:$C$777,СВЦЭМ!$A$34:$A$777,$A16,СВЦЭМ!$B$34:$B$777,R$11)+'СЕТ СН'!$F$9+СВЦЭМ!$D$10+'СЕТ СН'!$F$6</f>
        <v>1311.3137219700002</v>
      </c>
      <c r="S16" s="64">
        <f>SUMIFS(СВЦЭМ!$C$34:$C$777,СВЦЭМ!$A$34:$A$777,$A16,СВЦЭМ!$B$34:$B$777,S$11)+'СЕТ СН'!$F$9+СВЦЭМ!$D$10+'СЕТ СН'!$F$6</f>
        <v>1313.7253065300001</v>
      </c>
      <c r="T16" s="64">
        <f>SUMIFS(СВЦЭМ!$C$34:$C$777,СВЦЭМ!$A$34:$A$777,$A16,СВЦЭМ!$B$34:$B$777,T$11)+'СЕТ СН'!$F$9+СВЦЭМ!$D$10+'СЕТ СН'!$F$6</f>
        <v>1176.82159744</v>
      </c>
      <c r="U16" s="64">
        <f>SUMIFS(СВЦЭМ!$C$34:$C$777,СВЦЭМ!$A$34:$A$777,$A16,СВЦЭМ!$B$34:$B$777,U$11)+'СЕТ СН'!$F$9+СВЦЭМ!$D$10+'СЕТ СН'!$F$6</f>
        <v>1171.77324991</v>
      </c>
      <c r="V16" s="64">
        <f>SUMIFS(СВЦЭМ!$C$34:$C$777,СВЦЭМ!$A$34:$A$777,$A16,СВЦЭМ!$B$34:$B$777,V$11)+'СЕТ СН'!$F$9+СВЦЭМ!$D$10+'СЕТ СН'!$F$6</f>
        <v>1157.43017377</v>
      </c>
      <c r="W16" s="64">
        <f>SUMIFS(СВЦЭМ!$C$34:$C$777,СВЦЭМ!$A$34:$A$777,$A16,СВЦЭМ!$B$34:$B$777,W$11)+'СЕТ СН'!$F$9+СВЦЭМ!$D$10+'СЕТ СН'!$F$6</f>
        <v>1221.1836326100001</v>
      </c>
      <c r="X16" s="64">
        <f>SUMIFS(СВЦЭМ!$C$34:$C$777,СВЦЭМ!$A$34:$A$777,$A16,СВЦЭМ!$B$34:$B$777,X$11)+'СЕТ СН'!$F$9+СВЦЭМ!$D$10+'СЕТ СН'!$F$6</f>
        <v>1219.5701340800001</v>
      </c>
      <c r="Y16" s="64">
        <f>SUMIFS(СВЦЭМ!$C$34:$C$777,СВЦЭМ!$A$34:$A$777,$A16,СВЦЭМ!$B$34:$B$777,Y$11)+'СЕТ СН'!$F$9+СВЦЭМ!$D$10+'СЕТ СН'!$F$6</f>
        <v>1283.9900806000001</v>
      </c>
    </row>
    <row r="17" spans="1:25" ht="15.75" x14ac:dyDescent="0.2">
      <c r="A17" s="63">
        <f t="shared" si="0"/>
        <v>42557</v>
      </c>
      <c r="B17" s="64">
        <f>SUMIFS(СВЦЭМ!$C$34:$C$777,СВЦЭМ!$A$34:$A$777,$A17,СВЦЭМ!$B$34:$B$777,B$11)+'СЕТ СН'!$F$9+СВЦЭМ!$D$10+'СЕТ СН'!$F$6</f>
        <v>1399.6158375300001</v>
      </c>
      <c r="C17" s="64">
        <f>SUMIFS(СВЦЭМ!$C$34:$C$777,СВЦЭМ!$A$34:$A$777,$A17,СВЦЭМ!$B$34:$B$777,C$11)+'СЕТ СН'!$F$9+СВЦЭМ!$D$10+'СЕТ СН'!$F$6</f>
        <v>1456.28692697</v>
      </c>
      <c r="D17" s="64">
        <f>SUMIFS(СВЦЭМ!$C$34:$C$777,СВЦЭМ!$A$34:$A$777,$A17,СВЦЭМ!$B$34:$B$777,D$11)+'СЕТ СН'!$F$9+СВЦЭМ!$D$10+'СЕТ СН'!$F$6</f>
        <v>1501.91239494</v>
      </c>
      <c r="E17" s="64">
        <f>SUMIFS(СВЦЭМ!$C$34:$C$777,СВЦЭМ!$A$34:$A$777,$A17,СВЦЭМ!$B$34:$B$777,E$11)+'СЕТ СН'!$F$9+СВЦЭМ!$D$10+'СЕТ СН'!$F$6</f>
        <v>1537.2577027400002</v>
      </c>
      <c r="F17" s="64">
        <f>SUMIFS(СВЦЭМ!$C$34:$C$777,СВЦЭМ!$A$34:$A$777,$A17,СВЦЭМ!$B$34:$B$777,F$11)+'СЕТ СН'!$F$9+СВЦЭМ!$D$10+'СЕТ СН'!$F$6</f>
        <v>1579.26805582</v>
      </c>
      <c r="G17" s="64">
        <f>SUMIFS(СВЦЭМ!$C$34:$C$777,СВЦЭМ!$A$34:$A$777,$A17,СВЦЭМ!$B$34:$B$777,G$11)+'СЕТ СН'!$F$9+СВЦЭМ!$D$10+'СЕТ СН'!$F$6</f>
        <v>1568.4900810200002</v>
      </c>
      <c r="H17" s="64">
        <f>SUMIFS(СВЦЭМ!$C$34:$C$777,СВЦЭМ!$A$34:$A$777,$A17,СВЦЭМ!$B$34:$B$777,H$11)+'СЕТ СН'!$F$9+СВЦЭМ!$D$10+'СЕТ СН'!$F$6</f>
        <v>1452.6707554200002</v>
      </c>
      <c r="I17" s="64">
        <f>SUMIFS(СВЦЭМ!$C$34:$C$777,СВЦЭМ!$A$34:$A$777,$A17,СВЦЭМ!$B$34:$B$777,I$11)+'СЕТ СН'!$F$9+СВЦЭМ!$D$10+'СЕТ СН'!$F$6</f>
        <v>1328.6662481399999</v>
      </c>
      <c r="J17" s="64">
        <f>SUMIFS(СВЦЭМ!$C$34:$C$777,СВЦЭМ!$A$34:$A$777,$A17,СВЦЭМ!$B$34:$B$777,J$11)+'СЕТ СН'!$F$9+СВЦЭМ!$D$10+'СЕТ СН'!$F$6</f>
        <v>1207.2176239199998</v>
      </c>
      <c r="K17" s="64">
        <f>SUMIFS(СВЦЭМ!$C$34:$C$777,СВЦЭМ!$A$34:$A$777,$A17,СВЦЭМ!$B$34:$B$777,K$11)+'СЕТ СН'!$F$9+СВЦЭМ!$D$10+'СЕТ СН'!$F$6</f>
        <v>1081.3290765199999</v>
      </c>
      <c r="L17" s="64">
        <f>SUMIFS(СВЦЭМ!$C$34:$C$777,СВЦЭМ!$A$34:$A$777,$A17,СВЦЭМ!$B$34:$B$777,L$11)+'СЕТ СН'!$F$9+СВЦЭМ!$D$10+'СЕТ СН'!$F$6</f>
        <v>1254.65993422</v>
      </c>
      <c r="M17" s="64">
        <f>SUMIFS(СВЦЭМ!$C$34:$C$777,СВЦЭМ!$A$34:$A$777,$A17,СВЦЭМ!$B$34:$B$777,M$11)+'СЕТ СН'!$F$9+СВЦЭМ!$D$10+'СЕТ СН'!$F$6</f>
        <v>1194.21899093</v>
      </c>
      <c r="N17" s="64">
        <f>SUMIFS(СВЦЭМ!$C$34:$C$777,СВЦЭМ!$A$34:$A$777,$A17,СВЦЭМ!$B$34:$B$777,N$11)+'СЕТ СН'!$F$9+СВЦЭМ!$D$10+'СЕТ СН'!$F$6</f>
        <v>1188.1689891000001</v>
      </c>
      <c r="O17" s="64">
        <f>SUMIFS(СВЦЭМ!$C$34:$C$777,СВЦЭМ!$A$34:$A$777,$A17,СВЦЭМ!$B$34:$B$777,O$11)+'СЕТ СН'!$F$9+СВЦЭМ!$D$10+'СЕТ СН'!$F$6</f>
        <v>1208.4417057599999</v>
      </c>
      <c r="P17" s="64">
        <f>SUMIFS(СВЦЭМ!$C$34:$C$777,СВЦЭМ!$A$34:$A$777,$A17,СВЦЭМ!$B$34:$B$777,P$11)+'СЕТ СН'!$F$9+СВЦЭМ!$D$10+'СЕТ СН'!$F$6</f>
        <v>1193.0737531899999</v>
      </c>
      <c r="Q17" s="64">
        <f>SUMIFS(СВЦЭМ!$C$34:$C$777,СВЦЭМ!$A$34:$A$777,$A17,СВЦЭМ!$B$34:$B$777,Q$11)+'СЕТ СН'!$F$9+СВЦЭМ!$D$10+'СЕТ СН'!$F$6</f>
        <v>1180.91637565</v>
      </c>
      <c r="R17" s="64">
        <f>SUMIFS(СВЦЭМ!$C$34:$C$777,СВЦЭМ!$A$34:$A$777,$A17,СВЦЭМ!$B$34:$B$777,R$11)+'СЕТ СН'!$F$9+СВЦЭМ!$D$10+'СЕТ СН'!$F$6</f>
        <v>1195.4454771800001</v>
      </c>
      <c r="S17" s="64">
        <f>SUMIFS(СВЦЭМ!$C$34:$C$777,СВЦЭМ!$A$34:$A$777,$A17,СВЦЭМ!$B$34:$B$777,S$11)+'СЕТ СН'!$F$9+СВЦЭМ!$D$10+'СЕТ СН'!$F$6</f>
        <v>1154.5159280099999</v>
      </c>
      <c r="T17" s="64">
        <f>SUMIFS(СВЦЭМ!$C$34:$C$777,СВЦЭМ!$A$34:$A$777,$A17,СВЦЭМ!$B$34:$B$777,T$11)+'СЕТ СН'!$F$9+СВЦЭМ!$D$10+'СЕТ СН'!$F$6</f>
        <v>1176.4357939000001</v>
      </c>
      <c r="U17" s="64">
        <f>SUMIFS(СВЦЭМ!$C$34:$C$777,СВЦЭМ!$A$34:$A$777,$A17,СВЦЭМ!$B$34:$B$777,U$11)+'СЕТ СН'!$F$9+СВЦЭМ!$D$10+'СЕТ СН'!$F$6</f>
        <v>1174.05665755</v>
      </c>
      <c r="V17" s="64">
        <f>SUMIFS(СВЦЭМ!$C$34:$C$777,СВЦЭМ!$A$34:$A$777,$A17,СВЦЭМ!$B$34:$B$777,V$11)+'СЕТ СН'!$F$9+СВЦЭМ!$D$10+'СЕТ СН'!$F$6</f>
        <v>1208.2699754800001</v>
      </c>
      <c r="W17" s="64">
        <f>SUMIFS(СВЦЭМ!$C$34:$C$777,СВЦЭМ!$A$34:$A$777,$A17,СВЦЭМ!$B$34:$B$777,W$11)+'СЕТ СН'!$F$9+СВЦЭМ!$D$10+'СЕТ СН'!$F$6</f>
        <v>1230.3876351599999</v>
      </c>
      <c r="X17" s="64">
        <f>SUMIFS(СВЦЭМ!$C$34:$C$777,СВЦЭМ!$A$34:$A$777,$A17,СВЦЭМ!$B$34:$B$777,X$11)+'СЕТ СН'!$F$9+СВЦЭМ!$D$10+'СЕТ СН'!$F$6</f>
        <v>1270.2983975299999</v>
      </c>
      <c r="Y17" s="64">
        <f>SUMIFS(СВЦЭМ!$C$34:$C$777,СВЦЭМ!$A$34:$A$777,$A17,СВЦЭМ!$B$34:$B$777,Y$11)+'СЕТ СН'!$F$9+СВЦЭМ!$D$10+'СЕТ СН'!$F$6</f>
        <v>1360.87772146</v>
      </c>
    </row>
    <row r="18" spans="1:25" ht="15.75" x14ac:dyDescent="0.2">
      <c r="A18" s="63">
        <f t="shared" si="0"/>
        <v>42558</v>
      </c>
      <c r="B18" s="64">
        <f>SUMIFS(СВЦЭМ!$C$34:$C$777,СВЦЭМ!$A$34:$A$777,$A18,СВЦЭМ!$B$34:$B$777,B$11)+'СЕТ СН'!$F$9+СВЦЭМ!$D$10+'СЕТ СН'!$F$6</f>
        <v>1406.32917559</v>
      </c>
      <c r="C18" s="64">
        <f>SUMIFS(СВЦЭМ!$C$34:$C$777,СВЦЭМ!$A$34:$A$777,$A18,СВЦЭМ!$B$34:$B$777,C$11)+'СЕТ СН'!$F$9+СВЦЭМ!$D$10+'СЕТ СН'!$F$6</f>
        <v>1511.3238313699999</v>
      </c>
      <c r="D18" s="64">
        <f>SUMIFS(СВЦЭМ!$C$34:$C$777,СВЦЭМ!$A$34:$A$777,$A18,СВЦЭМ!$B$34:$B$777,D$11)+'СЕТ СН'!$F$9+СВЦЭМ!$D$10+'СЕТ СН'!$F$6</f>
        <v>1534.80556308</v>
      </c>
      <c r="E18" s="64">
        <f>SUMIFS(СВЦЭМ!$C$34:$C$777,СВЦЭМ!$A$34:$A$777,$A18,СВЦЭМ!$B$34:$B$777,E$11)+'СЕТ СН'!$F$9+СВЦЭМ!$D$10+'СЕТ СН'!$F$6</f>
        <v>1531.5567065300002</v>
      </c>
      <c r="F18" s="64">
        <f>SUMIFS(СВЦЭМ!$C$34:$C$777,СВЦЭМ!$A$34:$A$777,$A18,СВЦЭМ!$B$34:$B$777,F$11)+'СЕТ СН'!$F$9+СВЦЭМ!$D$10+'СЕТ СН'!$F$6</f>
        <v>1576.4178322000002</v>
      </c>
      <c r="G18" s="64">
        <f>SUMIFS(СВЦЭМ!$C$34:$C$777,СВЦЭМ!$A$34:$A$777,$A18,СВЦЭМ!$B$34:$B$777,G$11)+'СЕТ СН'!$F$9+СВЦЭМ!$D$10+'СЕТ СН'!$F$6</f>
        <v>1640.2946632200001</v>
      </c>
      <c r="H18" s="64">
        <f>SUMIFS(СВЦЭМ!$C$34:$C$777,СВЦЭМ!$A$34:$A$777,$A18,СВЦЭМ!$B$34:$B$777,H$11)+'СЕТ СН'!$F$9+СВЦЭМ!$D$10+'СЕТ СН'!$F$6</f>
        <v>1567.44955635</v>
      </c>
      <c r="I18" s="64">
        <f>SUMIFS(СВЦЭМ!$C$34:$C$777,СВЦЭМ!$A$34:$A$777,$A18,СВЦЭМ!$B$34:$B$777,I$11)+'СЕТ СН'!$F$9+СВЦЭМ!$D$10+'СЕТ СН'!$F$6</f>
        <v>1491.8279107900003</v>
      </c>
      <c r="J18" s="64">
        <f>SUMIFS(СВЦЭМ!$C$34:$C$777,СВЦЭМ!$A$34:$A$777,$A18,СВЦЭМ!$B$34:$B$777,J$11)+'СЕТ СН'!$F$9+СВЦЭМ!$D$10+'СЕТ СН'!$F$6</f>
        <v>1295.0407981100002</v>
      </c>
      <c r="K18" s="64">
        <f>SUMIFS(СВЦЭМ!$C$34:$C$777,СВЦЭМ!$A$34:$A$777,$A18,СВЦЭМ!$B$34:$B$777,K$11)+'СЕТ СН'!$F$9+СВЦЭМ!$D$10+'СЕТ СН'!$F$6</f>
        <v>1213.98950272</v>
      </c>
      <c r="L18" s="64">
        <f>SUMIFS(СВЦЭМ!$C$34:$C$777,СВЦЭМ!$A$34:$A$777,$A18,СВЦЭМ!$B$34:$B$777,L$11)+'СЕТ СН'!$F$9+СВЦЭМ!$D$10+'СЕТ СН'!$F$6</f>
        <v>1170.2531398799999</v>
      </c>
      <c r="M18" s="64">
        <f>SUMIFS(СВЦЭМ!$C$34:$C$777,СВЦЭМ!$A$34:$A$777,$A18,СВЦЭМ!$B$34:$B$777,M$11)+'СЕТ СН'!$F$9+СВЦЭМ!$D$10+'СЕТ СН'!$F$6</f>
        <v>1141.7556456699999</v>
      </c>
      <c r="N18" s="64">
        <f>SUMIFS(СВЦЭМ!$C$34:$C$777,СВЦЭМ!$A$34:$A$777,$A18,СВЦЭМ!$B$34:$B$777,N$11)+'СЕТ СН'!$F$9+СВЦЭМ!$D$10+'СЕТ СН'!$F$6</f>
        <v>1179.61222929</v>
      </c>
      <c r="O18" s="64">
        <f>SUMIFS(СВЦЭМ!$C$34:$C$777,СВЦЭМ!$A$34:$A$777,$A18,СВЦЭМ!$B$34:$B$777,O$11)+'СЕТ СН'!$F$9+СВЦЭМ!$D$10+'СЕТ СН'!$F$6</f>
        <v>1191.22075283</v>
      </c>
      <c r="P18" s="64">
        <f>SUMIFS(СВЦЭМ!$C$34:$C$777,СВЦЭМ!$A$34:$A$777,$A18,СВЦЭМ!$B$34:$B$777,P$11)+'СЕТ СН'!$F$9+СВЦЭМ!$D$10+'СЕТ СН'!$F$6</f>
        <v>1195.0973445899999</v>
      </c>
      <c r="Q18" s="64">
        <f>SUMIFS(СВЦЭМ!$C$34:$C$777,СВЦЭМ!$A$34:$A$777,$A18,СВЦЭМ!$B$34:$B$777,Q$11)+'СЕТ СН'!$F$9+СВЦЭМ!$D$10+'СЕТ СН'!$F$6</f>
        <v>1201.9660073800001</v>
      </c>
      <c r="R18" s="64">
        <f>SUMIFS(СВЦЭМ!$C$34:$C$777,СВЦЭМ!$A$34:$A$777,$A18,СВЦЭМ!$B$34:$B$777,R$11)+'СЕТ СН'!$F$9+СВЦЭМ!$D$10+'СЕТ СН'!$F$6</f>
        <v>1640.87286017</v>
      </c>
      <c r="S18" s="64">
        <f>SUMIFS(СВЦЭМ!$C$34:$C$777,СВЦЭМ!$A$34:$A$777,$A18,СВЦЭМ!$B$34:$B$777,S$11)+'СЕТ СН'!$F$9+СВЦЭМ!$D$10+'СЕТ СН'!$F$6</f>
        <v>1242.8234505099999</v>
      </c>
      <c r="T18" s="64">
        <f>SUMIFS(СВЦЭМ!$C$34:$C$777,СВЦЭМ!$A$34:$A$777,$A18,СВЦЭМ!$B$34:$B$777,T$11)+'СЕТ СН'!$F$9+СВЦЭМ!$D$10+'СЕТ СН'!$F$6</f>
        <v>1203.5701918999998</v>
      </c>
      <c r="U18" s="64">
        <f>SUMIFS(СВЦЭМ!$C$34:$C$777,СВЦЭМ!$A$34:$A$777,$A18,СВЦЭМ!$B$34:$B$777,U$11)+'СЕТ СН'!$F$9+СВЦЭМ!$D$10+'СЕТ СН'!$F$6</f>
        <v>1190.42179444</v>
      </c>
      <c r="V18" s="64">
        <f>SUMIFS(СВЦЭМ!$C$34:$C$777,СВЦЭМ!$A$34:$A$777,$A18,СВЦЭМ!$B$34:$B$777,V$11)+'СЕТ СН'!$F$9+СВЦЭМ!$D$10+'СЕТ СН'!$F$6</f>
        <v>1149.6133556700001</v>
      </c>
      <c r="W18" s="64">
        <f>SUMIFS(СВЦЭМ!$C$34:$C$777,СВЦЭМ!$A$34:$A$777,$A18,СВЦЭМ!$B$34:$B$777,W$11)+'СЕТ СН'!$F$9+СВЦЭМ!$D$10+'СЕТ СН'!$F$6</f>
        <v>1202.23669804</v>
      </c>
      <c r="X18" s="64">
        <f>SUMIFS(СВЦЭМ!$C$34:$C$777,СВЦЭМ!$A$34:$A$777,$A18,СВЦЭМ!$B$34:$B$777,X$11)+'СЕТ СН'!$F$9+СВЦЭМ!$D$10+'СЕТ СН'!$F$6</f>
        <v>1201.7354985100001</v>
      </c>
      <c r="Y18" s="64">
        <f>SUMIFS(СВЦЭМ!$C$34:$C$777,СВЦЭМ!$A$34:$A$777,$A18,СВЦЭМ!$B$34:$B$777,Y$11)+'СЕТ СН'!$F$9+СВЦЭМ!$D$10+'СЕТ СН'!$F$6</f>
        <v>1252.31151219</v>
      </c>
    </row>
    <row r="19" spans="1:25" ht="15.75" x14ac:dyDescent="0.2">
      <c r="A19" s="63">
        <f t="shared" si="0"/>
        <v>42559</v>
      </c>
      <c r="B19" s="64">
        <f>SUMIFS(СВЦЭМ!$C$34:$C$777,СВЦЭМ!$A$34:$A$777,$A19,СВЦЭМ!$B$34:$B$777,B$11)+'СЕТ СН'!$F$9+СВЦЭМ!$D$10+'СЕТ СН'!$F$6</f>
        <v>1349.8794892599999</v>
      </c>
      <c r="C19" s="64">
        <f>SUMIFS(СВЦЭМ!$C$34:$C$777,СВЦЭМ!$A$34:$A$777,$A19,СВЦЭМ!$B$34:$B$777,C$11)+'СЕТ СН'!$F$9+СВЦЭМ!$D$10+'СЕТ СН'!$F$6</f>
        <v>1406.5984987000002</v>
      </c>
      <c r="D19" s="64">
        <f>SUMIFS(СВЦЭМ!$C$34:$C$777,СВЦЭМ!$A$34:$A$777,$A19,СВЦЭМ!$B$34:$B$777,D$11)+'СЕТ СН'!$F$9+СВЦЭМ!$D$10+'СЕТ СН'!$F$6</f>
        <v>1440.90478859</v>
      </c>
      <c r="E19" s="64">
        <f>SUMIFS(СВЦЭМ!$C$34:$C$777,СВЦЭМ!$A$34:$A$777,$A19,СВЦЭМ!$B$34:$B$777,E$11)+'СЕТ СН'!$F$9+СВЦЭМ!$D$10+'СЕТ СН'!$F$6</f>
        <v>1734.9613310700001</v>
      </c>
      <c r="F19" s="64">
        <f>SUMIFS(СВЦЭМ!$C$34:$C$777,СВЦЭМ!$A$34:$A$777,$A19,СВЦЭМ!$B$34:$B$777,F$11)+'СЕТ СН'!$F$9+СВЦЭМ!$D$10+'СЕТ СН'!$F$6</f>
        <v>1716.7723807799998</v>
      </c>
      <c r="G19" s="64">
        <f>SUMIFS(СВЦЭМ!$C$34:$C$777,СВЦЭМ!$A$34:$A$777,$A19,СВЦЭМ!$B$34:$B$777,G$11)+'СЕТ СН'!$F$9+СВЦЭМ!$D$10+'СЕТ СН'!$F$6</f>
        <v>1629.81964535</v>
      </c>
      <c r="H19" s="64">
        <f>SUMIFS(СВЦЭМ!$C$34:$C$777,СВЦЭМ!$A$34:$A$777,$A19,СВЦЭМ!$B$34:$B$777,H$11)+'СЕТ СН'!$F$9+СВЦЭМ!$D$10+'СЕТ СН'!$F$6</f>
        <v>1349.2559302099999</v>
      </c>
      <c r="I19" s="64">
        <f>SUMIFS(СВЦЭМ!$C$34:$C$777,СВЦЭМ!$A$34:$A$777,$A19,СВЦЭМ!$B$34:$B$777,I$11)+'СЕТ СН'!$F$9+СВЦЭМ!$D$10+'СЕТ СН'!$F$6</f>
        <v>1234.76068725</v>
      </c>
      <c r="J19" s="64">
        <f>SUMIFS(СВЦЭМ!$C$34:$C$777,СВЦЭМ!$A$34:$A$777,$A19,СВЦЭМ!$B$34:$B$777,J$11)+'СЕТ СН'!$F$9+СВЦЭМ!$D$10+'СЕТ СН'!$F$6</f>
        <v>1072.3946829699998</v>
      </c>
      <c r="K19" s="64">
        <f>SUMIFS(СВЦЭМ!$C$34:$C$777,СВЦЭМ!$A$34:$A$777,$A19,СВЦЭМ!$B$34:$B$777,K$11)+'СЕТ СН'!$F$9+СВЦЭМ!$D$10+'СЕТ СН'!$F$6</f>
        <v>1053.1548843800001</v>
      </c>
      <c r="L19" s="64">
        <f>SUMIFS(СВЦЭМ!$C$34:$C$777,СВЦЭМ!$A$34:$A$777,$A19,СВЦЭМ!$B$34:$B$777,L$11)+'СЕТ СН'!$F$9+СВЦЭМ!$D$10+'СЕТ СН'!$F$6</f>
        <v>1036.42858789</v>
      </c>
      <c r="M19" s="64">
        <f>SUMIFS(СВЦЭМ!$C$34:$C$777,СВЦЭМ!$A$34:$A$777,$A19,СВЦЭМ!$B$34:$B$777,M$11)+'СЕТ СН'!$F$9+СВЦЭМ!$D$10+'СЕТ СН'!$F$6</f>
        <v>1044.93848181</v>
      </c>
      <c r="N19" s="64">
        <f>SUMIFS(СВЦЭМ!$C$34:$C$777,СВЦЭМ!$A$34:$A$777,$A19,СВЦЭМ!$B$34:$B$777,N$11)+'СЕТ СН'!$F$9+СВЦЭМ!$D$10+'СЕТ СН'!$F$6</f>
        <v>1051.09004658</v>
      </c>
      <c r="O19" s="64">
        <f>SUMIFS(СВЦЭМ!$C$34:$C$777,СВЦЭМ!$A$34:$A$777,$A19,СВЦЭМ!$B$34:$B$777,O$11)+'СЕТ СН'!$F$9+СВЦЭМ!$D$10+'СЕТ СН'!$F$6</f>
        <v>1124.32697947</v>
      </c>
      <c r="P19" s="64">
        <f>SUMIFS(СВЦЭМ!$C$34:$C$777,СВЦЭМ!$A$34:$A$777,$A19,СВЦЭМ!$B$34:$B$777,P$11)+'СЕТ СН'!$F$9+СВЦЭМ!$D$10+'СЕТ СН'!$F$6</f>
        <v>1173.38683795</v>
      </c>
      <c r="Q19" s="64">
        <f>SUMIFS(СВЦЭМ!$C$34:$C$777,СВЦЭМ!$A$34:$A$777,$A19,СВЦЭМ!$B$34:$B$777,Q$11)+'СЕТ СН'!$F$9+СВЦЭМ!$D$10+'СЕТ СН'!$F$6</f>
        <v>1151.99484527</v>
      </c>
      <c r="R19" s="64">
        <f>SUMIFS(СВЦЭМ!$C$34:$C$777,СВЦЭМ!$A$34:$A$777,$A19,СВЦЭМ!$B$34:$B$777,R$11)+'СЕТ СН'!$F$9+СВЦЭМ!$D$10+'СЕТ СН'!$F$6</f>
        <v>1239.23658323</v>
      </c>
      <c r="S19" s="64">
        <f>SUMIFS(СВЦЭМ!$C$34:$C$777,СВЦЭМ!$A$34:$A$777,$A19,СВЦЭМ!$B$34:$B$777,S$11)+'СЕТ СН'!$F$9+СВЦЭМ!$D$10+'СЕТ СН'!$F$6</f>
        <v>1195.2244092400001</v>
      </c>
      <c r="T19" s="64">
        <f>SUMIFS(СВЦЭМ!$C$34:$C$777,СВЦЭМ!$A$34:$A$777,$A19,СВЦЭМ!$B$34:$B$777,T$11)+'СЕТ СН'!$F$9+СВЦЭМ!$D$10+'СЕТ СН'!$F$6</f>
        <v>1135.5391453299999</v>
      </c>
      <c r="U19" s="64">
        <f>SUMIFS(СВЦЭМ!$C$34:$C$777,СВЦЭМ!$A$34:$A$777,$A19,СВЦЭМ!$B$34:$B$777,U$11)+'СЕТ СН'!$F$9+СВЦЭМ!$D$10+'СЕТ СН'!$F$6</f>
        <v>1189.6729229</v>
      </c>
      <c r="V19" s="64">
        <f>SUMIFS(СВЦЭМ!$C$34:$C$777,СВЦЭМ!$A$34:$A$777,$A19,СВЦЭМ!$B$34:$B$777,V$11)+'СЕТ СН'!$F$9+СВЦЭМ!$D$10+'СЕТ СН'!$F$6</f>
        <v>1231.88474423</v>
      </c>
      <c r="W19" s="64">
        <f>SUMIFS(СВЦЭМ!$C$34:$C$777,СВЦЭМ!$A$34:$A$777,$A19,СВЦЭМ!$B$34:$B$777,W$11)+'СЕТ СН'!$F$9+СВЦЭМ!$D$10+'СЕТ СН'!$F$6</f>
        <v>1197.8838634399999</v>
      </c>
      <c r="X19" s="64">
        <f>SUMIFS(СВЦЭМ!$C$34:$C$777,СВЦЭМ!$A$34:$A$777,$A19,СВЦЭМ!$B$34:$B$777,X$11)+'СЕТ СН'!$F$9+СВЦЭМ!$D$10+'СЕТ СН'!$F$6</f>
        <v>1204.24070211</v>
      </c>
      <c r="Y19" s="64">
        <f>SUMIFS(СВЦЭМ!$C$34:$C$777,СВЦЭМ!$A$34:$A$777,$A19,СВЦЭМ!$B$34:$B$777,Y$11)+'СЕТ СН'!$F$9+СВЦЭМ!$D$10+'СЕТ СН'!$F$6</f>
        <v>1275.45747826</v>
      </c>
    </row>
    <row r="20" spans="1:25" ht="15.75" x14ac:dyDescent="0.2">
      <c r="A20" s="63">
        <f t="shared" si="0"/>
        <v>42560</v>
      </c>
      <c r="B20" s="64">
        <f>SUMIFS(СВЦЭМ!$C$34:$C$777,СВЦЭМ!$A$34:$A$777,$A20,СВЦЭМ!$B$34:$B$777,B$11)+'СЕТ СН'!$F$9+СВЦЭМ!$D$10+'СЕТ СН'!$F$6</f>
        <v>1400.9312204900002</v>
      </c>
      <c r="C20" s="64">
        <f>SUMIFS(СВЦЭМ!$C$34:$C$777,СВЦЭМ!$A$34:$A$777,$A20,СВЦЭМ!$B$34:$B$777,C$11)+'СЕТ СН'!$F$9+СВЦЭМ!$D$10+'СЕТ СН'!$F$6</f>
        <v>1478.9967748200002</v>
      </c>
      <c r="D20" s="64">
        <f>SUMIFS(СВЦЭМ!$C$34:$C$777,СВЦЭМ!$A$34:$A$777,$A20,СВЦЭМ!$B$34:$B$777,D$11)+'СЕТ СН'!$F$9+СВЦЭМ!$D$10+'СЕТ СН'!$F$6</f>
        <v>1516.6317198299998</v>
      </c>
      <c r="E20" s="64">
        <f>SUMIFS(СВЦЭМ!$C$34:$C$777,СВЦЭМ!$A$34:$A$777,$A20,СВЦЭМ!$B$34:$B$777,E$11)+'СЕТ СН'!$F$9+СВЦЭМ!$D$10+'СЕТ СН'!$F$6</f>
        <v>1525.4788153499999</v>
      </c>
      <c r="F20" s="64">
        <f>SUMIFS(СВЦЭМ!$C$34:$C$777,СВЦЭМ!$A$34:$A$777,$A20,СВЦЭМ!$B$34:$B$777,F$11)+'СЕТ СН'!$F$9+СВЦЭМ!$D$10+'СЕТ СН'!$F$6</f>
        <v>1553.0568784000002</v>
      </c>
      <c r="G20" s="64">
        <f>SUMIFS(СВЦЭМ!$C$34:$C$777,СВЦЭМ!$A$34:$A$777,$A20,СВЦЭМ!$B$34:$B$777,G$11)+'СЕТ СН'!$F$9+СВЦЭМ!$D$10+'СЕТ СН'!$F$6</f>
        <v>1563.7326928799998</v>
      </c>
      <c r="H20" s="64">
        <f>SUMIFS(СВЦЭМ!$C$34:$C$777,СВЦЭМ!$A$34:$A$777,$A20,СВЦЭМ!$B$34:$B$777,H$11)+'СЕТ СН'!$F$9+СВЦЭМ!$D$10+'СЕТ СН'!$F$6</f>
        <v>1440.6344142799999</v>
      </c>
      <c r="I20" s="64">
        <f>SUMIFS(СВЦЭМ!$C$34:$C$777,СВЦЭМ!$A$34:$A$777,$A20,СВЦЭМ!$B$34:$B$777,I$11)+'СЕТ СН'!$F$9+СВЦЭМ!$D$10+'СЕТ СН'!$F$6</f>
        <v>1319.0458201599999</v>
      </c>
      <c r="J20" s="64">
        <f>SUMIFS(СВЦЭМ!$C$34:$C$777,СВЦЭМ!$A$34:$A$777,$A20,СВЦЭМ!$B$34:$B$777,J$11)+'СЕТ СН'!$F$9+СВЦЭМ!$D$10+'СЕТ СН'!$F$6</f>
        <v>1251.47073815</v>
      </c>
      <c r="K20" s="64">
        <f>SUMIFS(СВЦЭМ!$C$34:$C$777,СВЦЭМ!$A$34:$A$777,$A20,СВЦЭМ!$B$34:$B$777,K$11)+'СЕТ СН'!$F$9+СВЦЭМ!$D$10+'СЕТ СН'!$F$6</f>
        <v>1195.3993660199999</v>
      </c>
      <c r="L20" s="64">
        <f>SUMIFS(СВЦЭМ!$C$34:$C$777,СВЦЭМ!$A$34:$A$777,$A20,СВЦЭМ!$B$34:$B$777,L$11)+'СЕТ СН'!$F$9+СВЦЭМ!$D$10+'СЕТ СН'!$F$6</f>
        <v>1187.81080901</v>
      </c>
      <c r="M20" s="64">
        <f>SUMIFS(СВЦЭМ!$C$34:$C$777,СВЦЭМ!$A$34:$A$777,$A20,СВЦЭМ!$B$34:$B$777,M$11)+'СЕТ СН'!$F$9+СВЦЭМ!$D$10+'СЕТ СН'!$F$6</f>
        <v>1158.8186293399999</v>
      </c>
      <c r="N20" s="64">
        <f>SUMIFS(СВЦЭМ!$C$34:$C$777,СВЦЭМ!$A$34:$A$777,$A20,СВЦЭМ!$B$34:$B$777,N$11)+'СЕТ СН'!$F$9+СВЦЭМ!$D$10+'СЕТ СН'!$F$6</f>
        <v>1156.1019447799999</v>
      </c>
      <c r="O20" s="64">
        <f>SUMIFS(СВЦЭМ!$C$34:$C$777,СВЦЭМ!$A$34:$A$777,$A20,СВЦЭМ!$B$34:$B$777,O$11)+'СЕТ СН'!$F$9+СВЦЭМ!$D$10+'СЕТ СН'!$F$6</f>
        <v>1157.55909376</v>
      </c>
      <c r="P20" s="64">
        <f>SUMIFS(СВЦЭМ!$C$34:$C$777,СВЦЭМ!$A$34:$A$777,$A20,СВЦЭМ!$B$34:$B$777,P$11)+'СЕТ СН'!$F$9+СВЦЭМ!$D$10+'СЕТ СН'!$F$6</f>
        <v>1128.90598871</v>
      </c>
      <c r="Q20" s="64">
        <f>SUMIFS(СВЦЭМ!$C$34:$C$777,СВЦЭМ!$A$34:$A$777,$A20,СВЦЭМ!$B$34:$B$777,Q$11)+'СЕТ СН'!$F$9+СВЦЭМ!$D$10+'СЕТ СН'!$F$6</f>
        <v>1156.9196134200001</v>
      </c>
      <c r="R20" s="64">
        <f>SUMIFS(СВЦЭМ!$C$34:$C$777,СВЦЭМ!$A$34:$A$777,$A20,СВЦЭМ!$B$34:$B$777,R$11)+'СЕТ СН'!$F$9+СВЦЭМ!$D$10+'СЕТ СН'!$F$6</f>
        <v>1143.4857353500001</v>
      </c>
      <c r="S20" s="64">
        <f>SUMIFS(СВЦЭМ!$C$34:$C$777,СВЦЭМ!$A$34:$A$777,$A20,СВЦЭМ!$B$34:$B$777,S$11)+'СЕТ СН'!$F$9+СВЦЭМ!$D$10+'СЕТ СН'!$F$6</f>
        <v>1129.8121715699999</v>
      </c>
      <c r="T20" s="64">
        <f>SUMIFS(СВЦЭМ!$C$34:$C$777,СВЦЭМ!$A$34:$A$777,$A20,СВЦЭМ!$B$34:$B$777,T$11)+'СЕТ СН'!$F$9+СВЦЭМ!$D$10+'СЕТ СН'!$F$6</f>
        <v>1139.2234817899998</v>
      </c>
      <c r="U20" s="64">
        <f>SUMIFS(СВЦЭМ!$C$34:$C$777,СВЦЭМ!$A$34:$A$777,$A20,СВЦЭМ!$B$34:$B$777,U$11)+'СЕТ СН'!$F$9+СВЦЭМ!$D$10+'СЕТ СН'!$F$6</f>
        <v>1116.4266111100001</v>
      </c>
      <c r="V20" s="64">
        <f>SUMIFS(СВЦЭМ!$C$34:$C$777,СВЦЭМ!$A$34:$A$777,$A20,СВЦЭМ!$B$34:$B$777,V$11)+'СЕТ СН'!$F$9+СВЦЭМ!$D$10+'СЕТ СН'!$F$6</f>
        <v>1127.5657663</v>
      </c>
      <c r="W20" s="64">
        <f>SUMIFS(СВЦЭМ!$C$34:$C$777,СВЦЭМ!$A$34:$A$777,$A20,СВЦЭМ!$B$34:$B$777,W$11)+'СЕТ СН'!$F$9+СВЦЭМ!$D$10+'СЕТ СН'!$F$6</f>
        <v>1170.0731091299999</v>
      </c>
      <c r="X20" s="64">
        <f>SUMIFS(СВЦЭМ!$C$34:$C$777,СВЦЭМ!$A$34:$A$777,$A20,СВЦЭМ!$B$34:$B$777,X$11)+'СЕТ СН'!$F$9+СВЦЭМ!$D$10+'СЕТ СН'!$F$6</f>
        <v>1201.5106019999998</v>
      </c>
      <c r="Y20" s="64">
        <f>SUMIFS(СВЦЭМ!$C$34:$C$777,СВЦЭМ!$A$34:$A$777,$A20,СВЦЭМ!$B$34:$B$777,Y$11)+'СЕТ СН'!$F$9+СВЦЭМ!$D$10+'СЕТ СН'!$F$6</f>
        <v>1275.6472761599998</v>
      </c>
    </row>
    <row r="21" spans="1:25" ht="15.75" x14ac:dyDescent="0.2">
      <c r="A21" s="63">
        <f t="shared" si="0"/>
        <v>42561</v>
      </c>
      <c r="B21" s="64">
        <f>SUMIFS(СВЦЭМ!$C$34:$C$777,СВЦЭМ!$A$34:$A$777,$A21,СВЦЭМ!$B$34:$B$777,B$11)+'СЕТ СН'!$F$9+СВЦЭМ!$D$10+'СЕТ СН'!$F$6</f>
        <v>1333.2858548700001</v>
      </c>
      <c r="C21" s="64">
        <f>SUMIFS(СВЦЭМ!$C$34:$C$777,СВЦЭМ!$A$34:$A$777,$A21,СВЦЭМ!$B$34:$B$777,C$11)+'СЕТ СН'!$F$9+СВЦЭМ!$D$10+'СЕТ СН'!$F$6</f>
        <v>1332.3682410599999</v>
      </c>
      <c r="D21" s="64">
        <f>SUMIFS(СВЦЭМ!$C$34:$C$777,СВЦЭМ!$A$34:$A$777,$A21,СВЦЭМ!$B$34:$B$777,D$11)+'СЕТ СН'!$F$9+СВЦЭМ!$D$10+'СЕТ СН'!$F$6</f>
        <v>1374.2888103</v>
      </c>
      <c r="E21" s="64">
        <f>SUMIFS(СВЦЭМ!$C$34:$C$777,СВЦЭМ!$A$34:$A$777,$A21,СВЦЭМ!$B$34:$B$777,E$11)+'СЕТ СН'!$F$9+СВЦЭМ!$D$10+'СЕТ СН'!$F$6</f>
        <v>1396.1037340900002</v>
      </c>
      <c r="F21" s="64">
        <f>SUMIFS(СВЦЭМ!$C$34:$C$777,СВЦЭМ!$A$34:$A$777,$A21,СВЦЭМ!$B$34:$B$777,F$11)+'СЕТ СН'!$F$9+СВЦЭМ!$D$10+'СЕТ СН'!$F$6</f>
        <v>1396.4142689099999</v>
      </c>
      <c r="G21" s="64">
        <f>SUMIFS(СВЦЭМ!$C$34:$C$777,СВЦЭМ!$A$34:$A$777,$A21,СВЦЭМ!$B$34:$B$777,G$11)+'СЕТ СН'!$F$9+СВЦЭМ!$D$10+'СЕТ СН'!$F$6</f>
        <v>1403.7269323</v>
      </c>
      <c r="H21" s="64">
        <f>SUMIFS(СВЦЭМ!$C$34:$C$777,СВЦЭМ!$A$34:$A$777,$A21,СВЦЭМ!$B$34:$B$777,H$11)+'СЕТ СН'!$F$9+СВЦЭМ!$D$10+'СЕТ СН'!$F$6</f>
        <v>1356.9418868000002</v>
      </c>
      <c r="I21" s="64">
        <f>SUMIFS(СВЦЭМ!$C$34:$C$777,СВЦЭМ!$A$34:$A$777,$A21,СВЦЭМ!$B$34:$B$777,I$11)+'СЕТ СН'!$F$9+СВЦЭМ!$D$10+'СЕТ СН'!$F$6</f>
        <v>1304.7427291399999</v>
      </c>
      <c r="J21" s="64">
        <f>SUMIFS(СВЦЭМ!$C$34:$C$777,СВЦЭМ!$A$34:$A$777,$A21,СВЦЭМ!$B$34:$B$777,J$11)+'СЕТ СН'!$F$9+СВЦЭМ!$D$10+'СЕТ СН'!$F$6</f>
        <v>1191.9857514400001</v>
      </c>
      <c r="K21" s="64">
        <f>SUMIFS(СВЦЭМ!$C$34:$C$777,СВЦЭМ!$A$34:$A$777,$A21,СВЦЭМ!$B$34:$B$777,K$11)+'СЕТ СН'!$F$9+СВЦЭМ!$D$10+'СЕТ СН'!$F$6</f>
        <v>1103.2835409700001</v>
      </c>
      <c r="L21" s="64">
        <f>SUMIFS(СВЦЭМ!$C$34:$C$777,СВЦЭМ!$A$34:$A$777,$A21,СВЦЭМ!$B$34:$B$777,L$11)+'СЕТ СН'!$F$9+СВЦЭМ!$D$10+'СЕТ СН'!$F$6</f>
        <v>1071.21383492</v>
      </c>
      <c r="M21" s="64">
        <f>SUMIFS(СВЦЭМ!$C$34:$C$777,СВЦЭМ!$A$34:$A$777,$A21,СВЦЭМ!$B$34:$B$777,M$11)+'СЕТ СН'!$F$9+СВЦЭМ!$D$10+'СЕТ СН'!$F$6</f>
        <v>1072.4895772300001</v>
      </c>
      <c r="N21" s="64">
        <f>SUMIFS(СВЦЭМ!$C$34:$C$777,СВЦЭМ!$A$34:$A$777,$A21,СВЦЭМ!$B$34:$B$777,N$11)+'СЕТ СН'!$F$9+СВЦЭМ!$D$10+'СЕТ СН'!$F$6</f>
        <v>1091.1608732499999</v>
      </c>
      <c r="O21" s="64">
        <f>SUMIFS(СВЦЭМ!$C$34:$C$777,СВЦЭМ!$A$34:$A$777,$A21,СВЦЭМ!$B$34:$B$777,O$11)+'СЕТ СН'!$F$9+СВЦЭМ!$D$10+'СЕТ СН'!$F$6</f>
        <v>1088.58694455</v>
      </c>
      <c r="P21" s="64">
        <f>SUMIFS(СВЦЭМ!$C$34:$C$777,СВЦЭМ!$A$34:$A$777,$A21,СВЦЭМ!$B$34:$B$777,P$11)+'СЕТ СН'!$F$9+СВЦЭМ!$D$10+'СЕТ СН'!$F$6</f>
        <v>1315.9809034099999</v>
      </c>
      <c r="Q21" s="64">
        <f>SUMIFS(СВЦЭМ!$C$34:$C$777,СВЦЭМ!$A$34:$A$777,$A21,СВЦЭМ!$B$34:$B$777,Q$11)+'СЕТ СН'!$F$9+СВЦЭМ!$D$10+'СЕТ СН'!$F$6</f>
        <v>1174.7734592699999</v>
      </c>
      <c r="R21" s="64">
        <f>SUMIFS(СВЦЭМ!$C$34:$C$777,СВЦЭМ!$A$34:$A$777,$A21,СВЦЭМ!$B$34:$B$777,R$11)+'СЕТ СН'!$F$9+СВЦЭМ!$D$10+'СЕТ СН'!$F$6</f>
        <v>1127.09716981</v>
      </c>
      <c r="S21" s="64">
        <f>SUMIFS(СВЦЭМ!$C$34:$C$777,СВЦЭМ!$A$34:$A$777,$A21,СВЦЭМ!$B$34:$B$777,S$11)+'СЕТ СН'!$F$9+СВЦЭМ!$D$10+'СЕТ СН'!$F$6</f>
        <v>1129.97109783</v>
      </c>
      <c r="T21" s="64">
        <f>SUMIFS(СВЦЭМ!$C$34:$C$777,СВЦЭМ!$A$34:$A$777,$A21,СВЦЭМ!$B$34:$B$777,T$11)+'СЕТ СН'!$F$9+СВЦЭМ!$D$10+'СЕТ СН'!$F$6</f>
        <v>1172.51606556</v>
      </c>
      <c r="U21" s="64">
        <f>SUMIFS(СВЦЭМ!$C$34:$C$777,СВЦЭМ!$A$34:$A$777,$A21,СВЦЭМ!$B$34:$B$777,U$11)+'СЕТ СН'!$F$9+СВЦЭМ!$D$10+'СЕТ СН'!$F$6</f>
        <v>1134.8836292400001</v>
      </c>
      <c r="V21" s="64">
        <f>SUMIFS(СВЦЭМ!$C$34:$C$777,СВЦЭМ!$A$34:$A$777,$A21,СВЦЭМ!$B$34:$B$777,V$11)+'СЕТ СН'!$F$9+СВЦЭМ!$D$10+'СЕТ СН'!$F$6</f>
        <v>1151.0648189200001</v>
      </c>
      <c r="W21" s="64">
        <f>SUMIFS(СВЦЭМ!$C$34:$C$777,СВЦЭМ!$A$34:$A$777,$A21,СВЦЭМ!$B$34:$B$777,W$11)+'СЕТ СН'!$F$9+СВЦЭМ!$D$10+'СЕТ СН'!$F$6</f>
        <v>1173.1090669499999</v>
      </c>
      <c r="X21" s="64">
        <f>SUMIFS(СВЦЭМ!$C$34:$C$777,СВЦЭМ!$A$34:$A$777,$A21,СВЦЭМ!$B$34:$B$777,X$11)+'СЕТ СН'!$F$9+СВЦЭМ!$D$10+'СЕТ СН'!$F$6</f>
        <v>1159.75188979</v>
      </c>
      <c r="Y21" s="64">
        <f>SUMIFS(СВЦЭМ!$C$34:$C$777,СВЦЭМ!$A$34:$A$777,$A21,СВЦЭМ!$B$34:$B$777,Y$11)+'СЕТ СН'!$F$9+СВЦЭМ!$D$10+'СЕТ СН'!$F$6</f>
        <v>1223.8894275499999</v>
      </c>
    </row>
    <row r="22" spans="1:25" ht="15.75" x14ac:dyDescent="0.2">
      <c r="A22" s="63">
        <f t="shared" si="0"/>
        <v>42562</v>
      </c>
      <c r="B22" s="64">
        <f>SUMIFS(СВЦЭМ!$C$34:$C$777,СВЦЭМ!$A$34:$A$777,$A22,СВЦЭМ!$B$34:$B$777,B$11)+'СЕТ СН'!$F$9+СВЦЭМ!$D$10+'СЕТ СН'!$F$6</f>
        <v>1357.9244448600002</v>
      </c>
      <c r="C22" s="64">
        <f>SUMIFS(СВЦЭМ!$C$34:$C$777,СВЦЭМ!$A$34:$A$777,$A22,СВЦЭМ!$B$34:$B$777,C$11)+'СЕТ СН'!$F$9+СВЦЭМ!$D$10+'СЕТ СН'!$F$6</f>
        <v>1441.4384076000001</v>
      </c>
      <c r="D22" s="64">
        <f>SUMIFS(СВЦЭМ!$C$34:$C$777,СВЦЭМ!$A$34:$A$777,$A22,СВЦЭМ!$B$34:$B$777,D$11)+'СЕТ СН'!$F$9+СВЦЭМ!$D$10+'СЕТ СН'!$F$6</f>
        <v>1520.2097522100003</v>
      </c>
      <c r="E22" s="64">
        <f>SUMIFS(СВЦЭМ!$C$34:$C$777,СВЦЭМ!$A$34:$A$777,$A22,СВЦЭМ!$B$34:$B$777,E$11)+'СЕТ СН'!$F$9+СВЦЭМ!$D$10+'СЕТ СН'!$F$6</f>
        <v>1479.2878223399998</v>
      </c>
      <c r="F22" s="64">
        <f>SUMIFS(СВЦЭМ!$C$34:$C$777,СВЦЭМ!$A$34:$A$777,$A22,СВЦЭМ!$B$34:$B$777,F$11)+'СЕТ СН'!$F$9+СВЦЭМ!$D$10+'СЕТ СН'!$F$6</f>
        <v>1500.1371285800001</v>
      </c>
      <c r="G22" s="64">
        <f>SUMIFS(СВЦЭМ!$C$34:$C$777,СВЦЭМ!$A$34:$A$777,$A22,СВЦЭМ!$B$34:$B$777,G$11)+'СЕТ СН'!$F$9+СВЦЭМ!$D$10+'СЕТ СН'!$F$6</f>
        <v>1488.2578777200001</v>
      </c>
      <c r="H22" s="64">
        <f>SUMIFS(СВЦЭМ!$C$34:$C$777,СВЦЭМ!$A$34:$A$777,$A22,СВЦЭМ!$B$34:$B$777,H$11)+'СЕТ СН'!$F$9+СВЦЭМ!$D$10+'СЕТ СН'!$F$6</f>
        <v>1407.6527652200002</v>
      </c>
      <c r="I22" s="64">
        <f>SUMIFS(СВЦЭМ!$C$34:$C$777,СВЦЭМ!$A$34:$A$777,$A22,СВЦЭМ!$B$34:$B$777,I$11)+'СЕТ СН'!$F$9+СВЦЭМ!$D$10+'СЕТ СН'!$F$6</f>
        <v>1306.2233437499999</v>
      </c>
      <c r="J22" s="64">
        <f>SUMIFS(СВЦЭМ!$C$34:$C$777,СВЦЭМ!$A$34:$A$777,$A22,СВЦЭМ!$B$34:$B$777,J$11)+'СЕТ СН'!$F$9+СВЦЭМ!$D$10+'СЕТ СН'!$F$6</f>
        <v>1116.13736199</v>
      </c>
      <c r="K22" s="64">
        <f>SUMIFS(СВЦЭМ!$C$34:$C$777,СВЦЭМ!$A$34:$A$777,$A22,СВЦЭМ!$B$34:$B$777,K$11)+'СЕТ СН'!$F$9+СВЦЭМ!$D$10+'СЕТ СН'!$F$6</f>
        <v>1086.7055099700001</v>
      </c>
      <c r="L22" s="64">
        <f>SUMIFS(СВЦЭМ!$C$34:$C$777,СВЦЭМ!$A$34:$A$777,$A22,СВЦЭМ!$B$34:$B$777,L$11)+'СЕТ СН'!$F$9+СВЦЭМ!$D$10+'СЕТ СН'!$F$6</f>
        <v>1080.23475674</v>
      </c>
      <c r="M22" s="64">
        <f>SUMIFS(СВЦЭМ!$C$34:$C$777,СВЦЭМ!$A$34:$A$777,$A22,СВЦЭМ!$B$34:$B$777,M$11)+'СЕТ СН'!$F$9+СВЦЭМ!$D$10+'СЕТ СН'!$F$6</f>
        <v>1086.2555472899999</v>
      </c>
      <c r="N22" s="64">
        <f>SUMIFS(СВЦЭМ!$C$34:$C$777,СВЦЭМ!$A$34:$A$777,$A22,СВЦЭМ!$B$34:$B$777,N$11)+'СЕТ СН'!$F$9+СВЦЭМ!$D$10+'СЕТ СН'!$F$6</f>
        <v>1065.4732005999999</v>
      </c>
      <c r="O22" s="64">
        <f>SUMIFS(СВЦЭМ!$C$34:$C$777,СВЦЭМ!$A$34:$A$777,$A22,СВЦЭМ!$B$34:$B$777,O$11)+'СЕТ СН'!$F$9+СВЦЭМ!$D$10+'СЕТ СН'!$F$6</f>
        <v>1083.4055367199999</v>
      </c>
      <c r="P22" s="64">
        <f>SUMIFS(СВЦЭМ!$C$34:$C$777,СВЦЭМ!$A$34:$A$777,$A22,СВЦЭМ!$B$34:$B$777,P$11)+'СЕТ СН'!$F$9+СВЦЭМ!$D$10+'СЕТ СН'!$F$6</f>
        <v>1101.9189272599999</v>
      </c>
      <c r="Q22" s="64">
        <f>SUMIFS(СВЦЭМ!$C$34:$C$777,СВЦЭМ!$A$34:$A$777,$A22,СВЦЭМ!$B$34:$B$777,Q$11)+'СЕТ СН'!$F$9+СВЦЭМ!$D$10+'СЕТ СН'!$F$6</f>
        <v>1100.63656257</v>
      </c>
      <c r="R22" s="64">
        <f>SUMIFS(СВЦЭМ!$C$34:$C$777,СВЦЭМ!$A$34:$A$777,$A22,СВЦЭМ!$B$34:$B$777,R$11)+'СЕТ СН'!$F$9+СВЦЭМ!$D$10+'СЕТ СН'!$F$6</f>
        <v>1194.44162319</v>
      </c>
      <c r="S22" s="64">
        <f>SUMIFS(СВЦЭМ!$C$34:$C$777,СВЦЭМ!$A$34:$A$777,$A22,СВЦЭМ!$B$34:$B$777,S$11)+'СЕТ СН'!$F$9+СВЦЭМ!$D$10+'СЕТ СН'!$F$6</f>
        <v>1146.0253275499999</v>
      </c>
      <c r="T22" s="64">
        <f>SUMIFS(СВЦЭМ!$C$34:$C$777,СВЦЭМ!$A$34:$A$777,$A22,СВЦЭМ!$B$34:$B$777,T$11)+'СЕТ СН'!$F$9+СВЦЭМ!$D$10+'СЕТ СН'!$F$6</f>
        <v>1151.6356194599998</v>
      </c>
      <c r="U22" s="64">
        <f>SUMIFS(СВЦЭМ!$C$34:$C$777,СВЦЭМ!$A$34:$A$777,$A22,СВЦЭМ!$B$34:$B$777,U$11)+'СЕТ СН'!$F$9+СВЦЭМ!$D$10+'СЕТ СН'!$F$6</f>
        <v>1161.09785571</v>
      </c>
      <c r="V22" s="64">
        <f>SUMIFS(СВЦЭМ!$C$34:$C$777,СВЦЭМ!$A$34:$A$777,$A22,СВЦЭМ!$B$34:$B$777,V$11)+'СЕТ СН'!$F$9+СВЦЭМ!$D$10+'СЕТ СН'!$F$6</f>
        <v>1142.9228739</v>
      </c>
      <c r="W22" s="64">
        <f>SUMIFS(СВЦЭМ!$C$34:$C$777,СВЦЭМ!$A$34:$A$777,$A22,СВЦЭМ!$B$34:$B$777,W$11)+'СЕТ СН'!$F$9+СВЦЭМ!$D$10+'СЕТ СН'!$F$6</f>
        <v>1197.8396038400001</v>
      </c>
      <c r="X22" s="64">
        <f>SUMIFS(СВЦЭМ!$C$34:$C$777,СВЦЭМ!$A$34:$A$777,$A22,СВЦЭМ!$B$34:$B$777,X$11)+'СЕТ СН'!$F$9+СВЦЭМ!$D$10+'СЕТ СН'!$F$6</f>
        <v>1234.55193517</v>
      </c>
      <c r="Y22" s="64">
        <f>SUMIFS(СВЦЭМ!$C$34:$C$777,СВЦЭМ!$A$34:$A$777,$A22,СВЦЭМ!$B$34:$B$777,Y$11)+'СЕТ СН'!$F$9+СВЦЭМ!$D$10+'СЕТ СН'!$F$6</f>
        <v>1367.0577818400002</v>
      </c>
    </row>
    <row r="23" spans="1:25" ht="15.75" x14ac:dyDescent="0.2">
      <c r="A23" s="63">
        <f t="shared" si="0"/>
        <v>42563</v>
      </c>
      <c r="B23" s="64">
        <f>SUMIFS(СВЦЭМ!$C$34:$C$777,СВЦЭМ!$A$34:$A$777,$A23,СВЦЭМ!$B$34:$B$777,B$11)+'СЕТ СН'!$F$9+СВЦЭМ!$D$10+'СЕТ СН'!$F$6</f>
        <v>1432.96603164</v>
      </c>
      <c r="C23" s="64">
        <f>SUMIFS(СВЦЭМ!$C$34:$C$777,СВЦЭМ!$A$34:$A$777,$A23,СВЦЭМ!$B$34:$B$777,C$11)+'СЕТ СН'!$F$9+СВЦЭМ!$D$10+'СЕТ СН'!$F$6</f>
        <v>1513.57198311</v>
      </c>
      <c r="D23" s="64">
        <f>SUMIFS(СВЦЭМ!$C$34:$C$777,СВЦЭМ!$A$34:$A$777,$A23,СВЦЭМ!$B$34:$B$777,D$11)+'СЕТ СН'!$F$9+СВЦЭМ!$D$10+'СЕТ СН'!$F$6</f>
        <v>1497.12998569</v>
      </c>
      <c r="E23" s="64">
        <f>SUMIFS(СВЦЭМ!$C$34:$C$777,СВЦЭМ!$A$34:$A$777,$A23,СВЦЭМ!$B$34:$B$777,E$11)+'СЕТ СН'!$F$9+СВЦЭМ!$D$10+'СЕТ СН'!$F$6</f>
        <v>1509.48674166</v>
      </c>
      <c r="F23" s="64">
        <f>SUMIFS(СВЦЭМ!$C$34:$C$777,СВЦЭМ!$A$34:$A$777,$A23,СВЦЭМ!$B$34:$B$777,F$11)+'СЕТ СН'!$F$9+СВЦЭМ!$D$10+'СЕТ СН'!$F$6</f>
        <v>1524.2238696700001</v>
      </c>
      <c r="G23" s="64">
        <f>SUMIFS(СВЦЭМ!$C$34:$C$777,СВЦЭМ!$A$34:$A$777,$A23,СВЦЭМ!$B$34:$B$777,G$11)+'СЕТ СН'!$F$9+СВЦЭМ!$D$10+'СЕТ СН'!$F$6</f>
        <v>1519.3430422900001</v>
      </c>
      <c r="H23" s="64">
        <f>SUMIFS(СВЦЭМ!$C$34:$C$777,СВЦЭМ!$A$34:$A$777,$A23,СВЦЭМ!$B$34:$B$777,H$11)+'СЕТ СН'!$F$9+СВЦЭМ!$D$10+'СЕТ СН'!$F$6</f>
        <v>1404.4153891700003</v>
      </c>
      <c r="I23" s="64">
        <f>SUMIFS(СВЦЭМ!$C$34:$C$777,СВЦЭМ!$A$34:$A$777,$A23,СВЦЭМ!$B$34:$B$777,I$11)+'СЕТ СН'!$F$9+СВЦЭМ!$D$10+'СЕТ СН'!$F$6</f>
        <v>1318.5613561700002</v>
      </c>
      <c r="J23" s="64">
        <f>SUMIFS(СВЦЭМ!$C$34:$C$777,СВЦЭМ!$A$34:$A$777,$A23,СВЦЭМ!$B$34:$B$777,J$11)+'СЕТ СН'!$F$9+СВЦЭМ!$D$10+'СЕТ СН'!$F$6</f>
        <v>1096.6561203399999</v>
      </c>
      <c r="K23" s="64">
        <f>SUMIFS(СВЦЭМ!$C$34:$C$777,СВЦЭМ!$A$34:$A$777,$A23,СВЦЭМ!$B$34:$B$777,K$11)+'СЕТ СН'!$F$9+СВЦЭМ!$D$10+'СЕТ СН'!$F$6</f>
        <v>1104.9101437700001</v>
      </c>
      <c r="L23" s="64">
        <f>SUMIFS(СВЦЭМ!$C$34:$C$777,СВЦЭМ!$A$34:$A$777,$A23,СВЦЭМ!$B$34:$B$777,L$11)+'СЕТ СН'!$F$9+СВЦЭМ!$D$10+'СЕТ СН'!$F$6</f>
        <v>1124.3090368200001</v>
      </c>
      <c r="M23" s="64">
        <f>SUMIFS(СВЦЭМ!$C$34:$C$777,СВЦЭМ!$A$34:$A$777,$A23,СВЦЭМ!$B$34:$B$777,M$11)+'СЕТ СН'!$F$9+СВЦЭМ!$D$10+'СЕТ СН'!$F$6</f>
        <v>1114.8572848599999</v>
      </c>
      <c r="N23" s="64">
        <f>SUMIFS(СВЦЭМ!$C$34:$C$777,СВЦЭМ!$A$34:$A$777,$A23,СВЦЭМ!$B$34:$B$777,N$11)+'СЕТ СН'!$F$9+СВЦЭМ!$D$10+'СЕТ СН'!$F$6</f>
        <v>1107.5958120999999</v>
      </c>
      <c r="O23" s="64">
        <f>SUMIFS(СВЦЭМ!$C$34:$C$777,СВЦЭМ!$A$34:$A$777,$A23,СВЦЭМ!$B$34:$B$777,O$11)+'СЕТ СН'!$F$9+СВЦЭМ!$D$10+'СЕТ СН'!$F$6</f>
        <v>1115.95053444</v>
      </c>
      <c r="P23" s="64">
        <f>SUMIFS(СВЦЭМ!$C$34:$C$777,СВЦЭМ!$A$34:$A$777,$A23,СВЦЭМ!$B$34:$B$777,P$11)+'СЕТ СН'!$F$9+СВЦЭМ!$D$10+'СЕТ СН'!$F$6</f>
        <v>1099.0000916399999</v>
      </c>
      <c r="Q23" s="64">
        <f>SUMIFS(СВЦЭМ!$C$34:$C$777,СВЦЭМ!$A$34:$A$777,$A23,СВЦЭМ!$B$34:$B$777,Q$11)+'СЕТ СН'!$F$9+СВЦЭМ!$D$10+'СЕТ СН'!$F$6</f>
        <v>1102.9429007799999</v>
      </c>
      <c r="R23" s="64">
        <f>SUMIFS(СВЦЭМ!$C$34:$C$777,СВЦЭМ!$A$34:$A$777,$A23,СВЦЭМ!$B$34:$B$777,R$11)+'СЕТ СН'!$F$9+СВЦЭМ!$D$10+'СЕТ СН'!$F$6</f>
        <v>1199.60331595</v>
      </c>
      <c r="S23" s="64">
        <f>SUMIFS(СВЦЭМ!$C$34:$C$777,СВЦЭМ!$A$34:$A$777,$A23,СВЦЭМ!$B$34:$B$777,S$11)+'СЕТ СН'!$F$9+СВЦЭМ!$D$10+'СЕТ СН'!$F$6</f>
        <v>1182.0996344</v>
      </c>
      <c r="T23" s="64">
        <f>SUMIFS(СВЦЭМ!$C$34:$C$777,СВЦЭМ!$A$34:$A$777,$A23,СВЦЭМ!$B$34:$B$777,T$11)+'СЕТ СН'!$F$9+СВЦЭМ!$D$10+'СЕТ СН'!$F$6</f>
        <v>1148.63100689</v>
      </c>
      <c r="U23" s="64">
        <f>SUMIFS(СВЦЭМ!$C$34:$C$777,СВЦЭМ!$A$34:$A$777,$A23,СВЦЭМ!$B$34:$B$777,U$11)+'СЕТ СН'!$F$9+СВЦЭМ!$D$10+'СЕТ СН'!$F$6</f>
        <v>1165.3802045899999</v>
      </c>
      <c r="V23" s="64">
        <f>SUMIFS(СВЦЭМ!$C$34:$C$777,СВЦЭМ!$A$34:$A$777,$A23,СВЦЭМ!$B$34:$B$777,V$11)+'СЕТ СН'!$F$9+СВЦЭМ!$D$10+'СЕТ СН'!$F$6</f>
        <v>1153.23504185</v>
      </c>
      <c r="W23" s="64">
        <f>SUMIFS(СВЦЭМ!$C$34:$C$777,СВЦЭМ!$A$34:$A$777,$A23,СВЦЭМ!$B$34:$B$777,W$11)+'СЕТ СН'!$F$9+СВЦЭМ!$D$10+'СЕТ СН'!$F$6</f>
        <v>1157.2299541699999</v>
      </c>
      <c r="X23" s="64">
        <f>SUMIFS(СВЦЭМ!$C$34:$C$777,СВЦЭМ!$A$34:$A$777,$A23,СВЦЭМ!$B$34:$B$777,X$11)+'СЕТ СН'!$F$9+СВЦЭМ!$D$10+'СЕТ СН'!$F$6</f>
        <v>1181.01609211</v>
      </c>
      <c r="Y23" s="64">
        <f>SUMIFS(СВЦЭМ!$C$34:$C$777,СВЦЭМ!$A$34:$A$777,$A23,СВЦЭМ!$B$34:$B$777,Y$11)+'СЕТ СН'!$F$9+СВЦЭМ!$D$10+'СЕТ СН'!$F$6</f>
        <v>1265.56259542</v>
      </c>
    </row>
    <row r="24" spans="1:25" ht="15.75" x14ac:dyDescent="0.2">
      <c r="A24" s="63">
        <f t="shared" si="0"/>
        <v>42564</v>
      </c>
      <c r="B24" s="64">
        <f>SUMIFS(СВЦЭМ!$C$34:$C$777,СВЦЭМ!$A$34:$A$777,$A24,СВЦЭМ!$B$34:$B$777,B$11)+'СЕТ СН'!$F$9+СВЦЭМ!$D$10+'СЕТ СН'!$F$6</f>
        <v>1295.3111885799999</v>
      </c>
      <c r="C24" s="64">
        <f>SUMIFS(СВЦЭМ!$C$34:$C$777,СВЦЭМ!$A$34:$A$777,$A24,СВЦЭМ!$B$34:$B$777,C$11)+'СЕТ СН'!$F$9+СВЦЭМ!$D$10+'СЕТ СН'!$F$6</f>
        <v>1366.6135308500002</v>
      </c>
      <c r="D24" s="64">
        <f>SUMIFS(СВЦЭМ!$C$34:$C$777,СВЦЭМ!$A$34:$A$777,$A24,СВЦЭМ!$B$34:$B$777,D$11)+'СЕТ СН'!$F$9+СВЦЭМ!$D$10+'СЕТ СН'!$F$6</f>
        <v>1414.7064890000001</v>
      </c>
      <c r="E24" s="64">
        <f>SUMIFS(СВЦЭМ!$C$34:$C$777,СВЦЭМ!$A$34:$A$777,$A24,СВЦЭМ!$B$34:$B$777,E$11)+'СЕТ СН'!$F$9+СВЦЭМ!$D$10+'СЕТ СН'!$F$6</f>
        <v>1429.1746277299999</v>
      </c>
      <c r="F24" s="64">
        <f>SUMIFS(СВЦЭМ!$C$34:$C$777,СВЦЭМ!$A$34:$A$777,$A24,СВЦЭМ!$B$34:$B$777,F$11)+'СЕТ СН'!$F$9+СВЦЭМ!$D$10+'СЕТ СН'!$F$6</f>
        <v>1403.2533019400003</v>
      </c>
      <c r="G24" s="64">
        <f>SUMIFS(СВЦЭМ!$C$34:$C$777,СВЦЭМ!$A$34:$A$777,$A24,СВЦЭМ!$B$34:$B$777,G$11)+'СЕТ СН'!$F$9+СВЦЭМ!$D$10+'СЕТ СН'!$F$6</f>
        <v>1416.3053786999999</v>
      </c>
      <c r="H24" s="64">
        <f>SUMIFS(СВЦЭМ!$C$34:$C$777,СВЦЭМ!$A$34:$A$777,$A24,СВЦЭМ!$B$34:$B$777,H$11)+'СЕТ СН'!$F$9+СВЦЭМ!$D$10+'СЕТ СН'!$F$6</f>
        <v>1334.9898025299999</v>
      </c>
      <c r="I24" s="64">
        <f>SUMIFS(СВЦЭМ!$C$34:$C$777,СВЦЭМ!$A$34:$A$777,$A24,СВЦЭМ!$B$34:$B$777,I$11)+'СЕТ СН'!$F$9+СВЦЭМ!$D$10+'СЕТ СН'!$F$6</f>
        <v>1216.7419070599999</v>
      </c>
      <c r="J24" s="64">
        <f>SUMIFS(СВЦЭМ!$C$34:$C$777,СВЦЭМ!$A$34:$A$777,$A24,СВЦЭМ!$B$34:$B$777,J$11)+'СЕТ СН'!$F$9+СВЦЭМ!$D$10+'СЕТ СН'!$F$6</f>
        <v>1070.3825153099999</v>
      </c>
      <c r="K24" s="64">
        <f>SUMIFS(СВЦЭМ!$C$34:$C$777,СВЦЭМ!$A$34:$A$777,$A24,СВЦЭМ!$B$34:$B$777,K$11)+'СЕТ СН'!$F$9+СВЦЭМ!$D$10+'СЕТ СН'!$F$6</f>
        <v>1092.9018637499998</v>
      </c>
      <c r="L24" s="64">
        <f>SUMIFS(СВЦЭМ!$C$34:$C$777,СВЦЭМ!$A$34:$A$777,$A24,СВЦЭМ!$B$34:$B$777,L$11)+'СЕТ СН'!$F$9+СВЦЭМ!$D$10+'СЕТ СН'!$F$6</f>
        <v>1194.7534529</v>
      </c>
      <c r="M24" s="64">
        <f>SUMIFS(СВЦЭМ!$C$34:$C$777,СВЦЭМ!$A$34:$A$777,$A24,СВЦЭМ!$B$34:$B$777,M$11)+'СЕТ СН'!$F$9+СВЦЭМ!$D$10+'СЕТ СН'!$F$6</f>
        <v>1181.9347349</v>
      </c>
      <c r="N24" s="64">
        <f>SUMIFS(СВЦЭМ!$C$34:$C$777,СВЦЭМ!$A$34:$A$777,$A24,СВЦЭМ!$B$34:$B$777,N$11)+'СЕТ СН'!$F$9+СВЦЭМ!$D$10+'СЕТ СН'!$F$6</f>
        <v>1127.57460657</v>
      </c>
      <c r="O24" s="64">
        <f>SUMIFS(СВЦЭМ!$C$34:$C$777,СВЦЭМ!$A$34:$A$777,$A24,СВЦЭМ!$B$34:$B$777,O$11)+'СЕТ СН'!$F$9+СВЦЭМ!$D$10+'СЕТ СН'!$F$6</f>
        <v>1141.91549816</v>
      </c>
      <c r="P24" s="64">
        <f>SUMIFS(СВЦЭМ!$C$34:$C$777,СВЦЭМ!$A$34:$A$777,$A24,СВЦЭМ!$B$34:$B$777,P$11)+'СЕТ СН'!$F$9+СВЦЭМ!$D$10+'СЕТ СН'!$F$6</f>
        <v>1110.1159473600001</v>
      </c>
      <c r="Q24" s="64">
        <f>SUMIFS(СВЦЭМ!$C$34:$C$777,СВЦЭМ!$A$34:$A$777,$A24,СВЦЭМ!$B$34:$B$777,Q$11)+'СЕТ СН'!$F$9+СВЦЭМ!$D$10+'СЕТ СН'!$F$6</f>
        <v>1116.4817808399998</v>
      </c>
      <c r="R24" s="64">
        <f>SUMIFS(СВЦЭМ!$C$34:$C$777,СВЦЭМ!$A$34:$A$777,$A24,СВЦЭМ!$B$34:$B$777,R$11)+'СЕТ СН'!$F$9+СВЦЭМ!$D$10+'СЕТ СН'!$F$6</f>
        <v>1186.9384837499999</v>
      </c>
      <c r="S24" s="64">
        <f>SUMIFS(СВЦЭМ!$C$34:$C$777,СВЦЭМ!$A$34:$A$777,$A24,СВЦЭМ!$B$34:$B$777,S$11)+'СЕТ СН'!$F$9+СВЦЭМ!$D$10+'СЕТ СН'!$F$6</f>
        <v>1178.92226218</v>
      </c>
      <c r="T24" s="64">
        <f>SUMIFS(СВЦЭМ!$C$34:$C$777,СВЦЭМ!$A$34:$A$777,$A24,СВЦЭМ!$B$34:$B$777,T$11)+'СЕТ СН'!$F$9+СВЦЭМ!$D$10+'СЕТ СН'!$F$6</f>
        <v>1152.0967229299999</v>
      </c>
      <c r="U24" s="64">
        <f>SUMIFS(СВЦЭМ!$C$34:$C$777,СВЦЭМ!$A$34:$A$777,$A24,СВЦЭМ!$B$34:$B$777,U$11)+'СЕТ СН'!$F$9+СВЦЭМ!$D$10+'СЕТ СН'!$F$6</f>
        <v>1174.3249390800001</v>
      </c>
      <c r="V24" s="64">
        <f>SUMIFS(СВЦЭМ!$C$34:$C$777,СВЦЭМ!$A$34:$A$777,$A24,СВЦЭМ!$B$34:$B$777,V$11)+'СЕТ СН'!$F$9+СВЦЭМ!$D$10+'СЕТ СН'!$F$6</f>
        <v>1143.5577449699999</v>
      </c>
      <c r="W24" s="64">
        <f>SUMIFS(СВЦЭМ!$C$34:$C$777,СВЦЭМ!$A$34:$A$777,$A24,СВЦЭМ!$B$34:$B$777,W$11)+'СЕТ СН'!$F$9+СВЦЭМ!$D$10+'СЕТ СН'!$F$6</f>
        <v>1126.12515669</v>
      </c>
      <c r="X24" s="64">
        <f>SUMIFS(СВЦЭМ!$C$34:$C$777,СВЦЭМ!$A$34:$A$777,$A24,СВЦЭМ!$B$34:$B$777,X$11)+'СЕТ СН'!$F$9+СВЦЭМ!$D$10+'СЕТ СН'!$F$6</f>
        <v>1149.4868292400001</v>
      </c>
      <c r="Y24" s="64">
        <f>SUMIFS(СВЦЭМ!$C$34:$C$777,СВЦЭМ!$A$34:$A$777,$A24,СВЦЭМ!$B$34:$B$777,Y$11)+'СЕТ СН'!$F$9+СВЦЭМ!$D$10+'СЕТ СН'!$F$6</f>
        <v>1211.59814336</v>
      </c>
    </row>
    <row r="25" spans="1:25" ht="15.75" x14ac:dyDescent="0.2">
      <c r="A25" s="63">
        <f t="shared" si="0"/>
        <v>42565</v>
      </c>
      <c r="B25" s="64">
        <f>SUMIFS(СВЦЭМ!$C$34:$C$777,СВЦЭМ!$A$34:$A$777,$A25,СВЦЭМ!$B$34:$B$777,B$11)+'СЕТ СН'!$F$9+СВЦЭМ!$D$10+'СЕТ СН'!$F$6</f>
        <v>1233.76864692</v>
      </c>
      <c r="C25" s="64">
        <f>SUMIFS(СВЦЭМ!$C$34:$C$777,СВЦЭМ!$A$34:$A$777,$A25,СВЦЭМ!$B$34:$B$777,C$11)+'СЕТ СН'!$F$9+СВЦЭМ!$D$10+'СЕТ СН'!$F$6</f>
        <v>1300.85221065</v>
      </c>
      <c r="D25" s="64">
        <f>SUMIFS(СВЦЭМ!$C$34:$C$777,СВЦЭМ!$A$34:$A$777,$A25,СВЦЭМ!$B$34:$B$777,D$11)+'СЕТ СН'!$F$9+СВЦЭМ!$D$10+'СЕТ СН'!$F$6</f>
        <v>1325.8046688700001</v>
      </c>
      <c r="E25" s="64">
        <f>SUMIFS(СВЦЭМ!$C$34:$C$777,СВЦЭМ!$A$34:$A$777,$A25,СВЦЭМ!$B$34:$B$777,E$11)+'СЕТ СН'!$F$9+СВЦЭМ!$D$10+'СЕТ СН'!$F$6</f>
        <v>1336.5159610300002</v>
      </c>
      <c r="F25" s="64">
        <f>SUMIFS(СВЦЭМ!$C$34:$C$777,СВЦЭМ!$A$34:$A$777,$A25,СВЦЭМ!$B$34:$B$777,F$11)+'СЕТ СН'!$F$9+СВЦЭМ!$D$10+'СЕТ СН'!$F$6</f>
        <v>1373.3991854199999</v>
      </c>
      <c r="G25" s="64">
        <f>SUMIFS(СВЦЭМ!$C$34:$C$777,СВЦЭМ!$A$34:$A$777,$A25,СВЦЭМ!$B$34:$B$777,G$11)+'СЕТ СН'!$F$9+СВЦЭМ!$D$10+'СЕТ СН'!$F$6</f>
        <v>1345.6304158299999</v>
      </c>
      <c r="H25" s="64">
        <f>SUMIFS(СВЦЭМ!$C$34:$C$777,СВЦЭМ!$A$34:$A$777,$A25,СВЦЭМ!$B$34:$B$777,H$11)+'СЕТ СН'!$F$9+СВЦЭМ!$D$10+'СЕТ СН'!$F$6</f>
        <v>1230.3990260800001</v>
      </c>
      <c r="I25" s="64">
        <f>SUMIFS(СВЦЭМ!$C$34:$C$777,СВЦЭМ!$A$34:$A$777,$A25,СВЦЭМ!$B$34:$B$777,I$11)+'СЕТ СН'!$F$9+СВЦЭМ!$D$10+'СЕТ СН'!$F$6</f>
        <v>1176.0022106399999</v>
      </c>
      <c r="J25" s="64">
        <f>SUMIFS(СВЦЭМ!$C$34:$C$777,СВЦЭМ!$A$34:$A$777,$A25,СВЦЭМ!$B$34:$B$777,J$11)+'СЕТ СН'!$F$9+СВЦЭМ!$D$10+'СЕТ СН'!$F$6</f>
        <v>1026.7068103300001</v>
      </c>
      <c r="K25" s="64">
        <f>SUMIFS(СВЦЭМ!$C$34:$C$777,СВЦЭМ!$A$34:$A$777,$A25,СВЦЭМ!$B$34:$B$777,K$11)+'СЕТ СН'!$F$9+СВЦЭМ!$D$10+'СЕТ СН'!$F$6</f>
        <v>1021.5413901899999</v>
      </c>
      <c r="L25" s="64">
        <f>SUMIFS(СВЦЭМ!$C$34:$C$777,СВЦЭМ!$A$34:$A$777,$A25,СВЦЭМ!$B$34:$B$777,L$11)+'СЕТ СН'!$F$9+СВЦЭМ!$D$10+'СЕТ СН'!$F$6</f>
        <v>1011.66510492</v>
      </c>
      <c r="M25" s="64">
        <f>SUMIFS(СВЦЭМ!$C$34:$C$777,СВЦЭМ!$A$34:$A$777,$A25,СВЦЭМ!$B$34:$B$777,M$11)+'СЕТ СН'!$F$9+СВЦЭМ!$D$10+'СЕТ СН'!$F$6</f>
        <v>998.25935396</v>
      </c>
      <c r="N25" s="64">
        <f>SUMIFS(СВЦЭМ!$C$34:$C$777,СВЦЭМ!$A$34:$A$777,$A25,СВЦЭМ!$B$34:$B$777,N$11)+'СЕТ СН'!$F$9+СВЦЭМ!$D$10+'СЕТ СН'!$F$6</f>
        <v>999.17061861999991</v>
      </c>
      <c r="O25" s="64">
        <f>SUMIFS(СВЦЭМ!$C$34:$C$777,СВЦЭМ!$A$34:$A$777,$A25,СВЦЭМ!$B$34:$B$777,O$11)+'СЕТ СН'!$F$9+СВЦЭМ!$D$10+'СЕТ СН'!$F$6</f>
        <v>993.33950120999998</v>
      </c>
      <c r="P25" s="64">
        <f>SUMIFS(СВЦЭМ!$C$34:$C$777,СВЦЭМ!$A$34:$A$777,$A25,СВЦЭМ!$B$34:$B$777,P$11)+'СЕТ СН'!$F$9+СВЦЭМ!$D$10+'СЕТ СН'!$F$6</f>
        <v>981.76188826999999</v>
      </c>
      <c r="Q25" s="64">
        <f>SUMIFS(СВЦЭМ!$C$34:$C$777,СВЦЭМ!$A$34:$A$777,$A25,СВЦЭМ!$B$34:$B$777,Q$11)+'СЕТ СН'!$F$9+СВЦЭМ!$D$10+'СЕТ СН'!$F$6</f>
        <v>992.80828614999996</v>
      </c>
      <c r="R25" s="64">
        <f>SUMIFS(СВЦЭМ!$C$34:$C$777,СВЦЭМ!$A$34:$A$777,$A25,СВЦЭМ!$B$34:$B$777,R$11)+'СЕТ СН'!$F$9+СВЦЭМ!$D$10+'СЕТ СН'!$F$6</f>
        <v>1067.35299986</v>
      </c>
      <c r="S25" s="64">
        <f>SUMIFS(СВЦЭМ!$C$34:$C$777,СВЦЭМ!$A$34:$A$777,$A25,СВЦЭМ!$B$34:$B$777,S$11)+'СЕТ СН'!$F$9+СВЦЭМ!$D$10+'СЕТ СН'!$F$6</f>
        <v>1077.0466680499999</v>
      </c>
      <c r="T25" s="64">
        <f>SUMIFS(СВЦЭМ!$C$34:$C$777,СВЦЭМ!$A$34:$A$777,$A25,СВЦЭМ!$B$34:$B$777,T$11)+'СЕТ СН'!$F$9+СВЦЭМ!$D$10+'СЕТ СН'!$F$6</f>
        <v>1060.67147426</v>
      </c>
      <c r="U25" s="64">
        <f>SUMIFS(СВЦЭМ!$C$34:$C$777,СВЦЭМ!$A$34:$A$777,$A25,СВЦЭМ!$B$34:$B$777,U$11)+'СЕТ СН'!$F$9+СВЦЭМ!$D$10+'СЕТ СН'!$F$6</f>
        <v>1043.2873600799999</v>
      </c>
      <c r="V25" s="64">
        <f>SUMIFS(СВЦЭМ!$C$34:$C$777,СВЦЭМ!$A$34:$A$777,$A25,СВЦЭМ!$B$34:$B$777,V$11)+'СЕТ СН'!$F$9+СВЦЭМ!$D$10+'СЕТ СН'!$F$6</f>
        <v>1096.2033813799999</v>
      </c>
      <c r="W25" s="64">
        <f>SUMIFS(СВЦЭМ!$C$34:$C$777,СВЦЭМ!$A$34:$A$777,$A25,СВЦЭМ!$B$34:$B$777,W$11)+'СЕТ СН'!$F$9+СВЦЭМ!$D$10+'СЕТ СН'!$F$6</f>
        <v>1158.3016031100001</v>
      </c>
      <c r="X25" s="64">
        <f>SUMIFS(СВЦЭМ!$C$34:$C$777,СВЦЭМ!$A$34:$A$777,$A25,СВЦЭМ!$B$34:$B$777,X$11)+'СЕТ СН'!$F$9+СВЦЭМ!$D$10+'СЕТ СН'!$F$6</f>
        <v>1165.70432091</v>
      </c>
      <c r="Y25" s="64">
        <f>SUMIFS(СВЦЭМ!$C$34:$C$777,СВЦЭМ!$A$34:$A$777,$A25,СВЦЭМ!$B$34:$B$777,Y$11)+'СЕТ СН'!$F$9+СВЦЭМ!$D$10+'СЕТ СН'!$F$6</f>
        <v>1178.42243697</v>
      </c>
    </row>
    <row r="26" spans="1:25" ht="15.75" x14ac:dyDescent="0.2">
      <c r="A26" s="63">
        <f t="shared" si="0"/>
        <v>42566</v>
      </c>
      <c r="B26" s="64">
        <f>SUMIFS(СВЦЭМ!$C$34:$C$777,СВЦЭМ!$A$34:$A$777,$A26,СВЦЭМ!$B$34:$B$777,B$11)+'СЕТ СН'!$F$9+СВЦЭМ!$D$10+'СЕТ СН'!$F$6</f>
        <v>1158.5778916099998</v>
      </c>
      <c r="C26" s="64">
        <f>SUMIFS(СВЦЭМ!$C$34:$C$777,СВЦЭМ!$A$34:$A$777,$A26,СВЦЭМ!$B$34:$B$777,C$11)+'СЕТ СН'!$F$9+СВЦЭМ!$D$10+'СЕТ СН'!$F$6</f>
        <v>1207.4415775</v>
      </c>
      <c r="D26" s="64">
        <f>SUMIFS(СВЦЭМ!$C$34:$C$777,СВЦЭМ!$A$34:$A$777,$A26,СВЦЭМ!$B$34:$B$777,D$11)+'СЕТ СН'!$F$9+СВЦЭМ!$D$10+'СЕТ СН'!$F$6</f>
        <v>1216.00190944</v>
      </c>
      <c r="E26" s="64">
        <f>SUMIFS(СВЦЭМ!$C$34:$C$777,СВЦЭМ!$A$34:$A$777,$A26,СВЦЭМ!$B$34:$B$777,E$11)+'СЕТ СН'!$F$9+СВЦЭМ!$D$10+'СЕТ СН'!$F$6</f>
        <v>1222.82407487</v>
      </c>
      <c r="F26" s="64">
        <f>SUMIFS(СВЦЭМ!$C$34:$C$777,СВЦЭМ!$A$34:$A$777,$A26,СВЦЭМ!$B$34:$B$777,F$11)+'СЕТ СН'!$F$9+СВЦЭМ!$D$10+'СЕТ СН'!$F$6</f>
        <v>1244.4744185300001</v>
      </c>
      <c r="G26" s="64">
        <f>SUMIFS(СВЦЭМ!$C$34:$C$777,СВЦЭМ!$A$34:$A$777,$A26,СВЦЭМ!$B$34:$B$777,G$11)+'СЕТ СН'!$F$9+СВЦЭМ!$D$10+'СЕТ СН'!$F$6</f>
        <v>1226.6391975500001</v>
      </c>
      <c r="H26" s="64">
        <f>SUMIFS(СВЦЭМ!$C$34:$C$777,СВЦЭМ!$A$34:$A$777,$A26,СВЦЭМ!$B$34:$B$777,H$11)+'СЕТ СН'!$F$9+СВЦЭМ!$D$10+'СЕТ СН'!$F$6</f>
        <v>1221.7097541799999</v>
      </c>
      <c r="I26" s="64">
        <f>SUMIFS(СВЦЭМ!$C$34:$C$777,СВЦЭМ!$A$34:$A$777,$A26,СВЦЭМ!$B$34:$B$777,I$11)+'СЕТ СН'!$F$9+СВЦЭМ!$D$10+'СЕТ СН'!$F$6</f>
        <v>1204.4093579599999</v>
      </c>
      <c r="J26" s="64">
        <f>SUMIFS(СВЦЭМ!$C$34:$C$777,СВЦЭМ!$A$34:$A$777,$A26,СВЦЭМ!$B$34:$B$777,J$11)+'СЕТ СН'!$F$9+СВЦЭМ!$D$10+'СЕТ СН'!$F$6</f>
        <v>1124.7957704199998</v>
      </c>
      <c r="K26" s="64">
        <f>SUMIFS(СВЦЭМ!$C$34:$C$777,СВЦЭМ!$A$34:$A$777,$A26,СВЦЭМ!$B$34:$B$777,K$11)+'СЕТ СН'!$F$9+СВЦЭМ!$D$10+'СЕТ СН'!$F$6</f>
        <v>1098.72402328</v>
      </c>
      <c r="L26" s="64">
        <f>SUMIFS(СВЦЭМ!$C$34:$C$777,СВЦЭМ!$A$34:$A$777,$A26,СВЦЭМ!$B$34:$B$777,L$11)+'СЕТ СН'!$F$9+СВЦЭМ!$D$10+'СЕТ СН'!$F$6</f>
        <v>1056.2864822900001</v>
      </c>
      <c r="M26" s="64">
        <f>SUMIFS(СВЦЭМ!$C$34:$C$777,СВЦЭМ!$A$34:$A$777,$A26,СВЦЭМ!$B$34:$B$777,M$11)+'СЕТ СН'!$F$9+СВЦЭМ!$D$10+'СЕТ СН'!$F$6</f>
        <v>1073.4167885500001</v>
      </c>
      <c r="N26" s="64">
        <f>SUMIFS(СВЦЭМ!$C$34:$C$777,СВЦЭМ!$A$34:$A$777,$A26,СВЦЭМ!$B$34:$B$777,N$11)+'СЕТ СН'!$F$9+СВЦЭМ!$D$10+'СЕТ СН'!$F$6</f>
        <v>1064.10719739</v>
      </c>
      <c r="O26" s="64">
        <f>SUMIFS(СВЦЭМ!$C$34:$C$777,СВЦЭМ!$A$34:$A$777,$A26,СВЦЭМ!$B$34:$B$777,O$11)+'СЕТ СН'!$F$9+СВЦЭМ!$D$10+'СЕТ СН'!$F$6</f>
        <v>1074.4430191699998</v>
      </c>
      <c r="P26" s="64">
        <f>SUMIFS(СВЦЭМ!$C$34:$C$777,СВЦЭМ!$A$34:$A$777,$A26,СВЦЭМ!$B$34:$B$777,P$11)+'СЕТ СН'!$F$9+СВЦЭМ!$D$10+'СЕТ СН'!$F$6</f>
        <v>988.05390245000001</v>
      </c>
      <c r="Q26" s="64">
        <f>SUMIFS(СВЦЭМ!$C$34:$C$777,СВЦЭМ!$A$34:$A$777,$A26,СВЦЭМ!$B$34:$B$777,Q$11)+'СЕТ СН'!$F$9+СВЦЭМ!$D$10+'СЕТ СН'!$F$6</f>
        <v>976.79092085000002</v>
      </c>
      <c r="R26" s="64">
        <f>SUMIFS(СВЦЭМ!$C$34:$C$777,СВЦЭМ!$A$34:$A$777,$A26,СВЦЭМ!$B$34:$B$777,R$11)+'СЕТ СН'!$F$9+СВЦЭМ!$D$10+'СЕТ СН'!$F$6</f>
        <v>993.24113713999998</v>
      </c>
      <c r="S26" s="64">
        <f>SUMIFS(СВЦЭМ!$C$34:$C$777,СВЦЭМ!$A$34:$A$777,$A26,СВЦЭМ!$B$34:$B$777,S$11)+'СЕТ СН'!$F$9+СВЦЭМ!$D$10+'СЕТ СН'!$F$6</f>
        <v>988.65455010000005</v>
      </c>
      <c r="T26" s="64">
        <f>SUMIFS(СВЦЭМ!$C$34:$C$777,СВЦЭМ!$A$34:$A$777,$A26,СВЦЭМ!$B$34:$B$777,T$11)+'СЕТ СН'!$F$9+СВЦЭМ!$D$10+'СЕТ СН'!$F$6</f>
        <v>978.42351901999996</v>
      </c>
      <c r="U26" s="64">
        <f>SUMIFS(СВЦЭМ!$C$34:$C$777,СВЦЭМ!$A$34:$A$777,$A26,СВЦЭМ!$B$34:$B$777,U$11)+'СЕТ СН'!$F$9+СВЦЭМ!$D$10+'СЕТ СН'!$F$6</f>
        <v>977.81139824999991</v>
      </c>
      <c r="V26" s="64">
        <f>SUMIFS(СВЦЭМ!$C$34:$C$777,СВЦЭМ!$A$34:$A$777,$A26,СВЦЭМ!$B$34:$B$777,V$11)+'СЕТ СН'!$F$9+СВЦЭМ!$D$10+'СЕТ СН'!$F$6</f>
        <v>991.78518624999992</v>
      </c>
      <c r="W26" s="64">
        <f>SUMIFS(СВЦЭМ!$C$34:$C$777,СВЦЭМ!$A$34:$A$777,$A26,СВЦЭМ!$B$34:$B$777,W$11)+'СЕТ СН'!$F$9+СВЦЭМ!$D$10+'СЕТ СН'!$F$6</f>
        <v>1060.6464347399999</v>
      </c>
      <c r="X26" s="64">
        <f>SUMIFS(СВЦЭМ!$C$34:$C$777,СВЦЭМ!$A$34:$A$777,$A26,СВЦЭМ!$B$34:$B$777,X$11)+'СЕТ СН'!$F$9+СВЦЭМ!$D$10+'СЕТ СН'!$F$6</f>
        <v>1110.2126226999999</v>
      </c>
      <c r="Y26" s="64">
        <f>SUMIFS(СВЦЭМ!$C$34:$C$777,СВЦЭМ!$A$34:$A$777,$A26,СВЦЭМ!$B$34:$B$777,Y$11)+'СЕТ СН'!$F$9+СВЦЭМ!$D$10+'СЕТ СН'!$F$6</f>
        <v>1100.1358294900001</v>
      </c>
    </row>
    <row r="27" spans="1:25" ht="15.75" x14ac:dyDescent="0.2">
      <c r="A27" s="63">
        <f t="shared" si="0"/>
        <v>42567</v>
      </c>
      <c r="B27" s="64">
        <f>SUMIFS(СВЦЭМ!$C$34:$C$777,СВЦЭМ!$A$34:$A$777,$A27,СВЦЭМ!$B$34:$B$777,B$11)+'СЕТ СН'!$F$9+СВЦЭМ!$D$10+'СЕТ СН'!$F$6</f>
        <v>1258.9947303499998</v>
      </c>
      <c r="C27" s="64">
        <f>SUMIFS(СВЦЭМ!$C$34:$C$777,СВЦЭМ!$A$34:$A$777,$A27,СВЦЭМ!$B$34:$B$777,C$11)+'СЕТ СН'!$F$9+СВЦЭМ!$D$10+'СЕТ СН'!$F$6</f>
        <v>1299.17090517</v>
      </c>
      <c r="D27" s="64">
        <f>SUMIFS(СВЦЭМ!$C$34:$C$777,СВЦЭМ!$A$34:$A$777,$A27,СВЦЭМ!$B$34:$B$777,D$11)+'СЕТ СН'!$F$9+СВЦЭМ!$D$10+'СЕТ СН'!$F$6</f>
        <v>1327.3765225299999</v>
      </c>
      <c r="E27" s="64">
        <f>SUMIFS(СВЦЭМ!$C$34:$C$777,СВЦЭМ!$A$34:$A$777,$A27,СВЦЭМ!$B$34:$B$777,E$11)+'СЕТ СН'!$F$9+СВЦЭМ!$D$10+'СЕТ СН'!$F$6</f>
        <v>1341.4853303499999</v>
      </c>
      <c r="F27" s="64">
        <f>SUMIFS(СВЦЭМ!$C$34:$C$777,СВЦЭМ!$A$34:$A$777,$A27,СВЦЭМ!$B$34:$B$777,F$11)+'СЕТ СН'!$F$9+СВЦЭМ!$D$10+'СЕТ СН'!$F$6</f>
        <v>1348.7121121599998</v>
      </c>
      <c r="G27" s="64">
        <f>SUMIFS(СВЦЭМ!$C$34:$C$777,СВЦЭМ!$A$34:$A$777,$A27,СВЦЭМ!$B$34:$B$777,G$11)+'СЕТ СН'!$F$9+СВЦЭМ!$D$10+'СЕТ СН'!$F$6</f>
        <v>1349.2018815199999</v>
      </c>
      <c r="H27" s="64">
        <f>SUMIFS(СВЦЭМ!$C$34:$C$777,СВЦЭМ!$A$34:$A$777,$A27,СВЦЭМ!$B$34:$B$777,H$11)+'СЕТ СН'!$F$9+СВЦЭМ!$D$10+'СЕТ СН'!$F$6</f>
        <v>1310.34646036</v>
      </c>
      <c r="I27" s="64">
        <f>SUMIFS(СВЦЭМ!$C$34:$C$777,СВЦЭМ!$A$34:$A$777,$A27,СВЦЭМ!$B$34:$B$777,I$11)+'СЕТ СН'!$F$9+СВЦЭМ!$D$10+'СЕТ СН'!$F$6</f>
        <v>1204.5193050099999</v>
      </c>
      <c r="J27" s="64">
        <f>SUMIFS(СВЦЭМ!$C$34:$C$777,СВЦЭМ!$A$34:$A$777,$A27,СВЦЭМ!$B$34:$B$777,J$11)+'СЕТ СН'!$F$9+СВЦЭМ!$D$10+'СЕТ СН'!$F$6</f>
        <v>1122.3826816999999</v>
      </c>
      <c r="K27" s="64">
        <f>SUMIFS(СВЦЭМ!$C$34:$C$777,СВЦЭМ!$A$34:$A$777,$A27,СВЦЭМ!$B$34:$B$777,K$11)+'СЕТ СН'!$F$9+СВЦЭМ!$D$10+'СЕТ СН'!$F$6</f>
        <v>1092.46790786</v>
      </c>
      <c r="L27" s="64">
        <f>SUMIFS(СВЦЭМ!$C$34:$C$777,СВЦЭМ!$A$34:$A$777,$A27,СВЦЭМ!$B$34:$B$777,L$11)+'СЕТ СН'!$F$9+СВЦЭМ!$D$10+'СЕТ СН'!$F$6</f>
        <v>1114.5197106800001</v>
      </c>
      <c r="M27" s="64">
        <f>SUMIFS(СВЦЭМ!$C$34:$C$777,СВЦЭМ!$A$34:$A$777,$A27,СВЦЭМ!$B$34:$B$777,M$11)+'СЕТ СН'!$F$9+СВЦЭМ!$D$10+'СЕТ СН'!$F$6</f>
        <v>1135.6868313800001</v>
      </c>
      <c r="N27" s="64">
        <f>SUMIFS(СВЦЭМ!$C$34:$C$777,СВЦЭМ!$A$34:$A$777,$A27,СВЦЭМ!$B$34:$B$777,N$11)+'СЕТ СН'!$F$9+СВЦЭМ!$D$10+'СЕТ СН'!$F$6</f>
        <v>1072.83992547</v>
      </c>
      <c r="O27" s="64">
        <f>SUMIFS(СВЦЭМ!$C$34:$C$777,СВЦЭМ!$A$34:$A$777,$A27,СВЦЭМ!$B$34:$B$777,O$11)+'СЕТ СН'!$F$9+СВЦЭМ!$D$10+'СЕТ СН'!$F$6</f>
        <v>1024.1446177</v>
      </c>
      <c r="P27" s="64">
        <f>SUMIFS(СВЦЭМ!$C$34:$C$777,СВЦЭМ!$A$34:$A$777,$A27,СВЦЭМ!$B$34:$B$777,P$11)+'СЕТ СН'!$F$9+СВЦЭМ!$D$10+'СЕТ СН'!$F$6</f>
        <v>1008.96101019</v>
      </c>
      <c r="Q27" s="64">
        <f>SUMIFS(СВЦЭМ!$C$34:$C$777,СВЦЭМ!$A$34:$A$777,$A27,СВЦЭМ!$B$34:$B$777,Q$11)+'СЕТ СН'!$F$9+СВЦЭМ!$D$10+'СЕТ СН'!$F$6</f>
        <v>1007.73223662</v>
      </c>
      <c r="R27" s="64">
        <f>SUMIFS(СВЦЭМ!$C$34:$C$777,СВЦЭМ!$A$34:$A$777,$A27,СВЦЭМ!$B$34:$B$777,R$11)+'СЕТ СН'!$F$9+СВЦЭМ!$D$10+'СЕТ СН'!$F$6</f>
        <v>1020.06861165</v>
      </c>
      <c r="S27" s="64">
        <f>SUMIFS(СВЦЭМ!$C$34:$C$777,СВЦЭМ!$A$34:$A$777,$A27,СВЦЭМ!$B$34:$B$777,S$11)+'СЕТ СН'!$F$9+СВЦЭМ!$D$10+'СЕТ СН'!$F$6</f>
        <v>1022.04936662</v>
      </c>
      <c r="T27" s="64">
        <f>SUMIFS(СВЦЭМ!$C$34:$C$777,СВЦЭМ!$A$34:$A$777,$A27,СВЦЭМ!$B$34:$B$777,T$11)+'СЕТ СН'!$F$9+СВЦЭМ!$D$10+'СЕТ СН'!$F$6</f>
        <v>1024.5474831900001</v>
      </c>
      <c r="U27" s="64">
        <f>SUMIFS(СВЦЭМ!$C$34:$C$777,СВЦЭМ!$A$34:$A$777,$A27,СВЦЭМ!$B$34:$B$777,U$11)+'СЕТ СН'!$F$9+СВЦЭМ!$D$10+'СЕТ СН'!$F$6</f>
        <v>1007.32913414</v>
      </c>
      <c r="V27" s="64">
        <f>SUMIFS(СВЦЭМ!$C$34:$C$777,СВЦЭМ!$A$34:$A$777,$A27,СВЦЭМ!$B$34:$B$777,V$11)+'СЕТ СН'!$F$9+СВЦЭМ!$D$10+'СЕТ СН'!$F$6</f>
        <v>1034.57771516</v>
      </c>
      <c r="W27" s="64">
        <f>SUMIFS(СВЦЭМ!$C$34:$C$777,СВЦЭМ!$A$34:$A$777,$A27,СВЦЭМ!$B$34:$B$777,W$11)+'СЕТ СН'!$F$9+СВЦЭМ!$D$10+'СЕТ СН'!$F$6</f>
        <v>1090.2909258300001</v>
      </c>
      <c r="X27" s="64">
        <f>SUMIFS(СВЦЭМ!$C$34:$C$777,СВЦЭМ!$A$34:$A$777,$A27,СВЦЭМ!$B$34:$B$777,X$11)+'СЕТ СН'!$F$9+СВЦЭМ!$D$10+'СЕТ СН'!$F$6</f>
        <v>1084.2891213400001</v>
      </c>
      <c r="Y27" s="64">
        <f>SUMIFS(СВЦЭМ!$C$34:$C$777,СВЦЭМ!$A$34:$A$777,$A27,СВЦЭМ!$B$34:$B$777,Y$11)+'СЕТ СН'!$F$9+СВЦЭМ!$D$10+'СЕТ СН'!$F$6</f>
        <v>1081.5071509899999</v>
      </c>
    </row>
    <row r="28" spans="1:25" ht="15.75" x14ac:dyDescent="0.2">
      <c r="A28" s="63">
        <f t="shared" si="0"/>
        <v>42568</v>
      </c>
      <c r="B28" s="64">
        <f>SUMIFS(СВЦЭМ!$C$34:$C$777,СВЦЭМ!$A$34:$A$777,$A28,СВЦЭМ!$B$34:$B$777,B$11)+'СЕТ СН'!$F$9+СВЦЭМ!$D$10+'СЕТ СН'!$F$6</f>
        <v>1187.05358445</v>
      </c>
      <c r="C28" s="64">
        <f>SUMIFS(СВЦЭМ!$C$34:$C$777,СВЦЭМ!$A$34:$A$777,$A28,СВЦЭМ!$B$34:$B$777,C$11)+'СЕТ СН'!$F$9+СВЦЭМ!$D$10+'СЕТ СН'!$F$6</f>
        <v>1242.3261400000001</v>
      </c>
      <c r="D28" s="64">
        <f>SUMIFS(СВЦЭМ!$C$34:$C$777,СВЦЭМ!$A$34:$A$777,$A28,СВЦЭМ!$B$34:$B$777,D$11)+'СЕТ СН'!$F$9+СВЦЭМ!$D$10+'СЕТ СН'!$F$6</f>
        <v>1280.46962265</v>
      </c>
      <c r="E28" s="64">
        <f>SUMIFS(СВЦЭМ!$C$34:$C$777,СВЦЭМ!$A$34:$A$777,$A28,СВЦЭМ!$B$34:$B$777,E$11)+'СЕТ СН'!$F$9+СВЦЭМ!$D$10+'СЕТ СН'!$F$6</f>
        <v>1275.6603506500001</v>
      </c>
      <c r="F28" s="64">
        <f>SUMIFS(СВЦЭМ!$C$34:$C$777,СВЦЭМ!$A$34:$A$777,$A28,СВЦЭМ!$B$34:$B$777,F$11)+'СЕТ СН'!$F$9+СВЦЭМ!$D$10+'СЕТ СН'!$F$6</f>
        <v>1273.81300313</v>
      </c>
      <c r="G28" s="64">
        <f>SUMIFS(СВЦЭМ!$C$34:$C$777,СВЦЭМ!$A$34:$A$777,$A28,СВЦЭМ!$B$34:$B$777,G$11)+'СЕТ СН'!$F$9+СВЦЭМ!$D$10+'СЕТ СН'!$F$6</f>
        <v>1285.0124012000001</v>
      </c>
      <c r="H28" s="64">
        <f>SUMIFS(СВЦЭМ!$C$34:$C$777,СВЦЭМ!$A$34:$A$777,$A28,СВЦЭМ!$B$34:$B$777,H$11)+'СЕТ СН'!$F$9+СВЦЭМ!$D$10+'СЕТ СН'!$F$6</f>
        <v>1260.5798818799999</v>
      </c>
      <c r="I28" s="64">
        <f>SUMIFS(СВЦЭМ!$C$34:$C$777,СВЦЭМ!$A$34:$A$777,$A28,СВЦЭМ!$B$34:$B$777,I$11)+'СЕТ СН'!$F$9+СВЦЭМ!$D$10+'СЕТ СН'!$F$6</f>
        <v>1170.0489127000001</v>
      </c>
      <c r="J28" s="64">
        <f>SUMIFS(СВЦЭМ!$C$34:$C$777,СВЦЭМ!$A$34:$A$777,$A28,СВЦЭМ!$B$34:$B$777,J$11)+'СЕТ СН'!$F$9+СВЦЭМ!$D$10+'СЕТ СН'!$F$6</f>
        <v>1095.36990038</v>
      </c>
      <c r="K28" s="64">
        <f>SUMIFS(СВЦЭМ!$C$34:$C$777,СВЦЭМ!$A$34:$A$777,$A28,СВЦЭМ!$B$34:$B$777,K$11)+'СЕТ СН'!$F$9+СВЦЭМ!$D$10+'СЕТ СН'!$F$6</f>
        <v>1040.9033058699999</v>
      </c>
      <c r="L28" s="64">
        <f>SUMIFS(СВЦЭМ!$C$34:$C$777,СВЦЭМ!$A$34:$A$777,$A28,СВЦЭМ!$B$34:$B$777,L$11)+'СЕТ СН'!$F$9+СВЦЭМ!$D$10+'СЕТ СН'!$F$6</f>
        <v>1021.6755880000001</v>
      </c>
      <c r="M28" s="64">
        <f>SUMIFS(СВЦЭМ!$C$34:$C$777,СВЦЭМ!$A$34:$A$777,$A28,СВЦЭМ!$B$34:$B$777,M$11)+'СЕТ СН'!$F$9+СВЦЭМ!$D$10+'СЕТ СН'!$F$6</f>
        <v>1015.6062571299999</v>
      </c>
      <c r="N28" s="64">
        <f>SUMIFS(СВЦЭМ!$C$34:$C$777,СВЦЭМ!$A$34:$A$777,$A28,СВЦЭМ!$B$34:$B$777,N$11)+'СЕТ СН'!$F$9+СВЦЭМ!$D$10+'СЕТ СН'!$F$6</f>
        <v>1005.8237535799999</v>
      </c>
      <c r="O28" s="64">
        <f>SUMIFS(СВЦЭМ!$C$34:$C$777,СВЦЭМ!$A$34:$A$777,$A28,СВЦЭМ!$B$34:$B$777,O$11)+'СЕТ СН'!$F$9+СВЦЭМ!$D$10+'СЕТ СН'!$F$6</f>
        <v>1090.4184187199999</v>
      </c>
      <c r="P28" s="64">
        <f>SUMIFS(СВЦЭМ!$C$34:$C$777,СВЦЭМ!$A$34:$A$777,$A28,СВЦЭМ!$B$34:$B$777,P$11)+'СЕТ СН'!$F$9+СВЦЭМ!$D$10+'СЕТ СН'!$F$6</f>
        <v>1001.76364366</v>
      </c>
      <c r="Q28" s="64">
        <f>SUMIFS(СВЦЭМ!$C$34:$C$777,СВЦЭМ!$A$34:$A$777,$A28,СВЦЭМ!$B$34:$B$777,Q$11)+'СЕТ СН'!$F$9+СВЦЭМ!$D$10+'СЕТ СН'!$F$6</f>
        <v>1017.6942292</v>
      </c>
      <c r="R28" s="64">
        <f>SUMIFS(СВЦЭМ!$C$34:$C$777,СВЦЭМ!$A$34:$A$777,$A28,СВЦЭМ!$B$34:$B$777,R$11)+'СЕТ СН'!$F$9+СВЦЭМ!$D$10+'СЕТ СН'!$F$6</f>
        <v>1008.51068672</v>
      </c>
      <c r="S28" s="64">
        <f>SUMIFS(СВЦЭМ!$C$34:$C$777,СВЦЭМ!$A$34:$A$777,$A28,СВЦЭМ!$B$34:$B$777,S$11)+'СЕТ СН'!$F$9+СВЦЭМ!$D$10+'СЕТ СН'!$F$6</f>
        <v>1008.1023091</v>
      </c>
      <c r="T28" s="64">
        <f>SUMIFS(СВЦЭМ!$C$34:$C$777,СВЦЭМ!$A$34:$A$777,$A28,СВЦЭМ!$B$34:$B$777,T$11)+'СЕТ СН'!$F$9+СВЦЭМ!$D$10+'СЕТ СН'!$F$6</f>
        <v>1002.9229223499999</v>
      </c>
      <c r="U28" s="64">
        <f>SUMIFS(СВЦЭМ!$C$34:$C$777,СВЦЭМ!$A$34:$A$777,$A28,СВЦЭМ!$B$34:$B$777,U$11)+'СЕТ СН'!$F$9+СВЦЭМ!$D$10+'СЕТ СН'!$F$6</f>
        <v>997.50404622999997</v>
      </c>
      <c r="V28" s="64">
        <f>SUMIFS(СВЦЭМ!$C$34:$C$777,СВЦЭМ!$A$34:$A$777,$A28,СВЦЭМ!$B$34:$B$777,V$11)+'СЕТ СН'!$F$9+СВЦЭМ!$D$10+'СЕТ СН'!$F$6</f>
        <v>1050.65996931</v>
      </c>
      <c r="W28" s="64">
        <f>SUMIFS(СВЦЭМ!$C$34:$C$777,СВЦЭМ!$A$34:$A$777,$A28,СВЦЭМ!$B$34:$B$777,W$11)+'СЕТ СН'!$F$9+СВЦЭМ!$D$10+'СЕТ СН'!$F$6</f>
        <v>1069.4172085299999</v>
      </c>
      <c r="X28" s="64">
        <f>SUMIFS(СВЦЭМ!$C$34:$C$777,СВЦЭМ!$A$34:$A$777,$A28,СВЦЭМ!$B$34:$B$777,X$11)+'СЕТ СН'!$F$9+СВЦЭМ!$D$10+'СЕТ СН'!$F$6</f>
        <v>1077.4203820799999</v>
      </c>
      <c r="Y28" s="64">
        <f>SUMIFS(СВЦЭМ!$C$34:$C$777,СВЦЭМ!$A$34:$A$777,$A28,СВЦЭМ!$B$34:$B$777,Y$11)+'СЕТ СН'!$F$9+СВЦЭМ!$D$10+'СЕТ СН'!$F$6</f>
        <v>1125.0199649199999</v>
      </c>
    </row>
    <row r="29" spans="1:25" ht="15.75" x14ac:dyDescent="0.2">
      <c r="A29" s="63">
        <f t="shared" si="0"/>
        <v>42569</v>
      </c>
      <c r="B29" s="64">
        <f>SUMIFS(СВЦЭМ!$C$34:$C$777,СВЦЭМ!$A$34:$A$777,$A29,СВЦЭМ!$B$34:$B$777,B$11)+'СЕТ СН'!$F$9+СВЦЭМ!$D$10+'СЕТ СН'!$F$6</f>
        <v>1236.44147021</v>
      </c>
      <c r="C29" s="64">
        <f>SUMIFS(СВЦЭМ!$C$34:$C$777,СВЦЭМ!$A$34:$A$777,$A29,СВЦЭМ!$B$34:$B$777,C$11)+'СЕТ СН'!$F$9+СВЦЭМ!$D$10+'СЕТ СН'!$F$6</f>
        <v>1255.29168972</v>
      </c>
      <c r="D29" s="64">
        <f>SUMIFS(СВЦЭМ!$C$34:$C$777,СВЦЭМ!$A$34:$A$777,$A29,СВЦЭМ!$B$34:$B$777,D$11)+'СЕТ СН'!$F$9+СВЦЭМ!$D$10+'СЕТ СН'!$F$6</f>
        <v>1287.7672595700001</v>
      </c>
      <c r="E29" s="64">
        <f>SUMIFS(СВЦЭМ!$C$34:$C$777,СВЦЭМ!$A$34:$A$777,$A29,СВЦЭМ!$B$34:$B$777,E$11)+'СЕТ СН'!$F$9+СВЦЭМ!$D$10+'СЕТ СН'!$F$6</f>
        <v>1320.5751489600002</v>
      </c>
      <c r="F29" s="64">
        <f>SUMIFS(СВЦЭМ!$C$34:$C$777,СВЦЭМ!$A$34:$A$777,$A29,СВЦЭМ!$B$34:$B$777,F$11)+'СЕТ СН'!$F$9+СВЦЭМ!$D$10+'СЕТ СН'!$F$6</f>
        <v>1300.7710844900002</v>
      </c>
      <c r="G29" s="64">
        <f>SUMIFS(СВЦЭМ!$C$34:$C$777,СВЦЭМ!$A$34:$A$777,$A29,СВЦЭМ!$B$34:$B$777,G$11)+'СЕТ СН'!$F$9+СВЦЭМ!$D$10+'СЕТ СН'!$F$6</f>
        <v>1299.6301839100001</v>
      </c>
      <c r="H29" s="64">
        <f>SUMIFS(СВЦЭМ!$C$34:$C$777,СВЦЭМ!$A$34:$A$777,$A29,СВЦЭМ!$B$34:$B$777,H$11)+'СЕТ СН'!$F$9+СВЦЭМ!$D$10+'СЕТ СН'!$F$6</f>
        <v>1227.0807137100001</v>
      </c>
      <c r="I29" s="64">
        <f>SUMIFS(СВЦЭМ!$C$34:$C$777,СВЦЭМ!$A$34:$A$777,$A29,СВЦЭМ!$B$34:$B$777,I$11)+'СЕТ СН'!$F$9+СВЦЭМ!$D$10+'СЕТ СН'!$F$6</f>
        <v>1134.9576201099999</v>
      </c>
      <c r="J29" s="64">
        <f>SUMIFS(СВЦЭМ!$C$34:$C$777,СВЦЭМ!$A$34:$A$777,$A29,СВЦЭМ!$B$34:$B$777,J$11)+'СЕТ СН'!$F$9+СВЦЭМ!$D$10+'СЕТ СН'!$F$6</f>
        <v>978.57529647000001</v>
      </c>
      <c r="K29" s="64">
        <f>SUMIFS(СВЦЭМ!$C$34:$C$777,СВЦЭМ!$A$34:$A$777,$A29,СВЦЭМ!$B$34:$B$777,K$11)+'СЕТ СН'!$F$9+СВЦЭМ!$D$10+'СЕТ СН'!$F$6</f>
        <v>1024.5977507600001</v>
      </c>
      <c r="L29" s="64">
        <f>SUMIFS(СВЦЭМ!$C$34:$C$777,СВЦЭМ!$A$34:$A$777,$A29,СВЦЭМ!$B$34:$B$777,L$11)+'СЕТ СН'!$F$9+СВЦЭМ!$D$10+'СЕТ СН'!$F$6</f>
        <v>1355.93485689</v>
      </c>
      <c r="M29" s="64">
        <f>SUMIFS(СВЦЭМ!$C$34:$C$777,СВЦЭМ!$A$34:$A$777,$A29,СВЦЭМ!$B$34:$B$777,M$11)+'СЕТ СН'!$F$9+СВЦЭМ!$D$10+'СЕТ СН'!$F$6</f>
        <v>1343.0629124500001</v>
      </c>
      <c r="N29" s="64">
        <f>SUMIFS(СВЦЭМ!$C$34:$C$777,СВЦЭМ!$A$34:$A$777,$A29,СВЦЭМ!$B$34:$B$777,N$11)+'СЕТ СН'!$F$9+СВЦЭМ!$D$10+'СЕТ СН'!$F$6</f>
        <v>1264.43271555</v>
      </c>
      <c r="O29" s="64">
        <f>SUMIFS(СВЦЭМ!$C$34:$C$777,СВЦЭМ!$A$34:$A$777,$A29,СВЦЭМ!$B$34:$B$777,O$11)+'СЕТ СН'!$F$9+СВЦЭМ!$D$10+'СЕТ СН'!$F$6</f>
        <v>1061.36018139</v>
      </c>
      <c r="P29" s="64">
        <f>SUMIFS(СВЦЭМ!$C$34:$C$777,СВЦЭМ!$A$34:$A$777,$A29,СВЦЭМ!$B$34:$B$777,P$11)+'СЕТ СН'!$F$9+СВЦЭМ!$D$10+'СЕТ СН'!$F$6</f>
        <v>956.40938623</v>
      </c>
      <c r="Q29" s="64">
        <f>SUMIFS(СВЦЭМ!$C$34:$C$777,СВЦЭМ!$A$34:$A$777,$A29,СВЦЭМ!$B$34:$B$777,Q$11)+'СЕТ СН'!$F$9+СВЦЭМ!$D$10+'СЕТ СН'!$F$6</f>
        <v>961.29284089999999</v>
      </c>
      <c r="R29" s="64">
        <f>SUMIFS(СВЦЭМ!$C$34:$C$777,СВЦЭМ!$A$34:$A$777,$A29,СВЦЭМ!$B$34:$B$777,R$11)+'СЕТ СН'!$F$9+СВЦЭМ!$D$10+'СЕТ СН'!$F$6</f>
        <v>1035.44687542</v>
      </c>
      <c r="S29" s="64">
        <f>SUMIFS(СВЦЭМ!$C$34:$C$777,СВЦЭМ!$A$34:$A$777,$A29,СВЦЭМ!$B$34:$B$777,S$11)+'СЕТ СН'!$F$9+СВЦЭМ!$D$10+'СЕТ СН'!$F$6</f>
        <v>1034.12251853</v>
      </c>
      <c r="T29" s="64">
        <f>SUMIFS(СВЦЭМ!$C$34:$C$777,СВЦЭМ!$A$34:$A$777,$A29,СВЦЭМ!$B$34:$B$777,T$11)+'СЕТ СН'!$F$9+СВЦЭМ!$D$10+'СЕТ СН'!$F$6</f>
        <v>1041.2478543100001</v>
      </c>
      <c r="U29" s="64">
        <f>SUMIFS(СВЦЭМ!$C$34:$C$777,СВЦЭМ!$A$34:$A$777,$A29,СВЦЭМ!$B$34:$B$777,U$11)+'СЕТ СН'!$F$9+СВЦЭМ!$D$10+'СЕТ СН'!$F$6</f>
        <v>1045.32346985</v>
      </c>
      <c r="V29" s="64">
        <f>SUMIFS(СВЦЭМ!$C$34:$C$777,СВЦЭМ!$A$34:$A$777,$A29,СВЦЭМ!$B$34:$B$777,V$11)+'СЕТ СН'!$F$9+СВЦЭМ!$D$10+'СЕТ СН'!$F$6</f>
        <v>1053.62808692</v>
      </c>
      <c r="W29" s="64">
        <f>SUMIFS(СВЦЭМ!$C$34:$C$777,СВЦЭМ!$A$34:$A$777,$A29,СВЦЭМ!$B$34:$B$777,W$11)+'СЕТ СН'!$F$9+СВЦЭМ!$D$10+'СЕТ СН'!$F$6</f>
        <v>1107.46948875</v>
      </c>
      <c r="X29" s="64">
        <f>SUMIFS(СВЦЭМ!$C$34:$C$777,СВЦЭМ!$A$34:$A$777,$A29,СВЦЭМ!$B$34:$B$777,X$11)+'СЕТ СН'!$F$9+СВЦЭМ!$D$10+'СЕТ СН'!$F$6</f>
        <v>1121.15843709</v>
      </c>
      <c r="Y29" s="64">
        <f>SUMIFS(СВЦЭМ!$C$34:$C$777,СВЦЭМ!$A$34:$A$777,$A29,СВЦЭМ!$B$34:$B$777,Y$11)+'СЕТ СН'!$F$9+СВЦЭМ!$D$10+'СЕТ СН'!$F$6</f>
        <v>1104.6555936300001</v>
      </c>
    </row>
    <row r="30" spans="1:25" ht="15.75" x14ac:dyDescent="0.2">
      <c r="A30" s="63">
        <f t="shared" si="0"/>
        <v>42570</v>
      </c>
      <c r="B30" s="64">
        <f>SUMIFS(СВЦЭМ!$C$34:$C$777,СВЦЭМ!$A$34:$A$777,$A30,СВЦЭМ!$B$34:$B$777,B$11)+'СЕТ СН'!$F$9+СВЦЭМ!$D$10+'СЕТ СН'!$F$6</f>
        <v>1176.6054003300001</v>
      </c>
      <c r="C30" s="64">
        <f>SUMIFS(СВЦЭМ!$C$34:$C$777,СВЦЭМ!$A$34:$A$777,$A30,СВЦЭМ!$B$34:$B$777,C$11)+'СЕТ СН'!$F$9+СВЦЭМ!$D$10+'СЕТ СН'!$F$6</f>
        <v>1247.5037702700001</v>
      </c>
      <c r="D30" s="64">
        <f>SUMIFS(СВЦЭМ!$C$34:$C$777,СВЦЭМ!$A$34:$A$777,$A30,СВЦЭМ!$B$34:$B$777,D$11)+'СЕТ СН'!$F$9+СВЦЭМ!$D$10+'СЕТ СН'!$F$6</f>
        <v>1293.1024889800001</v>
      </c>
      <c r="E30" s="64">
        <f>SUMIFS(СВЦЭМ!$C$34:$C$777,СВЦЭМ!$A$34:$A$777,$A30,СВЦЭМ!$B$34:$B$777,E$11)+'СЕТ СН'!$F$9+СВЦЭМ!$D$10+'СЕТ СН'!$F$6</f>
        <v>1316.4394339300002</v>
      </c>
      <c r="F30" s="64">
        <f>SUMIFS(СВЦЭМ!$C$34:$C$777,СВЦЭМ!$A$34:$A$777,$A30,СВЦЭМ!$B$34:$B$777,F$11)+'СЕТ СН'!$F$9+СВЦЭМ!$D$10+'СЕТ СН'!$F$6</f>
        <v>1335.75873688</v>
      </c>
      <c r="G30" s="64">
        <f>SUMIFS(СВЦЭМ!$C$34:$C$777,СВЦЭМ!$A$34:$A$777,$A30,СВЦЭМ!$B$34:$B$777,G$11)+'СЕТ СН'!$F$9+СВЦЭМ!$D$10+'СЕТ СН'!$F$6</f>
        <v>1386.0471017300001</v>
      </c>
      <c r="H30" s="64">
        <f>SUMIFS(СВЦЭМ!$C$34:$C$777,СВЦЭМ!$A$34:$A$777,$A30,СВЦЭМ!$B$34:$B$777,H$11)+'СЕТ СН'!$F$9+СВЦЭМ!$D$10+'СЕТ СН'!$F$6</f>
        <v>1334.99656594</v>
      </c>
      <c r="I30" s="64">
        <f>SUMIFS(СВЦЭМ!$C$34:$C$777,СВЦЭМ!$A$34:$A$777,$A30,СВЦЭМ!$B$34:$B$777,I$11)+'СЕТ СН'!$F$9+СВЦЭМ!$D$10+'СЕТ СН'!$F$6</f>
        <v>1274.0310349699998</v>
      </c>
      <c r="J30" s="64">
        <f>SUMIFS(СВЦЭМ!$C$34:$C$777,СВЦЭМ!$A$34:$A$777,$A30,СВЦЭМ!$B$34:$B$777,J$11)+'СЕТ СН'!$F$9+СВЦЭМ!$D$10+'СЕТ СН'!$F$6</f>
        <v>1121.22054781</v>
      </c>
      <c r="K30" s="64">
        <f>SUMIFS(СВЦЭМ!$C$34:$C$777,СВЦЭМ!$A$34:$A$777,$A30,СВЦЭМ!$B$34:$B$777,K$11)+'СЕТ СН'!$F$9+СВЦЭМ!$D$10+'СЕТ СН'!$F$6</f>
        <v>1084.6104702299999</v>
      </c>
      <c r="L30" s="64">
        <f>SUMIFS(СВЦЭМ!$C$34:$C$777,СВЦЭМ!$A$34:$A$777,$A30,СВЦЭМ!$B$34:$B$777,L$11)+'СЕТ СН'!$F$9+СВЦЭМ!$D$10+'СЕТ СН'!$F$6</f>
        <v>1278.34073567</v>
      </c>
      <c r="M30" s="64">
        <f>SUMIFS(СВЦЭМ!$C$34:$C$777,СВЦЭМ!$A$34:$A$777,$A30,СВЦЭМ!$B$34:$B$777,M$11)+'СЕТ СН'!$F$9+СВЦЭМ!$D$10+'СЕТ СН'!$F$6</f>
        <v>1424.4198064100001</v>
      </c>
      <c r="N30" s="64">
        <f>SUMIFS(СВЦЭМ!$C$34:$C$777,СВЦЭМ!$A$34:$A$777,$A30,СВЦЭМ!$B$34:$B$777,N$11)+'СЕТ СН'!$F$9+СВЦЭМ!$D$10+'СЕТ СН'!$F$6</f>
        <v>1407.2306655699999</v>
      </c>
      <c r="O30" s="64">
        <f>SUMIFS(СВЦЭМ!$C$34:$C$777,СВЦЭМ!$A$34:$A$777,$A30,СВЦЭМ!$B$34:$B$777,O$11)+'СЕТ СН'!$F$9+СВЦЭМ!$D$10+'СЕТ СН'!$F$6</f>
        <v>1189.66827603</v>
      </c>
      <c r="P30" s="64">
        <f>SUMIFS(СВЦЭМ!$C$34:$C$777,СВЦЭМ!$A$34:$A$777,$A30,СВЦЭМ!$B$34:$B$777,P$11)+'СЕТ СН'!$F$9+СВЦЭМ!$D$10+'СЕТ СН'!$F$6</f>
        <v>1051.4809619</v>
      </c>
      <c r="Q30" s="64">
        <f>SUMIFS(СВЦЭМ!$C$34:$C$777,СВЦЭМ!$A$34:$A$777,$A30,СВЦЭМ!$B$34:$B$777,Q$11)+'СЕТ СН'!$F$9+СВЦЭМ!$D$10+'СЕТ СН'!$F$6</f>
        <v>1072.05258583</v>
      </c>
      <c r="R30" s="64">
        <f>SUMIFS(СВЦЭМ!$C$34:$C$777,СВЦЭМ!$A$34:$A$777,$A30,СВЦЭМ!$B$34:$B$777,R$11)+'СЕТ СН'!$F$9+СВЦЭМ!$D$10+'СЕТ СН'!$F$6</f>
        <v>1138.7880628399998</v>
      </c>
      <c r="S30" s="64">
        <f>SUMIFS(СВЦЭМ!$C$34:$C$777,СВЦЭМ!$A$34:$A$777,$A30,СВЦЭМ!$B$34:$B$777,S$11)+'СЕТ СН'!$F$9+СВЦЭМ!$D$10+'СЕТ СН'!$F$6</f>
        <v>1064.3759659</v>
      </c>
      <c r="T30" s="64">
        <f>SUMIFS(СВЦЭМ!$C$34:$C$777,СВЦЭМ!$A$34:$A$777,$A30,СВЦЭМ!$B$34:$B$777,T$11)+'СЕТ СН'!$F$9+СВЦЭМ!$D$10+'СЕТ СН'!$F$6</f>
        <v>1030.5907438199999</v>
      </c>
      <c r="U30" s="64">
        <f>SUMIFS(СВЦЭМ!$C$34:$C$777,СВЦЭМ!$A$34:$A$777,$A30,СВЦЭМ!$B$34:$B$777,U$11)+'СЕТ СН'!$F$9+СВЦЭМ!$D$10+'СЕТ СН'!$F$6</f>
        <v>1056.5559918899999</v>
      </c>
      <c r="V30" s="64">
        <f>SUMIFS(СВЦЭМ!$C$34:$C$777,СВЦЭМ!$A$34:$A$777,$A30,СВЦЭМ!$B$34:$B$777,V$11)+'СЕТ СН'!$F$9+СВЦЭМ!$D$10+'СЕТ СН'!$F$6</f>
        <v>1043.20118656</v>
      </c>
      <c r="W30" s="64">
        <f>SUMIFS(СВЦЭМ!$C$34:$C$777,СВЦЭМ!$A$34:$A$777,$A30,СВЦЭМ!$B$34:$B$777,W$11)+'СЕТ СН'!$F$9+СВЦЭМ!$D$10+'СЕТ СН'!$F$6</f>
        <v>1138.3112349399998</v>
      </c>
      <c r="X30" s="64">
        <f>SUMIFS(СВЦЭМ!$C$34:$C$777,СВЦЭМ!$A$34:$A$777,$A30,СВЦЭМ!$B$34:$B$777,X$11)+'СЕТ СН'!$F$9+СВЦЭМ!$D$10+'СЕТ СН'!$F$6</f>
        <v>1206.37564299</v>
      </c>
      <c r="Y30" s="64">
        <f>SUMIFS(СВЦЭМ!$C$34:$C$777,СВЦЭМ!$A$34:$A$777,$A30,СВЦЭМ!$B$34:$B$777,Y$11)+'СЕТ СН'!$F$9+СВЦЭМ!$D$10+'СЕТ СН'!$F$6</f>
        <v>1097.31565742</v>
      </c>
    </row>
    <row r="31" spans="1:25" ht="15.75" x14ac:dyDescent="0.2">
      <c r="A31" s="63">
        <f t="shared" si="0"/>
        <v>42571</v>
      </c>
      <c r="B31" s="64">
        <f>SUMIFS(СВЦЭМ!$C$34:$C$777,СВЦЭМ!$A$34:$A$777,$A31,СВЦЭМ!$B$34:$B$777,B$11)+'СЕТ СН'!$F$9+СВЦЭМ!$D$10+'СЕТ СН'!$F$6</f>
        <v>1186.7115820499998</v>
      </c>
      <c r="C31" s="64">
        <f>SUMIFS(СВЦЭМ!$C$34:$C$777,СВЦЭМ!$A$34:$A$777,$A31,СВЦЭМ!$B$34:$B$777,C$11)+'СЕТ СН'!$F$9+СВЦЭМ!$D$10+'СЕТ СН'!$F$6</f>
        <v>1262.6895467099998</v>
      </c>
      <c r="D31" s="64">
        <f>SUMIFS(СВЦЭМ!$C$34:$C$777,СВЦЭМ!$A$34:$A$777,$A31,СВЦЭМ!$B$34:$B$777,D$11)+'СЕТ СН'!$F$9+СВЦЭМ!$D$10+'СЕТ СН'!$F$6</f>
        <v>1298.13670379</v>
      </c>
      <c r="E31" s="64">
        <f>SUMIFS(СВЦЭМ!$C$34:$C$777,СВЦЭМ!$A$34:$A$777,$A31,СВЦЭМ!$B$34:$B$777,E$11)+'СЕТ СН'!$F$9+СВЦЭМ!$D$10+'СЕТ СН'!$F$6</f>
        <v>1288.92159885</v>
      </c>
      <c r="F31" s="64">
        <f>SUMIFS(СВЦЭМ!$C$34:$C$777,СВЦЭМ!$A$34:$A$777,$A31,СВЦЭМ!$B$34:$B$777,F$11)+'СЕТ СН'!$F$9+СВЦЭМ!$D$10+'СЕТ СН'!$F$6</f>
        <v>1328.0848237</v>
      </c>
      <c r="G31" s="64">
        <f>SUMIFS(СВЦЭМ!$C$34:$C$777,СВЦЭМ!$A$34:$A$777,$A31,СВЦЭМ!$B$34:$B$777,G$11)+'СЕТ СН'!$F$9+СВЦЭМ!$D$10+'СЕТ СН'!$F$6</f>
        <v>1304.7274478700001</v>
      </c>
      <c r="H31" s="64">
        <f>SUMIFS(СВЦЭМ!$C$34:$C$777,СВЦЭМ!$A$34:$A$777,$A31,СВЦЭМ!$B$34:$B$777,H$11)+'СЕТ СН'!$F$9+СВЦЭМ!$D$10+'СЕТ СН'!$F$6</f>
        <v>1248.9478761400001</v>
      </c>
      <c r="I31" s="64">
        <f>SUMIFS(СВЦЭМ!$C$34:$C$777,СВЦЭМ!$A$34:$A$777,$A31,СВЦЭМ!$B$34:$B$777,I$11)+'СЕТ СН'!$F$9+СВЦЭМ!$D$10+'СЕТ СН'!$F$6</f>
        <v>1135.30204207</v>
      </c>
      <c r="J31" s="64">
        <f>SUMIFS(СВЦЭМ!$C$34:$C$777,СВЦЭМ!$A$34:$A$777,$A31,СВЦЭМ!$B$34:$B$777,J$11)+'СЕТ СН'!$F$9+СВЦЭМ!$D$10+'СЕТ СН'!$F$6</f>
        <v>974.97916714999997</v>
      </c>
      <c r="K31" s="64">
        <f>SUMIFS(СВЦЭМ!$C$34:$C$777,СВЦЭМ!$A$34:$A$777,$A31,СВЦЭМ!$B$34:$B$777,K$11)+'СЕТ СН'!$F$9+СВЦЭМ!$D$10+'СЕТ СН'!$F$6</f>
        <v>993.99976491999996</v>
      </c>
      <c r="L31" s="64">
        <f>SUMIFS(СВЦЭМ!$C$34:$C$777,СВЦЭМ!$A$34:$A$777,$A31,СВЦЭМ!$B$34:$B$777,L$11)+'СЕТ СН'!$F$9+СВЦЭМ!$D$10+'СЕТ СН'!$F$6</f>
        <v>1001.67302288</v>
      </c>
      <c r="M31" s="64">
        <f>SUMIFS(СВЦЭМ!$C$34:$C$777,СВЦЭМ!$A$34:$A$777,$A31,СВЦЭМ!$B$34:$B$777,M$11)+'СЕТ СН'!$F$9+СВЦЭМ!$D$10+'СЕТ СН'!$F$6</f>
        <v>985.90418459</v>
      </c>
      <c r="N31" s="64">
        <f>SUMIFS(СВЦЭМ!$C$34:$C$777,СВЦЭМ!$A$34:$A$777,$A31,СВЦЭМ!$B$34:$B$777,N$11)+'СЕТ СН'!$F$9+СВЦЭМ!$D$10+'СЕТ СН'!$F$6</f>
        <v>977.11305831999994</v>
      </c>
      <c r="O31" s="64">
        <f>SUMIFS(СВЦЭМ!$C$34:$C$777,СВЦЭМ!$A$34:$A$777,$A31,СВЦЭМ!$B$34:$B$777,O$11)+'СЕТ СН'!$F$9+СВЦЭМ!$D$10+'СЕТ СН'!$F$6</f>
        <v>990.64295758999992</v>
      </c>
      <c r="P31" s="64">
        <f>SUMIFS(СВЦЭМ!$C$34:$C$777,СВЦЭМ!$A$34:$A$777,$A31,СВЦЭМ!$B$34:$B$777,P$11)+'СЕТ СН'!$F$9+СВЦЭМ!$D$10+'СЕТ СН'!$F$6</f>
        <v>993.05625097999996</v>
      </c>
      <c r="Q31" s="64">
        <f>SUMIFS(СВЦЭМ!$C$34:$C$777,СВЦЭМ!$A$34:$A$777,$A31,СВЦЭМ!$B$34:$B$777,Q$11)+'СЕТ СН'!$F$9+СВЦЭМ!$D$10+'СЕТ СН'!$F$6</f>
        <v>965.86447567000005</v>
      </c>
      <c r="R31" s="64">
        <f>SUMIFS(СВЦЭМ!$C$34:$C$777,СВЦЭМ!$A$34:$A$777,$A31,СВЦЭМ!$B$34:$B$777,R$11)+'СЕТ СН'!$F$9+СВЦЭМ!$D$10+'СЕТ СН'!$F$6</f>
        <v>1042.5652976900001</v>
      </c>
      <c r="S31" s="64">
        <f>SUMIFS(СВЦЭМ!$C$34:$C$777,СВЦЭМ!$A$34:$A$777,$A31,СВЦЭМ!$B$34:$B$777,S$11)+'СЕТ СН'!$F$9+СВЦЭМ!$D$10+'СЕТ СН'!$F$6</f>
        <v>1043.89476805</v>
      </c>
      <c r="T31" s="64">
        <f>SUMIFS(СВЦЭМ!$C$34:$C$777,СВЦЭМ!$A$34:$A$777,$A31,СВЦЭМ!$B$34:$B$777,T$11)+'СЕТ СН'!$F$9+СВЦЭМ!$D$10+'СЕТ СН'!$F$6</f>
        <v>1037.09932822</v>
      </c>
      <c r="U31" s="64">
        <f>SUMIFS(СВЦЭМ!$C$34:$C$777,СВЦЭМ!$A$34:$A$777,$A31,СВЦЭМ!$B$34:$B$777,U$11)+'СЕТ СН'!$F$9+СВЦЭМ!$D$10+'СЕТ СН'!$F$6</f>
        <v>1063.4712643799999</v>
      </c>
      <c r="V31" s="64">
        <f>SUMIFS(СВЦЭМ!$C$34:$C$777,СВЦЭМ!$A$34:$A$777,$A31,СВЦЭМ!$B$34:$B$777,V$11)+'СЕТ СН'!$F$9+СВЦЭМ!$D$10+'СЕТ СН'!$F$6</f>
        <v>1090.08440114</v>
      </c>
      <c r="W31" s="64">
        <f>SUMIFS(СВЦЭМ!$C$34:$C$777,СВЦЭМ!$A$34:$A$777,$A31,СВЦЭМ!$B$34:$B$777,W$11)+'СЕТ СН'!$F$9+СВЦЭМ!$D$10+'СЕТ СН'!$F$6</f>
        <v>1186.9307084699999</v>
      </c>
      <c r="X31" s="64">
        <f>SUMIFS(СВЦЭМ!$C$34:$C$777,СВЦЭМ!$A$34:$A$777,$A31,СВЦЭМ!$B$34:$B$777,X$11)+'СЕТ СН'!$F$9+СВЦЭМ!$D$10+'СЕТ СН'!$F$6</f>
        <v>1118.93366597</v>
      </c>
      <c r="Y31" s="64">
        <f>SUMIFS(СВЦЭМ!$C$34:$C$777,СВЦЭМ!$A$34:$A$777,$A31,СВЦЭМ!$B$34:$B$777,Y$11)+'СЕТ СН'!$F$9+СВЦЭМ!$D$10+'СЕТ СН'!$F$6</f>
        <v>1121.5367621</v>
      </c>
    </row>
    <row r="32" spans="1:25" ht="15.75" x14ac:dyDescent="0.2">
      <c r="A32" s="63">
        <f t="shared" si="0"/>
        <v>42572</v>
      </c>
      <c r="B32" s="64">
        <f>SUMIFS(СВЦЭМ!$C$34:$C$777,СВЦЭМ!$A$34:$A$777,$A32,СВЦЭМ!$B$34:$B$777,B$11)+'СЕТ СН'!$F$9+СВЦЭМ!$D$10+'СЕТ СН'!$F$6</f>
        <v>1226.75067786</v>
      </c>
      <c r="C32" s="64">
        <f>SUMIFS(СВЦЭМ!$C$34:$C$777,СВЦЭМ!$A$34:$A$777,$A32,СВЦЭМ!$B$34:$B$777,C$11)+'СЕТ СН'!$F$9+СВЦЭМ!$D$10+'СЕТ СН'!$F$6</f>
        <v>1253.42391049</v>
      </c>
      <c r="D32" s="64">
        <f>SUMIFS(СВЦЭМ!$C$34:$C$777,СВЦЭМ!$A$34:$A$777,$A32,СВЦЭМ!$B$34:$B$777,D$11)+'СЕТ СН'!$F$9+СВЦЭМ!$D$10+'СЕТ СН'!$F$6</f>
        <v>1274.57968781</v>
      </c>
      <c r="E32" s="64">
        <f>SUMIFS(СВЦЭМ!$C$34:$C$777,СВЦЭМ!$A$34:$A$777,$A32,СВЦЭМ!$B$34:$B$777,E$11)+'СЕТ СН'!$F$9+СВЦЭМ!$D$10+'СЕТ СН'!$F$6</f>
        <v>1293.8134415499999</v>
      </c>
      <c r="F32" s="64">
        <f>SUMIFS(СВЦЭМ!$C$34:$C$777,СВЦЭМ!$A$34:$A$777,$A32,СВЦЭМ!$B$34:$B$777,F$11)+'СЕТ СН'!$F$9+СВЦЭМ!$D$10+'СЕТ СН'!$F$6</f>
        <v>1297.8497941400001</v>
      </c>
      <c r="G32" s="64">
        <f>SUMIFS(СВЦЭМ!$C$34:$C$777,СВЦЭМ!$A$34:$A$777,$A32,СВЦЭМ!$B$34:$B$777,G$11)+'СЕТ СН'!$F$9+СВЦЭМ!$D$10+'СЕТ СН'!$F$6</f>
        <v>1279.9992972699999</v>
      </c>
      <c r="H32" s="64">
        <f>SUMIFS(СВЦЭМ!$C$34:$C$777,СВЦЭМ!$A$34:$A$777,$A32,СВЦЭМ!$B$34:$B$777,H$11)+'СЕТ СН'!$F$9+СВЦЭМ!$D$10+'СЕТ СН'!$F$6</f>
        <v>1228.6969242999999</v>
      </c>
      <c r="I32" s="64">
        <f>SUMIFS(СВЦЭМ!$C$34:$C$777,СВЦЭМ!$A$34:$A$777,$A32,СВЦЭМ!$B$34:$B$777,I$11)+'СЕТ СН'!$F$9+СВЦЭМ!$D$10+'СЕТ СН'!$F$6</f>
        <v>1139.4700122899999</v>
      </c>
      <c r="J32" s="64">
        <f>SUMIFS(СВЦЭМ!$C$34:$C$777,СВЦЭМ!$A$34:$A$777,$A32,СВЦЭМ!$B$34:$B$777,J$11)+'СЕТ СН'!$F$9+СВЦЭМ!$D$10+'СЕТ СН'!$F$6</f>
        <v>1066.4471976499999</v>
      </c>
      <c r="K32" s="64">
        <f>SUMIFS(СВЦЭМ!$C$34:$C$777,СВЦЭМ!$A$34:$A$777,$A32,СВЦЭМ!$B$34:$B$777,K$11)+'СЕТ СН'!$F$9+СВЦЭМ!$D$10+'СЕТ СН'!$F$6</f>
        <v>1071.7605038300001</v>
      </c>
      <c r="L32" s="64">
        <f>SUMIFS(СВЦЭМ!$C$34:$C$777,СВЦЭМ!$A$34:$A$777,$A32,СВЦЭМ!$B$34:$B$777,L$11)+'СЕТ СН'!$F$9+СВЦЭМ!$D$10+'СЕТ СН'!$F$6</f>
        <v>1092.3077253399999</v>
      </c>
      <c r="M32" s="64">
        <f>SUMIFS(СВЦЭМ!$C$34:$C$777,СВЦЭМ!$A$34:$A$777,$A32,СВЦЭМ!$B$34:$B$777,M$11)+'СЕТ СН'!$F$9+СВЦЭМ!$D$10+'СЕТ СН'!$F$6</f>
        <v>1139.90964882</v>
      </c>
      <c r="N32" s="64">
        <f>SUMIFS(СВЦЭМ!$C$34:$C$777,СВЦЭМ!$A$34:$A$777,$A32,СВЦЭМ!$B$34:$B$777,N$11)+'СЕТ СН'!$F$9+СВЦЭМ!$D$10+'СЕТ СН'!$F$6</f>
        <v>1200.8099786499999</v>
      </c>
      <c r="O32" s="64">
        <f>SUMIFS(СВЦЭМ!$C$34:$C$777,СВЦЭМ!$A$34:$A$777,$A32,СВЦЭМ!$B$34:$B$777,O$11)+'СЕТ СН'!$F$9+СВЦЭМ!$D$10+'СЕТ СН'!$F$6</f>
        <v>1205.33760211</v>
      </c>
      <c r="P32" s="64">
        <f>SUMIFS(СВЦЭМ!$C$34:$C$777,СВЦЭМ!$A$34:$A$777,$A32,СВЦЭМ!$B$34:$B$777,P$11)+'СЕТ СН'!$F$9+СВЦЭМ!$D$10+'СЕТ СН'!$F$6</f>
        <v>1033.9738413</v>
      </c>
      <c r="Q32" s="64">
        <f>SUMIFS(СВЦЭМ!$C$34:$C$777,СВЦЭМ!$A$34:$A$777,$A32,СВЦЭМ!$B$34:$B$777,Q$11)+'СЕТ СН'!$F$9+СВЦЭМ!$D$10+'СЕТ СН'!$F$6</f>
        <v>1023.6578258899999</v>
      </c>
      <c r="R32" s="64">
        <f>SUMIFS(СВЦЭМ!$C$34:$C$777,СВЦЭМ!$A$34:$A$777,$A32,СВЦЭМ!$B$34:$B$777,R$11)+'СЕТ СН'!$F$9+СВЦЭМ!$D$10+'СЕТ СН'!$F$6</f>
        <v>1087.99797055</v>
      </c>
      <c r="S32" s="64">
        <f>SUMIFS(СВЦЭМ!$C$34:$C$777,СВЦЭМ!$A$34:$A$777,$A32,СВЦЭМ!$B$34:$B$777,S$11)+'СЕТ СН'!$F$9+СВЦЭМ!$D$10+'СЕТ СН'!$F$6</f>
        <v>1082.95231571</v>
      </c>
      <c r="T32" s="64">
        <f>SUMIFS(СВЦЭМ!$C$34:$C$777,СВЦЭМ!$A$34:$A$777,$A32,СВЦЭМ!$B$34:$B$777,T$11)+'СЕТ СН'!$F$9+СВЦЭМ!$D$10+'СЕТ СН'!$F$6</f>
        <v>1092.2083669900001</v>
      </c>
      <c r="U32" s="64">
        <f>SUMIFS(СВЦЭМ!$C$34:$C$777,СВЦЭМ!$A$34:$A$777,$A32,СВЦЭМ!$B$34:$B$777,U$11)+'СЕТ СН'!$F$9+СВЦЭМ!$D$10+'СЕТ СН'!$F$6</f>
        <v>1072.38827872</v>
      </c>
      <c r="V32" s="64">
        <f>SUMIFS(СВЦЭМ!$C$34:$C$777,СВЦЭМ!$A$34:$A$777,$A32,СВЦЭМ!$B$34:$B$777,V$11)+'СЕТ СН'!$F$9+СВЦЭМ!$D$10+'СЕТ СН'!$F$6</f>
        <v>1077.19376758</v>
      </c>
      <c r="W32" s="64">
        <f>SUMIFS(СВЦЭМ!$C$34:$C$777,СВЦЭМ!$A$34:$A$777,$A32,СВЦЭМ!$B$34:$B$777,W$11)+'СЕТ СН'!$F$9+СВЦЭМ!$D$10+'СЕТ СН'!$F$6</f>
        <v>1152.6971109900001</v>
      </c>
      <c r="X32" s="64">
        <f>SUMIFS(СВЦЭМ!$C$34:$C$777,СВЦЭМ!$A$34:$A$777,$A32,СВЦЭМ!$B$34:$B$777,X$11)+'СЕТ СН'!$F$9+СВЦЭМ!$D$10+'СЕТ СН'!$F$6</f>
        <v>1141.1002780499998</v>
      </c>
      <c r="Y32" s="64">
        <f>SUMIFS(СВЦЭМ!$C$34:$C$777,СВЦЭМ!$A$34:$A$777,$A32,СВЦЭМ!$B$34:$B$777,Y$11)+'СЕТ СН'!$F$9+СВЦЭМ!$D$10+'СЕТ СН'!$F$6</f>
        <v>1183.9642709700001</v>
      </c>
    </row>
    <row r="33" spans="1:25" ht="15.75" x14ac:dyDescent="0.2">
      <c r="A33" s="63">
        <f t="shared" si="0"/>
        <v>42573</v>
      </c>
      <c r="B33" s="64">
        <f>SUMIFS(СВЦЭМ!$C$34:$C$777,СВЦЭМ!$A$34:$A$777,$A33,СВЦЭМ!$B$34:$B$777,B$11)+'СЕТ СН'!$F$9+СВЦЭМ!$D$10+'СЕТ СН'!$F$6</f>
        <v>1271.0548340800001</v>
      </c>
      <c r="C33" s="64">
        <f>SUMIFS(СВЦЭМ!$C$34:$C$777,СВЦЭМ!$A$34:$A$777,$A33,СВЦЭМ!$B$34:$B$777,C$11)+'СЕТ СН'!$F$9+СВЦЭМ!$D$10+'СЕТ СН'!$F$6</f>
        <v>1344.9718703500002</v>
      </c>
      <c r="D33" s="64">
        <f>SUMIFS(СВЦЭМ!$C$34:$C$777,СВЦЭМ!$A$34:$A$777,$A33,СВЦЭМ!$B$34:$B$777,D$11)+'СЕТ СН'!$F$9+СВЦЭМ!$D$10+'СЕТ СН'!$F$6</f>
        <v>1387.3730074499999</v>
      </c>
      <c r="E33" s="64">
        <f>SUMIFS(СВЦЭМ!$C$34:$C$777,СВЦЭМ!$A$34:$A$777,$A33,СВЦЭМ!$B$34:$B$777,E$11)+'СЕТ СН'!$F$9+СВЦЭМ!$D$10+'СЕТ СН'!$F$6</f>
        <v>1415.2189514699999</v>
      </c>
      <c r="F33" s="64">
        <f>SUMIFS(СВЦЭМ!$C$34:$C$777,СВЦЭМ!$A$34:$A$777,$A33,СВЦЭМ!$B$34:$B$777,F$11)+'СЕТ СН'!$F$9+СВЦЭМ!$D$10+'СЕТ СН'!$F$6</f>
        <v>1414.1381107100001</v>
      </c>
      <c r="G33" s="64">
        <f>SUMIFS(СВЦЭМ!$C$34:$C$777,СВЦЭМ!$A$34:$A$777,$A33,СВЦЭМ!$B$34:$B$777,G$11)+'СЕТ СН'!$F$9+СВЦЭМ!$D$10+'СЕТ СН'!$F$6</f>
        <v>1422.6265000399999</v>
      </c>
      <c r="H33" s="64">
        <f>SUMIFS(СВЦЭМ!$C$34:$C$777,СВЦЭМ!$A$34:$A$777,$A33,СВЦЭМ!$B$34:$B$777,H$11)+'СЕТ СН'!$F$9+СВЦЭМ!$D$10+'СЕТ СН'!$F$6</f>
        <v>1482.2141883899999</v>
      </c>
      <c r="I33" s="64">
        <f>SUMIFS(СВЦЭМ!$C$34:$C$777,СВЦЭМ!$A$34:$A$777,$A33,СВЦЭМ!$B$34:$B$777,I$11)+'СЕТ СН'!$F$9+СВЦЭМ!$D$10+'СЕТ СН'!$F$6</f>
        <v>1228.3784554700001</v>
      </c>
      <c r="J33" s="64">
        <f>SUMIFS(СВЦЭМ!$C$34:$C$777,СВЦЭМ!$A$34:$A$777,$A33,СВЦЭМ!$B$34:$B$777,J$11)+'СЕТ СН'!$F$9+СВЦЭМ!$D$10+'СЕТ СН'!$F$6</f>
        <v>974.91859791999991</v>
      </c>
      <c r="K33" s="64">
        <f>SUMIFS(СВЦЭМ!$C$34:$C$777,СВЦЭМ!$A$34:$A$777,$A33,СВЦЭМ!$B$34:$B$777,K$11)+'СЕТ СН'!$F$9+СВЦЭМ!$D$10+'СЕТ СН'!$F$6</f>
        <v>983.58255084999996</v>
      </c>
      <c r="L33" s="64">
        <f>SUMIFS(СВЦЭМ!$C$34:$C$777,СВЦЭМ!$A$34:$A$777,$A33,СВЦЭМ!$B$34:$B$777,L$11)+'СЕТ СН'!$F$9+СВЦЭМ!$D$10+'СЕТ СН'!$F$6</f>
        <v>1003.39295979</v>
      </c>
      <c r="M33" s="64">
        <f>SUMIFS(СВЦЭМ!$C$34:$C$777,СВЦЭМ!$A$34:$A$777,$A33,СВЦЭМ!$B$34:$B$777,M$11)+'СЕТ СН'!$F$9+СВЦЭМ!$D$10+'СЕТ СН'!$F$6</f>
        <v>1010.2962343300001</v>
      </c>
      <c r="N33" s="64">
        <f>SUMIFS(СВЦЭМ!$C$34:$C$777,СВЦЭМ!$A$34:$A$777,$A33,СВЦЭМ!$B$34:$B$777,N$11)+'СЕТ СН'!$F$9+СВЦЭМ!$D$10+'СЕТ СН'!$F$6</f>
        <v>989.29488176999996</v>
      </c>
      <c r="O33" s="64">
        <f>SUMIFS(СВЦЭМ!$C$34:$C$777,СВЦЭМ!$A$34:$A$777,$A33,СВЦЭМ!$B$34:$B$777,O$11)+'СЕТ СН'!$F$9+СВЦЭМ!$D$10+'СЕТ СН'!$F$6</f>
        <v>989.80705906999992</v>
      </c>
      <c r="P33" s="64">
        <f>SUMIFS(СВЦЭМ!$C$34:$C$777,СВЦЭМ!$A$34:$A$777,$A33,СВЦЭМ!$B$34:$B$777,P$11)+'СЕТ СН'!$F$9+СВЦЭМ!$D$10+'СЕТ СН'!$F$6</f>
        <v>962.11694826999997</v>
      </c>
      <c r="Q33" s="64">
        <f>SUMIFS(СВЦЭМ!$C$34:$C$777,СВЦЭМ!$A$34:$A$777,$A33,СВЦЭМ!$B$34:$B$777,Q$11)+'СЕТ СН'!$F$9+СВЦЭМ!$D$10+'СЕТ СН'!$F$6</f>
        <v>961.82966969999995</v>
      </c>
      <c r="R33" s="64">
        <f>SUMIFS(СВЦЭМ!$C$34:$C$777,СВЦЭМ!$A$34:$A$777,$A33,СВЦЭМ!$B$34:$B$777,R$11)+'СЕТ СН'!$F$9+СВЦЭМ!$D$10+'СЕТ СН'!$F$6</f>
        <v>1050.48636298</v>
      </c>
      <c r="S33" s="64">
        <f>SUMIFS(СВЦЭМ!$C$34:$C$777,СВЦЭМ!$A$34:$A$777,$A33,СВЦЭМ!$B$34:$B$777,S$11)+'СЕТ СН'!$F$9+СВЦЭМ!$D$10+'СЕТ СН'!$F$6</f>
        <v>1018.49845352</v>
      </c>
      <c r="T33" s="64">
        <f>SUMIFS(СВЦЭМ!$C$34:$C$777,СВЦЭМ!$A$34:$A$777,$A33,СВЦЭМ!$B$34:$B$777,T$11)+'СЕТ СН'!$F$9+СВЦЭМ!$D$10+'СЕТ СН'!$F$6</f>
        <v>994.76872041999991</v>
      </c>
      <c r="U33" s="64">
        <f>SUMIFS(СВЦЭМ!$C$34:$C$777,СВЦЭМ!$A$34:$A$777,$A33,СВЦЭМ!$B$34:$B$777,U$11)+'СЕТ СН'!$F$9+СВЦЭМ!$D$10+'СЕТ СН'!$F$6</f>
        <v>988.81824445999996</v>
      </c>
      <c r="V33" s="64">
        <f>SUMIFS(СВЦЭМ!$C$34:$C$777,СВЦЭМ!$A$34:$A$777,$A33,СВЦЭМ!$B$34:$B$777,V$11)+'СЕТ СН'!$F$9+СВЦЭМ!$D$10+'СЕТ СН'!$F$6</f>
        <v>1016.4505398399999</v>
      </c>
      <c r="W33" s="64">
        <f>SUMIFS(СВЦЭМ!$C$34:$C$777,СВЦЭМ!$A$34:$A$777,$A33,СВЦЭМ!$B$34:$B$777,W$11)+'СЕТ СН'!$F$9+СВЦЭМ!$D$10+'СЕТ СН'!$F$6</f>
        <v>1077.1883145699999</v>
      </c>
      <c r="X33" s="64">
        <f>SUMIFS(СВЦЭМ!$C$34:$C$777,СВЦЭМ!$A$34:$A$777,$A33,СВЦЭМ!$B$34:$B$777,X$11)+'СЕТ СН'!$F$9+СВЦЭМ!$D$10+'СЕТ СН'!$F$6</f>
        <v>1060.06735011</v>
      </c>
      <c r="Y33" s="64">
        <f>SUMIFS(СВЦЭМ!$C$34:$C$777,СВЦЭМ!$A$34:$A$777,$A33,СВЦЭМ!$B$34:$B$777,Y$11)+'СЕТ СН'!$F$9+СВЦЭМ!$D$10+'СЕТ СН'!$F$6</f>
        <v>1075.0702594700001</v>
      </c>
    </row>
    <row r="34" spans="1:25" ht="15.75" x14ac:dyDescent="0.2">
      <c r="A34" s="63">
        <f t="shared" si="0"/>
        <v>42574</v>
      </c>
      <c r="B34" s="64">
        <f>SUMIFS(СВЦЭМ!$C$34:$C$777,СВЦЭМ!$A$34:$A$777,$A34,СВЦЭМ!$B$34:$B$777,B$11)+'СЕТ СН'!$F$9+СВЦЭМ!$D$10+'СЕТ СН'!$F$6</f>
        <v>1154.7857120899998</v>
      </c>
      <c r="C34" s="64">
        <f>SUMIFS(СВЦЭМ!$C$34:$C$777,СВЦЭМ!$A$34:$A$777,$A34,СВЦЭМ!$B$34:$B$777,C$11)+'СЕТ СН'!$F$9+СВЦЭМ!$D$10+'СЕТ СН'!$F$6</f>
        <v>1208.1912157500001</v>
      </c>
      <c r="D34" s="64">
        <f>SUMIFS(СВЦЭМ!$C$34:$C$777,СВЦЭМ!$A$34:$A$777,$A34,СВЦЭМ!$B$34:$B$777,D$11)+'СЕТ СН'!$F$9+СВЦЭМ!$D$10+'СЕТ СН'!$F$6</f>
        <v>1250.9480535399998</v>
      </c>
      <c r="E34" s="64">
        <f>SUMIFS(СВЦЭМ!$C$34:$C$777,СВЦЭМ!$A$34:$A$777,$A34,СВЦЭМ!$B$34:$B$777,E$11)+'СЕТ СН'!$F$9+СВЦЭМ!$D$10+'СЕТ СН'!$F$6</f>
        <v>1272.9568326999999</v>
      </c>
      <c r="F34" s="64">
        <f>SUMIFS(СВЦЭМ!$C$34:$C$777,СВЦЭМ!$A$34:$A$777,$A34,СВЦЭМ!$B$34:$B$777,F$11)+'СЕТ СН'!$F$9+СВЦЭМ!$D$10+'СЕТ СН'!$F$6</f>
        <v>1275.1473163199998</v>
      </c>
      <c r="G34" s="64">
        <f>SUMIFS(СВЦЭМ!$C$34:$C$777,СВЦЭМ!$A$34:$A$777,$A34,СВЦЭМ!$B$34:$B$777,G$11)+'СЕТ СН'!$F$9+СВЦЭМ!$D$10+'СЕТ СН'!$F$6</f>
        <v>1269.7363481799998</v>
      </c>
      <c r="H34" s="64">
        <f>SUMIFS(СВЦЭМ!$C$34:$C$777,СВЦЭМ!$A$34:$A$777,$A34,СВЦЭМ!$B$34:$B$777,H$11)+'СЕТ СН'!$F$9+СВЦЭМ!$D$10+'СЕТ СН'!$F$6</f>
        <v>1205.1729937599998</v>
      </c>
      <c r="I34" s="64">
        <f>SUMIFS(СВЦЭМ!$C$34:$C$777,СВЦЭМ!$A$34:$A$777,$A34,СВЦЭМ!$B$34:$B$777,I$11)+'СЕТ СН'!$F$9+СВЦЭМ!$D$10+'СЕТ СН'!$F$6</f>
        <v>1150.13655737</v>
      </c>
      <c r="J34" s="64">
        <f>SUMIFS(СВЦЭМ!$C$34:$C$777,СВЦЭМ!$A$34:$A$777,$A34,СВЦЭМ!$B$34:$B$777,J$11)+'СЕТ СН'!$F$9+СВЦЭМ!$D$10+'СЕТ СН'!$F$6</f>
        <v>1053.0922700599999</v>
      </c>
      <c r="K34" s="64">
        <f>SUMIFS(СВЦЭМ!$C$34:$C$777,СВЦЭМ!$A$34:$A$777,$A34,СВЦЭМ!$B$34:$B$777,K$11)+'СЕТ СН'!$F$9+СВЦЭМ!$D$10+'СЕТ СН'!$F$6</f>
        <v>992.0546135699999</v>
      </c>
      <c r="L34" s="64">
        <f>SUMIFS(СВЦЭМ!$C$34:$C$777,СВЦЭМ!$A$34:$A$777,$A34,СВЦЭМ!$B$34:$B$777,L$11)+'СЕТ СН'!$F$9+СВЦЭМ!$D$10+'СЕТ СН'!$F$6</f>
        <v>986.57563054999991</v>
      </c>
      <c r="M34" s="64">
        <f>SUMIFS(СВЦЭМ!$C$34:$C$777,СВЦЭМ!$A$34:$A$777,$A34,СВЦЭМ!$B$34:$B$777,M$11)+'СЕТ СН'!$F$9+СВЦЭМ!$D$10+'СЕТ СН'!$F$6</f>
        <v>972.19072564999999</v>
      </c>
      <c r="N34" s="64">
        <f>SUMIFS(СВЦЭМ!$C$34:$C$777,СВЦЭМ!$A$34:$A$777,$A34,СВЦЭМ!$B$34:$B$777,N$11)+'СЕТ СН'!$F$9+СВЦЭМ!$D$10+'СЕТ СН'!$F$6</f>
        <v>966.05593567000005</v>
      </c>
      <c r="O34" s="64">
        <f>SUMIFS(СВЦЭМ!$C$34:$C$777,СВЦЭМ!$A$34:$A$777,$A34,СВЦЭМ!$B$34:$B$777,O$11)+'СЕТ СН'!$F$9+СВЦЭМ!$D$10+'СЕТ СН'!$F$6</f>
        <v>976.34327774999997</v>
      </c>
      <c r="P34" s="64">
        <f>SUMIFS(СВЦЭМ!$C$34:$C$777,СВЦЭМ!$A$34:$A$777,$A34,СВЦЭМ!$B$34:$B$777,P$11)+'СЕТ СН'!$F$9+СВЦЭМ!$D$10+'СЕТ СН'!$F$6</f>
        <v>984.41668367</v>
      </c>
      <c r="Q34" s="64">
        <f>SUMIFS(СВЦЭМ!$C$34:$C$777,СВЦЭМ!$A$34:$A$777,$A34,СВЦЭМ!$B$34:$B$777,Q$11)+'СЕТ СН'!$F$9+СВЦЭМ!$D$10+'СЕТ СН'!$F$6</f>
        <v>990.92933143999994</v>
      </c>
      <c r="R34" s="64">
        <f>SUMIFS(СВЦЭМ!$C$34:$C$777,СВЦЭМ!$A$34:$A$777,$A34,СВЦЭМ!$B$34:$B$777,R$11)+'СЕТ СН'!$F$9+СВЦЭМ!$D$10+'СЕТ СН'!$F$6</f>
        <v>987.78353762999996</v>
      </c>
      <c r="S34" s="64">
        <f>SUMIFS(СВЦЭМ!$C$34:$C$777,СВЦЭМ!$A$34:$A$777,$A34,СВЦЭМ!$B$34:$B$777,S$11)+'СЕТ СН'!$F$9+СВЦЭМ!$D$10+'СЕТ СН'!$F$6</f>
        <v>971.78829807</v>
      </c>
      <c r="T34" s="64">
        <f>SUMIFS(СВЦЭМ!$C$34:$C$777,СВЦЭМ!$A$34:$A$777,$A34,СВЦЭМ!$B$34:$B$777,T$11)+'СЕТ СН'!$F$9+СВЦЭМ!$D$10+'СЕТ СН'!$F$6</f>
        <v>970.22428281999998</v>
      </c>
      <c r="U34" s="64">
        <f>SUMIFS(СВЦЭМ!$C$34:$C$777,СВЦЭМ!$A$34:$A$777,$A34,СВЦЭМ!$B$34:$B$777,U$11)+'СЕТ СН'!$F$9+СВЦЭМ!$D$10+'СЕТ СН'!$F$6</f>
        <v>961.04096561999995</v>
      </c>
      <c r="V34" s="64">
        <f>SUMIFS(СВЦЭМ!$C$34:$C$777,СВЦЭМ!$A$34:$A$777,$A34,СВЦЭМ!$B$34:$B$777,V$11)+'СЕТ СН'!$F$9+СВЦЭМ!$D$10+'СЕТ СН'!$F$6</f>
        <v>978.80781986</v>
      </c>
      <c r="W34" s="64">
        <f>SUMIFS(СВЦЭМ!$C$34:$C$777,СВЦЭМ!$A$34:$A$777,$A34,СВЦЭМ!$B$34:$B$777,W$11)+'СЕТ СН'!$F$9+СВЦЭМ!$D$10+'СЕТ СН'!$F$6</f>
        <v>1037.6268195799998</v>
      </c>
      <c r="X34" s="64">
        <f>SUMIFS(СВЦЭМ!$C$34:$C$777,СВЦЭМ!$A$34:$A$777,$A34,СВЦЭМ!$B$34:$B$777,X$11)+'СЕТ СН'!$F$9+СВЦЭМ!$D$10+'СЕТ СН'!$F$6</f>
        <v>1047.0456055300001</v>
      </c>
      <c r="Y34" s="64">
        <f>SUMIFS(СВЦЭМ!$C$34:$C$777,СВЦЭМ!$A$34:$A$777,$A34,СВЦЭМ!$B$34:$B$777,Y$11)+'СЕТ СН'!$F$9+СВЦЭМ!$D$10+'СЕТ СН'!$F$6</f>
        <v>1101.0285272599999</v>
      </c>
    </row>
    <row r="35" spans="1:25" ht="15.75" x14ac:dyDescent="0.2">
      <c r="A35" s="63">
        <f t="shared" si="0"/>
        <v>42575</v>
      </c>
      <c r="B35" s="64">
        <f>SUMIFS(СВЦЭМ!$C$34:$C$777,СВЦЭМ!$A$34:$A$777,$A35,СВЦЭМ!$B$34:$B$777,B$11)+'СЕТ СН'!$F$9+СВЦЭМ!$D$10+'СЕТ СН'!$F$6</f>
        <v>1191.9172204199999</v>
      </c>
      <c r="C35" s="64">
        <f>SUMIFS(СВЦЭМ!$C$34:$C$777,СВЦЭМ!$A$34:$A$777,$A35,СВЦЭМ!$B$34:$B$777,C$11)+'СЕТ СН'!$F$9+СВЦЭМ!$D$10+'СЕТ СН'!$F$6</f>
        <v>1280.25929148</v>
      </c>
      <c r="D35" s="64">
        <f>SUMIFS(СВЦЭМ!$C$34:$C$777,СВЦЭМ!$A$34:$A$777,$A35,СВЦЭМ!$B$34:$B$777,D$11)+'СЕТ СН'!$F$9+СВЦЭМ!$D$10+'СЕТ СН'!$F$6</f>
        <v>1302.9288916</v>
      </c>
      <c r="E35" s="64">
        <f>SUMIFS(СВЦЭМ!$C$34:$C$777,СВЦЭМ!$A$34:$A$777,$A35,СВЦЭМ!$B$34:$B$777,E$11)+'СЕТ СН'!$F$9+СВЦЭМ!$D$10+'СЕТ СН'!$F$6</f>
        <v>1326.6000552400001</v>
      </c>
      <c r="F35" s="64">
        <f>SUMIFS(СВЦЭМ!$C$34:$C$777,СВЦЭМ!$A$34:$A$777,$A35,СВЦЭМ!$B$34:$B$777,F$11)+'СЕТ СН'!$F$9+СВЦЭМ!$D$10+'СЕТ СН'!$F$6</f>
        <v>1351.7187670900003</v>
      </c>
      <c r="G35" s="64">
        <f>SUMIFS(СВЦЭМ!$C$34:$C$777,СВЦЭМ!$A$34:$A$777,$A35,СВЦЭМ!$B$34:$B$777,G$11)+'СЕТ СН'!$F$9+СВЦЭМ!$D$10+'СЕТ СН'!$F$6</f>
        <v>1352.3919752500001</v>
      </c>
      <c r="H35" s="64">
        <f>SUMIFS(СВЦЭМ!$C$34:$C$777,СВЦЭМ!$A$34:$A$777,$A35,СВЦЭМ!$B$34:$B$777,H$11)+'СЕТ СН'!$F$9+СВЦЭМ!$D$10+'СЕТ СН'!$F$6</f>
        <v>1283.6385618899999</v>
      </c>
      <c r="I35" s="64">
        <f>SUMIFS(СВЦЭМ!$C$34:$C$777,СВЦЭМ!$A$34:$A$777,$A35,СВЦЭМ!$B$34:$B$777,I$11)+'СЕТ СН'!$F$9+СВЦЭМ!$D$10+'СЕТ СН'!$F$6</f>
        <v>1216.12071896</v>
      </c>
      <c r="J35" s="64">
        <f>SUMIFS(СВЦЭМ!$C$34:$C$777,СВЦЭМ!$A$34:$A$777,$A35,СВЦЭМ!$B$34:$B$777,J$11)+'СЕТ СН'!$F$9+СВЦЭМ!$D$10+'СЕТ СН'!$F$6</f>
        <v>1103.4889432099999</v>
      </c>
      <c r="K35" s="64">
        <f>SUMIFS(СВЦЭМ!$C$34:$C$777,СВЦЭМ!$A$34:$A$777,$A35,СВЦЭМ!$B$34:$B$777,K$11)+'СЕТ СН'!$F$9+СВЦЭМ!$D$10+'СЕТ СН'!$F$6</f>
        <v>1009.38837771</v>
      </c>
      <c r="L35" s="64">
        <f>SUMIFS(СВЦЭМ!$C$34:$C$777,СВЦЭМ!$A$34:$A$777,$A35,СВЦЭМ!$B$34:$B$777,L$11)+'СЕТ СН'!$F$9+СВЦЭМ!$D$10+'СЕТ СН'!$F$6</f>
        <v>963.79940367999995</v>
      </c>
      <c r="M35" s="64">
        <f>SUMIFS(СВЦЭМ!$C$34:$C$777,СВЦЭМ!$A$34:$A$777,$A35,СВЦЭМ!$B$34:$B$777,M$11)+'СЕТ СН'!$F$9+СВЦЭМ!$D$10+'СЕТ СН'!$F$6</f>
        <v>955.12337207999997</v>
      </c>
      <c r="N35" s="64">
        <f>SUMIFS(СВЦЭМ!$C$34:$C$777,СВЦЭМ!$A$34:$A$777,$A35,СВЦЭМ!$B$34:$B$777,N$11)+'СЕТ СН'!$F$9+СВЦЭМ!$D$10+'СЕТ СН'!$F$6</f>
        <v>974.48418434999996</v>
      </c>
      <c r="O35" s="64">
        <f>SUMIFS(СВЦЭМ!$C$34:$C$777,СВЦЭМ!$A$34:$A$777,$A35,СВЦЭМ!$B$34:$B$777,O$11)+'СЕТ СН'!$F$9+СВЦЭМ!$D$10+'СЕТ СН'!$F$6</f>
        <v>992.17691874999991</v>
      </c>
      <c r="P35" s="64">
        <f>SUMIFS(СВЦЭМ!$C$34:$C$777,СВЦЭМ!$A$34:$A$777,$A35,СВЦЭМ!$B$34:$B$777,P$11)+'СЕТ СН'!$F$9+СВЦЭМ!$D$10+'СЕТ СН'!$F$6</f>
        <v>982.42468055999996</v>
      </c>
      <c r="Q35" s="64">
        <f>SUMIFS(СВЦЭМ!$C$34:$C$777,СВЦЭМ!$A$34:$A$777,$A35,СВЦЭМ!$B$34:$B$777,Q$11)+'СЕТ СН'!$F$9+СВЦЭМ!$D$10+'СЕТ СН'!$F$6</f>
        <v>981.50312815999996</v>
      </c>
      <c r="R35" s="64">
        <f>SUMIFS(СВЦЭМ!$C$34:$C$777,СВЦЭМ!$A$34:$A$777,$A35,СВЦЭМ!$B$34:$B$777,R$11)+'СЕТ СН'!$F$9+СВЦЭМ!$D$10+'СЕТ СН'!$F$6</f>
        <v>981.05845045000001</v>
      </c>
      <c r="S35" s="64">
        <f>SUMIFS(СВЦЭМ!$C$34:$C$777,СВЦЭМ!$A$34:$A$777,$A35,СВЦЭМ!$B$34:$B$777,S$11)+'СЕТ СН'!$F$9+СВЦЭМ!$D$10+'СЕТ СН'!$F$6</f>
        <v>988.46439830999998</v>
      </c>
      <c r="T35" s="64">
        <f>SUMIFS(СВЦЭМ!$C$34:$C$777,СВЦЭМ!$A$34:$A$777,$A35,СВЦЭМ!$B$34:$B$777,T$11)+'СЕТ СН'!$F$9+СВЦЭМ!$D$10+'СЕТ СН'!$F$6</f>
        <v>1004.55465525</v>
      </c>
      <c r="U35" s="64">
        <f>SUMIFS(СВЦЭМ!$C$34:$C$777,СВЦЭМ!$A$34:$A$777,$A35,СВЦЭМ!$B$34:$B$777,U$11)+'СЕТ СН'!$F$9+СВЦЭМ!$D$10+'СЕТ СН'!$F$6</f>
        <v>1021.6967124</v>
      </c>
      <c r="V35" s="64">
        <f>SUMIFS(СВЦЭМ!$C$34:$C$777,СВЦЭМ!$A$34:$A$777,$A35,СВЦЭМ!$B$34:$B$777,V$11)+'СЕТ СН'!$F$9+СВЦЭМ!$D$10+'СЕТ СН'!$F$6</f>
        <v>1035.3977682899999</v>
      </c>
      <c r="W35" s="64">
        <f>SUMIFS(СВЦЭМ!$C$34:$C$777,СВЦЭМ!$A$34:$A$777,$A35,СВЦЭМ!$B$34:$B$777,W$11)+'СЕТ СН'!$F$9+СВЦЭМ!$D$10+'СЕТ СН'!$F$6</f>
        <v>1078.8168867899999</v>
      </c>
      <c r="X35" s="64">
        <f>SUMIFS(СВЦЭМ!$C$34:$C$777,СВЦЭМ!$A$34:$A$777,$A35,СВЦЭМ!$B$34:$B$777,X$11)+'СЕТ СН'!$F$9+СВЦЭМ!$D$10+'СЕТ СН'!$F$6</f>
        <v>1094.33348566</v>
      </c>
      <c r="Y35" s="64">
        <f>SUMIFS(СВЦЭМ!$C$34:$C$777,СВЦЭМ!$A$34:$A$777,$A35,СВЦЭМ!$B$34:$B$777,Y$11)+'СЕТ СН'!$F$9+СВЦЭМ!$D$10+'СЕТ СН'!$F$6</f>
        <v>1171.4786087299999</v>
      </c>
    </row>
    <row r="36" spans="1:25" ht="15.75" x14ac:dyDescent="0.2">
      <c r="A36" s="63">
        <f t="shared" si="0"/>
        <v>42576</v>
      </c>
      <c r="B36" s="64">
        <f>SUMIFS(СВЦЭМ!$C$34:$C$777,СВЦЭМ!$A$34:$A$777,$A36,СВЦЭМ!$B$34:$B$777,B$11)+'СЕТ СН'!$F$9+СВЦЭМ!$D$10+'СЕТ СН'!$F$6</f>
        <v>1179.61604751</v>
      </c>
      <c r="C36" s="64">
        <f>SUMIFS(СВЦЭМ!$C$34:$C$777,СВЦЭМ!$A$34:$A$777,$A36,СВЦЭМ!$B$34:$B$777,C$11)+'СЕТ СН'!$F$9+СВЦЭМ!$D$10+'СЕТ СН'!$F$6</f>
        <v>1252.4250792299999</v>
      </c>
      <c r="D36" s="64">
        <f>SUMIFS(СВЦЭМ!$C$34:$C$777,СВЦЭМ!$A$34:$A$777,$A36,СВЦЭМ!$B$34:$B$777,D$11)+'СЕТ СН'!$F$9+СВЦЭМ!$D$10+'СЕТ СН'!$F$6</f>
        <v>1262.11358911</v>
      </c>
      <c r="E36" s="64">
        <f>SUMIFS(СВЦЭМ!$C$34:$C$777,СВЦЭМ!$A$34:$A$777,$A36,СВЦЭМ!$B$34:$B$777,E$11)+'СЕТ СН'!$F$9+СВЦЭМ!$D$10+'СЕТ СН'!$F$6</f>
        <v>1262.5044391900001</v>
      </c>
      <c r="F36" s="64">
        <f>SUMIFS(СВЦЭМ!$C$34:$C$777,СВЦЭМ!$A$34:$A$777,$A36,СВЦЭМ!$B$34:$B$777,F$11)+'СЕТ СН'!$F$9+СВЦЭМ!$D$10+'СЕТ СН'!$F$6</f>
        <v>1249.4296062600001</v>
      </c>
      <c r="G36" s="64">
        <f>SUMIFS(СВЦЭМ!$C$34:$C$777,СВЦЭМ!$A$34:$A$777,$A36,СВЦЭМ!$B$34:$B$777,G$11)+'СЕТ СН'!$F$9+СВЦЭМ!$D$10+'СЕТ СН'!$F$6</f>
        <v>1223.05786868</v>
      </c>
      <c r="H36" s="64">
        <f>SUMIFS(СВЦЭМ!$C$34:$C$777,СВЦЭМ!$A$34:$A$777,$A36,СВЦЭМ!$B$34:$B$777,H$11)+'СЕТ СН'!$F$9+СВЦЭМ!$D$10+'СЕТ СН'!$F$6</f>
        <v>1188.88005935</v>
      </c>
      <c r="I36" s="64">
        <f>SUMIFS(СВЦЭМ!$C$34:$C$777,СВЦЭМ!$A$34:$A$777,$A36,СВЦЭМ!$B$34:$B$777,I$11)+'СЕТ СН'!$F$9+СВЦЭМ!$D$10+'СЕТ СН'!$F$6</f>
        <v>1080.9355058799999</v>
      </c>
      <c r="J36" s="64">
        <f>SUMIFS(СВЦЭМ!$C$34:$C$777,СВЦЭМ!$A$34:$A$777,$A36,СВЦЭМ!$B$34:$B$777,J$11)+'СЕТ СН'!$F$9+СВЦЭМ!$D$10+'СЕТ СН'!$F$6</f>
        <v>916.92773373</v>
      </c>
      <c r="K36" s="64">
        <f>SUMIFS(СВЦЭМ!$C$34:$C$777,СВЦЭМ!$A$34:$A$777,$A36,СВЦЭМ!$B$34:$B$777,K$11)+'СЕТ СН'!$F$9+СВЦЭМ!$D$10+'СЕТ СН'!$F$6</f>
        <v>910.68550979999998</v>
      </c>
      <c r="L36" s="64">
        <f>SUMIFS(СВЦЭМ!$C$34:$C$777,СВЦЭМ!$A$34:$A$777,$A36,СВЦЭМ!$B$34:$B$777,L$11)+'СЕТ СН'!$F$9+СВЦЭМ!$D$10+'СЕТ СН'!$F$6</f>
        <v>1052.7829446599999</v>
      </c>
      <c r="M36" s="64">
        <f>SUMIFS(СВЦЭМ!$C$34:$C$777,СВЦЭМ!$A$34:$A$777,$A36,СВЦЭМ!$B$34:$B$777,M$11)+'СЕТ СН'!$F$9+СВЦЭМ!$D$10+'СЕТ СН'!$F$6</f>
        <v>1012.38872067</v>
      </c>
      <c r="N36" s="64">
        <f>SUMIFS(СВЦЭМ!$C$34:$C$777,СВЦЭМ!$A$34:$A$777,$A36,СВЦЭМ!$B$34:$B$777,N$11)+'СЕТ СН'!$F$9+СВЦЭМ!$D$10+'СЕТ СН'!$F$6</f>
        <v>992.57995532999996</v>
      </c>
      <c r="O36" s="64">
        <f>SUMIFS(СВЦЭМ!$C$34:$C$777,СВЦЭМ!$A$34:$A$777,$A36,СВЦЭМ!$B$34:$B$777,O$11)+'СЕТ СН'!$F$9+СВЦЭМ!$D$10+'СЕТ СН'!$F$6</f>
        <v>1035.81912257</v>
      </c>
      <c r="P36" s="64">
        <f>SUMIFS(СВЦЭМ!$C$34:$C$777,СВЦЭМ!$A$34:$A$777,$A36,СВЦЭМ!$B$34:$B$777,P$11)+'СЕТ СН'!$F$9+СВЦЭМ!$D$10+'СЕТ СН'!$F$6</f>
        <v>1009.38015078</v>
      </c>
      <c r="Q36" s="64">
        <f>SUMIFS(СВЦЭМ!$C$34:$C$777,СВЦЭМ!$A$34:$A$777,$A36,СВЦЭМ!$B$34:$B$777,Q$11)+'СЕТ СН'!$F$9+СВЦЭМ!$D$10+'СЕТ СН'!$F$6</f>
        <v>982.21414961000005</v>
      </c>
      <c r="R36" s="64">
        <f>SUMIFS(СВЦЭМ!$C$34:$C$777,СВЦЭМ!$A$34:$A$777,$A36,СВЦЭМ!$B$34:$B$777,R$11)+'СЕТ СН'!$F$9+СВЦЭМ!$D$10+'СЕТ СН'!$F$6</f>
        <v>1050.5017815199999</v>
      </c>
      <c r="S36" s="64">
        <f>SUMIFS(СВЦЭМ!$C$34:$C$777,СВЦЭМ!$A$34:$A$777,$A36,СВЦЭМ!$B$34:$B$777,S$11)+'СЕТ СН'!$F$9+СВЦЭМ!$D$10+'СЕТ СН'!$F$6</f>
        <v>1047.82322804</v>
      </c>
      <c r="T36" s="64">
        <f>SUMIFS(СВЦЭМ!$C$34:$C$777,СВЦЭМ!$A$34:$A$777,$A36,СВЦЭМ!$B$34:$B$777,T$11)+'СЕТ СН'!$F$9+СВЦЭМ!$D$10+'СЕТ СН'!$F$6</f>
        <v>1017.90489766</v>
      </c>
      <c r="U36" s="64">
        <f>SUMIFS(СВЦЭМ!$C$34:$C$777,СВЦЭМ!$A$34:$A$777,$A36,СВЦЭМ!$B$34:$B$777,U$11)+'СЕТ СН'!$F$9+СВЦЭМ!$D$10+'СЕТ СН'!$F$6</f>
        <v>1007.3020058699999</v>
      </c>
      <c r="V36" s="64">
        <f>SUMIFS(СВЦЭМ!$C$34:$C$777,СВЦЭМ!$A$34:$A$777,$A36,СВЦЭМ!$B$34:$B$777,V$11)+'СЕТ СН'!$F$9+СВЦЭМ!$D$10+'СЕТ СН'!$F$6</f>
        <v>1007.86613315</v>
      </c>
      <c r="W36" s="64">
        <f>SUMIFS(СВЦЭМ!$C$34:$C$777,СВЦЭМ!$A$34:$A$777,$A36,СВЦЭМ!$B$34:$B$777,W$11)+'СЕТ СН'!$F$9+СВЦЭМ!$D$10+'СЕТ СН'!$F$6</f>
        <v>1054.49851631</v>
      </c>
      <c r="X36" s="64">
        <f>SUMIFS(СВЦЭМ!$C$34:$C$777,СВЦЭМ!$A$34:$A$777,$A36,СВЦЭМ!$B$34:$B$777,X$11)+'СЕТ СН'!$F$9+СВЦЭМ!$D$10+'СЕТ СН'!$F$6</f>
        <v>1130.4218716299999</v>
      </c>
      <c r="Y36" s="64">
        <f>SUMIFS(СВЦЭМ!$C$34:$C$777,СВЦЭМ!$A$34:$A$777,$A36,СВЦЭМ!$B$34:$B$777,Y$11)+'СЕТ СН'!$F$9+СВЦЭМ!$D$10+'СЕТ СН'!$F$6</f>
        <v>1300.1984042300001</v>
      </c>
    </row>
    <row r="37" spans="1:25" ht="15.75" x14ac:dyDescent="0.2">
      <c r="A37" s="63">
        <f t="shared" si="0"/>
        <v>42577</v>
      </c>
      <c r="B37" s="64">
        <f>SUMIFS(СВЦЭМ!$C$34:$C$777,СВЦЭМ!$A$34:$A$777,$A37,СВЦЭМ!$B$34:$B$777,B$11)+'СЕТ СН'!$F$9+СВЦЭМ!$D$10+'СЕТ СН'!$F$6</f>
        <v>1475.9323670600002</v>
      </c>
      <c r="C37" s="64">
        <f>SUMIFS(СВЦЭМ!$C$34:$C$777,СВЦЭМ!$A$34:$A$777,$A37,СВЦЭМ!$B$34:$B$777,C$11)+'СЕТ СН'!$F$9+СВЦЭМ!$D$10+'СЕТ СН'!$F$6</f>
        <v>1393.40687566</v>
      </c>
      <c r="D37" s="64">
        <f>SUMIFS(СВЦЭМ!$C$34:$C$777,СВЦЭМ!$A$34:$A$777,$A37,СВЦЭМ!$B$34:$B$777,D$11)+'СЕТ СН'!$F$9+СВЦЭМ!$D$10+'СЕТ СН'!$F$6</f>
        <v>1412.9265383299999</v>
      </c>
      <c r="E37" s="64">
        <f>SUMIFS(СВЦЭМ!$C$34:$C$777,СВЦЭМ!$A$34:$A$777,$A37,СВЦЭМ!$B$34:$B$777,E$11)+'СЕТ СН'!$F$9+СВЦЭМ!$D$10+'СЕТ СН'!$F$6</f>
        <v>1419.5850746800002</v>
      </c>
      <c r="F37" s="64">
        <f>SUMIFS(СВЦЭМ!$C$34:$C$777,СВЦЭМ!$A$34:$A$777,$A37,СВЦЭМ!$B$34:$B$777,F$11)+'СЕТ СН'!$F$9+СВЦЭМ!$D$10+'СЕТ СН'!$F$6</f>
        <v>1449.14939641</v>
      </c>
      <c r="G37" s="64">
        <f>SUMIFS(СВЦЭМ!$C$34:$C$777,СВЦЭМ!$A$34:$A$777,$A37,СВЦЭМ!$B$34:$B$777,G$11)+'СЕТ СН'!$F$9+СВЦЭМ!$D$10+'СЕТ СН'!$F$6</f>
        <v>1438.1936293899998</v>
      </c>
      <c r="H37" s="64">
        <f>SUMIFS(СВЦЭМ!$C$34:$C$777,СВЦЭМ!$A$34:$A$777,$A37,СВЦЭМ!$B$34:$B$777,H$11)+'СЕТ СН'!$F$9+СВЦЭМ!$D$10+'СЕТ СН'!$F$6</f>
        <v>1370.8450008600003</v>
      </c>
      <c r="I37" s="64">
        <f>SUMIFS(СВЦЭМ!$C$34:$C$777,СВЦЭМ!$A$34:$A$777,$A37,СВЦЭМ!$B$34:$B$777,I$11)+'СЕТ СН'!$F$9+СВЦЭМ!$D$10+'СЕТ СН'!$F$6</f>
        <v>1260.94180942</v>
      </c>
      <c r="J37" s="64">
        <f>SUMIFS(СВЦЭМ!$C$34:$C$777,СВЦЭМ!$A$34:$A$777,$A37,СВЦЭМ!$B$34:$B$777,J$11)+'СЕТ СН'!$F$9+СВЦЭМ!$D$10+'СЕТ СН'!$F$6</f>
        <v>1111.70194827</v>
      </c>
      <c r="K37" s="64">
        <f>SUMIFS(СВЦЭМ!$C$34:$C$777,СВЦЭМ!$A$34:$A$777,$A37,СВЦЭМ!$B$34:$B$777,K$11)+'СЕТ СН'!$F$9+СВЦЭМ!$D$10+'СЕТ СН'!$F$6</f>
        <v>1054.97038619</v>
      </c>
      <c r="L37" s="64">
        <f>SUMIFS(СВЦЭМ!$C$34:$C$777,СВЦЭМ!$A$34:$A$777,$A37,СВЦЭМ!$B$34:$B$777,L$11)+'СЕТ СН'!$F$9+СВЦЭМ!$D$10+'СЕТ СН'!$F$6</f>
        <v>1027.96885731</v>
      </c>
      <c r="M37" s="64">
        <f>SUMIFS(СВЦЭМ!$C$34:$C$777,СВЦЭМ!$A$34:$A$777,$A37,СВЦЭМ!$B$34:$B$777,M$11)+'СЕТ СН'!$F$9+СВЦЭМ!$D$10+'СЕТ СН'!$F$6</f>
        <v>1031.0267348699999</v>
      </c>
      <c r="N37" s="64">
        <f>SUMIFS(СВЦЭМ!$C$34:$C$777,СВЦЭМ!$A$34:$A$777,$A37,СВЦЭМ!$B$34:$B$777,N$11)+'СЕТ СН'!$F$9+СВЦЭМ!$D$10+'СЕТ СН'!$F$6</f>
        <v>1049.85248379</v>
      </c>
      <c r="O37" s="64">
        <f>SUMIFS(СВЦЭМ!$C$34:$C$777,СВЦЭМ!$A$34:$A$777,$A37,СВЦЭМ!$B$34:$B$777,O$11)+'СЕТ СН'!$F$9+СВЦЭМ!$D$10+'СЕТ СН'!$F$6</f>
        <v>1119.91303971</v>
      </c>
      <c r="P37" s="64">
        <f>SUMIFS(СВЦЭМ!$C$34:$C$777,СВЦЭМ!$A$34:$A$777,$A37,СВЦЭМ!$B$34:$B$777,P$11)+'СЕТ СН'!$F$9+СВЦЭМ!$D$10+'СЕТ СН'!$F$6</f>
        <v>1061.4439590899999</v>
      </c>
      <c r="Q37" s="64">
        <f>SUMIFS(СВЦЭМ!$C$34:$C$777,СВЦЭМ!$A$34:$A$777,$A37,СВЦЭМ!$B$34:$B$777,Q$11)+'СЕТ СН'!$F$9+СВЦЭМ!$D$10+'СЕТ СН'!$F$6</f>
        <v>1045.4787101899999</v>
      </c>
      <c r="R37" s="64">
        <f>SUMIFS(СВЦЭМ!$C$34:$C$777,СВЦЭМ!$A$34:$A$777,$A37,СВЦЭМ!$B$34:$B$777,R$11)+'СЕТ СН'!$F$9+СВЦЭМ!$D$10+'СЕТ СН'!$F$6</f>
        <v>1154.1195969800001</v>
      </c>
      <c r="S37" s="64">
        <f>SUMIFS(СВЦЭМ!$C$34:$C$777,СВЦЭМ!$A$34:$A$777,$A37,СВЦЭМ!$B$34:$B$777,S$11)+'СЕТ СН'!$F$9+СВЦЭМ!$D$10+'СЕТ СН'!$F$6</f>
        <v>1191.3398138100001</v>
      </c>
      <c r="T37" s="64">
        <f>SUMIFS(СВЦЭМ!$C$34:$C$777,СВЦЭМ!$A$34:$A$777,$A37,СВЦЭМ!$B$34:$B$777,T$11)+'СЕТ СН'!$F$9+СВЦЭМ!$D$10+'СЕТ СН'!$F$6</f>
        <v>1202.86507323</v>
      </c>
      <c r="U37" s="64">
        <f>SUMIFS(СВЦЭМ!$C$34:$C$777,СВЦЭМ!$A$34:$A$777,$A37,СВЦЭМ!$B$34:$B$777,U$11)+'СЕТ СН'!$F$9+СВЦЭМ!$D$10+'СЕТ СН'!$F$6</f>
        <v>1215.19136211</v>
      </c>
      <c r="V37" s="64">
        <f>SUMIFS(СВЦЭМ!$C$34:$C$777,СВЦЭМ!$A$34:$A$777,$A37,СВЦЭМ!$B$34:$B$777,V$11)+'СЕТ СН'!$F$9+СВЦЭМ!$D$10+'СЕТ СН'!$F$6</f>
        <v>1322.4959309700002</v>
      </c>
      <c r="W37" s="64">
        <f>SUMIFS(СВЦЭМ!$C$34:$C$777,СВЦЭМ!$A$34:$A$777,$A37,СВЦЭМ!$B$34:$B$777,W$11)+'СЕТ СН'!$F$9+СВЦЭМ!$D$10+'СЕТ СН'!$F$6</f>
        <v>1376.96915279</v>
      </c>
      <c r="X37" s="64">
        <f>SUMIFS(СВЦЭМ!$C$34:$C$777,СВЦЭМ!$A$34:$A$777,$A37,СВЦЭМ!$B$34:$B$777,X$11)+'СЕТ СН'!$F$9+СВЦЭМ!$D$10+'СЕТ СН'!$F$6</f>
        <v>1339.35718159</v>
      </c>
      <c r="Y37" s="64">
        <f>SUMIFS(СВЦЭМ!$C$34:$C$777,СВЦЭМ!$A$34:$A$777,$A37,СВЦЭМ!$B$34:$B$777,Y$11)+'СЕТ СН'!$F$9+СВЦЭМ!$D$10+'СЕТ СН'!$F$6</f>
        <v>1304.4154667100001</v>
      </c>
    </row>
    <row r="38" spans="1:25" ht="15.75" x14ac:dyDescent="0.2">
      <c r="A38" s="63">
        <f t="shared" si="0"/>
        <v>42578</v>
      </c>
      <c r="B38" s="64">
        <f>SUMIFS(СВЦЭМ!$C$34:$C$777,СВЦЭМ!$A$34:$A$777,$A38,СВЦЭМ!$B$34:$B$777,B$11)+'СЕТ СН'!$F$9+СВЦЭМ!$D$10+'СЕТ СН'!$F$6</f>
        <v>1290.4237662099999</v>
      </c>
      <c r="C38" s="64">
        <f>SUMIFS(СВЦЭМ!$C$34:$C$777,СВЦЭМ!$A$34:$A$777,$A38,СВЦЭМ!$B$34:$B$777,C$11)+'СЕТ СН'!$F$9+СВЦЭМ!$D$10+'СЕТ СН'!$F$6</f>
        <v>1344.2340594100001</v>
      </c>
      <c r="D38" s="64">
        <f>SUMIFS(СВЦЭМ!$C$34:$C$777,СВЦЭМ!$A$34:$A$777,$A38,СВЦЭМ!$B$34:$B$777,D$11)+'СЕТ СН'!$F$9+СВЦЭМ!$D$10+'СЕТ СН'!$F$6</f>
        <v>1369.96515589</v>
      </c>
      <c r="E38" s="64">
        <f>SUMIFS(СВЦЭМ!$C$34:$C$777,СВЦЭМ!$A$34:$A$777,$A38,СВЦЭМ!$B$34:$B$777,E$11)+'СЕТ СН'!$F$9+СВЦЭМ!$D$10+'СЕТ СН'!$F$6</f>
        <v>1366.2251582600002</v>
      </c>
      <c r="F38" s="64">
        <f>SUMIFS(СВЦЭМ!$C$34:$C$777,СВЦЭМ!$A$34:$A$777,$A38,СВЦЭМ!$B$34:$B$777,F$11)+'СЕТ СН'!$F$9+СВЦЭМ!$D$10+'СЕТ СН'!$F$6</f>
        <v>1416.2492897500001</v>
      </c>
      <c r="G38" s="64">
        <f>SUMIFS(СВЦЭМ!$C$34:$C$777,СВЦЭМ!$A$34:$A$777,$A38,СВЦЭМ!$B$34:$B$777,G$11)+'СЕТ СН'!$F$9+СВЦЭМ!$D$10+'СЕТ СН'!$F$6</f>
        <v>1399.8630487400001</v>
      </c>
      <c r="H38" s="64">
        <f>SUMIFS(СВЦЭМ!$C$34:$C$777,СВЦЭМ!$A$34:$A$777,$A38,СВЦЭМ!$B$34:$B$777,H$11)+'СЕТ СН'!$F$9+СВЦЭМ!$D$10+'СЕТ СН'!$F$6</f>
        <v>1310.6967561500001</v>
      </c>
      <c r="I38" s="64">
        <f>SUMIFS(СВЦЭМ!$C$34:$C$777,СВЦЭМ!$A$34:$A$777,$A38,СВЦЭМ!$B$34:$B$777,I$11)+'СЕТ СН'!$F$9+СВЦЭМ!$D$10+'СЕТ СН'!$F$6</f>
        <v>1253.5286256499999</v>
      </c>
      <c r="J38" s="64">
        <f>SUMIFS(СВЦЭМ!$C$34:$C$777,СВЦЭМ!$A$34:$A$777,$A38,СВЦЭМ!$B$34:$B$777,J$11)+'СЕТ СН'!$F$9+СВЦЭМ!$D$10+'СЕТ СН'!$F$6</f>
        <v>1120.4791489899999</v>
      </c>
      <c r="K38" s="64">
        <f>SUMIFS(СВЦЭМ!$C$34:$C$777,СВЦЭМ!$A$34:$A$777,$A38,СВЦЭМ!$B$34:$B$777,K$11)+'СЕТ СН'!$F$9+СВЦЭМ!$D$10+'СЕТ СН'!$F$6</f>
        <v>1114.2970261199998</v>
      </c>
      <c r="L38" s="64">
        <f>SUMIFS(СВЦЭМ!$C$34:$C$777,СВЦЭМ!$A$34:$A$777,$A38,СВЦЭМ!$B$34:$B$777,L$11)+'СЕТ СН'!$F$9+СВЦЭМ!$D$10+'СЕТ СН'!$F$6</f>
        <v>1110.28454766</v>
      </c>
      <c r="M38" s="64">
        <f>SUMIFS(СВЦЭМ!$C$34:$C$777,СВЦЭМ!$A$34:$A$777,$A38,СВЦЭМ!$B$34:$B$777,M$11)+'СЕТ СН'!$F$9+СВЦЭМ!$D$10+'СЕТ СН'!$F$6</f>
        <v>1127.1598703899999</v>
      </c>
      <c r="N38" s="64">
        <f>SUMIFS(СВЦЭМ!$C$34:$C$777,СВЦЭМ!$A$34:$A$777,$A38,СВЦЭМ!$B$34:$B$777,N$11)+'СЕТ СН'!$F$9+СВЦЭМ!$D$10+'СЕТ СН'!$F$6</f>
        <v>1127.9183330999999</v>
      </c>
      <c r="O38" s="64">
        <f>SUMIFS(СВЦЭМ!$C$34:$C$777,СВЦЭМ!$A$34:$A$777,$A38,СВЦЭМ!$B$34:$B$777,O$11)+'СЕТ СН'!$F$9+СВЦЭМ!$D$10+'СЕТ СН'!$F$6</f>
        <v>1134.24085573</v>
      </c>
      <c r="P38" s="64">
        <f>SUMIFS(СВЦЭМ!$C$34:$C$777,СВЦЭМ!$A$34:$A$777,$A38,СВЦЭМ!$B$34:$B$777,P$11)+'СЕТ СН'!$F$9+СВЦЭМ!$D$10+'СЕТ СН'!$F$6</f>
        <v>1126.3773585499998</v>
      </c>
      <c r="Q38" s="64">
        <f>SUMIFS(СВЦЭМ!$C$34:$C$777,СВЦЭМ!$A$34:$A$777,$A38,СВЦЭМ!$B$34:$B$777,Q$11)+'СЕТ СН'!$F$9+СВЦЭМ!$D$10+'СЕТ СН'!$F$6</f>
        <v>1089.4196480800001</v>
      </c>
      <c r="R38" s="64">
        <f>SUMIFS(СВЦЭМ!$C$34:$C$777,СВЦЭМ!$A$34:$A$777,$A38,СВЦЭМ!$B$34:$B$777,R$11)+'СЕТ СН'!$F$9+СВЦЭМ!$D$10+'СЕТ СН'!$F$6</f>
        <v>1235.0670543699998</v>
      </c>
      <c r="S38" s="64">
        <f>SUMIFS(СВЦЭМ!$C$34:$C$777,СВЦЭМ!$A$34:$A$777,$A38,СВЦЭМ!$B$34:$B$777,S$11)+'СЕТ СН'!$F$9+СВЦЭМ!$D$10+'СЕТ СН'!$F$6</f>
        <v>1197.2422640099999</v>
      </c>
      <c r="T38" s="64">
        <f>SUMIFS(СВЦЭМ!$C$34:$C$777,СВЦЭМ!$A$34:$A$777,$A38,СВЦЭМ!$B$34:$B$777,T$11)+'СЕТ СН'!$F$9+СВЦЭМ!$D$10+'СЕТ СН'!$F$6</f>
        <v>1149.0233349</v>
      </c>
      <c r="U38" s="64">
        <f>SUMIFS(СВЦЭМ!$C$34:$C$777,СВЦЭМ!$A$34:$A$777,$A38,СВЦЭМ!$B$34:$B$777,U$11)+'СЕТ СН'!$F$9+СВЦЭМ!$D$10+'СЕТ СН'!$F$6</f>
        <v>1185.53929427</v>
      </c>
      <c r="V38" s="64">
        <f>SUMIFS(СВЦЭМ!$C$34:$C$777,СВЦЭМ!$A$34:$A$777,$A38,СВЦЭМ!$B$34:$B$777,V$11)+'СЕТ СН'!$F$9+СВЦЭМ!$D$10+'СЕТ СН'!$F$6</f>
        <v>1137.5980663599998</v>
      </c>
      <c r="W38" s="64">
        <f>SUMIFS(СВЦЭМ!$C$34:$C$777,СВЦЭМ!$A$34:$A$777,$A38,СВЦЭМ!$B$34:$B$777,W$11)+'СЕТ СН'!$F$9+СВЦЭМ!$D$10+'СЕТ СН'!$F$6</f>
        <v>1150.22146933</v>
      </c>
      <c r="X38" s="64">
        <f>SUMIFS(СВЦЭМ!$C$34:$C$777,СВЦЭМ!$A$34:$A$777,$A38,СВЦЭМ!$B$34:$B$777,X$11)+'СЕТ СН'!$F$9+СВЦЭМ!$D$10+'СЕТ СН'!$F$6</f>
        <v>1197.9325986700001</v>
      </c>
      <c r="Y38" s="64">
        <f>SUMIFS(СВЦЭМ!$C$34:$C$777,СВЦЭМ!$A$34:$A$777,$A38,СВЦЭМ!$B$34:$B$777,Y$11)+'СЕТ СН'!$F$9+СВЦЭМ!$D$10+'СЕТ СН'!$F$6</f>
        <v>1257.69472823</v>
      </c>
    </row>
    <row r="39" spans="1:25" ht="15.75" x14ac:dyDescent="0.2">
      <c r="A39" s="63">
        <f t="shared" si="0"/>
        <v>42579</v>
      </c>
      <c r="B39" s="64">
        <f>SUMIFS(СВЦЭМ!$C$34:$C$777,СВЦЭМ!$A$34:$A$777,$A39,СВЦЭМ!$B$34:$B$777,B$11)+'СЕТ СН'!$F$9+СВЦЭМ!$D$10+'СЕТ СН'!$F$6</f>
        <v>1309.2781400700001</v>
      </c>
      <c r="C39" s="64">
        <f>SUMIFS(СВЦЭМ!$C$34:$C$777,СВЦЭМ!$A$34:$A$777,$A39,СВЦЭМ!$B$34:$B$777,C$11)+'СЕТ СН'!$F$9+СВЦЭМ!$D$10+'СЕТ СН'!$F$6</f>
        <v>1373.1488381700001</v>
      </c>
      <c r="D39" s="64">
        <f>SUMIFS(СВЦЭМ!$C$34:$C$777,СВЦЭМ!$A$34:$A$777,$A39,СВЦЭМ!$B$34:$B$777,D$11)+'СЕТ СН'!$F$9+СВЦЭМ!$D$10+'СЕТ СН'!$F$6</f>
        <v>1428.21545754</v>
      </c>
      <c r="E39" s="64">
        <f>SUMIFS(СВЦЭМ!$C$34:$C$777,СВЦЭМ!$A$34:$A$777,$A39,СВЦЭМ!$B$34:$B$777,E$11)+'СЕТ СН'!$F$9+СВЦЭМ!$D$10+'СЕТ СН'!$F$6</f>
        <v>1418.49360914</v>
      </c>
      <c r="F39" s="64">
        <f>SUMIFS(СВЦЭМ!$C$34:$C$777,СВЦЭМ!$A$34:$A$777,$A39,СВЦЭМ!$B$34:$B$777,F$11)+'СЕТ СН'!$F$9+СВЦЭМ!$D$10+'СЕТ СН'!$F$6</f>
        <v>1401.8017705699999</v>
      </c>
      <c r="G39" s="64">
        <f>SUMIFS(СВЦЭМ!$C$34:$C$777,СВЦЭМ!$A$34:$A$777,$A39,СВЦЭМ!$B$34:$B$777,G$11)+'СЕТ СН'!$F$9+СВЦЭМ!$D$10+'СЕТ СН'!$F$6</f>
        <v>1410.5977938800002</v>
      </c>
      <c r="H39" s="64">
        <f>SUMIFS(СВЦЭМ!$C$34:$C$777,СВЦЭМ!$A$34:$A$777,$A39,СВЦЭМ!$B$34:$B$777,H$11)+'СЕТ СН'!$F$9+СВЦЭМ!$D$10+'СЕТ СН'!$F$6</f>
        <v>1342.8769346300001</v>
      </c>
      <c r="I39" s="64">
        <f>SUMIFS(СВЦЭМ!$C$34:$C$777,СВЦЭМ!$A$34:$A$777,$A39,СВЦЭМ!$B$34:$B$777,I$11)+'СЕТ СН'!$F$9+СВЦЭМ!$D$10+'СЕТ СН'!$F$6</f>
        <v>1267.8991710499999</v>
      </c>
      <c r="J39" s="64">
        <f>SUMIFS(СВЦЭМ!$C$34:$C$777,СВЦЭМ!$A$34:$A$777,$A39,СВЦЭМ!$B$34:$B$777,J$11)+'СЕТ СН'!$F$9+СВЦЭМ!$D$10+'СЕТ СН'!$F$6</f>
        <v>1091.5941265900001</v>
      </c>
      <c r="K39" s="64">
        <f>SUMIFS(СВЦЭМ!$C$34:$C$777,СВЦЭМ!$A$34:$A$777,$A39,СВЦЭМ!$B$34:$B$777,K$11)+'СЕТ СН'!$F$9+СВЦЭМ!$D$10+'СЕТ СН'!$F$6</f>
        <v>1184.56259211</v>
      </c>
      <c r="L39" s="64">
        <f>SUMIFS(СВЦЭМ!$C$34:$C$777,СВЦЭМ!$A$34:$A$777,$A39,СВЦЭМ!$B$34:$B$777,L$11)+'СЕТ СН'!$F$9+СВЦЭМ!$D$10+'СЕТ СН'!$F$6</f>
        <v>1185.2752411299998</v>
      </c>
      <c r="M39" s="64">
        <f>SUMIFS(СВЦЭМ!$C$34:$C$777,СВЦЭМ!$A$34:$A$777,$A39,СВЦЭМ!$B$34:$B$777,M$11)+'СЕТ СН'!$F$9+СВЦЭМ!$D$10+'СЕТ СН'!$F$6</f>
        <v>1160.4408137299999</v>
      </c>
      <c r="N39" s="64">
        <f>SUMIFS(СВЦЭМ!$C$34:$C$777,СВЦЭМ!$A$34:$A$777,$A39,СВЦЭМ!$B$34:$B$777,N$11)+'СЕТ СН'!$F$9+СВЦЭМ!$D$10+'СЕТ СН'!$F$6</f>
        <v>1145.5359455</v>
      </c>
      <c r="O39" s="64">
        <f>SUMIFS(СВЦЭМ!$C$34:$C$777,СВЦЭМ!$A$34:$A$777,$A39,СВЦЭМ!$B$34:$B$777,O$11)+'СЕТ СН'!$F$9+СВЦЭМ!$D$10+'СЕТ СН'!$F$6</f>
        <v>1172.8164202399998</v>
      </c>
      <c r="P39" s="64">
        <f>SUMIFS(СВЦЭМ!$C$34:$C$777,СВЦЭМ!$A$34:$A$777,$A39,СВЦЭМ!$B$34:$B$777,P$11)+'СЕТ СН'!$F$9+СВЦЭМ!$D$10+'СЕТ СН'!$F$6</f>
        <v>1170.51481072</v>
      </c>
      <c r="Q39" s="64">
        <f>SUMIFS(СВЦЭМ!$C$34:$C$777,СВЦЭМ!$A$34:$A$777,$A39,СВЦЭМ!$B$34:$B$777,Q$11)+'СЕТ СН'!$F$9+СВЦЭМ!$D$10+'СЕТ СН'!$F$6</f>
        <v>1173.64123707</v>
      </c>
      <c r="R39" s="64">
        <f>SUMIFS(СВЦЭМ!$C$34:$C$777,СВЦЭМ!$A$34:$A$777,$A39,СВЦЭМ!$B$34:$B$777,R$11)+'СЕТ СН'!$F$9+СВЦЭМ!$D$10+'СЕТ СН'!$F$6</f>
        <v>1242.7466417400001</v>
      </c>
      <c r="S39" s="64">
        <f>SUMIFS(СВЦЭМ!$C$34:$C$777,СВЦЭМ!$A$34:$A$777,$A39,СВЦЭМ!$B$34:$B$777,S$11)+'СЕТ СН'!$F$9+СВЦЭМ!$D$10+'СЕТ СН'!$F$6</f>
        <v>1236.0506107000001</v>
      </c>
      <c r="T39" s="64">
        <f>SUMIFS(СВЦЭМ!$C$34:$C$777,СВЦЭМ!$A$34:$A$777,$A39,СВЦЭМ!$B$34:$B$777,T$11)+'СЕТ СН'!$F$9+СВЦЭМ!$D$10+'СЕТ СН'!$F$6</f>
        <v>1238.98935127</v>
      </c>
      <c r="U39" s="64">
        <f>SUMIFS(СВЦЭМ!$C$34:$C$777,СВЦЭМ!$A$34:$A$777,$A39,СВЦЭМ!$B$34:$B$777,U$11)+'СЕТ СН'!$F$9+СВЦЭМ!$D$10+'СЕТ СН'!$F$6</f>
        <v>1233.16954474</v>
      </c>
      <c r="V39" s="64">
        <f>SUMIFS(СВЦЭМ!$C$34:$C$777,СВЦЭМ!$A$34:$A$777,$A39,СВЦЭМ!$B$34:$B$777,V$11)+'СЕТ СН'!$F$9+СВЦЭМ!$D$10+'СЕТ СН'!$F$6</f>
        <v>1255.8302847699999</v>
      </c>
      <c r="W39" s="64">
        <f>SUMIFS(СВЦЭМ!$C$34:$C$777,СВЦЭМ!$A$34:$A$777,$A39,СВЦЭМ!$B$34:$B$777,W$11)+'СЕТ СН'!$F$9+СВЦЭМ!$D$10+'СЕТ СН'!$F$6</f>
        <v>1250.93273024</v>
      </c>
      <c r="X39" s="64">
        <f>SUMIFS(СВЦЭМ!$C$34:$C$777,СВЦЭМ!$A$34:$A$777,$A39,СВЦЭМ!$B$34:$B$777,X$11)+'СЕТ СН'!$F$9+СВЦЭМ!$D$10+'СЕТ СН'!$F$6</f>
        <v>1250.9562068499999</v>
      </c>
      <c r="Y39" s="64">
        <f>SUMIFS(СВЦЭМ!$C$34:$C$777,СВЦЭМ!$A$34:$A$777,$A39,СВЦЭМ!$B$34:$B$777,Y$11)+'СЕТ СН'!$F$9+СВЦЭМ!$D$10+'СЕТ СН'!$F$6</f>
        <v>1293.44225824</v>
      </c>
    </row>
    <row r="40" spans="1:25" ht="15.75" x14ac:dyDescent="0.2">
      <c r="A40" s="63">
        <f t="shared" si="0"/>
        <v>42580</v>
      </c>
      <c r="B40" s="64">
        <f>SUMIFS(СВЦЭМ!$C$34:$C$777,СВЦЭМ!$A$34:$A$777,$A40,СВЦЭМ!$B$34:$B$777,B$11)+'СЕТ СН'!$F$9+СВЦЭМ!$D$10+'СЕТ СН'!$F$6</f>
        <v>1316.3699459899999</v>
      </c>
      <c r="C40" s="64">
        <f>SUMIFS(СВЦЭМ!$C$34:$C$777,СВЦЭМ!$A$34:$A$777,$A40,СВЦЭМ!$B$34:$B$777,C$11)+'СЕТ СН'!$F$9+СВЦЭМ!$D$10+'СЕТ СН'!$F$6</f>
        <v>1377.86441375</v>
      </c>
      <c r="D40" s="64">
        <f>SUMIFS(СВЦЭМ!$C$34:$C$777,СВЦЭМ!$A$34:$A$777,$A40,СВЦЭМ!$B$34:$B$777,D$11)+'СЕТ СН'!$F$9+СВЦЭМ!$D$10+'СЕТ СН'!$F$6</f>
        <v>1399.6837699100001</v>
      </c>
      <c r="E40" s="64">
        <f>SUMIFS(СВЦЭМ!$C$34:$C$777,СВЦЭМ!$A$34:$A$777,$A40,СВЦЭМ!$B$34:$B$777,E$11)+'СЕТ СН'!$F$9+СВЦЭМ!$D$10+'СЕТ СН'!$F$6</f>
        <v>1360.9577588000002</v>
      </c>
      <c r="F40" s="64">
        <f>SUMIFS(СВЦЭМ!$C$34:$C$777,СВЦЭМ!$A$34:$A$777,$A40,СВЦЭМ!$B$34:$B$777,F$11)+'СЕТ СН'!$F$9+СВЦЭМ!$D$10+'СЕТ СН'!$F$6</f>
        <v>1336.11640132</v>
      </c>
      <c r="G40" s="64">
        <f>SUMIFS(СВЦЭМ!$C$34:$C$777,СВЦЭМ!$A$34:$A$777,$A40,СВЦЭМ!$B$34:$B$777,G$11)+'СЕТ СН'!$F$9+СВЦЭМ!$D$10+'СЕТ СН'!$F$6</f>
        <v>1314.8402185200002</v>
      </c>
      <c r="H40" s="64">
        <f>SUMIFS(СВЦЭМ!$C$34:$C$777,СВЦЭМ!$A$34:$A$777,$A40,СВЦЭМ!$B$34:$B$777,H$11)+'СЕТ СН'!$F$9+СВЦЭМ!$D$10+'СЕТ СН'!$F$6</f>
        <v>1278.3807564700001</v>
      </c>
      <c r="I40" s="64">
        <f>SUMIFS(СВЦЭМ!$C$34:$C$777,СВЦЭМ!$A$34:$A$777,$A40,СВЦЭМ!$B$34:$B$777,I$11)+'СЕТ СН'!$F$9+СВЦЭМ!$D$10+'СЕТ СН'!$F$6</f>
        <v>1220.5592420200001</v>
      </c>
      <c r="J40" s="64">
        <f>SUMIFS(СВЦЭМ!$C$34:$C$777,СВЦЭМ!$A$34:$A$777,$A40,СВЦЭМ!$B$34:$B$777,J$11)+'СЕТ СН'!$F$9+СВЦЭМ!$D$10+'СЕТ СН'!$F$6</f>
        <v>1046.5314335099999</v>
      </c>
      <c r="K40" s="64">
        <f>SUMIFS(СВЦЭМ!$C$34:$C$777,СВЦЭМ!$A$34:$A$777,$A40,СВЦЭМ!$B$34:$B$777,K$11)+'СЕТ СН'!$F$9+СВЦЭМ!$D$10+'СЕТ СН'!$F$6</f>
        <v>1110.12358264</v>
      </c>
      <c r="L40" s="64">
        <f>SUMIFS(СВЦЭМ!$C$34:$C$777,СВЦЭМ!$A$34:$A$777,$A40,СВЦЭМ!$B$34:$B$777,L$11)+'СЕТ СН'!$F$9+СВЦЭМ!$D$10+'СЕТ СН'!$F$6</f>
        <v>1141.5512845200001</v>
      </c>
      <c r="M40" s="64">
        <f>SUMIFS(СВЦЭМ!$C$34:$C$777,СВЦЭМ!$A$34:$A$777,$A40,СВЦЭМ!$B$34:$B$777,M$11)+'СЕТ СН'!$F$9+СВЦЭМ!$D$10+'СЕТ СН'!$F$6</f>
        <v>1113.7262371100001</v>
      </c>
      <c r="N40" s="64">
        <f>SUMIFS(СВЦЭМ!$C$34:$C$777,СВЦЭМ!$A$34:$A$777,$A40,СВЦЭМ!$B$34:$B$777,N$11)+'СЕТ СН'!$F$9+СВЦЭМ!$D$10+'СЕТ СН'!$F$6</f>
        <v>1156.7593331399999</v>
      </c>
      <c r="O40" s="64">
        <f>SUMIFS(СВЦЭМ!$C$34:$C$777,СВЦЭМ!$A$34:$A$777,$A40,СВЦЭМ!$B$34:$B$777,O$11)+'СЕТ СН'!$F$9+СВЦЭМ!$D$10+'СЕТ СН'!$F$6</f>
        <v>1090.8360102699999</v>
      </c>
      <c r="P40" s="64">
        <f>SUMIFS(СВЦЭМ!$C$34:$C$777,СВЦЭМ!$A$34:$A$777,$A40,СВЦЭМ!$B$34:$B$777,P$11)+'СЕТ СН'!$F$9+СВЦЭМ!$D$10+'СЕТ СН'!$F$6</f>
        <v>1075.5098002</v>
      </c>
      <c r="Q40" s="64">
        <f>SUMIFS(СВЦЭМ!$C$34:$C$777,СВЦЭМ!$A$34:$A$777,$A40,СВЦЭМ!$B$34:$B$777,Q$11)+'СЕТ СН'!$F$9+СВЦЭМ!$D$10+'СЕТ СН'!$F$6</f>
        <v>1077.84436701</v>
      </c>
      <c r="R40" s="64">
        <f>SUMIFS(СВЦЭМ!$C$34:$C$777,СВЦЭМ!$A$34:$A$777,$A40,СВЦЭМ!$B$34:$B$777,R$11)+'СЕТ СН'!$F$9+СВЦЭМ!$D$10+'СЕТ СН'!$F$6</f>
        <v>1120.9553499899998</v>
      </c>
      <c r="S40" s="64">
        <f>SUMIFS(СВЦЭМ!$C$34:$C$777,СВЦЭМ!$A$34:$A$777,$A40,СВЦЭМ!$B$34:$B$777,S$11)+'СЕТ СН'!$F$9+СВЦЭМ!$D$10+'СЕТ СН'!$F$6</f>
        <v>1128.6862568000001</v>
      </c>
      <c r="T40" s="64">
        <f>SUMIFS(СВЦЭМ!$C$34:$C$777,СВЦЭМ!$A$34:$A$777,$A40,СВЦЭМ!$B$34:$B$777,T$11)+'СЕТ СН'!$F$9+СВЦЭМ!$D$10+'СЕТ СН'!$F$6</f>
        <v>1118.33670852</v>
      </c>
      <c r="U40" s="64">
        <f>SUMIFS(СВЦЭМ!$C$34:$C$777,СВЦЭМ!$A$34:$A$777,$A40,СВЦЭМ!$B$34:$B$777,U$11)+'СЕТ СН'!$F$9+СВЦЭМ!$D$10+'СЕТ СН'!$F$6</f>
        <v>1111.0468668799999</v>
      </c>
      <c r="V40" s="64">
        <f>SUMIFS(СВЦЭМ!$C$34:$C$777,СВЦЭМ!$A$34:$A$777,$A40,СВЦЭМ!$B$34:$B$777,V$11)+'СЕТ СН'!$F$9+СВЦЭМ!$D$10+'СЕТ СН'!$F$6</f>
        <v>1080.7132279</v>
      </c>
      <c r="W40" s="64">
        <f>SUMIFS(СВЦЭМ!$C$34:$C$777,СВЦЭМ!$A$34:$A$777,$A40,СВЦЭМ!$B$34:$B$777,W$11)+'СЕТ СН'!$F$9+СВЦЭМ!$D$10+'СЕТ СН'!$F$6</f>
        <v>1058.3467615499999</v>
      </c>
      <c r="X40" s="64">
        <f>SUMIFS(СВЦЭМ!$C$34:$C$777,СВЦЭМ!$A$34:$A$777,$A40,СВЦЭМ!$B$34:$B$777,X$11)+'СЕТ СН'!$F$9+СВЦЭМ!$D$10+'СЕТ СН'!$F$6</f>
        <v>1072.82920773</v>
      </c>
      <c r="Y40" s="64">
        <f>SUMIFS(СВЦЭМ!$C$34:$C$777,СВЦЭМ!$A$34:$A$777,$A40,СВЦЭМ!$B$34:$B$777,Y$11)+'СЕТ СН'!$F$9+СВЦЭМ!$D$10+'СЕТ СН'!$F$6</f>
        <v>1145.94865293</v>
      </c>
    </row>
    <row r="41" spans="1:25" ht="15.75" x14ac:dyDescent="0.2">
      <c r="A41" s="63">
        <f t="shared" si="0"/>
        <v>42581</v>
      </c>
      <c r="B41" s="64">
        <f>SUMIFS(СВЦЭМ!$C$34:$C$777,СВЦЭМ!$A$34:$A$777,$A41,СВЦЭМ!$B$34:$B$777,B$11)+'СЕТ СН'!$F$9+СВЦЭМ!$D$10+'СЕТ СН'!$F$6</f>
        <v>1189.2862025499999</v>
      </c>
      <c r="C41" s="64">
        <f>SUMIFS(СВЦЭМ!$C$34:$C$777,СВЦЭМ!$A$34:$A$777,$A41,СВЦЭМ!$B$34:$B$777,C$11)+'СЕТ СН'!$F$9+СВЦЭМ!$D$10+'СЕТ СН'!$F$6</f>
        <v>1274.4498710799999</v>
      </c>
      <c r="D41" s="64">
        <f>SUMIFS(СВЦЭМ!$C$34:$C$777,СВЦЭМ!$A$34:$A$777,$A41,СВЦЭМ!$B$34:$B$777,D$11)+'СЕТ СН'!$F$9+СВЦЭМ!$D$10+'СЕТ СН'!$F$6</f>
        <v>1303.2884240799999</v>
      </c>
      <c r="E41" s="64">
        <f>SUMIFS(СВЦЭМ!$C$34:$C$777,СВЦЭМ!$A$34:$A$777,$A41,СВЦЭМ!$B$34:$B$777,E$11)+'СЕТ СН'!$F$9+СВЦЭМ!$D$10+'СЕТ СН'!$F$6</f>
        <v>1331.1793258900002</v>
      </c>
      <c r="F41" s="64">
        <f>SUMIFS(СВЦЭМ!$C$34:$C$777,СВЦЭМ!$A$34:$A$777,$A41,СВЦЭМ!$B$34:$B$777,F$11)+'СЕТ СН'!$F$9+СВЦЭМ!$D$10+'СЕТ СН'!$F$6</f>
        <v>1342.4546881400001</v>
      </c>
      <c r="G41" s="64">
        <f>SUMIFS(СВЦЭМ!$C$34:$C$777,СВЦЭМ!$A$34:$A$777,$A41,СВЦЭМ!$B$34:$B$777,G$11)+'СЕТ СН'!$F$9+СВЦЭМ!$D$10+'СЕТ СН'!$F$6</f>
        <v>1313.18869795</v>
      </c>
      <c r="H41" s="64">
        <f>SUMIFS(СВЦЭМ!$C$34:$C$777,СВЦЭМ!$A$34:$A$777,$A41,СВЦЭМ!$B$34:$B$777,H$11)+'СЕТ СН'!$F$9+СВЦЭМ!$D$10+'СЕТ СН'!$F$6</f>
        <v>1228.15172689</v>
      </c>
      <c r="I41" s="64">
        <f>SUMIFS(СВЦЭМ!$C$34:$C$777,СВЦЭМ!$A$34:$A$777,$A41,СВЦЭМ!$B$34:$B$777,I$11)+'СЕТ СН'!$F$9+СВЦЭМ!$D$10+'СЕТ СН'!$F$6</f>
        <v>1160.4440167799999</v>
      </c>
      <c r="J41" s="64">
        <f>SUMIFS(СВЦЭМ!$C$34:$C$777,СВЦЭМ!$A$34:$A$777,$A41,СВЦЭМ!$B$34:$B$777,J$11)+'СЕТ СН'!$F$9+СВЦЭМ!$D$10+'СЕТ СН'!$F$6</f>
        <v>1064.1479357000001</v>
      </c>
      <c r="K41" s="64">
        <f>SUMIFS(СВЦЭМ!$C$34:$C$777,СВЦЭМ!$A$34:$A$777,$A41,СВЦЭМ!$B$34:$B$777,K$11)+'СЕТ СН'!$F$9+СВЦЭМ!$D$10+'СЕТ СН'!$F$6</f>
        <v>1037.5041125799999</v>
      </c>
      <c r="L41" s="64">
        <f>SUMIFS(СВЦЭМ!$C$34:$C$777,СВЦЭМ!$A$34:$A$777,$A41,СВЦЭМ!$B$34:$B$777,L$11)+'СЕТ СН'!$F$9+СВЦЭМ!$D$10+'СЕТ СН'!$F$6</f>
        <v>1034.2958788199999</v>
      </c>
      <c r="M41" s="64">
        <f>SUMIFS(СВЦЭМ!$C$34:$C$777,СВЦЭМ!$A$34:$A$777,$A41,СВЦЭМ!$B$34:$B$777,M$11)+'СЕТ СН'!$F$9+СВЦЭМ!$D$10+'СЕТ СН'!$F$6</f>
        <v>1039.8694492499999</v>
      </c>
      <c r="N41" s="64">
        <f>SUMIFS(СВЦЭМ!$C$34:$C$777,СВЦЭМ!$A$34:$A$777,$A41,СВЦЭМ!$B$34:$B$777,N$11)+'СЕТ СН'!$F$9+СВЦЭМ!$D$10+'СЕТ СН'!$F$6</f>
        <v>1041.34843118</v>
      </c>
      <c r="O41" s="64">
        <f>SUMIFS(СВЦЭМ!$C$34:$C$777,СВЦЭМ!$A$34:$A$777,$A41,СВЦЭМ!$B$34:$B$777,O$11)+'СЕТ СН'!$F$9+СВЦЭМ!$D$10+'СЕТ СН'!$F$6</f>
        <v>1049.4472099899999</v>
      </c>
      <c r="P41" s="64">
        <f>SUMIFS(СВЦЭМ!$C$34:$C$777,СВЦЭМ!$A$34:$A$777,$A41,СВЦЭМ!$B$34:$B$777,P$11)+'СЕТ СН'!$F$9+СВЦЭМ!$D$10+'СЕТ СН'!$F$6</f>
        <v>1042.1725852</v>
      </c>
      <c r="Q41" s="64">
        <f>SUMIFS(СВЦЭМ!$C$34:$C$777,СВЦЭМ!$A$34:$A$777,$A41,СВЦЭМ!$B$34:$B$777,Q$11)+'СЕТ СН'!$F$9+СВЦЭМ!$D$10+'СЕТ СН'!$F$6</f>
        <v>1082.83369447</v>
      </c>
      <c r="R41" s="64">
        <f>SUMIFS(СВЦЭМ!$C$34:$C$777,СВЦЭМ!$A$34:$A$777,$A41,СВЦЭМ!$B$34:$B$777,R$11)+'СЕТ СН'!$F$9+СВЦЭМ!$D$10+'СЕТ СН'!$F$6</f>
        <v>1064.16448522</v>
      </c>
      <c r="S41" s="64">
        <f>SUMIFS(СВЦЭМ!$C$34:$C$777,СВЦЭМ!$A$34:$A$777,$A41,СВЦЭМ!$B$34:$B$777,S$11)+'СЕТ СН'!$F$9+СВЦЭМ!$D$10+'СЕТ СН'!$F$6</f>
        <v>1059.8856256700001</v>
      </c>
      <c r="T41" s="64">
        <f>SUMIFS(СВЦЭМ!$C$34:$C$777,СВЦЭМ!$A$34:$A$777,$A41,СВЦЭМ!$B$34:$B$777,T$11)+'СЕТ СН'!$F$9+СВЦЭМ!$D$10+'СЕТ СН'!$F$6</f>
        <v>1045.9841437099999</v>
      </c>
      <c r="U41" s="64">
        <f>SUMIFS(СВЦЭМ!$C$34:$C$777,СВЦЭМ!$A$34:$A$777,$A41,СВЦЭМ!$B$34:$B$777,U$11)+'СЕТ СН'!$F$9+СВЦЭМ!$D$10+'СЕТ СН'!$F$6</f>
        <v>1027.74347229</v>
      </c>
      <c r="V41" s="64">
        <f>SUMIFS(СВЦЭМ!$C$34:$C$777,СВЦЭМ!$A$34:$A$777,$A41,СВЦЭМ!$B$34:$B$777,V$11)+'СЕТ СН'!$F$9+СВЦЭМ!$D$10+'СЕТ СН'!$F$6</f>
        <v>1036.72962452</v>
      </c>
      <c r="W41" s="64">
        <f>SUMIFS(СВЦЭМ!$C$34:$C$777,СВЦЭМ!$A$34:$A$777,$A41,СВЦЭМ!$B$34:$B$777,W$11)+'СЕТ СН'!$F$9+СВЦЭМ!$D$10+'СЕТ СН'!$F$6</f>
        <v>1044.8665676400001</v>
      </c>
      <c r="X41" s="64">
        <f>SUMIFS(СВЦЭМ!$C$34:$C$777,СВЦЭМ!$A$34:$A$777,$A41,СВЦЭМ!$B$34:$B$777,X$11)+'СЕТ СН'!$F$9+СВЦЭМ!$D$10+'СЕТ СН'!$F$6</f>
        <v>1050.03460488</v>
      </c>
      <c r="Y41" s="64">
        <f>SUMIFS(СВЦЭМ!$C$34:$C$777,СВЦЭМ!$A$34:$A$777,$A41,СВЦЭМ!$B$34:$B$777,Y$11)+'СЕТ СН'!$F$9+СВЦЭМ!$D$10+'СЕТ СН'!$F$6</f>
        <v>1128.96683914</v>
      </c>
    </row>
    <row r="42" spans="1:25" ht="15.75" x14ac:dyDescent="0.2">
      <c r="A42" s="63">
        <f t="shared" si="0"/>
        <v>42582</v>
      </c>
      <c r="B42" s="64">
        <f>SUMIFS(СВЦЭМ!$C$34:$C$777,СВЦЭМ!$A$34:$A$777,$A42,СВЦЭМ!$B$34:$B$777,B$11)+'СЕТ СН'!$F$9+СВЦЭМ!$D$10+'СЕТ СН'!$F$6</f>
        <v>1203.23576746</v>
      </c>
      <c r="C42" s="64">
        <f>SUMIFS(СВЦЭМ!$C$34:$C$777,СВЦЭМ!$A$34:$A$777,$A42,СВЦЭМ!$B$34:$B$777,C$11)+'СЕТ СН'!$F$9+СВЦЭМ!$D$10+'СЕТ СН'!$F$6</f>
        <v>1279.3771961899999</v>
      </c>
      <c r="D42" s="64">
        <f>SUMIFS(СВЦЭМ!$C$34:$C$777,СВЦЭМ!$A$34:$A$777,$A42,СВЦЭМ!$B$34:$B$777,D$11)+'СЕТ СН'!$F$9+СВЦЭМ!$D$10+'СЕТ СН'!$F$6</f>
        <v>1270.8340716799999</v>
      </c>
      <c r="E42" s="64">
        <f>SUMIFS(СВЦЭМ!$C$34:$C$777,СВЦЭМ!$A$34:$A$777,$A42,СВЦЭМ!$B$34:$B$777,E$11)+'СЕТ СН'!$F$9+СВЦЭМ!$D$10+'СЕТ СН'!$F$6</f>
        <v>1273.4726706399999</v>
      </c>
      <c r="F42" s="64">
        <f>SUMIFS(СВЦЭМ!$C$34:$C$777,СВЦЭМ!$A$34:$A$777,$A42,СВЦЭМ!$B$34:$B$777,F$11)+'СЕТ СН'!$F$9+СВЦЭМ!$D$10+'СЕТ СН'!$F$6</f>
        <v>1292.8987223700001</v>
      </c>
      <c r="G42" s="64">
        <f>SUMIFS(СВЦЭМ!$C$34:$C$777,СВЦЭМ!$A$34:$A$777,$A42,СВЦЭМ!$B$34:$B$777,G$11)+'СЕТ СН'!$F$9+СВЦЭМ!$D$10+'СЕТ СН'!$F$6</f>
        <v>1313.8474234300002</v>
      </c>
      <c r="H42" s="64">
        <f>SUMIFS(СВЦЭМ!$C$34:$C$777,СВЦЭМ!$A$34:$A$777,$A42,СВЦЭМ!$B$34:$B$777,H$11)+'СЕТ СН'!$F$9+СВЦЭМ!$D$10+'СЕТ СН'!$F$6</f>
        <v>1268.3508423200001</v>
      </c>
      <c r="I42" s="64">
        <f>SUMIFS(СВЦЭМ!$C$34:$C$777,СВЦЭМ!$A$34:$A$777,$A42,СВЦЭМ!$B$34:$B$777,I$11)+'СЕТ СН'!$F$9+СВЦЭМ!$D$10+'СЕТ СН'!$F$6</f>
        <v>1226.8812088300001</v>
      </c>
      <c r="J42" s="64">
        <f>SUMIFS(СВЦЭМ!$C$34:$C$777,СВЦЭМ!$A$34:$A$777,$A42,СВЦЭМ!$B$34:$B$777,J$11)+'СЕТ СН'!$F$9+СВЦЭМ!$D$10+'СЕТ СН'!$F$6</f>
        <v>1098.84628735</v>
      </c>
      <c r="K42" s="64">
        <f>SUMIFS(СВЦЭМ!$C$34:$C$777,СВЦЭМ!$A$34:$A$777,$A42,СВЦЭМ!$B$34:$B$777,K$11)+'СЕТ СН'!$F$9+СВЦЭМ!$D$10+'СЕТ СН'!$F$6</f>
        <v>1021.6865136500001</v>
      </c>
      <c r="L42" s="64">
        <f>SUMIFS(СВЦЭМ!$C$34:$C$777,СВЦЭМ!$A$34:$A$777,$A42,СВЦЭМ!$B$34:$B$777,L$11)+'СЕТ СН'!$F$9+СВЦЭМ!$D$10+'СЕТ СН'!$F$6</f>
        <v>981.49003201000005</v>
      </c>
      <c r="M42" s="64">
        <f>SUMIFS(СВЦЭМ!$C$34:$C$777,СВЦЭМ!$A$34:$A$777,$A42,СВЦЭМ!$B$34:$B$777,M$11)+'СЕТ СН'!$F$9+СВЦЭМ!$D$10+'СЕТ СН'!$F$6</f>
        <v>984.35264246999998</v>
      </c>
      <c r="N42" s="64">
        <f>SUMIFS(СВЦЭМ!$C$34:$C$777,СВЦЭМ!$A$34:$A$777,$A42,СВЦЭМ!$B$34:$B$777,N$11)+'СЕТ СН'!$F$9+СВЦЭМ!$D$10+'СЕТ СН'!$F$6</f>
        <v>988.04210289999992</v>
      </c>
      <c r="O42" s="64">
        <f>SUMIFS(СВЦЭМ!$C$34:$C$777,СВЦЭМ!$A$34:$A$777,$A42,СВЦЭМ!$B$34:$B$777,O$11)+'СЕТ СН'!$F$9+СВЦЭМ!$D$10+'СЕТ СН'!$F$6</f>
        <v>993.73852547999991</v>
      </c>
      <c r="P42" s="64">
        <f>SUMIFS(СВЦЭМ!$C$34:$C$777,СВЦЭМ!$A$34:$A$777,$A42,СВЦЭМ!$B$34:$B$777,P$11)+'СЕТ СН'!$F$9+СВЦЭМ!$D$10+'СЕТ СН'!$F$6</f>
        <v>995.48107504999996</v>
      </c>
      <c r="Q42" s="64">
        <f>SUMIFS(СВЦЭМ!$C$34:$C$777,СВЦЭМ!$A$34:$A$777,$A42,СВЦЭМ!$B$34:$B$777,Q$11)+'СЕТ СН'!$F$9+СВЦЭМ!$D$10+'СЕТ СН'!$F$6</f>
        <v>998.53774403</v>
      </c>
      <c r="R42" s="64">
        <f>SUMIFS(СВЦЭМ!$C$34:$C$777,СВЦЭМ!$A$34:$A$777,$A42,СВЦЭМ!$B$34:$B$777,R$11)+'СЕТ СН'!$F$9+СВЦЭМ!$D$10+'СЕТ СН'!$F$6</f>
        <v>1007.4497962</v>
      </c>
      <c r="S42" s="64">
        <f>SUMIFS(СВЦЭМ!$C$34:$C$777,СВЦЭМ!$A$34:$A$777,$A42,СВЦЭМ!$B$34:$B$777,S$11)+'СЕТ СН'!$F$9+СВЦЭМ!$D$10+'СЕТ СН'!$F$6</f>
        <v>1006.33428239</v>
      </c>
      <c r="T42" s="64">
        <f>SUMIFS(СВЦЭМ!$C$34:$C$777,СВЦЭМ!$A$34:$A$777,$A42,СВЦЭМ!$B$34:$B$777,T$11)+'СЕТ СН'!$F$9+СВЦЭМ!$D$10+'СЕТ СН'!$F$6</f>
        <v>1029.5366167699999</v>
      </c>
      <c r="U42" s="64">
        <f>SUMIFS(СВЦЭМ!$C$34:$C$777,СВЦЭМ!$A$34:$A$777,$A42,СВЦЭМ!$B$34:$B$777,U$11)+'СЕТ СН'!$F$9+СВЦЭМ!$D$10+'СЕТ СН'!$F$6</f>
        <v>1015.33289962</v>
      </c>
      <c r="V42" s="64">
        <f>SUMIFS(СВЦЭМ!$C$34:$C$777,СВЦЭМ!$A$34:$A$777,$A42,СВЦЭМ!$B$34:$B$777,V$11)+'СЕТ СН'!$F$9+СВЦЭМ!$D$10+'СЕТ СН'!$F$6</f>
        <v>1037.7662786000001</v>
      </c>
      <c r="W42" s="64">
        <f>SUMIFS(СВЦЭМ!$C$34:$C$777,СВЦЭМ!$A$34:$A$777,$A42,СВЦЭМ!$B$34:$B$777,W$11)+'СЕТ СН'!$F$9+СВЦЭМ!$D$10+'СЕТ СН'!$F$6</f>
        <v>1070.4550768899999</v>
      </c>
      <c r="X42" s="64">
        <f>SUMIFS(СВЦЭМ!$C$34:$C$777,СВЦЭМ!$A$34:$A$777,$A42,СВЦЭМ!$B$34:$B$777,X$11)+'СЕТ СН'!$F$9+СВЦЭМ!$D$10+'СЕТ СН'!$F$6</f>
        <v>1078.1353233699999</v>
      </c>
      <c r="Y42" s="64">
        <f>SUMIFS(СВЦЭМ!$C$34:$C$777,СВЦЭМ!$A$34:$A$777,$A42,СВЦЭМ!$B$34:$B$777,Y$11)+'СЕТ СН'!$F$9+СВЦЭМ!$D$10+'СЕТ СН'!$F$6</f>
        <v>1131.2543084899999</v>
      </c>
    </row>
    <row r="43" spans="1:25" ht="15.75" x14ac:dyDescent="0.25">
      <c r="A43" s="60"/>
      <c r="B43" s="60"/>
      <c r="C43" s="60"/>
      <c r="D43" s="60"/>
      <c r="E43" s="60"/>
      <c r="F43" s="60"/>
      <c r="G43" s="60"/>
      <c r="H43" s="60"/>
      <c r="I43" s="60"/>
      <c r="J43" s="60"/>
      <c r="K43" s="60"/>
      <c r="L43" s="60"/>
      <c r="M43" s="60"/>
      <c r="N43" s="60"/>
      <c r="O43" s="60"/>
      <c r="P43" s="60"/>
      <c r="Q43" s="60"/>
      <c r="R43" s="60"/>
      <c r="S43" s="60"/>
      <c r="T43" s="60"/>
      <c r="U43" s="60"/>
      <c r="V43" s="60"/>
      <c r="W43" s="60"/>
      <c r="X43" s="60"/>
      <c r="Y43" s="60"/>
    </row>
    <row r="44" spans="1:25" ht="15.75" x14ac:dyDescent="0.2">
      <c r="A44" s="66"/>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5" ht="12.75" customHeight="1" x14ac:dyDescent="0.2">
      <c r="A45" s="114" t="s">
        <v>7</v>
      </c>
      <c r="B45" s="108" t="s">
        <v>74</v>
      </c>
      <c r="C45" s="109"/>
      <c r="D45" s="109"/>
      <c r="E45" s="109"/>
      <c r="F45" s="109"/>
      <c r="G45" s="109"/>
      <c r="H45" s="109"/>
      <c r="I45" s="109"/>
      <c r="J45" s="109"/>
      <c r="K45" s="109"/>
      <c r="L45" s="109"/>
      <c r="M45" s="109"/>
      <c r="N45" s="109"/>
      <c r="O45" s="109"/>
      <c r="P45" s="109"/>
      <c r="Q45" s="109"/>
      <c r="R45" s="109"/>
      <c r="S45" s="109"/>
      <c r="T45" s="109"/>
      <c r="U45" s="109"/>
      <c r="V45" s="109"/>
      <c r="W45" s="109"/>
      <c r="X45" s="109"/>
      <c r="Y45" s="110"/>
    </row>
    <row r="46" spans="1:25" ht="12.75" customHeight="1" x14ac:dyDescent="0.2">
      <c r="A46" s="1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3"/>
    </row>
    <row r="47" spans="1:25" ht="12.75" customHeight="1" x14ac:dyDescent="0.2">
      <c r="A47" s="116"/>
      <c r="B47" s="62">
        <v>1</v>
      </c>
      <c r="C47" s="62">
        <v>2</v>
      </c>
      <c r="D47" s="62">
        <v>3</v>
      </c>
      <c r="E47" s="62">
        <v>4</v>
      </c>
      <c r="F47" s="62">
        <v>5</v>
      </c>
      <c r="G47" s="62">
        <v>6</v>
      </c>
      <c r="H47" s="62">
        <v>7</v>
      </c>
      <c r="I47" s="62">
        <v>8</v>
      </c>
      <c r="J47" s="62">
        <v>9</v>
      </c>
      <c r="K47" s="62">
        <v>10</v>
      </c>
      <c r="L47" s="62">
        <v>11</v>
      </c>
      <c r="M47" s="62">
        <v>12</v>
      </c>
      <c r="N47" s="62">
        <v>13</v>
      </c>
      <c r="O47" s="62">
        <v>14</v>
      </c>
      <c r="P47" s="62">
        <v>15</v>
      </c>
      <c r="Q47" s="62">
        <v>16</v>
      </c>
      <c r="R47" s="62">
        <v>17</v>
      </c>
      <c r="S47" s="62">
        <v>18</v>
      </c>
      <c r="T47" s="62">
        <v>19</v>
      </c>
      <c r="U47" s="62">
        <v>20</v>
      </c>
      <c r="V47" s="62">
        <v>21</v>
      </c>
      <c r="W47" s="62">
        <v>22</v>
      </c>
      <c r="X47" s="62">
        <v>23</v>
      </c>
      <c r="Y47" s="62">
        <v>24</v>
      </c>
    </row>
    <row r="48" spans="1:25" ht="15.75" x14ac:dyDescent="0.2">
      <c r="A48" s="63" t="str">
        <f>A12</f>
        <v>01.07.2016</v>
      </c>
      <c r="B48" s="64">
        <f>SUMIFS(СВЦЭМ!$C$34:$C$777,СВЦЭМ!$A$34:$A$777,$A48,СВЦЭМ!$B$34:$B$777,B$47)+'СЕТ СН'!$G$9+СВЦЭМ!$D$10+'СЕТ СН'!$G$6</f>
        <v>1504.6112018099998</v>
      </c>
      <c r="C48" s="64">
        <f>SUMIFS(СВЦЭМ!$C$34:$C$777,СВЦЭМ!$A$34:$A$777,$A48,СВЦЭМ!$B$34:$B$777,C$47)+'СЕТ СН'!$G$9+СВЦЭМ!$D$10+'СЕТ СН'!$G$6</f>
        <v>1580.4421257700001</v>
      </c>
      <c r="D48" s="64">
        <f>SUMIFS(СВЦЭМ!$C$34:$C$777,СВЦЭМ!$A$34:$A$777,$A48,СВЦЭМ!$B$34:$B$777,D$47)+'СЕТ СН'!$G$9+СВЦЭМ!$D$10+'СЕТ СН'!$G$6</f>
        <v>1606.1535647799999</v>
      </c>
      <c r="E48" s="64">
        <f>SUMIFS(СВЦЭМ!$C$34:$C$777,СВЦЭМ!$A$34:$A$777,$A48,СВЦЭМ!$B$34:$B$777,E$47)+'СЕТ СН'!$G$9+СВЦЭМ!$D$10+'СЕТ СН'!$G$6</f>
        <v>1612.25367972</v>
      </c>
      <c r="F48" s="64">
        <f>SUMIFS(СВЦЭМ!$C$34:$C$777,СВЦЭМ!$A$34:$A$777,$A48,СВЦЭМ!$B$34:$B$777,F$47)+'СЕТ СН'!$G$9+СВЦЭМ!$D$10+'СЕТ СН'!$G$6</f>
        <v>1621.4185618700001</v>
      </c>
      <c r="G48" s="64">
        <f>SUMIFS(СВЦЭМ!$C$34:$C$777,СВЦЭМ!$A$34:$A$777,$A48,СВЦЭМ!$B$34:$B$777,G$47)+'СЕТ СН'!$G$9+СВЦЭМ!$D$10+'СЕТ СН'!$G$6</f>
        <v>1612.5410222400001</v>
      </c>
      <c r="H48" s="64">
        <f>SUMIFS(СВЦЭМ!$C$34:$C$777,СВЦЭМ!$A$34:$A$777,$A48,СВЦЭМ!$B$34:$B$777,H$47)+'СЕТ СН'!$G$9+СВЦЭМ!$D$10+'СЕТ СН'!$G$6</f>
        <v>1530.7323799199999</v>
      </c>
      <c r="I48" s="64">
        <f>SUMIFS(СВЦЭМ!$C$34:$C$777,СВЦЭМ!$A$34:$A$777,$A48,СВЦЭМ!$B$34:$B$777,I$47)+'СЕТ СН'!$G$9+СВЦЭМ!$D$10+'СЕТ СН'!$G$6</f>
        <v>1428.26815771</v>
      </c>
      <c r="J48" s="64">
        <f>SUMIFS(СВЦЭМ!$C$34:$C$777,СВЦЭМ!$A$34:$A$777,$A48,СВЦЭМ!$B$34:$B$777,J$47)+'СЕТ СН'!$G$9+СВЦЭМ!$D$10+'СЕТ СН'!$G$6</f>
        <v>1370.2007845799999</v>
      </c>
      <c r="K48" s="64">
        <f>SUMIFS(СВЦЭМ!$C$34:$C$777,СВЦЭМ!$A$34:$A$777,$A48,СВЦЭМ!$B$34:$B$777,K$47)+'СЕТ СН'!$G$9+СВЦЭМ!$D$10+'СЕТ СН'!$G$6</f>
        <v>1295.2353687699999</v>
      </c>
      <c r="L48" s="64">
        <f>SUMIFS(СВЦЭМ!$C$34:$C$777,СВЦЭМ!$A$34:$A$777,$A48,СВЦЭМ!$B$34:$B$777,L$47)+'СЕТ СН'!$G$9+СВЦЭМ!$D$10+'СЕТ СН'!$G$6</f>
        <v>1333.1229977399998</v>
      </c>
      <c r="M48" s="64">
        <f>SUMIFS(СВЦЭМ!$C$34:$C$777,СВЦЭМ!$A$34:$A$777,$A48,СВЦЭМ!$B$34:$B$777,M$47)+'СЕТ СН'!$G$9+СВЦЭМ!$D$10+'СЕТ СН'!$G$6</f>
        <v>1349.7278157799999</v>
      </c>
      <c r="N48" s="64">
        <f>SUMIFS(СВЦЭМ!$C$34:$C$777,СВЦЭМ!$A$34:$A$777,$A48,СВЦЭМ!$B$34:$B$777,N$47)+'СЕТ СН'!$G$9+СВЦЭМ!$D$10+'СЕТ СН'!$G$6</f>
        <v>1330.3933715399999</v>
      </c>
      <c r="O48" s="64">
        <f>SUMIFS(СВЦЭМ!$C$34:$C$777,СВЦЭМ!$A$34:$A$777,$A48,СВЦЭМ!$B$34:$B$777,O$47)+'СЕТ СН'!$G$9+СВЦЭМ!$D$10+'СЕТ СН'!$G$6</f>
        <v>1355.6653334299999</v>
      </c>
      <c r="P48" s="64">
        <f>SUMIFS(СВЦЭМ!$C$34:$C$777,СВЦЭМ!$A$34:$A$777,$A48,СВЦЭМ!$B$34:$B$777,P$47)+'СЕТ СН'!$G$9+СВЦЭМ!$D$10+'СЕТ СН'!$G$6</f>
        <v>1346.6821537699998</v>
      </c>
      <c r="Q48" s="64">
        <f>SUMIFS(СВЦЭМ!$C$34:$C$777,СВЦЭМ!$A$34:$A$777,$A48,СВЦЭМ!$B$34:$B$777,Q$47)+'СЕТ СН'!$G$9+СВЦЭМ!$D$10+'СЕТ СН'!$G$6</f>
        <v>1309.7226416599999</v>
      </c>
      <c r="R48" s="64">
        <f>SUMIFS(СВЦЭМ!$C$34:$C$777,СВЦЭМ!$A$34:$A$777,$A48,СВЦЭМ!$B$34:$B$777,R$47)+'СЕТ СН'!$G$9+СВЦЭМ!$D$10+'СЕТ СН'!$G$6</f>
        <v>1258.3814327499999</v>
      </c>
      <c r="S48" s="64">
        <f>SUMIFS(СВЦЭМ!$C$34:$C$777,СВЦЭМ!$A$34:$A$777,$A48,СВЦЭМ!$B$34:$B$777,S$47)+'СЕТ СН'!$G$9+СВЦЭМ!$D$10+'СЕТ СН'!$G$6</f>
        <v>1355.3180614099999</v>
      </c>
      <c r="T48" s="64">
        <f>SUMIFS(СВЦЭМ!$C$34:$C$777,СВЦЭМ!$A$34:$A$777,$A48,СВЦЭМ!$B$34:$B$777,T$47)+'СЕТ СН'!$G$9+СВЦЭМ!$D$10+'СЕТ СН'!$G$6</f>
        <v>1379.3184815699999</v>
      </c>
      <c r="U48" s="64">
        <f>SUMIFS(СВЦЭМ!$C$34:$C$777,СВЦЭМ!$A$34:$A$777,$A48,СВЦЭМ!$B$34:$B$777,U$47)+'СЕТ СН'!$G$9+СВЦЭМ!$D$10+'СЕТ СН'!$G$6</f>
        <v>1367.8929935699998</v>
      </c>
      <c r="V48" s="64">
        <f>SUMIFS(СВЦЭМ!$C$34:$C$777,СВЦЭМ!$A$34:$A$777,$A48,СВЦЭМ!$B$34:$B$777,V$47)+'СЕТ СН'!$G$9+СВЦЭМ!$D$10+'СЕТ СН'!$G$6</f>
        <v>1333.48168033</v>
      </c>
      <c r="W48" s="64">
        <f>SUMIFS(СВЦЭМ!$C$34:$C$777,СВЦЭМ!$A$34:$A$777,$A48,СВЦЭМ!$B$34:$B$777,W$47)+'СЕТ СН'!$G$9+СВЦЭМ!$D$10+'СЕТ СН'!$G$6</f>
        <v>1309.2062558799998</v>
      </c>
      <c r="X48" s="64">
        <f>SUMIFS(СВЦЭМ!$C$34:$C$777,СВЦЭМ!$A$34:$A$777,$A48,СВЦЭМ!$B$34:$B$777,X$47)+'СЕТ СН'!$G$9+СВЦЭМ!$D$10+'СЕТ СН'!$G$6</f>
        <v>1332.7882944799999</v>
      </c>
      <c r="Y48" s="64">
        <f>SUMIFS(СВЦЭМ!$C$34:$C$777,СВЦЭМ!$A$34:$A$777,$A48,СВЦЭМ!$B$34:$B$777,Y$47)+'СЕТ СН'!$G$9+СВЦЭМ!$D$10+'СЕТ СН'!$G$6</f>
        <v>1407.7821196599998</v>
      </c>
    </row>
    <row r="49" spans="1:25" ht="15.75" x14ac:dyDescent="0.2">
      <c r="A49" s="63">
        <f>A48+1</f>
        <v>42553</v>
      </c>
      <c r="B49" s="64">
        <f>SUMIFS(СВЦЭМ!$C$34:$C$777,СВЦЭМ!$A$34:$A$777,$A49,СВЦЭМ!$B$34:$B$777,B$47)+'СЕТ СН'!$G$9+СВЦЭМ!$D$10+'СЕТ СН'!$G$6</f>
        <v>1530.6280336999998</v>
      </c>
      <c r="C49" s="64">
        <f>SUMIFS(СВЦЭМ!$C$34:$C$777,СВЦЭМ!$A$34:$A$777,$A49,СВЦЭМ!$B$34:$B$777,C$47)+'СЕТ СН'!$G$9+СВЦЭМ!$D$10+'СЕТ СН'!$G$6</f>
        <v>1590.5597449899999</v>
      </c>
      <c r="D49" s="64">
        <f>SUMIFS(СВЦЭМ!$C$34:$C$777,СВЦЭМ!$A$34:$A$777,$A49,СВЦЭМ!$B$34:$B$777,D$47)+'СЕТ СН'!$G$9+СВЦЭМ!$D$10+'СЕТ СН'!$G$6</f>
        <v>1630.94590894</v>
      </c>
      <c r="E49" s="64">
        <f>SUMIFS(СВЦЭМ!$C$34:$C$777,СВЦЭМ!$A$34:$A$777,$A49,СВЦЭМ!$B$34:$B$777,E$47)+'СЕТ СН'!$G$9+СВЦЭМ!$D$10+'СЕТ СН'!$G$6</f>
        <v>1634.64213866</v>
      </c>
      <c r="F49" s="64">
        <f>SUMIFS(СВЦЭМ!$C$34:$C$777,СВЦЭМ!$A$34:$A$777,$A49,СВЦЭМ!$B$34:$B$777,F$47)+'СЕТ СН'!$G$9+СВЦЭМ!$D$10+'СЕТ СН'!$G$6</f>
        <v>1644.2733110000001</v>
      </c>
      <c r="G49" s="64">
        <f>SUMIFS(СВЦЭМ!$C$34:$C$777,СВЦЭМ!$A$34:$A$777,$A49,СВЦЭМ!$B$34:$B$777,G$47)+'СЕТ СН'!$G$9+СВЦЭМ!$D$10+'СЕТ СН'!$G$6</f>
        <v>1644.26661642</v>
      </c>
      <c r="H49" s="64">
        <f>SUMIFS(СВЦЭМ!$C$34:$C$777,СВЦЭМ!$A$34:$A$777,$A49,СВЦЭМ!$B$34:$B$777,H$47)+'СЕТ СН'!$G$9+СВЦЭМ!$D$10+'СЕТ СН'!$G$6</f>
        <v>1618.14296408</v>
      </c>
      <c r="I49" s="64">
        <f>SUMIFS(СВЦЭМ!$C$34:$C$777,СВЦЭМ!$A$34:$A$777,$A49,СВЦЭМ!$B$34:$B$777,I$47)+'СЕТ СН'!$G$9+СВЦЭМ!$D$10+'СЕТ СН'!$G$6</f>
        <v>1543.6348110499998</v>
      </c>
      <c r="J49" s="64">
        <f>SUMIFS(СВЦЭМ!$C$34:$C$777,СВЦЭМ!$A$34:$A$777,$A49,СВЦЭМ!$B$34:$B$777,J$47)+'СЕТ СН'!$G$9+СВЦЭМ!$D$10+'СЕТ СН'!$G$6</f>
        <v>1413.30467331</v>
      </c>
      <c r="K49" s="64">
        <f>SUMIFS(СВЦЭМ!$C$34:$C$777,СВЦЭМ!$A$34:$A$777,$A49,СВЦЭМ!$B$34:$B$777,K$47)+'СЕТ СН'!$G$9+СВЦЭМ!$D$10+'СЕТ СН'!$G$6</f>
        <v>1354.4793097899999</v>
      </c>
      <c r="L49" s="64">
        <f>SUMIFS(СВЦЭМ!$C$34:$C$777,СВЦЭМ!$A$34:$A$777,$A49,СВЦЭМ!$B$34:$B$777,L$47)+'СЕТ СН'!$G$9+СВЦЭМ!$D$10+'СЕТ СН'!$G$6</f>
        <v>1372.9975664499998</v>
      </c>
      <c r="M49" s="64">
        <f>SUMIFS(СВЦЭМ!$C$34:$C$777,СВЦЭМ!$A$34:$A$777,$A49,СВЦЭМ!$B$34:$B$777,M$47)+'СЕТ СН'!$G$9+СВЦЭМ!$D$10+'СЕТ СН'!$G$6</f>
        <v>1396.6968969699999</v>
      </c>
      <c r="N49" s="64">
        <f>SUMIFS(СВЦЭМ!$C$34:$C$777,СВЦЭМ!$A$34:$A$777,$A49,СВЦЭМ!$B$34:$B$777,N$47)+'СЕТ СН'!$G$9+СВЦЭМ!$D$10+'СЕТ СН'!$G$6</f>
        <v>1392.99259244</v>
      </c>
      <c r="O49" s="64">
        <f>SUMIFS(СВЦЭМ!$C$34:$C$777,СВЦЭМ!$A$34:$A$777,$A49,СВЦЭМ!$B$34:$B$777,O$47)+'СЕТ СН'!$G$9+СВЦЭМ!$D$10+'СЕТ СН'!$G$6</f>
        <v>1352.4865314899998</v>
      </c>
      <c r="P49" s="64">
        <f>SUMIFS(СВЦЭМ!$C$34:$C$777,СВЦЭМ!$A$34:$A$777,$A49,СВЦЭМ!$B$34:$B$777,P$47)+'СЕТ СН'!$G$9+СВЦЭМ!$D$10+'СЕТ СН'!$G$6</f>
        <v>1349.5355427499999</v>
      </c>
      <c r="Q49" s="64">
        <f>SUMIFS(СВЦЭМ!$C$34:$C$777,СВЦЭМ!$A$34:$A$777,$A49,СВЦЭМ!$B$34:$B$777,Q$47)+'СЕТ СН'!$G$9+СВЦЭМ!$D$10+'СЕТ СН'!$G$6</f>
        <v>1330.3363347</v>
      </c>
      <c r="R49" s="64">
        <f>SUMIFS(СВЦЭМ!$C$34:$C$777,СВЦЭМ!$A$34:$A$777,$A49,СВЦЭМ!$B$34:$B$777,R$47)+'СЕТ СН'!$G$9+СВЦЭМ!$D$10+'СЕТ СН'!$G$6</f>
        <v>1345.9980560399999</v>
      </c>
      <c r="S49" s="64">
        <f>SUMIFS(СВЦЭМ!$C$34:$C$777,СВЦЭМ!$A$34:$A$777,$A49,СВЦЭМ!$B$34:$B$777,S$47)+'СЕТ СН'!$G$9+СВЦЭМ!$D$10+'СЕТ СН'!$G$6</f>
        <v>1361.2470193300001</v>
      </c>
      <c r="T49" s="64">
        <f>SUMIFS(СВЦЭМ!$C$34:$C$777,СВЦЭМ!$A$34:$A$777,$A49,СВЦЭМ!$B$34:$B$777,T$47)+'СЕТ СН'!$G$9+СВЦЭМ!$D$10+'СЕТ СН'!$G$6</f>
        <v>1358.5521878599998</v>
      </c>
      <c r="U49" s="64">
        <f>SUMIFS(СВЦЭМ!$C$34:$C$777,СВЦЭМ!$A$34:$A$777,$A49,СВЦЭМ!$B$34:$B$777,U$47)+'СЕТ СН'!$G$9+СВЦЭМ!$D$10+'СЕТ СН'!$G$6</f>
        <v>1351.0083975899997</v>
      </c>
      <c r="V49" s="64">
        <f>SUMIFS(СВЦЭМ!$C$34:$C$777,СВЦЭМ!$A$34:$A$777,$A49,СВЦЭМ!$B$34:$B$777,V$47)+'СЕТ СН'!$G$9+СВЦЭМ!$D$10+'СЕТ СН'!$G$6</f>
        <v>1346.4175915999999</v>
      </c>
      <c r="W49" s="64">
        <f>SUMIFS(СВЦЭМ!$C$34:$C$777,СВЦЭМ!$A$34:$A$777,$A49,СВЦЭМ!$B$34:$B$777,W$47)+'СЕТ СН'!$G$9+СВЦЭМ!$D$10+'СЕТ СН'!$G$6</f>
        <v>1364.4356246899999</v>
      </c>
      <c r="X49" s="64">
        <f>SUMIFS(СВЦЭМ!$C$34:$C$777,СВЦЭМ!$A$34:$A$777,$A49,СВЦЭМ!$B$34:$B$777,X$47)+'СЕТ СН'!$G$9+СВЦЭМ!$D$10+'СЕТ СН'!$G$6</f>
        <v>1414.8600834899999</v>
      </c>
      <c r="Y49" s="64">
        <f>SUMIFS(СВЦЭМ!$C$34:$C$777,СВЦЭМ!$A$34:$A$777,$A49,СВЦЭМ!$B$34:$B$777,Y$47)+'СЕТ СН'!$G$9+СВЦЭМ!$D$10+'СЕТ СН'!$G$6</f>
        <v>1465.36756464</v>
      </c>
    </row>
    <row r="50" spans="1:25" ht="15.75" x14ac:dyDescent="0.2">
      <c r="A50" s="63">
        <f t="shared" ref="A50:A78" si="1">A49+1</f>
        <v>42554</v>
      </c>
      <c r="B50" s="64">
        <f>SUMIFS(СВЦЭМ!$C$34:$C$777,СВЦЭМ!$A$34:$A$777,$A50,СВЦЭМ!$B$34:$B$777,B$47)+'СЕТ СН'!$G$9+СВЦЭМ!$D$10+'СЕТ СН'!$G$6</f>
        <v>1585.8207848700001</v>
      </c>
      <c r="C50" s="64">
        <f>SUMIFS(СВЦЭМ!$C$34:$C$777,СВЦЭМ!$A$34:$A$777,$A50,СВЦЭМ!$B$34:$B$777,C$47)+'СЕТ СН'!$G$9+СВЦЭМ!$D$10+'СЕТ СН'!$G$6</f>
        <v>1649.8734015</v>
      </c>
      <c r="D50" s="64">
        <f>SUMIFS(СВЦЭМ!$C$34:$C$777,СВЦЭМ!$A$34:$A$777,$A50,СВЦЭМ!$B$34:$B$777,D$47)+'СЕТ СН'!$G$9+СВЦЭМ!$D$10+'СЕТ СН'!$G$6</f>
        <v>1701.6483204900001</v>
      </c>
      <c r="E50" s="64">
        <f>SUMIFS(СВЦЭМ!$C$34:$C$777,СВЦЭМ!$A$34:$A$777,$A50,СВЦЭМ!$B$34:$B$777,E$47)+'СЕТ СН'!$G$9+СВЦЭМ!$D$10+'СЕТ СН'!$G$6</f>
        <v>1704.40409888</v>
      </c>
      <c r="F50" s="64">
        <f>SUMIFS(СВЦЭМ!$C$34:$C$777,СВЦЭМ!$A$34:$A$777,$A50,СВЦЭМ!$B$34:$B$777,F$47)+'СЕТ СН'!$G$9+СВЦЭМ!$D$10+'СЕТ СН'!$G$6</f>
        <v>1743.0499518399999</v>
      </c>
      <c r="G50" s="64">
        <f>SUMIFS(СВЦЭМ!$C$34:$C$777,СВЦЭМ!$A$34:$A$777,$A50,СВЦЭМ!$B$34:$B$777,G$47)+'СЕТ СН'!$G$9+СВЦЭМ!$D$10+'СЕТ СН'!$G$6</f>
        <v>1727.1014134100001</v>
      </c>
      <c r="H50" s="64">
        <f>SUMIFS(СВЦЭМ!$C$34:$C$777,СВЦЭМ!$A$34:$A$777,$A50,СВЦЭМ!$B$34:$B$777,H$47)+'СЕТ СН'!$G$9+СВЦЭМ!$D$10+'СЕТ СН'!$G$6</f>
        <v>1654.7604721800001</v>
      </c>
      <c r="I50" s="64">
        <f>SUMIFS(СВЦЭМ!$C$34:$C$777,СВЦЭМ!$A$34:$A$777,$A50,СВЦЭМ!$B$34:$B$777,I$47)+'СЕТ СН'!$G$9+СВЦЭМ!$D$10+'СЕТ СН'!$G$6</f>
        <v>1575.06052142</v>
      </c>
      <c r="J50" s="64">
        <f>SUMIFS(СВЦЭМ!$C$34:$C$777,СВЦЭМ!$A$34:$A$777,$A50,СВЦЭМ!$B$34:$B$777,J$47)+'СЕТ СН'!$G$9+СВЦЭМ!$D$10+'СЕТ СН'!$G$6</f>
        <v>1466.03551649</v>
      </c>
      <c r="K50" s="64">
        <f>SUMIFS(СВЦЭМ!$C$34:$C$777,СВЦЭМ!$A$34:$A$777,$A50,СВЦЭМ!$B$34:$B$777,K$47)+'СЕТ СН'!$G$9+СВЦЭМ!$D$10+'СЕТ СН'!$G$6</f>
        <v>1392.5568978699998</v>
      </c>
      <c r="L50" s="64">
        <f>SUMIFS(СВЦЭМ!$C$34:$C$777,СВЦЭМ!$A$34:$A$777,$A50,СВЦЭМ!$B$34:$B$777,L$47)+'СЕТ СН'!$G$9+СВЦЭМ!$D$10+'СЕТ СН'!$G$6</f>
        <v>1415.6123406299998</v>
      </c>
      <c r="M50" s="64">
        <f>SUMIFS(СВЦЭМ!$C$34:$C$777,СВЦЭМ!$A$34:$A$777,$A50,СВЦЭМ!$B$34:$B$777,M$47)+'СЕТ СН'!$G$9+СВЦЭМ!$D$10+'СЕТ СН'!$G$6</f>
        <v>1392.5855630399999</v>
      </c>
      <c r="N50" s="64">
        <f>SUMIFS(СВЦЭМ!$C$34:$C$777,СВЦЭМ!$A$34:$A$777,$A50,СВЦЭМ!$B$34:$B$777,N$47)+'СЕТ СН'!$G$9+СВЦЭМ!$D$10+'СЕТ СН'!$G$6</f>
        <v>1371.05812965</v>
      </c>
      <c r="O50" s="64">
        <f>SUMIFS(СВЦЭМ!$C$34:$C$777,СВЦЭМ!$A$34:$A$777,$A50,СВЦЭМ!$B$34:$B$777,O$47)+'СЕТ СН'!$G$9+СВЦЭМ!$D$10+'СЕТ СН'!$G$6</f>
        <v>1382.4354529799998</v>
      </c>
      <c r="P50" s="64">
        <f>SUMIFS(СВЦЭМ!$C$34:$C$777,СВЦЭМ!$A$34:$A$777,$A50,СВЦЭМ!$B$34:$B$777,P$47)+'СЕТ СН'!$G$9+СВЦЭМ!$D$10+'СЕТ СН'!$G$6</f>
        <v>1385.1845374899999</v>
      </c>
      <c r="Q50" s="64">
        <f>SUMIFS(СВЦЭМ!$C$34:$C$777,СВЦЭМ!$A$34:$A$777,$A50,СВЦЭМ!$B$34:$B$777,Q$47)+'СЕТ СН'!$G$9+СВЦЭМ!$D$10+'СЕТ СН'!$G$6</f>
        <v>1386.47416634</v>
      </c>
      <c r="R50" s="64">
        <f>SUMIFS(СВЦЭМ!$C$34:$C$777,СВЦЭМ!$A$34:$A$777,$A50,СВЦЭМ!$B$34:$B$777,R$47)+'СЕТ СН'!$G$9+СВЦЭМ!$D$10+'СЕТ СН'!$G$6</f>
        <v>1359.8778474699998</v>
      </c>
      <c r="S50" s="64">
        <f>SUMIFS(СВЦЭМ!$C$34:$C$777,СВЦЭМ!$A$34:$A$777,$A50,СВЦЭМ!$B$34:$B$777,S$47)+'СЕТ СН'!$G$9+СВЦЭМ!$D$10+'СЕТ СН'!$G$6</f>
        <v>1341.8446042</v>
      </c>
      <c r="T50" s="64">
        <f>SUMIFS(СВЦЭМ!$C$34:$C$777,СВЦЭМ!$A$34:$A$777,$A50,СВЦЭМ!$B$34:$B$777,T$47)+'СЕТ СН'!$G$9+СВЦЭМ!$D$10+'СЕТ СН'!$G$6</f>
        <v>1350.8025677400001</v>
      </c>
      <c r="U50" s="64">
        <f>SUMIFS(СВЦЭМ!$C$34:$C$777,СВЦЭМ!$A$34:$A$777,$A50,СВЦЭМ!$B$34:$B$777,U$47)+'СЕТ СН'!$G$9+СВЦЭМ!$D$10+'СЕТ СН'!$G$6</f>
        <v>1361.8635694999998</v>
      </c>
      <c r="V50" s="64">
        <f>SUMIFS(СВЦЭМ!$C$34:$C$777,СВЦЭМ!$A$34:$A$777,$A50,СВЦЭМ!$B$34:$B$777,V$47)+'СЕТ СН'!$G$9+СВЦЭМ!$D$10+'СЕТ СН'!$G$6</f>
        <v>1384.9176561599998</v>
      </c>
      <c r="W50" s="64">
        <f>SUMIFS(СВЦЭМ!$C$34:$C$777,СВЦЭМ!$A$34:$A$777,$A50,СВЦЭМ!$B$34:$B$777,W$47)+'СЕТ СН'!$G$9+СВЦЭМ!$D$10+'СЕТ СН'!$G$6</f>
        <v>1350.9177816500001</v>
      </c>
      <c r="X50" s="64">
        <f>SUMIFS(СВЦЭМ!$C$34:$C$777,СВЦЭМ!$A$34:$A$777,$A50,СВЦЭМ!$B$34:$B$777,X$47)+'СЕТ СН'!$G$9+СВЦЭМ!$D$10+'СЕТ СН'!$G$6</f>
        <v>1389.7546731699999</v>
      </c>
      <c r="Y50" s="64">
        <f>SUMIFS(СВЦЭМ!$C$34:$C$777,СВЦЭМ!$A$34:$A$777,$A50,СВЦЭМ!$B$34:$B$777,Y$47)+'СЕТ СН'!$G$9+СВЦЭМ!$D$10+'СЕТ СН'!$G$6</f>
        <v>1471.58685092</v>
      </c>
    </row>
    <row r="51" spans="1:25" ht="15.75" x14ac:dyDescent="0.2">
      <c r="A51" s="63">
        <f t="shared" si="1"/>
        <v>42555</v>
      </c>
      <c r="B51" s="64">
        <f>SUMIFS(СВЦЭМ!$C$34:$C$777,СВЦЭМ!$A$34:$A$777,$A51,СВЦЭМ!$B$34:$B$777,B$47)+'СЕТ СН'!$G$9+СВЦЭМ!$D$10+'СЕТ СН'!$G$6</f>
        <v>1618.15159219</v>
      </c>
      <c r="C51" s="64">
        <f>SUMIFS(СВЦЭМ!$C$34:$C$777,СВЦЭМ!$A$34:$A$777,$A51,СВЦЭМ!$B$34:$B$777,C$47)+'СЕТ СН'!$G$9+СВЦЭМ!$D$10+'СЕТ СН'!$G$6</f>
        <v>1701.37913512</v>
      </c>
      <c r="D51" s="64">
        <f>SUMIFS(СВЦЭМ!$C$34:$C$777,СВЦЭМ!$A$34:$A$777,$A51,СВЦЭМ!$B$34:$B$777,D$47)+'СЕТ СН'!$G$9+СВЦЭМ!$D$10+'СЕТ СН'!$G$6</f>
        <v>1725.6018889200002</v>
      </c>
      <c r="E51" s="64">
        <f>SUMIFS(СВЦЭМ!$C$34:$C$777,СВЦЭМ!$A$34:$A$777,$A51,СВЦЭМ!$B$34:$B$777,E$47)+'СЕТ СН'!$G$9+СВЦЭМ!$D$10+'СЕТ СН'!$G$6</f>
        <v>1723.3995842400002</v>
      </c>
      <c r="F51" s="64">
        <f>SUMIFS(СВЦЭМ!$C$34:$C$777,СВЦЭМ!$A$34:$A$777,$A51,СВЦЭМ!$B$34:$B$777,F$47)+'СЕТ СН'!$G$9+СВЦЭМ!$D$10+'СЕТ СН'!$G$6</f>
        <v>1763.2631266000001</v>
      </c>
      <c r="G51" s="64">
        <f>SUMIFS(СВЦЭМ!$C$34:$C$777,СВЦЭМ!$A$34:$A$777,$A51,СВЦЭМ!$B$34:$B$777,G$47)+'СЕТ СН'!$G$9+СВЦЭМ!$D$10+'СЕТ СН'!$G$6</f>
        <v>1778.8028811400002</v>
      </c>
      <c r="H51" s="64">
        <f>SUMIFS(СВЦЭМ!$C$34:$C$777,СВЦЭМ!$A$34:$A$777,$A51,СВЦЭМ!$B$34:$B$777,H$47)+'СЕТ СН'!$G$9+СВЦЭМ!$D$10+'СЕТ СН'!$G$6</f>
        <v>1693.7554420399999</v>
      </c>
      <c r="I51" s="64">
        <f>SUMIFS(СВЦЭМ!$C$34:$C$777,СВЦЭМ!$A$34:$A$777,$A51,СВЦЭМ!$B$34:$B$777,I$47)+'СЕТ СН'!$G$9+СВЦЭМ!$D$10+'СЕТ СН'!$G$6</f>
        <v>1586.11325676</v>
      </c>
      <c r="J51" s="64">
        <f>SUMIFS(СВЦЭМ!$C$34:$C$777,СВЦЭМ!$A$34:$A$777,$A51,СВЦЭМ!$B$34:$B$777,J$47)+'СЕТ СН'!$G$9+СВЦЭМ!$D$10+'СЕТ СН'!$G$6</f>
        <v>1390.7548313399998</v>
      </c>
      <c r="K51" s="64">
        <f>SUMIFS(СВЦЭМ!$C$34:$C$777,СВЦЭМ!$A$34:$A$777,$A51,СВЦЭМ!$B$34:$B$777,K$47)+'СЕТ СН'!$G$9+СВЦЭМ!$D$10+'СЕТ СН'!$G$6</f>
        <v>1350.3345770399999</v>
      </c>
      <c r="L51" s="64">
        <f>SUMIFS(СВЦЭМ!$C$34:$C$777,СВЦЭМ!$A$34:$A$777,$A51,СВЦЭМ!$B$34:$B$777,L$47)+'СЕТ СН'!$G$9+СВЦЭМ!$D$10+'СЕТ СН'!$G$6</f>
        <v>1425.3336445199998</v>
      </c>
      <c r="M51" s="64">
        <f>SUMIFS(СВЦЭМ!$C$34:$C$777,СВЦЭМ!$A$34:$A$777,$A51,СВЦЭМ!$B$34:$B$777,M$47)+'СЕТ СН'!$G$9+СВЦЭМ!$D$10+'СЕТ СН'!$G$6</f>
        <v>1410.5936081599998</v>
      </c>
      <c r="N51" s="64">
        <f>SUMIFS(СВЦЭМ!$C$34:$C$777,СВЦЭМ!$A$34:$A$777,$A51,СВЦЭМ!$B$34:$B$777,N$47)+'СЕТ СН'!$G$9+СВЦЭМ!$D$10+'СЕТ СН'!$G$6</f>
        <v>1391.8512665899998</v>
      </c>
      <c r="O51" s="64">
        <f>SUMIFS(СВЦЭМ!$C$34:$C$777,СВЦЭМ!$A$34:$A$777,$A51,СВЦЭМ!$B$34:$B$777,O$47)+'СЕТ СН'!$G$9+СВЦЭМ!$D$10+'СЕТ СН'!$G$6</f>
        <v>1474.1657122199999</v>
      </c>
      <c r="P51" s="64">
        <f>SUMIFS(СВЦЭМ!$C$34:$C$777,СВЦЭМ!$A$34:$A$777,$A51,СВЦЭМ!$B$34:$B$777,P$47)+'СЕТ СН'!$G$9+СВЦЭМ!$D$10+'СЕТ СН'!$G$6</f>
        <v>1441.1274842899998</v>
      </c>
      <c r="Q51" s="64">
        <f>SUMIFS(СВЦЭМ!$C$34:$C$777,СВЦЭМ!$A$34:$A$777,$A51,СВЦЭМ!$B$34:$B$777,Q$47)+'СЕТ СН'!$G$9+СВЦЭМ!$D$10+'СЕТ СН'!$G$6</f>
        <v>1407.0132725399999</v>
      </c>
      <c r="R51" s="64">
        <f>SUMIFS(СВЦЭМ!$C$34:$C$777,СВЦЭМ!$A$34:$A$777,$A51,СВЦЭМ!$B$34:$B$777,R$47)+'СЕТ СН'!$G$9+СВЦЭМ!$D$10+'СЕТ СН'!$G$6</f>
        <v>1466.5467066799999</v>
      </c>
      <c r="S51" s="64">
        <f>SUMIFS(СВЦЭМ!$C$34:$C$777,СВЦЭМ!$A$34:$A$777,$A51,СВЦЭМ!$B$34:$B$777,S$47)+'СЕТ СН'!$G$9+СВЦЭМ!$D$10+'СЕТ СН'!$G$6</f>
        <v>1446.0297204599999</v>
      </c>
      <c r="T51" s="64">
        <f>SUMIFS(СВЦЭМ!$C$34:$C$777,СВЦЭМ!$A$34:$A$777,$A51,СВЦЭМ!$B$34:$B$777,T$47)+'СЕТ СН'!$G$9+СВЦЭМ!$D$10+'СЕТ СН'!$G$6</f>
        <v>1425.0992146199999</v>
      </c>
      <c r="U51" s="64">
        <f>SUMIFS(СВЦЭМ!$C$34:$C$777,СВЦЭМ!$A$34:$A$777,$A51,СВЦЭМ!$B$34:$B$777,U$47)+'СЕТ СН'!$G$9+СВЦЭМ!$D$10+'СЕТ СН'!$G$6</f>
        <v>1435.6143373</v>
      </c>
      <c r="V51" s="64">
        <f>SUMIFS(СВЦЭМ!$C$34:$C$777,СВЦЭМ!$A$34:$A$777,$A51,СВЦЭМ!$B$34:$B$777,V$47)+'СЕТ СН'!$G$9+СВЦЭМ!$D$10+'СЕТ СН'!$G$6</f>
        <v>1469.9742712499999</v>
      </c>
      <c r="W51" s="64">
        <f>SUMIFS(СВЦЭМ!$C$34:$C$777,СВЦЭМ!$A$34:$A$777,$A51,СВЦЭМ!$B$34:$B$777,W$47)+'СЕТ СН'!$G$9+СВЦЭМ!$D$10+'СЕТ СН'!$G$6</f>
        <v>1499.62744316</v>
      </c>
      <c r="X51" s="64">
        <f>SUMIFS(СВЦЭМ!$C$34:$C$777,СВЦЭМ!$A$34:$A$777,$A51,СВЦЭМ!$B$34:$B$777,X$47)+'СЕТ СН'!$G$9+СВЦЭМ!$D$10+'СЕТ СН'!$G$6</f>
        <v>1612.0177307000001</v>
      </c>
      <c r="Y51" s="64">
        <f>SUMIFS(СВЦЭМ!$C$34:$C$777,СВЦЭМ!$A$34:$A$777,$A51,СВЦЭМ!$B$34:$B$777,Y$47)+'СЕТ СН'!$G$9+СВЦЭМ!$D$10+'СЕТ СН'!$G$6</f>
        <v>1599.36376283</v>
      </c>
    </row>
    <row r="52" spans="1:25" ht="15.75" x14ac:dyDescent="0.2">
      <c r="A52" s="63">
        <f t="shared" si="1"/>
        <v>42556</v>
      </c>
      <c r="B52" s="64">
        <f>SUMIFS(СВЦЭМ!$C$34:$C$777,СВЦЭМ!$A$34:$A$777,$A52,СВЦЭМ!$B$34:$B$777,B$47)+'СЕТ СН'!$G$9+СВЦЭМ!$D$10+'СЕТ СН'!$G$6</f>
        <v>1659.78939582</v>
      </c>
      <c r="C52" s="64">
        <f>SUMIFS(СВЦЭМ!$C$34:$C$777,СВЦЭМ!$A$34:$A$777,$A52,СВЦЭМ!$B$34:$B$777,C$47)+'СЕТ СН'!$G$9+СВЦЭМ!$D$10+'СЕТ СН'!$G$6</f>
        <v>1724.0080062300001</v>
      </c>
      <c r="D52" s="64">
        <f>SUMIFS(СВЦЭМ!$C$34:$C$777,СВЦЭМ!$A$34:$A$777,$A52,СВЦЭМ!$B$34:$B$777,D$47)+'СЕТ СН'!$G$9+СВЦЭМ!$D$10+'СЕТ СН'!$G$6</f>
        <v>1786.5208543599999</v>
      </c>
      <c r="E52" s="64">
        <f>SUMIFS(СВЦЭМ!$C$34:$C$777,СВЦЭМ!$A$34:$A$777,$A52,СВЦЭМ!$B$34:$B$777,E$47)+'СЕТ СН'!$G$9+СВЦЭМ!$D$10+'СЕТ СН'!$G$6</f>
        <v>1795.18205958</v>
      </c>
      <c r="F52" s="64">
        <f>SUMIFS(СВЦЭМ!$C$34:$C$777,СВЦЭМ!$A$34:$A$777,$A52,СВЦЭМ!$B$34:$B$777,F$47)+'СЕТ СН'!$G$9+СВЦЭМ!$D$10+'СЕТ СН'!$G$6</f>
        <v>1771.77338166</v>
      </c>
      <c r="G52" s="64">
        <f>SUMIFS(СВЦЭМ!$C$34:$C$777,СВЦЭМ!$A$34:$A$777,$A52,СВЦЭМ!$B$34:$B$777,G$47)+'СЕТ СН'!$G$9+СВЦЭМ!$D$10+'СЕТ СН'!$G$6</f>
        <v>1791.82995671</v>
      </c>
      <c r="H52" s="64">
        <f>SUMIFS(СВЦЭМ!$C$34:$C$777,СВЦЭМ!$A$34:$A$777,$A52,СВЦЭМ!$B$34:$B$777,H$47)+'СЕТ СН'!$G$9+СВЦЭМ!$D$10+'СЕТ СН'!$G$6</f>
        <v>1699.6907132399999</v>
      </c>
      <c r="I52" s="64">
        <f>SUMIFS(СВЦЭМ!$C$34:$C$777,СВЦЭМ!$A$34:$A$777,$A52,СВЦЭМ!$B$34:$B$777,I$47)+'СЕТ СН'!$G$9+СВЦЭМ!$D$10+'СЕТ СН'!$G$6</f>
        <v>1560.65971601</v>
      </c>
      <c r="J52" s="64">
        <f>SUMIFS(СВЦЭМ!$C$34:$C$777,СВЦЭМ!$A$34:$A$777,$A52,СВЦЭМ!$B$34:$B$777,J$47)+'СЕТ СН'!$G$9+СВЦЭМ!$D$10+'СЕТ СН'!$G$6</f>
        <v>1365.3638030699999</v>
      </c>
      <c r="K52" s="64">
        <f>SUMIFS(СВЦЭМ!$C$34:$C$777,СВЦЭМ!$A$34:$A$777,$A52,СВЦЭМ!$B$34:$B$777,K$47)+'СЕТ СН'!$G$9+СВЦЭМ!$D$10+'СЕТ СН'!$G$6</f>
        <v>1410.58134393</v>
      </c>
      <c r="L52" s="64">
        <f>SUMIFS(СВЦЭМ!$C$34:$C$777,СВЦЭМ!$A$34:$A$777,$A52,СВЦЭМ!$B$34:$B$777,L$47)+'СЕТ СН'!$G$9+СВЦЭМ!$D$10+'СЕТ СН'!$G$6</f>
        <v>1699.9014476300001</v>
      </c>
      <c r="M52" s="64">
        <f>SUMIFS(СВЦЭМ!$C$34:$C$777,СВЦЭМ!$A$34:$A$777,$A52,СВЦЭМ!$B$34:$B$777,M$47)+'СЕТ СН'!$G$9+СВЦЭМ!$D$10+'СЕТ СН'!$G$6</f>
        <v>1945.3385228099999</v>
      </c>
      <c r="N52" s="64">
        <f>SUMIFS(СВЦЭМ!$C$34:$C$777,СВЦЭМ!$A$34:$A$777,$A52,СВЦЭМ!$B$34:$B$777,N$47)+'СЕТ СН'!$G$9+СВЦЭМ!$D$10+'СЕТ СН'!$G$6</f>
        <v>1981.6820793499999</v>
      </c>
      <c r="O52" s="64">
        <f>SUMIFS(СВЦЭМ!$C$34:$C$777,СВЦЭМ!$A$34:$A$777,$A52,СВЦЭМ!$B$34:$B$777,O$47)+'СЕТ СН'!$G$9+СВЦЭМ!$D$10+'СЕТ СН'!$G$6</f>
        <v>1761.6229769399999</v>
      </c>
      <c r="P52" s="64">
        <f>SUMIFS(СВЦЭМ!$C$34:$C$777,СВЦЭМ!$A$34:$A$777,$A52,СВЦЭМ!$B$34:$B$777,P$47)+'СЕТ СН'!$G$9+СВЦЭМ!$D$10+'СЕТ СН'!$G$6</f>
        <v>1350.3031869599999</v>
      </c>
      <c r="Q52" s="64">
        <f>SUMIFS(СВЦЭМ!$C$34:$C$777,СВЦЭМ!$A$34:$A$777,$A52,СВЦЭМ!$B$34:$B$777,Q$47)+'СЕТ СН'!$G$9+СВЦЭМ!$D$10+'СЕТ СН'!$G$6</f>
        <v>1348.2484489799999</v>
      </c>
      <c r="R52" s="64">
        <f>SUMIFS(СВЦЭМ!$C$34:$C$777,СВЦЭМ!$A$34:$A$777,$A52,СВЦЭМ!$B$34:$B$777,R$47)+'СЕТ СН'!$G$9+СВЦЭМ!$D$10+'СЕТ СН'!$G$6</f>
        <v>1563.26372197</v>
      </c>
      <c r="S52" s="64">
        <f>SUMIFS(СВЦЭМ!$C$34:$C$777,СВЦЭМ!$A$34:$A$777,$A52,СВЦЭМ!$B$34:$B$777,S$47)+'СЕТ СН'!$G$9+СВЦЭМ!$D$10+'СЕТ СН'!$G$6</f>
        <v>1565.6753065300002</v>
      </c>
      <c r="T52" s="64">
        <f>SUMIFS(СВЦЭМ!$C$34:$C$777,СВЦЭМ!$A$34:$A$777,$A52,СВЦЭМ!$B$34:$B$777,T$47)+'СЕТ СН'!$G$9+СВЦЭМ!$D$10+'СЕТ СН'!$G$6</f>
        <v>1428.7715974399998</v>
      </c>
      <c r="U52" s="64">
        <f>SUMIFS(СВЦЭМ!$C$34:$C$777,СВЦЭМ!$A$34:$A$777,$A52,СВЦЭМ!$B$34:$B$777,U$47)+'СЕТ СН'!$G$9+СВЦЭМ!$D$10+'СЕТ СН'!$G$6</f>
        <v>1423.72324991</v>
      </c>
      <c r="V52" s="64">
        <f>SUMIFS(СВЦЭМ!$C$34:$C$777,СВЦЭМ!$A$34:$A$777,$A52,СВЦЭМ!$B$34:$B$777,V$47)+'СЕТ СН'!$G$9+СВЦЭМ!$D$10+'СЕТ СН'!$G$6</f>
        <v>1409.3801737700001</v>
      </c>
      <c r="W52" s="64">
        <f>SUMIFS(СВЦЭМ!$C$34:$C$777,СВЦЭМ!$A$34:$A$777,$A52,СВЦЭМ!$B$34:$B$777,W$47)+'СЕТ СН'!$G$9+СВЦЭМ!$D$10+'СЕТ СН'!$G$6</f>
        <v>1473.1336326099999</v>
      </c>
      <c r="X52" s="64">
        <f>SUMIFS(СВЦЭМ!$C$34:$C$777,СВЦЭМ!$A$34:$A$777,$A52,СВЦЭМ!$B$34:$B$777,X$47)+'СЕТ СН'!$G$9+СВЦЭМ!$D$10+'СЕТ СН'!$G$6</f>
        <v>1471.5201340799999</v>
      </c>
      <c r="Y52" s="64">
        <f>SUMIFS(СВЦЭМ!$C$34:$C$777,СВЦЭМ!$A$34:$A$777,$A52,СВЦЭМ!$B$34:$B$777,Y$47)+'СЕТ СН'!$G$9+СВЦЭМ!$D$10+'СЕТ СН'!$G$6</f>
        <v>1535.9400805999999</v>
      </c>
    </row>
    <row r="53" spans="1:25" ht="15.75" x14ac:dyDescent="0.2">
      <c r="A53" s="63">
        <f t="shared" si="1"/>
        <v>42557</v>
      </c>
      <c r="B53" s="64">
        <f>SUMIFS(СВЦЭМ!$C$34:$C$777,СВЦЭМ!$A$34:$A$777,$A53,СВЦЭМ!$B$34:$B$777,B$47)+'СЕТ СН'!$G$9+СВЦЭМ!$D$10+'СЕТ СН'!$G$6</f>
        <v>1651.5658375300002</v>
      </c>
      <c r="C53" s="64">
        <f>SUMIFS(СВЦЭМ!$C$34:$C$777,СВЦЭМ!$A$34:$A$777,$A53,СВЦЭМ!$B$34:$B$777,C$47)+'СЕТ СН'!$G$9+СВЦЭМ!$D$10+'СЕТ СН'!$G$6</f>
        <v>1708.23692697</v>
      </c>
      <c r="D53" s="64">
        <f>SUMIFS(СВЦЭМ!$C$34:$C$777,СВЦЭМ!$A$34:$A$777,$A53,СВЦЭМ!$B$34:$B$777,D$47)+'СЕТ СН'!$G$9+СВЦЭМ!$D$10+'СЕТ СН'!$G$6</f>
        <v>1753.8623949400001</v>
      </c>
      <c r="E53" s="64">
        <f>SUMIFS(СВЦЭМ!$C$34:$C$777,СВЦЭМ!$A$34:$A$777,$A53,СВЦЭМ!$B$34:$B$777,E$47)+'СЕТ СН'!$G$9+СВЦЭМ!$D$10+'СЕТ СН'!$G$6</f>
        <v>1789.2077027400001</v>
      </c>
      <c r="F53" s="64">
        <f>SUMIFS(СВЦЭМ!$C$34:$C$777,СВЦЭМ!$A$34:$A$777,$A53,СВЦЭМ!$B$34:$B$777,F$47)+'СЕТ СН'!$G$9+СВЦЭМ!$D$10+'СЕТ СН'!$G$6</f>
        <v>1831.21805582</v>
      </c>
      <c r="G53" s="64">
        <f>SUMIFS(СВЦЭМ!$C$34:$C$777,СВЦЭМ!$A$34:$A$777,$A53,СВЦЭМ!$B$34:$B$777,G$47)+'СЕТ СН'!$G$9+СВЦЭМ!$D$10+'СЕТ СН'!$G$6</f>
        <v>1820.44008102</v>
      </c>
      <c r="H53" s="64">
        <f>SUMIFS(СВЦЭМ!$C$34:$C$777,СВЦЭМ!$A$34:$A$777,$A53,СВЦЭМ!$B$34:$B$777,H$47)+'СЕТ СН'!$G$9+СВЦЭМ!$D$10+'СЕТ СН'!$G$6</f>
        <v>1704.62075542</v>
      </c>
      <c r="I53" s="64">
        <f>SUMIFS(СВЦЭМ!$C$34:$C$777,СВЦЭМ!$A$34:$A$777,$A53,СВЦЭМ!$B$34:$B$777,I$47)+'СЕТ СН'!$G$9+СВЦЭМ!$D$10+'СЕТ СН'!$G$6</f>
        <v>1580.6162481399999</v>
      </c>
      <c r="J53" s="64">
        <f>SUMIFS(СВЦЭМ!$C$34:$C$777,СВЦЭМ!$A$34:$A$777,$A53,СВЦЭМ!$B$34:$B$777,J$47)+'СЕТ СН'!$G$9+СВЦЭМ!$D$10+'СЕТ СН'!$G$6</f>
        <v>1459.1676239199999</v>
      </c>
      <c r="K53" s="64">
        <f>SUMIFS(СВЦЭМ!$C$34:$C$777,СВЦЭМ!$A$34:$A$777,$A53,СВЦЭМ!$B$34:$B$777,K$47)+'СЕТ СН'!$G$9+СВЦЭМ!$D$10+'СЕТ СН'!$G$6</f>
        <v>1333.2790765199998</v>
      </c>
      <c r="L53" s="64">
        <f>SUMIFS(СВЦЭМ!$C$34:$C$777,СВЦЭМ!$A$34:$A$777,$A53,СВЦЭМ!$B$34:$B$777,L$47)+'СЕТ СН'!$G$9+СВЦЭМ!$D$10+'СЕТ СН'!$G$6</f>
        <v>1506.60993422</v>
      </c>
      <c r="M53" s="64">
        <f>SUMIFS(СВЦЭМ!$C$34:$C$777,СВЦЭМ!$A$34:$A$777,$A53,СВЦЭМ!$B$34:$B$777,M$47)+'СЕТ СН'!$G$9+СВЦЭМ!$D$10+'СЕТ СН'!$G$6</f>
        <v>1446.1689909299998</v>
      </c>
      <c r="N53" s="64">
        <f>SUMIFS(СВЦЭМ!$C$34:$C$777,СВЦЭМ!$A$34:$A$777,$A53,СВЦЭМ!$B$34:$B$777,N$47)+'СЕТ СН'!$G$9+СВЦЭМ!$D$10+'СЕТ СН'!$G$6</f>
        <v>1440.1189890999999</v>
      </c>
      <c r="O53" s="64">
        <f>SUMIFS(СВЦЭМ!$C$34:$C$777,СВЦЭМ!$A$34:$A$777,$A53,СВЦЭМ!$B$34:$B$777,O$47)+'СЕТ СН'!$G$9+СВЦЭМ!$D$10+'СЕТ СН'!$G$6</f>
        <v>1460.3917057599999</v>
      </c>
      <c r="P53" s="64">
        <f>SUMIFS(СВЦЭМ!$C$34:$C$777,СВЦЭМ!$A$34:$A$777,$A53,СВЦЭМ!$B$34:$B$777,P$47)+'СЕТ СН'!$G$9+СВЦЭМ!$D$10+'СЕТ СН'!$G$6</f>
        <v>1445.0237531899998</v>
      </c>
      <c r="Q53" s="64">
        <f>SUMIFS(СВЦЭМ!$C$34:$C$777,СВЦЭМ!$A$34:$A$777,$A53,СВЦЭМ!$B$34:$B$777,Q$47)+'СЕТ СН'!$G$9+СВЦЭМ!$D$10+'СЕТ СН'!$G$6</f>
        <v>1432.86637565</v>
      </c>
      <c r="R53" s="64">
        <f>SUMIFS(СВЦЭМ!$C$34:$C$777,СВЦЭМ!$A$34:$A$777,$A53,СВЦЭМ!$B$34:$B$777,R$47)+'СЕТ СН'!$G$9+СВЦЭМ!$D$10+'СЕТ СН'!$G$6</f>
        <v>1447.3954771799999</v>
      </c>
      <c r="S53" s="64">
        <f>SUMIFS(СВЦЭМ!$C$34:$C$777,СВЦЭМ!$A$34:$A$777,$A53,СВЦЭМ!$B$34:$B$777,S$47)+'СЕТ СН'!$G$9+СВЦЭМ!$D$10+'СЕТ СН'!$G$6</f>
        <v>1406.46592801</v>
      </c>
      <c r="T53" s="64">
        <f>SUMIFS(СВЦЭМ!$C$34:$C$777,СВЦЭМ!$A$34:$A$777,$A53,СВЦЭМ!$B$34:$B$777,T$47)+'СЕТ СН'!$G$9+СВЦЭМ!$D$10+'СЕТ СН'!$G$6</f>
        <v>1428.3857939</v>
      </c>
      <c r="U53" s="64">
        <f>SUMIFS(СВЦЭМ!$C$34:$C$777,СВЦЭМ!$A$34:$A$777,$A53,СВЦЭМ!$B$34:$B$777,U$47)+'СЕТ СН'!$G$9+СВЦЭМ!$D$10+'СЕТ СН'!$G$6</f>
        <v>1426.00665755</v>
      </c>
      <c r="V53" s="64">
        <f>SUMIFS(СВЦЭМ!$C$34:$C$777,СВЦЭМ!$A$34:$A$777,$A53,СВЦЭМ!$B$34:$B$777,V$47)+'СЕТ СН'!$G$9+СВЦЭМ!$D$10+'СЕТ СН'!$G$6</f>
        <v>1460.2199754799999</v>
      </c>
      <c r="W53" s="64">
        <f>SUMIFS(СВЦЭМ!$C$34:$C$777,СВЦЭМ!$A$34:$A$777,$A53,СВЦЭМ!$B$34:$B$777,W$47)+'СЕТ СН'!$G$9+СВЦЭМ!$D$10+'СЕТ СН'!$G$6</f>
        <v>1482.33763516</v>
      </c>
      <c r="X53" s="64">
        <f>SUMIFS(СВЦЭМ!$C$34:$C$777,СВЦЭМ!$A$34:$A$777,$A53,СВЦЭМ!$B$34:$B$777,X$47)+'СЕТ СН'!$G$9+СВЦЭМ!$D$10+'СЕТ СН'!$G$6</f>
        <v>1522.2483975299999</v>
      </c>
      <c r="Y53" s="64">
        <f>SUMIFS(СВЦЭМ!$C$34:$C$777,СВЦЭМ!$A$34:$A$777,$A53,СВЦЭМ!$B$34:$B$777,Y$47)+'СЕТ СН'!$G$9+СВЦЭМ!$D$10+'СЕТ СН'!$G$6</f>
        <v>1612.82772146</v>
      </c>
    </row>
    <row r="54" spans="1:25" ht="15.75" x14ac:dyDescent="0.2">
      <c r="A54" s="63">
        <f t="shared" si="1"/>
        <v>42558</v>
      </c>
      <c r="B54" s="64">
        <f>SUMIFS(СВЦЭМ!$C$34:$C$777,СВЦЭМ!$A$34:$A$777,$A54,СВЦЭМ!$B$34:$B$777,B$47)+'СЕТ СН'!$G$9+СВЦЭМ!$D$10+'СЕТ СН'!$G$6</f>
        <v>1658.27917559</v>
      </c>
      <c r="C54" s="64">
        <f>SUMIFS(СВЦЭМ!$C$34:$C$777,СВЦЭМ!$A$34:$A$777,$A54,СВЦЭМ!$B$34:$B$777,C$47)+'СЕТ СН'!$G$9+СВЦЭМ!$D$10+'СЕТ СН'!$G$6</f>
        <v>1763.2738313699999</v>
      </c>
      <c r="D54" s="64">
        <f>SUMIFS(СВЦЭМ!$C$34:$C$777,СВЦЭМ!$A$34:$A$777,$A54,СВЦЭМ!$B$34:$B$777,D$47)+'СЕТ СН'!$G$9+СВЦЭМ!$D$10+'СЕТ СН'!$G$6</f>
        <v>1786.75556308</v>
      </c>
      <c r="E54" s="64">
        <f>SUMIFS(СВЦЭМ!$C$34:$C$777,СВЦЭМ!$A$34:$A$777,$A54,СВЦЭМ!$B$34:$B$777,E$47)+'СЕТ СН'!$G$9+СВЦЭМ!$D$10+'СЕТ СН'!$G$6</f>
        <v>1783.50670653</v>
      </c>
      <c r="F54" s="64">
        <f>SUMIFS(СВЦЭМ!$C$34:$C$777,СВЦЭМ!$A$34:$A$777,$A54,СВЦЭМ!$B$34:$B$777,F$47)+'СЕТ СН'!$G$9+СВЦЭМ!$D$10+'СЕТ СН'!$G$6</f>
        <v>1828.3678322000001</v>
      </c>
      <c r="G54" s="64">
        <f>SUMIFS(СВЦЭМ!$C$34:$C$777,СВЦЭМ!$A$34:$A$777,$A54,СВЦЭМ!$B$34:$B$777,G$47)+'СЕТ СН'!$G$9+СВЦЭМ!$D$10+'СЕТ СН'!$G$6</f>
        <v>1892.2446632200001</v>
      </c>
      <c r="H54" s="64">
        <f>SUMIFS(СВЦЭМ!$C$34:$C$777,СВЦЭМ!$A$34:$A$777,$A54,СВЦЭМ!$B$34:$B$777,H$47)+'СЕТ СН'!$G$9+СВЦЭМ!$D$10+'СЕТ СН'!$G$6</f>
        <v>1819.39955635</v>
      </c>
      <c r="I54" s="64">
        <f>SUMIFS(СВЦЭМ!$C$34:$C$777,СВЦЭМ!$A$34:$A$777,$A54,СВЦЭМ!$B$34:$B$777,I$47)+'СЕТ СН'!$G$9+СВЦЭМ!$D$10+'СЕТ СН'!$G$6</f>
        <v>1743.7779107900001</v>
      </c>
      <c r="J54" s="64">
        <f>SUMIFS(СВЦЭМ!$C$34:$C$777,СВЦЭМ!$A$34:$A$777,$A54,СВЦЭМ!$B$34:$B$777,J$47)+'СЕТ СН'!$G$9+СВЦЭМ!$D$10+'СЕТ СН'!$G$6</f>
        <v>1546.99079811</v>
      </c>
      <c r="K54" s="64">
        <f>SUMIFS(СВЦЭМ!$C$34:$C$777,СВЦЭМ!$A$34:$A$777,$A54,СВЦЭМ!$B$34:$B$777,K$47)+'СЕТ СН'!$G$9+СВЦЭМ!$D$10+'СЕТ СН'!$G$6</f>
        <v>1465.9395027199998</v>
      </c>
      <c r="L54" s="64">
        <f>SUMIFS(СВЦЭМ!$C$34:$C$777,СВЦЭМ!$A$34:$A$777,$A54,СВЦЭМ!$B$34:$B$777,L$47)+'СЕТ СН'!$G$9+СВЦЭМ!$D$10+'СЕТ СН'!$G$6</f>
        <v>1422.20313988</v>
      </c>
      <c r="M54" s="64">
        <f>SUMIFS(СВЦЭМ!$C$34:$C$777,СВЦЭМ!$A$34:$A$777,$A54,СВЦЭМ!$B$34:$B$777,M$47)+'СЕТ СН'!$G$9+СВЦЭМ!$D$10+'СЕТ СН'!$G$6</f>
        <v>1393.70564567</v>
      </c>
      <c r="N54" s="64">
        <f>SUMIFS(СВЦЭМ!$C$34:$C$777,СВЦЭМ!$A$34:$A$777,$A54,СВЦЭМ!$B$34:$B$777,N$47)+'СЕТ СН'!$G$9+СВЦЭМ!$D$10+'СЕТ СН'!$G$6</f>
        <v>1431.5622292899998</v>
      </c>
      <c r="O54" s="64">
        <f>SUMIFS(СВЦЭМ!$C$34:$C$777,СВЦЭМ!$A$34:$A$777,$A54,СВЦЭМ!$B$34:$B$777,O$47)+'СЕТ СН'!$G$9+СВЦЭМ!$D$10+'СЕТ СН'!$G$6</f>
        <v>1443.1707528299999</v>
      </c>
      <c r="P54" s="64">
        <f>SUMIFS(СВЦЭМ!$C$34:$C$777,СВЦЭМ!$A$34:$A$777,$A54,СВЦЭМ!$B$34:$B$777,P$47)+'СЕТ СН'!$G$9+СВЦЭМ!$D$10+'СЕТ СН'!$G$6</f>
        <v>1447.04734459</v>
      </c>
      <c r="Q54" s="64">
        <f>SUMIFS(СВЦЭМ!$C$34:$C$777,СВЦЭМ!$A$34:$A$777,$A54,СВЦЭМ!$B$34:$B$777,Q$47)+'СЕТ СН'!$G$9+СВЦЭМ!$D$10+'СЕТ СН'!$G$6</f>
        <v>1453.9160073799999</v>
      </c>
      <c r="R54" s="64">
        <f>SUMIFS(СВЦЭМ!$C$34:$C$777,СВЦЭМ!$A$34:$A$777,$A54,СВЦЭМ!$B$34:$B$777,R$47)+'СЕТ СН'!$G$9+СВЦЭМ!$D$10+'СЕТ СН'!$G$6</f>
        <v>1892.82286017</v>
      </c>
      <c r="S54" s="64">
        <f>SUMIFS(СВЦЭМ!$C$34:$C$777,СВЦЭМ!$A$34:$A$777,$A54,СВЦЭМ!$B$34:$B$777,S$47)+'СЕТ СН'!$G$9+СВЦЭМ!$D$10+'СЕТ СН'!$G$6</f>
        <v>1494.7734505099997</v>
      </c>
      <c r="T54" s="64">
        <f>SUMIFS(СВЦЭМ!$C$34:$C$777,СВЦЭМ!$A$34:$A$777,$A54,СВЦЭМ!$B$34:$B$777,T$47)+'СЕТ СН'!$G$9+СВЦЭМ!$D$10+'СЕТ СН'!$G$6</f>
        <v>1455.5201918999999</v>
      </c>
      <c r="U54" s="64">
        <f>SUMIFS(СВЦЭМ!$C$34:$C$777,СВЦЭМ!$A$34:$A$777,$A54,СВЦЭМ!$B$34:$B$777,U$47)+'СЕТ СН'!$G$9+СВЦЭМ!$D$10+'СЕТ СН'!$G$6</f>
        <v>1442.37179444</v>
      </c>
      <c r="V54" s="64">
        <f>SUMIFS(СВЦЭМ!$C$34:$C$777,СВЦЭМ!$A$34:$A$777,$A54,СВЦЭМ!$B$34:$B$777,V$47)+'СЕТ СН'!$G$9+СВЦЭМ!$D$10+'СЕТ СН'!$G$6</f>
        <v>1401.56335567</v>
      </c>
      <c r="W54" s="64">
        <f>SUMIFS(СВЦЭМ!$C$34:$C$777,СВЦЭМ!$A$34:$A$777,$A54,СВЦЭМ!$B$34:$B$777,W$47)+'СЕТ СН'!$G$9+СВЦЭМ!$D$10+'СЕТ СН'!$G$6</f>
        <v>1454.18669804</v>
      </c>
      <c r="X54" s="64">
        <f>SUMIFS(СВЦЭМ!$C$34:$C$777,СВЦЭМ!$A$34:$A$777,$A54,СВЦЭМ!$B$34:$B$777,X$47)+'СЕТ СН'!$G$9+СВЦЭМ!$D$10+'СЕТ СН'!$G$6</f>
        <v>1453.6854985099999</v>
      </c>
      <c r="Y54" s="64">
        <f>SUMIFS(СВЦЭМ!$C$34:$C$777,СВЦЭМ!$A$34:$A$777,$A54,СВЦЭМ!$B$34:$B$777,Y$47)+'СЕТ СН'!$G$9+СВЦЭМ!$D$10+'СЕТ СН'!$G$6</f>
        <v>1504.2615121899998</v>
      </c>
    </row>
    <row r="55" spans="1:25" ht="15.75" x14ac:dyDescent="0.2">
      <c r="A55" s="63">
        <f t="shared" si="1"/>
        <v>42559</v>
      </c>
      <c r="B55" s="64">
        <f>SUMIFS(СВЦЭМ!$C$34:$C$777,СВЦЭМ!$A$34:$A$777,$A55,СВЦЭМ!$B$34:$B$777,B$47)+'СЕТ СН'!$G$9+СВЦЭМ!$D$10+'СЕТ СН'!$G$6</f>
        <v>1601.8294892599999</v>
      </c>
      <c r="C55" s="64">
        <f>SUMIFS(СВЦЭМ!$C$34:$C$777,СВЦЭМ!$A$34:$A$777,$A55,СВЦЭМ!$B$34:$B$777,C$47)+'СЕТ СН'!$G$9+СВЦЭМ!$D$10+'СЕТ СН'!$G$6</f>
        <v>1658.5484987</v>
      </c>
      <c r="D55" s="64">
        <f>SUMIFS(СВЦЭМ!$C$34:$C$777,СВЦЭМ!$A$34:$A$777,$A55,СВЦЭМ!$B$34:$B$777,D$47)+'СЕТ СН'!$G$9+СВЦЭМ!$D$10+'СЕТ СН'!$G$6</f>
        <v>1692.85478859</v>
      </c>
      <c r="E55" s="64">
        <f>SUMIFS(СВЦЭМ!$C$34:$C$777,СВЦЭМ!$A$34:$A$777,$A55,СВЦЭМ!$B$34:$B$777,E$47)+'СЕТ СН'!$G$9+СВЦЭМ!$D$10+'СЕТ СН'!$G$6</f>
        <v>1986.9113310700002</v>
      </c>
      <c r="F55" s="64">
        <f>SUMIFS(СВЦЭМ!$C$34:$C$777,СВЦЭМ!$A$34:$A$777,$A55,СВЦЭМ!$B$34:$B$777,F$47)+'СЕТ СН'!$G$9+СВЦЭМ!$D$10+'СЕТ СН'!$G$6</f>
        <v>1968.7223807799999</v>
      </c>
      <c r="G55" s="64">
        <f>SUMIFS(СВЦЭМ!$C$34:$C$777,СВЦЭМ!$A$34:$A$777,$A55,СВЦЭМ!$B$34:$B$777,G$47)+'СЕТ СН'!$G$9+СВЦЭМ!$D$10+'СЕТ СН'!$G$6</f>
        <v>1881.76964535</v>
      </c>
      <c r="H55" s="64">
        <f>SUMIFS(СВЦЭМ!$C$34:$C$777,СВЦЭМ!$A$34:$A$777,$A55,СВЦЭМ!$B$34:$B$777,H$47)+'СЕТ СН'!$G$9+СВЦЭМ!$D$10+'СЕТ СН'!$G$6</f>
        <v>1601.2059302099999</v>
      </c>
      <c r="I55" s="64">
        <f>SUMIFS(СВЦЭМ!$C$34:$C$777,СВЦЭМ!$A$34:$A$777,$A55,СВЦЭМ!$B$34:$B$777,I$47)+'СЕТ СН'!$G$9+СВЦЭМ!$D$10+'СЕТ СН'!$G$6</f>
        <v>1486.7106872499999</v>
      </c>
      <c r="J55" s="64">
        <f>SUMIFS(СВЦЭМ!$C$34:$C$777,СВЦЭМ!$A$34:$A$777,$A55,СВЦЭМ!$B$34:$B$777,J$47)+'СЕТ СН'!$G$9+СВЦЭМ!$D$10+'СЕТ СН'!$G$6</f>
        <v>1324.3446829699999</v>
      </c>
      <c r="K55" s="64">
        <f>SUMIFS(СВЦЭМ!$C$34:$C$777,СВЦЭМ!$A$34:$A$777,$A55,СВЦЭМ!$B$34:$B$777,K$47)+'СЕТ СН'!$G$9+СВЦЭМ!$D$10+'СЕТ СН'!$G$6</f>
        <v>1305.1048843799999</v>
      </c>
      <c r="L55" s="64">
        <f>SUMIFS(СВЦЭМ!$C$34:$C$777,СВЦЭМ!$A$34:$A$777,$A55,СВЦЭМ!$B$34:$B$777,L$47)+'СЕТ СН'!$G$9+СВЦЭМ!$D$10+'СЕТ СН'!$G$6</f>
        <v>1288.3785878899998</v>
      </c>
      <c r="M55" s="64">
        <f>SUMIFS(СВЦЭМ!$C$34:$C$777,СВЦЭМ!$A$34:$A$777,$A55,СВЦЭМ!$B$34:$B$777,M$47)+'СЕТ СН'!$G$9+СВЦЭМ!$D$10+'СЕТ СН'!$G$6</f>
        <v>1296.88848181</v>
      </c>
      <c r="N55" s="64">
        <f>SUMIFS(СВЦЭМ!$C$34:$C$777,СВЦЭМ!$A$34:$A$777,$A55,СВЦЭМ!$B$34:$B$777,N$47)+'СЕТ СН'!$G$9+СВЦЭМ!$D$10+'СЕТ СН'!$G$6</f>
        <v>1303.0400465799999</v>
      </c>
      <c r="O55" s="64">
        <f>SUMIFS(СВЦЭМ!$C$34:$C$777,СВЦЭМ!$A$34:$A$777,$A55,СВЦЭМ!$B$34:$B$777,O$47)+'СЕТ СН'!$G$9+СВЦЭМ!$D$10+'СЕТ СН'!$G$6</f>
        <v>1376.2769794699998</v>
      </c>
      <c r="P55" s="64">
        <f>SUMIFS(СВЦЭМ!$C$34:$C$777,СВЦЭМ!$A$34:$A$777,$A55,СВЦЭМ!$B$34:$B$777,P$47)+'СЕТ СН'!$G$9+СВЦЭМ!$D$10+'СЕТ СН'!$G$6</f>
        <v>1425.3368379499998</v>
      </c>
      <c r="Q55" s="64">
        <f>SUMIFS(СВЦЭМ!$C$34:$C$777,СВЦЭМ!$A$34:$A$777,$A55,СВЦЭМ!$B$34:$B$777,Q$47)+'СЕТ СН'!$G$9+СВЦЭМ!$D$10+'СЕТ СН'!$G$6</f>
        <v>1403.9448452699999</v>
      </c>
      <c r="R55" s="64">
        <f>SUMIFS(СВЦЭМ!$C$34:$C$777,СВЦЭМ!$A$34:$A$777,$A55,СВЦЭМ!$B$34:$B$777,R$47)+'СЕТ СН'!$G$9+СВЦЭМ!$D$10+'СЕТ СН'!$G$6</f>
        <v>1491.18658323</v>
      </c>
      <c r="S55" s="64">
        <f>SUMIFS(СВЦЭМ!$C$34:$C$777,СВЦЭМ!$A$34:$A$777,$A55,СВЦЭМ!$B$34:$B$777,S$47)+'СЕТ СН'!$G$9+СВЦЭМ!$D$10+'СЕТ СН'!$G$6</f>
        <v>1447.1744092399999</v>
      </c>
      <c r="T55" s="64">
        <f>SUMIFS(СВЦЭМ!$C$34:$C$777,СВЦЭМ!$A$34:$A$777,$A55,СВЦЭМ!$B$34:$B$777,T$47)+'СЕТ СН'!$G$9+СВЦЭМ!$D$10+'СЕТ СН'!$G$6</f>
        <v>1387.4891453299999</v>
      </c>
      <c r="U55" s="64">
        <f>SUMIFS(СВЦЭМ!$C$34:$C$777,СВЦЭМ!$A$34:$A$777,$A55,СВЦЭМ!$B$34:$B$777,U$47)+'СЕТ СН'!$G$9+СВЦЭМ!$D$10+'СЕТ СН'!$G$6</f>
        <v>1441.6229229</v>
      </c>
      <c r="V55" s="64">
        <f>SUMIFS(СВЦЭМ!$C$34:$C$777,СВЦЭМ!$A$34:$A$777,$A55,СВЦЭМ!$B$34:$B$777,V$47)+'СЕТ СН'!$G$9+СВЦЭМ!$D$10+'СЕТ СН'!$G$6</f>
        <v>1483.8347442300001</v>
      </c>
      <c r="W55" s="64">
        <f>SUMIFS(СВЦЭМ!$C$34:$C$777,СВЦЭМ!$A$34:$A$777,$A55,СВЦЭМ!$B$34:$B$777,W$47)+'СЕТ СН'!$G$9+СВЦЭМ!$D$10+'СЕТ СН'!$G$6</f>
        <v>1449.83386344</v>
      </c>
      <c r="X55" s="64">
        <f>SUMIFS(СВЦЭМ!$C$34:$C$777,СВЦЭМ!$A$34:$A$777,$A55,СВЦЭМ!$B$34:$B$777,X$47)+'СЕТ СН'!$G$9+СВЦЭМ!$D$10+'СЕТ СН'!$G$6</f>
        <v>1456.1907021100001</v>
      </c>
      <c r="Y55" s="64">
        <f>SUMIFS(СВЦЭМ!$C$34:$C$777,СВЦЭМ!$A$34:$A$777,$A55,СВЦЭМ!$B$34:$B$777,Y$47)+'СЕТ СН'!$G$9+СВЦЭМ!$D$10+'СЕТ СН'!$G$6</f>
        <v>1527.4074782600001</v>
      </c>
    </row>
    <row r="56" spans="1:25" ht="15.75" x14ac:dyDescent="0.2">
      <c r="A56" s="63">
        <f t="shared" si="1"/>
        <v>42560</v>
      </c>
      <c r="B56" s="64">
        <f>SUMIFS(СВЦЭМ!$C$34:$C$777,СВЦЭМ!$A$34:$A$777,$A56,СВЦЭМ!$B$34:$B$777,B$47)+'СЕТ СН'!$G$9+СВЦЭМ!$D$10+'СЕТ СН'!$G$6</f>
        <v>1652.88122049</v>
      </c>
      <c r="C56" s="64">
        <f>SUMIFS(СВЦЭМ!$C$34:$C$777,СВЦЭМ!$A$34:$A$777,$A56,СВЦЭМ!$B$34:$B$777,C$47)+'СЕТ СН'!$G$9+СВЦЭМ!$D$10+'СЕТ СН'!$G$6</f>
        <v>1730.94677482</v>
      </c>
      <c r="D56" s="64">
        <f>SUMIFS(СВЦЭМ!$C$34:$C$777,СВЦЭМ!$A$34:$A$777,$A56,СВЦЭМ!$B$34:$B$777,D$47)+'СЕТ СН'!$G$9+СВЦЭМ!$D$10+'СЕТ СН'!$G$6</f>
        <v>1768.5817198299999</v>
      </c>
      <c r="E56" s="64">
        <f>SUMIFS(СВЦЭМ!$C$34:$C$777,СВЦЭМ!$A$34:$A$777,$A56,СВЦЭМ!$B$34:$B$777,E$47)+'СЕТ СН'!$G$9+СВЦЭМ!$D$10+'СЕТ СН'!$G$6</f>
        <v>1777.4288153499999</v>
      </c>
      <c r="F56" s="64">
        <f>SUMIFS(СВЦЭМ!$C$34:$C$777,СВЦЭМ!$A$34:$A$777,$A56,СВЦЭМ!$B$34:$B$777,F$47)+'СЕТ СН'!$G$9+СВЦЭМ!$D$10+'СЕТ СН'!$G$6</f>
        <v>1805.0068784</v>
      </c>
      <c r="G56" s="64">
        <f>SUMIFS(СВЦЭМ!$C$34:$C$777,СВЦЭМ!$A$34:$A$777,$A56,СВЦЭМ!$B$34:$B$777,G$47)+'СЕТ СН'!$G$9+СВЦЭМ!$D$10+'СЕТ СН'!$G$6</f>
        <v>1815.6826928799999</v>
      </c>
      <c r="H56" s="64">
        <f>SUMIFS(СВЦЭМ!$C$34:$C$777,СВЦЭМ!$A$34:$A$777,$A56,СВЦЭМ!$B$34:$B$777,H$47)+'СЕТ СН'!$G$9+СВЦЭМ!$D$10+'СЕТ СН'!$G$6</f>
        <v>1692.5844142799999</v>
      </c>
      <c r="I56" s="64">
        <f>SUMIFS(СВЦЭМ!$C$34:$C$777,СВЦЭМ!$A$34:$A$777,$A56,СВЦЭМ!$B$34:$B$777,I$47)+'СЕТ СН'!$G$9+СВЦЭМ!$D$10+'СЕТ СН'!$G$6</f>
        <v>1570.99582016</v>
      </c>
      <c r="J56" s="64">
        <f>SUMIFS(СВЦЭМ!$C$34:$C$777,СВЦЭМ!$A$34:$A$777,$A56,СВЦЭМ!$B$34:$B$777,J$47)+'СЕТ СН'!$G$9+СВЦЭМ!$D$10+'СЕТ СН'!$G$6</f>
        <v>1503.42073815</v>
      </c>
      <c r="K56" s="64">
        <f>SUMIFS(СВЦЭМ!$C$34:$C$777,СВЦЭМ!$A$34:$A$777,$A56,СВЦЭМ!$B$34:$B$777,K$47)+'СЕТ СН'!$G$9+СВЦЭМ!$D$10+'СЕТ СН'!$G$6</f>
        <v>1447.3493660199999</v>
      </c>
      <c r="L56" s="64">
        <f>SUMIFS(СВЦЭМ!$C$34:$C$777,СВЦЭМ!$A$34:$A$777,$A56,СВЦЭМ!$B$34:$B$777,L$47)+'СЕТ СН'!$G$9+СВЦЭМ!$D$10+'СЕТ СН'!$G$6</f>
        <v>1439.7608090099998</v>
      </c>
      <c r="M56" s="64">
        <f>SUMIFS(СВЦЭМ!$C$34:$C$777,СВЦЭМ!$A$34:$A$777,$A56,СВЦЭМ!$B$34:$B$777,M$47)+'СЕТ СН'!$G$9+СВЦЭМ!$D$10+'СЕТ СН'!$G$6</f>
        <v>1410.76862934</v>
      </c>
      <c r="N56" s="64">
        <f>SUMIFS(СВЦЭМ!$C$34:$C$777,СВЦЭМ!$A$34:$A$777,$A56,СВЦЭМ!$B$34:$B$777,N$47)+'СЕТ СН'!$G$9+СВЦЭМ!$D$10+'СЕТ СН'!$G$6</f>
        <v>1408.0519447799998</v>
      </c>
      <c r="O56" s="64">
        <f>SUMIFS(СВЦЭМ!$C$34:$C$777,СВЦЭМ!$A$34:$A$777,$A56,СВЦЭМ!$B$34:$B$777,O$47)+'СЕТ СН'!$G$9+СВЦЭМ!$D$10+'СЕТ СН'!$G$6</f>
        <v>1409.5090937599998</v>
      </c>
      <c r="P56" s="64">
        <f>SUMIFS(СВЦЭМ!$C$34:$C$777,СВЦЭМ!$A$34:$A$777,$A56,СВЦЭМ!$B$34:$B$777,P$47)+'СЕТ СН'!$G$9+СВЦЭМ!$D$10+'СЕТ СН'!$G$6</f>
        <v>1380.85598871</v>
      </c>
      <c r="Q56" s="64">
        <f>SUMIFS(СВЦЭМ!$C$34:$C$777,СВЦЭМ!$A$34:$A$777,$A56,СВЦЭМ!$B$34:$B$777,Q$47)+'СЕТ СН'!$G$9+СВЦЭМ!$D$10+'СЕТ СН'!$G$6</f>
        <v>1408.86961342</v>
      </c>
      <c r="R56" s="64">
        <f>SUMIFS(СВЦЭМ!$C$34:$C$777,СВЦЭМ!$A$34:$A$777,$A56,СВЦЭМ!$B$34:$B$777,R$47)+'СЕТ СН'!$G$9+СВЦЭМ!$D$10+'СЕТ СН'!$G$6</f>
        <v>1395.43573535</v>
      </c>
      <c r="S56" s="64">
        <f>SUMIFS(СВЦЭМ!$C$34:$C$777,СВЦЭМ!$A$34:$A$777,$A56,СВЦЭМ!$B$34:$B$777,S$47)+'СЕТ СН'!$G$9+СВЦЭМ!$D$10+'СЕТ СН'!$G$6</f>
        <v>1381.76217157</v>
      </c>
      <c r="T56" s="64">
        <f>SUMIFS(СВЦЭМ!$C$34:$C$777,СВЦЭМ!$A$34:$A$777,$A56,СВЦЭМ!$B$34:$B$777,T$47)+'СЕТ СН'!$G$9+СВЦЭМ!$D$10+'СЕТ СН'!$G$6</f>
        <v>1391.1734817899999</v>
      </c>
      <c r="U56" s="64">
        <f>SUMIFS(СВЦЭМ!$C$34:$C$777,СВЦЭМ!$A$34:$A$777,$A56,СВЦЭМ!$B$34:$B$777,U$47)+'СЕТ СН'!$G$9+СВЦЭМ!$D$10+'СЕТ СН'!$G$6</f>
        <v>1368.3766111099999</v>
      </c>
      <c r="V56" s="64">
        <f>SUMIFS(СВЦЭМ!$C$34:$C$777,СВЦЭМ!$A$34:$A$777,$A56,СВЦЭМ!$B$34:$B$777,V$47)+'СЕТ СН'!$G$9+СВЦЭМ!$D$10+'СЕТ СН'!$G$6</f>
        <v>1379.5157663</v>
      </c>
      <c r="W56" s="64">
        <f>SUMIFS(СВЦЭМ!$C$34:$C$777,СВЦЭМ!$A$34:$A$777,$A56,СВЦЭМ!$B$34:$B$777,W$47)+'СЕТ СН'!$G$9+СВЦЭМ!$D$10+'СЕТ СН'!$G$6</f>
        <v>1422.02310913</v>
      </c>
      <c r="X56" s="64">
        <f>SUMIFS(СВЦЭМ!$C$34:$C$777,СВЦЭМ!$A$34:$A$777,$A56,СВЦЭМ!$B$34:$B$777,X$47)+'СЕТ СН'!$G$9+СВЦЭМ!$D$10+'СЕТ СН'!$G$6</f>
        <v>1453.4606019999999</v>
      </c>
      <c r="Y56" s="64">
        <f>SUMIFS(СВЦЭМ!$C$34:$C$777,СВЦЭМ!$A$34:$A$777,$A56,СВЦЭМ!$B$34:$B$777,Y$47)+'СЕТ СН'!$G$9+СВЦЭМ!$D$10+'СЕТ СН'!$G$6</f>
        <v>1527.5972761599999</v>
      </c>
    </row>
    <row r="57" spans="1:25" ht="15.75" x14ac:dyDescent="0.2">
      <c r="A57" s="63">
        <f t="shared" si="1"/>
        <v>42561</v>
      </c>
      <c r="B57" s="64">
        <f>SUMIFS(СВЦЭМ!$C$34:$C$777,СВЦЭМ!$A$34:$A$777,$A57,СВЦЭМ!$B$34:$B$777,B$47)+'СЕТ СН'!$G$9+СВЦЭМ!$D$10+'СЕТ СН'!$G$6</f>
        <v>1585.2358548700001</v>
      </c>
      <c r="C57" s="64">
        <f>SUMIFS(СВЦЭМ!$C$34:$C$777,СВЦЭМ!$A$34:$A$777,$A57,СВЦЭМ!$B$34:$B$777,C$47)+'СЕТ СН'!$G$9+СВЦЭМ!$D$10+'СЕТ СН'!$G$6</f>
        <v>1584.31824106</v>
      </c>
      <c r="D57" s="64">
        <f>SUMIFS(СВЦЭМ!$C$34:$C$777,СВЦЭМ!$A$34:$A$777,$A57,СВЦЭМ!$B$34:$B$777,D$47)+'СЕТ СН'!$G$9+СВЦЭМ!$D$10+'СЕТ СН'!$G$6</f>
        <v>1626.2388103000001</v>
      </c>
      <c r="E57" s="64">
        <f>SUMIFS(СВЦЭМ!$C$34:$C$777,СВЦЭМ!$A$34:$A$777,$A57,СВЦЭМ!$B$34:$B$777,E$47)+'СЕТ СН'!$G$9+СВЦЭМ!$D$10+'СЕТ СН'!$G$6</f>
        <v>1648.05373409</v>
      </c>
      <c r="F57" s="64">
        <f>SUMIFS(СВЦЭМ!$C$34:$C$777,СВЦЭМ!$A$34:$A$777,$A57,СВЦЭМ!$B$34:$B$777,F$47)+'СЕТ СН'!$G$9+СВЦЭМ!$D$10+'СЕТ СН'!$G$6</f>
        <v>1648.36426891</v>
      </c>
      <c r="G57" s="64">
        <f>SUMIFS(СВЦЭМ!$C$34:$C$777,СВЦЭМ!$A$34:$A$777,$A57,СВЦЭМ!$B$34:$B$777,G$47)+'СЕТ СН'!$G$9+СВЦЭМ!$D$10+'СЕТ СН'!$G$6</f>
        <v>1655.6769323000001</v>
      </c>
      <c r="H57" s="64">
        <f>SUMIFS(СВЦЭМ!$C$34:$C$777,СВЦЭМ!$A$34:$A$777,$A57,СВЦЭМ!$B$34:$B$777,H$47)+'СЕТ СН'!$G$9+СВЦЭМ!$D$10+'СЕТ СН'!$G$6</f>
        <v>1608.8918868000001</v>
      </c>
      <c r="I57" s="64">
        <f>SUMIFS(СВЦЭМ!$C$34:$C$777,СВЦЭМ!$A$34:$A$777,$A57,СВЦЭМ!$B$34:$B$777,I$47)+'СЕТ СН'!$G$9+СВЦЭМ!$D$10+'СЕТ СН'!$G$6</f>
        <v>1556.69272914</v>
      </c>
      <c r="J57" s="64">
        <f>SUMIFS(СВЦЭМ!$C$34:$C$777,СВЦЭМ!$A$34:$A$777,$A57,СВЦЭМ!$B$34:$B$777,J$47)+'СЕТ СН'!$G$9+СВЦЭМ!$D$10+'СЕТ СН'!$G$6</f>
        <v>1443.9357514399999</v>
      </c>
      <c r="K57" s="64">
        <f>SUMIFS(СВЦЭМ!$C$34:$C$777,СВЦЭМ!$A$34:$A$777,$A57,СВЦЭМ!$B$34:$B$777,K$47)+'СЕТ СН'!$G$9+СВЦЭМ!$D$10+'СЕТ СН'!$G$6</f>
        <v>1355.2335409699999</v>
      </c>
      <c r="L57" s="64">
        <f>SUMIFS(СВЦЭМ!$C$34:$C$777,СВЦЭМ!$A$34:$A$777,$A57,СВЦЭМ!$B$34:$B$777,L$47)+'СЕТ СН'!$G$9+СВЦЭМ!$D$10+'СЕТ СН'!$G$6</f>
        <v>1323.1638349199998</v>
      </c>
      <c r="M57" s="64">
        <f>SUMIFS(СВЦЭМ!$C$34:$C$777,СВЦЭМ!$A$34:$A$777,$A57,СВЦЭМ!$B$34:$B$777,M$47)+'СЕТ СН'!$G$9+СВЦЭМ!$D$10+'СЕТ СН'!$G$6</f>
        <v>1324.4395772299999</v>
      </c>
      <c r="N57" s="64">
        <f>SUMIFS(СВЦЭМ!$C$34:$C$777,СВЦЭМ!$A$34:$A$777,$A57,СВЦЭМ!$B$34:$B$777,N$47)+'СЕТ СН'!$G$9+СВЦЭМ!$D$10+'СЕТ СН'!$G$6</f>
        <v>1343.1108732499999</v>
      </c>
      <c r="O57" s="64">
        <f>SUMIFS(СВЦЭМ!$C$34:$C$777,СВЦЭМ!$A$34:$A$777,$A57,СВЦЭМ!$B$34:$B$777,O$47)+'СЕТ СН'!$G$9+СВЦЭМ!$D$10+'СЕТ СН'!$G$6</f>
        <v>1340.53694455</v>
      </c>
      <c r="P57" s="64">
        <f>SUMIFS(СВЦЭМ!$C$34:$C$777,СВЦЭМ!$A$34:$A$777,$A57,СВЦЭМ!$B$34:$B$777,P$47)+'СЕТ СН'!$G$9+СВЦЭМ!$D$10+'СЕТ СН'!$G$6</f>
        <v>1567.9309034099999</v>
      </c>
      <c r="Q57" s="64">
        <f>SUMIFS(СВЦЭМ!$C$34:$C$777,СВЦЭМ!$A$34:$A$777,$A57,СВЦЭМ!$B$34:$B$777,Q$47)+'СЕТ СН'!$G$9+СВЦЭМ!$D$10+'СЕТ СН'!$G$6</f>
        <v>1426.7234592699999</v>
      </c>
      <c r="R57" s="64">
        <f>SUMIFS(СВЦЭМ!$C$34:$C$777,СВЦЭМ!$A$34:$A$777,$A57,СВЦЭМ!$B$34:$B$777,R$47)+'СЕТ СН'!$G$9+СВЦЭМ!$D$10+'СЕТ СН'!$G$6</f>
        <v>1379.04716981</v>
      </c>
      <c r="S57" s="64">
        <f>SUMIFS(СВЦЭМ!$C$34:$C$777,СВЦЭМ!$A$34:$A$777,$A57,СВЦЭМ!$B$34:$B$777,S$47)+'СЕТ СН'!$G$9+СВЦЭМ!$D$10+'СЕТ СН'!$G$6</f>
        <v>1381.9210978299998</v>
      </c>
      <c r="T57" s="64">
        <f>SUMIFS(СВЦЭМ!$C$34:$C$777,СВЦЭМ!$A$34:$A$777,$A57,СВЦЭМ!$B$34:$B$777,T$47)+'СЕТ СН'!$G$9+СВЦЭМ!$D$10+'СЕТ СН'!$G$6</f>
        <v>1424.4660655600001</v>
      </c>
      <c r="U57" s="64">
        <f>SUMIFS(СВЦЭМ!$C$34:$C$777,СВЦЭМ!$A$34:$A$777,$A57,СВЦЭМ!$B$34:$B$777,U$47)+'СЕТ СН'!$G$9+СВЦЭМ!$D$10+'СЕТ СН'!$G$6</f>
        <v>1386.8336292399999</v>
      </c>
      <c r="V57" s="64">
        <f>SUMIFS(СВЦЭМ!$C$34:$C$777,СВЦЭМ!$A$34:$A$777,$A57,СВЦЭМ!$B$34:$B$777,V$47)+'СЕТ СН'!$G$9+СВЦЭМ!$D$10+'СЕТ СН'!$G$6</f>
        <v>1403.0148189199999</v>
      </c>
      <c r="W57" s="64">
        <f>SUMIFS(СВЦЭМ!$C$34:$C$777,СВЦЭМ!$A$34:$A$777,$A57,СВЦЭМ!$B$34:$B$777,W$47)+'СЕТ СН'!$G$9+СВЦЭМ!$D$10+'СЕТ СН'!$G$6</f>
        <v>1425.0590669499998</v>
      </c>
      <c r="X57" s="64">
        <f>SUMIFS(СВЦЭМ!$C$34:$C$777,СВЦЭМ!$A$34:$A$777,$A57,СВЦЭМ!$B$34:$B$777,X$47)+'СЕТ СН'!$G$9+СВЦЭМ!$D$10+'СЕТ СН'!$G$6</f>
        <v>1411.7018897899998</v>
      </c>
      <c r="Y57" s="64">
        <f>SUMIFS(СВЦЭМ!$C$34:$C$777,СВЦЭМ!$A$34:$A$777,$A57,СВЦЭМ!$B$34:$B$777,Y$47)+'СЕТ СН'!$G$9+СВЦЭМ!$D$10+'СЕТ СН'!$G$6</f>
        <v>1475.83942755</v>
      </c>
    </row>
    <row r="58" spans="1:25" ht="15.75" x14ac:dyDescent="0.2">
      <c r="A58" s="63">
        <f t="shared" si="1"/>
        <v>42562</v>
      </c>
      <c r="B58" s="64">
        <f>SUMIFS(СВЦЭМ!$C$34:$C$777,СВЦЭМ!$A$34:$A$777,$A58,СВЦЭМ!$B$34:$B$777,B$47)+'СЕТ СН'!$G$9+СВЦЭМ!$D$10+'СЕТ СН'!$G$6</f>
        <v>1609.87444486</v>
      </c>
      <c r="C58" s="64">
        <f>SUMIFS(СВЦЭМ!$C$34:$C$777,СВЦЭМ!$A$34:$A$777,$A58,СВЦЭМ!$B$34:$B$777,C$47)+'СЕТ СН'!$G$9+СВЦЭМ!$D$10+'СЕТ СН'!$G$6</f>
        <v>1693.3884076000002</v>
      </c>
      <c r="D58" s="64">
        <f>SUMIFS(СВЦЭМ!$C$34:$C$777,СВЦЭМ!$A$34:$A$777,$A58,СВЦЭМ!$B$34:$B$777,D$47)+'СЕТ СН'!$G$9+СВЦЭМ!$D$10+'СЕТ СН'!$G$6</f>
        <v>1772.1597522100001</v>
      </c>
      <c r="E58" s="64">
        <f>SUMIFS(СВЦЭМ!$C$34:$C$777,СВЦЭМ!$A$34:$A$777,$A58,СВЦЭМ!$B$34:$B$777,E$47)+'СЕТ СН'!$G$9+СВЦЭМ!$D$10+'СЕТ СН'!$G$6</f>
        <v>1731.2378223399999</v>
      </c>
      <c r="F58" s="64">
        <f>SUMIFS(СВЦЭМ!$C$34:$C$777,СВЦЭМ!$A$34:$A$777,$A58,СВЦЭМ!$B$34:$B$777,F$47)+'СЕТ СН'!$G$9+СВЦЭМ!$D$10+'СЕТ СН'!$G$6</f>
        <v>1752.0871285800001</v>
      </c>
      <c r="G58" s="64">
        <f>SUMIFS(СВЦЭМ!$C$34:$C$777,СВЦЭМ!$A$34:$A$777,$A58,СВЦЭМ!$B$34:$B$777,G$47)+'СЕТ СН'!$G$9+СВЦЭМ!$D$10+'СЕТ СН'!$G$6</f>
        <v>1740.2078777200002</v>
      </c>
      <c r="H58" s="64">
        <f>SUMIFS(СВЦЭМ!$C$34:$C$777,СВЦЭМ!$A$34:$A$777,$A58,СВЦЭМ!$B$34:$B$777,H$47)+'СЕТ СН'!$G$9+СВЦЭМ!$D$10+'СЕТ СН'!$G$6</f>
        <v>1659.60276522</v>
      </c>
      <c r="I58" s="64">
        <f>SUMIFS(СВЦЭМ!$C$34:$C$777,СВЦЭМ!$A$34:$A$777,$A58,СВЦЭМ!$B$34:$B$777,I$47)+'СЕТ СН'!$G$9+СВЦЭМ!$D$10+'СЕТ СН'!$G$6</f>
        <v>1558.17334375</v>
      </c>
      <c r="J58" s="64">
        <f>SUMIFS(СВЦЭМ!$C$34:$C$777,СВЦЭМ!$A$34:$A$777,$A58,СВЦЭМ!$B$34:$B$777,J$47)+'СЕТ СН'!$G$9+СВЦЭМ!$D$10+'СЕТ СН'!$G$6</f>
        <v>1368.0873619899999</v>
      </c>
      <c r="K58" s="64">
        <f>SUMIFS(СВЦЭМ!$C$34:$C$777,СВЦЭМ!$A$34:$A$777,$A58,СВЦЭМ!$B$34:$B$777,K$47)+'СЕТ СН'!$G$9+СВЦЭМ!$D$10+'СЕТ СН'!$G$6</f>
        <v>1338.6555099699999</v>
      </c>
      <c r="L58" s="64">
        <f>SUMIFS(СВЦЭМ!$C$34:$C$777,СВЦЭМ!$A$34:$A$777,$A58,СВЦЭМ!$B$34:$B$777,L$47)+'СЕТ СН'!$G$9+СВЦЭМ!$D$10+'СЕТ СН'!$G$6</f>
        <v>1332.18475674</v>
      </c>
      <c r="M58" s="64">
        <f>SUMIFS(СВЦЭМ!$C$34:$C$777,СВЦЭМ!$A$34:$A$777,$A58,СВЦЭМ!$B$34:$B$777,M$47)+'СЕТ СН'!$G$9+СВЦЭМ!$D$10+'СЕТ СН'!$G$6</f>
        <v>1338.2055472899999</v>
      </c>
      <c r="N58" s="64">
        <f>SUMIFS(СВЦЭМ!$C$34:$C$777,СВЦЭМ!$A$34:$A$777,$A58,СВЦЭМ!$B$34:$B$777,N$47)+'СЕТ СН'!$G$9+СВЦЭМ!$D$10+'СЕТ СН'!$G$6</f>
        <v>1317.4232005999997</v>
      </c>
      <c r="O58" s="64">
        <f>SUMIFS(СВЦЭМ!$C$34:$C$777,СВЦЭМ!$A$34:$A$777,$A58,СВЦЭМ!$B$34:$B$777,O$47)+'СЕТ СН'!$G$9+СВЦЭМ!$D$10+'СЕТ СН'!$G$6</f>
        <v>1335.3555367199999</v>
      </c>
      <c r="P58" s="64">
        <f>SUMIFS(СВЦЭМ!$C$34:$C$777,СВЦЭМ!$A$34:$A$777,$A58,СВЦЭМ!$B$34:$B$777,P$47)+'СЕТ СН'!$G$9+СВЦЭМ!$D$10+'СЕТ СН'!$G$6</f>
        <v>1353.86892726</v>
      </c>
      <c r="Q58" s="64">
        <f>SUMIFS(СВЦЭМ!$C$34:$C$777,СВЦЭМ!$A$34:$A$777,$A58,СВЦЭМ!$B$34:$B$777,Q$47)+'СЕТ СН'!$G$9+СВЦЭМ!$D$10+'СЕТ СН'!$G$6</f>
        <v>1352.5865625699998</v>
      </c>
      <c r="R58" s="64">
        <f>SUMIFS(СВЦЭМ!$C$34:$C$777,СВЦЭМ!$A$34:$A$777,$A58,СВЦЭМ!$B$34:$B$777,R$47)+'СЕТ СН'!$G$9+СВЦЭМ!$D$10+'СЕТ СН'!$G$6</f>
        <v>1446.3916231899998</v>
      </c>
      <c r="S58" s="64">
        <f>SUMIFS(СВЦЭМ!$C$34:$C$777,СВЦЭМ!$A$34:$A$777,$A58,СВЦЭМ!$B$34:$B$777,S$47)+'СЕТ СН'!$G$9+СВЦЭМ!$D$10+'СЕТ СН'!$G$6</f>
        <v>1397.9753275499997</v>
      </c>
      <c r="T58" s="64">
        <f>SUMIFS(СВЦЭМ!$C$34:$C$777,СВЦЭМ!$A$34:$A$777,$A58,СВЦЭМ!$B$34:$B$777,T$47)+'СЕТ СН'!$G$9+СВЦЭМ!$D$10+'СЕТ СН'!$G$6</f>
        <v>1403.5856194599999</v>
      </c>
      <c r="U58" s="64">
        <f>SUMIFS(СВЦЭМ!$C$34:$C$777,СВЦЭМ!$A$34:$A$777,$A58,СВЦЭМ!$B$34:$B$777,U$47)+'СЕТ СН'!$G$9+СВЦЭМ!$D$10+'СЕТ СН'!$G$6</f>
        <v>1413.04785571</v>
      </c>
      <c r="V58" s="64">
        <f>SUMIFS(СВЦЭМ!$C$34:$C$777,СВЦЭМ!$A$34:$A$777,$A58,СВЦЭМ!$B$34:$B$777,V$47)+'СЕТ СН'!$G$9+СВЦЭМ!$D$10+'СЕТ СН'!$G$6</f>
        <v>1394.8728738999998</v>
      </c>
      <c r="W58" s="64">
        <f>SUMIFS(СВЦЭМ!$C$34:$C$777,СВЦЭМ!$A$34:$A$777,$A58,СВЦЭМ!$B$34:$B$777,W$47)+'СЕТ СН'!$G$9+СВЦЭМ!$D$10+'СЕТ СН'!$G$6</f>
        <v>1449.7896038399999</v>
      </c>
      <c r="X58" s="64">
        <f>SUMIFS(СВЦЭМ!$C$34:$C$777,СВЦЭМ!$A$34:$A$777,$A58,СВЦЭМ!$B$34:$B$777,X$47)+'СЕТ СН'!$G$9+СВЦЭМ!$D$10+'СЕТ СН'!$G$6</f>
        <v>1486.5019351699998</v>
      </c>
      <c r="Y58" s="64">
        <f>SUMIFS(СВЦЭМ!$C$34:$C$777,СВЦЭМ!$A$34:$A$777,$A58,СВЦЭМ!$B$34:$B$777,Y$47)+'СЕТ СН'!$G$9+СВЦЭМ!$D$10+'СЕТ СН'!$G$6</f>
        <v>1619.00778184</v>
      </c>
    </row>
    <row r="59" spans="1:25" ht="15.75" x14ac:dyDescent="0.2">
      <c r="A59" s="63">
        <f t="shared" si="1"/>
        <v>42563</v>
      </c>
      <c r="B59" s="64">
        <f>SUMIFS(СВЦЭМ!$C$34:$C$777,СВЦЭМ!$A$34:$A$777,$A59,СВЦЭМ!$B$34:$B$777,B$47)+'СЕТ СН'!$G$9+СВЦЭМ!$D$10+'СЕТ СН'!$G$6</f>
        <v>1684.91603164</v>
      </c>
      <c r="C59" s="64">
        <f>SUMIFS(СВЦЭМ!$C$34:$C$777,СВЦЭМ!$A$34:$A$777,$A59,СВЦЭМ!$B$34:$B$777,C$47)+'СЕТ СН'!$G$9+СВЦЭМ!$D$10+'СЕТ СН'!$G$6</f>
        <v>1765.5219831100001</v>
      </c>
      <c r="D59" s="64">
        <f>SUMIFS(СВЦЭМ!$C$34:$C$777,СВЦЭМ!$A$34:$A$777,$A59,СВЦЭМ!$B$34:$B$777,D$47)+'СЕТ СН'!$G$9+СВЦЭМ!$D$10+'СЕТ СН'!$G$6</f>
        <v>1749.0799856900001</v>
      </c>
      <c r="E59" s="64">
        <f>SUMIFS(СВЦЭМ!$C$34:$C$777,СВЦЭМ!$A$34:$A$777,$A59,СВЦЭМ!$B$34:$B$777,E$47)+'СЕТ СН'!$G$9+СВЦЭМ!$D$10+'СЕТ СН'!$G$6</f>
        <v>1761.4367416600001</v>
      </c>
      <c r="F59" s="64">
        <f>SUMIFS(СВЦЭМ!$C$34:$C$777,СВЦЭМ!$A$34:$A$777,$A59,СВЦЭМ!$B$34:$B$777,F$47)+'СЕТ СН'!$G$9+СВЦЭМ!$D$10+'СЕТ СН'!$G$6</f>
        <v>1776.1738696700002</v>
      </c>
      <c r="G59" s="64">
        <f>SUMIFS(СВЦЭМ!$C$34:$C$777,СВЦЭМ!$A$34:$A$777,$A59,СВЦЭМ!$B$34:$B$777,G$47)+'СЕТ СН'!$G$9+СВЦЭМ!$D$10+'СЕТ СН'!$G$6</f>
        <v>1771.2930422900001</v>
      </c>
      <c r="H59" s="64">
        <f>SUMIFS(СВЦЭМ!$C$34:$C$777,СВЦЭМ!$A$34:$A$777,$A59,СВЦЭМ!$B$34:$B$777,H$47)+'СЕТ СН'!$G$9+СВЦЭМ!$D$10+'СЕТ СН'!$G$6</f>
        <v>1656.3653891700001</v>
      </c>
      <c r="I59" s="64">
        <f>SUMIFS(СВЦЭМ!$C$34:$C$777,СВЦЭМ!$A$34:$A$777,$A59,СВЦЭМ!$B$34:$B$777,I$47)+'СЕТ СН'!$G$9+СВЦЭМ!$D$10+'СЕТ СН'!$G$6</f>
        <v>1570.51135617</v>
      </c>
      <c r="J59" s="64">
        <f>SUMIFS(СВЦЭМ!$C$34:$C$777,СВЦЭМ!$A$34:$A$777,$A59,СВЦЭМ!$B$34:$B$777,J$47)+'СЕТ СН'!$G$9+СВЦЭМ!$D$10+'СЕТ СН'!$G$6</f>
        <v>1348.60612034</v>
      </c>
      <c r="K59" s="64">
        <f>SUMIFS(СВЦЭМ!$C$34:$C$777,СВЦЭМ!$A$34:$A$777,$A59,СВЦЭМ!$B$34:$B$777,K$47)+'СЕТ СН'!$G$9+СВЦЭМ!$D$10+'СЕТ СН'!$G$6</f>
        <v>1356.8601437699999</v>
      </c>
      <c r="L59" s="64">
        <f>SUMIFS(СВЦЭМ!$C$34:$C$777,СВЦЭМ!$A$34:$A$777,$A59,СВЦЭМ!$B$34:$B$777,L$47)+'СЕТ СН'!$G$9+СВЦЭМ!$D$10+'СЕТ СН'!$G$6</f>
        <v>1376.2590368199999</v>
      </c>
      <c r="M59" s="64">
        <f>SUMIFS(СВЦЭМ!$C$34:$C$777,СВЦЭМ!$A$34:$A$777,$A59,СВЦЭМ!$B$34:$B$777,M$47)+'СЕТ СН'!$G$9+СВЦЭМ!$D$10+'СЕТ СН'!$G$6</f>
        <v>1366.80728486</v>
      </c>
      <c r="N59" s="64">
        <f>SUMIFS(СВЦЭМ!$C$34:$C$777,СВЦЭМ!$A$34:$A$777,$A59,СВЦЭМ!$B$34:$B$777,N$47)+'СЕТ СН'!$G$9+СВЦЭМ!$D$10+'СЕТ СН'!$G$6</f>
        <v>1359.5458120999999</v>
      </c>
      <c r="O59" s="64">
        <f>SUMIFS(СВЦЭМ!$C$34:$C$777,СВЦЭМ!$A$34:$A$777,$A59,СВЦЭМ!$B$34:$B$777,O$47)+'СЕТ СН'!$G$9+СВЦЭМ!$D$10+'СЕТ СН'!$G$6</f>
        <v>1367.9005344399998</v>
      </c>
      <c r="P59" s="64">
        <f>SUMIFS(СВЦЭМ!$C$34:$C$777,СВЦЭМ!$A$34:$A$777,$A59,СВЦЭМ!$B$34:$B$777,P$47)+'СЕТ СН'!$G$9+СВЦЭМ!$D$10+'СЕТ СН'!$G$6</f>
        <v>1350.9500916399998</v>
      </c>
      <c r="Q59" s="64">
        <f>SUMIFS(СВЦЭМ!$C$34:$C$777,СВЦЭМ!$A$34:$A$777,$A59,СВЦЭМ!$B$34:$B$777,Q$47)+'СЕТ СН'!$G$9+СВЦЭМ!$D$10+'СЕТ СН'!$G$6</f>
        <v>1354.8929007799998</v>
      </c>
      <c r="R59" s="64">
        <f>SUMIFS(СВЦЭМ!$C$34:$C$777,СВЦЭМ!$A$34:$A$777,$A59,СВЦЭМ!$B$34:$B$777,R$47)+'СЕТ СН'!$G$9+СВЦЭМ!$D$10+'СЕТ СН'!$G$6</f>
        <v>1451.5533159500001</v>
      </c>
      <c r="S59" s="64">
        <f>SUMIFS(СВЦЭМ!$C$34:$C$777,СВЦЭМ!$A$34:$A$777,$A59,СВЦЭМ!$B$34:$B$777,S$47)+'СЕТ СН'!$G$9+СВЦЭМ!$D$10+'СЕТ СН'!$G$6</f>
        <v>1434.0496343999998</v>
      </c>
      <c r="T59" s="64">
        <f>SUMIFS(СВЦЭМ!$C$34:$C$777,СВЦЭМ!$A$34:$A$777,$A59,СВЦЭМ!$B$34:$B$777,T$47)+'СЕТ СН'!$G$9+СВЦЭМ!$D$10+'СЕТ СН'!$G$6</f>
        <v>1400.58100689</v>
      </c>
      <c r="U59" s="64">
        <f>SUMIFS(СВЦЭМ!$C$34:$C$777,СВЦЭМ!$A$34:$A$777,$A59,СВЦЭМ!$B$34:$B$777,U$47)+'СЕТ СН'!$G$9+СВЦЭМ!$D$10+'СЕТ СН'!$G$6</f>
        <v>1417.33020459</v>
      </c>
      <c r="V59" s="64">
        <f>SUMIFS(СВЦЭМ!$C$34:$C$777,СВЦЭМ!$A$34:$A$777,$A59,СВЦЭМ!$B$34:$B$777,V$47)+'СЕТ СН'!$G$9+СВЦЭМ!$D$10+'СЕТ СН'!$G$6</f>
        <v>1405.1850418499998</v>
      </c>
      <c r="W59" s="64">
        <f>SUMIFS(СВЦЭМ!$C$34:$C$777,СВЦЭМ!$A$34:$A$777,$A59,СВЦЭМ!$B$34:$B$777,W$47)+'СЕТ СН'!$G$9+СВЦЭМ!$D$10+'СЕТ СН'!$G$6</f>
        <v>1409.1799541699997</v>
      </c>
      <c r="X59" s="64">
        <f>SUMIFS(СВЦЭМ!$C$34:$C$777,СВЦЭМ!$A$34:$A$777,$A59,СВЦЭМ!$B$34:$B$777,X$47)+'СЕТ СН'!$G$9+СВЦЭМ!$D$10+'СЕТ СН'!$G$6</f>
        <v>1432.9660921099999</v>
      </c>
      <c r="Y59" s="64">
        <f>SUMIFS(СВЦЭМ!$C$34:$C$777,СВЦЭМ!$A$34:$A$777,$A59,СВЦЭМ!$B$34:$B$777,Y$47)+'СЕТ СН'!$G$9+СВЦЭМ!$D$10+'СЕТ СН'!$G$6</f>
        <v>1517.5125954199998</v>
      </c>
    </row>
    <row r="60" spans="1:25" ht="15.75" x14ac:dyDescent="0.2">
      <c r="A60" s="63">
        <f t="shared" si="1"/>
        <v>42564</v>
      </c>
      <c r="B60" s="64">
        <f>SUMIFS(СВЦЭМ!$C$34:$C$777,СВЦЭМ!$A$34:$A$777,$A60,СВЦЭМ!$B$34:$B$777,B$47)+'СЕТ СН'!$G$9+СВЦЭМ!$D$10+'СЕТ СН'!$G$6</f>
        <v>1547.26118858</v>
      </c>
      <c r="C60" s="64">
        <f>SUMIFS(СВЦЭМ!$C$34:$C$777,СВЦЭМ!$A$34:$A$777,$A60,СВЦЭМ!$B$34:$B$777,C$47)+'СЕТ СН'!$G$9+СВЦЭМ!$D$10+'СЕТ СН'!$G$6</f>
        <v>1618.56353085</v>
      </c>
      <c r="D60" s="64">
        <f>SUMIFS(СВЦЭМ!$C$34:$C$777,СВЦЭМ!$A$34:$A$777,$A60,СВЦЭМ!$B$34:$B$777,D$47)+'СЕТ СН'!$G$9+СВЦЭМ!$D$10+'СЕТ СН'!$G$6</f>
        <v>1666.6564890000002</v>
      </c>
      <c r="E60" s="64">
        <f>SUMIFS(СВЦЭМ!$C$34:$C$777,СВЦЭМ!$A$34:$A$777,$A60,СВЦЭМ!$B$34:$B$777,E$47)+'СЕТ СН'!$G$9+СВЦЭМ!$D$10+'СЕТ СН'!$G$6</f>
        <v>1681.1246277299999</v>
      </c>
      <c r="F60" s="64">
        <f>SUMIFS(СВЦЭМ!$C$34:$C$777,СВЦЭМ!$A$34:$A$777,$A60,СВЦЭМ!$B$34:$B$777,F$47)+'СЕТ СН'!$G$9+СВЦЭМ!$D$10+'СЕТ СН'!$G$6</f>
        <v>1655.2033019400001</v>
      </c>
      <c r="G60" s="64">
        <f>SUMIFS(СВЦЭМ!$C$34:$C$777,СВЦЭМ!$A$34:$A$777,$A60,СВЦЭМ!$B$34:$B$777,G$47)+'СЕТ СН'!$G$9+СВЦЭМ!$D$10+'СЕТ СН'!$G$6</f>
        <v>1668.2553786999999</v>
      </c>
      <c r="H60" s="64">
        <f>SUMIFS(СВЦЭМ!$C$34:$C$777,СВЦЭМ!$A$34:$A$777,$A60,СВЦЭМ!$B$34:$B$777,H$47)+'СЕТ СН'!$G$9+СВЦЭМ!$D$10+'СЕТ СН'!$G$6</f>
        <v>1586.93980253</v>
      </c>
      <c r="I60" s="64">
        <f>SUMIFS(СВЦЭМ!$C$34:$C$777,СВЦЭМ!$A$34:$A$777,$A60,СВЦЭМ!$B$34:$B$777,I$47)+'СЕТ СН'!$G$9+СВЦЭМ!$D$10+'СЕТ СН'!$G$6</f>
        <v>1468.6919070599999</v>
      </c>
      <c r="J60" s="64">
        <f>SUMIFS(СВЦЭМ!$C$34:$C$777,СВЦЭМ!$A$34:$A$777,$A60,СВЦЭМ!$B$34:$B$777,J$47)+'СЕТ СН'!$G$9+СВЦЭМ!$D$10+'СЕТ СН'!$G$6</f>
        <v>1322.33251531</v>
      </c>
      <c r="K60" s="64">
        <f>SUMIFS(СВЦЭМ!$C$34:$C$777,СВЦЭМ!$A$34:$A$777,$A60,СВЦЭМ!$B$34:$B$777,K$47)+'СЕТ СН'!$G$9+СВЦЭМ!$D$10+'СЕТ СН'!$G$6</f>
        <v>1344.8518637499999</v>
      </c>
      <c r="L60" s="64">
        <f>SUMIFS(СВЦЭМ!$C$34:$C$777,СВЦЭМ!$A$34:$A$777,$A60,СВЦЭМ!$B$34:$B$777,L$47)+'СЕТ СН'!$G$9+СВЦЭМ!$D$10+'СЕТ СН'!$G$6</f>
        <v>1446.7034528999998</v>
      </c>
      <c r="M60" s="64">
        <f>SUMIFS(СВЦЭМ!$C$34:$C$777,СВЦЭМ!$A$34:$A$777,$A60,СВЦЭМ!$B$34:$B$777,M$47)+'СЕТ СН'!$G$9+СВЦЭМ!$D$10+'СЕТ СН'!$G$6</f>
        <v>1433.8847348999998</v>
      </c>
      <c r="N60" s="64">
        <f>SUMIFS(СВЦЭМ!$C$34:$C$777,СВЦЭМ!$A$34:$A$777,$A60,СВЦЭМ!$B$34:$B$777,N$47)+'СЕТ СН'!$G$9+СВЦЭМ!$D$10+'СЕТ СН'!$G$6</f>
        <v>1379.5246065699998</v>
      </c>
      <c r="O60" s="64">
        <f>SUMIFS(СВЦЭМ!$C$34:$C$777,СВЦЭМ!$A$34:$A$777,$A60,СВЦЭМ!$B$34:$B$777,O$47)+'СЕТ СН'!$G$9+СВЦЭМ!$D$10+'СЕТ СН'!$G$6</f>
        <v>1393.8654981599998</v>
      </c>
      <c r="P60" s="64">
        <f>SUMIFS(СВЦЭМ!$C$34:$C$777,СВЦЭМ!$A$34:$A$777,$A60,СВЦЭМ!$B$34:$B$777,P$47)+'СЕТ СН'!$G$9+СВЦЭМ!$D$10+'СЕТ СН'!$G$6</f>
        <v>1362.0659473599999</v>
      </c>
      <c r="Q60" s="64">
        <f>SUMIFS(СВЦЭМ!$C$34:$C$777,СВЦЭМ!$A$34:$A$777,$A60,СВЦЭМ!$B$34:$B$777,Q$47)+'СЕТ СН'!$G$9+СВЦЭМ!$D$10+'СЕТ СН'!$G$6</f>
        <v>1368.4317808399999</v>
      </c>
      <c r="R60" s="64">
        <f>SUMIFS(СВЦЭМ!$C$34:$C$777,СВЦЭМ!$A$34:$A$777,$A60,СВЦЭМ!$B$34:$B$777,R$47)+'СЕТ СН'!$G$9+СВЦЭМ!$D$10+'СЕТ СН'!$G$6</f>
        <v>1438.88848375</v>
      </c>
      <c r="S60" s="64">
        <f>SUMIFS(СВЦЭМ!$C$34:$C$777,СВЦЭМ!$A$34:$A$777,$A60,СВЦЭМ!$B$34:$B$777,S$47)+'СЕТ СН'!$G$9+СВЦЭМ!$D$10+'СЕТ СН'!$G$6</f>
        <v>1430.8722621799998</v>
      </c>
      <c r="T60" s="64">
        <f>SUMIFS(СВЦЭМ!$C$34:$C$777,СВЦЭМ!$A$34:$A$777,$A60,СВЦЭМ!$B$34:$B$777,T$47)+'СЕТ СН'!$G$9+СВЦЭМ!$D$10+'СЕТ СН'!$G$6</f>
        <v>1404.0467229299998</v>
      </c>
      <c r="U60" s="64">
        <f>SUMIFS(СВЦЭМ!$C$34:$C$777,СВЦЭМ!$A$34:$A$777,$A60,СВЦЭМ!$B$34:$B$777,U$47)+'СЕТ СН'!$G$9+СВЦЭМ!$D$10+'СЕТ СН'!$G$6</f>
        <v>1426.27493908</v>
      </c>
      <c r="V60" s="64">
        <f>SUMIFS(СВЦЭМ!$C$34:$C$777,СВЦЭМ!$A$34:$A$777,$A60,СВЦЭМ!$B$34:$B$777,V$47)+'СЕТ СН'!$G$9+СВЦЭМ!$D$10+'СЕТ СН'!$G$6</f>
        <v>1395.5077449699997</v>
      </c>
      <c r="W60" s="64">
        <f>SUMIFS(СВЦЭМ!$C$34:$C$777,СВЦЭМ!$A$34:$A$777,$A60,СВЦЭМ!$B$34:$B$777,W$47)+'СЕТ СН'!$G$9+СВЦЭМ!$D$10+'СЕТ СН'!$G$6</f>
        <v>1378.0751566899999</v>
      </c>
      <c r="X60" s="64">
        <f>SUMIFS(СВЦЭМ!$C$34:$C$777,СВЦЭМ!$A$34:$A$777,$A60,СВЦЭМ!$B$34:$B$777,X$47)+'СЕТ СН'!$G$9+СВЦЭМ!$D$10+'СЕТ СН'!$G$6</f>
        <v>1401.43682924</v>
      </c>
      <c r="Y60" s="64">
        <f>SUMIFS(СВЦЭМ!$C$34:$C$777,СВЦЭМ!$A$34:$A$777,$A60,СВЦЭМ!$B$34:$B$777,Y$47)+'СЕТ СН'!$G$9+СВЦЭМ!$D$10+'СЕТ СН'!$G$6</f>
        <v>1463.5481433599998</v>
      </c>
    </row>
    <row r="61" spans="1:25" ht="15.75" x14ac:dyDescent="0.2">
      <c r="A61" s="63">
        <f t="shared" si="1"/>
        <v>42565</v>
      </c>
      <c r="B61" s="64">
        <f>SUMIFS(СВЦЭМ!$C$34:$C$777,СВЦЭМ!$A$34:$A$777,$A61,СВЦЭМ!$B$34:$B$777,B$47)+'СЕТ СН'!$G$9+СВЦЭМ!$D$10+'СЕТ СН'!$G$6</f>
        <v>1485.7186469200001</v>
      </c>
      <c r="C61" s="64">
        <f>SUMIFS(СВЦЭМ!$C$34:$C$777,СВЦЭМ!$A$34:$A$777,$A61,СВЦЭМ!$B$34:$B$777,C$47)+'СЕТ СН'!$G$9+СВЦЭМ!$D$10+'СЕТ СН'!$G$6</f>
        <v>1552.80221065</v>
      </c>
      <c r="D61" s="64">
        <f>SUMIFS(СВЦЭМ!$C$34:$C$777,СВЦЭМ!$A$34:$A$777,$A61,СВЦЭМ!$B$34:$B$777,D$47)+'СЕТ СН'!$G$9+СВЦЭМ!$D$10+'СЕТ СН'!$G$6</f>
        <v>1577.7546688700002</v>
      </c>
      <c r="E61" s="64">
        <f>SUMIFS(СВЦЭМ!$C$34:$C$777,СВЦЭМ!$A$34:$A$777,$A61,СВЦЭМ!$B$34:$B$777,E$47)+'СЕТ СН'!$G$9+СВЦЭМ!$D$10+'СЕТ СН'!$G$6</f>
        <v>1588.46596103</v>
      </c>
      <c r="F61" s="64">
        <f>SUMIFS(СВЦЭМ!$C$34:$C$777,СВЦЭМ!$A$34:$A$777,$A61,СВЦЭМ!$B$34:$B$777,F$47)+'СЕТ СН'!$G$9+СВЦЭМ!$D$10+'СЕТ СН'!$G$6</f>
        <v>1625.3491854199999</v>
      </c>
      <c r="G61" s="64">
        <f>SUMIFS(СВЦЭМ!$C$34:$C$777,СВЦЭМ!$A$34:$A$777,$A61,СВЦЭМ!$B$34:$B$777,G$47)+'СЕТ СН'!$G$9+СВЦЭМ!$D$10+'СЕТ СН'!$G$6</f>
        <v>1597.58041583</v>
      </c>
      <c r="H61" s="64">
        <f>SUMIFS(СВЦЭМ!$C$34:$C$777,СВЦЭМ!$A$34:$A$777,$A61,СВЦЭМ!$B$34:$B$777,H$47)+'СЕТ СН'!$G$9+СВЦЭМ!$D$10+'СЕТ СН'!$G$6</f>
        <v>1482.3490260799999</v>
      </c>
      <c r="I61" s="64">
        <f>SUMIFS(СВЦЭМ!$C$34:$C$777,СВЦЭМ!$A$34:$A$777,$A61,СВЦЭМ!$B$34:$B$777,I$47)+'СЕТ СН'!$G$9+СВЦЭМ!$D$10+'СЕТ СН'!$G$6</f>
        <v>1427.95221064</v>
      </c>
      <c r="J61" s="64">
        <f>SUMIFS(СВЦЭМ!$C$34:$C$777,СВЦЭМ!$A$34:$A$777,$A61,СВЦЭМ!$B$34:$B$777,J$47)+'СЕТ СН'!$G$9+СВЦЭМ!$D$10+'СЕТ СН'!$G$6</f>
        <v>1278.6568103300001</v>
      </c>
      <c r="K61" s="64">
        <f>SUMIFS(СВЦЭМ!$C$34:$C$777,СВЦЭМ!$A$34:$A$777,$A61,СВЦЭМ!$B$34:$B$777,K$47)+'СЕТ СН'!$G$9+СВЦЭМ!$D$10+'СЕТ СН'!$G$6</f>
        <v>1273.4913901899999</v>
      </c>
      <c r="L61" s="64">
        <f>SUMIFS(СВЦЭМ!$C$34:$C$777,СВЦЭМ!$A$34:$A$777,$A61,СВЦЭМ!$B$34:$B$777,L$47)+'СЕТ СН'!$G$9+СВЦЭМ!$D$10+'СЕТ СН'!$G$6</f>
        <v>1263.6151049199998</v>
      </c>
      <c r="M61" s="64">
        <f>SUMIFS(СВЦЭМ!$C$34:$C$777,СВЦЭМ!$A$34:$A$777,$A61,СВЦЭМ!$B$34:$B$777,M$47)+'СЕТ СН'!$G$9+СВЦЭМ!$D$10+'СЕТ СН'!$G$6</f>
        <v>1250.20935396</v>
      </c>
      <c r="N61" s="64">
        <f>SUMIFS(СВЦЭМ!$C$34:$C$777,СВЦЭМ!$A$34:$A$777,$A61,СВЦЭМ!$B$34:$B$777,N$47)+'СЕТ СН'!$G$9+СВЦЭМ!$D$10+'СЕТ СН'!$G$6</f>
        <v>1251.1206186199997</v>
      </c>
      <c r="O61" s="64">
        <f>SUMIFS(СВЦЭМ!$C$34:$C$777,СВЦЭМ!$A$34:$A$777,$A61,СВЦЭМ!$B$34:$B$777,O$47)+'СЕТ СН'!$G$9+СВЦЭМ!$D$10+'СЕТ СН'!$G$6</f>
        <v>1245.2895012099998</v>
      </c>
      <c r="P61" s="64">
        <f>SUMIFS(СВЦЭМ!$C$34:$C$777,СВЦЭМ!$A$34:$A$777,$A61,СВЦЭМ!$B$34:$B$777,P$47)+'СЕТ СН'!$G$9+СВЦЭМ!$D$10+'СЕТ СН'!$G$6</f>
        <v>1233.7118882699999</v>
      </c>
      <c r="Q61" s="64">
        <f>SUMIFS(СВЦЭМ!$C$34:$C$777,СВЦЭМ!$A$34:$A$777,$A61,СВЦЭМ!$B$34:$B$777,Q$47)+'СЕТ СН'!$G$9+СВЦЭМ!$D$10+'СЕТ СН'!$G$6</f>
        <v>1244.75828615</v>
      </c>
      <c r="R61" s="64">
        <f>SUMIFS(СВЦЭМ!$C$34:$C$777,СВЦЭМ!$A$34:$A$777,$A61,СВЦЭМ!$B$34:$B$777,R$47)+'СЕТ СН'!$G$9+СВЦЭМ!$D$10+'СЕТ СН'!$G$6</f>
        <v>1319.30299986</v>
      </c>
      <c r="S61" s="64">
        <f>SUMIFS(СВЦЭМ!$C$34:$C$777,СВЦЭМ!$A$34:$A$777,$A61,СВЦЭМ!$B$34:$B$777,S$47)+'СЕТ СН'!$G$9+СВЦЭМ!$D$10+'СЕТ СН'!$G$6</f>
        <v>1328.9966680499999</v>
      </c>
      <c r="T61" s="64">
        <f>SUMIFS(СВЦЭМ!$C$34:$C$777,СВЦЭМ!$A$34:$A$777,$A61,СВЦЭМ!$B$34:$B$777,T$47)+'СЕТ СН'!$G$9+СВЦЭМ!$D$10+'СЕТ СН'!$G$6</f>
        <v>1312.62147426</v>
      </c>
      <c r="U61" s="64">
        <f>SUMIFS(СВЦЭМ!$C$34:$C$777,СВЦЭМ!$A$34:$A$777,$A61,СВЦЭМ!$B$34:$B$777,U$47)+'СЕТ СН'!$G$9+СВЦЭМ!$D$10+'СЕТ СН'!$G$6</f>
        <v>1295.2373600799999</v>
      </c>
      <c r="V61" s="64">
        <f>SUMIFS(СВЦЭМ!$C$34:$C$777,СВЦЭМ!$A$34:$A$777,$A61,СВЦЭМ!$B$34:$B$777,V$47)+'СЕТ СН'!$G$9+СВЦЭМ!$D$10+'СЕТ СН'!$G$6</f>
        <v>1348.1533813799999</v>
      </c>
      <c r="W61" s="64">
        <f>SUMIFS(СВЦЭМ!$C$34:$C$777,СВЦЭМ!$A$34:$A$777,$A61,СВЦЭМ!$B$34:$B$777,W$47)+'СЕТ СН'!$G$9+СВЦЭМ!$D$10+'СЕТ СН'!$G$6</f>
        <v>1410.2516031099999</v>
      </c>
      <c r="X61" s="64">
        <f>SUMIFS(СВЦЭМ!$C$34:$C$777,СВЦЭМ!$A$34:$A$777,$A61,СВЦЭМ!$B$34:$B$777,X$47)+'СЕТ СН'!$G$9+СВЦЭМ!$D$10+'СЕТ СН'!$G$6</f>
        <v>1417.65432091</v>
      </c>
      <c r="Y61" s="64">
        <f>SUMIFS(СВЦЭМ!$C$34:$C$777,СВЦЭМ!$A$34:$A$777,$A61,СВЦЭМ!$B$34:$B$777,Y$47)+'СЕТ СН'!$G$9+СВЦЭМ!$D$10+'СЕТ СН'!$G$6</f>
        <v>1430.3724369699999</v>
      </c>
    </row>
    <row r="62" spans="1:25" ht="15.75" x14ac:dyDescent="0.2">
      <c r="A62" s="63">
        <f t="shared" si="1"/>
        <v>42566</v>
      </c>
      <c r="B62" s="64">
        <f>SUMIFS(СВЦЭМ!$C$34:$C$777,СВЦЭМ!$A$34:$A$777,$A62,СВЦЭМ!$B$34:$B$777,B$47)+'СЕТ СН'!$G$9+СВЦЭМ!$D$10+'СЕТ СН'!$G$6</f>
        <v>1410.5278916099999</v>
      </c>
      <c r="C62" s="64">
        <f>SUMIFS(СВЦЭМ!$C$34:$C$777,СВЦЭМ!$A$34:$A$777,$A62,СВЦЭМ!$B$34:$B$777,C$47)+'СЕТ СН'!$G$9+СВЦЭМ!$D$10+'СЕТ СН'!$G$6</f>
        <v>1459.3915775</v>
      </c>
      <c r="D62" s="64">
        <f>SUMIFS(СВЦЭМ!$C$34:$C$777,СВЦЭМ!$A$34:$A$777,$A62,СВЦЭМ!$B$34:$B$777,D$47)+'СЕТ СН'!$G$9+СВЦЭМ!$D$10+'СЕТ СН'!$G$6</f>
        <v>1467.9519094399998</v>
      </c>
      <c r="E62" s="64">
        <f>SUMIFS(СВЦЭМ!$C$34:$C$777,СВЦЭМ!$A$34:$A$777,$A62,СВЦЭМ!$B$34:$B$777,E$47)+'СЕТ СН'!$G$9+СВЦЭМ!$D$10+'СЕТ СН'!$G$6</f>
        <v>1474.7740748699998</v>
      </c>
      <c r="F62" s="64">
        <f>SUMIFS(СВЦЭМ!$C$34:$C$777,СВЦЭМ!$A$34:$A$777,$A62,СВЦЭМ!$B$34:$B$777,F$47)+'СЕТ СН'!$G$9+СВЦЭМ!$D$10+'СЕТ СН'!$G$6</f>
        <v>1496.4244185299999</v>
      </c>
      <c r="G62" s="64">
        <f>SUMIFS(СВЦЭМ!$C$34:$C$777,СВЦЭМ!$A$34:$A$777,$A62,СВЦЭМ!$B$34:$B$777,G$47)+'СЕТ СН'!$G$9+СВЦЭМ!$D$10+'СЕТ СН'!$G$6</f>
        <v>1478.5891975499999</v>
      </c>
      <c r="H62" s="64">
        <f>SUMIFS(СВЦЭМ!$C$34:$C$777,СВЦЭМ!$A$34:$A$777,$A62,СВЦЭМ!$B$34:$B$777,H$47)+'СЕТ СН'!$G$9+СВЦЭМ!$D$10+'СЕТ СН'!$G$6</f>
        <v>1473.6597541799999</v>
      </c>
      <c r="I62" s="64">
        <f>SUMIFS(СВЦЭМ!$C$34:$C$777,СВЦЭМ!$A$34:$A$777,$A62,СВЦЭМ!$B$34:$B$777,I$47)+'СЕТ СН'!$G$9+СВЦЭМ!$D$10+'СЕТ СН'!$G$6</f>
        <v>1456.3593579599999</v>
      </c>
      <c r="J62" s="64">
        <f>SUMIFS(СВЦЭМ!$C$34:$C$777,СВЦЭМ!$A$34:$A$777,$A62,СВЦЭМ!$B$34:$B$777,J$47)+'СЕТ СН'!$G$9+СВЦЭМ!$D$10+'СЕТ СН'!$G$6</f>
        <v>1376.7457704199999</v>
      </c>
      <c r="K62" s="64">
        <f>SUMIFS(СВЦЭМ!$C$34:$C$777,СВЦЭМ!$A$34:$A$777,$A62,СВЦЭМ!$B$34:$B$777,K$47)+'СЕТ СН'!$G$9+СВЦЭМ!$D$10+'СЕТ СН'!$G$6</f>
        <v>1350.6740232799998</v>
      </c>
      <c r="L62" s="64">
        <f>SUMIFS(СВЦЭМ!$C$34:$C$777,СВЦЭМ!$A$34:$A$777,$A62,СВЦЭМ!$B$34:$B$777,L$47)+'СЕТ СН'!$G$9+СВЦЭМ!$D$10+'СЕТ СН'!$G$6</f>
        <v>1308.2364822899999</v>
      </c>
      <c r="M62" s="64">
        <f>SUMIFS(СВЦЭМ!$C$34:$C$777,СВЦЭМ!$A$34:$A$777,$A62,СВЦЭМ!$B$34:$B$777,M$47)+'СЕТ СН'!$G$9+СВЦЭМ!$D$10+'СЕТ СН'!$G$6</f>
        <v>1325.3667885499999</v>
      </c>
      <c r="N62" s="64">
        <f>SUMIFS(СВЦЭМ!$C$34:$C$777,СВЦЭМ!$A$34:$A$777,$A62,СВЦЭМ!$B$34:$B$777,N$47)+'СЕТ СН'!$G$9+СВЦЭМ!$D$10+'СЕТ СН'!$G$6</f>
        <v>1316.0571973900001</v>
      </c>
      <c r="O62" s="64">
        <f>SUMIFS(СВЦЭМ!$C$34:$C$777,СВЦЭМ!$A$34:$A$777,$A62,СВЦЭМ!$B$34:$B$777,O$47)+'СЕТ СН'!$G$9+СВЦЭМ!$D$10+'СЕТ СН'!$G$6</f>
        <v>1326.3930191699999</v>
      </c>
      <c r="P62" s="64">
        <f>SUMIFS(СВЦЭМ!$C$34:$C$777,СВЦЭМ!$A$34:$A$777,$A62,СВЦЭМ!$B$34:$B$777,P$47)+'СЕТ СН'!$G$9+СВЦЭМ!$D$10+'СЕТ СН'!$G$6</f>
        <v>1240.0039024499999</v>
      </c>
      <c r="Q62" s="64">
        <f>SUMIFS(СВЦЭМ!$C$34:$C$777,СВЦЭМ!$A$34:$A$777,$A62,СВЦЭМ!$B$34:$B$777,Q$47)+'СЕТ СН'!$G$9+СВЦЭМ!$D$10+'СЕТ СН'!$G$6</f>
        <v>1228.7409208499998</v>
      </c>
      <c r="R62" s="64">
        <f>SUMIFS(СВЦЭМ!$C$34:$C$777,СВЦЭМ!$A$34:$A$777,$A62,СВЦЭМ!$B$34:$B$777,R$47)+'СЕТ СН'!$G$9+СВЦЭМ!$D$10+'СЕТ СН'!$G$6</f>
        <v>1245.1911371399999</v>
      </c>
      <c r="S62" s="64">
        <f>SUMIFS(СВЦЭМ!$C$34:$C$777,СВЦЭМ!$A$34:$A$777,$A62,СВЦЭМ!$B$34:$B$777,S$47)+'СЕТ СН'!$G$9+СВЦЭМ!$D$10+'СЕТ СН'!$G$6</f>
        <v>1240.6045500999999</v>
      </c>
      <c r="T62" s="64">
        <f>SUMIFS(СВЦЭМ!$C$34:$C$777,СВЦЭМ!$A$34:$A$777,$A62,СВЦЭМ!$B$34:$B$777,T$47)+'СЕТ СН'!$G$9+СВЦЭМ!$D$10+'СЕТ СН'!$G$6</f>
        <v>1230.37351902</v>
      </c>
      <c r="U62" s="64">
        <f>SUMIFS(СВЦЭМ!$C$34:$C$777,СВЦЭМ!$A$34:$A$777,$A62,СВЦЭМ!$B$34:$B$777,U$47)+'СЕТ СН'!$G$9+СВЦЭМ!$D$10+'СЕТ СН'!$G$6</f>
        <v>1229.7613982499997</v>
      </c>
      <c r="V62" s="64">
        <f>SUMIFS(СВЦЭМ!$C$34:$C$777,СВЦЭМ!$A$34:$A$777,$A62,СВЦЭМ!$B$34:$B$777,V$47)+'СЕТ СН'!$G$9+СВЦЭМ!$D$10+'СЕТ СН'!$G$6</f>
        <v>1243.73518625</v>
      </c>
      <c r="W62" s="64">
        <f>SUMIFS(СВЦЭМ!$C$34:$C$777,СВЦЭМ!$A$34:$A$777,$A62,СВЦЭМ!$B$34:$B$777,W$47)+'СЕТ СН'!$G$9+СВЦЭМ!$D$10+'СЕТ СН'!$G$6</f>
        <v>1312.5964347399999</v>
      </c>
      <c r="X62" s="64">
        <f>SUMIFS(СВЦЭМ!$C$34:$C$777,СВЦЭМ!$A$34:$A$777,$A62,СВЦЭМ!$B$34:$B$777,X$47)+'СЕТ СН'!$G$9+СВЦЭМ!$D$10+'СЕТ СН'!$G$6</f>
        <v>1362.1626226999999</v>
      </c>
      <c r="Y62" s="64">
        <f>SUMIFS(СВЦЭМ!$C$34:$C$777,СВЦЭМ!$A$34:$A$777,$A62,СВЦЭМ!$B$34:$B$777,Y$47)+'СЕТ СН'!$G$9+СВЦЭМ!$D$10+'СЕТ СН'!$G$6</f>
        <v>1352.0858294899999</v>
      </c>
    </row>
    <row r="63" spans="1:25" ht="15.75" x14ac:dyDescent="0.2">
      <c r="A63" s="63">
        <f t="shared" si="1"/>
        <v>42567</v>
      </c>
      <c r="B63" s="64">
        <f>SUMIFS(СВЦЭМ!$C$34:$C$777,СВЦЭМ!$A$34:$A$777,$A63,СВЦЭМ!$B$34:$B$777,B$47)+'СЕТ СН'!$G$9+СВЦЭМ!$D$10+'СЕТ СН'!$G$6</f>
        <v>1510.9447303499999</v>
      </c>
      <c r="C63" s="64">
        <f>SUMIFS(СВЦЭМ!$C$34:$C$777,СВЦЭМ!$A$34:$A$777,$A63,СВЦЭМ!$B$34:$B$777,C$47)+'СЕТ СН'!$G$9+СВЦЭМ!$D$10+'СЕТ СН'!$G$6</f>
        <v>1551.12090517</v>
      </c>
      <c r="D63" s="64">
        <f>SUMIFS(СВЦЭМ!$C$34:$C$777,СВЦЭМ!$A$34:$A$777,$A63,СВЦЭМ!$B$34:$B$777,D$47)+'СЕТ СН'!$G$9+СВЦЭМ!$D$10+'СЕТ СН'!$G$6</f>
        <v>1579.3265225299999</v>
      </c>
      <c r="E63" s="64">
        <f>SUMIFS(СВЦЭМ!$C$34:$C$777,СВЦЭМ!$A$34:$A$777,$A63,СВЦЭМ!$B$34:$B$777,E$47)+'СЕТ СН'!$G$9+СВЦЭМ!$D$10+'СЕТ СН'!$G$6</f>
        <v>1593.43533035</v>
      </c>
      <c r="F63" s="64">
        <f>SUMIFS(СВЦЭМ!$C$34:$C$777,СВЦЭМ!$A$34:$A$777,$A63,СВЦЭМ!$B$34:$B$777,F$47)+'СЕТ СН'!$G$9+СВЦЭМ!$D$10+'СЕТ СН'!$G$6</f>
        <v>1600.6621121599999</v>
      </c>
      <c r="G63" s="64">
        <f>SUMIFS(СВЦЭМ!$C$34:$C$777,СВЦЭМ!$A$34:$A$777,$A63,СВЦЭМ!$B$34:$B$777,G$47)+'СЕТ СН'!$G$9+СВЦЭМ!$D$10+'СЕТ СН'!$G$6</f>
        <v>1601.15188152</v>
      </c>
      <c r="H63" s="64">
        <f>SUMIFS(СВЦЭМ!$C$34:$C$777,СВЦЭМ!$A$34:$A$777,$A63,СВЦЭМ!$B$34:$B$777,H$47)+'СЕТ СН'!$G$9+СВЦЭМ!$D$10+'СЕТ СН'!$G$6</f>
        <v>1562.2964603600001</v>
      </c>
      <c r="I63" s="64">
        <f>SUMIFS(СВЦЭМ!$C$34:$C$777,СВЦЭМ!$A$34:$A$777,$A63,СВЦЭМ!$B$34:$B$777,I$47)+'СЕТ СН'!$G$9+СВЦЭМ!$D$10+'СЕТ СН'!$G$6</f>
        <v>1456.46930501</v>
      </c>
      <c r="J63" s="64">
        <f>SUMIFS(СВЦЭМ!$C$34:$C$777,СВЦЭМ!$A$34:$A$777,$A63,СВЦЭМ!$B$34:$B$777,J$47)+'СЕТ СН'!$G$9+СВЦЭМ!$D$10+'СЕТ СН'!$G$6</f>
        <v>1374.3326817</v>
      </c>
      <c r="K63" s="64">
        <f>SUMIFS(СВЦЭМ!$C$34:$C$777,СВЦЭМ!$A$34:$A$777,$A63,СВЦЭМ!$B$34:$B$777,K$47)+'СЕТ СН'!$G$9+СВЦЭМ!$D$10+'СЕТ СН'!$G$6</f>
        <v>1344.41790786</v>
      </c>
      <c r="L63" s="64">
        <f>SUMIFS(СВЦЭМ!$C$34:$C$777,СВЦЭМ!$A$34:$A$777,$A63,СВЦЭМ!$B$34:$B$777,L$47)+'СЕТ СН'!$G$9+СВЦЭМ!$D$10+'СЕТ СН'!$G$6</f>
        <v>1366.4697106799999</v>
      </c>
      <c r="M63" s="64">
        <f>SUMIFS(СВЦЭМ!$C$34:$C$777,СВЦЭМ!$A$34:$A$777,$A63,СВЦЭМ!$B$34:$B$777,M$47)+'СЕТ СН'!$G$9+СВЦЭМ!$D$10+'СЕТ СН'!$G$6</f>
        <v>1387.6368313799999</v>
      </c>
      <c r="N63" s="64">
        <f>SUMIFS(СВЦЭМ!$C$34:$C$777,СВЦЭМ!$A$34:$A$777,$A63,СВЦЭМ!$B$34:$B$777,N$47)+'СЕТ СН'!$G$9+СВЦЭМ!$D$10+'СЕТ СН'!$G$6</f>
        <v>1324.7899254700001</v>
      </c>
      <c r="O63" s="64">
        <f>SUMIFS(СВЦЭМ!$C$34:$C$777,СВЦЭМ!$A$34:$A$777,$A63,СВЦЭМ!$B$34:$B$777,O$47)+'СЕТ СН'!$G$9+СВЦЭМ!$D$10+'СЕТ СН'!$G$6</f>
        <v>1276.0946177000001</v>
      </c>
      <c r="P63" s="64">
        <f>SUMIFS(СВЦЭМ!$C$34:$C$777,СВЦЭМ!$A$34:$A$777,$A63,СВЦЭМ!$B$34:$B$777,P$47)+'СЕТ СН'!$G$9+СВЦЭМ!$D$10+'СЕТ СН'!$G$6</f>
        <v>1260.9110101900001</v>
      </c>
      <c r="Q63" s="64">
        <f>SUMIFS(СВЦЭМ!$C$34:$C$777,СВЦЭМ!$A$34:$A$777,$A63,СВЦЭМ!$B$34:$B$777,Q$47)+'СЕТ СН'!$G$9+СВЦЭМ!$D$10+'СЕТ СН'!$G$6</f>
        <v>1259.6822366199999</v>
      </c>
      <c r="R63" s="64">
        <f>SUMIFS(СВЦЭМ!$C$34:$C$777,СВЦЭМ!$A$34:$A$777,$A63,СВЦЭМ!$B$34:$B$777,R$47)+'СЕТ СН'!$G$9+СВЦЭМ!$D$10+'СЕТ СН'!$G$6</f>
        <v>1272.0186116499999</v>
      </c>
      <c r="S63" s="64">
        <f>SUMIFS(СВЦЭМ!$C$34:$C$777,СВЦЭМ!$A$34:$A$777,$A63,СВЦЭМ!$B$34:$B$777,S$47)+'СЕТ СН'!$G$9+СВЦЭМ!$D$10+'СЕТ СН'!$G$6</f>
        <v>1273.9993666199998</v>
      </c>
      <c r="T63" s="64">
        <f>SUMIFS(СВЦЭМ!$C$34:$C$777,СВЦЭМ!$A$34:$A$777,$A63,СВЦЭМ!$B$34:$B$777,T$47)+'СЕТ СН'!$G$9+СВЦЭМ!$D$10+'СЕТ СН'!$G$6</f>
        <v>1276.4974831899999</v>
      </c>
      <c r="U63" s="64">
        <f>SUMIFS(СВЦЭМ!$C$34:$C$777,СВЦЭМ!$A$34:$A$777,$A63,СВЦЭМ!$B$34:$B$777,U$47)+'СЕТ СН'!$G$9+СВЦЭМ!$D$10+'СЕТ СН'!$G$6</f>
        <v>1259.2791341399998</v>
      </c>
      <c r="V63" s="64">
        <f>SUMIFS(СВЦЭМ!$C$34:$C$777,СВЦЭМ!$A$34:$A$777,$A63,СВЦЭМ!$B$34:$B$777,V$47)+'СЕТ СН'!$G$9+СВЦЭМ!$D$10+'СЕТ СН'!$G$6</f>
        <v>1286.5277151599998</v>
      </c>
      <c r="W63" s="64">
        <f>SUMIFS(СВЦЭМ!$C$34:$C$777,СВЦЭМ!$A$34:$A$777,$A63,СВЦЭМ!$B$34:$B$777,W$47)+'СЕТ СН'!$G$9+СВЦЭМ!$D$10+'СЕТ СН'!$G$6</f>
        <v>1342.2409258299999</v>
      </c>
      <c r="X63" s="64">
        <f>SUMIFS(СВЦЭМ!$C$34:$C$777,СВЦЭМ!$A$34:$A$777,$A63,СВЦЭМ!$B$34:$B$777,X$47)+'СЕТ СН'!$G$9+СВЦЭМ!$D$10+'СЕТ СН'!$G$6</f>
        <v>1336.2391213400001</v>
      </c>
      <c r="Y63" s="64">
        <f>SUMIFS(СВЦЭМ!$C$34:$C$777,СВЦЭМ!$A$34:$A$777,$A63,СВЦЭМ!$B$34:$B$777,Y$47)+'СЕТ СН'!$G$9+СВЦЭМ!$D$10+'СЕТ СН'!$G$6</f>
        <v>1333.4571509899997</v>
      </c>
    </row>
    <row r="64" spans="1:25" ht="15.75" x14ac:dyDescent="0.2">
      <c r="A64" s="63">
        <f t="shared" si="1"/>
        <v>42568</v>
      </c>
      <c r="B64" s="64">
        <f>SUMIFS(СВЦЭМ!$C$34:$C$777,СВЦЭМ!$A$34:$A$777,$A64,СВЦЭМ!$B$34:$B$777,B$47)+'СЕТ СН'!$G$9+СВЦЭМ!$D$10+'СЕТ СН'!$G$6</f>
        <v>1439.0035844499998</v>
      </c>
      <c r="C64" s="64">
        <f>SUMIFS(СВЦЭМ!$C$34:$C$777,СВЦЭМ!$A$34:$A$777,$A64,СВЦЭМ!$B$34:$B$777,C$47)+'СЕТ СН'!$G$9+СВЦЭМ!$D$10+'СЕТ СН'!$G$6</f>
        <v>1494.2761399999999</v>
      </c>
      <c r="D64" s="64">
        <f>SUMIFS(СВЦЭМ!$C$34:$C$777,СВЦЭМ!$A$34:$A$777,$A64,СВЦЭМ!$B$34:$B$777,D$47)+'СЕТ СН'!$G$9+СВЦЭМ!$D$10+'СЕТ СН'!$G$6</f>
        <v>1532.4196226499998</v>
      </c>
      <c r="E64" s="64">
        <f>SUMIFS(СВЦЭМ!$C$34:$C$777,СВЦЭМ!$A$34:$A$777,$A64,СВЦЭМ!$B$34:$B$777,E$47)+'СЕТ СН'!$G$9+СВЦЭМ!$D$10+'СЕТ СН'!$G$6</f>
        <v>1527.6103506499999</v>
      </c>
      <c r="F64" s="64">
        <f>SUMIFS(СВЦЭМ!$C$34:$C$777,СВЦЭМ!$A$34:$A$777,$A64,СВЦЭМ!$B$34:$B$777,F$47)+'СЕТ СН'!$G$9+СВЦЭМ!$D$10+'СЕТ СН'!$G$6</f>
        <v>1525.76300313</v>
      </c>
      <c r="G64" s="64">
        <f>SUMIFS(СВЦЭМ!$C$34:$C$777,СВЦЭМ!$A$34:$A$777,$A64,СВЦЭМ!$B$34:$B$777,G$47)+'СЕТ СН'!$G$9+СВЦЭМ!$D$10+'СЕТ СН'!$G$6</f>
        <v>1536.9624011999999</v>
      </c>
      <c r="H64" s="64">
        <f>SUMIFS(СВЦЭМ!$C$34:$C$777,СВЦЭМ!$A$34:$A$777,$A64,СВЦЭМ!$B$34:$B$777,H$47)+'СЕТ СН'!$G$9+СВЦЭМ!$D$10+'СЕТ СН'!$G$6</f>
        <v>1512.5298818799999</v>
      </c>
      <c r="I64" s="64">
        <f>SUMIFS(СВЦЭМ!$C$34:$C$777,СВЦЭМ!$A$34:$A$777,$A64,СВЦЭМ!$B$34:$B$777,I$47)+'СЕТ СН'!$G$9+СВЦЭМ!$D$10+'СЕТ СН'!$G$6</f>
        <v>1421.9989126999999</v>
      </c>
      <c r="J64" s="64">
        <f>SUMIFS(СВЦЭМ!$C$34:$C$777,СВЦЭМ!$A$34:$A$777,$A64,СВЦЭМ!$B$34:$B$777,J$47)+'СЕТ СН'!$G$9+СВЦЭМ!$D$10+'СЕТ СН'!$G$6</f>
        <v>1347.31990038</v>
      </c>
      <c r="K64" s="64">
        <f>SUMIFS(СВЦЭМ!$C$34:$C$777,СВЦЭМ!$A$34:$A$777,$A64,СВЦЭМ!$B$34:$B$777,K$47)+'СЕТ СН'!$G$9+СВЦЭМ!$D$10+'СЕТ СН'!$G$6</f>
        <v>1292.85330587</v>
      </c>
      <c r="L64" s="64">
        <f>SUMIFS(СВЦЭМ!$C$34:$C$777,СВЦЭМ!$A$34:$A$777,$A64,СВЦЭМ!$B$34:$B$777,L$47)+'СЕТ СН'!$G$9+СВЦЭМ!$D$10+'СЕТ СН'!$G$6</f>
        <v>1273.6255879999999</v>
      </c>
      <c r="M64" s="64">
        <f>SUMIFS(СВЦЭМ!$C$34:$C$777,СВЦЭМ!$A$34:$A$777,$A64,СВЦЭМ!$B$34:$B$777,M$47)+'СЕТ СН'!$G$9+СВЦЭМ!$D$10+'СЕТ СН'!$G$6</f>
        <v>1267.5562571299997</v>
      </c>
      <c r="N64" s="64">
        <f>SUMIFS(СВЦЭМ!$C$34:$C$777,СВЦЭМ!$A$34:$A$777,$A64,СВЦЭМ!$B$34:$B$777,N$47)+'СЕТ СН'!$G$9+СВЦЭМ!$D$10+'СЕТ СН'!$G$6</f>
        <v>1257.7737535799997</v>
      </c>
      <c r="O64" s="64">
        <f>SUMIFS(СВЦЭМ!$C$34:$C$777,СВЦЭМ!$A$34:$A$777,$A64,СВЦЭМ!$B$34:$B$777,O$47)+'СЕТ СН'!$G$9+СВЦЭМ!$D$10+'СЕТ СН'!$G$6</f>
        <v>1342.3684187199999</v>
      </c>
      <c r="P64" s="64">
        <f>SUMIFS(СВЦЭМ!$C$34:$C$777,СВЦЭМ!$A$34:$A$777,$A64,СВЦЭМ!$B$34:$B$777,P$47)+'СЕТ СН'!$G$9+СВЦЭМ!$D$10+'СЕТ СН'!$G$6</f>
        <v>1253.7136436599999</v>
      </c>
      <c r="Q64" s="64">
        <f>SUMIFS(СВЦЭМ!$C$34:$C$777,СВЦЭМ!$A$34:$A$777,$A64,СВЦЭМ!$B$34:$B$777,Q$47)+'СЕТ СН'!$G$9+СВЦЭМ!$D$10+'СЕТ СН'!$G$6</f>
        <v>1269.6442291999999</v>
      </c>
      <c r="R64" s="64">
        <f>SUMIFS(СВЦЭМ!$C$34:$C$777,СВЦЭМ!$A$34:$A$777,$A64,СВЦЭМ!$B$34:$B$777,R$47)+'СЕТ СН'!$G$9+СВЦЭМ!$D$10+'СЕТ СН'!$G$6</f>
        <v>1260.46068672</v>
      </c>
      <c r="S64" s="64">
        <f>SUMIFS(СВЦЭМ!$C$34:$C$777,СВЦЭМ!$A$34:$A$777,$A64,СВЦЭМ!$B$34:$B$777,S$47)+'СЕТ СН'!$G$9+СВЦЭМ!$D$10+'СЕТ СН'!$G$6</f>
        <v>1260.0523091</v>
      </c>
      <c r="T64" s="64">
        <f>SUMIFS(СВЦЭМ!$C$34:$C$777,СВЦЭМ!$A$34:$A$777,$A64,СВЦЭМ!$B$34:$B$777,T$47)+'СЕТ СН'!$G$9+СВЦЭМ!$D$10+'СЕТ СН'!$G$6</f>
        <v>1254.87292235</v>
      </c>
      <c r="U64" s="64">
        <f>SUMIFS(СВЦЭМ!$C$34:$C$777,СВЦЭМ!$A$34:$A$777,$A64,СВЦЭМ!$B$34:$B$777,U$47)+'СЕТ СН'!$G$9+СВЦЭМ!$D$10+'СЕТ СН'!$G$6</f>
        <v>1249.4540462299999</v>
      </c>
      <c r="V64" s="64">
        <f>SUMIFS(СВЦЭМ!$C$34:$C$777,СВЦЭМ!$A$34:$A$777,$A64,СВЦЭМ!$B$34:$B$777,V$47)+'СЕТ СН'!$G$9+СВЦЭМ!$D$10+'СЕТ СН'!$G$6</f>
        <v>1302.60996931</v>
      </c>
      <c r="W64" s="64">
        <f>SUMIFS(СВЦЭМ!$C$34:$C$777,СВЦЭМ!$A$34:$A$777,$A64,СВЦЭМ!$B$34:$B$777,W$47)+'СЕТ СН'!$G$9+СВЦЭМ!$D$10+'СЕТ СН'!$G$6</f>
        <v>1321.36720853</v>
      </c>
      <c r="X64" s="64">
        <f>SUMIFS(СВЦЭМ!$C$34:$C$777,СВЦЭМ!$A$34:$A$777,$A64,СВЦЭМ!$B$34:$B$777,X$47)+'СЕТ СН'!$G$9+СВЦЭМ!$D$10+'СЕТ СН'!$G$6</f>
        <v>1329.3703820799999</v>
      </c>
      <c r="Y64" s="64">
        <f>SUMIFS(СВЦЭМ!$C$34:$C$777,СВЦЭМ!$A$34:$A$777,$A64,СВЦЭМ!$B$34:$B$777,Y$47)+'СЕТ СН'!$G$9+СВЦЭМ!$D$10+'СЕТ СН'!$G$6</f>
        <v>1376.9699649199999</v>
      </c>
    </row>
    <row r="65" spans="1:27" ht="15.75" x14ac:dyDescent="0.2">
      <c r="A65" s="63">
        <f t="shared" si="1"/>
        <v>42569</v>
      </c>
      <c r="B65" s="64">
        <f>SUMIFS(СВЦЭМ!$C$34:$C$777,СВЦЭМ!$A$34:$A$777,$A65,СВЦЭМ!$B$34:$B$777,B$47)+'СЕТ СН'!$G$9+СВЦЭМ!$D$10+'СЕТ СН'!$G$6</f>
        <v>1488.3914702100001</v>
      </c>
      <c r="C65" s="64">
        <f>SUMIFS(СВЦЭМ!$C$34:$C$777,СВЦЭМ!$A$34:$A$777,$A65,СВЦЭМ!$B$34:$B$777,C$47)+'СЕТ СН'!$G$9+СВЦЭМ!$D$10+'СЕТ СН'!$G$6</f>
        <v>1507.2416897200001</v>
      </c>
      <c r="D65" s="64">
        <f>SUMIFS(СВЦЭМ!$C$34:$C$777,СВЦЭМ!$A$34:$A$777,$A65,СВЦЭМ!$B$34:$B$777,D$47)+'СЕТ СН'!$G$9+СВЦЭМ!$D$10+'СЕТ СН'!$G$6</f>
        <v>1539.7172595699999</v>
      </c>
      <c r="E65" s="64">
        <f>SUMIFS(СВЦЭМ!$C$34:$C$777,СВЦЭМ!$A$34:$A$777,$A65,СВЦЭМ!$B$34:$B$777,E$47)+'СЕТ СН'!$G$9+СВЦЭМ!$D$10+'СЕТ СН'!$G$6</f>
        <v>1572.52514896</v>
      </c>
      <c r="F65" s="64">
        <f>SUMIFS(СВЦЭМ!$C$34:$C$777,СВЦЭМ!$A$34:$A$777,$A65,СВЦЭМ!$B$34:$B$777,F$47)+'СЕТ СН'!$G$9+СВЦЭМ!$D$10+'СЕТ СН'!$G$6</f>
        <v>1552.7210844900001</v>
      </c>
      <c r="G65" s="64">
        <f>SUMIFS(СВЦЭМ!$C$34:$C$777,СВЦЭМ!$A$34:$A$777,$A65,СВЦЭМ!$B$34:$B$777,G$47)+'СЕТ СН'!$G$9+СВЦЭМ!$D$10+'СЕТ СН'!$G$6</f>
        <v>1551.5801839100002</v>
      </c>
      <c r="H65" s="64">
        <f>SUMIFS(СВЦЭМ!$C$34:$C$777,СВЦЭМ!$A$34:$A$777,$A65,СВЦЭМ!$B$34:$B$777,H$47)+'СЕТ СН'!$G$9+СВЦЭМ!$D$10+'СЕТ СН'!$G$6</f>
        <v>1479.0307137099999</v>
      </c>
      <c r="I65" s="64">
        <f>SUMIFS(СВЦЭМ!$C$34:$C$777,СВЦЭМ!$A$34:$A$777,$A65,СВЦЭМ!$B$34:$B$777,I$47)+'СЕТ СН'!$G$9+СВЦЭМ!$D$10+'СЕТ СН'!$G$6</f>
        <v>1386.9076201099999</v>
      </c>
      <c r="J65" s="64">
        <f>SUMIFS(СВЦЭМ!$C$34:$C$777,СВЦЭМ!$A$34:$A$777,$A65,СВЦЭМ!$B$34:$B$777,J$47)+'СЕТ СН'!$G$9+СВЦЭМ!$D$10+'СЕТ СН'!$G$6</f>
        <v>1230.5252964699998</v>
      </c>
      <c r="K65" s="64">
        <f>SUMIFS(СВЦЭМ!$C$34:$C$777,СВЦЭМ!$A$34:$A$777,$A65,СВЦЭМ!$B$34:$B$777,K$47)+'СЕТ СН'!$G$9+СВЦЭМ!$D$10+'СЕТ СН'!$G$6</f>
        <v>1276.5477507599999</v>
      </c>
      <c r="L65" s="64">
        <f>SUMIFS(СВЦЭМ!$C$34:$C$777,СВЦЭМ!$A$34:$A$777,$A65,СВЦЭМ!$B$34:$B$777,L$47)+'СЕТ СН'!$G$9+СВЦЭМ!$D$10+'СЕТ СН'!$G$6</f>
        <v>1607.88485689</v>
      </c>
      <c r="M65" s="64">
        <f>SUMIFS(СВЦЭМ!$C$34:$C$777,СВЦЭМ!$A$34:$A$777,$A65,СВЦЭМ!$B$34:$B$777,M$47)+'СЕТ СН'!$G$9+СВЦЭМ!$D$10+'СЕТ СН'!$G$6</f>
        <v>1595.0129124500002</v>
      </c>
      <c r="N65" s="64">
        <f>SUMIFS(СВЦЭМ!$C$34:$C$777,СВЦЭМ!$A$34:$A$777,$A65,СВЦЭМ!$B$34:$B$777,N$47)+'СЕТ СН'!$G$9+СВЦЭМ!$D$10+'СЕТ СН'!$G$6</f>
        <v>1516.3827155499998</v>
      </c>
      <c r="O65" s="64">
        <f>SUMIFS(СВЦЭМ!$C$34:$C$777,СВЦЭМ!$A$34:$A$777,$A65,СВЦЭМ!$B$34:$B$777,O$47)+'СЕТ СН'!$G$9+СВЦЭМ!$D$10+'СЕТ СН'!$G$6</f>
        <v>1313.3101813899998</v>
      </c>
      <c r="P65" s="64">
        <f>SUMIFS(СВЦЭМ!$C$34:$C$777,СВЦЭМ!$A$34:$A$777,$A65,СВЦЭМ!$B$34:$B$777,P$47)+'СЕТ СН'!$G$9+СВЦЭМ!$D$10+'СЕТ СН'!$G$6</f>
        <v>1208.3593862299999</v>
      </c>
      <c r="Q65" s="64">
        <f>SUMIFS(СВЦЭМ!$C$34:$C$777,СВЦЭМ!$A$34:$A$777,$A65,СВЦЭМ!$B$34:$B$777,Q$47)+'СЕТ СН'!$G$9+СВЦЭМ!$D$10+'СЕТ СН'!$G$6</f>
        <v>1213.2428408999999</v>
      </c>
      <c r="R65" s="64">
        <f>SUMIFS(СВЦЭМ!$C$34:$C$777,СВЦЭМ!$A$34:$A$777,$A65,СВЦЭМ!$B$34:$B$777,R$47)+'СЕТ СН'!$G$9+СВЦЭМ!$D$10+'СЕТ СН'!$G$6</f>
        <v>1287.39687542</v>
      </c>
      <c r="S65" s="64">
        <f>SUMIFS(СВЦЭМ!$C$34:$C$777,СВЦЭМ!$A$34:$A$777,$A65,СВЦЭМ!$B$34:$B$777,S$47)+'СЕТ СН'!$G$9+СВЦЭМ!$D$10+'СЕТ СН'!$G$6</f>
        <v>1286.0725185299998</v>
      </c>
      <c r="T65" s="64">
        <f>SUMIFS(СВЦЭМ!$C$34:$C$777,СВЦЭМ!$A$34:$A$777,$A65,СВЦЭМ!$B$34:$B$777,T$47)+'СЕТ СН'!$G$9+СВЦЭМ!$D$10+'СЕТ СН'!$G$6</f>
        <v>1293.1978543099999</v>
      </c>
      <c r="U65" s="64">
        <f>SUMIFS(СВЦЭМ!$C$34:$C$777,СВЦЭМ!$A$34:$A$777,$A65,СВЦЭМ!$B$34:$B$777,U$47)+'СЕТ СН'!$G$9+СВЦЭМ!$D$10+'СЕТ СН'!$G$6</f>
        <v>1297.2734698499999</v>
      </c>
      <c r="V65" s="64">
        <f>SUMIFS(СВЦЭМ!$C$34:$C$777,СВЦЭМ!$A$34:$A$777,$A65,СВЦЭМ!$B$34:$B$777,V$47)+'СЕТ СН'!$G$9+СВЦЭМ!$D$10+'СЕТ СН'!$G$6</f>
        <v>1305.5780869199998</v>
      </c>
      <c r="W65" s="64">
        <f>SUMIFS(СВЦЭМ!$C$34:$C$777,СВЦЭМ!$A$34:$A$777,$A65,СВЦЭМ!$B$34:$B$777,W$47)+'СЕТ СН'!$G$9+СВЦЭМ!$D$10+'СЕТ СН'!$G$6</f>
        <v>1359.4194887499998</v>
      </c>
      <c r="X65" s="64">
        <f>SUMIFS(СВЦЭМ!$C$34:$C$777,СВЦЭМ!$A$34:$A$777,$A65,СВЦЭМ!$B$34:$B$777,X$47)+'СЕТ СН'!$G$9+СВЦЭМ!$D$10+'СЕТ СН'!$G$6</f>
        <v>1373.1084370899998</v>
      </c>
      <c r="Y65" s="64">
        <f>SUMIFS(СВЦЭМ!$C$34:$C$777,СВЦЭМ!$A$34:$A$777,$A65,СВЦЭМ!$B$34:$B$777,Y$47)+'СЕТ СН'!$G$9+СВЦЭМ!$D$10+'СЕТ СН'!$G$6</f>
        <v>1356.6055936299999</v>
      </c>
    </row>
    <row r="66" spans="1:27" ht="15.75" x14ac:dyDescent="0.2">
      <c r="A66" s="63">
        <f t="shared" si="1"/>
        <v>42570</v>
      </c>
      <c r="B66" s="64">
        <f>SUMIFS(СВЦЭМ!$C$34:$C$777,СВЦЭМ!$A$34:$A$777,$A66,СВЦЭМ!$B$34:$B$777,B$47)+'СЕТ СН'!$G$9+СВЦЭМ!$D$10+'СЕТ СН'!$G$6</f>
        <v>1428.5554003299999</v>
      </c>
      <c r="C66" s="64">
        <f>SUMIFS(СВЦЭМ!$C$34:$C$777,СВЦЭМ!$A$34:$A$777,$A66,СВЦЭМ!$B$34:$B$777,C$47)+'СЕТ СН'!$G$9+СВЦЭМ!$D$10+'СЕТ СН'!$G$6</f>
        <v>1499.4537702699999</v>
      </c>
      <c r="D66" s="64">
        <f>SUMIFS(СВЦЭМ!$C$34:$C$777,СВЦЭМ!$A$34:$A$777,$A66,СВЦЭМ!$B$34:$B$777,D$47)+'СЕТ СН'!$G$9+СВЦЭМ!$D$10+'СЕТ СН'!$G$6</f>
        <v>1545.0524889799999</v>
      </c>
      <c r="E66" s="64">
        <f>SUMIFS(СВЦЭМ!$C$34:$C$777,СВЦЭМ!$A$34:$A$777,$A66,СВЦЭМ!$B$34:$B$777,E$47)+'СЕТ СН'!$G$9+СВЦЭМ!$D$10+'СЕТ СН'!$G$6</f>
        <v>1568.38943393</v>
      </c>
      <c r="F66" s="64">
        <f>SUMIFS(СВЦЭМ!$C$34:$C$777,СВЦЭМ!$A$34:$A$777,$A66,СВЦЭМ!$B$34:$B$777,F$47)+'СЕТ СН'!$G$9+СВЦЭМ!$D$10+'СЕТ СН'!$G$6</f>
        <v>1587.7087368800001</v>
      </c>
      <c r="G66" s="64">
        <f>SUMIFS(СВЦЭМ!$C$34:$C$777,СВЦЭМ!$A$34:$A$777,$A66,СВЦЭМ!$B$34:$B$777,G$47)+'СЕТ СН'!$G$9+СВЦЭМ!$D$10+'СЕТ СН'!$G$6</f>
        <v>1637.9971017300002</v>
      </c>
      <c r="H66" s="64">
        <f>SUMIFS(СВЦЭМ!$C$34:$C$777,СВЦЭМ!$A$34:$A$777,$A66,СВЦЭМ!$B$34:$B$777,H$47)+'СЕТ СН'!$G$9+СВЦЭМ!$D$10+'СЕТ СН'!$G$6</f>
        <v>1586.94656594</v>
      </c>
      <c r="I66" s="64">
        <f>SUMIFS(СВЦЭМ!$C$34:$C$777,СВЦЭМ!$A$34:$A$777,$A66,СВЦЭМ!$B$34:$B$777,I$47)+'СЕТ СН'!$G$9+СВЦЭМ!$D$10+'СЕТ СН'!$G$6</f>
        <v>1525.9810349699999</v>
      </c>
      <c r="J66" s="64">
        <f>SUMIFS(СВЦЭМ!$C$34:$C$777,СВЦЭМ!$A$34:$A$777,$A66,СВЦЭМ!$B$34:$B$777,J$47)+'СЕТ СН'!$G$9+СВЦЭМ!$D$10+'СЕТ СН'!$G$6</f>
        <v>1373.1705478099998</v>
      </c>
      <c r="K66" s="64">
        <f>SUMIFS(СВЦЭМ!$C$34:$C$777,СВЦЭМ!$A$34:$A$777,$A66,СВЦЭМ!$B$34:$B$777,K$47)+'СЕТ СН'!$G$9+СВЦЭМ!$D$10+'СЕТ СН'!$G$6</f>
        <v>1336.5604702299997</v>
      </c>
      <c r="L66" s="64">
        <f>SUMIFS(СВЦЭМ!$C$34:$C$777,СВЦЭМ!$A$34:$A$777,$A66,СВЦЭМ!$B$34:$B$777,L$47)+'СЕТ СН'!$G$9+СВЦЭМ!$D$10+'СЕТ СН'!$G$6</f>
        <v>1530.2907356699998</v>
      </c>
      <c r="M66" s="64">
        <f>SUMIFS(СВЦЭМ!$C$34:$C$777,СВЦЭМ!$A$34:$A$777,$A66,СВЦЭМ!$B$34:$B$777,M$47)+'СЕТ СН'!$G$9+СВЦЭМ!$D$10+'СЕТ СН'!$G$6</f>
        <v>1676.3698064100001</v>
      </c>
      <c r="N66" s="64">
        <f>SUMIFS(СВЦЭМ!$C$34:$C$777,СВЦЭМ!$A$34:$A$777,$A66,СВЦЭМ!$B$34:$B$777,N$47)+'СЕТ СН'!$G$9+СВЦЭМ!$D$10+'СЕТ СН'!$G$6</f>
        <v>1659.18066557</v>
      </c>
      <c r="O66" s="64">
        <f>SUMIFS(СВЦЭМ!$C$34:$C$777,СВЦЭМ!$A$34:$A$777,$A66,СВЦЭМ!$B$34:$B$777,O$47)+'СЕТ СН'!$G$9+СВЦЭМ!$D$10+'СЕТ СН'!$G$6</f>
        <v>1441.6182760299998</v>
      </c>
      <c r="P66" s="64">
        <f>SUMIFS(СВЦЭМ!$C$34:$C$777,СВЦЭМ!$A$34:$A$777,$A66,СВЦЭМ!$B$34:$B$777,P$47)+'СЕТ СН'!$G$9+СВЦЭМ!$D$10+'СЕТ СН'!$G$6</f>
        <v>1303.4309619000001</v>
      </c>
      <c r="Q66" s="64">
        <f>SUMIFS(СВЦЭМ!$C$34:$C$777,СВЦЭМ!$A$34:$A$777,$A66,СВЦЭМ!$B$34:$B$777,Q$47)+'СЕТ СН'!$G$9+СВЦЭМ!$D$10+'СЕТ СН'!$G$6</f>
        <v>1324.00258583</v>
      </c>
      <c r="R66" s="64">
        <f>SUMIFS(СВЦЭМ!$C$34:$C$777,СВЦЭМ!$A$34:$A$777,$A66,СВЦЭМ!$B$34:$B$777,R$47)+'СЕТ СН'!$G$9+СВЦЭМ!$D$10+'СЕТ СН'!$G$6</f>
        <v>1390.7380628399999</v>
      </c>
      <c r="S66" s="64">
        <f>SUMIFS(СВЦЭМ!$C$34:$C$777,СВЦЭМ!$A$34:$A$777,$A66,СВЦЭМ!$B$34:$B$777,S$47)+'СЕТ СН'!$G$9+СВЦЭМ!$D$10+'СЕТ СН'!$G$6</f>
        <v>1316.3259659</v>
      </c>
      <c r="T66" s="64">
        <f>SUMIFS(СВЦЭМ!$C$34:$C$777,СВЦЭМ!$A$34:$A$777,$A66,СВЦЭМ!$B$34:$B$777,T$47)+'СЕТ СН'!$G$9+СВЦЭМ!$D$10+'СЕТ СН'!$G$6</f>
        <v>1282.54074382</v>
      </c>
      <c r="U66" s="64">
        <f>SUMIFS(СВЦЭМ!$C$34:$C$777,СВЦЭМ!$A$34:$A$777,$A66,СВЦЭМ!$B$34:$B$777,U$47)+'СЕТ СН'!$G$9+СВЦЭМ!$D$10+'СЕТ СН'!$G$6</f>
        <v>1308.5059918899999</v>
      </c>
      <c r="V66" s="64">
        <f>SUMIFS(СВЦЭМ!$C$34:$C$777,СВЦЭМ!$A$34:$A$777,$A66,СВЦЭМ!$B$34:$B$777,V$47)+'СЕТ СН'!$G$9+СВЦЭМ!$D$10+'СЕТ СН'!$G$6</f>
        <v>1295.15118656</v>
      </c>
      <c r="W66" s="64">
        <f>SUMIFS(СВЦЭМ!$C$34:$C$777,СВЦЭМ!$A$34:$A$777,$A66,СВЦЭМ!$B$34:$B$777,W$47)+'СЕТ СН'!$G$9+СВЦЭМ!$D$10+'СЕТ СН'!$G$6</f>
        <v>1390.2612349399999</v>
      </c>
      <c r="X66" s="64">
        <f>SUMIFS(СВЦЭМ!$C$34:$C$777,СВЦЭМ!$A$34:$A$777,$A66,СВЦЭМ!$B$34:$B$777,X$47)+'СЕТ СН'!$G$9+СВЦЭМ!$D$10+'СЕТ СН'!$G$6</f>
        <v>1458.3256429899998</v>
      </c>
      <c r="Y66" s="64">
        <f>SUMIFS(СВЦЭМ!$C$34:$C$777,СВЦЭМ!$A$34:$A$777,$A66,СВЦЭМ!$B$34:$B$777,Y$47)+'СЕТ СН'!$G$9+СВЦЭМ!$D$10+'СЕТ СН'!$G$6</f>
        <v>1349.26565742</v>
      </c>
    </row>
    <row r="67" spans="1:27" ht="15.75" x14ac:dyDescent="0.2">
      <c r="A67" s="63">
        <f t="shared" si="1"/>
        <v>42571</v>
      </c>
      <c r="B67" s="64">
        <f>SUMIFS(СВЦЭМ!$C$34:$C$777,СВЦЭМ!$A$34:$A$777,$A67,СВЦЭМ!$B$34:$B$777,B$47)+'СЕТ СН'!$G$9+СВЦЭМ!$D$10+'СЕТ СН'!$G$6</f>
        <v>1438.6615820499999</v>
      </c>
      <c r="C67" s="64">
        <f>SUMIFS(СВЦЭМ!$C$34:$C$777,СВЦЭМ!$A$34:$A$777,$A67,СВЦЭМ!$B$34:$B$777,C$47)+'СЕТ СН'!$G$9+СВЦЭМ!$D$10+'СЕТ СН'!$G$6</f>
        <v>1514.6395467099999</v>
      </c>
      <c r="D67" s="64">
        <f>SUMIFS(СВЦЭМ!$C$34:$C$777,СВЦЭМ!$A$34:$A$777,$A67,СВЦЭМ!$B$34:$B$777,D$47)+'СЕТ СН'!$G$9+СВЦЭМ!$D$10+'СЕТ СН'!$G$6</f>
        <v>1550.08670379</v>
      </c>
      <c r="E67" s="64">
        <f>SUMIFS(СВЦЭМ!$C$34:$C$777,СВЦЭМ!$A$34:$A$777,$A67,СВЦЭМ!$B$34:$B$777,E$47)+'СЕТ СН'!$G$9+СВЦЭМ!$D$10+'СЕТ СН'!$G$6</f>
        <v>1540.8715988499998</v>
      </c>
      <c r="F67" s="64">
        <f>SUMIFS(СВЦЭМ!$C$34:$C$777,СВЦЭМ!$A$34:$A$777,$A67,СВЦЭМ!$B$34:$B$777,F$47)+'СЕТ СН'!$G$9+СВЦЭМ!$D$10+'СЕТ СН'!$G$6</f>
        <v>1580.0348237000001</v>
      </c>
      <c r="G67" s="64">
        <f>SUMIFS(СВЦЭМ!$C$34:$C$777,СВЦЭМ!$A$34:$A$777,$A67,СВЦЭМ!$B$34:$B$777,G$47)+'СЕТ СН'!$G$9+СВЦЭМ!$D$10+'СЕТ СН'!$G$6</f>
        <v>1556.6774478700002</v>
      </c>
      <c r="H67" s="64">
        <f>SUMIFS(СВЦЭМ!$C$34:$C$777,СВЦЭМ!$A$34:$A$777,$A67,СВЦЭМ!$B$34:$B$777,H$47)+'СЕТ СН'!$G$9+СВЦЭМ!$D$10+'СЕТ СН'!$G$6</f>
        <v>1500.8978761399999</v>
      </c>
      <c r="I67" s="64">
        <f>SUMIFS(СВЦЭМ!$C$34:$C$777,СВЦЭМ!$A$34:$A$777,$A67,СВЦЭМ!$B$34:$B$777,I$47)+'СЕТ СН'!$G$9+СВЦЭМ!$D$10+'СЕТ СН'!$G$6</f>
        <v>1387.2520420699998</v>
      </c>
      <c r="J67" s="64">
        <f>SUMIFS(СВЦЭМ!$C$34:$C$777,СВЦЭМ!$A$34:$A$777,$A67,СВЦЭМ!$B$34:$B$777,J$47)+'СЕТ СН'!$G$9+СВЦЭМ!$D$10+'СЕТ СН'!$G$6</f>
        <v>1226.92916715</v>
      </c>
      <c r="K67" s="64">
        <f>SUMIFS(СВЦЭМ!$C$34:$C$777,СВЦЭМ!$A$34:$A$777,$A67,СВЦЭМ!$B$34:$B$777,K$47)+'СЕТ СН'!$G$9+СВЦЭМ!$D$10+'СЕТ СН'!$G$6</f>
        <v>1245.9497649199998</v>
      </c>
      <c r="L67" s="64">
        <f>SUMIFS(СВЦЭМ!$C$34:$C$777,СВЦЭМ!$A$34:$A$777,$A67,СВЦЭМ!$B$34:$B$777,L$47)+'СЕТ СН'!$G$9+СВЦЭМ!$D$10+'СЕТ СН'!$G$6</f>
        <v>1253.62302288</v>
      </c>
      <c r="M67" s="64">
        <f>SUMIFS(СВЦЭМ!$C$34:$C$777,СВЦЭМ!$A$34:$A$777,$A67,СВЦЭМ!$B$34:$B$777,M$47)+'СЕТ СН'!$G$9+СВЦЭМ!$D$10+'СЕТ СН'!$G$6</f>
        <v>1237.8541845899999</v>
      </c>
      <c r="N67" s="64">
        <f>SUMIFS(СВЦЭМ!$C$34:$C$777,СВЦЭМ!$A$34:$A$777,$A67,СВЦЭМ!$B$34:$B$777,N$47)+'СЕТ СН'!$G$9+СВЦЭМ!$D$10+'СЕТ СН'!$G$6</f>
        <v>1229.06305832</v>
      </c>
      <c r="O67" s="64">
        <f>SUMIFS(СВЦЭМ!$C$34:$C$777,СВЦЭМ!$A$34:$A$777,$A67,СВЦЭМ!$B$34:$B$777,O$47)+'СЕТ СН'!$G$9+СВЦЭМ!$D$10+'СЕТ СН'!$G$6</f>
        <v>1242.59295759</v>
      </c>
      <c r="P67" s="64">
        <f>SUMIFS(СВЦЭМ!$C$34:$C$777,СВЦЭМ!$A$34:$A$777,$A67,СВЦЭМ!$B$34:$B$777,P$47)+'СЕТ СН'!$G$9+СВЦЭМ!$D$10+'СЕТ СН'!$G$6</f>
        <v>1245.00625098</v>
      </c>
      <c r="Q67" s="64">
        <f>SUMIFS(СВЦЭМ!$C$34:$C$777,СВЦЭМ!$A$34:$A$777,$A67,СВЦЭМ!$B$34:$B$777,Q$47)+'СЕТ СН'!$G$9+СВЦЭМ!$D$10+'СЕТ СН'!$G$6</f>
        <v>1217.8144756699999</v>
      </c>
      <c r="R67" s="64">
        <f>SUMIFS(СВЦЭМ!$C$34:$C$777,СВЦЭМ!$A$34:$A$777,$A67,СВЦЭМ!$B$34:$B$777,R$47)+'СЕТ СН'!$G$9+СВЦЭМ!$D$10+'СЕТ СН'!$G$6</f>
        <v>1294.5152976899999</v>
      </c>
      <c r="S67" s="64">
        <f>SUMIFS(СВЦЭМ!$C$34:$C$777,СВЦЭМ!$A$34:$A$777,$A67,СВЦЭМ!$B$34:$B$777,S$47)+'СЕТ СН'!$G$9+СВЦЭМ!$D$10+'СЕТ СН'!$G$6</f>
        <v>1295.8447680499999</v>
      </c>
      <c r="T67" s="64">
        <f>SUMIFS(СВЦЭМ!$C$34:$C$777,СВЦЭМ!$A$34:$A$777,$A67,СВЦЭМ!$B$34:$B$777,T$47)+'СЕТ СН'!$G$9+СВЦЭМ!$D$10+'СЕТ СН'!$G$6</f>
        <v>1289.04932822</v>
      </c>
      <c r="U67" s="64">
        <f>SUMIFS(СВЦЭМ!$C$34:$C$777,СВЦЭМ!$A$34:$A$777,$A67,СВЦЭМ!$B$34:$B$777,U$47)+'СЕТ СН'!$G$9+СВЦЭМ!$D$10+'СЕТ СН'!$G$6</f>
        <v>1315.4212643799999</v>
      </c>
      <c r="V67" s="64">
        <f>SUMIFS(СВЦЭМ!$C$34:$C$777,СВЦЭМ!$A$34:$A$777,$A67,СВЦЭМ!$B$34:$B$777,V$47)+'СЕТ СН'!$G$9+СВЦЭМ!$D$10+'СЕТ СН'!$G$6</f>
        <v>1342.0344011399998</v>
      </c>
      <c r="W67" s="64">
        <f>SUMIFS(СВЦЭМ!$C$34:$C$777,СВЦЭМ!$A$34:$A$777,$A67,СВЦЭМ!$B$34:$B$777,W$47)+'СЕТ СН'!$G$9+СВЦЭМ!$D$10+'СЕТ СН'!$G$6</f>
        <v>1438.8807084699999</v>
      </c>
      <c r="X67" s="64">
        <f>SUMIFS(СВЦЭМ!$C$34:$C$777,СВЦЭМ!$A$34:$A$777,$A67,СВЦЭМ!$B$34:$B$777,X$47)+'СЕТ СН'!$G$9+СВЦЭМ!$D$10+'СЕТ СН'!$G$6</f>
        <v>1370.88366597</v>
      </c>
      <c r="Y67" s="64">
        <f>SUMIFS(СВЦЭМ!$C$34:$C$777,СВЦЭМ!$A$34:$A$777,$A67,СВЦЭМ!$B$34:$B$777,Y$47)+'СЕТ СН'!$G$9+СВЦЭМ!$D$10+'СЕТ СН'!$G$6</f>
        <v>1373.4867620999999</v>
      </c>
    </row>
    <row r="68" spans="1:27" ht="15.75" x14ac:dyDescent="0.2">
      <c r="A68" s="63">
        <f t="shared" si="1"/>
        <v>42572</v>
      </c>
      <c r="B68" s="64">
        <f>SUMIFS(СВЦЭМ!$C$34:$C$777,СВЦЭМ!$A$34:$A$777,$A68,СВЦЭМ!$B$34:$B$777,B$47)+'СЕТ СН'!$G$9+СВЦЭМ!$D$10+'СЕТ СН'!$G$6</f>
        <v>1478.7006778599998</v>
      </c>
      <c r="C68" s="64">
        <f>SUMIFS(СВЦЭМ!$C$34:$C$777,СВЦЭМ!$A$34:$A$777,$A68,СВЦЭМ!$B$34:$B$777,C$47)+'СЕТ СН'!$G$9+СВЦЭМ!$D$10+'СЕТ СН'!$G$6</f>
        <v>1505.3739104900001</v>
      </c>
      <c r="D68" s="64">
        <f>SUMIFS(СВЦЭМ!$C$34:$C$777,СВЦЭМ!$A$34:$A$777,$A68,СВЦЭМ!$B$34:$B$777,D$47)+'СЕТ СН'!$G$9+СВЦЭМ!$D$10+'СЕТ СН'!$G$6</f>
        <v>1526.5296878099998</v>
      </c>
      <c r="E68" s="64">
        <f>SUMIFS(СВЦЭМ!$C$34:$C$777,СВЦЭМ!$A$34:$A$777,$A68,СВЦЭМ!$B$34:$B$777,E$47)+'СЕТ СН'!$G$9+СВЦЭМ!$D$10+'СЕТ СН'!$G$6</f>
        <v>1545.7634415499999</v>
      </c>
      <c r="F68" s="64">
        <f>SUMIFS(СВЦЭМ!$C$34:$C$777,СВЦЭМ!$A$34:$A$777,$A68,СВЦЭМ!$B$34:$B$777,F$47)+'СЕТ СН'!$G$9+СВЦЭМ!$D$10+'СЕТ СН'!$G$6</f>
        <v>1549.7997941400001</v>
      </c>
      <c r="G68" s="64">
        <f>SUMIFS(СВЦЭМ!$C$34:$C$777,СВЦЭМ!$A$34:$A$777,$A68,СВЦЭМ!$B$34:$B$777,G$47)+'СЕТ СН'!$G$9+СВЦЭМ!$D$10+'СЕТ СН'!$G$6</f>
        <v>1531.94929727</v>
      </c>
      <c r="H68" s="64">
        <f>SUMIFS(СВЦЭМ!$C$34:$C$777,СВЦЭМ!$A$34:$A$777,$A68,СВЦЭМ!$B$34:$B$777,H$47)+'СЕТ СН'!$G$9+СВЦЭМ!$D$10+'СЕТ СН'!$G$6</f>
        <v>1480.6469242999999</v>
      </c>
      <c r="I68" s="64">
        <f>SUMIFS(СВЦЭМ!$C$34:$C$777,СВЦЭМ!$A$34:$A$777,$A68,СВЦЭМ!$B$34:$B$777,I$47)+'СЕТ СН'!$G$9+СВЦЭМ!$D$10+'СЕТ СН'!$G$6</f>
        <v>1391.4200122899999</v>
      </c>
      <c r="J68" s="64">
        <f>SUMIFS(СВЦЭМ!$C$34:$C$777,СВЦЭМ!$A$34:$A$777,$A68,СВЦЭМ!$B$34:$B$777,J$47)+'СЕТ СН'!$G$9+СВЦЭМ!$D$10+'СЕТ СН'!$G$6</f>
        <v>1318.3971976499997</v>
      </c>
      <c r="K68" s="64">
        <f>SUMIFS(СВЦЭМ!$C$34:$C$777,СВЦЭМ!$A$34:$A$777,$A68,СВЦЭМ!$B$34:$B$777,K$47)+'СЕТ СН'!$G$9+СВЦЭМ!$D$10+'СЕТ СН'!$G$6</f>
        <v>1323.7105038300001</v>
      </c>
      <c r="L68" s="64">
        <f>SUMIFS(СВЦЭМ!$C$34:$C$777,СВЦЭМ!$A$34:$A$777,$A68,СВЦЭМ!$B$34:$B$777,L$47)+'СЕТ СН'!$G$9+СВЦЭМ!$D$10+'СЕТ СН'!$G$6</f>
        <v>1344.25772534</v>
      </c>
      <c r="M68" s="64">
        <f>SUMIFS(СВЦЭМ!$C$34:$C$777,СВЦЭМ!$A$34:$A$777,$A68,СВЦЭМ!$B$34:$B$777,M$47)+'СЕТ СН'!$G$9+СВЦЭМ!$D$10+'СЕТ СН'!$G$6</f>
        <v>1391.8596488200001</v>
      </c>
      <c r="N68" s="64">
        <f>SUMIFS(СВЦЭМ!$C$34:$C$777,СВЦЭМ!$A$34:$A$777,$A68,СВЦЭМ!$B$34:$B$777,N$47)+'СЕТ СН'!$G$9+СВЦЭМ!$D$10+'СЕТ СН'!$G$6</f>
        <v>1452.75997865</v>
      </c>
      <c r="O68" s="64">
        <f>SUMIFS(СВЦЭМ!$C$34:$C$777,СВЦЭМ!$A$34:$A$777,$A68,СВЦЭМ!$B$34:$B$777,O$47)+'СЕТ СН'!$G$9+СВЦЭМ!$D$10+'СЕТ СН'!$G$6</f>
        <v>1457.2876021100001</v>
      </c>
      <c r="P68" s="64">
        <f>SUMIFS(СВЦЭМ!$C$34:$C$777,СВЦЭМ!$A$34:$A$777,$A68,СВЦЭМ!$B$34:$B$777,P$47)+'СЕТ СН'!$G$9+СВЦЭМ!$D$10+'СЕТ СН'!$G$6</f>
        <v>1285.9238412999998</v>
      </c>
      <c r="Q68" s="64">
        <f>SUMIFS(СВЦЭМ!$C$34:$C$777,СВЦЭМ!$A$34:$A$777,$A68,СВЦЭМ!$B$34:$B$777,Q$47)+'СЕТ СН'!$G$9+СВЦЭМ!$D$10+'СЕТ СН'!$G$6</f>
        <v>1275.6078258899997</v>
      </c>
      <c r="R68" s="64">
        <f>SUMIFS(СВЦЭМ!$C$34:$C$777,СВЦЭМ!$A$34:$A$777,$A68,СВЦЭМ!$B$34:$B$777,R$47)+'СЕТ СН'!$G$9+СВЦЭМ!$D$10+'СЕТ СН'!$G$6</f>
        <v>1339.9479705499998</v>
      </c>
      <c r="S68" s="64">
        <f>SUMIFS(СВЦЭМ!$C$34:$C$777,СВЦЭМ!$A$34:$A$777,$A68,СВЦЭМ!$B$34:$B$777,S$47)+'СЕТ СН'!$G$9+СВЦЭМ!$D$10+'СЕТ СН'!$G$6</f>
        <v>1334.90231571</v>
      </c>
      <c r="T68" s="64">
        <f>SUMIFS(СВЦЭМ!$C$34:$C$777,СВЦЭМ!$A$34:$A$777,$A68,СВЦЭМ!$B$34:$B$777,T$47)+'СЕТ СН'!$G$9+СВЦЭМ!$D$10+'СЕТ СН'!$G$6</f>
        <v>1344.1583669900001</v>
      </c>
      <c r="U68" s="64">
        <f>SUMIFS(СВЦЭМ!$C$34:$C$777,СВЦЭМ!$A$34:$A$777,$A68,СВЦЭМ!$B$34:$B$777,U$47)+'СЕТ СН'!$G$9+СВЦЭМ!$D$10+'СЕТ СН'!$G$6</f>
        <v>1324.3382787199998</v>
      </c>
      <c r="V68" s="64">
        <f>SUMIFS(СВЦЭМ!$C$34:$C$777,СВЦЭМ!$A$34:$A$777,$A68,СВЦЭМ!$B$34:$B$777,V$47)+'СЕТ СН'!$G$9+СВЦЭМ!$D$10+'СЕТ СН'!$G$6</f>
        <v>1329.1437675799998</v>
      </c>
      <c r="W68" s="64">
        <f>SUMIFS(СВЦЭМ!$C$34:$C$777,СВЦЭМ!$A$34:$A$777,$A68,СВЦЭМ!$B$34:$B$777,W$47)+'СЕТ СН'!$G$9+СВЦЭМ!$D$10+'СЕТ СН'!$G$6</f>
        <v>1404.6471109899999</v>
      </c>
      <c r="X68" s="64">
        <f>SUMIFS(СВЦЭМ!$C$34:$C$777,СВЦЭМ!$A$34:$A$777,$A68,СВЦЭМ!$B$34:$B$777,X$47)+'СЕТ СН'!$G$9+СВЦЭМ!$D$10+'СЕТ СН'!$G$6</f>
        <v>1393.0502780499999</v>
      </c>
      <c r="Y68" s="64">
        <f>SUMIFS(СВЦЭМ!$C$34:$C$777,СВЦЭМ!$A$34:$A$777,$A68,СВЦЭМ!$B$34:$B$777,Y$47)+'СЕТ СН'!$G$9+СВЦЭМ!$D$10+'СЕТ СН'!$G$6</f>
        <v>1435.91427097</v>
      </c>
    </row>
    <row r="69" spans="1:27" ht="15.75" x14ac:dyDescent="0.2">
      <c r="A69" s="63">
        <f t="shared" si="1"/>
        <v>42573</v>
      </c>
      <c r="B69" s="64">
        <f>SUMIFS(СВЦЭМ!$C$34:$C$777,СВЦЭМ!$A$34:$A$777,$A69,СВЦЭМ!$B$34:$B$777,B$47)+'СЕТ СН'!$G$9+СВЦЭМ!$D$10+'СЕТ СН'!$G$6</f>
        <v>1523.0048340799999</v>
      </c>
      <c r="C69" s="64">
        <f>SUMIFS(СВЦЭМ!$C$34:$C$777,СВЦЭМ!$A$34:$A$777,$A69,СВЦЭМ!$B$34:$B$777,C$47)+'СЕТ СН'!$G$9+СВЦЭМ!$D$10+'СЕТ СН'!$G$6</f>
        <v>1596.9218703500001</v>
      </c>
      <c r="D69" s="64">
        <f>SUMIFS(СВЦЭМ!$C$34:$C$777,СВЦЭМ!$A$34:$A$777,$A69,СВЦЭМ!$B$34:$B$777,D$47)+'СЕТ СН'!$G$9+СВЦЭМ!$D$10+'СЕТ СН'!$G$6</f>
        <v>1639.32300745</v>
      </c>
      <c r="E69" s="64">
        <f>SUMIFS(СВЦЭМ!$C$34:$C$777,СВЦЭМ!$A$34:$A$777,$A69,СВЦЭМ!$B$34:$B$777,E$47)+'СЕТ СН'!$G$9+СВЦЭМ!$D$10+'СЕТ СН'!$G$6</f>
        <v>1667.1689514699999</v>
      </c>
      <c r="F69" s="64">
        <f>SUMIFS(СВЦЭМ!$C$34:$C$777,СВЦЭМ!$A$34:$A$777,$A69,СВЦЭМ!$B$34:$B$777,F$47)+'СЕТ СН'!$G$9+СВЦЭМ!$D$10+'СЕТ СН'!$G$6</f>
        <v>1666.0881107100001</v>
      </c>
      <c r="G69" s="64">
        <f>SUMIFS(СВЦЭМ!$C$34:$C$777,СВЦЭМ!$A$34:$A$777,$A69,СВЦЭМ!$B$34:$B$777,G$47)+'СЕТ СН'!$G$9+СВЦЭМ!$D$10+'СЕТ СН'!$G$6</f>
        <v>1674.5765000399999</v>
      </c>
      <c r="H69" s="64">
        <f>SUMIFS(СВЦЭМ!$C$34:$C$777,СВЦЭМ!$A$34:$A$777,$A69,СВЦЭМ!$B$34:$B$777,H$47)+'СЕТ СН'!$G$9+СВЦЭМ!$D$10+'СЕТ СН'!$G$6</f>
        <v>1734.1641883899999</v>
      </c>
      <c r="I69" s="64">
        <f>SUMIFS(СВЦЭМ!$C$34:$C$777,СВЦЭМ!$A$34:$A$777,$A69,СВЦЭМ!$B$34:$B$777,I$47)+'СЕТ СН'!$G$9+СВЦЭМ!$D$10+'СЕТ СН'!$G$6</f>
        <v>1480.3284554699999</v>
      </c>
      <c r="J69" s="64">
        <f>SUMIFS(СВЦЭМ!$C$34:$C$777,СВЦЭМ!$A$34:$A$777,$A69,СВЦЭМ!$B$34:$B$777,J$47)+'СЕТ СН'!$G$9+СВЦЭМ!$D$10+'СЕТ СН'!$G$6</f>
        <v>1226.86859792</v>
      </c>
      <c r="K69" s="64">
        <f>SUMIFS(СВЦЭМ!$C$34:$C$777,СВЦЭМ!$A$34:$A$777,$A69,СВЦЭМ!$B$34:$B$777,K$47)+'СЕТ СН'!$G$9+СВЦЭМ!$D$10+'СЕТ СН'!$G$6</f>
        <v>1235.53255085</v>
      </c>
      <c r="L69" s="64">
        <f>SUMIFS(СВЦЭМ!$C$34:$C$777,СВЦЭМ!$A$34:$A$777,$A69,СВЦЭМ!$B$34:$B$777,L$47)+'СЕТ СН'!$G$9+СВЦЭМ!$D$10+'СЕТ СН'!$G$6</f>
        <v>1255.3429597899999</v>
      </c>
      <c r="M69" s="64">
        <f>SUMIFS(СВЦЭМ!$C$34:$C$777,СВЦЭМ!$A$34:$A$777,$A69,СВЦЭМ!$B$34:$B$777,M$47)+'СЕТ СН'!$G$9+СВЦЭМ!$D$10+'СЕТ СН'!$G$6</f>
        <v>1262.2462343299999</v>
      </c>
      <c r="N69" s="64">
        <f>SUMIFS(СВЦЭМ!$C$34:$C$777,СВЦЭМ!$A$34:$A$777,$A69,СВЦЭМ!$B$34:$B$777,N$47)+'СЕТ СН'!$G$9+СВЦЭМ!$D$10+'СЕТ СН'!$G$6</f>
        <v>1241.2448817699999</v>
      </c>
      <c r="O69" s="64">
        <f>SUMIFS(СВЦЭМ!$C$34:$C$777,СВЦЭМ!$A$34:$A$777,$A69,СВЦЭМ!$B$34:$B$777,O$47)+'СЕТ СН'!$G$9+СВЦЭМ!$D$10+'СЕТ СН'!$G$6</f>
        <v>1241.7570590699997</v>
      </c>
      <c r="P69" s="64">
        <f>SUMIFS(СВЦЭМ!$C$34:$C$777,СВЦЭМ!$A$34:$A$777,$A69,СВЦЭМ!$B$34:$B$777,P$47)+'СЕТ СН'!$G$9+СВЦЭМ!$D$10+'СЕТ СН'!$G$6</f>
        <v>1214.06694827</v>
      </c>
      <c r="Q69" s="64">
        <f>SUMIFS(СВЦЭМ!$C$34:$C$777,СВЦЭМ!$A$34:$A$777,$A69,СВЦЭМ!$B$34:$B$777,Q$47)+'СЕТ СН'!$G$9+СВЦЭМ!$D$10+'СЕТ СН'!$G$6</f>
        <v>1213.7796696999999</v>
      </c>
      <c r="R69" s="64">
        <f>SUMIFS(СВЦЭМ!$C$34:$C$777,СВЦЭМ!$A$34:$A$777,$A69,СВЦЭМ!$B$34:$B$777,R$47)+'СЕТ СН'!$G$9+СВЦЭМ!$D$10+'СЕТ СН'!$G$6</f>
        <v>1302.43636298</v>
      </c>
      <c r="S69" s="64">
        <f>SUMIFS(СВЦЭМ!$C$34:$C$777,СВЦЭМ!$A$34:$A$777,$A69,СВЦЭМ!$B$34:$B$777,S$47)+'СЕТ СН'!$G$9+СВЦЭМ!$D$10+'СЕТ СН'!$G$6</f>
        <v>1270.4484535199999</v>
      </c>
      <c r="T69" s="64">
        <f>SUMIFS(СВЦЭМ!$C$34:$C$777,СВЦЭМ!$A$34:$A$777,$A69,СВЦЭМ!$B$34:$B$777,T$47)+'СЕТ СН'!$G$9+СВЦЭМ!$D$10+'СЕТ СН'!$G$6</f>
        <v>1246.71872042</v>
      </c>
      <c r="U69" s="64">
        <f>SUMIFS(СВЦЭМ!$C$34:$C$777,СВЦЭМ!$A$34:$A$777,$A69,СВЦЭМ!$B$34:$B$777,U$47)+'СЕТ СН'!$G$9+СВЦЭМ!$D$10+'СЕТ СН'!$G$6</f>
        <v>1240.76824446</v>
      </c>
      <c r="V69" s="64">
        <f>SUMIFS(СВЦЭМ!$C$34:$C$777,СВЦЭМ!$A$34:$A$777,$A69,СВЦЭМ!$B$34:$B$777,V$47)+'СЕТ СН'!$G$9+СВЦЭМ!$D$10+'СЕТ СН'!$G$6</f>
        <v>1268.40053984</v>
      </c>
      <c r="W69" s="64">
        <f>SUMIFS(СВЦЭМ!$C$34:$C$777,СВЦЭМ!$A$34:$A$777,$A69,СВЦЭМ!$B$34:$B$777,W$47)+'СЕТ СН'!$G$9+СВЦЭМ!$D$10+'СЕТ СН'!$G$6</f>
        <v>1329.1383145699999</v>
      </c>
      <c r="X69" s="64">
        <f>SUMIFS(СВЦЭМ!$C$34:$C$777,СВЦЭМ!$A$34:$A$777,$A69,СВЦЭМ!$B$34:$B$777,X$47)+'СЕТ СН'!$G$9+СВЦЭМ!$D$10+'СЕТ СН'!$G$6</f>
        <v>1312.0173501099998</v>
      </c>
      <c r="Y69" s="64">
        <f>SUMIFS(СВЦЭМ!$C$34:$C$777,СВЦЭМ!$A$34:$A$777,$A69,СВЦЭМ!$B$34:$B$777,Y$47)+'СЕТ СН'!$G$9+СВЦЭМ!$D$10+'СЕТ СН'!$G$6</f>
        <v>1327.0202594699999</v>
      </c>
    </row>
    <row r="70" spans="1:27" ht="15.75" x14ac:dyDescent="0.2">
      <c r="A70" s="63">
        <f t="shared" si="1"/>
        <v>42574</v>
      </c>
      <c r="B70" s="64">
        <f>SUMIFS(СВЦЭМ!$C$34:$C$777,СВЦЭМ!$A$34:$A$777,$A70,СВЦЭМ!$B$34:$B$777,B$47)+'СЕТ СН'!$G$9+СВЦЭМ!$D$10+'СЕТ СН'!$G$6</f>
        <v>1406.7357120899999</v>
      </c>
      <c r="C70" s="64">
        <f>SUMIFS(СВЦЭМ!$C$34:$C$777,СВЦЭМ!$A$34:$A$777,$A70,СВЦЭМ!$B$34:$B$777,C$47)+'СЕТ СН'!$G$9+СВЦЭМ!$D$10+'СЕТ СН'!$G$6</f>
        <v>1460.1412157499999</v>
      </c>
      <c r="D70" s="64">
        <f>SUMIFS(СВЦЭМ!$C$34:$C$777,СВЦЭМ!$A$34:$A$777,$A70,СВЦЭМ!$B$34:$B$777,D$47)+'СЕТ СН'!$G$9+СВЦЭМ!$D$10+'СЕТ СН'!$G$6</f>
        <v>1502.8980535399999</v>
      </c>
      <c r="E70" s="64">
        <f>SUMIFS(СВЦЭМ!$C$34:$C$777,СВЦЭМ!$A$34:$A$777,$A70,СВЦЭМ!$B$34:$B$777,E$47)+'СЕТ СН'!$G$9+СВЦЭМ!$D$10+'СЕТ СН'!$G$6</f>
        <v>1524.9068327</v>
      </c>
      <c r="F70" s="64">
        <f>SUMIFS(СВЦЭМ!$C$34:$C$777,СВЦЭМ!$A$34:$A$777,$A70,СВЦЭМ!$B$34:$B$777,F$47)+'СЕТ СН'!$G$9+СВЦЭМ!$D$10+'СЕТ СН'!$G$6</f>
        <v>1527.0973163199999</v>
      </c>
      <c r="G70" s="64">
        <f>SUMIFS(СВЦЭМ!$C$34:$C$777,СВЦЭМ!$A$34:$A$777,$A70,СВЦЭМ!$B$34:$B$777,G$47)+'СЕТ СН'!$G$9+СВЦЭМ!$D$10+'СЕТ СН'!$G$6</f>
        <v>1521.6863481799999</v>
      </c>
      <c r="H70" s="64">
        <f>SUMIFS(СВЦЭМ!$C$34:$C$777,СВЦЭМ!$A$34:$A$777,$A70,СВЦЭМ!$B$34:$B$777,H$47)+'СЕТ СН'!$G$9+СВЦЭМ!$D$10+'СЕТ СН'!$G$6</f>
        <v>1457.1229937599999</v>
      </c>
      <c r="I70" s="64">
        <f>SUMIFS(СВЦЭМ!$C$34:$C$777,СВЦЭМ!$A$34:$A$777,$A70,СВЦЭМ!$B$34:$B$777,I$47)+'СЕТ СН'!$G$9+СВЦЭМ!$D$10+'СЕТ СН'!$G$6</f>
        <v>1402.0865573699998</v>
      </c>
      <c r="J70" s="64">
        <f>SUMIFS(СВЦЭМ!$C$34:$C$777,СВЦЭМ!$A$34:$A$777,$A70,СВЦЭМ!$B$34:$B$777,J$47)+'СЕТ СН'!$G$9+СВЦЭМ!$D$10+'СЕТ СН'!$G$6</f>
        <v>1305.0422700599997</v>
      </c>
      <c r="K70" s="64">
        <f>SUMIFS(СВЦЭМ!$C$34:$C$777,СВЦЭМ!$A$34:$A$777,$A70,СВЦЭМ!$B$34:$B$777,K$47)+'СЕТ СН'!$G$9+СВЦЭМ!$D$10+'СЕТ СН'!$G$6</f>
        <v>1244.0046135699999</v>
      </c>
      <c r="L70" s="64">
        <f>SUMIFS(СВЦЭМ!$C$34:$C$777,СВЦЭМ!$A$34:$A$777,$A70,СВЦЭМ!$B$34:$B$777,L$47)+'СЕТ СН'!$G$9+СВЦЭМ!$D$10+'СЕТ СН'!$G$6</f>
        <v>1238.5256305499997</v>
      </c>
      <c r="M70" s="64">
        <f>SUMIFS(СВЦЭМ!$C$34:$C$777,СВЦЭМ!$A$34:$A$777,$A70,СВЦЭМ!$B$34:$B$777,M$47)+'СЕТ СН'!$G$9+СВЦЭМ!$D$10+'СЕТ СН'!$G$6</f>
        <v>1224.1407256499999</v>
      </c>
      <c r="N70" s="64">
        <f>SUMIFS(СВЦЭМ!$C$34:$C$777,СВЦЭМ!$A$34:$A$777,$A70,СВЦЭМ!$B$34:$B$777,N$47)+'СЕТ СН'!$G$9+СВЦЭМ!$D$10+'СЕТ СН'!$G$6</f>
        <v>1218.0059356699999</v>
      </c>
      <c r="O70" s="64">
        <f>SUMIFS(СВЦЭМ!$C$34:$C$777,СВЦЭМ!$A$34:$A$777,$A70,СВЦЭМ!$B$34:$B$777,O$47)+'СЕТ СН'!$G$9+СВЦЭМ!$D$10+'СЕТ СН'!$G$6</f>
        <v>1228.29327775</v>
      </c>
      <c r="P70" s="64">
        <f>SUMIFS(СВЦЭМ!$C$34:$C$777,СВЦЭМ!$A$34:$A$777,$A70,СВЦЭМ!$B$34:$B$777,P$47)+'СЕТ СН'!$G$9+СВЦЭМ!$D$10+'СЕТ СН'!$G$6</f>
        <v>1236.3666836699999</v>
      </c>
      <c r="Q70" s="64">
        <f>SUMIFS(СВЦЭМ!$C$34:$C$777,СВЦЭМ!$A$34:$A$777,$A70,СВЦЭМ!$B$34:$B$777,Q$47)+'СЕТ СН'!$G$9+СВЦЭМ!$D$10+'СЕТ СН'!$G$6</f>
        <v>1242.87933144</v>
      </c>
      <c r="R70" s="64">
        <f>SUMIFS(СВЦЭМ!$C$34:$C$777,СВЦЭМ!$A$34:$A$777,$A70,СВЦЭМ!$B$34:$B$777,R$47)+'СЕТ СН'!$G$9+СВЦЭМ!$D$10+'СЕТ СН'!$G$6</f>
        <v>1239.7335376299998</v>
      </c>
      <c r="S70" s="64">
        <f>SUMIFS(СВЦЭМ!$C$34:$C$777,СВЦЭМ!$A$34:$A$777,$A70,СВЦЭМ!$B$34:$B$777,S$47)+'СЕТ СН'!$G$9+СВЦЭМ!$D$10+'СЕТ СН'!$G$6</f>
        <v>1223.7382980699999</v>
      </c>
      <c r="T70" s="64">
        <f>SUMIFS(СВЦЭМ!$C$34:$C$777,СВЦЭМ!$A$34:$A$777,$A70,СВЦЭМ!$B$34:$B$777,T$47)+'СЕТ СН'!$G$9+СВЦЭМ!$D$10+'СЕТ СН'!$G$6</f>
        <v>1222.1742828199999</v>
      </c>
      <c r="U70" s="64">
        <f>SUMIFS(СВЦЭМ!$C$34:$C$777,СВЦЭМ!$A$34:$A$777,$A70,СВЦЭМ!$B$34:$B$777,U$47)+'СЕТ СН'!$G$9+СВЦЭМ!$D$10+'СЕТ СН'!$G$6</f>
        <v>1212.9909656199998</v>
      </c>
      <c r="V70" s="64">
        <f>SUMIFS(СВЦЭМ!$C$34:$C$777,СВЦЭМ!$A$34:$A$777,$A70,СВЦЭМ!$B$34:$B$777,V$47)+'СЕТ СН'!$G$9+СВЦЭМ!$D$10+'СЕТ СН'!$G$6</f>
        <v>1230.7578198599999</v>
      </c>
      <c r="W70" s="64">
        <f>SUMIFS(СВЦЭМ!$C$34:$C$777,СВЦЭМ!$A$34:$A$777,$A70,СВЦЭМ!$B$34:$B$777,W$47)+'СЕТ СН'!$G$9+СВЦЭМ!$D$10+'СЕТ СН'!$G$6</f>
        <v>1289.5768195799999</v>
      </c>
      <c r="X70" s="64">
        <f>SUMIFS(СВЦЭМ!$C$34:$C$777,СВЦЭМ!$A$34:$A$777,$A70,СВЦЭМ!$B$34:$B$777,X$47)+'СЕТ СН'!$G$9+СВЦЭМ!$D$10+'СЕТ СН'!$G$6</f>
        <v>1298.9956055299999</v>
      </c>
      <c r="Y70" s="64">
        <f>SUMIFS(СВЦЭМ!$C$34:$C$777,СВЦЭМ!$A$34:$A$777,$A70,СВЦЭМ!$B$34:$B$777,Y$47)+'СЕТ СН'!$G$9+СВЦЭМ!$D$10+'СЕТ СН'!$G$6</f>
        <v>1352.9785272599997</v>
      </c>
    </row>
    <row r="71" spans="1:27" ht="15.75" x14ac:dyDescent="0.2">
      <c r="A71" s="63">
        <f t="shared" si="1"/>
        <v>42575</v>
      </c>
      <c r="B71" s="64">
        <f>SUMIFS(СВЦЭМ!$C$34:$C$777,СВЦЭМ!$A$34:$A$777,$A71,СВЦЭМ!$B$34:$B$777,B$47)+'СЕТ СН'!$G$9+СВЦЭМ!$D$10+'СЕТ СН'!$G$6</f>
        <v>1443.86722042</v>
      </c>
      <c r="C71" s="64">
        <f>SUMIFS(СВЦЭМ!$C$34:$C$777,СВЦЭМ!$A$34:$A$777,$A71,СВЦЭМ!$B$34:$B$777,C$47)+'СЕТ СН'!$G$9+СВЦЭМ!$D$10+'СЕТ СН'!$G$6</f>
        <v>1532.20929148</v>
      </c>
      <c r="D71" s="64">
        <f>SUMIFS(СВЦЭМ!$C$34:$C$777,СВЦЭМ!$A$34:$A$777,$A71,СВЦЭМ!$B$34:$B$777,D$47)+'СЕТ СН'!$G$9+СВЦЭМ!$D$10+'СЕТ СН'!$G$6</f>
        <v>1554.8788916000001</v>
      </c>
      <c r="E71" s="64">
        <f>SUMIFS(СВЦЭМ!$C$34:$C$777,СВЦЭМ!$A$34:$A$777,$A71,СВЦЭМ!$B$34:$B$777,E$47)+'СЕТ СН'!$G$9+СВЦЭМ!$D$10+'СЕТ СН'!$G$6</f>
        <v>1578.5500552400001</v>
      </c>
      <c r="F71" s="64">
        <f>SUMIFS(СВЦЭМ!$C$34:$C$777,СВЦЭМ!$A$34:$A$777,$A71,СВЦЭМ!$B$34:$B$777,F$47)+'СЕТ СН'!$G$9+СВЦЭМ!$D$10+'СЕТ СН'!$G$6</f>
        <v>1603.6687670900001</v>
      </c>
      <c r="G71" s="64">
        <f>SUMIFS(СВЦЭМ!$C$34:$C$777,СВЦЭМ!$A$34:$A$777,$A71,СВЦЭМ!$B$34:$B$777,G$47)+'СЕТ СН'!$G$9+СВЦЭМ!$D$10+'СЕТ СН'!$G$6</f>
        <v>1604.3419752500001</v>
      </c>
      <c r="H71" s="64">
        <f>SUMIFS(СВЦЭМ!$C$34:$C$777,СВЦЭМ!$A$34:$A$777,$A71,СВЦЭМ!$B$34:$B$777,H$47)+'СЕТ СН'!$G$9+СВЦЭМ!$D$10+'СЕТ СН'!$G$6</f>
        <v>1535.5885618899999</v>
      </c>
      <c r="I71" s="64">
        <f>SUMIFS(СВЦЭМ!$C$34:$C$777,СВЦЭМ!$A$34:$A$777,$A71,СВЦЭМ!$B$34:$B$777,I$47)+'СЕТ СН'!$G$9+СВЦЭМ!$D$10+'СЕТ СН'!$G$6</f>
        <v>1468.0707189599998</v>
      </c>
      <c r="J71" s="64">
        <f>SUMIFS(СВЦЭМ!$C$34:$C$777,СВЦЭМ!$A$34:$A$777,$A71,СВЦЭМ!$B$34:$B$777,J$47)+'СЕТ СН'!$G$9+СВЦЭМ!$D$10+'СЕТ СН'!$G$6</f>
        <v>1355.4389432099999</v>
      </c>
      <c r="K71" s="64">
        <f>SUMIFS(СВЦЭМ!$C$34:$C$777,СВЦЭМ!$A$34:$A$777,$A71,СВЦЭМ!$B$34:$B$777,K$47)+'СЕТ СН'!$G$9+СВЦЭМ!$D$10+'СЕТ СН'!$G$6</f>
        <v>1261.3383777099998</v>
      </c>
      <c r="L71" s="64">
        <f>SUMIFS(СВЦЭМ!$C$34:$C$777,СВЦЭМ!$A$34:$A$777,$A71,СВЦЭМ!$B$34:$B$777,L$47)+'СЕТ СН'!$G$9+СВЦЭМ!$D$10+'СЕТ СН'!$G$6</f>
        <v>1215.7494036799999</v>
      </c>
      <c r="M71" s="64">
        <f>SUMIFS(СВЦЭМ!$C$34:$C$777,СВЦЭМ!$A$34:$A$777,$A71,СВЦЭМ!$B$34:$B$777,M$47)+'СЕТ СН'!$G$9+СВЦЭМ!$D$10+'СЕТ СН'!$G$6</f>
        <v>1207.0733720799999</v>
      </c>
      <c r="N71" s="64">
        <f>SUMIFS(СВЦЭМ!$C$34:$C$777,СВЦЭМ!$A$34:$A$777,$A71,СВЦЭМ!$B$34:$B$777,N$47)+'СЕТ СН'!$G$9+СВЦЭМ!$D$10+'СЕТ СН'!$G$6</f>
        <v>1226.4341843499999</v>
      </c>
      <c r="O71" s="64">
        <f>SUMIFS(СВЦЭМ!$C$34:$C$777,СВЦЭМ!$A$34:$A$777,$A71,СВЦЭМ!$B$34:$B$777,O$47)+'СЕТ СН'!$G$9+СВЦЭМ!$D$10+'СЕТ СН'!$G$6</f>
        <v>1244.1269187499997</v>
      </c>
      <c r="P71" s="64">
        <f>SUMIFS(СВЦЭМ!$C$34:$C$777,СВЦЭМ!$A$34:$A$777,$A71,СВЦЭМ!$B$34:$B$777,P$47)+'СЕТ СН'!$G$9+СВЦЭМ!$D$10+'СЕТ СН'!$G$6</f>
        <v>1234.3746805599999</v>
      </c>
      <c r="Q71" s="64">
        <f>SUMIFS(СВЦЭМ!$C$34:$C$777,СВЦЭМ!$A$34:$A$777,$A71,СВЦЭМ!$B$34:$B$777,Q$47)+'СЕТ СН'!$G$9+СВЦЭМ!$D$10+'СЕТ СН'!$G$6</f>
        <v>1233.4531281599998</v>
      </c>
      <c r="R71" s="64">
        <f>SUMIFS(СВЦЭМ!$C$34:$C$777,СВЦЭМ!$A$34:$A$777,$A71,СВЦЭМ!$B$34:$B$777,R$47)+'СЕТ СН'!$G$9+СВЦЭМ!$D$10+'СЕТ СН'!$G$6</f>
        <v>1233.0084504500001</v>
      </c>
      <c r="S71" s="64">
        <f>SUMIFS(СВЦЭМ!$C$34:$C$777,СВЦЭМ!$A$34:$A$777,$A71,СВЦЭМ!$B$34:$B$777,S$47)+'СЕТ СН'!$G$9+СВЦЭМ!$D$10+'СЕТ СН'!$G$6</f>
        <v>1240.4143983099998</v>
      </c>
      <c r="T71" s="64">
        <f>SUMIFS(СВЦЭМ!$C$34:$C$777,СВЦЭМ!$A$34:$A$777,$A71,СВЦЭМ!$B$34:$B$777,T$47)+'СЕТ СН'!$G$9+СВЦЭМ!$D$10+'СЕТ СН'!$G$6</f>
        <v>1256.5046552499998</v>
      </c>
      <c r="U71" s="64">
        <f>SUMIFS(СВЦЭМ!$C$34:$C$777,СВЦЭМ!$A$34:$A$777,$A71,СВЦЭМ!$B$34:$B$777,U$47)+'СЕТ СН'!$G$9+СВЦЭМ!$D$10+'СЕТ СН'!$G$6</f>
        <v>1273.6467124000001</v>
      </c>
      <c r="V71" s="64">
        <f>SUMIFS(СВЦЭМ!$C$34:$C$777,СВЦЭМ!$A$34:$A$777,$A71,СВЦЭМ!$B$34:$B$777,V$47)+'СЕТ СН'!$G$9+СВЦЭМ!$D$10+'СЕТ СН'!$G$6</f>
        <v>1287.3477682899997</v>
      </c>
      <c r="W71" s="64">
        <f>SUMIFS(СВЦЭМ!$C$34:$C$777,СВЦЭМ!$A$34:$A$777,$A71,СВЦЭМ!$B$34:$B$777,W$47)+'СЕТ СН'!$G$9+СВЦЭМ!$D$10+'СЕТ СН'!$G$6</f>
        <v>1330.7668867899997</v>
      </c>
      <c r="X71" s="64">
        <f>SUMIFS(СВЦЭМ!$C$34:$C$777,СВЦЭМ!$A$34:$A$777,$A71,СВЦЭМ!$B$34:$B$777,X$47)+'СЕТ СН'!$G$9+СВЦЭМ!$D$10+'СЕТ СН'!$G$6</f>
        <v>1346.2834856599998</v>
      </c>
      <c r="Y71" s="64">
        <f>SUMIFS(СВЦЭМ!$C$34:$C$777,СВЦЭМ!$A$34:$A$777,$A71,СВЦЭМ!$B$34:$B$777,Y$47)+'СЕТ СН'!$G$9+СВЦЭМ!$D$10+'СЕТ СН'!$G$6</f>
        <v>1423.42860873</v>
      </c>
    </row>
    <row r="72" spans="1:27" ht="15.75" x14ac:dyDescent="0.2">
      <c r="A72" s="63">
        <f t="shared" si="1"/>
        <v>42576</v>
      </c>
      <c r="B72" s="64">
        <f>SUMIFS(СВЦЭМ!$C$34:$C$777,СВЦЭМ!$A$34:$A$777,$A72,СВЦЭМ!$B$34:$B$777,B$47)+'СЕТ СН'!$G$9+СВЦЭМ!$D$10+'СЕТ СН'!$G$6</f>
        <v>1431.5660475099999</v>
      </c>
      <c r="C72" s="64">
        <f>SUMIFS(СВЦЭМ!$C$34:$C$777,СВЦЭМ!$A$34:$A$777,$A72,СВЦЭМ!$B$34:$B$777,C$47)+'СЕТ СН'!$G$9+СВЦЭМ!$D$10+'СЕТ СН'!$G$6</f>
        <v>1504.3750792299998</v>
      </c>
      <c r="D72" s="64">
        <f>SUMIFS(СВЦЭМ!$C$34:$C$777,СВЦЭМ!$A$34:$A$777,$A72,СВЦЭМ!$B$34:$B$777,D$47)+'СЕТ СН'!$G$9+СВЦЭМ!$D$10+'СЕТ СН'!$G$6</f>
        <v>1514.0635891100001</v>
      </c>
      <c r="E72" s="64">
        <f>SUMIFS(СВЦЭМ!$C$34:$C$777,СВЦЭМ!$A$34:$A$777,$A72,СВЦЭМ!$B$34:$B$777,E$47)+'СЕТ СН'!$G$9+СВЦЭМ!$D$10+'СЕТ СН'!$G$6</f>
        <v>1514.4544391899999</v>
      </c>
      <c r="F72" s="64">
        <f>SUMIFS(СВЦЭМ!$C$34:$C$777,СВЦЭМ!$A$34:$A$777,$A72,СВЦЭМ!$B$34:$B$777,F$47)+'СЕТ СН'!$G$9+СВЦЭМ!$D$10+'СЕТ СН'!$G$6</f>
        <v>1501.3796062599999</v>
      </c>
      <c r="G72" s="64">
        <f>SUMIFS(СВЦЭМ!$C$34:$C$777,СВЦЭМ!$A$34:$A$777,$A72,СВЦЭМ!$B$34:$B$777,G$47)+'СЕТ СН'!$G$9+СВЦЭМ!$D$10+'СЕТ СН'!$G$6</f>
        <v>1475.0078686799998</v>
      </c>
      <c r="H72" s="64">
        <f>SUMIFS(СВЦЭМ!$C$34:$C$777,СВЦЭМ!$A$34:$A$777,$A72,СВЦЭМ!$B$34:$B$777,H$47)+'СЕТ СН'!$G$9+СВЦЭМ!$D$10+'СЕТ СН'!$G$6</f>
        <v>1440.8300593499998</v>
      </c>
      <c r="I72" s="64">
        <f>SUMIFS(СВЦЭМ!$C$34:$C$777,СВЦЭМ!$A$34:$A$777,$A72,СВЦЭМ!$B$34:$B$777,I$47)+'СЕТ СН'!$G$9+СВЦЭМ!$D$10+'СЕТ СН'!$G$6</f>
        <v>1332.88550588</v>
      </c>
      <c r="J72" s="64">
        <f>SUMIFS(СВЦЭМ!$C$34:$C$777,СВЦЭМ!$A$34:$A$777,$A72,СВЦЭМ!$B$34:$B$777,J$47)+'СЕТ СН'!$G$9+СВЦЭМ!$D$10+'СЕТ СН'!$G$6</f>
        <v>1168.8777337299998</v>
      </c>
      <c r="K72" s="64">
        <f>SUMIFS(СВЦЭМ!$C$34:$C$777,СВЦЭМ!$A$34:$A$777,$A72,СВЦЭМ!$B$34:$B$777,K$47)+'СЕТ СН'!$G$9+СВЦЭМ!$D$10+'СЕТ СН'!$G$6</f>
        <v>1162.6355097999999</v>
      </c>
      <c r="L72" s="64">
        <f>SUMIFS(СВЦЭМ!$C$34:$C$777,СВЦЭМ!$A$34:$A$777,$A72,СВЦЭМ!$B$34:$B$777,L$47)+'СЕТ СН'!$G$9+СВЦЭМ!$D$10+'СЕТ СН'!$G$6</f>
        <v>1304.7329446599999</v>
      </c>
      <c r="M72" s="64">
        <f>SUMIFS(СВЦЭМ!$C$34:$C$777,СВЦЭМ!$A$34:$A$777,$A72,СВЦЭМ!$B$34:$B$777,M$47)+'СЕТ СН'!$G$9+СВЦЭМ!$D$10+'СЕТ СН'!$G$6</f>
        <v>1264.3387206699999</v>
      </c>
      <c r="N72" s="64">
        <f>SUMIFS(СВЦЭМ!$C$34:$C$777,СВЦЭМ!$A$34:$A$777,$A72,СВЦЭМ!$B$34:$B$777,N$47)+'СЕТ СН'!$G$9+СВЦЭМ!$D$10+'СЕТ СН'!$G$6</f>
        <v>1244.5299553299999</v>
      </c>
      <c r="O72" s="64">
        <f>SUMIFS(СВЦЭМ!$C$34:$C$777,СВЦЭМ!$A$34:$A$777,$A72,СВЦЭМ!$B$34:$B$777,O$47)+'СЕТ СН'!$G$9+СВЦЭМ!$D$10+'СЕТ СН'!$G$6</f>
        <v>1287.76912257</v>
      </c>
      <c r="P72" s="64">
        <f>SUMIFS(СВЦЭМ!$C$34:$C$777,СВЦЭМ!$A$34:$A$777,$A72,СВЦЭМ!$B$34:$B$777,P$47)+'СЕТ СН'!$G$9+СВЦЭМ!$D$10+'СЕТ СН'!$G$6</f>
        <v>1261.3301507799999</v>
      </c>
      <c r="Q72" s="64">
        <f>SUMIFS(СВЦЭМ!$C$34:$C$777,СВЦЭМ!$A$34:$A$777,$A72,СВЦЭМ!$B$34:$B$777,Q$47)+'СЕТ СН'!$G$9+СВЦЭМ!$D$10+'СЕТ СН'!$G$6</f>
        <v>1234.1641496100001</v>
      </c>
      <c r="R72" s="64">
        <f>SUMIFS(СВЦЭМ!$C$34:$C$777,СВЦЭМ!$A$34:$A$777,$A72,СВЦЭМ!$B$34:$B$777,R$47)+'СЕТ СН'!$G$9+СВЦЭМ!$D$10+'СЕТ СН'!$G$6</f>
        <v>1302.4517815199999</v>
      </c>
      <c r="S72" s="64">
        <f>SUMIFS(СВЦЭМ!$C$34:$C$777,СВЦЭМ!$A$34:$A$777,$A72,СВЦЭМ!$B$34:$B$777,S$47)+'СЕТ СН'!$G$9+СВЦЭМ!$D$10+'СЕТ СН'!$G$6</f>
        <v>1299.77322804</v>
      </c>
      <c r="T72" s="64">
        <f>SUMIFS(СВЦЭМ!$C$34:$C$777,СВЦЭМ!$A$34:$A$777,$A72,СВЦЭМ!$B$34:$B$777,T$47)+'СЕТ СН'!$G$9+СВЦЭМ!$D$10+'СЕТ СН'!$G$6</f>
        <v>1269.85489766</v>
      </c>
      <c r="U72" s="64">
        <f>SUMIFS(СВЦЭМ!$C$34:$C$777,СВЦЭМ!$A$34:$A$777,$A72,СВЦЭМ!$B$34:$B$777,U$47)+'СЕТ СН'!$G$9+СВЦЭМ!$D$10+'СЕТ СН'!$G$6</f>
        <v>1259.2520058699997</v>
      </c>
      <c r="V72" s="64">
        <f>SUMIFS(СВЦЭМ!$C$34:$C$777,СВЦЭМ!$A$34:$A$777,$A72,СВЦЭМ!$B$34:$B$777,V$47)+'СЕТ СН'!$G$9+СВЦЭМ!$D$10+'СЕТ СН'!$G$6</f>
        <v>1259.81613315</v>
      </c>
      <c r="W72" s="64">
        <f>SUMIFS(СВЦЭМ!$C$34:$C$777,СВЦЭМ!$A$34:$A$777,$A72,СВЦЭМ!$B$34:$B$777,W$47)+'СЕТ СН'!$G$9+СВЦЭМ!$D$10+'СЕТ СН'!$G$6</f>
        <v>1306.4485163099998</v>
      </c>
      <c r="X72" s="64">
        <f>SUMIFS(СВЦЭМ!$C$34:$C$777,СВЦЭМ!$A$34:$A$777,$A72,СВЦЭМ!$B$34:$B$777,X$47)+'СЕТ СН'!$G$9+СВЦЭМ!$D$10+'СЕТ СН'!$G$6</f>
        <v>1382.37187163</v>
      </c>
      <c r="Y72" s="64">
        <f>SUMIFS(СВЦЭМ!$C$34:$C$777,СВЦЭМ!$A$34:$A$777,$A72,СВЦЭМ!$B$34:$B$777,Y$47)+'СЕТ СН'!$G$9+СВЦЭМ!$D$10+'СЕТ СН'!$G$6</f>
        <v>1552.1484042300001</v>
      </c>
    </row>
    <row r="73" spans="1:27" ht="15.75" x14ac:dyDescent="0.2">
      <c r="A73" s="63">
        <f t="shared" si="1"/>
        <v>42577</v>
      </c>
      <c r="B73" s="64">
        <f>SUMIFS(СВЦЭМ!$C$34:$C$777,СВЦЭМ!$A$34:$A$777,$A73,СВЦЭМ!$B$34:$B$777,B$47)+'СЕТ СН'!$G$9+СВЦЭМ!$D$10+'СЕТ СН'!$G$6</f>
        <v>1727.88236706</v>
      </c>
      <c r="C73" s="64">
        <f>SUMIFS(СВЦЭМ!$C$34:$C$777,СВЦЭМ!$A$34:$A$777,$A73,СВЦЭМ!$B$34:$B$777,C$47)+'СЕТ СН'!$G$9+СВЦЭМ!$D$10+'СЕТ СН'!$G$6</f>
        <v>1645.35687566</v>
      </c>
      <c r="D73" s="64">
        <f>SUMIFS(СВЦЭМ!$C$34:$C$777,СВЦЭМ!$A$34:$A$777,$A73,СВЦЭМ!$B$34:$B$777,D$47)+'СЕТ СН'!$G$9+СВЦЭМ!$D$10+'СЕТ СН'!$G$6</f>
        <v>1664.8765383299999</v>
      </c>
      <c r="E73" s="64">
        <f>SUMIFS(СВЦЭМ!$C$34:$C$777,СВЦЭМ!$A$34:$A$777,$A73,СВЦЭМ!$B$34:$B$777,E$47)+'СЕТ СН'!$G$9+СВЦЭМ!$D$10+'СЕТ СН'!$G$6</f>
        <v>1671.53507468</v>
      </c>
      <c r="F73" s="64">
        <f>SUMIFS(СВЦЭМ!$C$34:$C$777,СВЦЭМ!$A$34:$A$777,$A73,СВЦЭМ!$B$34:$B$777,F$47)+'СЕТ СН'!$G$9+СВЦЭМ!$D$10+'СЕТ СН'!$G$6</f>
        <v>1701.0993964100001</v>
      </c>
      <c r="G73" s="64">
        <f>SUMIFS(СВЦЭМ!$C$34:$C$777,СВЦЭМ!$A$34:$A$777,$A73,СВЦЭМ!$B$34:$B$777,G$47)+'СЕТ СН'!$G$9+СВЦЭМ!$D$10+'СЕТ СН'!$G$6</f>
        <v>1690.1436293899999</v>
      </c>
      <c r="H73" s="64">
        <f>SUMIFS(СВЦЭМ!$C$34:$C$777,СВЦЭМ!$A$34:$A$777,$A73,СВЦЭМ!$B$34:$B$777,H$47)+'СЕТ СН'!$G$9+СВЦЭМ!$D$10+'СЕТ СН'!$G$6</f>
        <v>1622.7950008600001</v>
      </c>
      <c r="I73" s="64">
        <f>SUMIFS(СВЦЭМ!$C$34:$C$777,СВЦЭМ!$A$34:$A$777,$A73,СВЦЭМ!$B$34:$B$777,I$47)+'СЕТ СН'!$G$9+СВЦЭМ!$D$10+'СЕТ СН'!$G$6</f>
        <v>1512.8918094199998</v>
      </c>
      <c r="J73" s="64">
        <f>SUMIFS(СВЦЭМ!$C$34:$C$777,СВЦЭМ!$A$34:$A$777,$A73,СВЦЭМ!$B$34:$B$777,J$47)+'СЕТ СН'!$G$9+СВЦЭМ!$D$10+'СЕТ СН'!$G$6</f>
        <v>1363.65194827</v>
      </c>
      <c r="K73" s="64">
        <f>SUMIFS(СВЦЭМ!$C$34:$C$777,СВЦЭМ!$A$34:$A$777,$A73,СВЦЭМ!$B$34:$B$777,K$47)+'СЕТ СН'!$G$9+СВЦЭМ!$D$10+'СЕТ СН'!$G$6</f>
        <v>1306.92038619</v>
      </c>
      <c r="L73" s="64">
        <f>SUMIFS(СВЦЭМ!$C$34:$C$777,СВЦЭМ!$A$34:$A$777,$A73,СВЦЭМ!$B$34:$B$777,L$47)+'СЕТ СН'!$G$9+СВЦЭМ!$D$10+'СЕТ СН'!$G$6</f>
        <v>1279.91885731</v>
      </c>
      <c r="M73" s="64">
        <f>SUMIFS(СВЦЭМ!$C$34:$C$777,СВЦЭМ!$A$34:$A$777,$A73,СВЦЭМ!$B$34:$B$777,M$47)+'СЕТ СН'!$G$9+СВЦЭМ!$D$10+'СЕТ СН'!$G$6</f>
        <v>1282.9767348699997</v>
      </c>
      <c r="N73" s="64">
        <f>SUMIFS(СВЦЭМ!$C$34:$C$777,СВЦЭМ!$A$34:$A$777,$A73,СВЦЭМ!$B$34:$B$777,N$47)+'СЕТ СН'!$G$9+СВЦЭМ!$D$10+'СЕТ СН'!$G$6</f>
        <v>1301.8024837899998</v>
      </c>
      <c r="O73" s="64">
        <f>SUMIFS(СВЦЭМ!$C$34:$C$777,СВЦЭМ!$A$34:$A$777,$A73,СВЦЭМ!$B$34:$B$777,O$47)+'СЕТ СН'!$G$9+СВЦЭМ!$D$10+'СЕТ СН'!$G$6</f>
        <v>1371.8630397100001</v>
      </c>
      <c r="P73" s="64">
        <f>SUMIFS(СВЦЭМ!$C$34:$C$777,СВЦЭМ!$A$34:$A$777,$A73,СВЦЭМ!$B$34:$B$777,P$47)+'СЕТ СН'!$G$9+СВЦЭМ!$D$10+'СЕТ СН'!$G$6</f>
        <v>1313.39395909</v>
      </c>
      <c r="Q73" s="64">
        <f>SUMIFS(СВЦЭМ!$C$34:$C$777,СВЦЭМ!$A$34:$A$777,$A73,СВЦЭМ!$B$34:$B$777,Q$47)+'СЕТ СН'!$G$9+СВЦЭМ!$D$10+'СЕТ СН'!$G$6</f>
        <v>1297.4287101899999</v>
      </c>
      <c r="R73" s="64">
        <f>SUMIFS(СВЦЭМ!$C$34:$C$777,СВЦЭМ!$A$34:$A$777,$A73,СВЦЭМ!$B$34:$B$777,R$47)+'СЕТ СН'!$G$9+СВЦЭМ!$D$10+'СЕТ СН'!$G$6</f>
        <v>1406.0695969799999</v>
      </c>
      <c r="S73" s="64">
        <f>SUMIFS(СВЦЭМ!$C$34:$C$777,СВЦЭМ!$A$34:$A$777,$A73,СВЦЭМ!$B$34:$B$777,S$47)+'СЕТ СН'!$G$9+СВЦЭМ!$D$10+'СЕТ СН'!$G$6</f>
        <v>1443.2898138099999</v>
      </c>
      <c r="T73" s="64">
        <f>SUMIFS(СВЦЭМ!$C$34:$C$777,СВЦЭМ!$A$34:$A$777,$A73,СВЦЭМ!$B$34:$B$777,T$47)+'СЕТ СН'!$G$9+СВЦЭМ!$D$10+'СЕТ СН'!$G$6</f>
        <v>1454.8150732300001</v>
      </c>
      <c r="U73" s="64">
        <f>SUMIFS(СВЦЭМ!$C$34:$C$777,СВЦЭМ!$A$34:$A$777,$A73,СВЦЭМ!$B$34:$B$777,U$47)+'СЕТ СН'!$G$9+СВЦЭМ!$D$10+'СЕТ СН'!$G$6</f>
        <v>1467.14136211</v>
      </c>
      <c r="V73" s="64">
        <f>SUMIFS(СВЦЭМ!$C$34:$C$777,СВЦЭМ!$A$34:$A$777,$A73,СВЦЭМ!$B$34:$B$777,V$47)+'СЕТ СН'!$G$9+СВЦЭМ!$D$10+'СЕТ СН'!$G$6</f>
        <v>1574.4459309700001</v>
      </c>
      <c r="W73" s="64">
        <f>SUMIFS(СВЦЭМ!$C$34:$C$777,СВЦЭМ!$A$34:$A$777,$A73,СВЦЭМ!$B$34:$B$777,W$47)+'СЕТ СН'!$G$9+СВЦЭМ!$D$10+'СЕТ СН'!$G$6</f>
        <v>1628.91915279</v>
      </c>
      <c r="X73" s="64">
        <f>SUMIFS(СВЦЭМ!$C$34:$C$777,СВЦЭМ!$A$34:$A$777,$A73,СВЦЭМ!$B$34:$B$777,X$47)+'СЕТ СН'!$G$9+СВЦЭМ!$D$10+'СЕТ СН'!$G$6</f>
        <v>1591.30718159</v>
      </c>
      <c r="Y73" s="64">
        <f>SUMIFS(СВЦЭМ!$C$34:$C$777,СВЦЭМ!$A$34:$A$777,$A73,СВЦЭМ!$B$34:$B$777,Y$47)+'СЕТ СН'!$G$9+СВЦЭМ!$D$10+'СЕТ СН'!$G$6</f>
        <v>1556.3654667100002</v>
      </c>
    </row>
    <row r="74" spans="1:27" ht="15.75" x14ac:dyDescent="0.2">
      <c r="A74" s="63">
        <f t="shared" si="1"/>
        <v>42578</v>
      </c>
      <c r="B74" s="64">
        <f>SUMIFS(СВЦЭМ!$C$34:$C$777,СВЦЭМ!$A$34:$A$777,$A74,СВЦЭМ!$B$34:$B$777,B$47)+'СЕТ СН'!$G$9+СВЦЭМ!$D$10+'СЕТ СН'!$G$6</f>
        <v>1542.3737662099998</v>
      </c>
      <c r="C74" s="64">
        <f>SUMIFS(СВЦЭМ!$C$34:$C$777,СВЦЭМ!$A$34:$A$777,$A74,СВЦЭМ!$B$34:$B$777,C$47)+'СЕТ СН'!$G$9+СВЦЭМ!$D$10+'СЕТ СН'!$G$6</f>
        <v>1596.1840594100001</v>
      </c>
      <c r="D74" s="64">
        <f>SUMIFS(СВЦЭМ!$C$34:$C$777,СВЦЭМ!$A$34:$A$777,$A74,СВЦЭМ!$B$34:$B$777,D$47)+'СЕТ СН'!$G$9+СВЦЭМ!$D$10+'СЕТ СН'!$G$6</f>
        <v>1621.9151558900001</v>
      </c>
      <c r="E74" s="64">
        <f>SUMIFS(СВЦЭМ!$C$34:$C$777,СВЦЭМ!$A$34:$A$777,$A74,СВЦЭМ!$B$34:$B$777,E$47)+'СЕТ СН'!$G$9+СВЦЭМ!$D$10+'СЕТ СН'!$G$6</f>
        <v>1618.17515826</v>
      </c>
      <c r="F74" s="64">
        <f>SUMIFS(СВЦЭМ!$C$34:$C$777,СВЦЭМ!$A$34:$A$777,$A74,СВЦЭМ!$B$34:$B$777,F$47)+'СЕТ СН'!$G$9+СВЦЭМ!$D$10+'СЕТ СН'!$G$6</f>
        <v>1668.1992897500002</v>
      </c>
      <c r="G74" s="64">
        <f>SUMIFS(СВЦЭМ!$C$34:$C$777,СВЦЭМ!$A$34:$A$777,$A74,СВЦЭМ!$B$34:$B$777,G$47)+'СЕТ СН'!$G$9+СВЦЭМ!$D$10+'СЕТ СН'!$G$6</f>
        <v>1651.8130487400001</v>
      </c>
      <c r="H74" s="64">
        <f>SUMIFS(СВЦЭМ!$C$34:$C$777,СВЦЭМ!$A$34:$A$777,$A74,СВЦЭМ!$B$34:$B$777,H$47)+'СЕТ СН'!$G$9+СВЦЭМ!$D$10+'СЕТ СН'!$G$6</f>
        <v>1562.6467561500001</v>
      </c>
      <c r="I74" s="64">
        <f>SUMIFS(СВЦЭМ!$C$34:$C$777,СВЦЭМ!$A$34:$A$777,$A74,СВЦЭМ!$B$34:$B$777,I$47)+'СЕТ СН'!$G$9+СВЦЭМ!$D$10+'СЕТ СН'!$G$6</f>
        <v>1505.4786256499999</v>
      </c>
      <c r="J74" s="64">
        <f>SUMIFS(СВЦЭМ!$C$34:$C$777,СВЦЭМ!$A$34:$A$777,$A74,СВЦЭМ!$B$34:$B$777,J$47)+'СЕТ СН'!$G$9+СВЦЭМ!$D$10+'СЕТ СН'!$G$6</f>
        <v>1372.4291489899999</v>
      </c>
      <c r="K74" s="64">
        <f>SUMIFS(СВЦЭМ!$C$34:$C$777,СВЦЭМ!$A$34:$A$777,$A74,СВЦЭМ!$B$34:$B$777,K$47)+'СЕТ СН'!$G$9+СВЦЭМ!$D$10+'СЕТ СН'!$G$6</f>
        <v>1366.2470261199999</v>
      </c>
      <c r="L74" s="64">
        <f>SUMIFS(СВЦЭМ!$C$34:$C$777,СВЦЭМ!$A$34:$A$777,$A74,СВЦЭМ!$B$34:$B$777,L$47)+'СЕТ СН'!$G$9+СВЦЭМ!$D$10+'СЕТ СН'!$G$6</f>
        <v>1362.2345476599999</v>
      </c>
      <c r="M74" s="64">
        <f>SUMIFS(СВЦЭМ!$C$34:$C$777,СВЦЭМ!$A$34:$A$777,$A74,СВЦЭМ!$B$34:$B$777,M$47)+'СЕТ СН'!$G$9+СВЦЭМ!$D$10+'СЕТ СН'!$G$6</f>
        <v>1379.10987039</v>
      </c>
      <c r="N74" s="64">
        <f>SUMIFS(СВЦЭМ!$C$34:$C$777,СВЦЭМ!$A$34:$A$777,$A74,СВЦЭМ!$B$34:$B$777,N$47)+'СЕТ СН'!$G$9+СВЦЭМ!$D$10+'СЕТ СН'!$G$6</f>
        <v>1379.8683330999997</v>
      </c>
      <c r="O74" s="64">
        <f>SUMIFS(СВЦЭМ!$C$34:$C$777,СВЦЭМ!$A$34:$A$777,$A74,СВЦЭМ!$B$34:$B$777,O$47)+'СЕТ СН'!$G$9+СВЦЭМ!$D$10+'СЕТ СН'!$G$6</f>
        <v>1386.1908557299998</v>
      </c>
      <c r="P74" s="64">
        <f>SUMIFS(СВЦЭМ!$C$34:$C$777,СВЦЭМ!$A$34:$A$777,$A74,СВЦЭМ!$B$34:$B$777,P$47)+'СЕТ СН'!$G$9+СВЦЭМ!$D$10+'СЕТ СН'!$G$6</f>
        <v>1378.3273585499999</v>
      </c>
      <c r="Q74" s="64">
        <f>SUMIFS(СВЦЭМ!$C$34:$C$777,СВЦЭМ!$A$34:$A$777,$A74,СВЦЭМ!$B$34:$B$777,Q$47)+'СЕТ СН'!$G$9+СВЦЭМ!$D$10+'СЕТ СН'!$G$6</f>
        <v>1341.3696480799999</v>
      </c>
      <c r="R74" s="64">
        <f>SUMIFS(СВЦЭМ!$C$34:$C$777,СВЦЭМ!$A$34:$A$777,$A74,СВЦЭМ!$B$34:$B$777,R$47)+'СЕТ СН'!$G$9+СВЦЭМ!$D$10+'СЕТ СН'!$G$6</f>
        <v>1487.0170543699999</v>
      </c>
      <c r="S74" s="64">
        <f>SUMIFS(СВЦЭМ!$C$34:$C$777,СВЦЭМ!$A$34:$A$777,$A74,СВЦЭМ!$B$34:$B$777,S$47)+'СЕТ СН'!$G$9+СВЦЭМ!$D$10+'СЕТ СН'!$G$6</f>
        <v>1449.1922640099999</v>
      </c>
      <c r="T74" s="64">
        <f>SUMIFS(СВЦЭМ!$C$34:$C$777,СВЦЭМ!$A$34:$A$777,$A74,СВЦЭМ!$B$34:$B$777,T$47)+'СЕТ СН'!$G$9+СВЦЭМ!$D$10+'СЕТ СН'!$G$6</f>
        <v>1400.9733348999998</v>
      </c>
      <c r="U74" s="64">
        <f>SUMIFS(СВЦЭМ!$C$34:$C$777,СВЦЭМ!$A$34:$A$777,$A74,СВЦЭМ!$B$34:$B$777,U$47)+'СЕТ СН'!$G$9+СВЦЭМ!$D$10+'СЕТ СН'!$G$6</f>
        <v>1437.4892942699998</v>
      </c>
      <c r="V74" s="64">
        <f>SUMIFS(СВЦЭМ!$C$34:$C$777,СВЦЭМ!$A$34:$A$777,$A74,СВЦЭМ!$B$34:$B$777,V$47)+'СЕТ СН'!$G$9+СВЦЭМ!$D$10+'СЕТ СН'!$G$6</f>
        <v>1389.5480663599999</v>
      </c>
      <c r="W74" s="64">
        <f>SUMIFS(СВЦЭМ!$C$34:$C$777,СВЦЭМ!$A$34:$A$777,$A74,СВЦЭМ!$B$34:$B$777,W$47)+'СЕТ СН'!$G$9+СВЦЭМ!$D$10+'СЕТ СН'!$G$6</f>
        <v>1402.17146933</v>
      </c>
      <c r="X74" s="64">
        <f>SUMIFS(СВЦЭМ!$C$34:$C$777,СВЦЭМ!$A$34:$A$777,$A74,СВЦЭМ!$B$34:$B$777,X$47)+'СЕТ СН'!$G$9+СВЦЭМ!$D$10+'СЕТ СН'!$G$6</f>
        <v>1449.8825986699999</v>
      </c>
      <c r="Y74" s="64">
        <f>SUMIFS(СВЦЭМ!$C$34:$C$777,СВЦЭМ!$A$34:$A$777,$A74,СВЦЭМ!$B$34:$B$777,Y$47)+'СЕТ СН'!$G$9+СВЦЭМ!$D$10+'СЕТ СН'!$G$6</f>
        <v>1509.6447282300001</v>
      </c>
    </row>
    <row r="75" spans="1:27" ht="15.75" x14ac:dyDescent="0.2">
      <c r="A75" s="63">
        <f t="shared" si="1"/>
        <v>42579</v>
      </c>
      <c r="B75" s="64">
        <f>SUMIFS(СВЦЭМ!$C$34:$C$777,СВЦЭМ!$A$34:$A$777,$A75,СВЦЭМ!$B$34:$B$777,B$47)+'СЕТ СН'!$G$9+СВЦЭМ!$D$10+'СЕТ СН'!$G$6</f>
        <v>1561.2281400700001</v>
      </c>
      <c r="C75" s="64">
        <f>SUMIFS(СВЦЭМ!$C$34:$C$777,СВЦЭМ!$A$34:$A$777,$A75,СВЦЭМ!$B$34:$B$777,C$47)+'СЕТ СН'!$G$9+СВЦЭМ!$D$10+'СЕТ СН'!$G$6</f>
        <v>1625.0988381700001</v>
      </c>
      <c r="D75" s="64">
        <f>SUMIFS(СВЦЭМ!$C$34:$C$777,СВЦЭМ!$A$34:$A$777,$A75,СВЦЭМ!$B$34:$B$777,D$47)+'СЕТ СН'!$G$9+СВЦЭМ!$D$10+'СЕТ СН'!$G$6</f>
        <v>1680.16545754</v>
      </c>
      <c r="E75" s="64">
        <f>SUMIFS(СВЦЭМ!$C$34:$C$777,СВЦЭМ!$A$34:$A$777,$A75,СВЦЭМ!$B$34:$B$777,E$47)+'СЕТ СН'!$G$9+СВЦЭМ!$D$10+'СЕТ СН'!$G$6</f>
        <v>1670.44360914</v>
      </c>
      <c r="F75" s="64">
        <f>SUMIFS(СВЦЭМ!$C$34:$C$777,СВЦЭМ!$A$34:$A$777,$A75,СВЦЭМ!$B$34:$B$777,F$47)+'СЕТ СН'!$G$9+СВЦЭМ!$D$10+'СЕТ СН'!$G$6</f>
        <v>1653.75177057</v>
      </c>
      <c r="G75" s="64">
        <f>SUMIFS(СВЦЭМ!$C$34:$C$777,СВЦЭМ!$A$34:$A$777,$A75,СВЦЭМ!$B$34:$B$777,G$47)+'СЕТ СН'!$G$9+СВЦЭМ!$D$10+'СЕТ СН'!$G$6</f>
        <v>1662.54779388</v>
      </c>
      <c r="H75" s="64">
        <f>SUMIFS(СВЦЭМ!$C$34:$C$777,СВЦЭМ!$A$34:$A$777,$A75,СВЦЭМ!$B$34:$B$777,H$47)+'СЕТ СН'!$G$9+СВЦЭМ!$D$10+'СЕТ СН'!$G$6</f>
        <v>1594.8269346300001</v>
      </c>
      <c r="I75" s="64">
        <f>SUMIFS(СВЦЭМ!$C$34:$C$777,СВЦЭМ!$A$34:$A$777,$A75,СВЦЭМ!$B$34:$B$777,I$47)+'СЕТ СН'!$G$9+СВЦЭМ!$D$10+'СЕТ СН'!$G$6</f>
        <v>1519.8491710499998</v>
      </c>
      <c r="J75" s="64">
        <f>SUMIFS(СВЦЭМ!$C$34:$C$777,СВЦЭМ!$A$34:$A$777,$A75,СВЦЭМ!$B$34:$B$777,J$47)+'СЕТ СН'!$G$9+СВЦЭМ!$D$10+'СЕТ СН'!$G$6</f>
        <v>1343.5441265899999</v>
      </c>
      <c r="K75" s="64">
        <f>SUMIFS(СВЦЭМ!$C$34:$C$777,СВЦЭМ!$A$34:$A$777,$A75,СВЦЭМ!$B$34:$B$777,K$47)+'СЕТ СН'!$G$9+СВЦЭМ!$D$10+'СЕТ СН'!$G$6</f>
        <v>1436.5125921099998</v>
      </c>
      <c r="L75" s="64">
        <f>SUMIFS(СВЦЭМ!$C$34:$C$777,СВЦЭМ!$A$34:$A$777,$A75,СВЦЭМ!$B$34:$B$777,L$47)+'СЕТ СН'!$G$9+СВЦЭМ!$D$10+'СЕТ СН'!$G$6</f>
        <v>1437.2252411299999</v>
      </c>
      <c r="M75" s="64">
        <f>SUMIFS(СВЦЭМ!$C$34:$C$777,СВЦЭМ!$A$34:$A$777,$A75,СВЦЭМ!$B$34:$B$777,M$47)+'СЕТ СН'!$G$9+СВЦЭМ!$D$10+'СЕТ СН'!$G$6</f>
        <v>1412.39081373</v>
      </c>
      <c r="N75" s="64">
        <f>SUMIFS(СВЦЭМ!$C$34:$C$777,СВЦЭМ!$A$34:$A$777,$A75,СВЦЭМ!$B$34:$B$777,N$47)+'СЕТ СН'!$G$9+СВЦЭМ!$D$10+'СЕТ СН'!$G$6</f>
        <v>1397.4859455000001</v>
      </c>
      <c r="O75" s="64">
        <f>SUMIFS(СВЦЭМ!$C$34:$C$777,СВЦЭМ!$A$34:$A$777,$A75,СВЦЭМ!$B$34:$B$777,O$47)+'СЕТ СН'!$G$9+СВЦЭМ!$D$10+'СЕТ СН'!$G$6</f>
        <v>1424.7664202399999</v>
      </c>
      <c r="P75" s="64">
        <f>SUMIFS(СВЦЭМ!$C$34:$C$777,СВЦЭМ!$A$34:$A$777,$A75,СВЦЭМ!$B$34:$B$777,P$47)+'СЕТ СН'!$G$9+СВЦЭМ!$D$10+'СЕТ СН'!$G$6</f>
        <v>1422.4648107200001</v>
      </c>
      <c r="Q75" s="64">
        <f>SUMIFS(СВЦЭМ!$C$34:$C$777,СВЦЭМ!$A$34:$A$777,$A75,СВЦЭМ!$B$34:$B$777,Q$47)+'СЕТ СН'!$G$9+СВЦЭМ!$D$10+'СЕТ СН'!$G$6</f>
        <v>1425.5912370699998</v>
      </c>
      <c r="R75" s="64">
        <f>SUMIFS(СВЦЭМ!$C$34:$C$777,СВЦЭМ!$A$34:$A$777,$A75,СВЦЭМ!$B$34:$B$777,R$47)+'СЕТ СН'!$G$9+СВЦЭМ!$D$10+'СЕТ СН'!$G$6</f>
        <v>1494.6966417399999</v>
      </c>
      <c r="S75" s="64">
        <f>SUMIFS(СВЦЭМ!$C$34:$C$777,СВЦЭМ!$A$34:$A$777,$A75,СВЦЭМ!$B$34:$B$777,S$47)+'СЕТ СН'!$G$9+СВЦЭМ!$D$10+'СЕТ СН'!$G$6</f>
        <v>1488.0006106999999</v>
      </c>
      <c r="T75" s="64">
        <f>SUMIFS(СВЦЭМ!$C$34:$C$777,СВЦЭМ!$A$34:$A$777,$A75,СВЦЭМ!$B$34:$B$777,T$47)+'СЕТ СН'!$G$9+СВЦЭМ!$D$10+'СЕТ СН'!$G$6</f>
        <v>1490.9393512699999</v>
      </c>
      <c r="U75" s="64">
        <f>SUMIFS(СВЦЭМ!$C$34:$C$777,СВЦЭМ!$A$34:$A$777,$A75,СВЦЭМ!$B$34:$B$777,U$47)+'СЕТ СН'!$G$9+СВЦЭМ!$D$10+'СЕТ СН'!$G$6</f>
        <v>1485.11954474</v>
      </c>
      <c r="V75" s="64">
        <f>SUMIFS(СВЦЭМ!$C$34:$C$777,СВЦЭМ!$A$34:$A$777,$A75,СВЦЭМ!$B$34:$B$777,V$47)+'СЕТ СН'!$G$9+СВЦЭМ!$D$10+'СЕТ СН'!$G$6</f>
        <v>1507.78028477</v>
      </c>
      <c r="W75" s="64">
        <f>SUMIFS(СВЦЭМ!$C$34:$C$777,СВЦЭМ!$A$34:$A$777,$A75,СВЦЭМ!$B$34:$B$777,W$47)+'СЕТ СН'!$G$9+СВЦЭМ!$D$10+'СЕТ СН'!$G$6</f>
        <v>1502.88273024</v>
      </c>
      <c r="X75" s="64">
        <f>SUMIFS(СВЦЭМ!$C$34:$C$777,СВЦЭМ!$A$34:$A$777,$A75,СВЦЭМ!$B$34:$B$777,X$47)+'СЕТ СН'!$G$9+СВЦЭМ!$D$10+'СЕТ СН'!$G$6</f>
        <v>1502.9062068499998</v>
      </c>
      <c r="Y75" s="64">
        <f>SUMIFS(СВЦЭМ!$C$34:$C$777,СВЦЭМ!$A$34:$A$777,$A75,СВЦЭМ!$B$34:$B$777,Y$47)+'СЕТ СН'!$G$9+СВЦЭМ!$D$10+'СЕТ СН'!$G$6</f>
        <v>1545.39225824</v>
      </c>
    </row>
    <row r="76" spans="1:27" ht="15.75" x14ac:dyDescent="0.2">
      <c r="A76" s="63">
        <f t="shared" si="1"/>
        <v>42580</v>
      </c>
      <c r="B76" s="64">
        <f>SUMIFS(СВЦЭМ!$C$34:$C$777,СВЦЭМ!$A$34:$A$777,$A76,СВЦЭМ!$B$34:$B$777,B$47)+'СЕТ СН'!$G$9+СВЦЭМ!$D$10+'СЕТ СН'!$G$6</f>
        <v>1568.31994599</v>
      </c>
      <c r="C76" s="64">
        <f>SUMIFS(СВЦЭМ!$C$34:$C$777,СВЦЭМ!$A$34:$A$777,$A76,СВЦЭМ!$B$34:$B$777,C$47)+'СЕТ СН'!$G$9+СВЦЭМ!$D$10+'СЕТ СН'!$G$6</f>
        <v>1629.8144137500001</v>
      </c>
      <c r="D76" s="64">
        <f>SUMIFS(СВЦЭМ!$C$34:$C$777,СВЦЭМ!$A$34:$A$777,$A76,СВЦЭМ!$B$34:$B$777,D$47)+'СЕТ СН'!$G$9+СВЦЭМ!$D$10+'СЕТ СН'!$G$6</f>
        <v>1651.6337699100002</v>
      </c>
      <c r="E76" s="64">
        <f>SUMIFS(СВЦЭМ!$C$34:$C$777,СВЦЭМ!$A$34:$A$777,$A76,СВЦЭМ!$B$34:$B$777,E$47)+'СЕТ СН'!$G$9+СВЦЭМ!$D$10+'СЕТ СН'!$G$6</f>
        <v>1612.9077588</v>
      </c>
      <c r="F76" s="64">
        <f>SUMIFS(СВЦЭМ!$C$34:$C$777,СВЦЭМ!$A$34:$A$777,$A76,СВЦЭМ!$B$34:$B$777,F$47)+'СЕТ СН'!$G$9+СВЦЭМ!$D$10+'СЕТ СН'!$G$6</f>
        <v>1588.0664013200001</v>
      </c>
      <c r="G76" s="64">
        <f>SUMIFS(СВЦЭМ!$C$34:$C$777,СВЦЭМ!$A$34:$A$777,$A76,СВЦЭМ!$B$34:$B$777,G$47)+'СЕТ СН'!$G$9+СВЦЭМ!$D$10+'СЕТ СН'!$G$6</f>
        <v>1566.7902185200001</v>
      </c>
      <c r="H76" s="64">
        <f>SUMIFS(СВЦЭМ!$C$34:$C$777,СВЦЭМ!$A$34:$A$777,$A76,СВЦЭМ!$B$34:$B$777,H$47)+'СЕТ СН'!$G$9+СВЦЭМ!$D$10+'СЕТ СН'!$G$6</f>
        <v>1530.3307564699999</v>
      </c>
      <c r="I76" s="64">
        <f>SUMIFS(СВЦЭМ!$C$34:$C$777,СВЦЭМ!$A$34:$A$777,$A76,СВЦЭМ!$B$34:$B$777,I$47)+'СЕТ СН'!$G$9+СВЦЭМ!$D$10+'СЕТ СН'!$G$6</f>
        <v>1472.5092420199999</v>
      </c>
      <c r="J76" s="64">
        <f>SUMIFS(СВЦЭМ!$C$34:$C$777,СВЦЭМ!$A$34:$A$777,$A76,СВЦЭМ!$B$34:$B$777,J$47)+'СЕТ СН'!$G$9+СВЦЭМ!$D$10+'СЕТ СН'!$G$6</f>
        <v>1298.48143351</v>
      </c>
      <c r="K76" s="64">
        <f>SUMIFS(СВЦЭМ!$C$34:$C$777,СВЦЭМ!$A$34:$A$777,$A76,СВЦЭМ!$B$34:$B$777,K$47)+'СЕТ СН'!$G$9+СВЦЭМ!$D$10+'СЕТ СН'!$G$6</f>
        <v>1362.07358264</v>
      </c>
      <c r="L76" s="64">
        <f>SUMIFS(СВЦЭМ!$C$34:$C$777,СВЦЭМ!$A$34:$A$777,$A76,СВЦЭМ!$B$34:$B$777,L$47)+'СЕТ СН'!$G$9+СВЦЭМ!$D$10+'СЕТ СН'!$G$6</f>
        <v>1393.5012845199999</v>
      </c>
      <c r="M76" s="64">
        <f>SUMIFS(СВЦЭМ!$C$34:$C$777,СВЦЭМ!$A$34:$A$777,$A76,СВЦЭМ!$B$34:$B$777,M$47)+'СЕТ СН'!$G$9+СВЦЭМ!$D$10+'СЕТ СН'!$G$6</f>
        <v>1365.6762371099999</v>
      </c>
      <c r="N76" s="64">
        <f>SUMIFS(СВЦЭМ!$C$34:$C$777,СВЦЭМ!$A$34:$A$777,$A76,СВЦЭМ!$B$34:$B$777,N$47)+'СЕТ СН'!$G$9+СВЦЭМ!$D$10+'СЕТ СН'!$G$6</f>
        <v>1408.7093331399999</v>
      </c>
      <c r="O76" s="64">
        <f>SUMIFS(СВЦЭМ!$C$34:$C$777,СВЦЭМ!$A$34:$A$777,$A76,СВЦЭМ!$B$34:$B$777,O$47)+'СЕТ СН'!$G$9+СВЦЭМ!$D$10+'СЕТ СН'!$G$6</f>
        <v>1342.7860102699999</v>
      </c>
      <c r="P76" s="64">
        <f>SUMIFS(СВЦЭМ!$C$34:$C$777,СВЦЭМ!$A$34:$A$777,$A76,СВЦЭМ!$B$34:$B$777,P$47)+'СЕТ СН'!$G$9+СВЦЭМ!$D$10+'СЕТ СН'!$G$6</f>
        <v>1327.4598001999998</v>
      </c>
      <c r="Q76" s="64">
        <f>SUMIFS(СВЦЭМ!$C$34:$C$777,СВЦЭМ!$A$34:$A$777,$A76,СВЦЭМ!$B$34:$B$777,Q$47)+'СЕТ СН'!$G$9+СВЦЭМ!$D$10+'СЕТ СН'!$G$6</f>
        <v>1329.7943670099999</v>
      </c>
      <c r="R76" s="64">
        <f>SUMIFS(СВЦЭМ!$C$34:$C$777,СВЦЭМ!$A$34:$A$777,$A76,СВЦЭМ!$B$34:$B$777,R$47)+'СЕТ СН'!$G$9+СВЦЭМ!$D$10+'СЕТ СН'!$G$6</f>
        <v>1372.9053499899999</v>
      </c>
      <c r="S76" s="64">
        <f>SUMIFS(СВЦЭМ!$C$34:$C$777,СВЦЭМ!$A$34:$A$777,$A76,СВЦЭМ!$B$34:$B$777,S$47)+'СЕТ СН'!$G$9+СВЦЭМ!$D$10+'СЕТ СН'!$G$6</f>
        <v>1380.6362568</v>
      </c>
      <c r="T76" s="64">
        <f>SUMIFS(СВЦЭМ!$C$34:$C$777,СВЦЭМ!$A$34:$A$777,$A76,СВЦЭМ!$B$34:$B$777,T$47)+'СЕТ СН'!$G$9+СВЦЭМ!$D$10+'СЕТ СН'!$G$6</f>
        <v>1370.28670852</v>
      </c>
      <c r="U76" s="64">
        <f>SUMIFS(СВЦЭМ!$C$34:$C$777,СВЦЭМ!$A$34:$A$777,$A76,СВЦЭМ!$B$34:$B$777,U$47)+'СЕТ СН'!$G$9+СВЦЭМ!$D$10+'СЕТ СН'!$G$6</f>
        <v>1362.9968668799997</v>
      </c>
      <c r="V76" s="64">
        <f>SUMIFS(СВЦЭМ!$C$34:$C$777,СВЦЭМ!$A$34:$A$777,$A76,СВЦЭМ!$B$34:$B$777,V$47)+'СЕТ СН'!$G$9+СВЦЭМ!$D$10+'СЕТ СН'!$G$6</f>
        <v>1332.6632279</v>
      </c>
      <c r="W76" s="64">
        <f>SUMIFS(СВЦЭМ!$C$34:$C$777,СВЦЭМ!$A$34:$A$777,$A76,СВЦЭМ!$B$34:$B$777,W$47)+'СЕТ СН'!$G$9+СВЦЭМ!$D$10+'СЕТ СН'!$G$6</f>
        <v>1310.2967615499999</v>
      </c>
      <c r="X76" s="64">
        <f>SUMIFS(СВЦЭМ!$C$34:$C$777,СВЦЭМ!$A$34:$A$777,$A76,СВЦЭМ!$B$34:$B$777,X$47)+'СЕТ СН'!$G$9+СВЦЭМ!$D$10+'СЕТ СН'!$G$6</f>
        <v>1324.7792077300001</v>
      </c>
      <c r="Y76" s="64">
        <f>SUMIFS(СВЦЭМ!$C$34:$C$777,СВЦЭМ!$A$34:$A$777,$A76,СВЦЭМ!$B$34:$B$777,Y$47)+'СЕТ СН'!$G$9+СВЦЭМ!$D$10+'СЕТ СН'!$G$6</f>
        <v>1397.89865293</v>
      </c>
    </row>
    <row r="77" spans="1:27" ht="15.75" x14ac:dyDescent="0.2">
      <c r="A77" s="63">
        <f t="shared" si="1"/>
        <v>42581</v>
      </c>
      <c r="B77" s="64">
        <f>SUMIFS(СВЦЭМ!$C$34:$C$777,СВЦЭМ!$A$34:$A$777,$A77,СВЦЭМ!$B$34:$B$777,B$47)+'СЕТ СН'!$G$9+СВЦЭМ!$D$10+'СЕТ СН'!$G$6</f>
        <v>1441.2362025499999</v>
      </c>
      <c r="C77" s="64">
        <f>SUMIFS(СВЦЭМ!$C$34:$C$777,СВЦЭМ!$A$34:$A$777,$A77,СВЦЭМ!$B$34:$B$777,C$47)+'СЕТ СН'!$G$9+СВЦЭМ!$D$10+'СЕТ СН'!$G$6</f>
        <v>1526.3998710799999</v>
      </c>
      <c r="D77" s="64">
        <f>SUMIFS(СВЦЭМ!$C$34:$C$777,СВЦЭМ!$A$34:$A$777,$A77,СВЦЭМ!$B$34:$B$777,D$47)+'СЕТ СН'!$G$9+СВЦЭМ!$D$10+'СЕТ СН'!$G$6</f>
        <v>1555.23842408</v>
      </c>
      <c r="E77" s="64">
        <f>SUMIFS(СВЦЭМ!$C$34:$C$777,СВЦЭМ!$A$34:$A$777,$A77,СВЦЭМ!$B$34:$B$777,E$47)+'СЕТ СН'!$G$9+СВЦЭМ!$D$10+'СЕТ СН'!$G$6</f>
        <v>1583.12932589</v>
      </c>
      <c r="F77" s="64">
        <f>SUMIFS(СВЦЭМ!$C$34:$C$777,СВЦЭМ!$A$34:$A$777,$A77,СВЦЭМ!$B$34:$B$777,F$47)+'СЕТ СН'!$G$9+СВЦЭМ!$D$10+'СЕТ СН'!$G$6</f>
        <v>1594.4046881400002</v>
      </c>
      <c r="G77" s="64">
        <f>SUMIFS(СВЦЭМ!$C$34:$C$777,СВЦЭМ!$A$34:$A$777,$A77,СВЦЭМ!$B$34:$B$777,G$47)+'СЕТ СН'!$G$9+СВЦЭМ!$D$10+'СЕТ СН'!$G$6</f>
        <v>1565.1386979500001</v>
      </c>
      <c r="H77" s="64">
        <f>SUMIFS(СВЦЭМ!$C$34:$C$777,СВЦЭМ!$A$34:$A$777,$A77,СВЦЭМ!$B$34:$B$777,H$47)+'СЕТ СН'!$G$9+СВЦЭМ!$D$10+'СЕТ СН'!$G$6</f>
        <v>1480.10172689</v>
      </c>
      <c r="I77" s="64">
        <f>SUMIFS(СВЦЭМ!$C$34:$C$777,СВЦЭМ!$A$34:$A$777,$A77,СВЦЭМ!$B$34:$B$777,I$47)+'СЕТ СН'!$G$9+СВЦЭМ!$D$10+'СЕТ СН'!$G$6</f>
        <v>1412.3940167799999</v>
      </c>
      <c r="J77" s="64">
        <f>SUMIFS(СВЦЭМ!$C$34:$C$777,СВЦЭМ!$A$34:$A$777,$A77,СВЦЭМ!$B$34:$B$777,J$47)+'СЕТ СН'!$G$9+СВЦЭМ!$D$10+'СЕТ СН'!$G$6</f>
        <v>1316.0979357000001</v>
      </c>
      <c r="K77" s="64">
        <f>SUMIFS(СВЦЭМ!$C$34:$C$777,СВЦЭМ!$A$34:$A$777,$A77,СВЦЭМ!$B$34:$B$777,K$47)+'СЕТ СН'!$G$9+СВЦЭМ!$D$10+'СЕТ СН'!$G$6</f>
        <v>1289.4541125799999</v>
      </c>
      <c r="L77" s="64">
        <f>SUMIFS(СВЦЭМ!$C$34:$C$777,СВЦЭМ!$A$34:$A$777,$A77,СВЦЭМ!$B$34:$B$777,L$47)+'СЕТ СН'!$G$9+СВЦЭМ!$D$10+'СЕТ СН'!$G$6</f>
        <v>1286.2458788199999</v>
      </c>
      <c r="M77" s="64">
        <f>SUMIFS(СВЦЭМ!$C$34:$C$777,СВЦЭМ!$A$34:$A$777,$A77,СВЦЭМ!$B$34:$B$777,M$47)+'СЕТ СН'!$G$9+СВЦЭМ!$D$10+'СЕТ СН'!$G$6</f>
        <v>1291.8194492499999</v>
      </c>
      <c r="N77" s="64">
        <f>SUMIFS(СВЦЭМ!$C$34:$C$777,СВЦЭМ!$A$34:$A$777,$A77,СВЦЭМ!$B$34:$B$777,N$47)+'СЕТ СН'!$G$9+СВЦЭМ!$D$10+'СЕТ СН'!$G$6</f>
        <v>1293.2984311800001</v>
      </c>
      <c r="O77" s="64">
        <f>SUMIFS(СВЦЭМ!$C$34:$C$777,СВЦЭМ!$A$34:$A$777,$A77,СВЦЭМ!$B$34:$B$777,O$47)+'СЕТ СН'!$G$9+СВЦЭМ!$D$10+'СЕТ СН'!$G$6</f>
        <v>1301.3972099899997</v>
      </c>
      <c r="P77" s="64">
        <f>SUMIFS(СВЦЭМ!$C$34:$C$777,СВЦЭМ!$A$34:$A$777,$A77,СВЦЭМ!$B$34:$B$777,P$47)+'СЕТ СН'!$G$9+СВЦЭМ!$D$10+'СЕТ СН'!$G$6</f>
        <v>1294.1225851999998</v>
      </c>
      <c r="Q77" s="64">
        <f>SUMIFS(СВЦЭМ!$C$34:$C$777,СВЦЭМ!$A$34:$A$777,$A77,СВЦЭМ!$B$34:$B$777,Q$47)+'СЕТ СН'!$G$9+СВЦЭМ!$D$10+'СЕТ СН'!$G$6</f>
        <v>1334.7836944699998</v>
      </c>
      <c r="R77" s="64">
        <f>SUMIFS(СВЦЭМ!$C$34:$C$777,СВЦЭМ!$A$34:$A$777,$A77,СВЦЭМ!$B$34:$B$777,R$47)+'СЕТ СН'!$G$9+СВЦЭМ!$D$10+'СЕТ СН'!$G$6</f>
        <v>1316.11448522</v>
      </c>
      <c r="S77" s="64">
        <f>SUMIFS(СВЦЭМ!$C$34:$C$777,СВЦЭМ!$A$34:$A$777,$A77,СВЦЭМ!$B$34:$B$777,S$47)+'СЕТ СН'!$G$9+СВЦЭМ!$D$10+'СЕТ СН'!$G$6</f>
        <v>1311.8356256699999</v>
      </c>
      <c r="T77" s="64">
        <f>SUMIFS(СВЦЭМ!$C$34:$C$777,СВЦЭМ!$A$34:$A$777,$A77,СВЦЭМ!$B$34:$B$777,T$47)+'СЕТ СН'!$G$9+СВЦЭМ!$D$10+'СЕТ СН'!$G$6</f>
        <v>1297.9341437099997</v>
      </c>
      <c r="U77" s="64">
        <f>SUMIFS(СВЦЭМ!$C$34:$C$777,СВЦЭМ!$A$34:$A$777,$A77,СВЦЭМ!$B$34:$B$777,U$47)+'СЕТ СН'!$G$9+СВЦЭМ!$D$10+'СЕТ СН'!$G$6</f>
        <v>1279.69347229</v>
      </c>
      <c r="V77" s="64">
        <f>SUMIFS(СВЦЭМ!$C$34:$C$777,СВЦЭМ!$A$34:$A$777,$A77,СВЦЭМ!$B$34:$B$777,V$47)+'СЕТ СН'!$G$9+СВЦЭМ!$D$10+'СЕТ СН'!$G$6</f>
        <v>1288.6796245199998</v>
      </c>
      <c r="W77" s="64">
        <f>SUMIFS(СВЦЭМ!$C$34:$C$777,СВЦЭМ!$A$34:$A$777,$A77,СВЦЭМ!$B$34:$B$777,W$47)+'СЕТ СН'!$G$9+СВЦЭМ!$D$10+'СЕТ СН'!$G$6</f>
        <v>1296.8165676399999</v>
      </c>
      <c r="X77" s="64">
        <f>SUMIFS(СВЦЭМ!$C$34:$C$777,СВЦЭМ!$A$34:$A$777,$A77,СВЦЭМ!$B$34:$B$777,X$47)+'СЕТ СН'!$G$9+СВЦЭМ!$D$10+'СЕТ СН'!$G$6</f>
        <v>1301.98460488</v>
      </c>
      <c r="Y77" s="64">
        <f>SUMIFS(СВЦЭМ!$C$34:$C$777,СВЦЭМ!$A$34:$A$777,$A77,СВЦЭМ!$B$34:$B$777,Y$47)+'СЕТ СН'!$G$9+СВЦЭМ!$D$10+'СЕТ СН'!$G$6</f>
        <v>1380.9168391399999</v>
      </c>
      <c r="AA77" s="65"/>
    </row>
    <row r="78" spans="1:27" ht="15.75" x14ac:dyDescent="0.2">
      <c r="A78" s="63">
        <f t="shared" si="1"/>
        <v>42582</v>
      </c>
      <c r="B78" s="64">
        <f>SUMIFS(СВЦЭМ!$C$34:$C$777,СВЦЭМ!$A$34:$A$777,$A78,СВЦЭМ!$B$34:$B$777,B$47)+'СЕТ СН'!$G$9+СВЦЭМ!$D$10+'СЕТ СН'!$G$6</f>
        <v>1455.1857674600001</v>
      </c>
      <c r="C78" s="64">
        <f>SUMIFS(СВЦЭМ!$C$34:$C$777,СВЦЭМ!$A$34:$A$777,$A78,СВЦЭМ!$B$34:$B$777,C$47)+'СЕТ СН'!$G$9+СВЦЭМ!$D$10+'СЕТ СН'!$G$6</f>
        <v>1531.32719619</v>
      </c>
      <c r="D78" s="64">
        <f>SUMIFS(СВЦЭМ!$C$34:$C$777,СВЦЭМ!$A$34:$A$777,$A78,СВЦЭМ!$B$34:$B$777,D$47)+'СЕТ СН'!$G$9+СВЦЭМ!$D$10+'СЕТ СН'!$G$6</f>
        <v>1522.7840716799999</v>
      </c>
      <c r="E78" s="64">
        <f>SUMIFS(СВЦЭМ!$C$34:$C$777,СВЦЭМ!$A$34:$A$777,$A78,СВЦЭМ!$B$34:$B$777,E$47)+'СЕТ СН'!$G$9+СВЦЭМ!$D$10+'СЕТ СН'!$G$6</f>
        <v>1525.42267064</v>
      </c>
      <c r="F78" s="64">
        <f>SUMIFS(СВЦЭМ!$C$34:$C$777,СВЦЭМ!$A$34:$A$777,$A78,СВЦЭМ!$B$34:$B$777,F$47)+'СЕТ СН'!$G$9+СВЦЭМ!$D$10+'СЕТ СН'!$G$6</f>
        <v>1544.8487223699999</v>
      </c>
      <c r="G78" s="64">
        <f>SUMIFS(СВЦЭМ!$C$34:$C$777,СВЦЭМ!$A$34:$A$777,$A78,СВЦЭМ!$B$34:$B$777,G$47)+'СЕТ СН'!$G$9+СВЦЭМ!$D$10+'СЕТ СН'!$G$6</f>
        <v>1565.79742343</v>
      </c>
      <c r="H78" s="64">
        <f>SUMIFS(СВЦЭМ!$C$34:$C$777,СВЦЭМ!$A$34:$A$777,$A78,СВЦЭМ!$B$34:$B$777,H$47)+'СЕТ СН'!$G$9+СВЦЭМ!$D$10+'СЕТ СН'!$G$6</f>
        <v>1520.3008423199999</v>
      </c>
      <c r="I78" s="64">
        <f>SUMIFS(СВЦЭМ!$C$34:$C$777,СВЦЭМ!$A$34:$A$777,$A78,СВЦЭМ!$B$34:$B$777,I$47)+'СЕТ СН'!$G$9+СВЦЭМ!$D$10+'СЕТ СН'!$G$6</f>
        <v>1478.8312088299999</v>
      </c>
      <c r="J78" s="64">
        <f>SUMIFS(СВЦЭМ!$C$34:$C$777,СВЦЭМ!$A$34:$A$777,$A78,СВЦЭМ!$B$34:$B$777,J$47)+'СЕТ СН'!$G$9+СВЦЭМ!$D$10+'СЕТ СН'!$G$6</f>
        <v>1350.7962873500001</v>
      </c>
      <c r="K78" s="64">
        <f>SUMIFS(СВЦЭМ!$C$34:$C$777,СВЦЭМ!$A$34:$A$777,$A78,СВЦЭМ!$B$34:$B$777,K$47)+'СЕТ СН'!$G$9+СВЦЭМ!$D$10+'СЕТ СН'!$G$6</f>
        <v>1273.6365136499999</v>
      </c>
      <c r="L78" s="64">
        <f>SUMIFS(СВЦЭМ!$C$34:$C$777,СВЦЭМ!$A$34:$A$777,$A78,СВЦЭМ!$B$34:$B$777,L$47)+'СЕТ СН'!$G$9+СВЦЭМ!$D$10+'СЕТ СН'!$G$6</f>
        <v>1233.4400320099999</v>
      </c>
      <c r="M78" s="64">
        <f>SUMIFS(СВЦЭМ!$C$34:$C$777,СВЦЭМ!$A$34:$A$777,$A78,СВЦЭМ!$B$34:$B$777,M$47)+'СЕТ СН'!$G$9+СВЦЭМ!$D$10+'СЕТ СН'!$G$6</f>
        <v>1236.3026424699999</v>
      </c>
      <c r="N78" s="64">
        <f>SUMIFS(СВЦЭМ!$C$34:$C$777,СВЦЭМ!$A$34:$A$777,$A78,СВЦЭМ!$B$34:$B$777,N$47)+'СЕТ СН'!$G$9+СВЦЭМ!$D$10+'СЕТ СН'!$G$6</f>
        <v>1239.9921028999997</v>
      </c>
      <c r="O78" s="64">
        <f>SUMIFS(СВЦЭМ!$C$34:$C$777,СВЦЭМ!$A$34:$A$777,$A78,СВЦЭМ!$B$34:$B$777,O$47)+'СЕТ СН'!$G$9+СВЦЭМ!$D$10+'СЕТ СН'!$G$6</f>
        <v>1245.68852548</v>
      </c>
      <c r="P78" s="64">
        <f>SUMIFS(СВЦЭМ!$C$34:$C$777,СВЦЭМ!$A$34:$A$777,$A78,СВЦЭМ!$B$34:$B$777,P$47)+'СЕТ СН'!$G$9+СВЦЭМ!$D$10+'СЕТ СН'!$G$6</f>
        <v>1247.4310750499999</v>
      </c>
      <c r="Q78" s="64">
        <f>SUMIFS(СВЦЭМ!$C$34:$C$777,СВЦЭМ!$A$34:$A$777,$A78,СВЦЭМ!$B$34:$B$777,Q$47)+'СЕТ СН'!$G$9+СВЦЭМ!$D$10+'СЕТ СН'!$G$6</f>
        <v>1250.4877440299999</v>
      </c>
      <c r="R78" s="64">
        <f>SUMIFS(СВЦЭМ!$C$34:$C$777,СВЦЭМ!$A$34:$A$777,$A78,СВЦЭМ!$B$34:$B$777,R$47)+'СЕТ СН'!$G$9+СВЦЭМ!$D$10+'СЕТ СН'!$G$6</f>
        <v>1259.3997961999999</v>
      </c>
      <c r="S78" s="64">
        <f>SUMIFS(СВЦЭМ!$C$34:$C$777,СВЦЭМ!$A$34:$A$777,$A78,СВЦЭМ!$B$34:$B$777,S$47)+'СЕТ СН'!$G$9+СВЦЭМ!$D$10+'СЕТ СН'!$G$6</f>
        <v>1258.28428239</v>
      </c>
      <c r="T78" s="64">
        <f>SUMIFS(СВЦЭМ!$C$34:$C$777,СВЦЭМ!$A$34:$A$777,$A78,СВЦЭМ!$B$34:$B$777,T$47)+'СЕТ СН'!$G$9+СВЦЭМ!$D$10+'СЕТ СН'!$G$6</f>
        <v>1281.4866167699997</v>
      </c>
      <c r="U78" s="64">
        <f>SUMIFS(СВЦЭМ!$C$34:$C$777,СВЦЭМ!$A$34:$A$777,$A78,СВЦЭМ!$B$34:$B$777,U$47)+'СЕТ СН'!$G$9+СВЦЭМ!$D$10+'СЕТ СН'!$G$6</f>
        <v>1267.2828996200001</v>
      </c>
      <c r="V78" s="64">
        <f>SUMIFS(СВЦЭМ!$C$34:$C$777,СВЦЭМ!$A$34:$A$777,$A78,СВЦЭМ!$B$34:$B$777,V$47)+'СЕТ СН'!$G$9+СВЦЭМ!$D$10+'СЕТ СН'!$G$6</f>
        <v>1289.7162785999999</v>
      </c>
      <c r="W78" s="64">
        <f>SUMIFS(СВЦЭМ!$C$34:$C$777,СВЦЭМ!$A$34:$A$777,$A78,СВЦЭМ!$B$34:$B$777,W$47)+'СЕТ СН'!$G$9+СВЦЭМ!$D$10+'СЕТ СН'!$G$6</f>
        <v>1322.4050768899999</v>
      </c>
      <c r="X78" s="64">
        <f>SUMIFS(СВЦЭМ!$C$34:$C$777,СВЦЭМ!$A$34:$A$777,$A78,СВЦЭМ!$B$34:$B$777,X$47)+'СЕТ СН'!$G$9+СВЦЭМ!$D$10+'СЕТ СН'!$G$6</f>
        <v>1330.08532337</v>
      </c>
      <c r="Y78" s="64">
        <f>SUMIFS(СВЦЭМ!$C$34:$C$777,СВЦЭМ!$A$34:$A$777,$A78,СВЦЭМ!$B$34:$B$777,Y$47)+'СЕТ СН'!$G$9+СВЦЭМ!$D$10+'СЕТ СН'!$G$6</f>
        <v>1383.2043084899999</v>
      </c>
    </row>
    <row r="79" spans="1:27" ht="15.75" x14ac:dyDescent="0.25">
      <c r="A79" s="60"/>
      <c r="B79" s="60"/>
      <c r="C79" s="60"/>
      <c r="D79" s="60"/>
      <c r="E79" s="60"/>
      <c r="F79" s="60"/>
      <c r="G79" s="60"/>
      <c r="H79" s="60"/>
      <c r="I79" s="60"/>
      <c r="J79" s="60"/>
      <c r="K79" s="60"/>
      <c r="L79" s="60"/>
      <c r="M79" s="60"/>
      <c r="N79" s="60"/>
      <c r="O79" s="60"/>
      <c r="P79" s="60"/>
      <c r="Q79" s="60"/>
      <c r="R79" s="60"/>
      <c r="S79" s="60"/>
      <c r="T79" s="60"/>
      <c r="U79" s="60"/>
      <c r="V79" s="60"/>
      <c r="W79" s="60"/>
      <c r="X79" s="60"/>
      <c r="Y79" s="60"/>
    </row>
    <row r="80" spans="1:27" ht="15.75" x14ac:dyDescent="0.25">
      <c r="A80" s="60"/>
      <c r="B80" s="61"/>
      <c r="C80" s="60"/>
      <c r="D80" s="60"/>
      <c r="E80" s="60"/>
      <c r="F80" s="60"/>
      <c r="G80" s="60"/>
      <c r="H80" s="60"/>
      <c r="I80" s="60"/>
      <c r="J80" s="60"/>
      <c r="K80" s="60"/>
      <c r="L80" s="60"/>
      <c r="M80" s="60"/>
      <c r="N80" s="60"/>
      <c r="O80" s="60"/>
      <c r="P80" s="60"/>
      <c r="Q80" s="60"/>
      <c r="R80" s="60"/>
      <c r="S80" s="60"/>
      <c r="T80" s="60"/>
      <c r="U80" s="60"/>
      <c r="V80" s="60"/>
      <c r="W80" s="60"/>
      <c r="X80" s="60"/>
      <c r="Y80" s="60"/>
    </row>
    <row r="81" spans="1:25" ht="12.75" customHeight="1" x14ac:dyDescent="0.2">
      <c r="A81" s="114" t="s">
        <v>7</v>
      </c>
      <c r="B81" s="108" t="s">
        <v>75</v>
      </c>
      <c r="C81" s="109"/>
      <c r="D81" s="109"/>
      <c r="E81" s="109"/>
      <c r="F81" s="109"/>
      <c r="G81" s="109"/>
      <c r="H81" s="109"/>
      <c r="I81" s="109"/>
      <c r="J81" s="109"/>
      <c r="K81" s="109"/>
      <c r="L81" s="109"/>
      <c r="M81" s="109"/>
      <c r="N81" s="109"/>
      <c r="O81" s="109"/>
      <c r="P81" s="109"/>
      <c r="Q81" s="109"/>
      <c r="R81" s="109"/>
      <c r="S81" s="109"/>
      <c r="T81" s="109"/>
      <c r="U81" s="109"/>
      <c r="V81" s="109"/>
      <c r="W81" s="109"/>
      <c r="X81" s="109"/>
      <c r="Y81" s="110"/>
    </row>
    <row r="82" spans="1:25" ht="12.75" customHeight="1" x14ac:dyDescent="0.2">
      <c r="A82" s="115"/>
      <c r="B82" s="111"/>
      <c r="C82" s="112"/>
      <c r="D82" s="112"/>
      <c r="E82" s="112"/>
      <c r="F82" s="112"/>
      <c r="G82" s="112"/>
      <c r="H82" s="112"/>
      <c r="I82" s="112"/>
      <c r="J82" s="112"/>
      <c r="K82" s="112"/>
      <c r="L82" s="112"/>
      <c r="M82" s="112"/>
      <c r="N82" s="112"/>
      <c r="O82" s="112"/>
      <c r="P82" s="112"/>
      <c r="Q82" s="112"/>
      <c r="R82" s="112"/>
      <c r="S82" s="112"/>
      <c r="T82" s="112"/>
      <c r="U82" s="112"/>
      <c r="V82" s="112"/>
      <c r="W82" s="112"/>
      <c r="X82" s="112"/>
      <c r="Y82" s="113"/>
    </row>
    <row r="83" spans="1:25" ht="12.75" customHeight="1" x14ac:dyDescent="0.2">
      <c r="A83" s="116"/>
      <c r="B83" s="62">
        <v>1</v>
      </c>
      <c r="C83" s="62">
        <v>2</v>
      </c>
      <c r="D83" s="62">
        <v>3</v>
      </c>
      <c r="E83" s="62">
        <v>4</v>
      </c>
      <c r="F83" s="62">
        <v>5</v>
      </c>
      <c r="G83" s="62">
        <v>6</v>
      </c>
      <c r="H83" s="62">
        <v>7</v>
      </c>
      <c r="I83" s="62">
        <v>8</v>
      </c>
      <c r="J83" s="62">
        <v>9</v>
      </c>
      <c r="K83" s="62">
        <v>10</v>
      </c>
      <c r="L83" s="62">
        <v>11</v>
      </c>
      <c r="M83" s="62">
        <v>12</v>
      </c>
      <c r="N83" s="62">
        <v>13</v>
      </c>
      <c r="O83" s="62">
        <v>14</v>
      </c>
      <c r="P83" s="62">
        <v>15</v>
      </c>
      <c r="Q83" s="62">
        <v>16</v>
      </c>
      <c r="R83" s="62">
        <v>17</v>
      </c>
      <c r="S83" s="62">
        <v>18</v>
      </c>
      <c r="T83" s="62">
        <v>19</v>
      </c>
      <c r="U83" s="62">
        <v>20</v>
      </c>
      <c r="V83" s="62">
        <v>21</v>
      </c>
      <c r="W83" s="62">
        <v>22</v>
      </c>
      <c r="X83" s="62">
        <v>23</v>
      </c>
      <c r="Y83" s="62">
        <v>24</v>
      </c>
    </row>
    <row r="84" spans="1:25" ht="15.75" x14ac:dyDescent="0.2">
      <c r="A84" s="63" t="str">
        <f>A48</f>
        <v>01.07.2016</v>
      </c>
      <c r="B84" s="64">
        <f>SUMIFS(СВЦЭМ!$C$34:$C$777,СВЦЭМ!$A$34:$A$777,$A84,СВЦЭМ!$B$34:$B$777,B$83)+'СЕТ СН'!$H$9+СВЦЭМ!$D$10+'СЕТ СН'!$H$6</f>
        <v>1574.13120181</v>
      </c>
      <c r="C84" s="64">
        <f>SUMIFS(СВЦЭМ!$C$34:$C$777,СВЦЭМ!$A$34:$A$777,$A84,СВЦЭМ!$B$34:$B$777,C$83)+'СЕТ СН'!$H$9+СВЦЭМ!$D$10+'СЕТ СН'!$H$6</f>
        <v>1649.9621257700001</v>
      </c>
      <c r="D84" s="64">
        <f>SUMIFS(СВЦЭМ!$C$34:$C$777,СВЦЭМ!$A$34:$A$777,$A84,СВЦЭМ!$B$34:$B$777,D$83)+'СЕТ СН'!$H$9+СВЦЭМ!$D$10+'СЕТ СН'!$H$6</f>
        <v>1675.6735647800001</v>
      </c>
      <c r="E84" s="64">
        <f>SUMIFS(СВЦЭМ!$C$34:$C$777,СВЦЭМ!$A$34:$A$777,$A84,СВЦЭМ!$B$34:$B$777,E$83)+'СЕТ СН'!$H$9+СВЦЭМ!$D$10+'СЕТ СН'!$H$6</f>
        <v>1681.77367972</v>
      </c>
      <c r="F84" s="64">
        <f>SUMIFS(СВЦЭМ!$C$34:$C$777,СВЦЭМ!$A$34:$A$777,$A84,СВЦЭМ!$B$34:$B$777,F$83)+'СЕТ СН'!$H$9+СВЦЭМ!$D$10+'СЕТ СН'!$H$6</f>
        <v>1690.9385618700003</v>
      </c>
      <c r="G84" s="64">
        <f>SUMIFS(СВЦЭМ!$C$34:$C$777,СВЦЭМ!$A$34:$A$777,$A84,СВЦЭМ!$B$34:$B$777,G$83)+'СЕТ СН'!$H$9+СВЦЭМ!$D$10+'СЕТ СН'!$H$6</f>
        <v>1682.0610222400001</v>
      </c>
      <c r="H84" s="64">
        <f>SUMIFS(СВЦЭМ!$C$34:$C$777,СВЦЭМ!$A$34:$A$777,$A84,СВЦЭМ!$B$34:$B$777,H$83)+'СЕТ СН'!$H$9+СВЦЭМ!$D$10+'СЕТ СН'!$H$6</f>
        <v>1600.2523799199998</v>
      </c>
      <c r="I84" s="64">
        <f>SUMIFS(СВЦЭМ!$C$34:$C$777,СВЦЭМ!$A$34:$A$777,$A84,СВЦЭМ!$B$34:$B$777,I$83)+'СЕТ СН'!$H$9+СВЦЭМ!$D$10+'СЕТ СН'!$H$6</f>
        <v>1497.7881577100002</v>
      </c>
      <c r="J84" s="64">
        <f>SUMIFS(СВЦЭМ!$C$34:$C$777,СВЦЭМ!$A$34:$A$777,$A84,СВЦЭМ!$B$34:$B$777,J$83)+'СЕТ СН'!$H$9+СВЦЭМ!$D$10+'СЕТ СН'!$H$6</f>
        <v>1439.7207845799999</v>
      </c>
      <c r="K84" s="64">
        <f>SUMIFS(СВЦЭМ!$C$34:$C$777,СВЦЭМ!$A$34:$A$777,$A84,СВЦЭМ!$B$34:$B$777,K$83)+'СЕТ СН'!$H$9+СВЦЭМ!$D$10+'СЕТ СН'!$H$6</f>
        <v>1364.7553687700001</v>
      </c>
      <c r="L84" s="64">
        <f>SUMIFS(СВЦЭМ!$C$34:$C$777,СВЦЭМ!$A$34:$A$777,$A84,СВЦЭМ!$B$34:$B$777,L$83)+'СЕТ СН'!$H$9+СВЦЭМ!$D$10+'СЕТ СН'!$H$6</f>
        <v>1402.6429977400001</v>
      </c>
      <c r="M84" s="64">
        <f>SUMIFS(СВЦЭМ!$C$34:$C$777,СВЦЭМ!$A$34:$A$777,$A84,СВЦЭМ!$B$34:$B$777,M$83)+'СЕТ СН'!$H$9+СВЦЭМ!$D$10+'СЕТ СН'!$H$6</f>
        <v>1419.2478157800001</v>
      </c>
      <c r="N84" s="64">
        <f>SUMIFS(СВЦЭМ!$C$34:$C$777,СВЦЭМ!$A$34:$A$777,$A84,СВЦЭМ!$B$34:$B$777,N$83)+'СЕТ СН'!$H$9+СВЦЭМ!$D$10+'СЕТ СН'!$H$6</f>
        <v>1399.9133715400001</v>
      </c>
      <c r="O84" s="64">
        <f>SUMIFS(СВЦЭМ!$C$34:$C$777,СВЦЭМ!$A$34:$A$777,$A84,СВЦЭМ!$B$34:$B$777,O$83)+'СЕТ СН'!$H$9+СВЦЭМ!$D$10+'СЕТ СН'!$H$6</f>
        <v>1425.1853334299999</v>
      </c>
      <c r="P84" s="64">
        <f>SUMIFS(СВЦЭМ!$C$34:$C$777,СВЦЭМ!$A$34:$A$777,$A84,СВЦЭМ!$B$34:$B$777,P$83)+'СЕТ СН'!$H$9+СВЦЭМ!$D$10+'СЕТ СН'!$H$6</f>
        <v>1416.20215377</v>
      </c>
      <c r="Q84" s="64">
        <f>SUMIFS(СВЦЭМ!$C$34:$C$777,СВЦЭМ!$A$34:$A$777,$A84,СВЦЭМ!$B$34:$B$777,Q$83)+'СЕТ СН'!$H$9+СВЦЭМ!$D$10+'СЕТ СН'!$H$6</f>
        <v>1379.2426416600001</v>
      </c>
      <c r="R84" s="64">
        <f>SUMIFS(СВЦЭМ!$C$34:$C$777,СВЦЭМ!$A$34:$A$777,$A84,СВЦЭМ!$B$34:$B$777,R$83)+'СЕТ СН'!$H$9+СВЦЭМ!$D$10+'СЕТ СН'!$H$6</f>
        <v>1327.9014327499999</v>
      </c>
      <c r="S84" s="64">
        <f>SUMIFS(СВЦЭМ!$C$34:$C$777,СВЦЭМ!$A$34:$A$777,$A84,СВЦЭМ!$B$34:$B$777,S$83)+'СЕТ СН'!$H$9+СВЦЭМ!$D$10+'СЕТ СН'!$H$6</f>
        <v>1424.8380614100001</v>
      </c>
      <c r="T84" s="64">
        <f>SUMIFS(СВЦЭМ!$C$34:$C$777,СВЦЭМ!$A$34:$A$777,$A84,СВЦЭМ!$B$34:$B$777,T$83)+'СЕТ СН'!$H$9+СВЦЭМ!$D$10+'СЕТ СН'!$H$6</f>
        <v>1448.8384815700001</v>
      </c>
      <c r="U84" s="64">
        <f>SUMIFS(СВЦЭМ!$C$34:$C$777,СВЦЭМ!$A$34:$A$777,$A84,СВЦЭМ!$B$34:$B$777,U$83)+'СЕТ СН'!$H$9+СВЦЭМ!$D$10+'СЕТ СН'!$H$6</f>
        <v>1437.41299357</v>
      </c>
      <c r="V84" s="64">
        <f>SUMIFS(СВЦЭМ!$C$34:$C$777,СВЦЭМ!$A$34:$A$777,$A84,СВЦЭМ!$B$34:$B$777,V$83)+'СЕТ СН'!$H$9+СВЦЭМ!$D$10+'СЕТ СН'!$H$6</f>
        <v>1403.00168033</v>
      </c>
      <c r="W84" s="64">
        <f>SUMIFS(СВЦЭМ!$C$34:$C$777,СВЦЭМ!$A$34:$A$777,$A84,СВЦЭМ!$B$34:$B$777,W$83)+'СЕТ СН'!$H$9+СВЦЭМ!$D$10+'СЕТ СН'!$H$6</f>
        <v>1378.7262558800001</v>
      </c>
      <c r="X84" s="64">
        <f>SUMIFS(СВЦЭМ!$C$34:$C$777,СВЦЭМ!$A$34:$A$777,$A84,СВЦЭМ!$B$34:$B$777,X$83)+'СЕТ СН'!$H$9+СВЦЭМ!$D$10+'СЕТ СН'!$H$6</f>
        <v>1402.3082944800001</v>
      </c>
      <c r="Y84" s="64">
        <f>SUMIFS(СВЦЭМ!$C$34:$C$777,СВЦЭМ!$A$34:$A$777,$A84,СВЦЭМ!$B$34:$B$777,Y$83)+'СЕТ СН'!$H$9+СВЦЭМ!$D$10+'СЕТ СН'!$H$6</f>
        <v>1477.30211966</v>
      </c>
    </row>
    <row r="85" spans="1:25" ht="15.75" x14ac:dyDescent="0.2">
      <c r="A85" s="63">
        <f>A84+1</f>
        <v>42553</v>
      </c>
      <c r="B85" s="64">
        <f>SUMIFS(СВЦЭМ!$C$34:$C$777,СВЦЭМ!$A$34:$A$777,$A85,СВЦЭМ!$B$34:$B$777,B$83)+'СЕТ СН'!$H$9+СВЦЭМ!$D$10+'СЕТ СН'!$H$6</f>
        <v>1600.1480337</v>
      </c>
      <c r="C85" s="64">
        <f>SUMIFS(СВЦЭМ!$C$34:$C$777,СВЦЭМ!$A$34:$A$777,$A85,СВЦЭМ!$B$34:$B$777,C$83)+'СЕТ СН'!$H$9+СВЦЭМ!$D$10+'СЕТ СН'!$H$6</f>
        <v>1660.0797449900001</v>
      </c>
      <c r="D85" s="64">
        <f>SUMIFS(СВЦЭМ!$C$34:$C$777,СВЦЭМ!$A$34:$A$777,$A85,СВЦЭМ!$B$34:$B$777,D$83)+'СЕТ СН'!$H$9+СВЦЭМ!$D$10+'СЕТ СН'!$H$6</f>
        <v>1700.4659089400002</v>
      </c>
      <c r="E85" s="64">
        <f>SUMIFS(СВЦЭМ!$C$34:$C$777,СВЦЭМ!$A$34:$A$777,$A85,СВЦЭМ!$B$34:$B$777,E$83)+'СЕТ СН'!$H$9+СВЦЭМ!$D$10+'СЕТ СН'!$H$6</f>
        <v>1704.16213866</v>
      </c>
      <c r="F85" s="64">
        <f>SUMIFS(СВЦЭМ!$C$34:$C$777,СВЦЭМ!$A$34:$A$777,$A85,СВЦЭМ!$B$34:$B$777,F$83)+'СЕТ СН'!$H$9+СВЦЭМ!$D$10+'СЕТ СН'!$H$6</f>
        <v>1713.7933110000004</v>
      </c>
      <c r="G85" s="64">
        <f>SUMIFS(СВЦЭМ!$C$34:$C$777,СВЦЭМ!$A$34:$A$777,$A85,СВЦЭМ!$B$34:$B$777,G$83)+'СЕТ СН'!$H$9+СВЦЭМ!$D$10+'СЕТ СН'!$H$6</f>
        <v>1713.78661642</v>
      </c>
      <c r="H85" s="64">
        <f>SUMIFS(СВЦЭМ!$C$34:$C$777,СВЦЭМ!$A$34:$A$777,$A85,СВЦЭМ!$B$34:$B$777,H$83)+'СЕТ СН'!$H$9+СВЦЭМ!$D$10+'СЕТ СН'!$H$6</f>
        <v>1687.6629640800002</v>
      </c>
      <c r="I85" s="64">
        <f>SUMIFS(СВЦЭМ!$C$34:$C$777,СВЦЭМ!$A$34:$A$777,$A85,СВЦЭМ!$B$34:$B$777,I$83)+'СЕТ СН'!$H$9+СВЦЭМ!$D$10+'СЕТ СН'!$H$6</f>
        <v>1613.15481105</v>
      </c>
      <c r="J85" s="64">
        <f>SUMIFS(СВЦЭМ!$C$34:$C$777,СВЦЭМ!$A$34:$A$777,$A85,СВЦЭМ!$B$34:$B$777,J$83)+'СЕТ СН'!$H$9+СВЦЭМ!$D$10+'СЕТ СН'!$H$6</f>
        <v>1482.82467331</v>
      </c>
      <c r="K85" s="64">
        <f>SUMIFS(СВЦЭМ!$C$34:$C$777,СВЦЭМ!$A$34:$A$777,$A85,СВЦЭМ!$B$34:$B$777,K$83)+'СЕТ СН'!$H$9+СВЦЭМ!$D$10+'СЕТ СН'!$H$6</f>
        <v>1423.9993097900001</v>
      </c>
      <c r="L85" s="64">
        <f>SUMIFS(СВЦЭМ!$C$34:$C$777,СВЦЭМ!$A$34:$A$777,$A85,СВЦЭМ!$B$34:$B$777,L$83)+'СЕТ СН'!$H$9+СВЦЭМ!$D$10+'СЕТ СН'!$H$6</f>
        <v>1442.51756645</v>
      </c>
      <c r="M85" s="64">
        <f>SUMIFS(СВЦЭМ!$C$34:$C$777,СВЦЭМ!$A$34:$A$777,$A85,СВЦЭМ!$B$34:$B$777,M$83)+'СЕТ СН'!$H$9+СВЦЭМ!$D$10+'СЕТ СН'!$H$6</f>
        <v>1466.2168969700001</v>
      </c>
      <c r="N85" s="64">
        <f>SUMIFS(СВЦЭМ!$C$34:$C$777,СВЦЭМ!$A$34:$A$777,$A85,СВЦЭМ!$B$34:$B$777,N$83)+'СЕТ СН'!$H$9+СВЦЭМ!$D$10+'СЕТ СН'!$H$6</f>
        <v>1462.5125924399999</v>
      </c>
      <c r="O85" s="64">
        <f>SUMIFS(СВЦЭМ!$C$34:$C$777,СВЦЭМ!$A$34:$A$777,$A85,СВЦЭМ!$B$34:$B$777,O$83)+'СЕТ СН'!$H$9+СВЦЭМ!$D$10+'СЕТ СН'!$H$6</f>
        <v>1422.00653149</v>
      </c>
      <c r="P85" s="64">
        <f>SUMIFS(СВЦЭМ!$C$34:$C$777,СВЦЭМ!$A$34:$A$777,$A85,СВЦЭМ!$B$34:$B$777,P$83)+'СЕТ СН'!$H$9+СВЦЭМ!$D$10+'СЕТ СН'!$H$6</f>
        <v>1419.0555427500001</v>
      </c>
      <c r="Q85" s="64">
        <f>SUMIFS(СВЦЭМ!$C$34:$C$777,СВЦЭМ!$A$34:$A$777,$A85,СВЦЭМ!$B$34:$B$777,Q$83)+'СЕТ СН'!$H$9+СВЦЭМ!$D$10+'СЕТ СН'!$H$6</f>
        <v>1399.8563346999999</v>
      </c>
      <c r="R85" s="64">
        <f>SUMIFS(СВЦЭМ!$C$34:$C$777,СВЦЭМ!$A$34:$A$777,$A85,СВЦЭМ!$B$34:$B$777,R$83)+'СЕТ СН'!$H$9+СВЦЭМ!$D$10+'СЕТ СН'!$H$6</f>
        <v>1415.5180560399999</v>
      </c>
      <c r="S85" s="64">
        <f>SUMIFS(СВЦЭМ!$C$34:$C$777,СВЦЭМ!$A$34:$A$777,$A85,СВЦЭМ!$B$34:$B$777,S$83)+'СЕТ СН'!$H$9+СВЦЭМ!$D$10+'СЕТ СН'!$H$6</f>
        <v>1430.76701933</v>
      </c>
      <c r="T85" s="64">
        <f>SUMIFS(СВЦЭМ!$C$34:$C$777,СВЦЭМ!$A$34:$A$777,$A85,СВЦЭМ!$B$34:$B$777,T$83)+'СЕТ СН'!$H$9+СВЦЭМ!$D$10+'СЕТ СН'!$H$6</f>
        <v>1428.07218786</v>
      </c>
      <c r="U85" s="64">
        <f>SUMIFS(СВЦЭМ!$C$34:$C$777,СВЦЭМ!$A$34:$A$777,$A85,СВЦЭМ!$B$34:$B$777,U$83)+'СЕТ СН'!$H$9+СВЦЭМ!$D$10+'СЕТ СН'!$H$6</f>
        <v>1420.5283975899999</v>
      </c>
      <c r="V85" s="64">
        <f>SUMIFS(СВЦЭМ!$C$34:$C$777,СВЦЭМ!$A$34:$A$777,$A85,СВЦЭМ!$B$34:$B$777,V$83)+'СЕТ СН'!$H$9+СВЦЭМ!$D$10+'СЕТ СН'!$H$6</f>
        <v>1415.9375915999999</v>
      </c>
      <c r="W85" s="64">
        <f>SUMIFS(СВЦЭМ!$C$34:$C$777,СВЦЭМ!$A$34:$A$777,$A85,СВЦЭМ!$B$34:$B$777,W$83)+'СЕТ СН'!$H$9+СВЦЭМ!$D$10+'СЕТ СН'!$H$6</f>
        <v>1433.9556246900001</v>
      </c>
      <c r="X85" s="64">
        <f>SUMIFS(СВЦЭМ!$C$34:$C$777,СВЦЭМ!$A$34:$A$777,$A85,СВЦЭМ!$B$34:$B$777,X$83)+'СЕТ СН'!$H$9+СВЦЭМ!$D$10+'СЕТ СН'!$H$6</f>
        <v>1484.3800834900001</v>
      </c>
      <c r="Y85" s="64">
        <f>SUMIFS(СВЦЭМ!$C$34:$C$777,СВЦЭМ!$A$34:$A$777,$A85,СВЦЭМ!$B$34:$B$777,Y$83)+'СЕТ СН'!$H$9+СВЦЭМ!$D$10+'СЕТ СН'!$H$6</f>
        <v>1534.8875646400002</v>
      </c>
    </row>
    <row r="86" spans="1:25" ht="15.75" x14ac:dyDescent="0.2">
      <c r="A86" s="63">
        <f t="shared" ref="A86:A114" si="2">A85+1</f>
        <v>42554</v>
      </c>
      <c r="B86" s="64">
        <f>SUMIFS(СВЦЭМ!$C$34:$C$777,СВЦЭМ!$A$34:$A$777,$A86,СВЦЭМ!$B$34:$B$777,B$83)+'СЕТ СН'!$H$9+СВЦЭМ!$D$10+'СЕТ СН'!$H$6</f>
        <v>1655.3407848700003</v>
      </c>
      <c r="C86" s="64">
        <f>SUMIFS(СВЦЭМ!$C$34:$C$777,СВЦЭМ!$A$34:$A$777,$A86,СВЦЭМ!$B$34:$B$777,C$83)+'СЕТ СН'!$H$9+СВЦЭМ!$D$10+'СЕТ СН'!$H$6</f>
        <v>1719.3934015</v>
      </c>
      <c r="D86" s="64">
        <f>SUMIFS(СВЦЭМ!$C$34:$C$777,СВЦЭМ!$A$34:$A$777,$A86,СВЦЭМ!$B$34:$B$777,D$83)+'СЕТ СН'!$H$9+СВЦЭМ!$D$10+'СЕТ СН'!$H$6</f>
        <v>1771.16832049</v>
      </c>
      <c r="E86" s="64">
        <f>SUMIFS(СВЦЭМ!$C$34:$C$777,СВЦЭМ!$A$34:$A$777,$A86,СВЦЭМ!$B$34:$B$777,E$83)+'СЕТ СН'!$H$9+СВЦЭМ!$D$10+'СЕТ СН'!$H$6</f>
        <v>1773.9240988800002</v>
      </c>
      <c r="F86" s="64">
        <f>SUMIFS(СВЦЭМ!$C$34:$C$777,СВЦЭМ!$A$34:$A$777,$A86,СВЦЭМ!$B$34:$B$777,F$83)+'СЕТ СН'!$H$9+СВЦЭМ!$D$10+'СЕТ СН'!$H$6</f>
        <v>1812.5699518400002</v>
      </c>
      <c r="G86" s="64">
        <f>SUMIFS(СВЦЭМ!$C$34:$C$777,СВЦЭМ!$A$34:$A$777,$A86,СВЦЭМ!$B$34:$B$777,G$83)+'СЕТ СН'!$H$9+СВЦЭМ!$D$10+'СЕТ СН'!$H$6</f>
        <v>1796.6214134100001</v>
      </c>
      <c r="H86" s="64">
        <f>SUMIFS(СВЦЭМ!$C$34:$C$777,СВЦЭМ!$A$34:$A$777,$A86,СВЦЭМ!$B$34:$B$777,H$83)+'СЕТ СН'!$H$9+СВЦЭМ!$D$10+'СЕТ СН'!$H$6</f>
        <v>1724.2804721800003</v>
      </c>
      <c r="I86" s="64">
        <f>SUMIFS(СВЦЭМ!$C$34:$C$777,СВЦЭМ!$A$34:$A$777,$A86,СВЦЭМ!$B$34:$B$777,I$83)+'СЕТ СН'!$H$9+СВЦЭМ!$D$10+'СЕТ СН'!$H$6</f>
        <v>1644.58052142</v>
      </c>
      <c r="J86" s="64">
        <f>SUMIFS(СВЦЭМ!$C$34:$C$777,СВЦЭМ!$A$34:$A$777,$A86,СВЦЭМ!$B$34:$B$777,J$83)+'СЕТ СН'!$H$9+СВЦЭМ!$D$10+'СЕТ СН'!$H$6</f>
        <v>1535.5555164900002</v>
      </c>
      <c r="K86" s="64">
        <f>SUMIFS(СВЦЭМ!$C$34:$C$777,СВЦЭМ!$A$34:$A$777,$A86,СВЦЭМ!$B$34:$B$777,K$83)+'СЕТ СН'!$H$9+СВЦЭМ!$D$10+'СЕТ СН'!$H$6</f>
        <v>1462.07689787</v>
      </c>
      <c r="L86" s="64">
        <f>SUMIFS(СВЦЭМ!$C$34:$C$777,СВЦЭМ!$A$34:$A$777,$A86,СВЦЭМ!$B$34:$B$777,L$83)+'СЕТ СН'!$H$9+СВЦЭМ!$D$10+'СЕТ СН'!$H$6</f>
        <v>1485.13234063</v>
      </c>
      <c r="M86" s="64">
        <f>SUMIFS(СВЦЭМ!$C$34:$C$777,СВЦЭМ!$A$34:$A$777,$A86,СВЦЭМ!$B$34:$B$777,M$83)+'СЕТ СН'!$H$9+СВЦЭМ!$D$10+'СЕТ СН'!$H$6</f>
        <v>1462.1055630400001</v>
      </c>
      <c r="N86" s="64">
        <f>SUMIFS(СВЦЭМ!$C$34:$C$777,СВЦЭМ!$A$34:$A$777,$A86,СВЦЭМ!$B$34:$B$777,N$83)+'СЕТ СН'!$H$9+СВЦЭМ!$D$10+'СЕТ СН'!$H$6</f>
        <v>1440.5781296499999</v>
      </c>
      <c r="O86" s="64">
        <f>SUMIFS(СВЦЭМ!$C$34:$C$777,СВЦЭМ!$A$34:$A$777,$A86,СВЦЭМ!$B$34:$B$777,O$83)+'СЕТ СН'!$H$9+СВЦЭМ!$D$10+'СЕТ СН'!$H$6</f>
        <v>1451.95545298</v>
      </c>
      <c r="P86" s="64">
        <f>SUMIFS(СВЦЭМ!$C$34:$C$777,СВЦЭМ!$A$34:$A$777,$A86,СВЦЭМ!$B$34:$B$777,P$83)+'СЕТ СН'!$H$9+СВЦЭМ!$D$10+'СЕТ СН'!$H$6</f>
        <v>1454.7045374899999</v>
      </c>
      <c r="Q86" s="64">
        <f>SUMIFS(СВЦЭМ!$C$34:$C$777,СВЦЭМ!$A$34:$A$777,$A86,СВЦЭМ!$B$34:$B$777,Q$83)+'СЕТ СН'!$H$9+СВЦЭМ!$D$10+'СЕТ СН'!$H$6</f>
        <v>1455.99416634</v>
      </c>
      <c r="R86" s="64">
        <f>SUMIFS(СВЦЭМ!$C$34:$C$777,СВЦЭМ!$A$34:$A$777,$A86,СВЦЭМ!$B$34:$B$777,R$83)+'СЕТ СН'!$H$9+СВЦЭМ!$D$10+'СЕТ СН'!$H$6</f>
        <v>1429.39784747</v>
      </c>
      <c r="S86" s="64">
        <f>SUMIFS(СВЦЭМ!$C$34:$C$777,СВЦЭМ!$A$34:$A$777,$A86,СВЦЭМ!$B$34:$B$777,S$83)+'СЕТ СН'!$H$9+СВЦЭМ!$D$10+'СЕТ СН'!$H$6</f>
        <v>1411.3646042</v>
      </c>
      <c r="T86" s="64">
        <f>SUMIFS(СВЦЭМ!$C$34:$C$777,СВЦЭМ!$A$34:$A$777,$A86,СВЦЭМ!$B$34:$B$777,T$83)+'СЕТ СН'!$H$9+СВЦЭМ!$D$10+'СЕТ СН'!$H$6</f>
        <v>1420.3225677400001</v>
      </c>
      <c r="U86" s="64">
        <f>SUMIFS(СВЦЭМ!$C$34:$C$777,СВЦЭМ!$A$34:$A$777,$A86,СВЦЭМ!$B$34:$B$777,U$83)+'СЕТ СН'!$H$9+СВЦЭМ!$D$10+'СЕТ СН'!$H$6</f>
        <v>1431.3835695</v>
      </c>
      <c r="V86" s="64">
        <f>SUMIFS(СВЦЭМ!$C$34:$C$777,СВЦЭМ!$A$34:$A$777,$A86,СВЦЭМ!$B$34:$B$777,V$83)+'СЕТ СН'!$H$9+СВЦЭМ!$D$10+'СЕТ СН'!$H$6</f>
        <v>1454.43765616</v>
      </c>
      <c r="W86" s="64">
        <f>SUMIFS(СВЦЭМ!$C$34:$C$777,СВЦЭМ!$A$34:$A$777,$A86,СВЦЭМ!$B$34:$B$777,W$83)+'СЕТ СН'!$H$9+СВЦЭМ!$D$10+'СЕТ СН'!$H$6</f>
        <v>1420.43778165</v>
      </c>
      <c r="X86" s="64">
        <f>SUMIFS(СВЦЭМ!$C$34:$C$777,СВЦЭМ!$A$34:$A$777,$A86,СВЦЭМ!$B$34:$B$777,X$83)+'СЕТ СН'!$H$9+СВЦЭМ!$D$10+'СЕТ СН'!$H$6</f>
        <v>1459.2746731699999</v>
      </c>
      <c r="Y86" s="64">
        <f>SUMIFS(СВЦЭМ!$C$34:$C$777,СВЦЭМ!$A$34:$A$777,$A86,СВЦЭМ!$B$34:$B$777,Y$83)+'СЕТ СН'!$H$9+СВЦЭМ!$D$10+'СЕТ СН'!$H$6</f>
        <v>1541.1068509199999</v>
      </c>
    </row>
    <row r="87" spans="1:25" ht="15.75" x14ac:dyDescent="0.2">
      <c r="A87" s="63">
        <f t="shared" si="2"/>
        <v>42555</v>
      </c>
      <c r="B87" s="64">
        <f>SUMIFS(СВЦЭМ!$C$34:$C$777,СВЦЭМ!$A$34:$A$777,$A87,СВЦЭМ!$B$34:$B$777,B$83)+'СЕТ СН'!$H$9+СВЦЭМ!$D$10+'СЕТ СН'!$H$6</f>
        <v>1687.67159219</v>
      </c>
      <c r="C87" s="64">
        <f>SUMIFS(СВЦЭМ!$C$34:$C$777,СВЦЭМ!$A$34:$A$777,$A87,СВЦЭМ!$B$34:$B$777,C$83)+'СЕТ СН'!$H$9+СВЦЭМ!$D$10+'СЕТ СН'!$H$6</f>
        <v>1770.8991351200002</v>
      </c>
      <c r="D87" s="64">
        <f>SUMIFS(СВЦЭМ!$C$34:$C$777,СВЦЭМ!$A$34:$A$777,$A87,СВЦЭМ!$B$34:$B$777,D$83)+'СЕТ СН'!$H$9+СВЦЭМ!$D$10+'СЕТ СН'!$H$6</f>
        <v>1795.1218889200004</v>
      </c>
      <c r="E87" s="64">
        <f>SUMIFS(СВЦЭМ!$C$34:$C$777,СВЦЭМ!$A$34:$A$777,$A87,СВЦЭМ!$B$34:$B$777,E$83)+'СЕТ СН'!$H$9+СВЦЭМ!$D$10+'СЕТ СН'!$H$6</f>
        <v>1792.9195842400004</v>
      </c>
      <c r="F87" s="64">
        <f>SUMIFS(СВЦЭМ!$C$34:$C$777,СВЦЭМ!$A$34:$A$777,$A87,СВЦЭМ!$B$34:$B$777,F$83)+'СЕТ СН'!$H$9+СВЦЭМ!$D$10+'СЕТ СН'!$H$6</f>
        <v>1832.7831266000003</v>
      </c>
      <c r="G87" s="64">
        <f>SUMIFS(СВЦЭМ!$C$34:$C$777,СВЦЭМ!$A$34:$A$777,$A87,СВЦЭМ!$B$34:$B$777,G$83)+'СЕТ СН'!$H$9+СВЦЭМ!$D$10+'СЕТ СН'!$H$6</f>
        <v>1848.3228811400004</v>
      </c>
      <c r="H87" s="64">
        <f>SUMIFS(СВЦЭМ!$C$34:$C$777,СВЦЭМ!$A$34:$A$777,$A87,СВЦЭМ!$B$34:$B$777,H$83)+'СЕТ СН'!$H$9+СВЦЭМ!$D$10+'СЕТ СН'!$H$6</f>
        <v>1763.2754420400001</v>
      </c>
      <c r="I87" s="64">
        <f>SUMIFS(СВЦЭМ!$C$34:$C$777,СВЦЭМ!$A$34:$A$777,$A87,СВЦЭМ!$B$34:$B$777,I$83)+'СЕТ СН'!$H$9+СВЦЭМ!$D$10+'СЕТ СН'!$H$6</f>
        <v>1655.6332567600002</v>
      </c>
      <c r="J87" s="64">
        <f>SUMIFS(СВЦЭМ!$C$34:$C$777,СВЦЭМ!$A$34:$A$777,$A87,СВЦЭМ!$B$34:$B$777,J$83)+'СЕТ СН'!$H$9+СВЦЭМ!$D$10+'СЕТ СН'!$H$6</f>
        <v>1460.27483134</v>
      </c>
      <c r="K87" s="64">
        <f>SUMIFS(СВЦЭМ!$C$34:$C$777,СВЦЭМ!$A$34:$A$777,$A87,СВЦЭМ!$B$34:$B$777,K$83)+'СЕТ СН'!$H$9+СВЦЭМ!$D$10+'СЕТ СН'!$H$6</f>
        <v>1419.8545770400001</v>
      </c>
      <c r="L87" s="64">
        <f>SUMIFS(СВЦЭМ!$C$34:$C$777,СВЦЭМ!$A$34:$A$777,$A87,СВЦЭМ!$B$34:$B$777,L$83)+'СЕТ СН'!$H$9+СВЦЭМ!$D$10+'СЕТ СН'!$H$6</f>
        <v>1494.85364452</v>
      </c>
      <c r="M87" s="64">
        <f>SUMIFS(СВЦЭМ!$C$34:$C$777,СВЦЭМ!$A$34:$A$777,$A87,СВЦЭМ!$B$34:$B$777,M$83)+'СЕТ СН'!$H$9+СВЦЭМ!$D$10+'СЕТ СН'!$H$6</f>
        <v>1480.11360816</v>
      </c>
      <c r="N87" s="64">
        <f>SUMIFS(СВЦЭМ!$C$34:$C$777,СВЦЭМ!$A$34:$A$777,$A87,СВЦЭМ!$B$34:$B$777,N$83)+'СЕТ СН'!$H$9+СВЦЭМ!$D$10+'СЕТ СН'!$H$6</f>
        <v>1461.37126659</v>
      </c>
      <c r="O87" s="64">
        <f>SUMIFS(СВЦЭМ!$C$34:$C$777,СВЦЭМ!$A$34:$A$777,$A87,СВЦЭМ!$B$34:$B$777,O$83)+'СЕТ СН'!$H$9+СВЦЭМ!$D$10+'СЕТ СН'!$H$6</f>
        <v>1543.6857122199999</v>
      </c>
      <c r="P87" s="64">
        <f>SUMIFS(СВЦЭМ!$C$34:$C$777,СВЦЭМ!$A$34:$A$777,$A87,СВЦЭМ!$B$34:$B$777,P$83)+'СЕТ СН'!$H$9+СВЦЭМ!$D$10+'СЕТ СН'!$H$6</f>
        <v>1510.64748429</v>
      </c>
      <c r="Q87" s="64">
        <f>SUMIFS(СВЦЭМ!$C$34:$C$777,СВЦЭМ!$A$34:$A$777,$A87,СВЦЭМ!$B$34:$B$777,Q$83)+'СЕТ СН'!$H$9+СВЦЭМ!$D$10+'СЕТ СН'!$H$6</f>
        <v>1476.5332725399999</v>
      </c>
      <c r="R87" s="64">
        <f>SUMIFS(СВЦЭМ!$C$34:$C$777,СВЦЭМ!$A$34:$A$777,$A87,СВЦЭМ!$B$34:$B$777,R$83)+'СЕТ СН'!$H$9+СВЦЭМ!$D$10+'СЕТ СН'!$H$6</f>
        <v>1536.0667066800002</v>
      </c>
      <c r="S87" s="64">
        <f>SUMIFS(СВЦЭМ!$C$34:$C$777,СВЦЭМ!$A$34:$A$777,$A87,СВЦЭМ!$B$34:$B$777,S$83)+'СЕТ СН'!$H$9+СВЦЭМ!$D$10+'СЕТ СН'!$H$6</f>
        <v>1515.5497204600001</v>
      </c>
      <c r="T87" s="64">
        <f>SUMIFS(СВЦЭМ!$C$34:$C$777,СВЦЭМ!$A$34:$A$777,$A87,СВЦЭМ!$B$34:$B$777,T$83)+'СЕТ СН'!$H$9+СВЦЭМ!$D$10+'СЕТ СН'!$H$6</f>
        <v>1494.6192146200001</v>
      </c>
      <c r="U87" s="64">
        <f>SUMIFS(СВЦЭМ!$C$34:$C$777,СВЦЭМ!$A$34:$A$777,$A87,СВЦЭМ!$B$34:$B$777,U$83)+'СЕТ СН'!$H$9+СВЦЭМ!$D$10+'СЕТ СН'!$H$6</f>
        <v>1505.1343373</v>
      </c>
      <c r="V87" s="64">
        <f>SUMIFS(СВЦЭМ!$C$34:$C$777,СВЦЭМ!$A$34:$A$777,$A87,СВЦЭМ!$B$34:$B$777,V$83)+'СЕТ СН'!$H$9+СВЦЭМ!$D$10+'СЕТ СН'!$H$6</f>
        <v>1539.4942712500001</v>
      </c>
      <c r="W87" s="64">
        <f>SUMIFS(СВЦЭМ!$C$34:$C$777,СВЦЭМ!$A$34:$A$777,$A87,СВЦЭМ!$B$34:$B$777,W$83)+'СЕТ СН'!$H$9+СВЦЭМ!$D$10+'СЕТ СН'!$H$6</f>
        <v>1569.14744316</v>
      </c>
      <c r="X87" s="64">
        <f>SUMIFS(СВЦЭМ!$C$34:$C$777,СВЦЭМ!$A$34:$A$777,$A87,СВЦЭМ!$B$34:$B$777,X$83)+'СЕТ СН'!$H$9+СВЦЭМ!$D$10+'СЕТ СН'!$H$6</f>
        <v>1681.5377307000003</v>
      </c>
      <c r="Y87" s="64">
        <f>SUMIFS(СВЦЭМ!$C$34:$C$777,СВЦЭМ!$A$34:$A$777,$A87,СВЦЭМ!$B$34:$B$777,Y$83)+'СЕТ СН'!$H$9+СВЦЭМ!$D$10+'СЕТ СН'!$H$6</f>
        <v>1668.8837628300003</v>
      </c>
    </row>
    <row r="88" spans="1:25" ht="15.75" x14ac:dyDescent="0.2">
      <c r="A88" s="63">
        <f t="shared" si="2"/>
        <v>42556</v>
      </c>
      <c r="B88" s="64">
        <f>SUMIFS(СВЦЭМ!$C$34:$C$777,СВЦЭМ!$A$34:$A$777,$A88,СВЦЭМ!$B$34:$B$777,B$83)+'СЕТ СН'!$H$9+СВЦЭМ!$D$10+'СЕТ СН'!$H$6</f>
        <v>1729.3093958200002</v>
      </c>
      <c r="C88" s="64">
        <f>SUMIFS(СВЦЭМ!$C$34:$C$777,СВЦЭМ!$A$34:$A$777,$A88,СВЦЭМ!$B$34:$B$777,C$83)+'СЕТ СН'!$H$9+СВЦЭМ!$D$10+'СЕТ СН'!$H$6</f>
        <v>1793.5280062300003</v>
      </c>
      <c r="D88" s="64">
        <f>SUMIFS(СВЦЭМ!$C$34:$C$777,СВЦЭМ!$A$34:$A$777,$A88,СВЦЭМ!$B$34:$B$777,D$83)+'СЕТ СН'!$H$9+СВЦЭМ!$D$10+'СЕТ СН'!$H$6</f>
        <v>1856.0408543600001</v>
      </c>
      <c r="E88" s="64">
        <f>SUMIFS(СВЦЭМ!$C$34:$C$777,СВЦЭМ!$A$34:$A$777,$A88,СВЦЭМ!$B$34:$B$777,E$83)+'СЕТ СН'!$H$9+СВЦЭМ!$D$10+'СЕТ СН'!$H$6</f>
        <v>1864.70205958</v>
      </c>
      <c r="F88" s="64">
        <f>SUMIFS(СВЦЭМ!$C$34:$C$777,СВЦЭМ!$A$34:$A$777,$A88,СВЦЭМ!$B$34:$B$777,F$83)+'СЕТ СН'!$H$9+СВЦЭМ!$D$10+'СЕТ СН'!$H$6</f>
        <v>1841.2933816600003</v>
      </c>
      <c r="G88" s="64">
        <f>SUMIFS(СВЦЭМ!$C$34:$C$777,СВЦЭМ!$A$34:$A$777,$A88,СВЦЭМ!$B$34:$B$777,G$83)+'СЕТ СН'!$H$9+СВЦЭМ!$D$10+'СЕТ СН'!$H$6</f>
        <v>1861.3499567100002</v>
      </c>
      <c r="H88" s="64">
        <f>SUMIFS(СВЦЭМ!$C$34:$C$777,СВЦЭМ!$A$34:$A$777,$A88,СВЦЭМ!$B$34:$B$777,H$83)+'СЕТ СН'!$H$9+СВЦЭМ!$D$10+'СЕТ СН'!$H$6</f>
        <v>1769.2107132400001</v>
      </c>
      <c r="I88" s="64">
        <f>SUMIFS(СВЦЭМ!$C$34:$C$777,СВЦЭМ!$A$34:$A$777,$A88,СВЦЭМ!$B$34:$B$777,I$83)+'СЕТ СН'!$H$9+СВЦЭМ!$D$10+'СЕТ СН'!$H$6</f>
        <v>1630.17971601</v>
      </c>
      <c r="J88" s="64">
        <f>SUMIFS(СВЦЭМ!$C$34:$C$777,СВЦЭМ!$A$34:$A$777,$A88,СВЦЭМ!$B$34:$B$777,J$83)+'СЕТ СН'!$H$9+СВЦЭМ!$D$10+'СЕТ СН'!$H$6</f>
        <v>1434.8838030699999</v>
      </c>
      <c r="K88" s="64">
        <f>SUMIFS(СВЦЭМ!$C$34:$C$777,СВЦЭМ!$A$34:$A$777,$A88,СВЦЭМ!$B$34:$B$777,K$83)+'СЕТ СН'!$H$9+СВЦЭМ!$D$10+'СЕТ СН'!$H$6</f>
        <v>1480.10134393</v>
      </c>
      <c r="L88" s="64">
        <f>SUMIFS(СВЦЭМ!$C$34:$C$777,СВЦЭМ!$A$34:$A$777,$A88,СВЦЭМ!$B$34:$B$777,L$83)+'СЕТ СН'!$H$9+СВЦЭМ!$D$10+'СЕТ СН'!$H$6</f>
        <v>1769.4214476300003</v>
      </c>
      <c r="M88" s="64">
        <f>SUMIFS(СВЦЭМ!$C$34:$C$777,СВЦЭМ!$A$34:$A$777,$A88,СВЦЭМ!$B$34:$B$777,M$83)+'СЕТ СН'!$H$9+СВЦЭМ!$D$10+'СЕТ СН'!$H$6</f>
        <v>2014.8585228100001</v>
      </c>
      <c r="N88" s="64">
        <f>SUMIFS(СВЦЭМ!$C$34:$C$777,СВЦЭМ!$A$34:$A$777,$A88,СВЦЭМ!$B$34:$B$777,N$83)+'СЕТ СН'!$H$9+СВЦЭМ!$D$10+'СЕТ СН'!$H$6</f>
        <v>2051.2020793500001</v>
      </c>
      <c r="O88" s="64">
        <f>SUMIFS(СВЦЭМ!$C$34:$C$777,СВЦЭМ!$A$34:$A$777,$A88,СВЦЭМ!$B$34:$B$777,O$83)+'СЕТ СН'!$H$9+СВЦЭМ!$D$10+'СЕТ СН'!$H$6</f>
        <v>1831.1429769400002</v>
      </c>
      <c r="P88" s="64">
        <f>SUMIFS(СВЦЭМ!$C$34:$C$777,СВЦЭМ!$A$34:$A$777,$A88,СВЦЭМ!$B$34:$B$777,P$83)+'СЕТ СН'!$H$9+СВЦЭМ!$D$10+'СЕТ СН'!$H$6</f>
        <v>1419.8231869599999</v>
      </c>
      <c r="Q88" s="64">
        <f>SUMIFS(СВЦЭМ!$C$34:$C$777,СВЦЭМ!$A$34:$A$777,$A88,СВЦЭМ!$B$34:$B$777,Q$83)+'СЕТ СН'!$H$9+СВЦЭМ!$D$10+'СЕТ СН'!$H$6</f>
        <v>1417.7684489799999</v>
      </c>
      <c r="R88" s="64">
        <f>SUMIFS(СВЦЭМ!$C$34:$C$777,СВЦЭМ!$A$34:$A$777,$A88,СВЦЭМ!$B$34:$B$777,R$83)+'СЕТ СН'!$H$9+СВЦЭМ!$D$10+'СЕТ СН'!$H$6</f>
        <v>1632.78372197</v>
      </c>
      <c r="S88" s="64">
        <f>SUMIFS(СВЦЭМ!$C$34:$C$777,СВЦЭМ!$A$34:$A$777,$A88,СВЦЭМ!$B$34:$B$777,S$83)+'СЕТ СН'!$H$9+СВЦЭМ!$D$10+'СЕТ СН'!$H$6</f>
        <v>1635.1953065300004</v>
      </c>
      <c r="T88" s="64">
        <f>SUMIFS(СВЦЭМ!$C$34:$C$777,СВЦЭМ!$A$34:$A$777,$A88,СВЦЭМ!$B$34:$B$777,T$83)+'СЕТ СН'!$H$9+СВЦЭМ!$D$10+'СЕТ СН'!$H$6</f>
        <v>1498.29159744</v>
      </c>
      <c r="U88" s="64">
        <f>SUMIFS(СВЦЭМ!$C$34:$C$777,СВЦЭМ!$A$34:$A$777,$A88,СВЦЭМ!$B$34:$B$777,U$83)+'СЕТ СН'!$H$9+СВЦЭМ!$D$10+'СЕТ СН'!$H$6</f>
        <v>1493.24324991</v>
      </c>
      <c r="V88" s="64">
        <f>SUMIFS(СВЦЭМ!$C$34:$C$777,СВЦЭМ!$A$34:$A$777,$A88,СВЦЭМ!$B$34:$B$777,V$83)+'СЕТ СН'!$H$9+СВЦЭМ!$D$10+'СЕТ СН'!$H$6</f>
        <v>1478.90017377</v>
      </c>
      <c r="W88" s="64">
        <f>SUMIFS(СВЦЭМ!$C$34:$C$777,СВЦЭМ!$A$34:$A$777,$A88,СВЦЭМ!$B$34:$B$777,W$83)+'СЕТ СН'!$H$9+СВЦЭМ!$D$10+'СЕТ СН'!$H$6</f>
        <v>1542.6536326099999</v>
      </c>
      <c r="X88" s="64">
        <f>SUMIFS(СВЦЭМ!$C$34:$C$777,СВЦЭМ!$A$34:$A$777,$A88,СВЦЭМ!$B$34:$B$777,X$83)+'СЕТ СН'!$H$9+СВЦЭМ!$D$10+'СЕТ СН'!$H$6</f>
        <v>1541.0401340799999</v>
      </c>
      <c r="Y88" s="64">
        <f>SUMIFS(СВЦЭМ!$C$34:$C$777,СВЦЭМ!$A$34:$A$777,$A88,СВЦЭМ!$B$34:$B$777,Y$83)+'СЕТ СН'!$H$9+СВЦЭМ!$D$10+'СЕТ СН'!$H$6</f>
        <v>1605.4600805999999</v>
      </c>
    </row>
    <row r="89" spans="1:25" ht="15.75" x14ac:dyDescent="0.2">
      <c r="A89" s="63">
        <f t="shared" si="2"/>
        <v>42557</v>
      </c>
      <c r="B89" s="64">
        <f>SUMIFS(СВЦЭМ!$C$34:$C$777,СВЦЭМ!$A$34:$A$777,$A89,СВЦЭМ!$B$34:$B$777,B$83)+'СЕТ СН'!$H$9+СВЦЭМ!$D$10+'СЕТ СН'!$H$6</f>
        <v>1721.0858375300004</v>
      </c>
      <c r="C89" s="64">
        <f>SUMIFS(СВЦЭМ!$C$34:$C$777,СВЦЭМ!$A$34:$A$777,$A89,СВЦЭМ!$B$34:$B$777,C$83)+'СЕТ СН'!$H$9+СВЦЭМ!$D$10+'СЕТ СН'!$H$6</f>
        <v>1777.7569269700002</v>
      </c>
      <c r="D89" s="64">
        <f>SUMIFS(СВЦЭМ!$C$34:$C$777,СВЦЭМ!$A$34:$A$777,$A89,СВЦЭМ!$B$34:$B$777,D$83)+'СЕТ СН'!$H$9+СВЦЭМ!$D$10+'СЕТ СН'!$H$6</f>
        <v>1823.3823949400003</v>
      </c>
      <c r="E89" s="64">
        <f>SUMIFS(СВЦЭМ!$C$34:$C$777,СВЦЭМ!$A$34:$A$777,$A89,СВЦЭМ!$B$34:$B$777,E$83)+'СЕТ СН'!$H$9+СВЦЭМ!$D$10+'СЕТ СН'!$H$6</f>
        <v>1858.72770274</v>
      </c>
      <c r="F89" s="64">
        <f>SUMIFS(СВЦЭМ!$C$34:$C$777,СВЦЭМ!$A$34:$A$777,$A89,СВЦЭМ!$B$34:$B$777,F$83)+'СЕТ СН'!$H$9+СВЦЭМ!$D$10+'СЕТ СН'!$H$6</f>
        <v>1900.7380558200002</v>
      </c>
      <c r="G89" s="64">
        <f>SUMIFS(СВЦЭМ!$C$34:$C$777,СВЦЭМ!$A$34:$A$777,$A89,СВЦЭМ!$B$34:$B$777,G$83)+'СЕТ СН'!$H$9+СВЦЭМ!$D$10+'СЕТ СН'!$H$6</f>
        <v>1889.96008102</v>
      </c>
      <c r="H89" s="64">
        <f>SUMIFS(СВЦЭМ!$C$34:$C$777,СВЦЭМ!$A$34:$A$777,$A89,СВЦЭМ!$B$34:$B$777,H$83)+'СЕТ СН'!$H$9+СВЦЭМ!$D$10+'СЕТ СН'!$H$6</f>
        <v>1774.14075542</v>
      </c>
      <c r="I89" s="64">
        <f>SUMIFS(СВЦЭМ!$C$34:$C$777,СВЦЭМ!$A$34:$A$777,$A89,СВЦЭМ!$B$34:$B$777,I$83)+'СЕТ СН'!$H$9+СВЦЭМ!$D$10+'СЕТ СН'!$H$6</f>
        <v>1650.1362481400001</v>
      </c>
      <c r="J89" s="64">
        <f>SUMIFS(СВЦЭМ!$C$34:$C$777,СВЦЭМ!$A$34:$A$777,$A89,СВЦЭМ!$B$34:$B$777,J$83)+'СЕТ СН'!$H$9+СВЦЭМ!$D$10+'СЕТ СН'!$H$6</f>
        <v>1528.6876239200001</v>
      </c>
      <c r="K89" s="64">
        <f>SUMIFS(СВЦЭМ!$C$34:$C$777,СВЦЭМ!$A$34:$A$777,$A89,СВЦЭМ!$B$34:$B$777,K$83)+'СЕТ СН'!$H$9+СВЦЭМ!$D$10+'СЕТ СН'!$H$6</f>
        <v>1402.79907652</v>
      </c>
      <c r="L89" s="64">
        <f>SUMIFS(СВЦЭМ!$C$34:$C$777,СВЦЭМ!$A$34:$A$777,$A89,СВЦЭМ!$B$34:$B$777,L$83)+'СЕТ СН'!$H$9+СВЦЭМ!$D$10+'СЕТ СН'!$H$6</f>
        <v>1576.12993422</v>
      </c>
      <c r="M89" s="64">
        <f>SUMIFS(СВЦЭМ!$C$34:$C$777,СВЦЭМ!$A$34:$A$777,$A89,СВЦЭМ!$B$34:$B$777,M$83)+'СЕТ СН'!$H$9+СВЦЭМ!$D$10+'СЕТ СН'!$H$6</f>
        <v>1515.68899093</v>
      </c>
      <c r="N89" s="64">
        <f>SUMIFS(СВЦЭМ!$C$34:$C$777,СВЦЭМ!$A$34:$A$777,$A89,СВЦЭМ!$B$34:$B$777,N$83)+'СЕТ СН'!$H$9+СВЦЭМ!$D$10+'СЕТ СН'!$H$6</f>
        <v>1509.6389890999999</v>
      </c>
      <c r="O89" s="64">
        <f>SUMIFS(СВЦЭМ!$C$34:$C$777,СВЦЭМ!$A$34:$A$777,$A89,СВЦЭМ!$B$34:$B$777,O$83)+'СЕТ СН'!$H$9+СВЦЭМ!$D$10+'СЕТ СН'!$H$6</f>
        <v>1529.9117057600001</v>
      </c>
      <c r="P89" s="64">
        <f>SUMIFS(СВЦЭМ!$C$34:$C$777,СВЦЭМ!$A$34:$A$777,$A89,СВЦЭМ!$B$34:$B$777,P$83)+'СЕТ СН'!$H$9+СВЦЭМ!$D$10+'СЕТ СН'!$H$6</f>
        <v>1514.54375319</v>
      </c>
      <c r="Q89" s="64">
        <f>SUMIFS(СВЦЭМ!$C$34:$C$777,СВЦЭМ!$A$34:$A$777,$A89,СВЦЭМ!$B$34:$B$777,Q$83)+'СЕТ СН'!$H$9+СВЦЭМ!$D$10+'СЕТ СН'!$H$6</f>
        <v>1502.38637565</v>
      </c>
      <c r="R89" s="64">
        <f>SUMIFS(СВЦЭМ!$C$34:$C$777,СВЦЭМ!$A$34:$A$777,$A89,СВЦЭМ!$B$34:$B$777,R$83)+'СЕТ СН'!$H$9+СВЦЭМ!$D$10+'СЕТ СН'!$H$6</f>
        <v>1516.9154771799999</v>
      </c>
      <c r="S89" s="64">
        <f>SUMIFS(СВЦЭМ!$C$34:$C$777,СВЦЭМ!$A$34:$A$777,$A89,СВЦЭМ!$B$34:$B$777,S$83)+'СЕТ СН'!$H$9+СВЦЭМ!$D$10+'СЕТ СН'!$H$6</f>
        <v>1475.98592801</v>
      </c>
      <c r="T89" s="64">
        <f>SUMIFS(СВЦЭМ!$C$34:$C$777,СВЦЭМ!$A$34:$A$777,$A89,СВЦЭМ!$B$34:$B$777,T$83)+'СЕТ СН'!$H$9+СВЦЭМ!$D$10+'СЕТ СН'!$H$6</f>
        <v>1497.9057938999999</v>
      </c>
      <c r="U89" s="64">
        <f>SUMIFS(СВЦЭМ!$C$34:$C$777,СВЦЭМ!$A$34:$A$777,$A89,СВЦЭМ!$B$34:$B$777,U$83)+'СЕТ СН'!$H$9+СВЦЭМ!$D$10+'СЕТ СН'!$H$6</f>
        <v>1495.52665755</v>
      </c>
      <c r="V89" s="64">
        <f>SUMIFS(СВЦЭМ!$C$34:$C$777,СВЦЭМ!$A$34:$A$777,$A89,СВЦЭМ!$B$34:$B$777,V$83)+'СЕТ СН'!$H$9+СВЦЭМ!$D$10+'СЕТ СН'!$H$6</f>
        <v>1529.7399754799999</v>
      </c>
      <c r="W89" s="64">
        <f>SUMIFS(СВЦЭМ!$C$34:$C$777,СВЦЭМ!$A$34:$A$777,$A89,СВЦЭМ!$B$34:$B$777,W$83)+'СЕТ СН'!$H$9+СВЦЭМ!$D$10+'СЕТ СН'!$H$6</f>
        <v>1551.85763516</v>
      </c>
      <c r="X89" s="64">
        <f>SUMIFS(СВЦЭМ!$C$34:$C$777,СВЦЭМ!$A$34:$A$777,$A89,СВЦЭМ!$B$34:$B$777,X$83)+'СЕТ СН'!$H$9+СВЦЭМ!$D$10+'СЕТ СН'!$H$6</f>
        <v>1591.7683975300001</v>
      </c>
      <c r="Y89" s="64">
        <f>SUMIFS(СВЦЭМ!$C$34:$C$777,СВЦЭМ!$A$34:$A$777,$A89,СВЦЭМ!$B$34:$B$777,Y$83)+'СЕТ СН'!$H$9+СВЦЭМ!$D$10+'СЕТ СН'!$H$6</f>
        <v>1682.3477214600002</v>
      </c>
    </row>
    <row r="90" spans="1:25" ht="15.75" x14ac:dyDescent="0.2">
      <c r="A90" s="63">
        <f t="shared" si="2"/>
        <v>42558</v>
      </c>
      <c r="B90" s="64">
        <f>SUMIFS(СВЦЭМ!$C$34:$C$777,СВЦЭМ!$A$34:$A$777,$A90,СВЦЭМ!$B$34:$B$777,B$83)+'СЕТ СН'!$H$9+СВЦЭМ!$D$10+'СЕТ СН'!$H$6</f>
        <v>1727.7991755900002</v>
      </c>
      <c r="C90" s="64">
        <f>SUMIFS(СВЦЭМ!$C$34:$C$777,СВЦЭМ!$A$34:$A$777,$A90,СВЦЭМ!$B$34:$B$777,C$83)+'СЕТ СН'!$H$9+СВЦЭМ!$D$10+'СЕТ СН'!$H$6</f>
        <v>1832.7938313700001</v>
      </c>
      <c r="D90" s="64">
        <f>SUMIFS(СВЦЭМ!$C$34:$C$777,СВЦЭМ!$A$34:$A$777,$A90,СВЦЭМ!$B$34:$B$777,D$83)+'СЕТ СН'!$H$9+СВЦЭМ!$D$10+'СЕТ СН'!$H$6</f>
        <v>1856.2755630800002</v>
      </c>
      <c r="E90" s="64">
        <f>SUMIFS(СВЦЭМ!$C$34:$C$777,СВЦЭМ!$A$34:$A$777,$A90,СВЦЭМ!$B$34:$B$777,E$83)+'СЕТ СН'!$H$9+СВЦЭМ!$D$10+'СЕТ СН'!$H$6</f>
        <v>1853.02670653</v>
      </c>
      <c r="F90" s="64">
        <f>SUMIFS(СВЦЭМ!$C$34:$C$777,СВЦЭМ!$A$34:$A$777,$A90,СВЦЭМ!$B$34:$B$777,F$83)+'СЕТ СН'!$H$9+СВЦЭМ!$D$10+'СЕТ СН'!$H$6</f>
        <v>1897.8878322</v>
      </c>
      <c r="G90" s="64">
        <f>SUMIFS(СВЦЭМ!$C$34:$C$777,СВЦЭМ!$A$34:$A$777,$A90,СВЦЭМ!$B$34:$B$777,G$83)+'СЕТ СН'!$H$9+СВЦЭМ!$D$10+'СЕТ СН'!$H$6</f>
        <v>1961.7646632200003</v>
      </c>
      <c r="H90" s="64">
        <f>SUMIFS(СВЦЭМ!$C$34:$C$777,СВЦЭМ!$A$34:$A$777,$A90,СВЦЭМ!$B$34:$B$777,H$83)+'СЕТ СН'!$H$9+СВЦЭМ!$D$10+'СЕТ СН'!$H$6</f>
        <v>1888.9195563500002</v>
      </c>
      <c r="I90" s="64">
        <f>SUMIFS(СВЦЭМ!$C$34:$C$777,СВЦЭМ!$A$34:$A$777,$A90,СВЦЭМ!$B$34:$B$777,I$83)+'СЕТ СН'!$H$9+СВЦЭМ!$D$10+'СЕТ СН'!$H$6</f>
        <v>1813.2979107900001</v>
      </c>
      <c r="J90" s="64">
        <f>SUMIFS(СВЦЭМ!$C$34:$C$777,СВЦЭМ!$A$34:$A$777,$A90,СВЦЭМ!$B$34:$B$777,J$83)+'СЕТ СН'!$H$9+СВЦЭМ!$D$10+'СЕТ СН'!$H$6</f>
        <v>1616.51079811</v>
      </c>
      <c r="K90" s="64">
        <f>SUMIFS(СВЦЭМ!$C$34:$C$777,СВЦЭМ!$A$34:$A$777,$A90,СВЦЭМ!$B$34:$B$777,K$83)+'СЕТ СН'!$H$9+СВЦЭМ!$D$10+'СЕТ СН'!$H$6</f>
        <v>1535.45950272</v>
      </c>
      <c r="L90" s="64">
        <f>SUMIFS(СВЦЭМ!$C$34:$C$777,СВЦЭМ!$A$34:$A$777,$A90,СВЦЭМ!$B$34:$B$777,L$83)+'СЕТ СН'!$H$9+СВЦЭМ!$D$10+'СЕТ СН'!$H$6</f>
        <v>1491.72313988</v>
      </c>
      <c r="M90" s="64">
        <f>SUMIFS(СВЦЭМ!$C$34:$C$777,СВЦЭМ!$A$34:$A$777,$A90,СВЦЭМ!$B$34:$B$777,M$83)+'СЕТ СН'!$H$9+СВЦЭМ!$D$10+'СЕТ СН'!$H$6</f>
        <v>1463.2256456700002</v>
      </c>
      <c r="N90" s="64">
        <f>SUMIFS(СВЦЭМ!$C$34:$C$777,СВЦЭМ!$A$34:$A$777,$A90,СВЦЭМ!$B$34:$B$777,N$83)+'СЕТ СН'!$H$9+СВЦЭМ!$D$10+'СЕТ СН'!$H$6</f>
        <v>1501.08222929</v>
      </c>
      <c r="O90" s="64">
        <f>SUMIFS(СВЦЭМ!$C$34:$C$777,СВЦЭМ!$A$34:$A$777,$A90,СВЦЭМ!$B$34:$B$777,O$83)+'СЕТ СН'!$H$9+СВЦЭМ!$D$10+'СЕТ СН'!$H$6</f>
        <v>1512.6907528300001</v>
      </c>
      <c r="P90" s="64">
        <f>SUMIFS(СВЦЭМ!$C$34:$C$777,СВЦЭМ!$A$34:$A$777,$A90,СВЦЭМ!$B$34:$B$777,P$83)+'СЕТ СН'!$H$9+СВЦЭМ!$D$10+'СЕТ СН'!$H$6</f>
        <v>1516.5673445900002</v>
      </c>
      <c r="Q90" s="64">
        <f>SUMIFS(СВЦЭМ!$C$34:$C$777,СВЦЭМ!$A$34:$A$777,$A90,СВЦЭМ!$B$34:$B$777,Q$83)+'СЕТ СН'!$H$9+СВЦЭМ!$D$10+'СЕТ СН'!$H$6</f>
        <v>1523.4360073799999</v>
      </c>
      <c r="R90" s="64">
        <f>SUMIFS(СВЦЭМ!$C$34:$C$777,СВЦЭМ!$A$34:$A$777,$A90,СВЦЭМ!$B$34:$B$777,R$83)+'СЕТ СН'!$H$9+СВЦЭМ!$D$10+'СЕТ СН'!$H$6</f>
        <v>1962.3428601700002</v>
      </c>
      <c r="S90" s="64">
        <f>SUMIFS(СВЦЭМ!$C$34:$C$777,СВЦЭМ!$A$34:$A$777,$A90,СВЦЭМ!$B$34:$B$777,S$83)+'СЕТ СН'!$H$9+СВЦЭМ!$D$10+'СЕТ СН'!$H$6</f>
        <v>1564.29345051</v>
      </c>
      <c r="T90" s="64">
        <f>SUMIFS(СВЦЭМ!$C$34:$C$777,СВЦЭМ!$A$34:$A$777,$A90,СВЦЭМ!$B$34:$B$777,T$83)+'СЕТ СН'!$H$9+СВЦЭМ!$D$10+'СЕТ СН'!$H$6</f>
        <v>1525.0401919000001</v>
      </c>
      <c r="U90" s="64">
        <f>SUMIFS(СВЦЭМ!$C$34:$C$777,СВЦЭМ!$A$34:$A$777,$A90,СВЦЭМ!$B$34:$B$777,U$83)+'СЕТ СН'!$H$9+СВЦЭМ!$D$10+'СЕТ СН'!$H$6</f>
        <v>1511.89179444</v>
      </c>
      <c r="V90" s="64">
        <f>SUMIFS(СВЦЭМ!$C$34:$C$777,СВЦЭМ!$A$34:$A$777,$A90,СВЦЭМ!$B$34:$B$777,V$83)+'СЕТ СН'!$H$9+СВЦЭМ!$D$10+'СЕТ СН'!$H$6</f>
        <v>1471.0833556699999</v>
      </c>
      <c r="W90" s="64">
        <f>SUMIFS(СВЦЭМ!$C$34:$C$777,СВЦЭМ!$A$34:$A$777,$A90,СВЦЭМ!$B$34:$B$777,W$83)+'СЕТ СН'!$H$9+СВЦЭМ!$D$10+'СЕТ СН'!$H$6</f>
        <v>1523.70669804</v>
      </c>
      <c r="X90" s="64">
        <f>SUMIFS(СВЦЭМ!$C$34:$C$777,СВЦЭМ!$A$34:$A$777,$A90,СВЦЭМ!$B$34:$B$777,X$83)+'СЕТ СН'!$H$9+СВЦЭМ!$D$10+'СЕТ СН'!$H$6</f>
        <v>1523.2054985099999</v>
      </c>
      <c r="Y90" s="64">
        <f>SUMIFS(СВЦЭМ!$C$34:$C$777,СВЦЭМ!$A$34:$A$777,$A90,СВЦЭМ!$B$34:$B$777,Y$83)+'СЕТ СН'!$H$9+СВЦЭМ!$D$10+'СЕТ СН'!$H$6</f>
        <v>1573.7815121900001</v>
      </c>
    </row>
    <row r="91" spans="1:25" ht="15.75" x14ac:dyDescent="0.2">
      <c r="A91" s="63">
        <f t="shared" si="2"/>
        <v>42559</v>
      </c>
      <c r="B91" s="64">
        <f>SUMIFS(СВЦЭМ!$C$34:$C$777,СВЦЭМ!$A$34:$A$777,$A91,СВЦЭМ!$B$34:$B$777,B$83)+'СЕТ СН'!$H$9+СВЦЭМ!$D$10+'СЕТ СН'!$H$6</f>
        <v>1671.3494892600002</v>
      </c>
      <c r="C91" s="64">
        <f>SUMIFS(СВЦЭМ!$C$34:$C$777,СВЦЭМ!$A$34:$A$777,$A91,СВЦЭМ!$B$34:$B$777,C$83)+'СЕТ СН'!$H$9+СВЦЭМ!$D$10+'СЕТ СН'!$H$6</f>
        <v>1728.0684987</v>
      </c>
      <c r="D91" s="64">
        <f>SUMIFS(СВЦЭМ!$C$34:$C$777,СВЦЭМ!$A$34:$A$777,$A91,СВЦЭМ!$B$34:$B$777,D$83)+'СЕТ СН'!$H$9+СВЦЭМ!$D$10+'СЕТ СН'!$H$6</f>
        <v>1762.3747885900002</v>
      </c>
      <c r="E91" s="64">
        <f>SUMIFS(СВЦЭМ!$C$34:$C$777,СВЦЭМ!$A$34:$A$777,$A91,СВЦЭМ!$B$34:$B$777,E$83)+'СЕТ СН'!$H$9+СВЦЭМ!$D$10+'СЕТ СН'!$H$6</f>
        <v>2056.4313310700004</v>
      </c>
      <c r="F91" s="64">
        <f>SUMIFS(СВЦЭМ!$C$34:$C$777,СВЦЭМ!$A$34:$A$777,$A91,СВЦЭМ!$B$34:$B$777,F$83)+'СЕТ СН'!$H$9+СВЦЭМ!$D$10+'СЕТ СН'!$H$6</f>
        <v>2038.2423807800001</v>
      </c>
      <c r="G91" s="64">
        <f>SUMIFS(СВЦЭМ!$C$34:$C$777,СВЦЭМ!$A$34:$A$777,$A91,СВЦЭМ!$B$34:$B$777,G$83)+'СЕТ СН'!$H$9+СВЦЭМ!$D$10+'СЕТ СН'!$H$6</f>
        <v>1951.2896453500002</v>
      </c>
      <c r="H91" s="64">
        <f>SUMIFS(СВЦЭМ!$C$34:$C$777,СВЦЭМ!$A$34:$A$777,$A91,СВЦЭМ!$B$34:$B$777,H$83)+'СЕТ СН'!$H$9+СВЦЭМ!$D$10+'СЕТ СН'!$H$6</f>
        <v>1670.7259302100001</v>
      </c>
      <c r="I91" s="64">
        <f>SUMIFS(СВЦЭМ!$C$34:$C$777,СВЦЭМ!$A$34:$A$777,$A91,СВЦЭМ!$B$34:$B$777,I$83)+'СЕТ СН'!$H$9+СВЦЭМ!$D$10+'СЕТ СН'!$H$6</f>
        <v>1556.2306872499998</v>
      </c>
      <c r="J91" s="64">
        <f>SUMIFS(СВЦЭМ!$C$34:$C$777,СВЦЭМ!$A$34:$A$777,$A91,СВЦЭМ!$B$34:$B$777,J$83)+'СЕТ СН'!$H$9+СВЦЭМ!$D$10+'СЕТ СН'!$H$6</f>
        <v>1393.8646829700001</v>
      </c>
      <c r="K91" s="64">
        <f>SUMIFS(СВЦЭМ!$C$34:$C$777,СВЦЭМ!$A$34:$A$777,$A91,СВЦЭМ!$B$34:$B$777,K$83)+'СЕТ СН'!$H$9+СВЦЭМ!$D$10+'СЕТ СН'!$H$6</f>
        <v>1374.6248843799999</v>
      </c>
      <c r="L91" s="64">
        <f>SUMIFS(СВЦЭМ!$C$34:$C$777,СВЦЭМ!$A$34:$A$777,$A91,СВЦЭМ!$B$34:$B$777,L$83)+'СЕТ СН'!$H$9+СВЦЭМ!$D$10+'СЕТ СН'!$H$6</f>
        <v>1357.89858789</v>
      </c>
      <c r="M91" s="64">
        <f>SUMIFS(СВЦЭМ!$C$34:$C$777,СВЦЭМ!$A$34:$A$777,$A91,СВЦЭМ!$B$34:$B$777,M$83)+'СЕТ СН'!$H$9+СВЦЭМ!$D$10+'СЕТ СН'!$H$6</f>
        <v>1366.40848181</v>
      </c>
      <c r="N91" s="64">
        <f>SUMIFS(СВЦЭМ!$C$34:$C$777,СВЦЭМ!$A$34:$A$777,$A91,СВЦЭМ!$B$34:$B$777,N$83)+'СЕТ СН'!$H$9+СВЦЭМ!$D$10+'СЕТ СН'!$H$6</f>
        <v>1372.5600465800001</v>
      </c>
      <c r="O91" s="64">
        <f>SUMIFS(СВЦЭМ!$C$34:$C$777,СВЦЭМ!$A$34:$A$777,$A91,СВЦЭМ!$B$34:$B$777,O$83)+'СЕТ СН'!$H$9+СВЦЭМ!$D$10+'СЕТ СН'!$H$6</f>
        <v>1445.79697947</v>
      </c>
      <c r="P91" s="64">
        <f>SUMIFS(СВЦЭМ!$C$34:$C$777,СВЦЭМ!$A$34:$A$777,$A91,СВЦЭМ!$B$34:$B$777,P$83)+'СЕТ СН'!$H$9+СВЦЭМ!$D$10+'СЕТ СН'!$H$6</f>
        <v>1494.85683795</v>
      </c>
      <c r="Q91" s="64">
        <f>SUMIFS(СВЦЭМ!$C$34:$C$777,СВЦЭМ!$A$34:$A$777,$A91,СВЦЭМ!$B$34:$B$777,Q$83)+'СЕТ СН'!$H$9+СВЦЭМ!$D$10+'СЕТ СН'!$H$6</f>
        <v>1473.4648452699998</v>
      </c>
      <c r="R91" s="64">
        <f>SUMIFS(СВЦЭМ!$C$34:$C$777,СВЦЭМ!$A$34:$A$777,$A91,СВЦЭМ!$B$34:$B$777,R$83)+'СЕТ СН'!$H$9+СВЦЭМ!$D$10+'СЕТ СН'!$H$6</f>
        <v>1560.70658323</v>
      </c>
      <c r="S91" s="64">
        <f>SUMIFS(СВЦЭМ!$C$34:$C$777,СВЦЭМ!$A$34:$A$777,$A91,СВЦЭМ!$B$34:$B$777,S$83)+'СЕТ СН'!$H$9+СВЦЭМ!$D$10+'СЕТ СН'!$H$6</f>
        <v>1516.6944092399999</v>
      </c>
      <c r="T91" s="64">
        <f>SUMIFS(СВЦЭМ!$C$34:$C$777,СВЦЭМ!$A$34:$A$777,$A91,СВЦЭМ!$B$34:$B$777,T$83)+'СЕТ СН'!$H$9+СВЦЭМ!$D$10+'СЕТ СН'!$H$6</f>
        <v>1457.0091453300001</v>
      </c>
      <c r="U91" s="64">
        <f>SUMIFS(СВЦЭМ!$C$34:$C$777,СВЦЭМ!$A$34:$A$777,$A91,СВЦЭМ!$B$34:$B$777,U$83)+'СЕТ СН'!$H$9+СВЦЭМ!$D$10+'СЕТ СН'!$H$6</f>
        <v>1511.1429229</v>
      </c>
      <c r="V91" s="64">
        <f>SUMIFS(СВЦЭМ!$C$34:$C$777,СВЦЭМ!$A$34:$A$777,$A91,СВЦЭМ!$B$34:$B$777,V$83)+'СЕТ СН'!$H$9+СВЦЭМ!$D$10+'СЕТ СН'!$H$6</f>
        <v>1553.3547442300001</v>
      </c>
      <c r="W91" s="64">
        <f>SUMIFS(СВЦЭМ!$C$34:$C$777,СВЦЭМ!$A$34:$A$777,$A91,СВЦЭМ!$B$34:$B$777,W$83)+'СЕТ СН'!$H$9+СВЦЭМ!$D$10+'СЕТ СН'!$H$6</f>
        <v>1519.3538634400002</v>
      </c>
      <c r="X91" s="64">
        <f>SUMIFS(СВЦЭМ!$C$34:$C$777,СВЦЭМ!$A$34:$A$777,$A91,СВЦЭМ!$B$34:$B$777,X$83)+'СЕТ СН'!$H$9+СВЦЭМ!$D$10+'СЕТ СН'!$H$6</f>
        <v>1525.7107021100001</v>
      </c>
      <c r="Y91" s="64">
        <f>SUMIFS(СВЦЭМ!$C$34:$C$777,СВЦЭМ!$A$34:$A$777,$A91,СВЦЭМ!$B$34:$B$777,Y$83)+'СЕТ СН'!$H$9+СВЦЭМ!$D$10+'СЕТ СН'!$H$6</f>
        <v>1596.92747826</v>
      </c>
    </row>
    <row r="92" spans="1:25" ht="15.75" x14ac:dyDescent="0.2">
      <c r="A92" s="63">
        <f t="shared" si="2"/>
        <v>42560</v>
      </c>
      <c r="B92" s="64">
        <f>SUMIFS(СВЦЭМ!$C$34:$C$777,СВЦЭМ!$A$34:$A$777,$A92,СВЦЭМ!$B$34:$B$777,B$83)+'СЕТ СН'!$H$9+СВЦЭМ!$D$10+'СЕТ СН'!$H$6</f>
        <v>1722.40122049</v>
      </c>
      <c r="C92" s="64">
        <f>SUMIFS(СВЦЭМ!$C$34:$C$777,СВЦЭМ!$A$34:$A$777,$A92,СВЦЭМ!$B$34:$B$777,C$83)+'СЕТ СН'!$H$9+СВЦЭМ!$D$10+'СЕТ СН'!$H$6</f>
        <v>1800.46677482</v>
      </c>
      <c r="D92" s="64">
        <f>SUMIFS(СВЦЭМ!$C$34:$C$777,СВЦЭМ!$A$34:$A$777,$A92,СВЦЭМ!$B$34:$B$777,D$83)+'СЕТ СН'!$H$9+СВЦЭМ!$D$10+'СЕТ СН'!$H$6</f>
        <v>1838.1017198300001</v>
      </c>
      <c r="E92" s="64">
        <f>SUMIFS(СВЦЭМ!$C$34:$C$777,СВЦЭМ!$A$34:$A$777,$A92,СВЦЭМ!$B$34:$B$777,E$83)+'СЕТ СН'!$H$9+СВЦЭМ!$D$10+'СЕТ СН'!$H$6</f>
        <v>1846.9488153500001</v>
      </c>
      <c r="F92" s="64">
        <f>SUMIFS(СВЦЭМ!$C$34:$C$777,СВЦЭМ!$A$34:$A$777,$A92,СВЦЭМ!$B$34:$B$777,F$83)+'СЕТ СН'!$H$9+СВЦЭМ!$D$10+'СЕТ СН'!$H$6</f>
        <v>1874.5268784</v>
      </c>
      <c r="G92" s="64">
        <f>SUMIFS(СВЦЭМ!$C$34:$C$777,СВЦЭМ!$A$34:$A$777,$A92,СВЦЭМ!$B$34:$B$777,G$83)+'СЕТ СН'!$H$9+СВЦЭМ!$D$10+'СЕТ СН'!$H$6</f>
        <v>1885.2026928800001</v>
      </c>
      <c r="H92" s="64">
        <f>SUMIFS(СВЦЭМ!$C$34:$C$777,СВЦЭМ!$A$34:$A$777,$A92,СВЦЭМ!$B$34:$B$777,H$83)+'СЕТ СН'!$H$9+СВЦЭМ!$D$10+'СЕТ СН'!$H$6</f>
        <v>1762.1044142800001</v>
      </c>
      <c r="I92" s="64">
        <f>SUMIFS(СВЦЭМ!$C$34:$C$777,СВЦЭМ!$A$34:$A$777,$A92,СВЦЭМ!$B$34:$B$777,I$83)+'СЕТ СН'!$H$9+СВЦЭМ!$D$10+'СЕТ СН'!$H$6</f>
        <v>1640.5158201600002</v>
      </c>
      <c r="J92" s="64">
        <f>SUMIFS(СВЦЭМ!$C$34:$C$777,СВЦЭМ!$A$34:$A$777,$A92,СВЦЭМ!$B$34:$B$777,J$83)+'СЕТ СН'!$H$9+СВЦЭМ!$D$10+'СЕТ СН'!$H$6</f>
        <v>1572.94073815</v>
      </c>
      <c r="K92" s="64">
        <f>SUMIFS(СВЦЭМ!$C$34:$C$777,СВЦЭМ!$A$34:$A$777,$A92,СВЦЭМ!$B$34:$B$777,K$83)+'СЕТ СН'!$H$9+СВЦЭМ!$D$10+'СЕТ СН'!$H$6</f>
        <v>1516.8693660200001</v>
      </c>
      <c r="L92" s="64">
        <f>SUMIFS(СВЦЭМ!$C$34:$C$777,СВЦЭМ!$A$34:$A$777,$A92,СВЦЭМ!$B$34:$B$777,L$83)+'СЕТ СН'!$H$9+СВЦЭМ!$D$10+'СЕТ СН'!$H$6</f>
        <v>1509.28080901</v>
      </c>
      <c r="M92" s="64">
        <f>SUMIFS(СВЦЭМ!$C$34:$C$777,СВЦЭМ!$A$34:$A$777,$A92,СВЦЭМ!$B$34:$B$777,M$83)+'СЕТ СН'!$H$9+СВЦЭМ!$D$10+'СЕТ СН'!$H$6</f>
        <v>1480.2886293400002</v>
      </c>
      <c r="N92" s="64">
        <f>SUMIFS(СВЦЭМ!$C$34:$C$777,СВЦЭМ!$A$34:$A$777,$A92,СВЦЭМ!$B$34:$B$777,N$83)+'СЕТ СН'!$H$9+СВЦЭМ!$D$10+'СЕТ СН'!$H$6</f>
        <v>1477.57194478</v>
      </c>
      <c r="O92" s="64">
        <f>SUMIFS(СВЦЭМ!$C$34:$C$777,СВЦЭМ!$A$34:$A$777,$A92,СВЦЭМ!$B$34:$B$777,O$83)+'СЕТ СН'!$H$9+СВЦЭМ!$D$10+'СЕТ СН'!$H$6</f>
        <v>1479.02909376</v>
      </c>
      <c r="P92" s="64">
        <f>SUMIFS(СВЦЭМ!$C$34:$C$777,СВЦЭМ!$A$34:$A$777,$A92,СВЦЭМ!$B$34:$B$777,P$83)+'СЕТ СН'!$H$9+СВЦЭМ!$D$10+'СЕТ СН'!$H$6</f>
        <v>1450.37598871</v>
      </c>
      <c r="Q92" s="64">
        <f>SUMIFS(СВЦЭМ!$C$34:$C$777,СВЦЭМ!$A$34:$A$777,$A92,СВЦЭМ!$B$34:$B$777,Q$83)+'СЕТ СН'!$H$9+СВЦЭМ!$D$10+'СЕТ СН'!$H$6</f>
        <v>1478.3896134199999</v>
      </c>
      <c r="R92" s="64">
        <f>SUMIFS(СВЦЭМ!$C$34:$C$777,СВЦЭМ!$A$34:$A$777,$A92,СВЦЭМ!$B$34:$B$777,R$83)+'СЕТ СН'!$H$9+СВЦЭМ!$D$10+'СЕТ СН'!$H$6</f>
        <v>1464.9557353499999</v>
      </c>
      <c r="S92" s="64">
        <f>SUMIFS(СВЦЭМ!$C$34:$C$777,СВЦЭМ!$A$34:$A$777,$A92,СВЦЭМ!$B$34:$B$777,S$83)+'СЕТ СН'!$H$9+СВЦЭМ!$D$10+'СЕТ СН'!$H$6</f>
        <v>1451.2821715700002</v>
      </c>
      <c r="T92" s="64">
        <f>SUMIFS(СВЦЭМ!$C$34:$C$777,СВЦЭМ!$A$34:$A$777,$A92,СВЦЭМ!$B$34:$B$777,T$83)+'СЕТ СН'!$H$9+СВЦЭМ!$D$10+'СЕТ СН'!$H$6</f>
        <v>1460.6934817900001</v>
      </c>
      <c r="U92" s="64">
        <f>SUMIFS(СВЦЭМ!$C$34:$C$777,СВЦЭМ!$A$34:$A$777,$A92,СВЦЭМ!$B$34:$B$777,U$83)+'СЕТ СН'!$H$9+СВЦЭМ!$D$10+'СЕТ СН'!$H$6</f>
        <v>1437.8966111099999</v>
      </c>
      <c r="V92" s="64">
        <f>SUMIFS(СВЦЭМ!$C$34:$C$777,СВЦЭМ!$A$34:$A$777,$A92,СВЦЭМ!$B$34:$B$777,V$83)+'СЕТ СН'!$H$9+СВЦЭМ!$D$10+'СЕТ СН'!$H$6</f>
        <v>1449.0357663</v>
      </c>
      <c r="W92" s="64">
        <f>SUMIFS(СВЦЭМ!$C$34:$C$777,СВЦЭМ!$A$34:$A$777,$A92,СВЦЭМ!$B$34:$B$777,W$83)+'СЕТ СН'!$H$9+СВЦЭМ!$D$10+'СЕТ СН'!$H$6</f>
        <v>1491.5431091300002</v>
      </c>
      <c r="X92" s="64">
        <f>SUMIFS(СВЦЭМ!$C$34:$C$777,СВЦЭМ!$A$34:$A$777,$A92,СВЦЭМ!$B$34:$B$777,X$83)+'СЕТ СН'!$H$9+СВЦЭМ!$D$10+'СЕТ СН'!$H$6</f>
        <v>1522.9806020000001</v>
      </c>
      <c r="Y92" s="64">
        <f>SUMIFS(СВЦЭМ!$C$34:$C$777,СВЦЭМ!$A$34:$A$777,$A92,СВЦЭМ!$B$34:$B$777,Y$83)+'СЕТ СН'!$H$9+СВЦЭМ!$D$10+'СЕТ СН'!$H$6</f>
        <v>1597.1172761600001</v>
      </c>
    </row>
    <row r="93" spans="1:25" ht="15.75" x14ac:dyDescent="0.2">
      <c r="A93" s="63">
        <f t="shared" si="2"/>
        <v>42561</v>
      </c>
      <c r="B93" s="64">
        <f>SUMIFS(СВЦЭМ!$C$34:$C$777,СВЦЭМ!$A$34:$A$777,$A93,СВЦЭМ!$B$34:$B$777,B$83)+'СЕТ СН'!$H$9+СВЦЭМ!$D$10+'СЕТ СН'!$H$6</f>
        <v>1654.7558548700003</v>
      </c>
      <c r="C93" s="64">
        <f>SUMIFS(СВЦЭМ!$C$34:$C$777,СВЦЭМ!$A$34:$A$777,$A93,СВЦЭМ!$B$34:$B$777,C$83)+'СЕТ СН'!$H$9+СВЦЭМ!$D$10+'СЕТ СН'!$H$6</f>
        <v>1653.8382410600002</v>
      </c>
      <c r="D93" s="64">
        <f>SUMIFS(СВЦЭМ!$C$34:$C$777,СВЦЭМ!$A$34:$A$777,$A93,СВЦЭМ!$B$34:$B$777,D$83)+'СЕТ СН'!$H$9+СВЦЭМ!$D$10+'СЕТ СН'!$H$6</f>
        <v>1695.7588103000003</v>
      </c>
      <c r="E93" s="64">
        <f>SUMIFS(СВЦЭМ!$C$34:$C$777,СВЦЭМ!$A$34:$A$777,$A93,СВЦЭМ!$B$34:$B$777,E$83)+'СЕТ СН'!$H$9+СВЦЭМ!$D$10+'СЕТ СН'!$H$6</f>
        <v>1717.57373409</v>
      </c>
      <c r="F93" s="64">
        <f>SUMIFS(СВЦЭМ!$C$34:$C$777,СВЦЭМ!$A$34:$A$777,$A93,СВЦЭМ!$B$34:$B$777,F$83)+'СЕТ СН'!$H$9+СВЦЭМ!$D$10+'СЕТ СН'!$H$6</f>
        <v>1717.8842689100002</v>
      </c>
      <c r="G93" s="64">
        <f>SUMIFS(СВЦЭМ!$C$34:$C$777,СВЦЭМ!$A$34:$A$777,$A93,СВЦЭМ!$B$34:$B$777,G$83)+'СЕТ СН'!$H$9+СВЦЭМ!$D$10+'СЕТ СН'!$H$6</f>
        <v>1725.1969323000003</v>
      </c>
      <c r="H93" s="64">
        <f>SUMIFS(СВЦЭМ!$C$34:$C$777,СВЦЭМ!$A$34:$A$777,$A93,СВЦЭМ!$B$34:$B$777,H$83)+'СЕТ СН'!$H$9+СВЦЭМ!$D$10+'СЕТ СН'!$H$6</f>
        <v>1678.4118868</v>
      </c>
      <c r="I93" s="64">
        <f>SUMIFS(СВЦЭМ!$C$34:$C$777,СВЦЭМ!$A$34:$A$777,$A93,СВЦЭМ!$B$34:$B$777,I$83)+'СЕТ СН'!$H$9+СВЦЭМ!$D$10+'СЕТ СН'!$H$6</f>
        <v>1626.2127291400002</v>
      </c>
      <c r="J93" s="64">
        <f>SUMIFS(СВЦЭМ!$C$34:$C$777,СВЦЭМ!$A$34:$A$777,$A93,СВЦЭМ!$B$34:$B$777,J$83)+'СЕТ СН'!$H$9+СВЦЭМ!$D$10+'СЕТ СН'!$H$6</f>
        <v>1513.4557514399999</v>
      </c>
      <c r="K93" s="64">
        <f>SUMIFS(СВЦЭМ!$C$34:$C$777,СВЦЭМ!$A$34:$A$777,$A93,СВЦЭМ!$B$34:$B$777,K$83)+'СЕТ СН'!$H$9+СВЦЭМ!$D$10+'СЕТ СН'!$H$6</f>
        <v>1424.7535409699999</v>
      </c>
      <c r="L93" s="64">
        <f>SUMIFS(СВЦЭМ!$C$34:$C$777,СВЦЭМ!$A$34:$A$777,$A93,СВЦЭМ!$B$34:$B$777,L$83)+'СЕТ СН'!$H$9+СВЦЭМ!$D$10+'СЕТ СН'!$H$6</f>
        <v>1392.68383492</v>
      </c>
      <c r="M93" s="64">
        <f>SUMIFS(СВЦЭМ!$C$34:$C$777,СВЦЭМ!$A$34:$A$777,$A93,СВЦЭМ!$B$34:$B$777,M$83)+'СЕТ СН'!$H$9+СВЦЭМ!$D$10+'СЕТ СН'!$H$6</f>
        <v>1393.9595772299999</v>
      </c>
      <c r="N93" s="64">
        <f>SUMIFS(СВЦЭМ!$C$34:$C$777,СВЦЭМ!$A$34:$A$777,$A93,СВЦЭМ!$B$34:$B$777,N$83)+'СЕТ СН'!$H$9+СВЦЭМ!$D$10+'СЕТ СН'!$H$6</f>
        <v>1412.6308732500001</v>
      </c>
      <c r="O93" s="64">
        <f>SUMIFS(СВЦЭМ!$C$34:$C$777,СВЦЭМ!$A$34:$A$777,$A93,СВЦЭМ!$B$34:$B$777,O$83)+'СЕТ СН'!$H$9+СВЦЭМ!$D$10+'СЕТ СН'!$H$6</f>
        <v>1410.05694455</v>
      </c>
      <c r="P93" s="64">
        <f>SUMIFS(СВЦЭМ!$C$34:$C$777,СВЦЭМ!$A$34:$A$777,$A93,СВЦЭМ!$B$34:$B$777,P$83)+'СЕТ СН'!$H$9+СВЦЭМ!$D$10+'СЕТ СН'!$H$6</f>
        <v>1637.4509034100001</v>
      </c>
      <c r="Q93" s="64">
        <f>SUMIFS(СВЦЭМ!$C$34:$C$777,СВЦЭМ!$A$34:$A$777,$A93,СВЦЭМ!$B$34:$B$777,Q$83)+'СЕТ СН'!$H$9+СВЦЭМ!$D$10+'СЕТ СН'!$H$6</f>
        <v>1496.2434592700001</v>
      </c>
      <c r="R93" s="64">
        <f>SUMIFS(СВЦЭМ!$C$34:$C$777,СВЦЭМ!$A$34:$A$777,$A93,СВЦЭМ!$B$34:$B$777,R$83)+'СЕТ СН'!$H$9+СВЦЭМ!$D$10+'СЕТ СН'!$H$6</f>
        <v>1448.56716981</v>
      </c>
      <c r="S93" s="64">
        <f>SUMIFS(СВЦЭМ!$C$34:$C$777,СВЦЭМ!$A$34:$A$777,$A93,СВЦЭМ!$B$34:$B$777,S$83)+'СЕТ СН'!$H$9+СВЦЭМ!$D$10+'СЕТ СН'!$H$6</f>
        <v>1451.44109783</v>
      </c>
      <c r="T93" s="64">
        <f>SUMIFS(СВЦЭМ!$C$34:$C$777,СВЦЭМ!$A$34:$A$777,$A93,СВЦЭМ!$B$34:$B$777,T$83)+'СЕТ СН'!$H$9+СВЦЭМ!$D$10+'СЕТ СН'!$H$6</f>
        <v>1493.98606556</v>
      </c>
      <c r="U93" s="64">
        <f>SUMIFS(СВЦЭМ!$C$34:$C$777,СВЦЭМ!$A$34:$A$777,$A93,СВЦЭМ!$B$34:$B$777,U$83)+'СЕТ СН'!$H$9+СВЦЭМ!$D$10+'СЕТ СН'!$H$6</f>
        <v>1456.3536292399999</v>
      </c>
      <c r="V93" s="64">
        <f>SUMIFS(СВЦЭМ!$C$34:$C$777,СВЦЭМ!$A$34:$A$777,$A93,СВЦЭМ!$B$34:$B$777,V$83)+'СЕТ СН'!$H$9+СВЦЭМ!$D$10+'СЕТ СН'!$H$6</f>
        <v>1472.5348189199999</v>
      </c>
      <c r="W93" s="64">
        <f>SUMIFS(СВЦЭМ!$C$34:$C$777,СВЦЭМ!$A$34:$A$777,$A93,СВЦЭМ!$B$34:$B$777,W$83)+'СЕТ СН'!$H$9+СВЦЭМ!$D$10+'СЕТ СН'!$H$6</f>
        <v>1494.57906695</v>
      </c>
      <c r="X93" s="64">
        <f>SUMIFS(СВЦЭМ!$C$34:$C$777,СВЦЭМ!$A$34:$A$777,$A93,СВЦЭМ!$B$34:$B$777,X$83)+'СЕТ СН'!$H$9+СВЦЭМ!$D$10+'СЕТ СН'!$H$6</f>
        <v>1481.22188979</v>
      </c>
      <c r="Y93" s="64">
        <f>SUMIFS(СВЦЭМ!$C$34:$C$777,СВЦЭМ!$A$34:$A$777,$A93,СВЦЭМ!$B$34:$B$777,Y$83)+'СЕТ СН'!$H$9+СВЦЭМ!$D$10+'СЕТ СН'!$H$6</f>
        <v>1545.35942755</v>
      </c>
    </row>
    <row r="94" spans="1:25" ht="15.75" x14ac:dyDescent="0.2">
      <c r="A94" s="63">
        <f t="shared" si="2"/>
        <v>42562</v>
      </c>
      <c r="B94" s="64">
        <f>SUMIFS(СВЦЭМ!$C$34:$C$777,СВЦЭМ!$A$34:$A$777,$A94,СВЦЭМ!$B$34:$B$777,B$83)+'СЕТ СН'!$H$9+СВЦЭМ!$D$10+'СЕТ СН'!$H$6</f>
        <v>1679.39444486</v>
      </c>
      <c r="C94" s="64">
        <f>SUMIFS(СВЦЭМ!$C$34:$C$777,СВЦЭМ!$A$34:$A$777,$A94,СВЦЭМ!$B$34:$B$777,C$83)+'СЕТ СН'!$H$9+СВЦЭМ!$D$10+'СЕТ СН'!$H$6</f>
        <v>1762.9084076000004</v>
      </c>
      <c r="D94" s="64">
        <f>SUMIFS(СВЦЭМ!$C$34:$C$777,СВЦЭМ!$A$34:$A$777,$A94,СВЦЭМ!$B$34:$B$777,D$83)+'СЕТ СН'!$H$9+СВЦЭМ!$D$10+'СЕТ СН'!$H$6</f>
        <v>1841.6797522100001</v>
      </c>
      <c r="E94" s="64">
        <f>SUMIFS(СВЦЭМ!$C$34:$C$777,СВЦЭМ!$A$34:$A$777,$A94,СВЦЭМ!$B$34:$B$777,E$83)+'СЕТ СН'!$H$9+СВЦЭМ!$D$10+'СЕТ СН'!$H$6</f>
        <v>1800.7578223400001</v>
      </c>
      <c r="F94" s="64">
        <f>SUMIFS(СВЦЭМ!$C$34:$C$777,СВЦЭМ!$A$34:$A$777,$A94,СВЦЭМ!$B$34:$B$777,F$83)+'СЕТ СН'!$H$9+СВЦЭМ!$D$10+'СЕТ СН'!$H$6</f>
        <v>1821.6071285800003</v>
      </c>
      <c r="G94" s="64">
        <f>SUMIFS(СВЦЭМ!$C$34:$C$777,СВЦЭМ!$A$34:$A$777,$A94,СВЦЭМ!$B$34:$B$777,G$83)+'СЕТ СН'!$H$9+СВЦЭМ!$D$10+'СЕТ СН'!$H$6</f>
        <v>1809.7278777200004</v>
      </c>
      <c r="H94" s="64">
        <f>SUMIFS(СВЦЭМ!$C$34:$C$777,СВЦЭМ!$A$34:$A$777,$A94,СВЦЭМ!$B$34:$B$777,H$83)+'СЕТ СН'!$H$9+СВЦЭМ!$D$10+'СЕТ СН'!$H$6</f>
        <v>1729.12276522</v>
      </c>
      <c r="I94" s="64">
        <f>SUMIFS(СВЦЭМ!$C$34:$C$777,СВЦЭМ!$A$34:$A$777,$A94,СВЦЭМ!$B$34:$B$777,I$83)+'СЕТ СН'!$H$9+СВЦЭМ!$D$10+'СЕТ СН'!$H$6</f>
        <v>1627.6933437500002</v>
      </c>
      <c r="J94" s="64">
        <f>SUMIFS(СВЦЭМ!$C$34:$C$777,СВЦЭМ!$A$34:$A$777,$A94,СВЦЭМ!$B$34:$B$777,J$83)+'СЕТ СН'!$H$9+СВЦЭМ!$D$10+'СЕТ СН'!$H$6</f>
        <v>1437.6073619899998</v>
      </c>
      <c r="K94" s="64">
        <f>SUMIFS(СВЦЭМ!$C$34:$C$777,СВЦЭМ!$A$34:$A$777,$A94,СВЦЭМ!$B$34:$B$777,K$83)+'СЕТ СН'!$H$9+СВЦЭМ!$D$10+'СЕТ СН'!$H$6</f>
        <v>1408.1755099699999</v>
      </c>
      <c r="L94" s="64">
        <f>SUMIFS(СВЦЭМ!$C$34:$C$777,СВЦЭМ!$A$34:$A$777,$A94,СВЦЭМ!$B$34:$B$777,L$83)+'СЕТ СН'!$H$9+СВЦЭМ!$D$10+'СЕТ СН'!$H$6</f>
        <v>1401.70475674</v>
      </c>
      <c r="M94" s="64">
        <f>SUMIFS(СВЦЭМ!$C$34:$C$777,СВЦЭМ!$A$34:$A$777,$A94,СВЦЭМ!$B$34:$B$777,M$83)+'СЕТ СН'!$H$9+СВЦЭМ!$D$10+'СЕТ СН'!$H$6</f>
        <v>1407.7255472900001</v>
      </c>
      <c r="N94" s="64">
        <f>SUMIFS(СВЦЭМ!$C$34:$C$777,СВЦЭМ!$A$34:$A$777,$A94,СВЦЭМ!$B$34:$B$777,N$83)+'СЕТ СН'!$H$9+СВЦЭМ!$D$10+'СЕТ СН'!$H$6</f>
        <v>1386.9432006</v>
      </c>
      <c r="O94" s="64">
        <f>SUMIFS(СВЦЭМ!$C$34:$C$777,СВЦЭМ!$A$34:$A$777,$A94,СВЦЭМ!$B$34:$B$777,O$83)+'СЕТ СН'!$H$9+СВЦЭМ!$D$10+'СЕТ СН'!$H$6</f>
        <v>1404.8755367200001</v>
      </c>
      <c r="P94" s="64">
        <f>SUMIFS(СВЦЭМ!$C$34:$C$777,СВЦЭМ!$A$34:$A$777,$A94,СВЦЭМ!$B$34:$B$777,P$83)+'СЕТ СН'!$H$9+СВЦЭМ!$D$10+'СЕТ СН'!$H$6</f>
        <v>1423.3889272599999</v>
      </c>
      <c r="Q94" s="64">
        <f>SUMIFS(СВЦЭМ!$C$34:$C$777,СВЦЭМ!$A$34:$A$777,$A94,СВЦЭМ!$B$34:$B$777,Q$83)+'СЕТ СН'!$H$9+СВЦЭМ!$D$10+'СЕТ СН'!$H$6</f>
        <v>1422.1065625700001</v>
      </c>
      <c r="R94" s="64">
        <f>SUMIFS(СВЦЭМ!$C$34:$C$777,СВЦЭМ!$A$34:$A$777,$A94,СВЦЭМ!$B$34:$B$777,R$83)+'СЕТ СН'!$H$9+СВЦЭМ!$D$10+'СЕТ СН'!$H$6</f>
        <v>1515.91162319</v>
      </c>
      <c r="S94" s="64">
        <f>SUMIFS(СВЦЭМ!$C$34:$C$777,СВЦЭМ!$A$34:$A$777,$A94,СВЦЭМ!$B$34:$B$777,S$83)+'СЕТ СН'!$H$9+СВЦЭМ!$D$10+'СЕТ СН'!$H$6</f>
        <v>1467.49532755</v>
      </c>
      <c r="T94" s="64">
        <f>SUMIFS(СВЦЭМ!$C$34:$C$777,СВЦЭМ!$A$34:$A$777,$A94,СВЦЭМ!$B$34:$B$777,T$83)+'СЕТ СН'!$H$9+СВЦЭМ!$D$10+'СЕТ СН'!$H$6</f>
        <v>1473.1056194600001</v>
      </c>
      <c r="U94" s="64">
        <f>SUMIFS(СВЦЭМ!$C$34:$C$777,СВЦЭМ!$A$34:$A$777,$A94,СВЦЭМ!$B$34:$B$777,U$83)+'СЕТ СН'!$H$9+СВЦЭМ!$D$10+'СЕТ СН'!$H$6</f>
        <v>1482.56785571</v>
      </c>
      <c r="V94" s="64">
        <f>SUMIFS(СВЦЭМ!$C$34:$C$777,СВЦЭМ!$A$34:$A$777,$A94,СВЦЭМ!$B$34:$B$777,V$83)+'СЕТ СН'!$H$9+СВЦЭМ!$D$10+'СЕТ СН'!$H$6</f>
        <v>1464.3928739</v>
      </c>
      <c r="W94" s="64">
        <f>SUMIFS(СВЦЭМ!$C$34:$C$777,СВЦЭМ!$A$34:$A$777,$A94,СВЦЭМ!$B$34:$B$777,W$83)+'СЕТ СН'!$H$9+СВЦЭМ!$D$10+'СЕТ СН'!$H$6</f>
        <v>1519.3096038399999</v>
      </c>
      <c r="X94" s="64">
        <f>SUMIFS(СВЦЭМ!$C$34:$C$777,СВЦЭМ!$A$34:$A$777,$A94,СВЦЭМ!$B$34:$B$777,X$83)+'СЕТ СН'!$H$9+СВЦЭМ!$D$10+'СЕТ СН'!$H$6</f>
        <v>1556.02193517</v>
      </c>
      <c r="Y94" s="64">
        <f>SUMIFS(СВЦЭМ!$C$34:$C$777,СВЦЭМ!$A$34:$A$777,$A94,СВЦЭМ!$B$34:$B$777,Y$83)+'СЕТ СН'!$H$9+СВЦЭМ!$D$10+'СЕТ СН'!$H$6</f>
        <v>1688.52778184</v>
      </c>
    </row>
    <row r="95" spans="1:25" ht="15.75" x14ac:dyDescent="0.2">
      <c r="A95" s="63">
        <f t="shared" si="2"/>
        <v>42563</v>
      </c>
      <c r="B95" s="64">
        <f>SUMIFS(СВЦЭМ!$C$34:$C$777,СВЦЭМ!$A$34:$A$777,$A95,СВЦЭМ!$B$34:$B$777,B$83)+'СЕТ СН'!$H$9+СВЦЭМ!$D$10+'СЕТ СН'!$H$6</f>
        <v>1754.4360316400002</v>
      </c>
      <c r="C95" s="64">
        <f>SUMIFS(СВЦЭМ!$C$34:$C$777,СВЦЭМ!$A$34:$A$777,$A95,СВЦЭМ!$B$34:$B$777,C$83)+'СЕТ СН'!$H$9+СВЦЭМ!$D$10+'СЕТ СН'!$H$6</f>
        <v>1835.0419831100003</v>
      </c>
      <c r="D95" s="64">
        <f>SUMIFS(СВЦЭМ!$C$34:$C$777,СВЦЭМ!$A$34:$A$777,$A95,СВЦЭМ!$B$34:$B$777,D$83)+'СЕТ СН'!$H$9+СВЦЭМ!$D$10+'СЕТ СН'!$H$6</f>
        <v>1818.5999856900003</v>
      </c>
      <c r="E95" s="64">
        <f>SUMIFS(СВЦЭМ!$C$34:$C$777,СВЦЭМ!$A$34:$A$777,$A95,СВЦЭМ!$B$34:$B$777,E$83)+'СЕТ СН'!$H$9+СВЦЭМ!$D$10+'СЕТ СН'!$H$6</f>
        <v>1830.9567416600003</v>
      </c>
      <c r="F95" s="64">
        <f>SUMIFS(СВЦЭМ!$C$34:$C$777,СВЦЭМ!$A$34:$A$777,$A95,СВЦЭМ!$B$34:$B$777,F$83)+'СЕТ СН'!$H$9+СВЦЭМ!$D$10+'СЕТ СН'!$H$6</f>
        <v>1845.6938696700004</v>
      </c>
      <c r="G95" s="64">
        <f>SUMIFS(СВЦЭМ!$C$34:$C$777,СВЦЭМ!$A$34:$A$777,$A95,СВЦЭМ!$B$34:$B$777,G$83)+'СЕТ СН'!$H$9+СВЦЭМ!$D$10+'СЕТ СН'!$H$6</f>
        <v>1840.8130422900003</v>
      </c>
      <c r="H95" s="64">
        <f>SUMIFS(СВЦЭМ!$C$34:$C$777,СВЦЭМ!$A$34:$A$777,$A95,СВЦЭМ!$B$34:$B$777,H$83)+'СЕТ СН'!$H$9+СВЦЭМ!$D$10+'СЕТ СН'!$H$6</f>
        <v>1725.8853891700001</v>
      </c>
      <c r="I95" s="64">
        <f>SUMIFS(СВЦЭМ!$C$34:$C$777,СВЦЭМ!$A$34:$A$777,$A95,СВЦЭМ!$B$34:$B$777,I$83)+'СЕТ СН'!$H$9+СВЦЭМ!$D$10+'СЕТ СН'!$H$6</f>
        <v>1640.03135617</v>
      </c>
      <c r="J95" s="64">
        <f>SUMIFS(СВЦЭМ!$C$34:$C$777,СВЦЭМ!$A$34:$A$777,$A95,СВЦЭМ!$B$34:$B$777,J$83)+'СЕТ СН'!$H$9+СВЦЭМ!$D$10+'СЕТ СН'!$H$6</f>
        <v>1418.1261203399999</v>
      </c>
      <c r="K95" s="64">
        <f>SUMIFS(СВЦЭМ!$C$34:$C$777,СВЦЭМ!$A$34:$A$777,$A95,СВЦЭМ!$B$34:$B$777,K$83)+'СЕТ СН'!$H$9+СВЦЭМ!$D$10+'СЕТ СН'!$H$6</f>
        <v>1426.3801437699999</v>
      </c>
      <c r="L95" s="64">
        <f>SUMIFS(СВЦЭМ!$C$34:$C$777,СВЦЭМ!$A$34:$A$777,$A95,СВЦЭМ!$B$34:$B$777,L$83)+'СЕТ СН'!$H$9+СВЦЭМ!$D$10+'СЕТ СН'!$H$6</f>
        <v>1445.7790368199999</v>
      </c>
      <c r="M95" s="64">
        <f>SUMIFS(СВЦЭМ!$C$34:$C$777,СВЦЭМ!$A$34:$A$777,$A95,СВЦЭМ!$B$34:$B$777,M$83)+'СЕТ СН'!$H$9+СВЦЭМ!$D$10+'СЕТ СН'!$H$6</f>
        <v>1436.32728486</v>
      </c>
      <c r="N95" s="64">
        <f>SUMIFS(СВЦЭМ!$C$34:$C$777,СВЦЭМ!$A$34:$A$777,$A95,СВЦЭМ!$B$34:$B$777,N$83)+'СЕТ СН'!$H$9+СВЦЭМ!$D$10+'СЕТ СН'!$H$6</f>
        <v>1429.0658121000001</v>
      </c>
      <c r="O95" s="64">
        <f>SUMIFS(СВЦЭМ!$C$34:$C$777,СВЦЭМ!$A$34:$A$777,$A95,СВЦЭМ!$B$34:$B$777,O$83)+'СЕТ СН'!$H$9+СВЦЭМ!$D$10+'СЕТ СН'!$H$6</f>
        <v>1437.42053444</v>
      </c>
      <c r="P95" s="64">
        <f>SUMIFS(СВЦЭМ!$C$34:$C$777,СВЦЭМ!$A$34:$A$777,$A95,СВЦЭМ!$B$34:$B$777,P$83)+'СЕТ СН'!$H$9+СВЦЭМ!$D$10+'СЕТ СН'!$H$6</f>
        <v>1420.47009164</v>
      </c>
      <c r="Q95" s="64">
        <f>SUMIFS(СВЦЭМ!$C$34:$C$777,СВЦЭМ!$A$34:$A$777,$A95,СВЦЭМ!$B$34:$B$777,Q$83)+'СЕТ СН'!$H$9+СВЦЭМ!$D$10+'СЕТ СН'!$H$6</f>
        <v>1424.41290078</v>
      </c>
      <c r="R95" s="64">
        <f>SUMIFS(СВЦЭМ!$C$34:$C$777,СВЦЭМ!$A$34:$A$777,$A95,СВЦЭМ!$B$34:$B$777,R$83)+'СЕТ СН'!$H$9+СВЦЭМ!$D$10+'СЕТ СН'!$H$6</f>
        <v>1521.0733159500001</v>
      </c>
      <c r="S95" s="64">
        <f>SUMIFS(СВЦЭМ!$C$34:$C$777,СВЦЭМ!$A$34:$A$777,$A95,СВЦЭМ!$B$34:$B$777,S$83)+'СЕТ СН'!$H$9+СВЦЭМ!$D$10+'СЕТ СН'!$H$6</f>
        <v>1503.5696344</v>
      </c>
      <c r="T95" s="64">
        <f>SUMIFS(СВЦЭМ!$C$34:$C$777,СВЦЭМ!$A$34:$A$777,$A95,СВЦЭМ!$B$34:$B$777,T$83)+'СЕТ СН'!$H$9+СВЦЭМ!$D$10+'СЕТ СН'!$H$6</f>
        <v>1470.10100689</v>
      </c>
      <c r="U95" s="64">
        <f>SUMIFS(СВЦЭМ!$C$34:$C$777,СВЦЭМ!$A$34:$A$777,$A95,СВЦЭМ!$B$34:$B$777,U$83)+'СЕТ СН'!$H$9+СВЦЭМ!$D$10+'СЕТ СН'!$H$6</f>
        <v>1486.85020459</v>
      </c>
      <c r="V95" s="64">
        <f>SUMIFS(СВЦЭМ!$C$34:$C$777,СВЦЭМ!$A$34:$A$777,$A95,СВЦЭМ!$B$34:$B$777,V$83)+'СЕТ СН'!$H$9+СВЦЭМ!$D$10+'СЕТ СН'!$H$6</f>
        <v>1474.70504185</v>
      </c>
      <c r="W95" s="64">
        <f>SUMIFS(СВЦЭМ!$C$34:$C$777,СВЦЭМ!$A$34:$A$777,$A95,СВЦЭМ!$B$34:$B$777,W$83)+'СЕТ СН'!$H$9+СВЦЭМ!$D$10+'СЕТ СН'!$H$6</f>
        <v>1478.69995417</v>
      </c>
      <c r="X95" s="64">
        <f>SUMIFS(СВЦЭМ!$C$34:$C$777,СВЦЭМ!$A$34:$A$777,$A95,СВЦЭМ!$B$34:$B$777,X$83)+'СЕТ СН'!$H$9+СВЦЭМ!$D$10+'СЕТ СН'!$H$6</f>
        <v>1502.4860921099998</v>
      </c>
      <c r="Y95" s="64">
        <f>SUMIFS(СВЦЭМ!$C$34:$C$777,СВЦЭМ!$A$34:$A$777,$A95,СВЦЭМ!$B$34:$B$777,Y$83)+'СЕТ СН'!$H$9+СВЦЭМ!$D$10+'СЕТ СН'!$H$6</f>
        <v>1587.03259542</v>
      </c>
    </row>
    <row r="96" spans="1:25" ht="15.75" x14ac:dyDescent="0.2">
      <c r="A96" s="63">
        <f t="shared" si="2"/>
        <v>42564</v>
      </c>
      <c r="B96" s="64">
        <f>SUMIFS(СВЦЭМ!$C$34:$C$777,СВЦЭМ!$A$34:$A$777,$A96,СВЦЭМ!$B$34:$B$777,B$83)+'СЕТ СН'!$H$9+СВЦЭМ!$D$10+'СЕТ СН'!$H$6</f>
        <v>1616.7811885800002</v>
      </c>
      <c r="C96" s="64">
        <f>SUMIFS(СВЦЭМ!$C$34:$C$777,СВЦЭМ!$A$34:$A$777,$A96,СВЦЭМ!$B$34:$B$777,C$83)+'СЕТ СН'!$H$9+СВЦЭМ!$D$10+'СЕТ СН'!$H$6</f>
        <v>1688.08353085</v>
      </c>
      <c r="D96" s="64">
        <f>SUMIFS(СВЦЭМ!$C$34:$C$777,СВЦЭМ!$A$34:$A$777,$A96,СВЦЭМ!$B$34:$B$777,D$83)+'СЕТ СН'!$H$9+СВЦЭМ!$D$10+'СЕТ СН'!$H$6</f>
        <v>1736.1764890000004</v>
      </c>
      <c r="E96" s="64">
        <f>SUMIFS(СВЦЭМ!$C$34:$C$777,СВЦЭМ!$A$34:$A$777,$A96,СВЦЭМ!$B$34:$B$777,E$83)+'СЕТ СН'!$H$9+СВЦЭМ!$D$10+'СЕТ СН'!$H$6</f>
        <v>1750.6446277300001</v>
      </c>
      <c r="F96" s="64">
        <f>SUMIFS(СВЦЭМ!$C$34:$C$777,СВЦЭМ!$A$34:$A$777,$A96,СВЦЭМ!$B$34:$B$777,F$83)+'СЕТ СН'!$H$9+СВЦЭМ!$D$10+'СЕТ СН'!$H$6</f>
        <v>1724.7233019400001</v>
      </c>
      <c r="G96" s="64">
        <f>SUMIFS(СВЦЭМ!$C$34:$C$777,СВЦЭМ!$A$34:$A$777,$A96,СВЦЭМ!$B$34:$B$777,G$83)+'СЕТ СН'!$H$9+СВЦЭМ!$D$10+'СЕТ СН'!$H$6</f>
        <v>1737.7753787000001</v>
      </c>
      <c r="H96" s="64">
        <f>SUMIFS(СВЦЭМ!$C$34:$C$777,СВЦЭМ!$A$34:$A$777,$A96,СВЦЭМ!$B$34:$B$777,H$83)+'СЕТ СН'!$H$9+СВЦЭМ!$D$10+'СЕТ СН'!$H$6</f>
        <v>1656.4598025300002</v>
      </c>
      <c r="I96" s="64">
        <f>SUMIFS(СВЦЭМ!$C$34:$C$777,СВЦЭМ!$A$34:$A$777,$A96,СВЦЭМ!$B$34:$B$777,I$83)+'СЕТ СН'!$H$9+СВЦЭМ!$D$10+'СЕТ СН'!$H$6</f>
        <v>1538.2119070600002</v>
      </c>
      <c r="J96" s="64">
        <f>SUMIFS(СВЦЭМ!$C$34:$C$777,СВЦЭМ!$A$34:$A$777,$A96,СВЦЭМ!$B$34:$B$777,J$83)+'СЕТ СН'!$H$9+СВЦЭМ!$D$10+'СЕТ СН'!$H$6</f>
        <v>1391.8525153099999</v>
      </c>
      <c r="K96" s="64">
        <f>SUMIFS(СВЦЭМ!$C$34:$C$777,СВЦЭМ!$A$34:$A$777,$A96,СВЦЭМ!$B$34:$B$777,K$83)+'СЕТ СН'!$H$9+СВЦЭМ!$D$10+'СЕТ СН'!$H$6</f>
        <v>1414.3718637500001</v>
      </c>
      <c r="L96" s="64">
        <f>SUMIFS(СВЦЭМ!$C$34:$C$777,СВЦЭМ!$A$34:$A$777,$A96,СВЦЭМ!$B$34:$B$777,L$83)+'СЕТ СН'!$H$9+СВЦЭМ!$D$10+'СЕТ СН'!$H$6</f>
        <v>1516.2234529</v>
      </c>
      <c r="M96" s="64">
        <f>SUMIFS(СВЦЭМ!$C$34:$C$777,СВЦЭМ!$A$34:$A$777,$A96,СВЦЭМ!$B$34:$B$777,M$83)+'СЕТ СН'!$H$9+СВЦЭМ!$D$10+'СЕТ СН'!$H$6</f>
        <v>1503.4047349</v>
      </c>
      <c r="N96" s="64">
        <f>SUMIFS(СВЦЭМ!$C$34:$C$777,СВЦЭМ!$A$34:$A$777,$A96,СВЦЭМ!$B$34:$B$777,N$83)+'СЕТ СН'!$H$9+СВЦЭМ!$D$10+'СЕТ СН'!$H$6</f>
        <v>1449.04460657</v>
      </c>
      <c r="O96" s="64">
        <f>SUMIFS(СВЦЭМ!$C$34:$C$777,СВЦЭМ!$A$34:$A$777,$A96,СВЦЭМ!$B$34:$B$777,O$83)+'СЕТ СН'!$H$9+СВЦЭМ!$D$10+'СЕТ СН'!$H$6</f>
        <v>1463.38549816</v>
      </c>
      <c r="P96" s="64">
        <f>SUMIFS(СВЦЭМ!$C$34:$C$777,СВЦЭМ!$A$34:$A$777,$A96,СВЦЭМ!$B$34:$B$777,P$83)+'СЕТ СН'!$H$9+СВЦЭМ!$D$10+'СЕТ СН'!$H$6</f>
        <v>1431.5859473599999</v>
      </c>
      <c r="Q96" s="64">
        <f>SUMIFS(СВЦЭМ!$C$34:$C$777,СВЦЭМ!$A$34:$A$777,$A96,СВЦЭМ!$B$34:$B$777,Q$83)+'СЕТ СН'!$H$9+СВЦЭМ!$D$10+'СЕТ СН'!$H$6</f>
        <v>1437.9517808400001</v>
      </c>
      <c r="R96" s="64">
        <f>SUMIFS(СВЦЭМ!$C$34:$C$777,СВЦЭМ!$A$34:$A$777,$A96,СВЦЭМ!$B$34:$B$777,R$83)+'СЕТ СН'!$H$9+СВЦЭМ!$D$10+'СЕТ СН'!$H$6</f>
        <v>1508.40848375</v>
      </c>
      <c r="S96" s="64">
        <f>SUMIFS(СВЦЭМ!$C$34:$C$777,СВЦЭМ!$A$34:$A$777,$A96,СВЦЭМ!$B$34:$B$777,S$83)+'СЕТ СН'!$H$9+СВЦЭМ!$D$10+'СЕТ СН'!$H$6</f>
        <v>1500.39226218</v>
      </c>
      <c r="T96" s="64">
        <f>SUMIFS(СВЦЭМ!$C$34:$C$777,СВЦЭМ!$A$34:$A$777,$A96,СВЦЭМ!$B$34:$B$777,T$83)+'СЕТ СН'!$H$9+СВЦЭМ!$D$10+'СЕТ СН'!$H$6</f>
        <v>1473.56672293</v>
      </c>
      <c r="U96" s="64">
        <f>SUMIFS(СВЦЭМ!$C$34:$C$777,СВЦЭМ!$A$34:$A$777,$A96,СВЦЭМ!$B$34:$B$777,U$83)+'СЕТ СН'!$H$9+СВЦЭМ!$D$10+'СЕТ СН'!$H$6</f>
        <v>1495.7949390799999</v>
      </c>
      <c r="V96" s="64">
        <f>SUMIFS(СВЦЭМ!$C$34:$C$777,СВЦЭМ!$A$34:$A$777,$A96,СВЦЭМ!$B$34:$B$777,V$83)+'СЕТ СН'!$H$9+СВЦЭМ!$D$10+'СЕТ СН'!$H$6</f>
        <v>1465.02774497</v>
      </c>
      <c r="W96" s="64">
        <f>SUMIFS(СВЦЭМ!$C$34:$C$777,СВЦЭМ!$A$34:$A$777,$A96,СВЦЭМ!$B$34:$B$777,W$83)+'СЕТ СН'!$H$9+СВЦЭМ!$D$10+'СЕТ СН'!$H$6</f>
        <v>1447.5951566899998</v>
      </c>
      <c r="X96" s="64">
        <f>SUMIFS(СВЦЭМ!$C$34:$C$777,СВЦЭМ!$A$34:$A$777,$A96,СВЦЭМ!$B$34:$B$777,X$83)+'СЕТ СН'!$H$9+СВЦЭМ!$D$10+'СЕТ СН'!$H$6</f>
        <v>1470.9568292399999</v>
      </c>
      <c r="Y96" s="64">
        <f>SUMIFS(СВЦЭМ!$C$34:$C$777,СВЦЭМ!$A$34:$A$777,$A96,СВЦЭМ!$B$34:$B$777,Y$83)+'СЕТ СН'!$H$9+СВЦЭМ!$D$10+'СЕТ СН'!$H$6</f>
        <v>1533.06814336</v>
      </c>
    </row>
    <row r="97" spans="1:25" ht="15.75" x14ac:dyDescent="0.2">
      <c r="A97" s="63">
        <f t="shared" si="2"/>
        <v>42565</v>
      </c>
      <c r="B97" s="64">
        <f>SUMIFS(СВЦЭМ!$C$34:$C$777,СВЦЭМ!$A$34:$A$777,$A97,СВЦЭМ!$B$34:$B$777,B$83)+'СЕТ СН'!$H$9+СВЦЭМ!$D$10+'СЕТ СН'!$H$6</f>
        <v>1555.2386469200001</v>
      </c>
      <c r="C97" s="64">
        <f>SUMIFS(СВЦЭМ!$C$34:$C$777,СВЦЭМ!$A$34:$A$777,$A97,СВЦЭМ!$B$34:$B$777,C$83)+'СЕТ СН'!$H$9+СВЦЭМ!$D$10+'СЕТ СН'!$H$6</f>
        <v>1622.3222106500002</v>
      </c>
      <c r="D97" s="64">
        <f>SUMIFS(СВЦЭМ!$C$34:$C$777,СВЦЭМ!$A$34:$A$777,$A97,СВЦЭМ!$B$34:$B$777,D$83)+'СЕТ СН'!$H$9+СВЦЭМ!$D$10+'СЕТ СН'!$H$6</f>
        <v>1647.2746688700004</v>
      </c>
      <c r="E97" s="64">
        <f>SUMIFS(СВЦЭМ!$C$34:$C$777,СВЦЭМ!$A$34:$A$777,$A97,СВЦЭМ!$B$34:$B$777,E$83)+'СЕТ СН'!$H$9+СВЦЭМ!$D$10+'СЕТ СН'!$H$6</f>
        <v>1657.98596103</v>
      </c>
      <c r="F97" s="64">
        <f>SUMIFS(СВЦЭМ!$C$34:$C$777,СВЦЭМ!$A$34:$A$777,$A97,СВЦЭМ!$B$34:$B$777,F$83)+'СЕТ СН'!$H$9+СВЦЭМ!$D$10+'СЕТ СН'!$H$6</f>
        <v>1694.8691854200001</v>
      </c>
      <c r="G97" s="64">
        <f>SUMIFS(СВЦЭМ!$C$34:$C$777,СВЦЭМ!$A$34:$A$777,$A97,СВЦЭМ!$B$34:$B$777,G$83)+'СЕТ СН'!$H$9+СВЦЭМ!$D$10+'СЕТ СН'!$H$6</f>
        <v>1667.1004158300002</v>
      </c>
      <c r="H97" s="64">
        <f>SUMIFS(СВЦЭМ!$C$34:$C$777,СВЦЭМ!$A$34:$A$777,$A97,СВЦЭМ!$B$34:$B$777,H$83)+'СЕТ СН'!$H$9+СВЦЭМ!$D$10+'СЕТ СН'!$H$6</f>
        <v>1551.8690260799999</v>
      </c>
      <c r="I97" s="64">
        <f>SUMIFS(СВЦЭМ!$C$34:$C$777,СВЦЭМ!$A$34:$A$777,$A97,СВЦЭМ!$B$34:$B$777,I$83)+'СЕТ СН'!$H$9+СВЦЭМ!$D$10+'СЕТ СН'!$H$6</f>
        <v>1497.47221064</v>
      </c>
      <c r="J97" s="64">
        <f>SUMIFS(СВЦЭМ!$C$34:$C$777,СВЦЭМ!$A$34:$A$777,$A97,СВЦЭМ!$B$34:$B$777,J$83)+'СЕТ СН'!$H$9+СВЦЭМ!$D$10+'СЕТ СН'!$H$6</f>
        <v>1348.1768103300001</v>
      </c>
      <c r="K97" s="64">
        <f>SUMIFS(СВЦЭМ!$C$34:$C$777,СВЦЭМ!$A$34:$A$777,$A97,СВЦЭМ!$B$34:$B$777,K$83)+'СЕТ СН'!$H$9+СВЦЭМ!$D$10+'СЕТ СН'!$H$6</f>
        <v>1343.0113901899999</v>
      </c>
      <c r="L97" s="64">
        <f>SUMIFS(СВЦЭМ!$C$34:$C$777,СВЦЭМ!$A$34:$A$777,$A97,СВЦЭМ!$B$34:$B$777,L$83)+'СЕТ СН'!$H$9+СВЦЭМ!$D$10+'СЕТ СН'!$H$6</f>
        <v>1333.13510492</v>
      </c>
      <c r="M97" s="64">
        <f>SUMIFS(СВЦЭМ!$C$34:$C$777,СВЦЭМ!$A$34:$A$777,$A97,СВЦЭМ!$B$34:$B$777,M$83)+'СЕТ СН'!$H$9+СВЦЭМ!$D$10+'СЕТ СН'!$H$6</f>
        <v>1319.72935396</v>
      </c>
      <c r="N97" s="64">
        <f>SUMIFS(СВЦЭМ!$C$34:$C$777,СВЦЭМ!$A$34:$A$777,$A97,СВЦЭМ!$B$34:$B$777,N$83)+'СЕТ СН'!$H$9+СВЦЭМ!$D$10+'СЕТ СН'!$H$6</f>
        <v>1320.6406186199999</v>
      </c>
      <c r="O97" s="64">
        <f>SUMIFS(СВЦЭМ!$C$34:$C$777,СВЦЭМ!$A$34:$A$777,$A97,СВЦЭМ!$B$34:$B$777,O$83)+'СЕТ СН'!$H$9+СВЦЭМ!$D$10+'СЕТ СН'!$H$6</f>
        <v>1314.80950121</v>
      </c>
      <c r="P97" s="64">
        <f>SUMIFS(СВЦЭМ!$C$34:$C$777,СВЦЭМ!$A$34:$A$777,$A97,СВЦЭМ!$B$34:$B$777,P$83)+'СЕТ СН'!$H$9+СВЦЭМ!$D$10+'СЕТ СН'!$H$6</f>
        <v>1303.2318882700001</v>
      </c>
      <c r="Q97" s="64">
        <f>SUMIFS(СВЦЭМ!$C$34:$C$777,СВЦЭМ!$A$34:$A$777,$A97,СВЦЭМ!$B$34:$B$777,Q$83)+'СЕТ СН'!$H$9+СВЦЭМ!$D$10+'СЕТ СН'!$H$6</f>
        <v>1314.27828615</v>
      </c>
      <c r="R97" s="64">
        <f>SUMIFS(СВЦЭМ!$C$34:$C$777,СВЦЭМ!$A$34:$A$777,$A97,СВЦЭМ!$B$34:$B$777,R$83)+'СЕТ СН'!$H$9+СВЦЭМ!$D$10+'СЕТ СН'!$H$6</f>
        <v>1388.82299986</v>
      </c>
      <c r="S97" s="64">
        <f>SUMIFS(СВЦЭМ!$C$34:$C$777,СВЦЭМ!$A$34:$A$777,$A97,СВЦЭМ!$B$34:$B$777,S$83)+'СЕТ СН'!$H$9+СВЦЭМ!$D$10+'СЕТ СН'!$H$6</f>
        <v>1398.5166680500001</v>
      </c>
      <c r="T97" s="64">
        <f>SUMIFS(СВЦЭМ!$C$34:$C$777,СВЦЭМ!$A$34:$A$777,$A97,СВЦЭМ!$B$34:$B$777,T$83)+'СЕТ СН'!$H$9+СВЦЭМ!$D$10+'СЕТ СН'!$H$6</f>
        <v>1382.14147426</v>
      </c>
      <c r="U97" s="64">
        <f>SUMIFS(СВЦЭМ!$C$34:$C$777,СВЦЭМ!$A$34:$A$777,$A97,СВЦЭМ!$B$34:$B$777,U$83)+'СЕТ СН'!$H$9+СВЦЭМ!$D$10+'СЕТ СН'!$H$6</f>
        <v>1364.7573600800001</v>
      </c>
      <c r="V97" s="64">
        <f>SUMIFS(СВЦЭМ!$C$34:$C$777,СВЦЭМ!$A$34:$A$777,$A97,СВЦЭМ!$B$34:$B$777,V$83)+'СЕТ СН'!$H$9+СВЦЭМ!$D$10+'СЕТ СН'!$H$6</f>
        <v>1417.6733813800001</v>
      </c>
      <c r="W97" s="64">
        <f>SUMIFS(СВЦЭМ!$C$34:$C$777,СВЦЭМ!$A$34:$A$777,$A97,СВЦЭМ!$B$34:$B$777,W$83)+'СЕТ СН'!$H$9+СВЦЭМ!$D$10+'СЕТ СН'!$H$6</f>
        <v>1479.7716031099999</v>
      </c>
      <c r="X97" s="64">
        <f>SUMIFS(СВЦЭМ!$C$34:$C$777,СВЦЭМ!$A$34:$A$777,$A97,СВЦЭМ!$B$34:$B$777,X$83)+'СЕТ СН'!$H$9+СВЦЭМ!$D$10+'СЕТ СН'!$H$6</f>
        <v>1487.17432091</v>
      </c>
      <c r="Y97" s="64">
        <f>SUMIFS(СВЦЭМ!$C$34:$C$777,СВЦЭМ!$A$34:$A$777,$A97,СВЦЭМ!$B$34:$B$777,Y$83)+'СЕТ СН'!$H$9+СВЦЭМ!$D$10+'СЕТ СН'!$H$6</f>
        <v>1499.8924369700001</v>
      </c>
    </row>
    <row r="98" spans="1:25" ht="15.75" x14ac:dyDescent="0.2">
      <c r="A98" s="63">
        <f t="shared" si="2"/>
        <v>42566</v>
      </c>
      <c r="B98" s="64">
        <f>SUMIFS(СВЦЭМ!$C$34:$C$777,СВЦЭМ!$A$34:$A$777,$A98,СВЦЭМ!$B$34:$B$777,B$83)+'СЕТ СН'!$H$9+СВЦЭМ!$D$10+'СЕТ СН'!$H$6</f>
        <v>1480.0478916100001</v>
      </c>
      <c r="C98" s="64">
        <f>SUMIFS(СВЦЭМ!$C$34:$C$777,СВЦЭМ!$A$34:$A$777,$A98,СВЦЭМ!$B$34:$B$777,C$83)+'СЕТ СН'!$H$9+СВЦЭМ!$D$10+'СЕТ СН'!$H$6</f>
        <v>1528.9115775</v>
      </c>
      <c r="D98" s="64">
        <f>SUMIFS(СВЦЭМ!$C$34:$C$777,СВЦЭМ!$A$34:$A$777,$A98,СВЦЭМ!$B$34:$B$777,D$83)+'СЕТ СН'!$H$9+СВЦЭМ!$D$10+'СЕТ СН'!$H$6</f>
        <v>1537.47190944</v>
      </c>
      <c r="E98" s="64">
        <f>SUMIFS(СВЦЭМ!$C$34:$C$777,СВЦЭМ!$A$34:$A$777,$A98,СВЦЭМ!$B$34:$B$777,E$83)+'СЕТ СН'!$H$9+СВЦЭМ!$D$10+'СЕТ СН'!$H$6</f>
        <v>1544.29407487</v>
      </c>
      <c r="F98" s="64">
        <f>SUMIFS(СВЦЭМ!$C$34:$C$777,СВЦЭМ!$A$34:$A$777,$A98,СВЦЭМ!$B$34:$B$777,F$83)+'СЕТ СН'!$H$9+СВЦЭМ!$D$10+'СЕТ СН'!$H$6</f>
        <v>1565.9444185299999</v>
      </c>
      <c r="G98" s="64">
        <f>SUMIFS(СВЦЭМ!$C$34:$C$777,СВЦЭМ!$A$34:$A$777,$A98,СВЦЭМ!$B$34:$B$777,G$83)+'СЕТ СН'!$H$9+СВЦЭМ!$D$10+'СЕТ СН'!$H$6</f>
        <v>1548.1091975499999</v>
      </c>
      <c r="H98" s="64">
        <f>SUMIFS(СВЦЭМ!$C$34:$C$777,СВЦЭМ!$A$34:$A$777,$A98,СВЦЭМ!$B$34:$B$777,H$83)+'СЕТ СН'!$H$9+СВЦЭМ!$D$10+'СЕТ СН'!$H$6</f>
        <v>1543.1797541800001</v>
      </c>
      <c r="I98" s="64">
        <f>SUMIFS(СВЦЭМ!$C$34:$C$777,СВЦЭМ!$A$34:$A$777,$A98,СВЦЭМ!$B$34:$B$777,I$83)+'СЕТ СН'!$H$9+СВЦЭМ!$D$10+'СЕТ СН'!$H$6</f>
        <v>1525.8793579600001</v>
      </c>
      <c r="J98" s="64">
        <f>SUMIFS(СВЦЭМ!$C$34:$C$777,СВЦЭМ!$A$34:$A$777,$A98,СВЦЭМ!$B$34:$B$777,J$83)+'СЕТ СН'!$H$9+СВЦЭМ!$D$10+'СЕТ СН'!$H$6</f>
        <v>1446.2657704200001</v>
      </c>
      <c r="K98" s="64">
        <f>SUMIFS(СВЦЭМ!$C$34:$C$777,СВЦЭМ!$A$34:$A$777,$A98,СВЦЭМ!$B$34:$B$777,K$83)+'СЕТ СН'!$H$9+СВЦЭМ!$D$10+'СЕТ СН'!$H$6</f>
        <v>1420.19402328</v>
      </c>
      <c r="L98" s="64">
        <f>SUMIFS(СВЦЭМ!$C$34:$C$777,СВЦЭМ!$A$34:$A$777,$A98,СВЦЭМ!$B$34:$B$777,L$83)+'СЕТ СН'!$H$9+СВЦЭМ!$D$10+'СЕТ СН'!$H$6</f>
        <v>1377.7564822899999</v>
      </c>
      <c r="M98" s="64">
        <f>SUMIFS(СВЦЭМ!$C$34:$C$777,СВЦЭМ!$A$34:$A$777,$A98,СВЦЭМ!$B$34:$B$777,M$83)+'СЕТ СН'!$H$9+СВЦЭМ!$D$10+'СЕТ СН'!$H$6</f>
        <v>1394.8867885499999</v>
      </c>
      <c r="N98" s="64">
        <f>SUMIFS(СВЦЭМ!$C$34:$C$777,СВЦЭМ!$A$34:$A$777,$A98,СВЦЭМ!$B$34:$B$777,N$83)+'СЕТ СН'!$H$9+СВЦЭМ!$D$10+'СЕТ СН'!$H$6</f>
        <v>1385.57719739</v>
      </c>
      <c r="O98" s="64">
        <f>SUMIFS(СВЦЭМ!$C$34:$C$777,СВЦЭМ!$A$34:$A$777,$A98,СВЦЭМ!$B$34:$B$777,O$83)+'СЕТ СН'!$H$9+СВЦЭМ!$D$10+'СЕТ СН'!$H$6</f>
        <v>1395.9130191700001</v>
      </c>
      <c r="P98" s="64">
        <f>SUMIFS(СВЦЭМ!$C$34:$C$777,СВЦЭМ!$A$34:$A$777,$A98,СВЦЭМ!$B$34:$B$777,P$83)+'СЕТ СН'!$H$9+СВЦЭМ!$D$10+'СЕТ СН'!$H$6</f>
        <v>1309.5239024500002</v>
      </c>
      <c r="Q98" s="64">
        <f>SUMIFS(СВЦЭМ!$C$34:$C$777,СВЦЭМ!$A$34:$A$777,$A98,СВЦЭМ!$B$34:$B$777,Q$83)+'СЕТ СН'!$H$9+СВЦЭМ!$D$10+'СЕТ СН'!$H$6</f>
        <v>1298.26092085</v>
      </c>
      <c r="R98" s="64">
        <f>SUMIFS(СВЦЭМ!$C$34:$C$777,СВЦЭМ!$A$34:$A$777,$A98,СВЦЭМ!$B$34:$B$777,R$83)+'СЕТ СН'!$H$9+СВЦЭМ!$D$10+'СЕТ СН'!$H$6</f>
        <v>1314.7111371400001</v>
      </c>
      <c r="S98" s="64">
        <f>SUMIFS(СВЦЭМ!$C$34:$C$777,СВЦЭМ!$A$34:$A$777,$A98,СВЦЭМ!$B$34:$B$777,S$83)+'СЕТ СН'!$H$9+СВЦЭМ!$D$10+'СЕТ СН'!$H$6</f>
        <v>1310.1245501000001</v>
      </c>
      <c r="T98" s="64">
        <f>SUMIFS(СВЦЭМ!$C$34:$C$777,СВЦЭМ!$A$34:$A$777,$A98,СВЦЭМ!$B$34:$B$777,T$83)+'СЕТ СН'!$H$9+СВЦЭМ!$D$10+'СЕТ СН'!$H$6</f>
        <v>1299.89351902</v>
      </c>
      <c r="U98" s="64">
        <f>SUMIFS(СВЦЭМ!$C$34:$C$777,СВЦЭМ!$A$34:$A$777,$A98,СВЦЭМ!$B$34:$B$777,U$83)+'СЕТ СН'!$H$9+СВЦЭМ!$D$10+'СЕТ СН'!$H$6</f>
        <v>1299.2813982499999</v>
      </c>
      <c r="V98" s="64">
        <f>SUMIFS(СВЦЭМ!$C$34:$C$777,СВЦЭМ!$A$34:$A$777,$A98,СВЦЭМ!$B$34:$B$777,V$83)+'СЕТ СН'!$H$9+СВЦЭМ!$D$10+'СЕТ СН'!$H$6</f>
        <v>1313.25518625</v>
      </c>
      <c r="W98" s="64">
        <f>SUMIFS(СВЦЭМ!$C$34:$C$777,СВЦЭМ!$A$34:$A$777,$A98,СВЦЭМ!$B$34:$B$777,W$83)+'СЕТ СН'!$H$9+СВЦЭМ!$D$10+'СЕТ СН'!$H$6</f>
        <v>1382.1164347399999</v>
      </c>
      <c r="X98" s="64">
        <f>SUMIFS(СВЦЭМ!$C$34:$C$777,СВЦЭМ!$A$34:$A$777,$A98,СВЦЭМ!$B$34:$B$777,X$83)+'СЕТ СН'!$H$9+СВЦЭМ!$D$10+'СЕТ СН'!$H$6</f>
        <v>1431.6826227000001</v>
      </c>
      <c r="Y98" s="64">
        <f>SUMIFS(СВЦЭМ!$C$34:$C$777,СВЦЭМ!$A$34:$A$777,$A98,СВЦЭМ!$B$34:$B$777,Y$83)+'СЕТ СН'!$H$9+СВЦЭМ!$D$10+'СЕТ СН'!$H$6</f>
        <v>1421.6058294899999</v>
      </c>
    </row>
    <row r="99" spans="1:25" ht="15.75" x14ac:dyDescent="0.2">
      <c r="A99" s="63">
        <f t="shared" si="2"/>
        <v>42567</v>
      </c>
      <c r="B99" s="64">
        <f>SUMIFS(СВЦЭМ!$C$34:$C$777,СВЦЭМ!$A$34:$A$777,$A99,СВЦЭМ!$B$34:$B$777,B$83)+'СЕТ СН'!$H$9+СВЦЭМ!$D$10+'СЕТ СН'!$H$6</f>
        <v>1580.4647303500001</v>
      </c>
      <c r="C99" s="64">
        <f>SUMIFS(СВЦЭМ!$C$34:$C$777,СВЦЭМ!$A$34:$A$777,$A99,СВЦЭМ!$B$34:$B$777,C$83)+'СЕТ СН'!$H$9+СВЦЭМ!$D$10+'СЕТ СН'!$H$6</f>
        <v>1620.6409051700002</v>
      </c>
      <c r="D99" s="64">
        <f>SUMIFS(СВЦЭМ!$C$34:$C$777,СВЦЭМ!$A$34:$A$777,$A99,СВЦЭМ!$B$34:$B$777,D$83)+'СЕТ СН'!$H$9+СВЦЭМ!$D$10+'СЕТ СН'!$H$6</f>
        <v>1648.8465225300001</v>
      </c>
      <c r="E99" s="64">
        <f>SUMIFS(СВЦЭМ!$C$34:$C$777,СВЦЭМ!$A$34:$A$777,$A99,СВЦЭМ!$B$34:$B$777,E$83)+'СЕТ СН'!$H$9+СВЦЭМ!$D$10+'СЕТ СН'!$H$6</f>
        <v>1662.9553303500002</v>
      </c>
      <c r="F99" s="64">
        <f>SUMIFS(СВЦЭМ!$C$34:$C$777,СВЦЭМ!$A$34:$A$777,$A99,СВЦЭМ!$B$34:$B$777,F$83)+'СЕТ СН'!$H$9+СВЦЭМ!$D$10+'СЕТ СН'!$H$6</f>
        <v>1670.1821121600001</v>
      </c>
      <c r="G99" s="64">
        <f>SUMIFS(СВЦЭМ!$C$34:$C$777,СВЦЭМ!$A$34:$A$777,$A99,СВЦЭМ!$B$34:$B$777,G$83)+'СЕТ СН'!$H$9+СВЦЭМ!$D$10+'СЕТ СН'!$H$6</f>
        <v>1670.6718815200002</v>
      </c>
      <c r="H99" s="64">
        <f>SUMIFS(СВЦЭМ!$C$34:$C$777,СВЦЭМ!$A$34:$A$777,$A99,СВЦЭМ!$B$34:$B$777,H$83)+'СЕТ СН'!$H$9+СВЦЭМ!$D$10+'СЕТ СН'!$H$6</f>
        <v>1631.8164603600003</v>
      </c>
      <c r="I99" s="64">
        <f>SUMIFS(СВЦЭМ!$C$34:$C$777,СВЦЭМ!$A$34:$A$777,$A99,СВЦЭМ!$B$34:$B$777,I$83)+'СЕТ СН'!$H$9+СВЦЭМ!$D$10+'СЕТ СН'!$H$6</f>
        <v>1525.98930501</v>
      </c>
      <c r="J99" s="64">
        <f>SUMIFS(СВЦЭМ!$C$34:$C$777,СВЦЭМ!$A$34:$A$777,$A99,СВЦЭМ!$B$34:$B$777,J$83)+'СЕТ СН'!$H$9+СВЦЭМ!$D$10+'СЕТ СН'!$H$6</f>
        <v>1443.8526817000002</v>
      </c>
      <c r="K99" s="64">
        <f>SUMIFS(СВЦЭМ!$C$34:$C$777,СВЦЭМ!$A$34:$A$777,$A99,СВЦЭМ!$B$34:$B$777,K$83)+'СЕТ СН'!$H$9+СВЦЭМ!$D$10+'СЕТ СН'!$H$6</f>
        <v>1413.93790786</v>
      </c>
      <c r="L99" s="64">
        <f>SUMIFS(СВЦЭМ!$C$34:$C$777,СВЦЭМ!$A$34:$A$777,$A99,СВЦЭМ!$B$34:$B$777,L$83)+'СЕТ СН'!$H$9+СВЦЭМ!$D$10+'СЕТ СН'!$H$6</f>
        <v>1435.9897106799999</v>
      </c>
      <c r="M99" s="64">
        <f>SUMIFS(СВЦЭМ!$C$34:$C$777,СВЦЭМ!$A$34:$A$777,$A99,СВЦЭМ!$B$34:$B$777,M$83)+'СЕТ СН'!$H$9+СВЦЭМ!$D$10+'СЕТ СН'!$H$6</f>
        <v>1457.1568313799999</v>
      </c>
      <c r="N99" s="64">
        <f>SUMIFS(СВЦЭМ!$C$34:$C$777,СВЦЭМ!$A$34:$A$777,$A99,СВЦЭМ!$B$34:$B$777,N$83)+'СЕТ СН'!$H$9+СВЦЭМ!$D$10+'СЕТ СН'!$H$6</f>
        <v>1394.3099254700001</v>
      </c>
      <c r="O99" s="64">
        <f>SUMIFS(СВЦЭМ!$C$34:$C$777,СВЦЭМ!$A$34:$A$777,$A99,СВЦЭМ!$B$34:$B$777,O$83)+'СЕТ СН'!$H$9+СВЦЭМ!$D$10+'СЕТ СН'!$H$6</f>
        <v>1345.6146177000001</v>
      </c>
      <c r="P99" s="64">
        <f>SUMIFS(СВЦЭМ!$C$34:$C$777,СВЦЭМ!$A$34:$A$777,$A99,СВЦЭМ!$B$34:$B$777,P$83)+'СЕТ СН'!$H$9+СВЦЭМ!$D$10+'СЕТ СН'!$H$6</f>
        <v>1330.4310101900001</v>
      </c>
      <c r="Q99" s="64">
        <f>SUMIFS(СВЦЭМ!$C$34:$C$777,СВЦЭМ!$A$34:$A$777,$A99,СВЦЭМ!$B$34:$B$777,Q$83)+'СЕТ СН'!$H$9+СВЦЭМ!$D$10+'СЕТ СН'!$H$6</f>
        <v>1329.2022366199999</v>
      </c>
      <c r="R99" s="64">
        <f>SUMIFS(СВЦЭМ!$C$34:$C$777,СВЦЭМ!$A$34:$A$777,$A99,СВЦЭМ!$B$34:$B$777,R$83)+'СЕТ СН'!$H$9+СВЦЭМ!$D$10+'СЕТ СН'!$H$6</f>
        <v>1341.5386116499999</v>
      </c>
      <c r="S99" s="64">
        <f>SUMIFS(СВЦЭМ!$C$34:$C$777,СВЦЭМ!$A$34:$A$777,$A99,СВЦЭМ!$B$34:$B$777,S$83)+'СЕТ СН'!$H$9+СВЦЭМ!$D$10+'СЕТ СН'!$H$6</f>
        <v>1343.51936662</v>
      </c>
      <c r="T99" s="64">
        <f>SUMIFS(СВЦЭМ!$C$34:$C$777,СВЦЭМ!$A$34:$A$777,$A99,СВЦЭМ!$B$34:$B$777,T$83)+'СЕТ СН'!$H$9+СВЦЭМ!$D$10+'СЕТ СН'!$H$6</f>
        <v>1346.0174831899999</v>
      </c>
      <c r="U99" s="64">
        <f>SUMIFS(СВЦЭМ!$C$34:$C$777,СВЦЭМ!$A$34:$A$777,$A99,СВЦЭМ!$B$34:$B$777,U$83)+'СЕТ СН'!$H$9+СВЦЭМ!$D$10+'СЕТ СН'!$H$6</f>
        <v>1328.79913414</v>
      </c>
      <c r="V99" s="64">
        <f>SUMIFS(СВЦЭМ!$C$34:$C$777,СВЦЭМ!$A$34:$A$777,$A99,СВЦЭМ!$B$34:$B$777,V$83)+'СЕТ СН'!$H$9+СВЦЭМ!$D$10+'СЕТ СН'!$H$6</f>
        <v>1356.0477151600001</v>
      </c>
      <c r="W99" s="64">
        <f>SUMIFS(СВЦЭМ!$C$34:$C$777,СВЦЭМ!$A$34:$A$777,$A99,СВЦЭМ!$B$34:$B$777,W$83)+'СЕТ СН'!$H$9+СВЦЭМ!$D$10+'СЕТ СН'!$H$6</f>
        <v>1411.7609258299999</v>
      </c>
      <c r="X99" s="64">
        <f>SUMIFS(СВЦЭМ!$C$34:$C$777,СВЦЭМ!$A$34:$A$777,$A99,СВЦЭМ!$B$34:$B$777,X$83)+'СЕТ СН'!$H$9+СВЦЭМ!$D$10+'СЕТ СН'!$H$6</f>
        <v>1405.7591213400001</v>
      </c>
      <c r="Y99" s="64">
        <f>SUMIFS(СВЦЭМ!$C$34:$C$777,СВЦЭМ!$A$34:$A$777,$A99,СВЦЭМ!$B$34:$B$777,Y$83)+'СЕТ СН'!$H$9+СВЦЭМ!$D$10+'СЕТ СН'!$H$6</f>
        <v>1402.9771509899999</v>
      </c>
    </row>
    <row r="100" spans="1:25" ht="15.75" x14ac:dyDescent="0.2">
      <c r="A100" s="63">
        <f t="shared" si="2"/>
        <v>42568</v>
      </c>
      <c r="B100" s="64">
        <f>SUMIFS(СВЦЭМ!$C$34:$C$777,СВЦЭМ!$A$34:$A$777,$A100,СВЦЭМ!$B$34:$B$777,B$83)+'СЕТ СН'!$H$9+СВЦЭМ!$D$10+'СЕТ СН'!$H$6</f>
        <v>1508.52358445</v>
      </c>
      <c r="C100" s="64">
        <f>SUMIFS(СВЦЭМ!$C$34:$C$777,СВЦЭМ!$A$34:$A$777,$A100,СВЦЭМ!$B$34:$B$777,C$83)+'СЕТ СН'!$H$9+СВЦЭМ!$D$10+'СЕТ СН'!$H$6</f>
        <v>1563.7961399999999</v>
      </c>
      <c r="D100" s="64">
        <f>SUMIFS(СВЦЭМ!$C$34:$C$777,СВЦЭМ!$A$34:$A$777,$A100,СВЦЭМ!$B$34:$B$777,D$83)+'СЕТ СН'!$H$9+СВЦЭМ!$D$10+'СЕТ СН'!$H$6</f>
        <v>1601.93962265</v>
      </c>
      <c r="E100" s="64">
        <f>SUMIFS(СВЦЭМ!$C$34:$C$777,СВЦЭМ!$A$34:$A$777,$A100,СВЦЭМ!$B$34:$B$777,E$83)+'СЕТ СН'!$H$9+СВЦЭМ!$D$10+'СЕТ СН'!$H$6</f>
        <v>1597.1303506499999</v>
      </c>
      <c r="F100" s="64">
        <f>SUMIFS(СВЦЭМ!$C$34:$C$777,СВЦЭМ!$A$34:$A$777,$A100,СВЦЭМ!$B$34:$B$777,F$83)+'СЕТ СН'!$H$9+СВЦЭМ!$D$10+'СЕТ СН'!$H$6</f>
        <v>1595.28300313</v>
      </c>
      <c r="G100" s="64">
        <f>SUMIFS(СВЦЭМ!$C$34:$C$777,СВЦЭМ!$A$34:$A$777,$A100,СВЦЭМ!$B$34:$B$777,G$83)+'СЕТ СН'!$H$9+СВЦЭМ!$D$10+'СЕТ СН'!$H$6</f>
        <v>1606.4824011999999</v>
      </c>
      <c r="H100" s="64">
        <f>SUMIFS(СВЦЭМ!$C$34:$C$777,СВЦЭМ!$A$34:$A$777,$A100,СВЦЭМ!$B$34:$B$777,H$83)+'СЕТ СН'!$H$9+СВЦЭМ!$D$10+'СЕТ СН'!$H$6</f>
        <v>1582.0498818800002</v>
      </c>
      <c r="I100" s="64">
        <f>SUMIFS(СВЦЭМ!$C$34:$C$777,СВЦЭМ!$A$34:$A$777,$A100,СВЦЭМ!$B$34:$B$777,I$83)+'СЕТ СН'!$H$9+СВЦЭМ!$D$10+'СЕТ СН'!$H$6</f>
        <v>1491.5189126999999</v>
      </c>
      <c r="J100" s="64">
        <f>SUMIFS(СВЦЭМ!$C$34:$C$777,СВЦЭМ!$A$34:$A$777,$A100,СВЦЭМ!$B$34:$B$777,J$83)+'СЕТ СН'!$H$9+СВЦЭМ!$D$10+'СЕТ СН'!$H$6</f>
        <v>1416.83990038</v>
      </c>
      <c r="K100" s="64">
        <f>SUMIFS(СВЦЭМ!$C$34:$C$777,СВЦЭМ!$A$34:$A$777,$A100,СВЦЭМ!$B$34:$B$777,K$83)+'СЕТ СН'!$H$9+СВЦЭМ!$D$10+'СЕТ СН'!$H$6</f>
        <v>1362.37330587</v>
      </c>
      <c r="L100" s="64">
        <f>SUMIFS(СВЦЭМ!$C$34:$C$777,СВЦЭМ!$A$34:$A$777,$A100,СВЦЭМ!$B$34:$B$777,L$83)+'СЕТ СН'!$H$9+СВЦЭМ!$D$10+'СЕТ СН'!$H$6</f>
        <v>1343.1455880000001</v>
      </c>
      <c r="M100" s="64">
        <f>SUMIFS(СВЦЭМ!$C$34:$C$777,СВЦЭМ!$A$34:$A$777,$A100,СВЦЭМ!$B$34:$B$777,M$83)+'СЕТ СН'!$H$9+СВЦЭМ!$D$10+'СЕТ СН'!$H$6</f>
        <v>1337.0762571299999</v>
      </c>
      <c r="N100" s="64">
        <f>SUMIFS(СВЦЭМ!$C$34:$C$777,СВЦЭМ!$A$34:$A$777,$A100,СВЦЭМ!$B$34:$B$777,N$83)+'СЕТ СН'!$H$9+СВЦЭМ!$D$10+'СЕТ СН'!$H$6</f>
        <v>1327.2937535799999</v>
      </c>
      <c r="O100" s="64">
        <f>SUMIFS(СВЦЭМ!$C$34:$C$777,СВЦЭМ!$A$34:$A$777,$A100,СВЦЭМ!$B$34:$B$777,O$83)+'СЕТ СН'!$H$9+СВЦЭМ!$D$10+'СЕТ СН'!$H$6</f>
        <v>1411.8884187200001</v>
      </c>
      <c r="P100" s="64">
        <f>SUMIFS(СВЦЭМ!$C$34:$C$777,СВЦЭМ!$A$34:$A$777,$A100,СВЦЭМ!$B$34:$B$777,P$83)+'СЕТ СН'!$H$9+СВЦЭМ!$D$10+'СЕТ СН'!$H$6</f>
        <v>1323.2336436599999</v>
      </c>
      <c r="Q100" s="64">
        <f>SUMIFS(СВЦЭМ!$C$34:$C$777,СВЦЭМ!$A$34:$A$777,$A100,СВЦЭМ!$B$34:$B$777,Q$83)+'СЕТ СН'!$H$9+СВЦЭМ!$D$10+'СЕТ СН'!$H$6</f>
        <v>1339.1642292000001</v>
      </c>
      <c r="R100" s="64">
        <f>SUMIFS(СВЦЭМ!$C$34:$C$777,СВЦЭМ!$A$34:$A$777,$A100,СВЦЭМ!$B$34:$B$777,R$83)+'СЕТ СН'!$H$9+СВЦЭМ!$D$10+'СЕТ СН'!$H$6</f>
        <v>1329.98068672</v>
      </c>
      <c r="S100" s="64">
        <f>SUMIFS(СВЦЭМ!$C$34:$C$777,СВЦЭМ!$A$34:$A$777,$A100,СВЦЭМ!$B$34:$B$777,S$83)+'СЕТ СН'!$H$9+СВЦЭМ!$D$10+'СЕТ СН'!$H$6</f>
        <v>1329.5723091</v>
      </c>
      <c r="T100" s="64">
        <f>SUMIFS(СВЦЭМ!$C$34:$C$777,СВЦЭМ!$A$34:$A$777,$A100,СВЦЭМ!$B$34:$B$777,T$83)+'СЕТ СН'!$H$9+СВЦЭМ!$D$10+'СЕТ СН'!$H$6</f>
        <v>1324.3929223499999</v>
      </c>
      <c r="U100" s="64">
        <f>SUMIFS(СВЦЭМ!$C$34:$C$777,СВЦЭМ!$A$34:$A$777,$A100,СВЦЭМ!$B$34:$B$777,U$83)+'СЕТ СН'!$H$9+СВЦЭМ!$D$10+'СЕТ СН'!$H$6</f>
        <v>1318.9740462300001</v>
      </c>
      <c r="V100" s="64">
        <f>SUMIFS(СВЦЭМ!$C$34:$C$777,СВЦЭМ!$A$34:$A$777,$A100,СВЦЭМ!$B$34:$B$777,V$83)+'СЕТ СН'!$H$9+СВЦЭМ!$D$10+'СЕТ СН'!$H$6</f>
        <v>1372.12996931</v>
      </c>
      <c r="W100" s="64">
        <f>SUMIFS(СВЦЭМ!$C$34:$C$777,СВЦЭМ!$A$34:$A$777,$A100,СВЦЭМ!$B$34:$B$777,W$83)+'СЕТ СН'!$H$9+СВЦЭМ!$D$10+'СЕТ СН'!$H$6</f>
        <v>1390.88720853</v>
      </c>
      <c r="X100" s="64">
        <f>SUMIFS(СВЦЭМ!$C$34:$C$777,СВЦЭМ!$A$34:$A$777,$A100,СВЦЭМ!$B$34:$B$777,X$83)+'СЕТ СН'!$H$9+СВЦЭМ!$D$10+'СЕТ СН'!$H$6</f>
        <v>1398.8903820800001</v>
      </c>
      <c r="Y100" s="64">
        <f>SUMIFS(СВЦЭМ!$C$34:$C$777,СВЦЭМ!$A$34:$A$777,$A100,СВЦЭМ!$B$34:$B$777,Y$83)+'СЕТ СН'!$H$9+СВЦЭМ!$D$10+'СЕТ СН'!$H$6</f>
        <v>1446.4899649200001</v>
      </c>
    </row>
    <row r="101" spans="1:25" ht="15.75" x14ac:dyDescent="0.2">
      <c r="A101" s="63">
        <f t="shared" si="2"/>
        <v>42569</v>
      </c>
      <c r="B101" s="64">
        <f>SUMIFS(СВЦЭМ!$C$34:$C$777,СВЦЭМ!$A$34:$A$777,$A101,СВЦЭМ!$B$34:$B$777,B$83)+'СЕТ СН'!$H$9+СВЦЭМ!$D$10+'СЕТ СН'!$H$6</f>
        <v>1557.9114702100001</v>
      </c>
      <c r="C101" s="64">
        <f>SUMIFS(СВЦЭМ!$C$34:$C$777,СВЦЭМ!$A$34:$A$777,$A101,СВЦЭМ!$B$34:$B$777,C$83)+'СЕТ СН'!$H$9+СВЦЭМ!$D$10+'СЕТ СН'!$H$6</f>
        <v>1576.76168972</v>
      </c>
      <c r="D101" s="64">
        <f>SUMIFS(СВЦЭМ!$C$34:$C$777,СВЦЭМ!$A$34:$A$777,$A101,СВЦЭМ!$B$34:$B$777,D$83)+'СЕТ СН'!$H$9+СВЦЭМ!$D$10+'СЕТ СН'!$H$6</f>
        <v>1609.2372595699999</v>
      </c>
      <c r="E101" s="64">
        <f>SUMIFS(СВЦЭМ!$C$34:$C$777,СВЦЭМ!$A$34:$A$777,$A101,СВЦЭМ!$B$34:$B$777,E$83)+'СЕТ СН'!$H$9+СВЦЭМ!$D$10+'СЕТ СН'!$H$6</f>
        <v>1642.04514896</v>
      </c>
      <c r="F101" s="64">
        <f>SUMIFS(СВЦЭМ!$C$34:$C$777,СВЦЭМ!$A$34:$A$777,$A101,СВЦЭМ!$B$34:$B$777,F$83)+'СЕТ СН'!$H$9+СВЦЭМ!$D$10+'СЕТ СН'!$H$6</f>
        <v>1622.24108449</v>
      </c>
      <c r="G101" s="64">
        <f>SUMIFS(СВЦЭМ!$C$34:$C$777,СВЦЭМ!$A$34:$A$777,$A101,СВЦЭМ!$B$34:$B$777,G$83)+'СЕТ СН'!$H$9+СВЦЭМ!$D$10+'СЕТ СН'!$H$6</f>
        <v>1621.1001839100004</v>
      </c>
      <c r="H101" s="64">
        <f>SUMIFS(СВЦЭМ!$C$34:$C$777,СВЦЭМ!$A$34:$A$777,$A101,СВЦЭМ!$B$34:$B$777,H$83)+'СЕТ СН'!$H$9+СВЦЭМ!$D$10+'СЕТ СН'!$H$6</f>
        <v>1548.5507137099999</v>
      </c>
      <c r="I101" s="64">
        <f>SUMIFS(СВЦЭМ!$C$34:$C$777,СВЦЭМ!$A$34:$A$777,$A101,СВЦЭМ!$B$34:$B$777,I$83)+'СЕТ СН'!$H$9+СВЦЭМ!$D$10+'СЕТ СН'!$H$6</f>
        <v>1456.4276201100001</v>
      </c>
      <c r="J101" s="64">
        <f>SUMIFS(СВЦЭМ!$C$34:$C$777,СВЦЭМ!$A$34:$A$777,$A101,СВЦЭМ!$B$34:$B$777,J$83)+'СЕТ СН'!$H$9+СВЦЭМ!$D$10+'СЕТ СН'!$H$6</f>
        <v>1300.04529647</v>
      </c>
      <c r="K101" s="64">
        <f>SUMIFS(СВЦЭМ!$C$34:$C$777,СВЦЭМ!$A$34:$A$777,$A101,СВЦЭМ!$B$34:$B$777,K$83)+'СЕТ СН'!$H$9+СВЦЭМ!$D$10+'СЕТ СН'!$H$6</f>
        <v>1346.0677507600001</v>
      </c>
      <c r="L101" s="64">
        <f>SUMIFS(СВЦЭМ!$C$34:$C$777,СВЦЭМ!$A$34:$A$777,$A101,СВЦЭМ!$B$34:$B$777,L$83)+'СЕТ СН'!$H$9+СВЦЭМ!$D$10+'СЕТ СН'!$H$6</f>
        <v>1677.4048568900002</v>
      </c>
      <c r="M101" s="64">
        <f>SUMIFS(СВЦЭМ!$C$34:$C$777,СВЦЭМ!$A$34:$A$777,$A101,СВЦЭМ!$B$34:$B$777,M$83)+'СЕТ СН'!$H$9+СВЦЭМ!$D$10+'СЕТ СН'!$H$6</f>
        <v>1664.5329124500004</v>
      </c>
      <c r="N101" s="64">
        <f>SUMIFS(СВЦЭМ!$C$34:$C$777,СВЦЭМ!$A$34:$A$777,$A101,СВЦЭМ!$B$34:$B$777,N$83)+'СЕТ СН'!$H$9+СВЦЭМ!$D$10+'СЕТ СН'!$H$6</f>
        <v>1585.90271555</v>
      </c>
      <c r="O101" s="64">
        <f>SUMIFS(СВЦЭМ!$C$34:$C$777,СВЦЭМ!$A$34:$A$777,$A101,СВЦЭМ!$B$34:$B$777,O$83)+'СЕТ СН'!$H$9+СВЦЭМ!$D$10+'СЕТ СН'!$H$6</f>
        <v>1382.83018139</v>
      </c>
      <c r="P101" s="64">
        <f>SUMIFS(СВЦЭМ!$C$34:$C$777,СВЦЭМ!$A$34:$A$777,$A101,СВЦЭМ!$B$34:$B$777,P$83)+'СЕТ СН'!$H$9+СВЦЭМ!$D$10+'СЕТ СН'!$H$6</f>
        <v>1277.8793862299999</v>
      </c>
      <c r="Q101" s="64">
        <f>SUMIFS(СВЦЭМ!$C$34:$C$777,СВЦЭМ!$A$34:$A$777,$A101,СВЦЭМ!$B$34:$B$777,Q$83)+'СЕТ СН'!$H$9+СВЦЭМ!$D$10+'СЕТ СН'!$H$6</f>
        <v>1282.7628408999999</v>
      </c>
      <c r="R101" s="64">
        <f>SUMIFS(СВЦЭМ!$C$34:$C$777,СВЦЭМ!$A$34:$A$777,$A101,СВЦЭМ!$B$34:$B$777,R$83)+'СЕТ СН'!$H$9+СВЦЭМ!$D$10+'СЕТ СН'!$H$6</f>
        <v>1356.91687542</v>
      </c>
      <c r="S101" s="64">
        <f>SUMIFS(СВЦЭМ!$C$34:$C$777,СВЦЭМ!$A$34:$A$777,$A101,СВЦЭМ!$B$34:$B$777,S$83)+'СЕТ СН'!$H$9+СВЦЭМ!$D$10+'СЕТ СН'!$H$6</f>
        <v>1355.59251853</v>
      </c>
      <c r="T101" s="64">
        <f>SUMIFS(СВЦЭМ!$C$34:$C$777,СВЦЭМ!$A$34:$A$777,$A101,СВЦЭМ!$B$34:$B$777,T$83)+'СЕТ СН'!$H$9+СВЦЭМ!$D$10+'СЕТ СН'!$H$6</f>
        <v>1362.7178543099999</v>
      </c>
      <c r="U101" s="64">
        <f>SUMIFS(СВЦЭМ!$C$34:$C$777,СВЦЭМ!$A$34:$A$777,$A101,СВЦЭМ!$B$34:$B$777,U$83)+'СЕТ СН'!$H$9+СВЦЭМ!$D$10+'СЕТ СН'!$H$6</f>
        <v>1366.7934698500001</v>
      </c>
      <c r="V101" s="64">
        <f>SUMIFS(СВЦЭМ!$C$34:$C$777,СВЦЭМ!$A$34:$A$777,$A101,СВЦЭМ!$B$34:$B$777,V$83)+'СЕТ СН'!$H$9+СВЦЭМ!$D$10+'СЕТ СН'!$H$6</f>
        <v>1375.09808692</v>
      </c>
      <c r="W101" s="64">
        <f>SUMIFS(СВЦЭМ!$C$34:$C$777,СВЦЭМ!$A$34:$A$777,$A101,СВЦЭМ!$B$34:$B$777,W$83)+'СЕТ СН'!$H$9+СВЦЭМ!$D$10+'СЕТ СН'!$H$6</f>
        <v>1428.93948875</v>
      </c>
      <c r="X101" s="64">
        <f>SUMIFS(СВЦЭМ!$C$34:$C$777,СВЦЭМ!$A$34:$A$777,$A101,СВЦЭМ!$B$34:$B$777,X$83)+'СЕТ СН'!$H$9+СВЦЭМ!$D$10+'СЕТ СН'!$H$6</f>
        <v>1442.62843709</v>
      </c>
      <c r="Y101" s="64">
        <f>SUMIFS(СВЦЭМ!$C$34:$C$777,СВЦЭМ!$A$34:$A$777,$A101,СВЦЭМ!$B$34:$B$777,Y$83)+'СЕТ СН'!$H$9+СВЦЭМ!$D$10+'СЕТ СН'!$H$6</f>
        <v>1426.1255936299999</v>
      </c>
    </row>
    <row r="102" spans="1:25" ht="15.75" x14ac:dyDescent="0.2">
      <c r="A102" s="63">
        <f t="shared" si="2"/>
        <v>42570</v>
      </c>
      <c r="B102" s="64">
        <f>SUMIFS(СВЦЭМ!$C$34:$C$777,СВЦЭМ!$A$34:$A$777,$A102,СВЦЭМ!$B$34:$B$777,B$83)+'СЕТ СН'!$H$9+СВЦЭМ!$D$10+'СЕТ СН'!$H$6</f>
        <v>1498.0754003299999</v>
      </c>
      <c r="C102" s="64">
        <f>SUMIFS(СВЦЭМ!$C$34:$C$777,СВЦЭМ!$A$34:$A$777,$A102,СВЦЭМ!$B$34:$B$777,C$83)+'СЕТ СН'!$H$9+СВЦЭМ!$D$10+'СЕТ СН'!$H$6</f>
        <v>1568.9737702699999</v>
      </c>
      <c r="D102" s="64">
        <f>SUMIFS(СВЦЭМ!$C$34:$C$777,СВЦЭМ!$A$34:$A$777,$A102,СВЦЭМ!$B$34:$B$777,D$83)+'СЕТ СН'!$H$9+СВЦЭМ!$D$10+'СЕТ СН'!$H$6</f>
        <v>1614.5724889799999</v>
      </c>
      <c r="E102" s="64">
        <f>SUMIFS(СВЦЭМ!$C$34:$C$777,СВЦЭМ!$A$34:$A$777,$A102,СВЦЭМ!$B$34:$B$777,E$83)+'СЕТ СН'!$H$9+СВЦЭМ!$D$10+'СЕТ СН'!$H$6</f>
        <v>1637.90943393</v>
      </c>
      <c r="F102" s="64">
        <f>SUMIFS(СВЦЭМ!$C$34:$C$777,СВЦЭМ!$A$34:$A$777,$A102,СВЦЭМ!$B$34:$B$777,F$83)+'СЕТ СН'!$H$9+СВЦЭМ!$D$10+'СЕТ СН'!$H$6</f>
        <v>1657.2287368800003</v>
      </c>
      <c r="G102" s="64">
        <f>SUMIFS(СВЦЭМ!$C$34:$C$777,СВЦЭМ!$A$34:$A$777,$A102,СВЦЭМ!$B$34:$B$777,G$83)+'СЕТ СН'!$H$9+СВЦЭМ!$D$10+'СЕТ СН'!$H$6</f>
        <v>1707.5171017300004</v>
      </c>
      <c r="H102" s="64">
        <f>SUMIFS(СВЦЭМ!$C$34:$C$777,СВЦЭМ!$A$34:$A$777,$A102,СВЦЭМ!$B$34:$B$777,H$83)+'СЕТ СН'!$H$9+СВЦЭМ!$D$10+'СЕТ СН'!$H$6</f>
        <v>1656.4665659400002</v>
      </c>
      <c r="I102" s="64">
        <f>SUMIFS(СВЦЭМ!$C$34:$C$777,СВЦЭМ!$A$34:$A$777,$A102,СВЦЭМ!$B$34:$B$777,I$83)+'СЕТ СН'!$H$9+СВЦЭМ!$D$10+'СЕТ СН'!$H$6</f>
        <v>1595.5010349700001</v>
      </c>
      <c r="J102" s="64">
        <f>SUMIFS(СВЦЭМ!$C$34:$C$777,СВЦЭМ!$A$34:$A$777,$A102,СВЦЭМ!$B$34:$B$777,J$83)+'СЕТ СН'!$H$9+СВЦЭМ!$D$10+'СЕТ СН'!$H$6</f>
        <v>1442.69054781</v>
      </c>
      <c r="K102" s="64">
        <f>SUMIFS(СВЦЭМ!$C$34:$C$777,СВЦЭМ!$A$34:$A$777,$A102,СВЦЭМ!$B$34:$B$777,K$83)+'СЕТ СН'!$H$9+СВЦЭМ!$D$10+'СЕТ СН'!$H$6</f>
        <v>1406.0804702299999</v>
      </c>
      <c r="L102" s="64">
        <f>SUMIFS(СВЦЭМ!$C$34:$C$777,СВЦЭМ!$A$34:$A$777,$A102,СВЦЭМ!$B$34:$B$777,L$83)+'СЕТ СН'!$H$9+СВЦЭМ!$D$10+'СЕТ СН'!$H$6</f>
        <v>1599.81073567</v>
      </c>
      <c r="M102" s="64">
        <f>SUMIFS(СВЦЭМ!$C$34:$C$777,СВЦЭМ!$A$34:$A$777,$A102,СВЦЭМ!$B$34:$B$777,M$83)+'СЕТ СН'!$H$9+СВЦЭМ!$D$10+'СЕТ СН'!$H$6</f>
        <v>1745.8898064100003</v>
      </c>
      <c r="N102" s="64">
        <f>SUMIFS(СВЦЭМ!$C$34:$C$777,СВЦЭМ!$A$34:$A$777,$A102,СВЦЭМ!$B$34:$B$777,N$83)+'СЕТ СН'!$H$9+СВЦЭМ!$D$10+'СЕТ СН'!$H$6</f>
        <v>1728.7006655700002</v>
      </c>
      <c r="O102" s="64">
        <f>SUMIFS(СВЦЭМ!$C$34:$C$777,СВЦЭМ!$A$34:$A$777,$A102,СВЦЭМ!$B$34:$B$777,O$83)+'СЕТ СН'!$H$9+СВЦЭМ!$D$10+'СЕТ СН'!$H$6</f>
        <v>1511.13827603</v>
      </c>
      <c r="P102" s="64">
        <f>SUMIFS(СВЦЭМ!$C$34:$C$777,СВЦЭМ!$A$34:$A$777,$A102,СВЦЭМ!$B$34:$B$777,P$83)+'СЕТ СН'!$H$9+СВЦЭМ!$D$10+'СЕТ СН'!$H$6</f>
        <v>1372.9509619</v>
      </c>
      <c r="Q102" s="64">
        <f>SUMIFS(СВЦЭМ!$C$34:$C$777,СВЦЭМ!$A$34:$A$777,$A102,СВЦЭМ!$B$34:$B$777,Q$83)+'СЕТ СН'!$H$9+СВЦЭМ!$D$10+'СЕТ СН'!$H$6</f>
        <v>1393.52258583</v>
      </c>
      <c r="R102" s="64">
        <f>SUMIFS(СВЦЭМ!$C$34:$C$777,СВЦЭМ!$A$34:$A$777,$A102,СВЦЭМ!$B$34:$B$777,R$83)+'СЕТ СН'!$H$9+СВЦЭМ!$D$10+'СЕТ СН'!$H$6</f>
        <v>1460.2580628400001</v>
      </c>
      <c r="S102" s="64">
        <f>SUMIFS(СВЦЭМ!$C$34:$C$777,СВЦЭМ!$A$34:$A$777,$A102,СВЦЭМ!$B$34:$B$777,S$83)+'СЕТ СН'!$H$9+СВЦЭМ!$D$10+'СЕТ СН'!$H$6</f>
        <v>1385.8459659</v>
      </c>
      <c r="T102" s="64">
        <f>SUMIFS(СВЦЭМ!$C$34:$C$777,СВЦЭМ!$A$34:$A$777,$A102,СВЦЭМ!$B$34:$B$777,T$83)+'СЕТ СН'!$H$9+СВЦЭМ!$D$10+'СЕТ СН'!$H$6</f>
        <v>1352.06074382</v>
      </c>
      <c r="U102" s="64">
        <f>SUMIFS(СВЦЭМ!$C$34:$C$777,СВЦЭМ!$A$34:$A$777,$A102,СВЦЭМ!$B$34:$B$777,U$83)+'СЕТ СН'!$H$9+СВЦЭМ!$D$10+'СЕТ СН'!$H$6</f>
        <v>1378.0259918900001</v>
      </c>
      <c r="V102" s="64">
        <f>SUMIFS(СВЦЭМ!$C$34:$C$777,СВЦЭМ!$A$34:$A$777,$A102,СВЦЭМ!$B$34:$B$777,V$83)+'СЕТ СН'!$H$9+СВЦЭМ!$D$10+'СЕТ СН'!$H$6</f>
        <v>1364.67118656</v>
      </c>
      <c r="W102" s="64">
        <f>SUMIFS(СВЦЭМ!$C$34:$C$777,СВЦЭМ!$A$34:$A$777,$A102,СВЦЭМ!$B$34:$B$777,W$83)+'СЕТ СН'!$H$9+СВЦЭМ!$D$10+'СЕТ СН'!$H$6</f>
        <v>1459.7812349400001</v>
      </c>
      <c r="X102" s="64">
        <f>SUMIFS(СВЦЭМ!$C$34:$C$777,СВЦЭМ!$A$34:$A$777,$A102,СВЦЭМ!$B$34:$B$777,X$83)+'СЕТ СН'!$H$9+СВЦЭМ!$D$10+'СЕТ СН'!$H$6</f>
        <v>1527.84564299</v>
      </c>
      <c r="Y102" s="64">
        <f>SUMIFS(СВЦЭМ!$C$34:$C$777,СВЦЭМ!$A$34:$A$777,$A102,СВЦЭМ!$B$34:$B$777,Y$83)+'СЕТ СН'!$H$9+СВЦЭМ!$D$10+'СЕТ СН'!$H$6</f>
        <v>1418.78565742</v>
      </c>
    </row>
    <row r="103" spans="1:25" ht="15.75" x14ac:dyDescent="0.2">
      <c r="A103" s="63">
        <f t="shared" si="2"/>
        <v>42571</v>
      </c>
      <c r="B103" s="64">
        <f>SUMIFS(СВЦЭМ!$C$34:$C$777,СВЦЭМ!$A$34:$A$777,$A103,СВЦЭМ!$B$34:$B$777,B$83)+'СЕТ СН'!$H$9+СВЦЭМ!$D$10+'СЕТ СН'!$H$6</f>
        <v>1508.1815820500001</v>
      </c>
      <c r="C103" s="64">
        <f>SUMIFS(СВЦЭМ!$C$34:$C$777,СВЦЭМ!$A$34:$A$777,$A103,СВЦЭМ!$B$34:$B$777,C$83)+'СЕТ СН'!$H$9+СВЦЭМ!$D$10+'СЕТ СН'!$H$6</f>
        <v>1584.1595467100001</v>
      </c>
      <c r="D103" s="64">
        <f>SUMIFS(СВЦЭМ!$C$34:$C$777,СВЦЭМ!$A$34:$A$777,$A103,СВЦЭМ!$B$34:$B$777,D$83)+'СЕТ СН'!$H$9+СВЦЭМ!$D$10+'СЕТ СН'!$H$6</f>
        <v>1619.6067037900002</v>
      </c>
      <c r="E103" s="64">
        <f>SUMIFS(СВЦЭМ!$C$34:$C$777,СВЦЭМ!$A$34:$A$777,$A103,СВЦЭМ!$B$34:$B$777,E$83)+'СЕТ СН'!$H$9+СВЦЭМ!$D$10+'СЕТ СН'!$H$6</f>
        <v>1610.39159885</v>
      </c>
      <c r="F103" s="64">
        <f>SUMIFS(СВЦЭМ!$C$34:$C$777,СВЦЭМ!$A$34:$A$777,$A103,СВЦЭМ!$B$34:$B$777,F$83)+'СЕТ СН'!$H$9+СВЦЭМ!$D$10+'СЕТ СН'!$H$6</f>
        <v>1649.5548237000003</v>
      </c>
      <c r="G103" s="64">
        <f>SUMIFS(СВЦЭМ!$C$34:$C$777,СВЦЭМ!$A$34:$A$777,$A103,СВЦЭМ!$B$34:$B$777,G$83)+'СЕТ СН'!$H$9+СВЦЭМ!$D$10+'СЕТ СН'!$H$6</f>
        <v>1626.1974478700004</v>
      </c>
      <c r="H103" s="64">
        <f>SUMIFS(СВЦЭМ!$C$34:$C$777,СВЦЭМ!$A$34:$A$777,$A103,СВЦЭМ!$B$34:$B$777,H$83)+'СЕТ СН'!$H$9+СВЦЭМ!$D$10+'СЕТ СН'!$H$6</f>
        <v>1570.4178761399999</v>
      </c>
      <c r="I103" s="64">
        <f>SUMIFS(СВЦЭМ!$C$34:$C$777,СВЦЭМ!$A$34:$A$777,$A103,СВЦЭМ!$B$34:$B$777,I$83)+'СЕТ СН'!$H$9+СВЦЭМ!$D$10+'СЕТ СН'!$H$6</f>
        <v>1456.77204207</v>
      </c>
      <c r="J103" s="64">
        <f>SUMIFS(СВЦЭМ!$C$34:$C$777,СВЦЭМ!$A$34:$A$777,$A103,СВЦЭМ!$B$34:$B$777,J$83)+'СЕТ СН'!$H$9+СВЦЭМ!$D$10+'СЕТ СН'!$H$6</f>
        <v>1296.44916715</v>
      </c>
      <c r="K103" s="64">
        <f>SUMIFS(СВЦЭМ!$C$34:$C$777,СВЦЭМ!$A$34:$A$777,$A103,СВЦЭМ!$B$34:$B$777,K$83)+'СЕТ СН'!$H$9+СВЦЭМ!$D$10+'СЕТ СН'!$H$6</f>
        <v>1315.46976492</v>
      </c>
      <c r="L103" s="64">
        <f>SUMIFS(СВЦЭМ!$C$34:$C$777,СВЦЭМ!$A$34:$A$777,$A103,СВЦЭМ!$B$34:$B$777,L$83)+'СЕТ СН'!$H$9+СВЦЭМ!$D$10+'СЕТ СН'!$H$6</f>
        <v>1323.14302288</v>
      </c>
      <c r="M103" s="64">
        <f>SUMIFS(СВЦЭМ!$C$34:$C$777,СВЦЭМ!$A$34:$A$777,$A103,СВЦЭМ!$B$34:$B$777,M$83)+'СЕТ СН'!$H$9+СВЦЭМ!$D$10+'СЕТ СН'!$H$6</f>
        <v>1307.3741845899999</v>
      </c>
      <c r="N103" s="64">
        <f>SUMIFS(СВЦЭМ!$C$34:$C$777,СВЦЭМ!$A$34:$A$777,$A103,СВЦЭМ!$B$34:$B$777,N$83)+'СЕТ СН'!$H$9+СВЦЭМ!$D$10+'СЕТ СН'!$H$6</f>
        <v>1298.58305832</v>
      </c>
      <c r="O103" s="64">
        <f>SUMIFS(СВЦЭМ!$C$34:$C$777,СВЦЭМ!$A$34:$A$777,$A103,СВЦЭМ!$B$34:$B$777,O$83)+'СЕТ СН'!$H$9+СВЦЭМ!$D$10+'СЕТ СН'!$H$6</f>
        <v>1312.11295759</v>
      </c>
      <c r="P103" s="64">
        <f>SUMIFS(СВЦЭМ!$C$34:$C$777,СВЦЭМ!$A$34:$A$777,$A103,СВЦЭМ!$B$34:$B$777,P$83)+'СЕТ СН'!$H$9+СВЦЭМ!$D$10+'СЕТ СН'!$H$6</f>
        <v>1314.52625098</v>
      </c>
      <c r="Q103" s="64">
        <f>SUMIFS(СВЦЭМ!$C$34:$C$777,СВЦЭМ!$A$34:$A$777,$A103,СВЦЭМ!$B$34:$B$777,Q$83)+'СЕТ СН'!$H$9+СВЦЭМ!$D$10+'СЕТ СН'!$H$6</f>
        <v>1287.3344756700001</v>
      </c>
      <c r="R103" s="64">
        <f>SUMIFS(СВЦЭМ!$C$34:$C$777,СВЦЭМ!$A$34:$A$777,$A103,СВЦЭМ!$B$34:$B$777,R$83)+'СЕТ СН'!$H$9+СВЦЭМ!$D$10+'СЕТ СН'!$H$6</f>
        <v>1364.0352976899999</v>
      </c>
      <c r="S103" s="64">
        <f>SUMIFS(СВЦЭМ!$C$34:$C$777,СВЦЭМ!$A$34:$A$777,$A103,СВЦЭМ!$B$34:$B$777,S$83)+'СЕТ СН'!$H$9+СВЦЭМ!$D$10+'СЕТ СН'!$H$6</f>
        <v>1365.3647680500001</v>
      </c>
      <c r="T103" s="64">
        <f>SUMIFS(СВЦЭМ!$C$34:$C$777,СВЦЭМ!$A$34:$A$777,$A103,СВЦЭМ!$B$34:$B$777,T$83)+'СЕТ СН'!$H$9+СВЦЭМ!$D$10+'СЕТ СН'!$H$6</f>
        <v>1358.56932822</v>
      </c>
      <c r="U103" s="64">
        <f>SUMIFS(СВЦЭМ!$C$34:$C$777,СВЦЭМ!$A$34:$A$777,$A103,СВЦЭМ!$B$34:$B$777,U$83)+'СЕТ СН'!$H$9+СВЦЭМ!$D$10+'СЕТ СН'!$H$6</f>
        <v>1384.9412643800001</v>
      </c>
      <c r="V103" s="64">
        <f>SUMIFS(СВЦЭМ!$C$34:$C$777,СВЦЭМ!$A$34:$A$777,$A103,СВЦЭМ!$B$34:$B$777,V$83)+'СЕТ СН'!$H$9+СВЦЭМ!$D$10+'СЕТ СН'!$H$6</f>
        <v>1411.55440114</v>
      </c>
      <c r="W103" s="64">
        <f>SUMIFS(СВЦЭМ!$C$34:$C$777,СВЦЭМ!$A$34:$A$777,$A103,СВЦЭМ!$B$34:$B$777,W$83)+'СЕТ СН'!$H$9+СВЦЭМ!$D$10+'СЕТ СН'!$H$6</f>
        <v>1508.4007084700002</v>
      </c>
      <c r="X103" s="64">
        <f>SUMIFS(СВЦЭМ!$C$34:$C$777,СВЦЭМ!$A$34:$A$777,$A103,СВЦЭМ!$B$34:$B$777,X$83)+'СЕТ СН'!$H$9+СВЦЭМ!$D$10+'СЕТ СН'!$H$6</f>
        <v>1440.40366597</v>
      </c>
      <c r="Y103" s="64">
        <f>SUMIFS(СВЦЭМ!$C$34:$C$777,СВЦЭМ!$A$34:$A$777,$A103,СВЦЭМ!$B$34:$B$777,Y$83)+'СЕТ СН'!$H$9+СВЦЭМ!$D$10+'СЕТ СН'!$H$6</f>
        <v>1443.0067621000001</v>
      </c>
    </row>
    <row r="104" spans="1:25" ht="15.75" x14ac:dyDescent="0.2">
      <c r="A104" s="63">
        <f t="shared" si="2"/>
        <v>42572</v>
      </c>
      <c r="B104" s="64">
        <f>SUMIFS(СВЦЭМ!$C$34:$C$777,СВЦЭМ!$A$34:$A$777,$A104,СВЦЭМ!$B$34:$B$777,B$83)+'СЕТ СН'!$H$9+СВЦЭМ!$D$10+'СЕТ СН'!$H$6</f>
        <v>1548.22067786</v>
      </c>
      <c r="C104" s="64">
        <f>SUMIFS(СВЦЭМ!$C$34:$C$777,СВЦЭМ!$A$34:$A$777,$A104,СВЦЭМ!$B$34:$B$777,C$83)+'СЕТ СН'!$H$9+СВЦЭМ!$D$10+'СЕТ СН'!$H$6</f>
        <v>1574.8939104900001</v>
      </c>
      <c r="D104" s="64">
        <f>SUMIFS(СВЦЭМ!$C$34:$C$777,СВЦЭМ!$A$34:$A$777,$A104,СВЦЭМ!$B$34:$B$777,D$83)+'СЕТ СН'!$H$9+СВЦЭМ!$D$10+'СЕТ СН'!$H$6</f>
        <v>1596.04968781</v>
      </c>
      <c r="E104" s="64">
        <f>SUMIFS(СВЦЭМ!$C$34:$C$777,СВЦЭМ!$A$34:$A$777,$A104,СВЦЭМ!$B$34:$B$777,E$83)+'СЕТ СН'!$H$9+СВЦЭМ!$D$10+'СЕТ СН'!$H$6</f>
        <v>1615.2834415500001</v>
      </c>
      <c r="F104" s="64">
        <f>SUMIFS(СВЦЭМ!$C$34:$C$777,СВЦЭМ!$A$34:$A$777,$A104,СВЦЭМ!$B$34:$B$777,F$83)+'СЕТ СН'!$H$9+СВЦЭМ!$D$10+'СЕТ СН'!$H$6</f>
        <v>1619.3197941400003</v>
      </c>
      <c r="G104" s="64">
        <f>SUMIFS(СВЦЭМ!$C$34:$C$777,СВЦЭМ!$A$34:$A$777,$A104,СВЦЭМ!$B$34:$B$777,G$83)+'СЕТ СН'!$H$9+СВЦЭМ!$D$10+'СЕТ СН'!$H$6</f>
        <v>1601.46929727</v>
      </c>
      <c r="H104" s="64">
        <f>SUMIFS(СВЦЭМ!$C$34:$C$777,СВЦЭМ!$A$34:$A$777,$A104,СВЦЭМ!$B$34:$B$777,H$83)+'СЕТ СН'!$H$9+СВЦЭМ!$D$10+'СЕТ СН'!$H$6</f>
        <v>1550.1669243000001</v>
      </c>
      <c r="I104" s="64">
        <f>SUMIFS(СВЦЭМ!$C$34:$C$777,СВЦЭМ!$A$34:$A$777,$A104,СВЦЭМ!$B$34:$B$777,I$83)+'СЕТ СН'!$H$9+СВЦЭМ!$D$10+'СЕТ СН'!$H$6</f>
        <v>1460.9400122900001</v>
      </c>
      <c r="J104" s="64">
        <f>SUMIFS(СВЦЭМ!$C$34:$C$777,СВЦЭМ!$A$34:$A$777,$A104,СВЦЭМ!$B$34:$B$777,J$83)+'СЕТ СН'!$H$9+СВЦЭМ!$D$10+'СЕТ СН'!$H$6</f>
        <v>1387.9171976499999</v>
      </c>
      <c r="K104" s="64">
        <f>SUMIFS(СВЦЭМ!$C$34:$C$777,СВЦЭМ!$A$34:$A$777,$A104,СВЦЭМ!$B$34:$B$777,K$83)+'СЕТ СН'!$H$9+СВЦЭМ!$D$10+'СЕТ СН'!$H$6</f>
        <v>1393.2305038300001</v>
      </c>
      <c r="L104" s="64">
        <f>SUMIFS(СВЦЭМ!$C$34:$C$777,СВЦЭМ!$A$34:$A$777,$A104,СВЦЭМ!$B$34:$B$777,L$83)+'СЕТ СН'!$H$9+СВЦЭМ!$D$10+'СЕТ СН'!$H$6</f>
        <v>1413.77772534</v>
      </c>
      <c r="M104" s="64">
        <f>SUMIFS(СВЦЭМ!$C$34:$C$777,СВЦЭМ!$A$34:$A$777,$A104,СВЦЭМ!$B$34:$B$777,M$83)+'СЕТ СН'!$H$9+СВЦЭМ!$D$10+'СЕТ СН'!$H$6</f>
        <v>1461.3796488200001</v>
      </c>
      <c r="N104" s="64">
        <f>SUMIFS(СВЦЭМ!$C$34:$C$777,СВЦЭМ!$A$34:$A$777,$A104,СВЦЭМ!$B$34:$B$777,N$83)+'СЕТ СН'!$H$9+СВЦЭМ!$D$10+'СЕТ СН'!$H$6</f>
        <v>1522.27997865</v>
      </c>
      <c r="O104" s="64">
        <f>SUMIFS(СВЦЭМ!$C$34:$C$777,СВЦЭМ!$A$34:$A$777,$A104,СВЦЭМ!$B$34:$B$777,O$83)+'СЕТ СН'!$H$9+СВЦЭМ!$D$10+'СЕТ СН'!$H$6</f>
        <v>1526.8076021100001</v>
      </c>
      <c r="P104" s="64">
        <f>SUMIFS(СВЦЭМ!$C$34:$C$777,СВЦЭМ!$A$34:$A$777,$A104,СВЦЭМ!$B$34:$B$777,P$83)+'СЕТ СН'!$H$9+СВЦЭМ!$D$10+'СЕТ СН'!$H$6</f>
        <v>1355.4438413</v>
      </c>
      <c r="Q104" s="64">
        <f>SUMIFS(СВЦЭМ!$C$34:$C$777,СВЦЭМ!$A$34:$A$777,$A104,СВЦЭМ!$B$34:$B$777,Q$83)+'СЕТ СН'!$H$9+СВЦЭМ!$D$10+'СЕТ СН'!$H$6</f>
        <v>1345.1278258899999</v>
      </c>
      <c r="R104" s="64">
        <f>SUMIFS(СВЦЭМ!$C$34:$C$777,СВЦЭМ!$A$34:$A$777,$A104,СВЦЭМ!$B$34:$B$777,R$83)+'СЕТ СН'!$H$9+СВЦЭМ!$D$10+'СЕТ СН'!$H$6</f>
        <v>1409.46797055</v>
      </c>
      <c r="S104" s="64">
        <f>SUMIFS(СВЦЭМ!$C$34:$C$777,СВЦЭМ!$A$34:$A$777,$A104,СВЦЭМ!$B$34:$B$777,S$83)+'СЕТ СН'!$H$9+СВЦЭМ!$D$10+'СЕТ СН'!$H$6</f>
        <v>1404.42231571</v>
      </c>
      <c r="T104" s="64">
        <f>SUMIFS(СВЦЭМ!$C$34:$C$777,СВЦЭМ!$A$34:$A$777,$A104,СВЦЭМ!$B$34:$B$777,T$83)+'СЕТ СН'!$H$9+СВЦЭМ!$D$10+'СЕТ СН'!$H$6</f>
        <v>1413.6783669900001</v>
      </c>
      <c r="U104" s="64">
        <f>SUMIFS(СВЦЭМ!$C$34:$C$777,СВЦЭМ!$A$34:$A$777,$A104,СВЦЭМ!$B$34:$B$777,U$83)+'СЕТ СН'!$H$9+СВЦЭМ!$D$10+'СЕТ СН'!$H$6</f>
        <v>1393.85827872</v>
      </c>
      <c r="V104" s="64">
        <f>SUMIFS(СВЦЭМ!$C$34:$C$777,СВЦЭМ!$A$34:$A$777,$A104,СВЦЭМ!$B$34:$B$777,V$83)+'СЕТ СН'!$H$9+СВЦЭМ!$D$10+'СЕТ СН'!$H$6</f>
        <v>1398.66376758</v>
      </c>
      <c r="W104" s="64">
        <f>SUMIFS(СВЦЭМ!$C$34:$C$777,СВЦЭМ!$A$34:$A$777,$A104,СВЦЭМ!$B$34:$B$777,W$83)+'СЕТ СН'!$H$9+СВЦЭМ!$D$10+'СЕТ СН'!$H$6</f>
        <v>1474.1671109899999</v>
      </c>
      <c r="X104" s="64">
        <f>SUMIFS(СВЦЭМ!$C$34:$C$777,СВЦЭМ!$A$34:$A$777,$A104,СВЦЭМ!$B$34:$B$777,X$83)+'СЕТ СН'!$H$9+СВЦЭМ!$D$10+'СЕТ СН'!$H$6</f>
        <v>1462.5702780500001</v>
      </c>
      <c r="Y104" s="64">
        <f>SUMIFS(СВЦЭМ!$C$34:$C$777,СВЦЭМ!$A$34:$A$777,$A104,СВЦЭМ!$B$34:$B$777,Y$83)+'СЕТ СН'!$H$9+СВЦЭМ!$D$10+'СЕТ СН'!$H$6</f>
        <v>1505.4342709699999</v>
      </c>
    </row>
    <row r="105" spans="1:25" ht="15.75" x14ac:dyDescent="0.2">
      <c r="A105" s="63">
        <f t="shared" si="2"/>
        <v>42573</v>
      </c>
      <c r="B105" s="64">
        <f>SUMIFS(СВЦЭМ!$C$34:$C$777,СВЦЭМ!$A$34:$A$777,$A105,СВЦЭМ!$B$34:$B$777,B$83)+'СЕТ СН'!$H$9+СВЦЭМ!$D$10+'СЕТ СН'!$H$6</f>
        <v>1592.5248340799999</v>
      </c>
      <c r="C105" s="64">
        <f>SUMIFS(СВЦЭМ!$C$34:$C$777,СВЦЭМ!$A$34:$A$777,$A105,СВЦЭМ!$B$34:$B$777,C$83)+'СЕТ СН'!$H$9+СВЦЭМ!$D$10+'СЕТ СН'!$H$6</f>
        <v>1666.44187035</v>
      </c>
      <c r="D105" s="64">
        <f>SUMIFS(СВЦЭМ!$C$34:$C$777,СВЦЭМ!$A$34:$A$777,$A105,СВЦЭМ!$B$34:$B$777,D$83)+'СЕТ СН'!$H$9+СВЦЭМ!$D$10+'СЕТ СН'!$H$6</f>
        <v>1708.8430074500002</v>
      </c>
      <c r="E105" s="64">
        <f>SUMIFS(СВЦЭМ!$C$34:$C$777,СВЦЭМ!$A$34:$A$777,$A105,СВЦЭМ!$B$34:$B$777,E$83)+'СЕТ СН'!$H$9+СВЦЭМ!$D$10+'СЕТ СН'!$H$6</f>
        <v>1736.6889514700001</v>
      </c>
      <c r="F105" s="64">
        <f>SUMIFS(СВЦЭМ!$C$34:$C$777,СВЦЭМ!$A$34:$A$777,$A105,СВЦЭМ!$B$34:$B$777,F$83)+'СЕТ СН'!$H$9+СВЦЭМ!$D$10+'СЕТ СН'!$H$6</f>
        <v>1735.6081107100003</v>
      </c>
      <c r="G105" s="64">
        <f>SUMIFS(СВЦЭМ!$C$34:$C$777,СВЦЭМ!$A$34:$A$777,$A105,СВЦЭМ!$B$34:$B$777,G$83)+'СЕТ СН'!$H$9+СВЦЭМ!$D$10+'СЕТ СН'!$H$6</f>
        <v>1744.0965000400001</v>
      </c>
      <c r="H105" s="64">
        <f>SUMIFS(СВЦЭМ!$C$34:$C$777,СВЦЭМ!$A$34:$A$777,$A105,СВЦЭМ!$B$34:$B$777,H$83)+'СЕТ СН'!$H$9+СВЦЭМ!$D$10+'СЕТ СН'!$H$6</f>
        <v>1803.6841883900001</v>
      </c>
      <c r="I105" s="64">
        <f>SUMIFS(СВЦЭМ!$C$34:$C$777,СВЦЭМ!$A$34:$A$777,$A105,СВЦЭМ!$B$34:$B$777,I$83)+'СЕТ СН'!$H$9+СВЦЭМ!$D$10+'СЕТ СН'!$H$6</f>
        <v>1549.8484554699999</v>
      </c>
      <c r="J105" s="64">
        <f>SUMIFS(СВЦЭМ!$C$34:$C$777,СВЦЭМ!$A$34:$A$777,$A105,СВЦЭМ!$B$34:$B$777,J$83)+'СЕТ СН'!$H$9+СВЦЭМ!$D$10+'СЕТ СН'!$H$6</f>
        <v>1296.3885979199999</v>
      </c>
      <c r="K105" s="64">
        <f>SUMIFS(СВЦЭМ!$C$34:$C$777,СВЦЭМ!$A$34:$A$777,$A105,СВЦЭМ!$B$34:$B$777,K$83)+'СЕТ СН'!$H$9+СВЦЭМ!$D$10+'СЕТ СН'!$H$6</f>
        <v>1305.05255085</v>
      </c>
      <c r="L105" s="64">
        <f>SUMIFS(СВЦЭМ!$C$34:$C$777,СВЦЭМ!$A$34:$A$777,$A105,СВЦЭМ!$B$34:$B$777,L$83)+'СЕТ СН'!$H$9+СВЦЭМ!$D$10+'СЕТ СН'!$H$6</f>
        <v>1324.8629597899999</v>
      </c>
      <c r="M105" s="64">
        <f>SUMIFS(СВЦЭМ!$C$34:$C$777,СВЦЭМ!$A$34:$A$777,$A105,СВЦЭМ!$B$34:$B$777,M$83)+'СЕТ СН'!$H$9+СВЦЭМ!$D$10+'СЕТ СН'!$H$6</f>
        <v>1331.7662343300001</v>
      </c>
      <c r="N105" s="64">
        <f>SUMIFS(СВЦЭМ!$C$34:$C$777,СВЦЭМ!$A$34:$A$777,$A105,СВЦЭМ!$B$34:$B$777,N$83)+'СЕТ СН'!$H$9+СВЦЭМ!$D$10+'СЕТ СН'!$H$6</f>
        <v>1310.7648817700001</v>
      </c>
      <c r="O105" s="64">
        <f>SUMIFS(СВЦЭМ!$C$34:$C$777,СВЦЭМ!$A$34:$A$777,$A105,СВЦЭМ!$B$34:$B$777,O$83)+'СЕТ СН'!$H$9+СВЦЭМ!$D$10+'СЕТ СН'!$H$6</f>
        <v>1311.27705907</v>
      </c>
      <c r="P105" s="64">
        <f>SUMIFS(СВЦЭМ!$C$34:$C$777,СВЦЭМ!$A$34:$A$777,$A105,СВЦЭМ!$B$34:$B$777,P$83)+'СЕТ СН'!$H$9+СВЦЭМ!$D$10+'СЕТ СН'!$H$6</f>
        <v>1283.58694827</v>
      </c>
      <c r="Q105" s="64">
        <f>SUMIFS(СВЦЭМ!$C$34:$C$777,СВЦЭМ!$A$34:$A$777,$A105,СВЦЭМ!$B$34:$B$777,Q$83)+'СЕТ СН'!$H$9+СВЦЭМ!$D$10+'СЕТ СН'!$H$6</f>
        <v>1283.2996696999999</v>
      </c>
      <c r="R105" s="64">
        <f>SUMIFS(СВЦЭМ!$C$34:$C$777,СВЦЭМ!$A$34:$A$777,$A105,СВЦЭМ!$B$34:$B$777,R$83)+'СЕТ СН'!$H$9+СВЦЭМ!$D$10+'СЕТ СН'!$H$6</f>
        <v>1371.95636298</v>
      </c>
      <c r="S105" s="64">
        <f>SUMIFS(СВЦЭМ!$C$34:$C$777,СВЦЭМ!$A$34:$A$777,$A105,СВЦЭМ!$B$34:$B$777,S$83)+'СЕТ СН'!$H$9+СВЦЭМ!$D$10+'СЕТ СН'!$H$6</f>
        <v>1339.9684535199999</v>
      </c>
      <c r="T105" s="64">
        <f>SUMIFS(СВЦЭМ!$C$34:$C$777,СВЦЭМ!$A$34:$A$777,$A105,СВЦЭМ!$B$34:$B$777,T$83)+'СЕТ СН'!$H$9+СВЦЭМ!$D$10+'СЕТ СН'!$H$6</f>
        <v>1316.2387204199999</v>
      </c>
      <c r="U105" s="64">
        <f>SUMIFS(СВЦЭМ!$C$34:$C$777,СВЦЭМ!$A$34:$A$777,$A105,СВЦЭМ!$B$34:$B$777,U$83)+'СЕТ СН'!$H$9+СВЦЭМ!$D$10+'СЕТ СН'!$H$6</f>
        <v>1310.28824446</v>
      </c>
      <c r="V105" s="64">
        <f>SUMIFS(СВЦЭМ!$C$34:$C$777,СВЦЭМ!$A$34:$A$777,$A105,СВЦЭМ!$B$34:$B$777,V$83)+'СЕТ СН'!$H$9+СВЦЭМ!$D$10+'СЕТ СН'!$H$6</f>
        <v>1337.9205398399999</v>
      </c>
      <c r="W105" s="64">
        <f>SUMIFS(СВЦЭМ!$C$34:$C$777,СВЦЭМ!$A$34:$A$777,$A105,СВЦЭМ!$B$34:$B$777,W$83)+'СЕТ СН'!$H$9+СВЦЭМ!$D$10+'СЕТ СН'!$H$6</f>
        <v>1398.6583145700001</v>
      </c>
      <c r="X105" s="64">
        <f>SUMIFS(СВЦЭМ!$C$34:$C$777,СВЦЭМ!$A$34:$A$777,$A105,СВЦЭМ!$B$34:$B$777,X$83)+'СЕТ СН'!$H$9+СВЦЭМ!$D$10+'СЕТ СН'!$H$6</f>
        <v>1381.53735011</v>
      </c>
      <c r="Y105" s="64">
        <f>SUMIFS(СВЦЭМ!$C$34:$C$777,СВЦЭМ!$A$34:$A$777,$A105,СВЦЭМ!$B$34:$B$777,Y$83)+'СЕТ СН'!$H$9+СВЦЭМ!$D$10+'СЕТ СН'!$H$6</f>
        <v>1396.5402594699999</v>
      </c>
    </row>
    <row r="106" spans="1:25" ht="15.75" x14ac:dyDescent="0.2">
      <c r="A106" s="63">
        <f t="shared" si="2"/>
        <v>42574</v>
      </c>
      <c r="B106" s="64">
        <f>SUMIFS(СВЦЭМ!$C$34:$C$777,СВЦЭМ!$A$34:$A$777,$A106,СВЦЭМ!$B$34:$B$777,B$83)+'СЕТ СН'!$H$9+СВЦЭМ!$D$10+'СЕТ СН'!$H$6</f>
        <v>1476.2557120900001</v>
      </c>
      <c r="C106" s="64">
        <f>SUMIFS(СВЦЭМ!$C$34:$C$777,СВЦЭМ!$A$34:$A$777,$A106,СВЦЭМ!$B$34:$B$777,C$83)+'СЕТ СН'!$H$9+СВЦЭМ!$D$10+'СЕТ СН'!$H$6</f>
        <v>1529.6612157499999</v>
      </c>
      <c r="D106" s="64">
        <f>SUMIFS(СВЦЭМ!$C$34:$C$777,СВЦЭМ!$A$34:$A$777,$A106,СВЦЭМ!$B$34:$B$777,D$83)+'СЕТ СН'!$H$9+СВЦЭМ!$D$10+'СЕТ СН'!$H$6</f>
        <v>1572.4180535400001</v>
      </c>
      <c r="E106" s="64">
        <f>SUMIFS(СВЦЭМ!$C$34:$C$777,СВЦЭМ!$A$34:$A$777,$A106,СВЦЭМ!$B$34:$B$777,E$83)+'СЕТ СН'!$H$9+СВЦЭМ!$D$10+'СЕТ СН'!$H$6</f>
        <v>1594.4268327</v>
      </c>
      <c r="F106" s="64">
        <f>SUMIFS(СВЦЭМ!$C$34:$C$777,СВЦЭМ!$A$34:$A$777,$A106,СВЦЭМ!$B$34:$B$777,F$83)+'СЕТ СН'!$H$9+СВЦЭМ!$D$10+'СЕТ СН'!$H$6</f>
        <v>1596.6173163200001</v>
      </c>
      <c r="G106" s="64">
        <f>SUMIFS(СВЦЭМ!$C$34:$C$777,СВЦЭМ!$A$34:$A$777,$A106,СВЦЭМ!$B$34:$B$777,G$83)+'СЕТ СН'!$H$9+СВЦЭМ!$D$10+'СЕТ СН'!$H$6</f>
        <v>1591.2063481800001</v>
      </c>
      <c r="H106" s="64">
        <f>SUMIFS(СВЦЭМ!$C$34:$C$777,СВЦЭМ!$A$34:$A$777,$A106,СВЦЭМ!$B$34:$B$777,H$83)+'СЕТ СН'!$H$9+СВЦЭМ!$D$10+'СЕТ СН'!$H$6</f>
        <v>1526.6429937600001</v>
      </c>
      <c r="I106" s="64">
        <f>SUMIFS(СВЦЭМ!$C$34:$C$777,СВЦЭМ!$A$34:$A$777,$A106,СВЦЭМ!$B$34:$B$777,I$83)+'СЕТ СН'!$H$9+СВЦЭМ!$D$10+'СЕТ СН'!$H$6</f>
        <v>1471.60655737</v>
      </c>
      <c r="J106" s="64">
        <f>SUMIFS(СВЦЭМ!$C$34:$C$777,СВЦЭМ!$A$34:$A$777,$A106,СВЦЭМ!$B$34:$B$777,J$83)+'СЕТ СН'!$H$9+СВЦЭМ!$D$10+'СЕТ СН'!$H$6</f>
        <v>1374.5622700599999</v>
      </c>
      <c r="K106" s="64">
        <f>SUMIFS(СВЦЭМ!$C$34:$C$777,СВЦЭМ!$A$34:$A$777,$A106,СВЦЭМ!$B$34:$B$777,K$83)+'СЕТ СН'!$H$9+СВЦЭМ!$D$10+'СЕТ СН'!$H$6</f>
        <v>1313.5246135699999</v>
      </c>
      <c r="L106" s="64">
        <f>SUMIFS(СВЦЭМ!$C$34:$C$777,СВЦЭМ!$A$34:$A$777,$A106,СВЦЭМ!$B$34:$B$777,L$83)+'СЕТ СН'!$H$9+СВЦЭМ!$D$10+'СЕТ СН'!$H$6</f>
        <v>1308.0456305499999</v>
      </c>
      <c r="M106" s="64">
        <f>SUMIFS(СВЦЭМ!$C$34:$C$777,СВЦЭМ!$A$34:$A$777,$A106,СВЦЭМ!$B$34:$B$777,M$83)+'СЕТ СН'!$H$9+СВЦЭМ!$D$10+'СЕТ СН'!$H$6</f>
        <v>1293.6607256500001</v>
      </c>
      <c r="N106" s="64">
        <f>SUMIFS(СВЦЭМ!$C$34:$C$777,СВЦЭМ!$A$34:$A$777,$A106,СВЦЭМ!$B$34:$B$777,N$83)+'СЕТ СН'!$H$9+СВЦЭМ!$D$10+'СЕТ СН'!$H$6</f>
        <v>1287.5259356700001</v>
      </c>
      <c r="O106" s="64">
        <f>SUMIFS(СВЦЭМ!$C$34:$C$777,СВЦЭМ!$A$34:$A$777,$A106,СВЦЭМ!$B$34:$B$777,O$83)+'СЕТ СН'!$H$9+СВЦЭМ!$D$10+'СЕТ СН'!$H$6</f>
        <v>1297.81327775</v>
      </c>
      <c r="P106" s="64">
        <f>SUMIFS(СВЦЭМ!$C$34:$C$777,СВЦЭМ!$A$34:$A$777,$A106,СВЦЭМ!$B$34:$B$777,P$83)+'СЕТ СН'!$H$9+СВЦЭМ!$D$10+'СЕТ СН'!$H$6</f>
        <v>1305.8866836699999</v>
      </c>
      <c r="Q106" s="64">
        <f>SUMIFS(СВЦЭМ!$C$34:$C$777,СВЦЭМ!$A$34:$A$777,$A106,СВЦЭМ!$B$34:$B$777,Q$83)+'СЕТ СН'!$H$9+СВЦЭМ!$D$10+'СЕТ СН'!$H$6</f>
        <v>1312.39933144</v>
      </c>
      <c r="R106" s="64">
        <f>SUMIFS(СВЦЭМ!$C$34:$C$777,СВЦЭМ!$A$34:$A$777,$A106,СВЦЭМ!$B$34:$B$777,R$83)+'СЕТ СН'!$H$9+СВЦЭМ!$D$10+'СЕТ СН'!$H$6</f>
        <v>1309.25353763</v>
      </c>
      <c r="S106" s="64">
        <f>SUMIFS(СВЦЭМ!$C$34:$C$777,СВЦЭМ!$A$34:$A$777,$A106,СВЦЭМ!$B$34:$B$777,S$83)+'СЕТ СН'!$H$9+СВЦЭМ!$D$10+'СЕТ СН'!$H$6</f>
        <v>1293.2582980699999</v>
      </c>
      <c r="T106" s="64">
        <f>SUMIFS(СВЦЭМ!$C$34:$C$777,СВЦЭМ!$A$34:$A$777,$A106,СВЦЭМ!$B$34:$B$777,T$83)+'СЕТ СН'!$H$9+СВЦЭМ!$D$10+'СЕТ СН'!$H$6</f>
        <v>1291.6942828199999</v>
      </c>
      <c r="U106" s="64">
        <f>SUMIFS(СВЦЭМ!$C$34:$C$777,СВЦЭМ!$A$34:$A$777,$A106,СВЦЭМ!$B$34:$B$777,U$83)+'СЕТ СН'!$H$9+СВЦЭМ!$D$10+'СЕТ СН'!$H$6</f>
        <v>1282.51096562</v>
      </c>
      <c r="V106" s="64">
        <f>SUMIFS(СВЦЭМ!$C$34:$C$777,СВЦЭМ!$A$34:$A$777,$A106,СВЦЭМ!$B$34:$B$777,V$83)+'СЕТ СН'!$H$9+СВЦЭМ!$D$10+'СЕТ СН'!$H$6</f>
        <v>1300.2778198599999</v>
      </c>
      <c r="W106" s="64">
        <f>SUMIFS(СВЦЭМ!$C$34:$C$777,СВЦЭМ!$A$34:$A$777,$A106,СВЦЭМ!$B$34:$B$777,W$83)+'СЕТ СН'!$H$9+СВЦЭМ!$D$10+'СЕТ СН'!$H$6</f>
        <v>1359.0968195800001</v>
      </c>
      <c r="X106" s="64">
        <f>SUMIFS(СВЦЭМ!$C$34:$C$777,СВЦЭМ!$A$34:$A$777,$A106,СВЦЭМ!$B$34:$B$777,X$83)+'СЕТ СН'!$H$9+СВЦЭМ!$D$10+'СЕТ СН'!$H$6</f>
        <v>1368.5156055299999</v>
      </c>
      <c r="Y106" s="64">
        <f>SUMIFS(СВЦЭМ!$C$34:$C$777,СВЦЭМ!$A$34:$A$777,$A106,СВЦЭМ!$B$34:$B$777,Y$83)+'СЕТ СН'!$H$9+СВЦЭМ!$D$10+'СЕТ СН'!$H$6</f>
        <v>1422.4985272599999</v>
      </c>
    </row>
    <row r="107" spans="1:25" ht="15.75" x14ac:dyDescent="0.2">
      <c r="A107" s="63">
        <f t="shared" si="2"/>
        <v>42575</v>
      </c>
      <c r="B107" s="64">
        <f>SUMIFS(СВЦЭМ!$C$34:$C$777,СВЦЭМ!$A$34:$A$777,$A107,СВЦЭМ!$B$34:$B$777,B$83)+'СЕТ СН'!$H$9+СВЦЭМ!$D$10+'СЕТ СН'!$H$6</f>
        <v>1513.3872204200002</v>
      </c>
      <c r="C107" s="64">
        <f>SUMIFS(СВЦЭМ!$C$34:$C$777,СВЦЭМ!$A$34:$A$777,$A107,СВЦЭМ!$B$34:$B$777,C$83)+'СЕТ СН'!$H$9+СВЦЭМ!$D$10+'СЕТ СН'!$H$6</f>
        <v>1601.72929148</v>
      </c>
      <c r="D107" s="64">
        <f>SUMIFS(СВЦЭМ!$C$34:$C$777,СВЦЭМ!$A$34:$A$777,$A107,СВЦЭМ!$B$34:$B$777,D$83)+'СЕТ СН'!$H$9+СВЦЭМ!$D$10+'СЕТ СН'!$H$6</f>
        <v>1624.3988916000003</v>
      </c>
      <c r="E107" s="64">
        <f>SUMIFS(СВЦЭМ!$C$34:$C$777,СВЦЭМ!$A$34:$A$777,$A107,СВЦЭМ!$B$34:$B$777,E$83)+'СЕТ СН'!$H$9+СВЦЭМ!$D$10+'СЕТ СН'!$H$6</f>
        <v>1648.0700552400003</v>
      </c>
      <c r="F107" s="64">
        <f>SUMIFS(СВЦЭМ!$C$34:$C$777,СВЦЭМ!$A$34:$A$777,$A107,СВЦЭМ!$B$34:$B$777,F$83)+'СЕТ СН'!$H$9+СВЦЭМ!$D$10+'СЕТ СН'!$H$6</f>
        <v>1673.1887670900001</v>
      </c>
      <c r="G107" s="64">
        <f>SUMIFS(СВЦЭМ!$C$34:$C$777,СВЦЭМ!$A$34:$A$777,$A107,СВЦЭМ!$B$34:$B$777,G$83)+'СЕТ СН'!$H$9+СВЦЭМ!$D$10+'СЕТ СН'!$H$6</f>
        <v>1673.8619752500003</v>
      </c>
      <c r="H107" s="64">
        <f>SUMIFS(СВЦЭМ!$C$34:$C$777,СВЦЭМ!$A$34:$A$777,$A107,СВЦЭМ!$B$34:$B$777,H$83)+'СЕТ СН'!$H$9+СВЦЭМ!$D$10+'СЕТ СН'!$H$6</f>
        <v>1605.1085618900001</v>
      </c>
      <c r="I107" s="64">
        <f>SUMIFS(СВЦЭМ!$C$34:$C$777,СВЦЭМ!$A$34:$A$777,$A107,СВЦЭМ!$B$34:$B$777,I$83)+'СЕТ СН'!$H$9+СВЦЭМ!$D$10+'СЕТ СН'!$H$6</f>
        <v>1537.59071896</v>
      </c>
      <c r="J107" s="64">
        <f>SUMIFS(СВЦЭМ!$C$34:$C$777,СВЦЭМ!$A$34:$A$777,$A107,СВЦЭМ!$B$34:$B$777,J$83)+'СЕТ СН'!$H$9+СВЦЭМ!$D$10+'СЕТ СН'!$H$6</f>
        <v>1424.9589432100001</v>
      </c>
      <c r="K107" s="64">
        <f>SUMIFS(СВЦЭМ!$C$34:$C$777,СВЦЭМ!$A$34:$A$777,$A107,СВЦЭМ!$B$34:$B$777,K$83)+'СЕТ СН'!$H$9+СВЦЭМ!$D$10+'СЕТ СН'!$H$6</f>
        <v>1330.85837771</v>
      </c>
      <c r="L107" s="64">
        <f>SUMIFS(СВЦЭМ!$C$34:$C$777,СВЦЭМ!$A$34:$A$777,$A107,СВЦЭМ!$B$34:$B$777,L$83)+'СЕТ СН'!$H$9+СВЦЭМ!$D$10+'СЕТ СН'!$H$6</f>
        <v>1285.2694036799999</v>
      </c>
      <c r="M107" s="64">
        <f>SUMIFS(СВЦЭМ!$C$34:$C$777,СВЦЭМ!$A$34:$A$777,$A107,СВЦЭМ!$B$34:$B$777,M$83)+'СЕТ СН'!$H$9+СВЦЭМ!$D$10+'СЕТ СН'!$H$6</f>
        <v>1276.5933720799999</v>
      </c>
      <c r="N107" s="64">
        <f>SUMIFS(СВЦЭМ!$C$34:$C$777,СВЦЭМ!$A$34:$A$777,$A107,СВЦЭМ!$B$34:$B$777,N$83)+'СЕТ СН'!$H$9+СВЦЭМ!$D$10+'СЕТ СН'!$H$6</f>
        <v>1295.9541843500001</v>
      </c>
      <c r="O107" s="64">
        <f>SUMIFS(СВЦЭМ!$C$34:$C$777,СВЦЭМ!$A$34:$A$777,$A107,СВЦЭМ!$B$34:$B$777,O$83)+'СЕТ СН'!$H$9+СВЦЭМ!$D$10+'СЕТ СН'!$H$6</f>
        <v>1313.6469187499999</v>
      </c>
      <c r="P107" s="64">
        <f>SUMIFS(СВЦЭМ!$C$34:$C$777,СВЦЭМ!$A$34:$A$777,$A107,СВЦЭМ!$B$34:$B$777,P$83)+'СЕТ СН'!$H$9+СВЦЭМ!$D$10+'СЕТ СН'!$H$6</f>
        <v>1303.8946805599999</v>
      </c>
      <c r="Q107" s="64">
        <f>SUMIFS(СВЦЭМ!$C$34:$C$777,СВЦЭМ!$A$34:$A$777,$A107,СВЦЭМ!$B$34:$B$777,Q$83)+'СЕТ СН'!$H$9+СВЦЭМ!$D$10+'СЕТ СН'!$H$6</f>
        <v>1302.97312816</v>
      </c>
      <c r="R107" s="64">
        <f>SUMIFS(СВЦЭМ!$C$34:$C$777,СВЦЭМ!$A$34:$A$777,$A107,СВЦЭМ!$B$34:$B$777,R$83)+'СЕТ СН'!$H$9+СВЦЭМ!$D$10+'СЕТ СН'!$H$6</f>
        <v>1302.52845045</v>
      </c>
      <c r="S107" s="64">
        <f>SUMIFS(СВЦЭМ!$C$34:$C$777,СВЦЭМ!$A$34:$A$777,$A107,СВЦЭМ!$B$34:$B$777,S$83)+'СЕТ СН'!$H$9+СВЦЭМ!$D$10+'СЕТ СН'!$H$6</f>
        <v>1309.93439831</v>
      </c>
      <c r="T107" s="64">
        <f>SUMIFS(СВЦЭМ!$C$34:$C$777,СВЦЭМ!$A$34:$A$777,$A107,СВЦЭМ!$B$34:$B$777,T$83)+'СЕТ СН'!$H$9+СВЦЭМ!$D$10+'СЕТ СН'!$H$6</f>
        <v>1326.02465525</v>
      </c>
      <c r="U107" s="64">
        <f>SUMIFS(СВЦЭМ!$C$34:$C$777,СВЦЭМ!$A$34:$A$777,$A107,СВЦЭМ!$B$34:$B$777,U$83)+'СЕТ СН'!$H$9+СВЦЭМ!$D$10+'СЕТ СН'!$H$6</f>
        <v>1343.1667124000001</v>
      </c>
      <c r="V107" s="64">
        <f>SUMIFS(СВЦЭМ!$C$34:$C$777,СВЦЭМ!$A$34:$A$777,$A107,СВЦЭМ!$B$34:$B$777,V$83)+'СЕТ СН'!$H$9+СВЦЭМ!$D$10+'СЕТ СН'!$H$6</f>
        <v>1356.86776829</v>
      </c>
      <c r="W107" s="64">
        <f>SUMIFS(СВЦЭМ!$C$34:$C$777,СВЦЭМ!$A$34:$A$777,$A107,СВЦЭМ!$B$34:$B$777,W$83)+'СЕТ СН'!$H$9+СВЦЭМ!$D$10+'СЕТ СН'!$H$6</f>
        <v>1400.2868867899999</v>
      </c>
      <c r="X107" s="64">
        <f>SUMIFS(СВЦЭМ!$C$34:$C$777,СВЦЭМ!$A$34:$A$777,$A107,СВЦЭМ!$B$34:$B$777,X$83)+'СЕТ СН'!$H$9+СВЦЭМ!$D$10+'СЕТ СН'!$H$6</f>
        <v>1415.80348566</v>
      </c>
      <c r="Y107" s="64">
        <f>SUMIFS(СВЦЭМ!$C$34:$C$777,СВЦЭМ!$A$34:$A$777,$A107,СВЦЭМ!$B$34:$B$777,Y$83)+'СЕТ СН'!$H$9+СВЦЭМ!$D$10+'СЕТ СН'!$H$6</f>
        <v>1492.9486087300002</v>
      </c>
    </row>
    <row r="108" spans="1:25" ht="15.75" x14ac:dyDescent="0.2">
      <c r="A108" s="63">
        <f t="shared" si="2"/>
        <v>42576</v>
      </c>
      <c r="B108" s="64">
        <f>SUMIFS(СВЦЭМ!$C$34:$C$777,СВЦЭМ!$A$34:$A$777,$A108,СВЦЭМ!$B$34:$B$777,B$83)+'СЕТ СН'!$H$9+СВЦЭМ!$D$10+'СЕТ СН'!$H$6</f>
        <v>1501.0860475099998</v>
      </c>
      <c r="C108" s="64">
        <f>SUMIFS(СВЦЭМ!$C$34:$C$777,СВЦЭМ!$A$34:$A$777,$A108,СВЦЭМ!$B$34:$B$777,C$83)+'СЕТ СН'!$H$9+СВЦЭМ!$D$10+'СЕТ СН'!$H$6</f>
        <v>1573.89507923</v>
      </c>
      <c r="D108" s="64">
        <f>SUMIFS(СВЦЭМ!$C$34:$C$777,СВЦЭМ!$A$34:$A$777,$A108,СВЦЭМ!$B$34:$B$777,D$83)+'СЕТ СН'!$H$9+СВЦЭМ!$D$10+'СЕТ СН'!$H$6</f>
        <v>1583.58358911</v>
      </c>
      <c r="E108" s="64">
        <f>SUMIFS(СВЦЭМ!$C$34:$C$777,СВЦЭМ!$A$34:$A$777,$A108,СВЦЭМ!$B$34:$B$777,E$83)+'СЕТ СН'!$H$9+СВЦЭМ!$D$10+'СЕТ СН'!$H$6</f>
        <v>1583.9744391899999</v>
      </c>
      <c r="F108" s="64">
        <f>SUMIFS(СВЦЭМ!$C$34:$C$777,СВЦЭМ!$A$34:$A$777,$A108,СВЦЭМ!$B$34:$B$777,F$83)+'СЕТ СН'!$H$9+СВЦЭМ!$D$10+'СЕТ СН'!$H$6</f>
        <v>1570.8996062599999</v>
      </c>
      <c r="G108" s="64">
        <f>SUMIFS(СВЦЭМ!$C$34:$C$777,СВЦЭМ!$A$34:$A$777,$A108,СВЦЭМ!$B$34:$B$777,G$83)+'СЕТ СН'!$H$9+СВЦЭМ!$D$10+'СЕТ СН'!$H$6</f>
        <v>1544.52786868</v>
      </c>
      <c r="H108" s="64">
        <f>SUMIFS(СВЦЭМ!$C$34:$C$777,СВЦЭМ!$A$34:$A$777,$A108,СВЦЭМ!$B$34:$B$777,H$83)+'СЕТ СН'!$H$9+СВЦЭМ!$D$10+'СЕТ СН'!$H$6</f>
        <v>1510.35005935</v>
      </c>
      <c r="I108" s="64">
        <f>SUMIFS(СВЦЭМ!$C$34:$C$777,СВЦЭМ!$A$34:$A$777,$A108,СВЦЭМ!$B$34:$B$777,I$83)+'СЕТ СН'!$H$9+СВЦЭМ!$D$10+'СЕТ СН'!$H$6</f>
        <v>1402.40550588</v>
      </c>
      <c r="J108" s="64">
        <f>SUMIFS(СВЦЭМ!$C$34:$C$777,СВЦЭМ!$A$34:$A$777,$A108,СВЦЭМ!$B$34:$B$777,J$83)+'СЕТ СН'!$H$9+СВЦЭМ!$D$10+'СЕТ СН'!$H$6</f>
        <v>1238.39773373</v>
      </c>
      <c r="K108" s="64">
        <f>SUMIFS(СВЦЭМ!$C$34:$C$777,СВЦЭМ!$A$34:$A$777,$A108,СВЦЭМ!$B$34:$B$777,K$83)+'СЕТ СН'!$H$9+СВЦЭМ!$D$10+'СЕТ СН'!$H$6</f>
        <v>1232.1555097999999</v>
      </c>
      <c r="L108" s="64">
        <f>SUMIFS(СВЦЭМ!$C$34:$C$777,СВЦЭМ!$A$34:$A$777,$A108,СВЦЭМ!$B$34:$B$777,L$83)+'СЕТ СН'!$H$9+СВЦЭМ!$D$10+'СЕТ СН'!$H$6</f>
        <v>1374.2529446600001</v>
      </c>
      <c r="M108" s="64">
        <f>SUMIFS(СВЦЭМ!$C$34:$C$777,СВЦЭМ!$A$34:$A$777,$A108,СВЦЭМ!$B$34:$B$777,M$83)+'СЕТ СН'!$H$9+СВЦЭМ!$D$10+'СЕТ СН'!$H$6</f>
        <v>1333.8587206699999</v>
      </c>
      <c r="N108" s="64">
        <f>SUMIFS(СВЦЭМ!$C$34:$C$777,СВЦЭМ!$A$34:$A$777,$A108,СВЦЭМ!$B$34:$B$777,N$83)+'СЕТ СН'!$H$9+СВЦЭМ!$D$10+'СЕТ СН'!$H$6</f>
        <v>1314.0499553300001</v>
      </c>
      <c r="O108" s="64">
        <f>SUMIFS(СВЦЭМ!$C$34:$C$777,СВЦЭМ!$A$34:$A$777,$A108,СВЦЭМ!$B$34:$B$777,O$83)+'СЕТ СН'!$H$9+СВЦЭМ!$D$10+'СЕТ СН'!$H$6</f>
        <v>1357.28912257</v>
      </c>
      <c r="P108" s="64">
        <f>SUMIFS(СВЦЭМ!$C$34:$C$777,СВЦЭМ!$A$34:$A$777,$A108,СВЦЭМ!$B$34:$B$777,P$83)+'СЕТ СН'!$H$9+СВЦЭМ!$D$10+'СЕТ СН'!$H$6</f>
        <v>1330.8501507800001</v>
      </c>
      <c r="Q108" s="64">
        <f>SUMIFS(СВЦЭМ!$C$34:$C$777,СВЦЭМ!$A$34:$A$777,$A108,СВЦЭМ!$B$34:$B$777,Q$83)+'СЕТ СН'!$H$9+СВЦЭМ!$D$10+'СЕТ СН'!$H$6</f>
        <v>1303.6841496100001</v>
      </c>
      <c r="R108" s="64">
        <f>SUMIFS(СВЦЭМ!$C$34:$C$777,СВЦЭМ!$A$34:$A$777,$A108,СВЦЭМ!$B$34:$B$777,R$83)+'СЕТ СН'!$H$9+СВЦЭМ!$D$10+'СЕТ СН'!$H$6</f>
        <v>1371.9717815200001</v>
      </c>
      <c r="S108" s="64">
        <f>SUMIFS(СВЦЭМ!$C$34:$C$777,СВЦЭМ!$A$34:$A$777,$A108,СВЦЭМ!$B$34:$B$777,S$83)+'СЕТ СН'!$H$9+СВЦЭМ!$D$10+'СЕТ СН'!$H$6</f>
        <v>1369.29322804</v>
      </c>
      <c r="T108" s="64">
        <f>SUMIFS(СВЦЭМ!$C$34:$C$777,СВЦЭМ!$A$34:$A$777,$A108,СВЦЭМ!$B$34:$B$777,T$83)+'СЕТ СН'!$H$9+СВЦЭМ!$D$10+'СЕТ СН'!$H$6</f>
        <v>1339.37489766</v>
      </c>
      <c r="U108" s="64">
        <f>SUMIFS(СВЦЭМ!$C$34:$C$777,СВЦЭМ!$A$34:$A$777,$A108,СВЦЭМ!$B$34:$B$777,U$83)+'СЕТ СН'!$H$9+СВЦЭМ!$D$10+'СЕТ СН'!$H$6</f>
        <v>1328.7720058699999</v>
      </c>
      <c r="V108" s="64">
        <f>SUMIFS(СВЦЭМ!$C$34:$C$777,СВЦЭМ!$A$34:$A$777,$A108,СВЦЭМ!$B$34:$B$777,V$83)+'СЕТ СН'!$H$9+СВЦЭМ!$D$10+'СЕТ СН'!$H$6</f>
        <v>1329.33613315</v>
      </c>
      <c r="W108" s="64">
        <f>SUMIFS(СВЦЭМ!$C$34:$C$777,СВЦЭМ!$A$34:$A$777,$A108,СВЦЭМ!$B$34:$B$777,W$83)+'СЕТ СН'!$H$9+СВЦЭМ!$D$10+'СЕТ СН'!$H$6</f>
        <v>1375.96851631</v>
      </c>
      <c r="X108" s="64">
        <f>SUMIFS(СВЦЭМ!$C$34:$C$777,СВЦЭМ!$A$34:$A$777,$A108,СВЦЭМ!$B$34:$B$777,X$83)+'СЕТ СН'!$H$9+СВЦЭМ!$D$10+'СЕТ СН'!$H$6</f>
        <v>1451.89187163</v>
      </c>
      <c r="Y108" s="64">
        <f>SUMIFS(СВЦЭМ!$C$34:$C$777,СВЦЭМ!$A$34:$A$777,$A108,СВЦЭМ!$B$34:$B$777,Y$83)+'СЕТ СН'!$H$9+СВЦЭМ!$D$10+'СЕТ СН'!$H$6</f>
        <v>1621.6684042300003</v>
      </c>
    </row>
    <row r="109" spans="1:25" ht="15.75" x14ac:dyDescent="0.2">
      <c r="A109" s="63">
        <f t="shared" si="2"/>
        <v>42577</v>
      </c>
      <c r="B109" s="64">
        <f>SUMIFS(СВЦЭМ!$C$34:$C$777,СВЦЭМ!$A$34:$A$777,$A109,СВЦЭМ!$B$34:$B$777,B$83)+'СЕТ СН'!$H$9+СВЦЭМ!$D$10+'СЕТ СН'!$H$6</f>
        <v>1797.40236706</v>
      </c>
      <c r="C109" s="64">
        <f>SUMIFS(СВЦЭМ!$C$34:$C$777,СВЦЭМ!$A$34:$A$777,$A109,СВЦЭМ!$B$34:$B$777,C$83)+'СЕТ СН'!$H$9+СВЦЭМ!$D$10+'СЕТ СН'!$H$6</f>
        <v>1714.8768756600002</v>
      </c>
      <c r="D109" s="64">
        <f>SUMIFS(СВЦЭМ!$C$34:$C$777,СВЦЭМ!$A$34:$A$777,$A109,СВЦЭМ!$B$34:$B$777,D$83)+'СЕТ СН'!$H$9+СВЦЭМ!$D$10+'СЕТ СН'!$H$6</f>
        <v>1734.3965383300001</v>
      </c>
      <c r="E109" s="64">
        <f>SUMIFS(СВЦЭМ!$C$34:$C$777,СВЦЭМ!$A$34:$A$777,$A109,СВЦЭМ!$B$34:$B$777,E$83)+'СЕТ СН'!$H$9+СВЦЭМ!$D$10+'СЕТ СН'!$H$6</f>
        <v>1741.05507468</v>
      </c>
      <c r="F109" s="64">
        <f>SUMIFS(СВЦЭМ!$C$34:$C$777,СВЦЭМ!$A$34:$A$777,$A109,СВЦЭМ!$B$34:$B$777,F$83)+'СЕТ СН'!$H$9+СВЦЭМ!$D$10+'СЕТ СН'!$H$6</f>
        <v>1770.6193964100003</v>
      </c>
      <c r="G109" s="64">
        <f>SUMIFS(СВЦЭМ!$C$34:$C$777,СВЦЭМ!$A$34:$A$777,$A109,СВЦЭМ!$B$34:$B$777,G$83)+'СЕТ СН'!$H$9+СВЦЭМ!$D$10+'СЕТ СН'!$H$6</f>
        <v>1759.6636293900001</v>
      </c>
      <c r="H109" s="64">
        <f>SUMIFS(СВЦЭМ!$C$34:$C$777,СВЦЭМ!$A$34:$A$777,$A109,СВЦЭМ!$B$34:$B$777,H$83)+'СЕТ СН'!$H$9+СВЦЭМ!$D$10+'СЕТ СН'!$H$6</f>
        <v>1692.3150008600001</v>
      </c>
      <c r="I109" s="64">
        <f>SUMIFS(СВЦЭМ!$C$34:$C$777,СВЦЭМ!$A$34:$A$777,$A109,СВЦЭМ!$B$34:$B$777,I$83)+'СЕТ СН'!$H$9+СВЦЭМ!$D$10+'СЕТ СН'!$H$6</f>
        <v>1582.4118094200001</v>
      </c>
      <c r="J109" s="64">
        <f>SUMIFS(СВЦЭМ!$C$34:$C$777,СВЦЭМ!$A$34:$A$777,$A109,СВЦЭМ!$B$34:$B$777,J$83)+'СЕТ СН'!$H$9+СВЦЭМ!$D$10+'СЕТ СН'!$H$6</f>
        <v>1433.17194827</v>
      </c>
      <c r="K109" s="64">
        <f>SUMIFS(СВЦЭМ!$C$34:$C$777,СВЦЭМ!$A$34:$A$777,$A109,СВЦЭМ!$B$34:$B$777,K$83)+'СЕТ СН'!$H$9+СВЦЭМ!$D$10+'СЕТ СН'!$H$6</f>
        <v>1376.44038619</v>
      </c>
      <c r="L109" s="64">
        <f>SUMIFS(СВЦЭМ!$C$34:$C$777,СВЦЭМ!$A$34:$A$777,$A109,СВЦЭМ!$B$34:$B$777,L$83)+'СЕТ СН'!$H$9+СВЦЭМ!$D$10+'СЕТ СН'!$H$6</f>
        <v>1349.43885731</v>
      </c>
      <c r="M109" s="64">
        <f>SUMIFS(СВЦЭМ!$C$34:$C$777,СВЦЭМ!$A$34:$A$777,$A109,СВЦЭМ!$B$34:$B$777,M$83)+'СЕТ СН'!$H$9+СВЦЭМ!$D$10+'СЕТ СН'!$H$6</f>
        <v>1352.49673487</v>
      </c>
      <c r="N109" s="64">
        <f>SUMIFS(СВЦЭМ!$C$34:$C$777,СВЦЭМ!$A$34:$A$777,$A109,СВЦЭМ!$B$34:$B$777,N$83)+'СЕТ СН'!$H$9+СВЦЭМ!$D$10+'СЕТ СН'!$H$6</f>
        <v>1371.32248379</v>
      </c>
      <c r="O109" s="64">
        <f>SUMIFS(СВЦЭМ!$C$34:$C$777,СВЦЭМ!$A$34:$A$777,$A109,СВЦЭМ!$B$34:$B$777,O$83)+'СЕТ СН'!$H$9+СВЦЭМ!$D$10+'СЕТ СН'!$H$6</f>
        <v>1441.38303971</v>
      </c>
      <c r="P109" s="64">
        <f>SUMIFS(СВЦЭМ!$C$34:$C$777,СВЦЭМ!$A$34:$A$777,$A109,СВЦЭМ!$B$34:$B$777,P$83)+'СЕТ СН'!$H$9+СВЦЭМ!$D$10+'СЕТ СН'!$H$6</f>
        <v>1382.9139590899999</v>
      </c>
      <c r="Q109" s="64">
        <f>SUMIFS(СВЦЭМ!$C$34:$C$777,СВЦЭМ!$A$34:$A$777,$A109,СВЦЭМ!$B$34:$B$777,Q$83)+'СЕТ СН'!$H$9+СВЦЭМ!$D$10+'СЕТ СН'!$H$6</f>
        <v>1366.9487101899999</v>
      </c>
      <c r="R109" s="64">
        <f>SUMIFS(СВЦЭМ!$C$34:$C$777,СВЦЭМ!$A$34:$A$777,$A109,СВЦЭМ!$B$34:$B$777,R$83)+'СЕТ СН'!$H$9+СВЦЭМ!$D$10+'СЕТ СН'!$H$6</f>
        <v>1475.5895969799999</v>
      </c>
      <c r="S109" s="64">
        <f>SUMIFS(СВЦЭМ!$C$34:$C$777,СВЦЭМ!$A$34:$A$777,$A109,СВЦЭМ!$B$34:$B$777,S$83)+'СЕТ СН'!$H$9+СВЦЭМ!$D$10+'СЕТ СН'!$H$6</f>
        <v>1512.8098138099999</v>
      </c>
      <c r="T109" s="64">
        <f>SUMIFS(СВЦЭМ!$C$34:$C$777,СВЦЭМ!$A$34:$A$777,$A109,СВЦЭМ!$B$34:$B$777,T$83)+'СЕТ СН'!$H$9+СВЦЭМ!$D$10+'СЕТ СН'!$H$6</f>
        <v>1524.33507323</v>
      </c>
      <c r="U109" s="64">
        <f>SUMIFS(СВЦЭМ!$C$34:$C$777,СВЦЭМ!$A$34:$A$777,$A109,СВЦЭМ!$B$34:$B$777,U$83)+'СЕТ СН'!$H$9+СВЦЭМ!$D$10+'СЕТ СН'!$H$6</f>
        <v>1536.66136211</v>
      </c>
      <c r="V109" s="64">
        <f>SUMIFS(СВЦЭМ!$C$34:$C$777,СВЦЭМ!$A$34:$A$777,$A109,СВЦЭМ!$B$34:$B$777,V$83)+'СЕТ СН'!$H$9+СВЦЭМ!$D$10+'СЕТ СН'!$H$6</f>
        <v>1643.96593097</v>
      </c>
      <c r="W109" s="64">
        <f>SUMIFS(СВЦЭМ!$C$34:$C$777,СВЦЭМ!$A$34:$A$777,$A109,СВЦЭМ!$B$34:$B$777,W$83)+'СЕТ СН'!$H$9+СВЦЭМ!$D$10+'СЕТ СН'!$H$6</f>
        <v>1698.4391527900002</v>
      </c>
      <c r="X109" s="64">
        <f>SUMIFS(СВЦЭМ!$C$34:$C$777,СВЦЭМ!$A$34:$A$777,$A109,СВЦЭМ!$B$34:$B$777,X$83)+'СЕТ СН'!$H$9+СВЦЭМ!$D$10+'СЕТ СН'!$H$6</f>
        <v>1660.8271815900002</v>
      </c>
      <c r="Y109" s="64">
        <f>SUMIFS(СВЦЭМ!$C$34:$C$777,СВЦЭМ!$A$34:$A$777,$A109,СВЦЭМ!$B$34:$B$777,Y$83)+'СЕТ СН'!$H$9+СВЦЭМ!$D$10+'СЕТ СН'!$H$6</f>
        <v>1625.8854667100004</v>
      </c>
    </row>
    <row r="110" spans="1:25" ht="15.75" x14ac:dyDescent="0.2">
      <c r="A110" s="63">
        <f t="shared" si="2"/>
        <v>42578</v>
      </c>
      <c r="B110" s="64">
        <f>SUMIFS(СВЦЭМ!$C$34:$C$777,СВЦЭМ!$A$34:$A$777,$A110,СВЦЭМ!$B$34:$B$777,B$83)+'СЕТ СН'!$H$9+СВЦЭМ!$D$10+'СЕТ СН'!$H$6</f>
        <v>1611.89376621</v>
      </c>
      <c r="C110" s="64">
        <f>SUMIFS(СВЦЭМ!$C$34:$C$777,СВЦЭМ!$A$34:$A$777,$A110,СВЦЭМ!$B$34:$B$777,C$83)+'СЕТ СН'!$H$9+СВЦЭМ!$D$10+'СЕТ СН'!$H$6</f>
        <v>1665.7040594100004</v>
      </c>
      <c r="D110" s="64">
        <f>SUMIFS(СВЦЭМ!$C$34:$C$777,СВЦЭМ!$A$34:$A$777,$A110,СВЦЭМ!$B$34:$B$777,D$83)+'СЕТ СН'!$H$9+СВЦЭМ!$D$10+'СЕТ СН'!$H$6</f>
        <v>1691.4351558900003</v>
      </c>
      <c r="E110" s="64">
        <f>SUMIFS(СВЦЭМ!$C$34:$C$777,СВЦЭМ!$A$34:$A$777,$A110,СВЦЭМ!$B$34:$B$777,E$83)+'СЕТ СН'!$H$9+СВЦЭМ!$D$10+'СЕТ СН'!$H$6</f>
        <v>1687.69515826</v>
      </c>
      <c r="F110" s="64">
        <f>SUMIFS(СВЦЭМ!$C$34:$C$777,СВЦЭМ!$A$34:$A$777,$A110,СВЦЭМ!$B$34:$B$777,F$83)+'СЕТ СН'!$H$9+СВЦЭМ!$D$10+'СЕТ СН'!$H$6</f>
        <v>1737.7192897500004</v>
      </c>
      <c r="G110" s="64">
        <f>SUMIFS(СВЦЭМ!$C$34:$C$777,СВЦЭМ!$A$34:$A$777,$A110,СВЦЭМ!$B$34:$B$777,G$83)+'СЕТ СН'!$H$9+СВЦЭМ!$D$10+'СЕТ СН'!$H$6</f>
        <v>1721.3330487400003</v>
      </c>
      <c r="H110" s="64">
        <f>SUMIFS(СВЦЭМ!$C$34:$C$777,СВЦЭМ!$A$34:$A$777,$A110,СВЦЭМ!$B$34:$B$777,H$83)+'СЕТ СН'!$H$9+СВЦЭМ!$D$10+'СЕТ СН'!$H$6</f>
        <v>1632.1667561500003</v>
      </c>
      <c r="I110" s="64">
        <f>SUMIFS(СВЦЭМ!$C$34:$C$777,СВЦЭМ!$A$34:$A$777,$A110,СВЦЭМ!$B$34:$B$777,I$83)+'СЕТ СН'!$H$9+СВЦЭМ!$D$10+'СЕТ СН'!$H$6</f>
        <v>1574.9986256500001</v>
      </c>
      <c r="J110" s="64">
        <f>SUMIFS(СВЦЭМ!$C$34:$C$777,СВЦЭМ!$A$34:$A$777,$A110,СВЦЭМ!$B$34:$B$777,J$83)+'СЕТ СН'!$H$9+СВЦЭМ!$D$10+'СЕТ СН'!$H$6</f>
        <v>1441.9491489900001</v>
      </c>
      <c r="K110" s="64">
        <f>SUMIFS(СВЦЭМ!$C$34:$C$777,СВЦЭМ!$A$34:$A$777,$A110,СВЦЭМ!$B$34:$B$777,K$83)+'СЕТ СН'!$H$9+СВЦЭМ!$D$10+'СЕТ СН'!$H$6</f>
        <v>1435.7670261200001</v>
      </c>
      <c r="L110" s="64">
        <f>SUMIFS(СВЦЭМ!$C$34:$C$777,СВЦЭМ!$A$34:$A$777,$A110,СВЦЭМ!$B$34:$B$777,L$83)+'СЕТ СН'!$H$9+СВЦЭМ!$D$10+'СЕТ СН'!$H$6</f>
        <v>1431.7545476599998</v>
      </c>
      <c r="M110" s="64">
        <f>SUMIFS(СВЦЭМ!$C$34:$C$777,СВЦЭМ!$A$34:$A$777,$A110,СВЦЭМ!$B$34:$B$777,M$83)+'СЕТ СН'!$H$9+СВЦЭМ!$D$10+'СЕТ СН'!$H$6</f>
        <v>1448.6298703900002</v>
      </c>
      <c r="N110" s="64">
        <f>SUMIFS(СВЦЭМ!$C$34:$C$777,СВЦЭМ!$A$34:$A$777,$A110,СВЦЭМ!$B$34:$B$777,N$83)+'СЕТ СН'!$H$9+СВЦЭМ!$D$10+'СЕТ СН'!$H$6</f>
        <v>1449.3883331</v>
      </c>
      <c r="O110" s="64">
        <f>SUMIFS(СВЦЭМ!$C$34:$C$777,СВЦЭМ!$A$34:$A$777,$A110,СВЦЭМ!$B$34:$B$777,O$83)+'СЕТ СН'!$H$9+СВЦЭМ!$D$10+'СЕТ СН'!$H$6</f>
        <v>1455.71085573</v>
      </c>
      <c r="P110" s="64">
        <f>SUMIFS(СВЦЭМ!$C$34:$C$777,СВЦЭМ!$A$34:$A$777,$A110,СВЦЭМ!$B$34:$B$777,P$83)+'СЕТ СН'!$H$9+СВЦЭМ!$D$10+'СЕТ СН'!$H$6</f>
        <v>1447.8473585500001</v>
      </c>
      <c r="Q110" s="64">
        <f>SUMIFS(СВЦЭМ!$C$34:$C$777,СВЦЭМ!$A$34:$A$777,$A110,СВЦЭМ!$B$34:$B$777,Q$83)+'СЕТ СН'!$H$9+СВЦЭМ!$D$10+'СЕТ СН'!$H$6</f>
        <v>1410.8896480799999</v>
      </c>
      <c r="R110" s="64">
        <f>SUMIFS(СВЦЭМ!$C$34:$C$777,СВЦЭМ!$A$34:$A$777,$A110,СВЦЭМ!$B$34:$B$777,R$83)+'СЕТ СН'!$H$9+СВЦЭМ!$D$10+'СЕТ СН'!$H$6</f>
        <v>1556.5370543700001</v>
      </c>
      <c r="S110" s="64">
        <f>SUMIFS(СВЦЭМ!$C$34:$C$777,СВЦЭМ!$A$34:$A$777,$A110,СВЦЭМ!$B$34:$B$777,S$83)+'СЕТ СН'!$H$9+СВЦЭМ!$D$10+'СЕТ СН'!$H$6</f>
        <v>1518.7122640100001</v>
      </c>
      <c r="T110" s="64">
        <f>SUMIFS(СВЦЭМ!$C$34:$C$777,СВЦЭМ!$A$34:$A$777,$A110,СВЦЭМ!$B$34:$B$777,T$83)+'СЕТ СН'!$H$9+СВЦЭМ!$D$10+'СЕТ СН'!$H$6</f>
        <v>1470.4933349</v>
      </c>
      <c r="U110" s="64">
        <f>SUMIFS(СВЦЭМ!$C$34:$C$777,СВЦЭМ!$A$34:$A$777,$A110,СВЦЭМ!$B$34:$B$777,U$83)+'СЕТ СН'!$H$9+СВЦЭМ!$D$10+'СЕТ СН'!$H$6</f>
        <v>1507.0092942700001</v>
      </c>
      <c r="V110" s="64">
        <f>SUMIFS(СВЦЭМ!$C$34:$C$777,СВЦЭМ!$A$34:$A$777,$A110,СВЦЭМ!$B$34:$B$777,V$83)+'СЕТ СН'!$H$9+СВЦЭМ!$D$10+'СЕТ СН'!$H$6</f>
        <v>1459.0680663600001</v>
      </c>
      <c r="W110" s="64">
        <f>SUMIFS(СВЦЭМ!$C$34:$C$777,СВЦЭМ!$A$34:$A$777,$A110,СВЦЭМ!$B$34:$B$777,W$83)+'СЕТ СН'!$H$9+СВЦЭМ!$D$10+'СЕТ СН'!$H$6</f>
        <v>1471.69146933</v>
      </c>
      <c r="X110" s="64">
        <f>SUMIFS(СВЦЭМ!$C$34:$C$777,СВЦЭМ!$A$34:$A$777,$A110,СВЦЭМ!$B$34:$B$777,X$83)+'СЕТ СН'!$H$9+СВЦЭМ!$D$10+'СЕТ СН'!$H$6</f>
        <v>1519.4025986699999</v>
      </c>
      <c r="Y110" s="64">
        <f>SUMIFS(СВЦЭМ!$C$34:$C$777,СВЦЭМ!$A$34:$A$777,$A110,СВЦЭМ!$B$34:$B$777,Y$83)+'СЕТ СН'!$H$9+СВЦЭМ!$D$10+'СЕТ СН'!$H$6</f>
        <v>1579.16472823</v>
      </c>
    </row>
    <row r="111" spans="1:25" ht="15.75" x14ac:dyDescent="0.2">
      <c r="A111" s="63">
        <f t="shared" si="2"/>
        <v>42579</v>
      </c>
      <c r="B111" s="64">
        <f>SUMIFS(СВЦЭМ!$C$34:$C$777,СВЦЭМ!$A$34:$A$777,$A111,СВЦЭМ!$B$34:$B$777,B$83)+'СЕТ СН'!$H$9+СВЦЭМ!$D$10+'СЕТ СН'!$H$6</f>
        <v>1630.7481400700003</v>
      </c>
      <c r="C111" s="64">
        <f>SUMIFS(СВЦЭМ!$C$34:$C$777,СВЦЭМ!$A$34:$A$777,$A111,СВЦЭМ!$B$34:$B$777,C$83)+'СЕТ СН'!$H$9+СВЦЭМ!$D$10+'СЕТ СН'!$H$6</f>
        <v>1694.6188381700003</v>
      </c>
      <c r="D111" s="64">
        <f>SUMIFS(СВЦЭМ!$C$34:$C$777,СВЦЭМ!$A$34:$A$777,$A111,СВЦЭМ!$B$34:$B$777,D$83)+'СЕТ СН'!$H$9+СВЦЭМ!$D$10+'СЕТ СН'!$H$6</f>
        <v>1749.6854575400002</v>
      </c>
      <c r="E111" s="64">
        <f>SUMIFS(СВЦЭМ!$C$34:$C$777,СВЦЭМ!$A$34:$A$777,$A111,СВЦЭМ!$B$34:$B$777,E$83)+'СЕТ СН'!$H$9+СВЦЭМ!$D$10+'СЕТ СН'!$H$6</f>
        <v>1739.9636091400002</v>
      </c>
      <c r="F111" s="64">
        <f>SUMIFS(СВЦЭМ!$C$34:$C$777,СВЦЭМ!$A$34:$A$777,$A111,СВЦЭМ!$B$34:$B$777,F$83)+'СЕТ СН'!$H$9+СВЦЭМ!$D$10+'СЕТ СН'!$H$6</f>
        <v>1723.2717705700002</v>
      </c>
      <c r="G111" s="64">
        <f>SUMIFS(СВЦЭМ!$C$34:$C$777,СВЦЭМ!$A$34:$A$777,$A111,СВЦЭМ!$B$34:$B$777,G$83)+'СЕТ СН'!$H$9+СВЦЭМ!$D$10+'СЕТ СН'!$H$6</f>
        <v>1732.06779388</v>
      </c>
      <c r="H111" s="64">
        <f>SUMIFS(СВЦЭМ!$C$34:$C$777,СВЦЭМ!$A$34:$A$777,$A111,СВЦЭМ!$B$34:$B$777,H$83)+'СЕТ СН'!$H$9+СВЦЭМ!$D$10+'СЕТ СН'!$H$6</f>
        <v>1664.3469346300003</v>
      </c>
      <c r="I111" s="64">
        <f>SUMIFS(СВЦЭМ!$C$34:$C$777,СВЦЭМ!$A$34:$A$777,$A111,СВЦЭМ!$B$34:$B$777,I$83)+'СЕТ СН'!$H$9+СВЦЭМ!$D$10+'СЕТ СН'!$H$6</f>
        <v>1589.36917105</v>
      </c>
      <c r="J111" s="64">
        <f>SUMIFS(СВЦЭМ!$C$34:$C$777,СВЦЭМ!$A$34:$A$777,$A111,СВЦЭМ!$B$34:$B$777,J$83)+'СЕТ СН'!$H$9+СВЦЭМ!$D$10+'СЕТ СН'!$H$6</f>
        <v>1413.0641265899999</v>
      </c>
      <c r="K111" s="64">
        <f>SUMIFS(СВЦЭМ!$C$34:$C$777,СВЦЭМ!$A$34:$A$777,$A111,СВЦЭМ!$B$34:$B$777,K$83)+'СЕТ СН'!$H$9+СВЦЭМ!$D$10+'СЕТ СН'!$H$6</f>
        <v>1506.03259211</v>
      </c>
      <c r="L111" s="64">
        <f>SUMIFS(СВЦЭМ!$C$34:$C$777,СВЦЭМ!$A$34:$A$777,$A111,СВЦЭМ!$B$34:$B$777,L$83)+'СЕТ СН'!$H$9+СВЦЭМ!$D$10+'СЕТ СН'!$H$6</f>
        <v>1506.7452411300001</v>
      </c>
      <c r="M111" s="64">
        <f>SUMIFS(СВЦЭМ!$C$34:$C$777,СВЦЭМ!$A$34:$A$777,$A111,СВЦЭМ!$B$34:$B$777,M$83)+'СЕТ СН'!$H$9+СВЦЭМ!$D$10+'СЕТ СН'!$H$6</f>
        <v>1481.91081373</v>
      </c>
      <c r="N111" s="64">
        <f>SUMIFS(СВЦЭМ!$C$34:$C$777,СВЦЭМ!$A$34:$A$777,$A111,СВЦЭМ!$B$34:$B$777,N$83)+'СЕТ СН'!$H$9+СВЦЭМ!$D$10+'СЕТ СН'!$H$6</f>
        <v>1467.0059455000001</v>
      </c>
      <c r="O111" s="64">
        <f>SUMIFS(СВЦЭМ!$C$34:$C$777,СВЦЭМ!$A$34:$A$777,$A111,СВЦЭМ!$B$34:$B$777,O$83)+'СЕТ СН'!$H$9+СВЦЭМ!$D$10+'СЕТ СН'!$H$6</f>
        <v>1494.2864202400001</v>
      </c>
      <c r="P111" s="64">
        <f>SUMIFS(СВЦЭМ!$C$34:$C$777,СВЦЭМ!$A$34:$A$777,$A111,СВЦЭМ!$B$34:$B$777,P$83)+'СЕТ СН'!$H$9+СВЦЭМ!$D$10+'СЕТ СН'!$H$6</f>
        <v>1491.98481072</v>
      </c>
      <c r="Q111" s="64">
        <f>SUMIFS(СВЦЭМ!$C$34:$C$777,СВЦЭМ!$A$34:$A$777,$A111,СВЦЭМ!$B$34:$B$777,Q$83)+'СЕТ СН'!$H$9+СВЦЭМ!$D$10+'СЕТ СН'!$H$6</f>
        <v>1495.11123707</v>
      </c>
      <c r="R111" s="64">
        <f>SUMIFS(СВЦЭМ!$C$34:$C$777,СВЦЭМ!$A$34:$A$777,$A111,СВЦЭМ!$B$34:$B$777,R$83)+'СЕТ СН'!$H$9+СВЦЭМ!$D$10+'СЕТ СН'!$H$6</f>
        <v>1564.2166417399999</v>
      </c>
      <c r="S111" s="64">
        <f>SUMIFS(СВЦЭМ!$C$34:$C$777,СВЦЭМ!$A$34:$A$777,$A111,СВЦЭМ!$B$34:$B$777,S$83)+'СЕТ СН'!$H$9+СВЦЭМ!$D$10+'СЕТ СН'!$H$6</f>
        <v>1557.5206106999999</v>
      </c>
      <c r="T111" s="64">
        <f>SUMIFS(СВЦЭМ!$C$34:$C$777,СВЦЭМ!$A$34:$A$777,$A111,СВЦЭМ!$B$34:$B$777,T$83)+'СЕТ СН'!$H$9+СВЦЭМ!$D$10+'СЕТ СН'!$H$6</f>
        <v>1560.4593512699998</v>
      </c>
      <c r="U111" s="64">
        <f>SUMIFS(СВЦЭМ!$C$34:$C$777,СВЦЭМ!$A$34:$A$777,$A111,СВЦЭМ!$B$34:$B$777,U$83)+'СЕТ СН'!$H$9+СВЦЭМ!$D$10+'СЕТ СН'!$H$6</f>
        <v>1554.63954474</v>
      </c>
      <c r="V111" s="64">
        <f>SUMIFS(СВЦЭМ!$C$34:$C$777,СВЦЭМ!$A$34:$A$777,$A111,СВЦЭМ!$B$34:$B$777,V$83)+'СЕТ СН'!$H$9+СВЦЭМ!$D$10+'СЕТ СН'!$H$6</f>
        <v>1577.30028477</v>
      </c>
      <c r="W111" s="64">
        <f>SUMIFS(СВЦЭМ!$C$34:$C$777,СВЦЭМ!$A$34:$A$777,$A111,СВЦЭМ!$B$34:$B$777,W$83)+'СЕТ СН'!$H$9+СВЦЭМ!$D$10+'СЕТ СН'!$H$6</f>
        <v>1572.40273024</v>
      </c>
      <c r="X111" s="64">
        <f>SUMIFS(СВЦЭМ!$C$34:$C$777,СВЦЭМ!$A$34:$A$777,$A111,СВЦЭМ!$B$34:$B$777,X$83)+'СЕТ СН'!$H$9+СВЦЭМ!$D$10+'СЕТ СН'!$H$6</f>
        <v>1572.42620685</v>
      </c>
      <c r="Y111" s="64">
        <f>SUMIFS(СВЦЭМ!$C$34:$C$777,СВЦЭМ!$A$34:$A$777,$A111,СВЦЭМ!$B$34:$B$777,Y$83)+'СЕТ СН'!$H$9+СВЦЭМ!$D$10+'СЕТ СН'!$H$6</f>
        <v>1614.91225824</v>
      </c>
    </row>
    <row r="112" spans="1:25" ht="15.75" x14ac:dyDescent="0.2">
      <c r="A112" s="63">
        <f t="shared" si="2"/>
        <v>42580</v>
      </c>
      <c r="B112" s="64">
        <f>SUMIFS(СВЦЭМ!$C$34:$C$777,СВЦЭМ!$A$34:$A$777,$A112,СВЦЭМ!$B$34:$B$777,B$83)+'СЕТ СН'!$H$9+СВЦЭМ!$D$10+'СЕТ СН'!$H$6</f>
        <v>1637.8399459900002</v>
      </c>
      <c r="C112" s="64">
        <f>SUMIFS(СВЦЭМ!$C$34:$C$777,СВЦЭМ!$A$34:$A$777,$A112,СВЦЭМ!$B$34:$B$777,C$83)+'СЕТ СН'!$H$9+СВЦЭМ!$D$10+'СЕТ СН'!$H$6</f>
        <v>1699.3344137500003</v>
      </c>
      <c r="D112" s="64">
        <f>SUMIFS(СВЦЭМ!$C$34:$C$777,СВЦЭМ!$A$34:$A$777,$A112,СВЦЭМ!$B$34:$B$777,D$83)+'СЕТ СН'!$H$9+СВЦЭМ!$D$10+'СЕТ СН'!$H$6</f>
        <v>1721.1537699100004</v>
      </c>
      <c r="E112" s="64">
        <f>SUMIFS(СВЦЭМ!$C$34:$C$777,СВЦЭМ!$A$34:$A$777,$A112,СВЦЭМ!$B$34:$B$777,E$83)+'СЕТ СН'!$H$9+СВЦЭМ!$D$10+'СЕТ СН'!$H$6</f>
        <v>1682.4277588</v>
      </c>
      <c r="F112" s="64">
        <f>SUMIFS(СВЦЭМ!$C$34:$C$777,СВЦЭМ!$A$34:$A$777,$A112,СВЦЭМ!$B$34:$B$777,F$83)+'СЕТ СН'!$H$9+СВЦЭМ!$D$10+'СЕТ СН'!$H$6</f>
        <v>1657.5864013200003</v>
      </c>
      <c r="G112" s="64">
        <f>SUMIFS(СВЦЭМ!$C$34:$C$777,СВЦЭМ!$A$34:$A$777,$A112,СВЦЭМ!$B$34:$B$777,G$83)+'СЕТ СН'!$H$9+СВЦЭМ!$D$10+'СЕТ СН'!$H$6</f>
        <v>1636.31021852</v>
      </c>
      <c r="H112" s="64">
        <f>SUMIFS(СВЦЭМ!$C$34:$C$777,СВЦЭМ!$A$34:$A$777,$A112,СВЦЭМ!$B$34:$B$777,H$83)+'СЕТ СН'!$H$9+СВЦЭМ!$D$10+'СЕТ СН'!$H$6</f>
        <v>1599.8507564699999</v>
      </c>
      <c r="I112" s="64">
        <f>SUMIFS(СВЦЭМ!$C$34:$C$777,СВЦЭМ!$A$34:$A$777,$A112,СВЦЭМ!$B$34:$B$777,I$83)+'СЕТ СН'!$H$9+СВЦЭМ!$D$10+'СЕТ СН'!$H$6</f>
        <v>1542.0292420199999</v>
      </c>
      <c r="J112" s="64">
        <f>SUMIFS(СВЦЭМ!$C$34:$C$777,СВЦЭМ!$A$34:$A$777,$A112,СВЦЭМ!$B$34:$B$777,J$83)+'СЕТ СН'!$H$9+СВЦЭМ!$D$10+'СЕТ СН'!$H$6</f>
        <v>1368.00143351</v>
      </c>
      <c r="K112" s="64">
        <f>SUMIFS(СВЦЭМ!$C$34:$C$777,СВЦЭМ!$A$34:$A$777,$A112,СВЦЭМ!$B$34:$B$777,K$83)+'СЕТ СН'!$H$9+СВЦЭМ!$D$10+'СЕТ СН'!$H$6</f>
        <v>1431.59358264</v>
      </c>
      <c r="L112" s="64">
        <f>SUMIFS(СВЦЭМ!$C$34:$C$777,СВЦЭМ!$A$34:$A$777,$A112,СВЦЭМ!$B$34:$B$777,L$83)+'СЕТ СН'!$H$9+СВЦЭМ!$D$10+'СЕТ СН'!$H$6</f>
        <v>1463.0212845199999</v>
      </c>
      <c r="M112" s="64">
        <f>SUMIFS(СВЦЭМ!$C$34:$C$777,СВЦЭМ!$A$34:$A$777,$A112,СВЦЭМ!$B$34:$B$777,M$83)+'СЕТ СН'!$H$9+СВЦЭМ!$D$10+'СЕТ СН'!$H$6</f>
        <v>1435.1962371099999</v>
      </c>
      <c r="N112" s="64">
        <f>SUMIFS(СВЦЭМ!$C$34:$C$777,СВЦЭМ!$A$34:$A$777,$A112,СВЦЭМ!$B$34:$B$777,N$83)+'СЕТ СН'!$H$9+СВЦЭМ!$D$10+'СЕТ СН'!$H$6</f>
        <v>1478.2293331400001</v>
      </c>
      <c r="O112" s="64">
        <f>SUMIFS(СВЦЭМ!$C$34:$C$777,СВЦЭМ!$A$34:$A$777,$A112,СВЦЭМ!$B$34:$B$777,O$83)+'СЕТ СН'!$H$9+СВЦЭМ!$D$10+'СЕТ СН'!$H$6</f>
        <v>1412.3060102700001</v>
      </c>
      <c r="P112" s="64">
        <f>SUMIFS(СВЦЭМ!$C$34:$C$777,СВЦЭМ!$A$34:$A$777,$A112,СВЦЭМ!$B$34:$B$777,P$83)+'СЕТ СН'!$H$9+СВЦЭМ!$D$10+'СЕТ СН'!$H$6</f>
        <v>1396.9798002</v>
      </c>
      <c r="Q112" s="64">
        <f>SUMIFS(СВЦЭМ!$C$34:$C$777,СВЦЭМ!$A$34:$A$777,$A112,СВЦЭМ!$B$34:$B$777,Q$83)+'СЕТ СН'!$H$9+СВЦЭМ!$D$10+'СЕТ СН'!$H$6</f>
        <v>1399.3143670100001</v>
      </c>
      <c r="R112" s="64">
        <f>SUMIFS(СВЦЭМ!$C$34:$C$777,СВЦЭМ!$A$34:$A$777,$A112,СВЦЭМ!$B$34:$B$777,R$83)+'СЕТ СН'!$H$9+СВЦЭМ!$D$10+'СЕТ СН'!$H$6</f>
        <v>1442.4253499900001</v>
      </c>
      <c r="S112" s="64">
        <f>SUMIFS(СВЦЭМ!$C$34:$C$777,СВЦЭМ!$A$34:$A$777,$A112,СВЦЭМ!$B$34:$B$777,S$83)+'СЕТ СН'!$H$9+СВЦЭМ!$D$10+'СЕТ СН'!$H$6</f>
        <v>1450.1562567999999</v>
      </c>
      <c r="T112" s="64">
        <f>SUMIFS(СВЦЭМ!$C$34:$C$777,СВЦЭМ!$A$34:$A$777,$A112,СВЦЭМ!$B$34:$B$777,T$83)+'СЕТ СН'!$H$9+СВЦЭМ!$D$10+'СЕТ СН'!$H$6</f>
        <v>1439.80670852</v>
      </c>
      <c r="U112" s="64">
        <f>SUMIFS(СВЦЭМ!$C$34:$C$777,СВЦЭМ!$A$34:$A$777,$A112,СВЦЭМ!$B$34:$B$777,U$83)+'СЕТ СН'!$H$9+СВЦЭМ!$D$10+'СЕТ СН'!$H$6</f>
        <v>1432.51686688</v>
      </c>
      <c r="V112" s="64">
        <f>SUMIFS(СВЦЭМ!$C$34:$C$777,СВЦЭМ!$A$34:$A$777,$A112,СВЦЭМ!$B$34:$B$777,V$83)+'СЕТ СН'!$H$9+СВЦЭМ!$D$10+'СЕТ СН'!$H$6</f>
        <v>1402.1832279</v>
      </c>
      <c r="W112" s="64">
        <f>SUMIFS(СВЦЭМ!$C$34:$C$777,СВЦЭМ!$A$34:$A$777,$A112,СВЦЭМ!$B$34:$B$777,W$83)+'СЕТ СН'!$H$9+СВЦЭМ!$D$10+'СЕТ СН'!$H$6</f>
        <v>1379.8167615500001</v>
      </c>
      <c r="X112" s="64">
        <f>SUMIFS(СВЦЭМ!$C$34:$C$777,СВЦЭМ!$A$34:$A$777,$A112,СВЦЭМ!$B$34:$B$777,X$83)+'СЕТ СН'!$H$9+СВЦЭМ!$D$10+'СЕТ СН'!$H$6</f>
        <v>1394.29920773</v>
      </c>
      <c r="Y112" s="64">
        <f>SUMIFS(СВЦЭМ!$C$34:$C$777,СВЦЭМ!$A$34:$A$777,$A112,СВЦЭМ!$B$34:$B$777,Y$83)+'СЕТ СН'!$H$9+СВЦЭМ!$D$10+'СЕТ СН'!$H$6</f>
        <v>1467.41865293</v>
      </c>
    </row>
    <row r="113" spans="1:27" ht="15.75" x14ac:dyDescent="0.2">
      <c r="A113" s="63">
        <f t="shared" si="2"/>
        <v>42581</v>
      </c>
      <c r="B113" s="64">
        <f>SUMIFS(СВЦЭМ!$C$34:$C$777,СВЦЭМ!$A$34:$A$777,$A113,СВЦЭМ!$B$34:$B$777,B$83)+'СЕТ СН'!$H$9+СВЦЭМ!$D$10+'СЕТ СН'!$H$6</f>
        <v>1510.7562025500001</v>
      </c>
      <c r="C113" s="64">
        <f>SUMIFS(СВЦЭМ!$C$34:$C$777,СВЦЭМ!$A$34:$A$777,$A113,СВЦЭМ!$B$34:$B$777,C$83)+'СЕТ СН'!$H$9+СВЦЭМ!$D$10+'СЕТ СН'!$H$6</f>
        <v>1595.9198710800001</v>
      </c>
      <c r="D113" s="64">
        <f>SUMIFS(СВЦЭМ!$C$34:$C$777,СВЦЭМ!$A$34:$A$777,$A113,СВЦЭМ!$B$34:$B$777,D$83)+'СЕТ СН'!$H$9+СВЦЭМ!$D$10+'СЕТ СН'!$H$6</f>
        <v>1624.7584240800002</v>
      </c>
      <c r="E113" s="64">
        <f>SUMIFS(СВЦЭМ!$C$34:$C$777,СВЦЭМ!$A$34:$A$777,$A113,СВЦЭМ!$B$34:$B$777,E$83)+'СЕТ СН'!$H$9+СВЦЭМ!$D$10+'СЕТ СН'!$H$6</f>
        <v>1652.64932589</v>
      </c>
      <c r="F113" s="64">
        <f>SUMIFS(СВЦЭМ!$C$34:$C$777,СВЦЭМ!$A$34:$A$777,$A113,СВЦЭМ!$B$34:$B$777,F$83)+'СЕТ СН'!$H$9+СВЦЭМ!$D$10+'СЕТ СН'!$H$6</f>
        <v>1663.9246881400004</v>
      </c>
      <c r="G113" s="64">
        <f>SUMIFS(СВЦЭМ!$C$34:$C$777,СВЦЭМ!$A$34:$A$777,$A113,СВЦЭМ!$B$34:$B$777,G$83)+'СЕТ СН'!$H$9+СВЦЭМ!$D$10+'СЕТ СН'!$H$6</f>
        <v>1634.6586979500003</v>
      </c>
      <c r="H113" s="64">
        <f>SUMIFS(СВЦЭМ!$C$34:$C$777,СВЦЭМ!$A$34:$A$777,$A113,СВЦЭМ!$B$34:$B$777,H$83)+'СЕТ СН'!$H$9+СВЦЭМ!$D$10+'СЕТ СН'!$H$6</f>
        <v>1549.62172689</v>
      </c>
      <c r="I113" s="64">
        <f>SUMIFS(СВЦЭМ!$C$34:$C$777,СВЦЭМ!$A$34:$A$777,$A113,СВЦЭМ!$B$34:$B$777,I$83)+'СЕТ СН'!$H$9+СВЦЭМ!$D$10+'СЕТ СН'!$H$6</f>
        <v>1481.9140167800001</v>
      </c>
      <c r="J113" s="64">
        <f>SUMIFS(СВЦЭМ!$C$34:$C$777,СВЦЭМ!$A$34:$A$777,$A113,СВЦЭМ!$B$34:$B$777,J$83)+'СЕТ СН'!$H$9+СВЦЭМ!$D$10+'СЕТ СН'!$H$6</f>
        <v>1385.6179357000001</v>
      </c>
      <c r="K113" s="64">
        <f>SUMIFS(СВЦЭМ!$C$34:$C$777,СВЦЭМ!$A$34:$A$777,$A113,СВЦЭМ!$B$34:$B$777,K$83)+'СЕТ СН'!$H$9+СВЦЭМ!$D$10+'СЕТ СН'!$H$6</f>
        <v>1358.9741125800001</v>
      </c>
      <c r="L113" s="64">
        <f>SUMIFS(СВЦЭМ!$C$34:$C$777,СВЦЭМ!$A$34:$A$777,$A113,СВЦЭМ!$B$34:$B$777,L$83)+'СЕТ СН'!$H$9+СВЦЭМ!$D$10+'СЕТ СН'!$H$6</f>
        <v>1355.7658788200001</v>
      </c>
      <c r="M113" s="64">
        <f>SUMIFS(СВЦЭМ!$C$34:$C$777,СВЦЭМ!$A$34:$A$777,$A113,СВЦЭМ!$B$34:$B$777,M$83)+'СЕТ СН'!$H$9+СВЦЭМ!$D$10+'СЕТ СН'!$H$6</f>
        <v>1361.3394492500001</v>
      </c>
      <c r="N113" s="64">
        <f>SUMIFS(СВЦЭМ!$C$34:$C$777,СВЦЭМ!$A$34:$A$777,$A113,СВЦЭМ!$B$34:$B$777,N$83)+'СЕТ СН'!$H$9+СВЦЭМ!$D$10+'СЕТ СН'!$H$6</f>
        <v>1362.8184311800001</v>
      </c>
      <c r="O113" s="64">
        <f>SUMIFS(СВЦЭМ!$C$34:$C$777,СВЦЭМ!$A$34:$A$777,$A113,СВЦЭМ!$B$34:$B$777,O$83)+'СЕТ СН'!$H$9+СВЦЭМ!$D$10+'СЕТ СН'!$H$6</f>
        <v>1370.9172099899999</v>
      </c>
      <c r="P113" s="64">
        <f>SUMIFS(СВЦЭМ!$C$34:$C$777,СВЦЭМ!$A$34:$A$777,$A113,СВЦЭМ!$B$34:$B$777,P$83)+'СЕТ СН'!$H$9+СВЦЭМ!$D$10+'СЕТ СН'!$H$6</f>
        <v>1363.6425852</v>
      </c>
      <c r="Q113" s="64">
        <f>SUMIFS(СВЦЭМ!$C$34:$C$777,СВЦЭМ!$A$34:$A$777,$A113,СВЦЭМ!$B$34:$B$777,Q$83)+'СЕТ СН'!$H$9+СВЦЭМ!$D$10+'СЕТ СН'!$H$6</f>
        <v>1404.30369447</v>
      </c>
      <c r="R113" s="64">
        <f>SUMIFS(СВЦЭМ!$C$34:$C$777,СВЦЭМ!$A$34:$A$777,$A113,СВЦЭМ!$B$34:$B$777,R$83)+'СЕТ СН'!$H$9+СВЦЭМ!$D$10+'СЕТ СН'!$H$6</f>
        <v>1385.63448522</v>
      </c>
      <c r="S113" s="64">
        <f>SUMIFS(СВЦЭМ!$C$34:$C$777,СВЦЭМ!$A$34:$A$777,$A113,СВЦЭМ!$B$34:$B$777,S$83)+'СЕТ СН'!$H$9+СВЦЭМ!$D$10+'СЕТ СН'!$H$6</f>
        <v>1381.3556256699999</v>
      </c>
      <c r="T113" s="64">
        <f>SUMIFS(СВЦЭМ!$C$34:$C$777,СВЦЭМ!$A$34:$A$777,$A113,СВЦЭМ!$B$34:$B$777,T$83)+'СЕТ СН'!$H$9+СВЦЭМ!$D$10+'СЕТ СН'!$H$6</f>
        <v>1367.4541437099999</v>
      </c>
      <c r="U113" s="64">
        <f>SUMIFS(СВЦЭМ!$C$34:$C$777,СВЦЭМ!$A$34:$A$777,$A113,СВЦЭМ!$B$34:$B$777,U$83)+'СЕТ СН'!$H$9+СВЦЭМ!$D$10+'СЕТ СН'!$H$6</f>
        <v>1349.21347229</v>
      </c>
      <c r="V113" s="64">
        <f>SUMIFS(СВЦЭМ!$C$34:$C$777,СВЦЭМ!$A$34:$A$777,$A113,СВЦЭМ!$B$34:$B$777,V$83)+'СЕТ СН'!$H$9+СВЦЭМ!$D$10+'СЕТ СН'!$H$6</f>
        <v>1358.19962452</v>
      </c>
      <c r="W113" s="64">
        <f>SUMIFS(СВЦЭМ!$C$34:$C$777,СВЦЭМ!$A$34:$A$777,$A113,СВЦЭМ!$B$34:$B$777,W$83)+'СЕТ СН'!$H$9+СВЦЭМ!$D$10+'СЕТ СН'!$H$6</f>
        <v>1366.3365676399999</v>
      </c>
      <c r="X113" s="64">
        <f>SUMIFS(СВЦЭМ!$C$34:$C$777,СВЦЭМ!$A$34:$A$777,$A113,СВЦЭМ!$B$34:$B$777,X$83)+'СЕТ СН'!$H$9+СВЦЭМ!$D$10+'СЕТ СН'!$H$6</f>
        <v>1371.50460488</v>
      </c>
      <c r="Y113" s="64">
        <f>SUMIFS(СВЦЭМ!$C$34:$C$777,СВЦЭМ!$A$34:$A$777,$A113,СВЦЭМ!$B$34:$B$777,Y$83)+'СЕТ СН'!$H$9+СВЦЭМ!$D$10+'СЕТ СН'!$H$6</f>
        <v>1450.4368391399998</v>
      </c>
      <c r="AA113" s="65"/>
    </row>
    <row r="114" spans="1:27" ht="15.75" x14ac:dyDescent="0.2">
      <c r="A114" s="63">
        <f t="shared" si="2"/>
        <v>42582</v>
      </c>
      <c r="B114" s="64">
        <f>SUMIFS(СВЦЭМ!$C$34:$C$777,СВЦЭМ!$A$34:$A$777,$A114,СВЦЭМ!$B$34:$B$777,B$83)+'СЕТ СН'!$H$9+СВЦЭМ!$D$10+'СЕТ СН'!$H$6</f>
        <v>1524.7057674600001</v>
      </c>
      <c r="C114" s="64">
        <f>SUMIFS(СВЦЭМ!$C$34:$C$777,СВЦЭМ!$A$34:$A$777,$A114,СВЦЭМ!$B$34:$B$777,C$83)+'СЕТ СН'!$H$9+СВЦЭМ!$D$10+'СЕТ СН'!$H$6</f>
        <v>1600.84719619</v>
      </c>
      <c r="D114" s="64">
        <f>SUMIFS(СВЦЭМ!$C$34:$C$777,СВЦЭМ!$A$34:$A$777,$A114,СВЦЭМ!$B$34:$B$777,D$83)+'СЕТ СН'!$H$9+СВЦЭМ!$D$10+'СЕТ СН'!$H$6</f>
        <v>1592.3040716800001</v>
      </c>
      <c r="E114" s="64">
        <f>SUMIFS(СВЦЭМ!$C$34:$C$777,СВЦЭМ!$A$34:$A$777,$A114,СВЦЭМ!$B$34:$B$777,E$83)+'СЕТ СН'!$H$9+СВЦЭМ!$D$10+'СЕТ СН'!$H$6</f>
        <v>1594.94267064</v>
      </c>
      <c r="F114" s="64">
        <f>SUMIFS(СВЦЭМ!$C$34:$C$777,СВЦЭМ!$A$34:$A$777,$A114,СВЦЭМ!$B$34:$B$777,F$83)+'СЕТ СН'!$H$9+СВЦЭМ!$D$10+'СЕТ СН'!$H$6</f>
        <v>1614.3687223699999</v>
      </c>
      <c r="G114" s="64">
        <f>SUMIFS(СВЦЭМ!$C$34:$C$777,СВЦЭМ!$A$34:$A$777,$A114,СВЦЭМ!$B$34:$B$777,G$83)+'СЕТ СН'!$H$9+СВЦЭМ!$D$10+'СЕТ СН'!$H$6</f>
        <v>1635.31742343</v>
      </c>
      <c r="H114" s="64">
        <f>SUMIFS(СВЦЭМ!$C$34:$C$777,СВЦЭМ!$A$34:$A$777,$A114,СВЦЭМ!$B$34:$B$777,H$83)+'СЕТ СН'!$H$9+СВЦЭМ!$D$10+'СЕТ СН'!$H$6</f>
        <v>1589.8208423199999</v>
      </c>
      <c r="I114" s="64">
        <f>SUMIFS(СВЦЭМ!$C$34:$C$777,СВЦЭМ!$A$34:$A$777,$A114,СВЦЭМ!$B$34:$B$777,I$83)+'СЕТ СН'!$H$9+СВЦЭМ!$D$10+'СЕТ СН'!$H$6</f>
        <v>1548.3512088299999</v>
      </c>
      <c r="J114" s="64">
        <f>SUMIFS(СВЦЭМ!$C$34:$C$777,СВЦЭМ!$A$34:$A$777,$A114,СВЦЭМ!$B$34:$B$777,J$83)+'СЕТ СН'!$H$9+СВЦЭМ!$D$10+'СЕТ СН'!$H$6</f>
        <v>1420.31628735</v>
      </c>
      <c r="K114" s="64">
        <f>SUMIFS(СВЦЭМ!$C$34:$C$777,СВЦЭМ!$A$34:$A$777,$A114,СВЦЭМ!$B$34:$B$777,K$83)+'СЕТ СН'!$H$9+СВЦЭМ!$D$10+'СЕТ СН'!$H$6</f>
        <v>1343.1565136500001</v>
      </c>
      <c r="L114" s="64">
        <f>SUMIFS(СВЦЭМ!$C$34:$C$777,СВЦЭМ!$A$34:$A$777,$A114,СВЦЭМ!$B$34:$B$777,L$83)+'СЕТ СН'!$H$9+СВЦЭМ!$D$10+'СЕТ СН'!$H$6</f>
        <v>1302.9600320100001</v>
      </c>
      <c r="M114" s="64">
        <f>SUMIFS(СВЦЭМ!$C$34:$C$777,СВЦЭМ!$A$34:$A$777,$A114,СВЦЭМ!$B$34:$B$777,M$83)+'СЕТ СН'!$H$9+СВЦЭМ!$D$10+'СЕТ СН'!$H$6</f>
        <v>1305.8226424700001</v>
      </c>
      <c r="N114" s="64">
        <f>SUMIFS(СВЦЭМ!$C$34:$C$777,СВЦЭМ!$A$34:$A$777,$A114,СВЦЭМ!$B$34:$B$777,N$83)+'СЕТ СН'!$H$9+СВЦЭМ!$D$10+'СЕТ СН'!$H$6</f>
        <v>1309.5121028999999</v>
      </c>
      <c r="O114" s="64">
        <f>SUMIFS(СВЦЭМ!$C$34:$C$777,СВЦЭМ!$A$34:$A$777,$A114,СВЦЭМ!$B$34:$B$777,O$83)+'СЕТ СН'!$H$9+СВЦЭМ!$D$10+'СЕТ СН'!$H$6</f>
        <v>1315.2085254799999</v>
      </c>
      <c r="P114" s="64">
        <f>SUMIFS(СВЦЭМ!$C$34:$C$777,СВЦЭМ!$A$34:$A$777,$A114,СВЦЭМ!$B$34:$B$777,P$83)+'СЕТ СН'!$H$9+СВЦЭМ!$D$10+'СЕТ СН'!$H$6</f>
        <v>1316.9510750499999</v>
      </c>
      <c r="Q114" s="64">
        <f>SUMIFS(СВЦЭМ!$C$34:$C$777,СВЦЭМ!$A$34:$A$777,$A114,СВЦЭМ!$B$34:$B$777,Q$83)+'СЕТ СН'!$H$9+СВЦЭМ!$D$10+'СЕТ СН'!$H$6</f>
        <v>1320.0077440300001</v>
      </c>
      <c r="R114" s="64">
        <f>SUMIFS(СВЦЭМ!$C$34:$C$777,СВЦЭМ!$A$34:$A$777,$A114,СВЦЭМ!$B$34:$B$777,R$83)+'СЕТ СН'!$H$9+СВЦЭМ!$D$10+'СЕТ СН'!$H$6</f>
        <v>1328.9197962000001</v>
      </c>
      <c r="S114" s="64">
        <f>SUMIFS(СВЦЭМ!$C$34:$C$777,СВЦЭМ!$A$34:$A$777,$A114,СВЦЭМ!$B$34:$B$777,S$83)+'СЕТ СН'!$H$9+СВЦЭМ!$D$10+'СЕТ СН'!$H$6</f>
        <v>1327.80428239</v>
      </c>
      <c r="T114" s="64">
        <f>SUMIFS(СВЦЭМ!$C$34:$C$777,СВЦЭМ!$A$34:$A$777,$A114,СВЦЭМ!$B$34:$B$777,T$83)+'СЕТ СН'!$H$9+СВЦЭМ!$D$10+'СЕТ СН'!$H$6</f>
        <v>1351.0066167699999</v>
      </c>
      <c r="U114" s="64">
        <f>SUMIFS(СВЦЭМ!$C$34:$C$777,СВЦЭМ!$A$34:$A$777,$A114,СВЦЭМ!$B$34:$B$777,U$83)+'СЕТ СН'!$H$9+СВЦЭМ!$D$10+'СЕТ СН'!$H$6</f>
        <v>1336.8028996200001</v>
      </c>
      <c r="V114" s="64">
        <f>SUMIFS(СВЦЭМ!$C$34:$C$777,СВЦЭМ!$A$34:$A$777,$A114,СВЦЭМ!$B$34:$B$777,V$83)+'СЕТ СН'!$H$9+СВЦЭМ!$D$10+'СЕТ СН'!$H$6</f>
        <v>1359.2362785999999</v>
      </c>
      <c r="W114" s="64">
        <f>SUMIFS(СВЦЭМ!$C$34:$C$777,СВЦЭМ!$A$34:$A$777,$A114,СВЦЭМ!$B$34:$B$777,W$83)+'СЕТ СН'!$H$9+СВЦЭМ!$D$10+'СЕТ СН'!$H$6</f>
        <v>1391.9250768900001</v>
      </c>
      <c r="X114" s="64">
        <f>SUMIFS(СВЦЭМ!$C$34:$C$777,СВЦЭМ!$A$34:$A$777,$A114,СВЦЭМ!$B$34:$B$777,X$83)+'СЕТ СН'!$H$9+СВЦЭМ!$D$10+'СЕТ СН'!$H$6</f>
        <v>1399.60532337</v>
      </c>
      <c r="Y114" s="64">
        <f>SUMIFS(СВЦЭМ!$C$34:$C$777,СВЦЭМ!$A$34:$A$777,$A114,СВЦЭМ!$B$34:$B$777,Y$83)+'СЕТ СН'!$H$9+СВЦЭМ!$D$10+'СЕТ СН'!$H$6</f>
        <v>1452.7243084900001</v>
      </c>
    </row>
    <row r="115" spans="1:27" ht="15.75" x14ac:dyDescent="0.2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row>
    <row r="116" spans="1:27" ht="15.75" x14ac:dyDescent="0.25">
      <c r="A116" s="60"/>
      <c r="B116" s="61"/>
      <c r="C116" s="60"/>
      <c r="D116" s="60"/>
      <c r="E116" s="60"/>
      <c r="F116" s="60"/>
      <c r="G116" s="60"/>
      <c r="H116" s="60"/>
      <c r="I116" s="60"/>
      <c r="J116" s="60"/>
      <c r="K116" s="60"/>
      <c r="L116" s="60"/>
      <c r="M116" s="60"/>
      <c r="N116" s="60"/>
      <c r="O116" s="60"/>
      <c r="P116" s="60"/>
      <c r="Q116" s="60"/>
      <c r="R116" s="60"/>
      <c r="S116" s="60"/>
      <c r="T116" s="60"/>
      <c r="U116" s="60"/>
      <c r="V116" s="60"/>
      <c r="W116" s="60"/>
      <c r="X116" s="60"/>
      <c r="Y116" s="60"/>
    </row>
    <row r="117" spans="1:27" ht="12.75" customHeight="1" x14ac:dyDescent="0.2">
      <c r="A117" s="114" t="s">
        <v>7</v>
      </c>
      <c r="B117" s="108" t="s">
        <v>76</v>
      </c>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10"/>
    </row>
    <row r="118" spans="1:27" ht="12.75" customHeight="1" x14ac:dyDescent="0.2">
      <c r="A118" s="115"/>
      <c r="B118" s="111"/>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3"/>
    </row>
    <row r="119" spans="1:27" ht="12.75" customHeight="1" x14ac:dyDescent="0.2">
      <c r="A119" s="116"/>
      <c r="B119" s="62">
        <v>1</v>
      </c>
      <c r="C119" s="62">
        <v>2</v>
      </c>
      <c r="D119" s="62">
        <v>3</v>
      </c>
      <c r="E119" s="62">
        <v>4</v>
      </c>
      <c r="F119" s="62">
        <v>5</v>
      </c>
      <c r="G119" s="62">
        <v>6</v>
      </c>
      <c r="H119" s="62">
        <v>7</v>
      </c>
      <c r="I119" s="62">
        <v>8</v>
      </c>
      <c r="J119" s="62">
        <v>9</v>
      </c>
      <c r="K119" s="62">
        <v>10</v>
      </c>
      <c r="L119" s="62">
        <v>11</v>
      </c>
      <c r="M119" s="62">
        <v>12</v>
      </c>
      <c r="N119" s="62">
        <v>13</v>
      </c>
      <c r="O119" s="62">
        <v>14</v>
      </c>
      <c r="P119" s="62">
        <v>15</v>
      </c>
      <c r="Q119" s="62">
        <v>16</v>
      </c>
      <c r="R119" s="62">
        <v>17</v>
      </c>
      <c r="S119" s="62">
        <v>18</v>
      </c>
      <c r="T119" s="62">
        <v>19</v>
      </c>
      <c r="U119" s="62">
        <v>20</v>
      </c>
      <c r="V119" s="62">
        <v>21</v>
      </c>
      <c r="W119" s="62">
        <v>22</v>
      </c>
      <c r="X119" s="62">
        <v>23</v>
      </c>
      <c r="Y119" s="62">
        <v>24</v>
      </c>
    </row>
    <row r="120" spans="1:27" ht="15.75" x14ac:dyDescent="0.2">
      <c r="A120" s="63" t="str">
        <f>A84</f>
        <v>01.07.2016</v>
      </c>
      <c r="B120" s="64">
        <f>SUMIFS(СВЦЭМ!$C$34:$C$777,СВЦЭМ!$A$34:$A$777,$A120,СВЦЭМ!$B$34:$B$777,B$119)+'СЕТ СН'!$I$9+СВЦЭМ!$D$10+'СЕТ СН'!$I$6</f>
        <v>2072.3412018099998</v>
      </c>
      <c r="C120" s="64">
        <f>SUMIFS(СВЦЭМ!$C$34:$C$777,СВЦЭМ!$A$34:$A$777,$A120,СВЦЭМ!$B$34:$B$777,C$119)+'СЕТ СН'!$I$9+СВЦЭМ!$D$10+'СЕТ СН'!$I$6</f>
        <v>2148.1721257700001</v>
      </c>
      <c r="D120" s="64">
        <f>SUMIFS(СВЦЭМ!$C$34:$C$777,СВЦЭМ!$A$34:$A$777,$A120,СВЦЭМ!$B$34:$B$777,D$119)+'СЕТ СН'!$I$9+СВЦЭМ!$D$10+'СЕТ СН'!$I$6</f>
        <v>2173.8835647799997</v>
      </c>
      <c r="E120" s="64">
        <f>SUMIFS(СВЦЭМ!$C$34:$C$777,СВЦЭМ!$A$34:$A$777,$A120,СВЦЭМ!$B$34:$B$777,E$119)+'СЕТ СН'!$I$9+СВЦЭМ!$D$10+'СЕТ СН'!$I$6</f>
        <v>2179.9836797200001</v>
      </c>
      <c r="F120" s="64">
        <f>SUMIFS(СВЦЭМ!$C$34:$C$777,СВЦЭМ!$A$34:$A$777,$A120,СВЦЭМ!$B$34:$B$777,F$119)+'СЕТ СН'!$I$9+СВЦЭМ!$D$10+'СЕТ СН'!$I$6</f>
        <v>2189.1485618699999</v>
      </c>
      <c r="G120" s="64">
        <f>SUMIFS(СВЦЭМ!$C$34:$C$777,СВЦЭМ!$A$34:$A$777,$A120,СВЦЭМ!$B$34:$B$777,G$119)+'СЕТ СН'!$I$9+СВЦЭМ!$D$10+'СЕТ СН'!$I$6</f>
        <v>2180.2710222400001</v>
      </c>
      <c r="H120" s="64">
        <f>SUMIFS(СВЦЭМ!$C$34:$C$777,СВЦЭМ!$A$34:$A$777,$A120,СВЦЭМ!$B$34:$B$777,H$119)+'СЕТ СН'!$I$9+СВЦЭМ!$D$10+'СЕТ СН'!$I$6</f>
        <v>2098.4623799199999</v>
      </c>
      <c r="I120" s="64">
        <f>SUMIFS(СВЦЭМ!$C$34:$C$777,СВЦЭМ!$A$34:$A$777,$A120,СВЦЭМ!$B$34:$B$777,I$119)+'СЕТ СН'!$I$9+СВЦЭМ!$D$10+'СЕТ СН'!$I$6</f>
        <v>1995.99815771</v>
      </c>
      <c r="J120" s="64">
        <f>SUMIFS(СВЦЭМ!$C$34:$C$777,СВЦЭМ!$A$34:$A$777,$A120,СВЦЭМ!$B$34:$B$777,J$119)+'СЕТ СН'!$I$9+СВЦЭМ!$D$10+'СЕТ СН'!$I$6</f>
        <v>1937.9307845799999</v>
      </c>
      <c r="K120" s="64">
        <f>SUMIFS(СВЦЭМ!$C$34:$C$777,СВЦЭМ!$A$34:$A$777,$A120,СВЦЭМ!$B$34:$B$777,K$119)+'СЕТ СН'!$I$9+СВЦЭМ!$D$10+'СЕТ СН'!$I$6</f>
        <v>1862.9653687699999</v>
      </c>
      <c r="L120" s="64">
        <f>SUMIFS(СВЦЭМ!$C$34:$C$777,СВЦЭМ!$A$34:$A$777,$A120,СВЦЭМ!$B$34:$B$777,L$119)+'СЕТ СН'!$I$9+СВЦЭМ!$D$10+'СЕТ СН'!$I$6</f>
        <v>1900.8529977399999</v>
      </c>
      <c r="M120" s="64">
        <f>SUMIFS(СВЦЭМ!$C$34:$C$777,СВЦЭМ!$A$34:$A$777,$A120,СВЦЭМ!$B$34:$B$777,M$119)+'СЕТ СН'!$I$9+СВЦЭМ!$D$10+'СЕТ СН'!$I$6</f>
        <v>1917.4578157799999</v>
      </c>
      <c r="N120" s="64">
        <f>SUMIFS(СВЦЭМ!$C$34:$C$777,СВЦЭМ!$A$34:$A$777,$A120,СВЦЭМ!$B$34:$B$777,N$119)+'СЕТ СН'!$I$9+СВЦЭМ!$D$10+'СЕТ СН'!$I$6</f>
        <v>1898.1233715399999</v>
      </c>
      <c r="O120" s="64">
        <f>SUMIFS(СВЦЭМ!$C$34:$C$777,СВЦЭМ!$A$34:$A$777,$A120,СВЦЭМ!$B$34:$B$777,O$119)+'СЕТ СН'!$I$9+СВЦЭМ!$D$10+'СЕТ СН'!$I$6</f>
        <v>1923.3953334299999</v>
      </c>
      <c r="P120" s="64">
        <f>SUMIFS(СВЦЭМ!$C$34:$C$777,СВЦЭМ!$A$34:$A$777,$A120,СВЦЭМ!$B$34:$B$777,P$119)+'СЕТ СН'!$I$9+СВЦЭМ!$D$10+'СЕТ СН'!$I$6</f>
        <v>1914.4121537699998</v>
      </c>
      <c r="Q120" s="64">
        <f>SUMIFS(СВЦЭМ!$C$34:$C$777,СВЦЭМ!$A$34:$A$777,$A120,СВЦЭМ!$B$34:$B$777,Q$119)+'СЕТ СН'!$I$9+СВЦЭМ!$D$10+'СЕТ СН'!$I$6</f>
        <v>1877.4526416599999</v>
      </c>
      <c r="R120" s="64">
        <f>SUMIFS(СВЦЭМ!$C$34:$C$777,СВЦЭМ!$A$34:$A$777,$A120,СВЦЭМ!$B$34:$B$777,R$119)+'СЕТ СН'!$I$9+СВЦЭМ!$D$10+'СЕТ СН'!$I$6</f>
        <v>1826.1114327499999</v>
      </c>
      <c r="S120" s="64">
        <f>SUMIFS(СВЦЭМ!$C$34:$C$777,СВЦЭМ!$A$34:$A$777,$A120,СВЦЭМ!$B$34:$B$777,S$119)+'СЕТ СН'!$I$9+СВЦЭМ!$D$10+'СЕТ СН'!$I$6</f>
        <v>1923.0480614099999</v>
      </c>
      <c r="T120" s="64">
        <f>SUMIFS(СВЦЭМ!$C$34:$C$777,СВЦЭМ!$A$34:$A$777,$A120,СВЦЭМ!$B$34:$B$777,T$119)+'СЕТ СН'!$I$9+СВЦЭМ!$D$10+'СЕТ СН'!$I$6</f>
        <v>1947.0484815699999</v>
      </c>
      <c r="U120" s="64">
        <f>SUMIFS(СВЦЭМ!$C$34:$C$777,СВЦЭМ!$A$34:$A$777,$A120,СВЦЭМ!$B$34:$B$777,U$119)+'СЕТ СН'!$I$9+СВЦЭМ!$D$10+'СЕТ СН'!$I$6</f>
        <v>1935.6229935699998</v>
      </c>
      <c r="V120" s="64">
        <f>SUMIFS(СВЦЭМ!$C$34:$C$777,СВЦЭМ!$A$34:$A$777,$A120,СВЦЭМ!$B$34:$B$777,V$119)+'СЕТ СН'!$I$9+СВЦЭМ!$D$10+'СЕТ СН'!$I$6</f>
        <v>1901.21168033</v>
      </c>
      <c r="W120" s="64">
        <f>SUMIFS(СВЦЭМ!$C$34:$C$777,СВЦЭМ!$A$34:$A$777,$A120,СВЦЭМ!$B$34:$B$777,W$119)+'СЕТ СН'!$I$9+СВЦЭМ!$D$10+'СЕТ СН'!$I$6</f>
        <v>1876.9362558799999</v>
      </c>
      <c r="X120" s="64">
        <f>SUMIFS(СВЦЭМ!$C$34:$C$777,СВЦЭМ!$A$34:$A$777,$A120,СВЦЭМ!$B$34:$B$777,X$119)+'СЕТ СН'!$I$9+СВЦЭМ!$D$10+'СЕТ СН'!$I$6</f>
        <v>1900.5182944799999</v>
      </c>
      <c r="Y120" s="64">
        <f>SUMIFS(СВЦЭМ!$C$34:$C$777,СВЦЭМ!$A$34:$A$777,$A120,СВЦЭМ!$B$34:$B$777,Y$119)+'СЕТ СН'!$I$9+СВЦЭМ!$D$10+'СЕТ СН'!$I$6</f>
        <v>1975.5121196599998</v>
      </c>
    </row>
    <row r="121" spans="1:27" ht="15.75" x14ac:dyDescent="0.2">
      <c r="A121" s="63">
        <f>A120+1</f>
        <v>42553</v>
      </c>
      <c r="B121" s="64">
        <f>SUMIFS(СВЦЭМ!$C$34:$C$777,СВЦЭМ!$A$34:$A$777,$A121,СВЦЭМ!$B$34:$B$777,B$119)+'СЕТ СН'!$I$9+СВЦЭМ!$D$10+'СЕТ СН'!$I$6</f>
        <v>2098.3580336999999</v>
      </c>
      <c r="C121" s="64">
        <f>SUMIFS(СВЦЭМ!$C$34:$C$777,СВЦЭМ!$A$34:$A$777,$A121,СВЦЭМ!$B$34:$B$777,C$119)+'СЕТ СН'!$I$9+СВЦЭМ!$D$10+'СЕТ СН'!$I$6</f>
        <v>2158.2897449900001</v>
      </c>
      <c r="D121" s="64">
        <f>SUMIFS(СВЦЭМ!$C$34:$C$777,СВЦЭМ!$A$34:$A$777,$A121,СВЦЭМ!$B$34:$B$777,D$119)+'СЕТ СН'!$I$9+СВЦЭМ!$D$10+'СЕТ СН'!$I$6</f>
        <v>2198.6759089400002</v>
      </c>
      <c r="E121" s="64">
        <f>SUMIFS(СВЦЭМ!$C$34:$C$777,СВЦЭМ!$A$34:$A$777,$A121,СВЦЭМ!$B$34:$B$777,E$119)+'СЕТ СН'!$I$9+СВЦЭМ!$D$10+'СЕТ СН'!$I$6</f>
        <v>2202.37213866</v>
      </c>
      <c r="F121" s="64">
        <f>SUMIFS(СВЦЭМ!$C$34:$C$777,СВЦЭМ!$A$34:$A$777,$A121,СВЦЭМ!$B$34:$B$777,F$119)+'СЕТ СН'!$I$9+СВЦЭМ!$D$10+'СЕТ СН'!$I$6</f>
        <v>2212.0033110000004</v>
      </c>
      <c r="G121" s="64">
        <f>SUMIFS(СВЦЭМ!$C$34:$C$777,СВЦЭМ!$A$34:$A$777,$A121,СВЦЭМ!$B$34:$B$777,G$119)+'СЕТ СН'!$I$9+СВЦЭМ!$D$10+'СЕТ СН'!$I$6</f>
        <v>2211.99661642</v>
      </c>
      <c r="H121" s="64">
        <f>SUMIFS(СВЦЭМ!$C$34:$C$777,СВЦЭМ!$A$34:$A$777,$A121,СВЦЭМ!$B$34:$B$777,H$119)+'СЕТ СН'!$I$9+СВЦЭМ!$D$10+'СЕТ СН'!$I$6</f>
        <v>2185.8729640800002</v>
      </c>
      <c r="I121" s="64">
        <f>SUMIFS(СВЦЭМ!$C$34:$C$777,СВЦЭМ!$A$34:$A$777,$A121,СВЦЭМ!$B$34:$B$777,I$119)+'СЕТ СН'!$I$9+СВЦЭМ!$D$10+'СЕТ СН'!$I$6</f>
        <v>2111.3648110499998</v>
      </c>
      <c r="J121" s="64">
        <f>SUMIFS(СВЦЭМ!$C$34:$C$777,СВЦЭМ!$A$34:$A$777,$A121,СВЦЭМ!$B$34:$B$777,J$119)+'СЕТ СН'!$I$9+СВЦЭМ!$D$10+'СЕТ СН'!$I$6</f>
        <v>1981.03467331</v>
      </c>
      <c r="K121" s="64">
        <f>SUMIFS(СВЦЭМ!$C$34:$C$777,СВЦЭМ!$A$34:$A$777,$A121,СВЦЭМ!$B$34:$B$777,K$119)+'СЕТ СН'!$I$9+СВЦЭМ!$D$10+'СЕТ СН'!$I$6</f>
        <v>1922.2093097899999</v>
      </c>
      <c r="L121" s="64">
        <f>SUMIFS(СВЦЭМ!$C$34:$C$777,СВЦЭМ!$A$34:$A$777,$A121,СВЦЭМ!$B$34:$B$777,L$119)+'СЕТ СН'!$I$9+СВЦЭМ!$D$10+'СЕТ СН'!$I$6</f>
        <v>1940.7275664499998</v>
      </c>
      <c r="M121" s="64">
        <f>SUMIFS(СВЦЭМ!$C$34:$C$777,СВЦЭМ!$A$34:$A$777,$A121,СВЦЭМ!$B$34:$B$777,M$119)+'СЕТ СН'!$I$9+СВЦЭМ!$D$10+'СЕТ СН'!$I$6</f>
        <v>1964.4268969699999</v>
      </c>
      <c r="N121" s="64">
        <f>SUMIFS(СВЦЭМ!$C$34:$C$777,СВЦЭМ!$A$34:$A$777,$A121,СВЦЭМ!$B$34:$B$777,N$119)+'СЕТ СН'!$I$9+СВЦЭМ!$D$10+'СЕТ СН'!$I$6</f>
        <v>1960.72259244</v>
      </c>
      <c r="O121" s="64">
        <f>SUMIFS(СВЦЭМ!$C$34:$C$777,СВЦЭМ!$A$34:$A$777,$A121,СВЦЭМ!$B$34:$B$777,O$119)+'СЕТ СН'!$I$9+СВЦЭМ!$D$10+'СЕТ СН'!$I$6</f>
        <v>1920.2165314899999</v>
      </c>
      <c r="P121" s="64">
        <f>SUMIFS(СВЦЭМ!$C$34:$C$777,СВЦЭМ!$A$34:$A$777,$A121,СВЦЭМ!$B$34:$B$777,P$119)+'СЕТ СН'!$I$9+СВЦЭМ!$D$10+'СЕТ СН'!$I$6</f>
        <v>1917.2655427499999</v>
      </c>
      <c r="Q121" s="64">
        <f>SUMIFS(СВЦЭМ!$C$34:$C$777,СВЦЭМ!$A$34:$A$777,$A121,СВЦЭМ!$B$34:$B$777,Q$119)+'СЕТ СН'!$I$9+СВЦЭМ!$D$10+'СЕТ СН'!$I$6</f>
        <v>1898.0663347</v>
      </c>
      <c r="R121" s="64">
        <f>SUMIFS(СВЦЭМ!$C$34:$C$777,СВЦЭМ!$A$34:$A$777,$A121,СВЦЭМ!$B$34:$B$777,R$119)+'СЕТ СН'!$I$9+СВЦЭМ!$D$10+'СЕТ СН'!$I$6</f>
        <v>1913.72805604</v>
      </c>
      <c r="S121" s="64">
        <f>SUMIFS(СВЦЭМ!$C$34:$C$777,СВЦЭМ!$A$34:$A$777,$A121,СВЦЭМ!$B$34:$B$777,S$119)+'СЕТ СН'!$I$9+СВЦЭМ!$D$10+'СЕТ СН'!$I$6</f>
        <v>1928.9770193300001</v>
      </c>
      <c r="T121" s="64">
        <f>SUMIFS(СВЦЭМ!$C$34:$C$777,СВЦЭМ!$A$34:$A$777,$A121,СВЦЭМ!$B$34:$B$777,T$119)+'СЕТ СН'!$I$9+СВЦЭМ!$D$10+'СЕТ СН'!$I$6</f>
        <v>1926.2821878599998</v>
      </c>
      <c r="U121" s="64">
        <f>SUMIFS(СВЦЭМ!$C$34:$C$777,СВЦЭМ!$A$34:$A$777,$A121,СВЦЭМ!$B$34:$B$777,U$119)+'СЕТ СН'!$I$9+СВЦЭМ!$D$10+'СЕТ СН'!$I$6</f>
        <v>1918.7383975899997</v>
      </c>
      <c r="V121" s="64">
        <f>SUMIFS(СВЦЭМ!$C$34:$C$777,СВЦЭМ!$A$34:$A$777,$A121,СВЦЭМ!$B$34:$B$777,V$119)+'СЕТ СН'!$I$9+СВЦЭМ!$D$10+'СЕТ СН'!$I$6</f>
        <v>1914.1475915999999</v>
      </c>
      <c r="W121" s="64">
        <f>SUMIFS(СВЦЭМ!$C$34:$C$777,СВЦЭМ!$A$34:$A$777,$A121,СВЦЭМ!$B$34:$B$777,W$119)+'СЕТ СН'!$I$9+СВЦЭМ!$D$10+'СЕТ СН'!$I$6</f>
        <v>1932.16562469</v>
      </c>
      <c r="X121" s="64">
        <f>SUMIFS(СВЦЭМ!$C$34:$C$777,СВЦЭМ!$A$34:$A$777,$A121,СВЦЭМ!$B$34:$B$777,X$119)+'СЕТ СН'!$I$9+СВЦЭМ!$D$10+'СЕТ СН'!$I$6</f>
        <v>1982.5900834899999</v>
      </c>
      <c r="Y121" s="64">
        <f>SUMIFS(СВЦЭМ!$C$34:$C$777,СВЦЭМ!$A$34:$A$777,$A121,СВЦЭМ!$B$34:$B$777,Y$119)+'СЕТ СН'!$I$9+СВЦЭМ!$D$10+'СЕТ СН'!$I$6</f>
        <v>2033.09756464</v>
      </c>
    </row>
    <row r="122" spans="1:27" ht="15.75" x14ac:dyDescent="0.2">
      <c r="A122" s="63">
        <f t="shared" ref="A122:A150" si="3">A121+1</f>
        <v>42554</v>
      </c>
      <c r="B122" s="64">
        <f>SUMIFS(СВЦЭМ!$C$34:$C$777,СВЦЭМ!$A$34:$A$777,$A122,СВЦЭМ!$B$34:$B$777,B$119)+'СЕТ СН'!$I$9+СВЦЭМ!$D$10+'СЕТ СН'!$I$6</f>
        <v>2153.5507848699999</v>
      </c>
      <c r="C122" s="64">
        <f>SUMIFS(СВЦЭМ!$C$34:$C$777,СВЦЭМ!$A$34:$A$777,$A122,СВЦЭМ!$B$34:$B$777,C$119)+'СЕТ СН'!$I$9+СВЦЭМ!$D$10+'СЕТ СН'!$I$6</f>
        <v>2217.6034015</v>
      </c>
      <c r="D122" s="64">
        <f>SUMIFS(СВЦЭМ!$C$34:$C$777,СВЦЭМ!$A$34:$A$777,$A122,СВЦЭМ!$B$34:$B$777,D$119)+'СЕТ СН'!$I$9+СВЦЭМ!$D$10+'СЕТ СН'!$I$6</f>
        <v>2269.3783204900001</v>
      </c>
      <c r="E122" s="64">
        <f>SUMIFS(СВЦЭМ!$C$34:$C$777,СВЦЭМ!$A$34:$A$777,$A122,СВЦЭМ!$B$34:$B$777,E$119)+'СЕТ СН'!$I$9+СВЦЭМ!$D$10+'СЕТ СН'!$I$6</f>
        <v>2272.1340988800002</v>
      </c>
      <c r="F122" s="64">
        <f>SUMIFS(СВЦЭМ!$C$34:$C$777,СВЦЭМ!$A$34:$A$777,$A122,СВЦЭМ!$B$34:$B$777,F$119)+'СЕТ СН'!$I$9+СВЦЭМ!$D$10+'СЕТ СН'!$I$6</f>
        <v>2310.7799518399997</v>
      </c>
      <c r="G122" s="64">
        <f>SUMIFS(СВЦЭМ!$C$34:$C$777,СВЦЭМ!$A$34:$A$777,$A122,СВЦЭМ!$B$34:$B$777,G$119)+'СЕТ СН'!$I$9+СВЦЭМ!$D$10+'СЕТ СН'!$I$6</f>
        <v>2294.8314134100001</v>
      </c>
      <c r="H122" s="64">
        <f>SUMIFS(СВЦЭМ!$C$34:$C$777,СВЦЭМ!$A$34:$A$777,$A122,СВЦЭМ!$B$34:$B$777,H$119)+'СЕТ СН'!$I$9+СВЦЭМ!$D$10+'СЕТ СН'!$I$6</f>
        <v>2222.4904721800003</v>
      </c>
      <c r="I122" s="64">
        <f>SUMIFS(СВЦЭМ!$C$34:$C$777,СВЦЭМ!$A$34:$A$777,$A122,СВЦЭМ!$B$34:$B$777,I$119)+'СЕТ СН'!$I$9+СВЦЭМ!$D$10+'СЕТ СН'!$I$6</f>
        <v>2142.79052142</v>
      </c>
      <c r="J122" s="64">
        <f>SUMIFS(СВЦЭМ!$C$34:$C$777,СВЦЭМ!$A$34:$A$777,$A122,СВЦЭМ!$B$34:$B$777,J$119)+'СЕТ СН'!$I$9+СВЦЭМ!$D$10+'СЕТ СН'!$I$6</f>
        <v>2033.76551649</v>
      </c>
      <c r="K122" s="64">
        <f>SUMIFS(СВЦЭМ!$C$34:$C$777,СВЦЭМ!$A$34:$A$777,$A122,СВЦЭМ!$B$34:$B$777,K$119)+'СЕТ СН'!$I$9+СВЦЭМ!$D$10+'СЕТ СН'!$I$6</f>
        <v>1960.2868978699998</v>
      </c>
      <c r="L122" s="64">
        <f>SUMIFS(СВЦЭМ!$C$34:$C$777,СВЦЭМ!$A$34:$A$777,$A122,СВЦЭМ!$B$34:$B$777,L$119)+'СЕТ СН'!$I$9+СВЦЭМ!$D$10+'СЕТ СН'!$I$6</f>
        <v>1983.3423406299999</v>
      </c>
      <c r="M122" s="64">
        <f>SUMIFS(СВЦЭМ!$C$34:$C$777,СВЦЭМ!$A$34:$A$777,$A122,СВЦЭМ!$B$34:$B$777,M$119)+'СЕТ СН'!$I$9+СВЦЭМ!$D$10+'СЕТ СН'!$I$6</f>
        <v>1960.3155630399999</v>
      </c>
      <c r="N122" s="64">
        <f>SUMIFS(СВЦЭМ!$C$34:$C$777,СВЦЭМ!$A$34:$A$777,$A122,СВЦЭМ!$B$34:$B$777,N$119)+'СЕТ СН'!$I$9+СВЦЭМ!$D$10+'СЕТ СН'!$I$6</f>
        <v>1938.78812965</v>
      </c>
      <c r="O122" s="64">
        <f>SUMIFS(СВЦЭМ!$C$34:$C$777,СВЦЭМ!$A$34:$A$777,$A122,СВЦЭМ!$B$34:$B$777,O$119)+'СЕТ СН'!$I$9+СВЦЭМ!$D$10+'СЕТ СН'!$I$6</f>
        <v>1950.1654529799998</v>
      </c>
      <c r="P122" s="64">
        <f>SUMIFS(СВЦЭМ!$C$34:$C$777,СВЦЭМ!$A$34:$A$777,$A122,СВЦЭМ!$B$34:$B$777,P$119)+'СЕТ СН'!$I$9+СВЦЭМ!$D$10+'СЕТ СН'!$I$6</f>
        <v>1952.9145374899999</v>
      </c>
      <c r="Q122" s="64">
        <f>SUMIFS(СВЦЭМ!$C$34:$C$777,СВЦЭМ!$A$34:$A$777,$A122,СВЦЭМ!$B$34:$B$777,Q$119)+'СЕТ СН'!$I$9+СВЦЭМ!$D$10+'СЕТ СН'!$I$6</f>
        <v>1954.20416634</v>
      </c>
      <c r="R122" s="64">
        <f>SUMIFS(СВЦЭМ!$C$34:$C$777,СВЦЭМ!$A$34:$A$777,$A122,СВЦЭМ!$B$34:$B$777,R$119)+'СЕТ СН'!$I$9+СВЦЭМ!$D$10+'СЕТ СН'!$I$6</f>
        <v>1927.6078474699998</v>
      </c>
      <c r="S122" s="64">
        <f>SUMIFS(СВЦЭМ!$C$34:$C$777,СВЦЭМ!$A$34:$A$777,$A122,СВЦЭМ!$B$34:$B$777,S$119)+'СЕТ СН'!$I$9+СВЦЭМ!$D$10+'СЕТ СН'!$I$6</f>
        <v>1909.5746042000001</v>
      </c>
      <c r="T122" s="64">
        <f>SUMIFS(СВЦЭМ!$C$34:$C$777,СВЦЭМ!$A$34:$A$777,$A122,СВЦЭМ!$B$34:$B$777,T$119)+'СЕТ СН'!$I$9+СВЦЭМ!$D$10+'СЕТ СН'!$I$6</f>
        <v>1918.5325677400001</v>
      </c>
      <c r="U122" s="64">
        <f>SUMIFS(СВЦЭМ!$C$34:$C$777,СВЦЭМ!$A$34:$A$777,$A122,СВЦЭМ!$B$34:$B$777,U$119)+'СЕТ СН'!$I$9+СВЦЭМ!$D$10+'СЕТ СН'!$I$6</f>
        <v>1929.5935694999998</v>
      </c>
      <c r="V122" s="64">
        <f>SUMIFS(СВЦЭМ!$C$34:$C$777,СВЦЭМ!$A$34:$A$777,$A122,СВЦЭМ!$B$34:$B$777,V$119)+'СЕТ СН'!$I$9+СВЦЭМ!$D$10+'СЕТ СН'!$I$6</f>
        <v>1952.6476561599998</v>
      </c>
      <c r="W122" s="64">
        <f>SUMIFS(СВЦЭМ!$C$34:$C$777,СВЦЭМ!$A$34:$A$777,$A122,СВЦЭМ!$B$34:$B$777,W$119)+'СЕТ СН'!$I$9+СВЦЭМ!$D$10+'СЕТ СН'!$I$6</f>
        <v>1918.6477816500001</v>
      </c>
      <c r="X122" s="64">
        <f>SUMIFS(СВЦЭМ!$C$34:$C$777,СВЦЭМ!$A$34:$A$777,$A122,СВЦЭМ!$B$34:$B$777,X$119)+'СЕТ СН'!$I$9+СВЦЭМ!$D$10+'СЕТ СН'!$I$6</f>
        <v>1957.48467317</v>
      </c>
      <c r="Y122" s="64">
        <f>SUMIFS(СВЦЭМ!$C$34:$C$777,СВЦЭМ!$A$34:$A$777,$A122,СВЦЭМ!$B$34:$B$777,Y$119)+'СЕТ СН'!$I$9+СВЦЭМ!$D$10+'СЕТ СН'!$I$6</f>
        <v>2039.31685092</v>
      </c>
    </row>
    <row r="123" spans="1:27" ht="15.75" x14ac:dyDescent="0.2">
      <c r="A123" s="63">
        <f t="shared" si="3"/>
        <v>42555</v>
      </c>
      <c r="B123" s="64">
        <f>SUMIFS(СВЦЭМ!$C$34:$C$777,СВЦЭМ!$A$34:$A$777,$A123,СВЦЭМ!$B$34:$B$777,B$119)+'СЕТ СН'!$I$9+СВЦЭМ!$D$10+'СЕТ СН'!$I$6</f>
        <v>2185.88159219</v>
      </c>
      <c r="C123" s="64">
        <f>SUMIFS(СВЦЭМ!$C$34:$C$777,СВЦЭМ!$A$34:$A$777,$A123,СВЦЭМ!$B$34:$B$777,C$119)+'СЕТ СН'!$I$9+СВЦЭМ!$D$10+'СЕТ СН'!$I$6</f>
        <v>2269.1091351200002</v>
      </c>
      <c r="D123" s="64">
        <f>SUMIFS(СВЦЭМ!$C$34:$C$777,СВЦЭМ!$A$34:$A$777,$A123,СВЦЭМ!$B$34:$B$777,D$119)+'СЕТ СН'!$I$9+СВЦЭМ!$D$10+'СЕТ СН'!$I$6</f>
        <v>2293.33188892</v>
      </c>
      <c r="E123" s="64">
        <f>SUMIFS(СВЦЭМ!$C$34:$C$777,СВЦЭМ!$A$34:$A$777,$A123,СВЦЭМ!$B$34:$B$777,E$119)+'СЕТ СН'!$I$9+СВЦЭМ!$D$10+'СЕТ СН'!$I$6</f>
        <v>2291.1295842400004</v>
      </c>
      <c r="F123" s="64">
        <f>SUMIFS(СВЦЭМ!$C$34:$C$777,СВЦЭМ!$A$34:$A$777,$A123,СВЦЭМ!$B$34:$B$777,F$119)+'СЕТ СН'!$I$9+СВЦЭМ!$D$10+'СЕТ СН'!$I$6</f>
        <v>2330.9931266000003</v>
      </c>
      <c r="G123" s="64">
        <f>SUMIFS(СВЦЭМ!$C$34:$C$777,СВЦЭМ!$A$34:$A$777,$A123,СВЦЭМ!$B$34:$B$777,G$119)+'СЕТ СН'!$I$9+СВЦЭМ!$D$10+'СЕТ СН'!$I$6</f>
        <v>2346.5328811400004</v>
      </c>
      <c r="H123" s="64">
        <f>SUMIFS(СВЦЭМ!$C$34:$C$777,СВЦЭМ!$A$34:$A$777,$A123,СВЦЭМ!$B$34:$B$777,H$119)+'СЕТ СН'!$I$9+СВЦЭМ!$D$10+'СЕТ СН'!$I$6</f>
        <v>2261.4854420399997</v>
      </c>
      <c r="I123" s="64">
        <f>SUMIFS(СВЦЭМ!$C$34:$C$777,СВЦЭМ!$A$34:$A$777,$A123,СВЦЭМ!$B$34:$B$777,I$119)+'СЕТ СН'!$I$9+СВЦЭМ!$D$10+'СЕТ СН'!$I$6</f>
        <v>2153.8432567600003</v>
      </c>
      <c r="J123" s="64">
        <f>SUMIFS(СВЦЭМ!$C$34:$C$777,СВЦЭМ!$A$34:$A$777,$A123,СВЦЭМ!$B$34:$B$777,J$119)+'СЕТ СН'!$I$9+СВЦЭМ!$D$10+'СЕТ СН'!$I$6</f>
        <v>1958.4848313399998</v>
      </c>
      <c r="K123" s="64">
        <f>SUMIFS(СВЦЭМ!$C$34:$C$777,СВЦЭМ!$A$34:$A$777,$A123,СВЦЭМ!$B$34:$B$777,K$119)+'СЕТ СН'!$I$9+СВЦЭМ!$D$10+'СЕТ СН'!$I$6</f>
        <v>1918.0645770399999</v>
      </c>
      <c r="L123" s="64">
        <f>SUMIFS(СВЦЭМ!$C$34:$C$777,СВЦЭМ!$A$34:$A$777,$A123,СВЦЭМ!$B$34:$B$777,L$119)+'СЕТ СН'!$I$9+СВЦЭМ!$D$10+'СЕТ СН'!$I$6</f>
        <v>1993.0636445199998</v>
      </c>
      <c r="M123" s="64">
        <f>SUMIFS(СВЦЭМ!$C$34:$C$777,СВЦЭМ!$A$34:$A$777,$A123,СВЦЭМ!$B$34:$B$777,M$119)+'СЕТ СН'!$I$9+СВЦЭМ!$D$10+'СЕТ СН'!$I$6</f>
        <v>1978.3236081599998</v>
      </c>
      <c r="N123" s="64">
        <f>SUMIFS(СВЦЭМ!$C$34:$C$777,СВЦЭМ!$A$34:$A$777,$A123,СВЦЭМ!$B$34:$B$777,N$119)+'СЕТ СН'!$I$9+СВЦЭМ!$D$10+'СЕТ СН'!$I$6</f>
        <v>1959.5812665899998</v>
      </c>
      <c r="O123" s="64">
        <f>SUMIFS(СВЦЭМ!$C$34:$C$777,СВЦЭМ!$A$34:$A$777,$A123,СВЦЭМ!$B$34:$B$777,O$119)+'СЕТ СН'!$I$9+СВЦЭМ!$D$10+'СЕТ СН'!$I$6</f>
        <v>2041.89571222</v>
      </c>
      <c r="P123" s="64">
        <f>SUMIFS(СВЦЭМ!$C$34:$C$777,СВЦЭМ!$A$34:$A$777,$A123,СВЦЭМ!$B$34:$B$777,P$119)+'СЕТ СН'!$I$9+СВЦЭМ!$D$10+'СЕТ СН'!$I$6</f>
        <v>2008.8574842899998</v>
      </c>
      <c r="Q123" s="64">
        <f>SUMIFS(СВЦЭМ!$C$34:$C$777,СВЦЭМ!$A$34:$A$777,$A123,СВЦЭМ!$B$34:$B$777,Q$119)+'СЕТ СН'!$I$9+СВЦЭМ!$D$10+'СЕТ СН'!$I$6</f>
        <v>1974.7432725399999</v>
      </c>
      <c r="R123" s="64">
        <f>SUMIFS(СВЦЭМ!$C$34:$C$777,СВЦЭМ!$A$34:$A$777,$A123,СВЦЭМ!$B$34:$B$777,R$119)+'СЕТ СН'!$I$9+СВЦЭМ!$D$10+'СЕТ СН'!$I$6</f>
        <v>2034.27670668</v>
      </c>
      <c r="S123" s="64">
        <f>SUMIFS(СВЦЭМ!$C$34:$C$777,СВЦЭМ!$A$34:$A$777,$A123,СВЦЭМ!$B$34:$B$777,S$119)+'СЕТ СН'!$I$9+СВЦЭМ!$D$10+'СЕТ СН'!$I$6</f>
        <v>2013.7597204599999</v>
      </c>
      <c r="T123" s="64">
        <f>SUMIFS(СВЦЭМ!$C$34:$C$777,СВЦЭМ!$A$34:$A$777,$A123,СВЦЭМ!$B$34:$B$777,T$119)+'СЕТ СН'!$I$9+СВЦЭМ!$D$10+'СЕТ СН'!$I$6</f>
        <v>1992.8292146199999</v>
      </c>
      <c r="U123" s="64">
        <f>SUMIFS(СВЦЭМ!$C$34:$C$777,СВЦЭМ!$A$34:$A$777,$A123,СВЦЭМ!$B$34:$B$777,U$119)+'СЕТ СН'!$I$9+СВЦЭМ!$D$10+'СЕТ СН'!$I$6</f>
        <v>2003.3443373</v>
      </c>
      <c r="V123" s="64">
        <f>SUMIFS(СВЦЭМ!$C$34:$C$777,СВЦЭМ!$A$34:$A$777,$A123,СВЦЭМ!$B$34:$B$777,V$119)+'СЕТ СН'!$I$9+СВЦЭМ!$D$10+'СЕТ СН'!$I$6</f>
        <v>2037.7042712499999</v>
      </c>
      <c r="W123" s="64">
        <f>SUMIFS(СВЦЭМ!$C$34:$C$777,СВЦЭМ!$A$34:$A$777,$A123,СВЦЭМ!$B$34:$B$777,W$119)+'СЕТ СН'!$I$9+СВЦЭМ!$D$10+'СЕТ СН'!$I$6</f>
        <v>2067.35744316</v>
      </c>
      <c r="X123" s="64">
        <f>SUMIFS(СВЦЭМ!$C$34:$C$777,СВЦЭМ!$A$34:$A$777,$A123,СВЦЭМ!$B$34:$B$777,X$119)+'СЕТ СН'!$I$9+СВЦЭМ!$D$10+'СЕТ СН'!$I$6</f>
        <v>2179.7477306999999</v>
      </c>
      <c r="Y123" s="64">
        <f>SUMIFS(СВЦЭМ!$C$34:$C$777,СВЦЭМ!$A$34:$A$777,$A123,СВЦЭМ!$B$34:$B$777,Y$119)+'СЕТ СН'!$I$9+СВЦЭМ!$D$10+'СЕТ СН'!$I$6</f>
        <v>2167.0937628299998</v>
      </c>
    </row>
    <row r="124" spans="1:27" ht="15.75" x14ac:dyDescent="0.2">
      <c r="A124" s="63">
        <f t="shared" si="3"/>
        <v>42556</v>
      </c>
      <c r="B124" s="64">
        <f>SUMIFS(СВЦЭМ!$C$34:$C$777,СВЦЭМ!$A$34:$A$777,$A124,СВЦЭМ!$B$34:$B$777,B$119)+'СЕТ СН'!$I$9+СВЦЭМ!$D$10+'СЕТ СН'!$I$6</f>
        <v>2227.5193958199998</v>
      </c>
      <c r="C124" s="64">
        <f>SUMIFS(СВЦЭМ!$C$34:$C$777,СВЦЭМ!$A$34:$A$777,$A124,СВЦЭМ!$B$34:$B$777,C$119)+'СЕТ СН'!$I$9+СВЦЭМ!$D$10+'СЕТ СН'!$I$6</f>
        <v>2291.7380062299999</v>
      </c>
      <c r="D124" s="64">
        <f>SUMIFS(СВЦЭМ!$C$34:$C$777,СВЦЭМ!$A$34:$A$777,$A124,СВЦЭМ!$B$34:$B$777,D$119)+'СЕТ СН'!$I$9+СВЦЭМ!$D$10+'СЕТ СН'!$I$6</f>
        <v>2354.2508543599997</v>
      </c>
      <c r="E124" s="64">
        <f>SUMIFS(СВЦЭМ!$C$34:$C$777,СВЦЭМ!$A$34:$A$777,$A124,СВЦЭМ!$B$34:$B$777,E$119)+'СЕТ СН'!$I$9+СВЦЭМ!$D$10+'СЕТ СН'!$I$6</f>
        <v>2362.91205958</v>
      </c>
      <c r="F124" s="64">
        <f>SUMIFS(СВЦЭМ!$C$34:$C$777,СВЦЭМ!$A$34:$A$777,$A124,СВЦЭМ!$B$34:$B$777,F$119)+'СЕТ СН'!$I$9+СВЦЭМ!$D$10+'СЕТ СН'!$I$6</f>
        <v>2339.5033816599998</v>
      </c>
      <c r="G124" s="64">
        <f>SUMIFS(СВЦЭМ!$C$34:$C$777,СВЦЭМ!$A$34:$A$777,$A124,СВЦЭМ!$B$34:$B$777,G$119)+'СЕТ СН'!$I$9+СВЦЭМ!$D$10+'СЕТ СН'!$I$6</f>
        <v>2359.5599567099998</v>
      </c>
      <c r="H124" s="64">
        <f>SUMIFS(СВЦЭМ!$C$34:$C$777,СВЦЭМ!$A$34:$A$777,$A124,СВЦЭМ!$B$34:$B$777,H$119)+'СЕТ СН'!$I$9+СВЦЭМ!$D$10+'СЕТ СН'!$I$6</f>
        <v>2267.4207132399997</v>
      </c>
      <c r="I124" s="64">
        <f>SUMIFS(СВЦЭМ!$C$34:$C$777,СВЦЭМ!$A$34:$A$777,$A124,СВЦЭМ!$B$34:$B$777,I$119)+'СЕТ СН'!$I$9+СВЦЭМ!$D$10+'СЕТ СН'!$I$6</f>
        <v>2128.38971601</v>
      </c>
      <c r="J124" s="64">
        <f>SUMIFS(СВЦЭМ!$C$34:$C$777,СВЦЭМ!$A$34:$A$777,$A124,СВЦЭМ!$B$34:$B$777,J$119)+'СЕТ СН'!$I$9+СВЦЭМ!$D$10+'СЕТ СН'!$I$6</f>
        <v>1933.0938030699999</v>
      </c>
      <c r="K124" s="64">
        <f>SUMIFS(СВЦЭМ!$C$34:$C$777,СВЦЭМ!$A$34:$A$777,$A124,СВЦЭМ!$B$34:$B$777,K$119)+'СЕТ СН'!$I$9+СВЦЭМ!$D$10+'СЕТ СН'!$I$6</f>
        <v>1978.31134393</v>
      </c>
      <c r="L124" s="64">
        <f>SUMIFS(СВЦЭМ!$C$34:$C$777,СВЦЭМ!$A$34:$A$777,$A124,СВЦЭМ!$B$34:$B$777,L$119)+'СЕТ СН'!$I$9+СВЦЭМ!$D$10+'СЕТ СН'!$I$6</f>
        <v>2267.6314476300004</v>
      </c>
      <c r="M124" s="64">
        <f>SUMIFS(СВЦЭМ!$C$34:$C$777,СВЦЭМ!$A$34:$A$777,$A124,СВЦЭМ!$B$34:$B$777,M$119)+'СЕТ СН'!$I$9+СВЦЭМ!$D$10+'СЕТ СН'!$I$6</f>
        <v>2513.0685228100001</v>
      </c>
      <c r="N124" s="64">
        <f>SUMIFS(СВЦЭМ!$C$34:$C$777,СВЦЭМ!$A$34:$A$777,$A124,СВЦЭМ!$B$34:$B$777,N$119)+'СЕТ СН'!$I$9+СВЦЭМ!$D$10+'СЕТ СН'!$I$6</f>
        <v>2549.4120793499997</v>
      </c>
      <c r="O124" s="64">
        <f>SUMIFS(СВЦЭМ!$C$34:$C$777,СВЦЭМ!$A$34:$A$777,$A124,СВЦЭМ!$B$34:$B$777,O$119)+'СЕТ СН'!$I$9+СВЦЭМ!$D$10+'СЕТ СН'!$I$6</f>
        <v>2329.3529769400002</v>
      </c>
      <c r="P124" s="64">
        <f>SUMIFS(СВЦЭМ!$C$34:$C$777,СВЦЭМ!$A$34:$A$777,$A124,СВЦЭМ!$B$34:$B$777,P$119)+'СЕТ СН'!$I$9+СВЦЭМ!$D$10+'СЕТ СН'!$I$6</f>
        <v>1918.03318696</v>
      </c>
      <c r="Q124" s="64">
        <f>SUMIFS(СВЦЭМ!$C$34:$C$777,СВЦЭМ!$A$34:$A$777,$A124,СВЦЭМ!$B$34:$B$777,Q$119)+'СЕТ СН'!$I$9+СВЦЭМ!$D$10+'СЕТ СН'!$I$6</f>
        <v>1915.9784489799999</v>
      </c>
      <c r="R124" s="64">
        <f>SUMIFS(СВЦЭМ!$C$34:$C$777,СВЦЭМ!$A$34:$A$777,$A124,СВЦЭМ!$B$34:$B$777,R$119)+'СЕТ СН'!$I$9+СВЦЭМ!$D$10+'СЕТ СН'!$I$6</f>
        <v>2130.99372197</v>
      </c>
      <c r="S124" s="64">
        <f>SUMIFS(СВЦЭМ!$C$34:$C$777,СВЦЭМ!$A$34:$A$777,$A124,СВЦЭМ!$B$34:$B$777,S$119)+'СЕТ СН'!$I$9+СВЦЭМ!$D$10+'СЕТ СН'!$I$6</f>
        <v>2133.4053065300004</v>
      </c>
      <c r="T124" s="64">
        <f>SUMIFS(СВЦЭМ!$C$34:$C$777,СВЦЭМ!$A$34:$A$777,$A124,СВЦЭМ!$B$34:$B$777,T$119)+'СЕТ СН'!$I$9+СВЦЭМ!$D$10+'СЕТ СН'!$I$6</f>
        <v>1996.5015974399998</v>
      </c>
      <c r="U124" s="64">
        <f>SUMIFS(СВЦЭМ!$C$34:$C$777,СВЦЭМ!$A$34:$A$777,$A124,СВЦЭМ!$B$34:$B$777,U$119)+'СЕТ СН'!$I$9+СВЦЭМ!$D$10+'СЕТ СН'!$I$6</f>
        <v>1991.4532499100001</v>
      </c>
      <c r="V124" s="64">
        <f>SUMIFS(СВЦЭМ!$C$34:$C$777,СВЦЭМ!$A$34:$A$777,$A124,СВЦЭМ!$B$34:$B$777,V$119)+'СЕТ СН'!$I$9+СВЦЭМ!$D$10+'СЕТ СН'!$I$6</f>
        <v>1977.1101737700001</v>
      </c>
      <c r="W124" s="64">
        <f>SUMIFS(СВЦЭМ!$C$34:$C$777,СВЦЭМ!$A$34:$A$777,$A124,СВЦЭМ!$B$34:$B$777,W$119)+'СЕТ СН'!$I$9+СВЦЭМ!$D$10+'СЕТ СН'!$I$6</f>
        <v>2040.86363261</v>
      </c>
      <c r="X124" s="64">
        <f>SUMIFS(СВЦЭМ!$C$34:$C$777,СВЦЭМ!$A$34:$A$777,$A124,СВЦЭМ!$B$34:$B$777,X$119)+'СЕТ СН'!$I$9+СВЦЭМ!$D$10+'СЕТ СН'!$I$6</f>
        <v>2039.25013408</v>
      </c>
      <c r="Y124" s="64">
        <f>SUMIFS(СВЦЭМ!$C$34:$C$777,СВЦЭМ!$A$34:$A$777,$A124,СВЦЭМ!$B$34:$B$777,Y$119)+'СЕТ СН'!$I$9+СВЦЭМ!$D$10+'СЕТ СН'!$I$6</f>
        <v>2103.6700805999999</v>
      </c>
    </row>
    <row r="125" spans="1:27" ht="15.75" x14ac:dyDescent="0.2">
      <c r="A125" s="63">
        <f t="shared" si="3"/>
        <v>42557</v>
      </c>
      <c r="B125" s="64">
        <f>SUMIFS(СВЦЭМ!$C$34:$C$777,СВЦЭМ!$A$34:$A$777,$A125,СВЦЭМ!$B$34:$B$777,B$119)+'СЕТ СН'!$I$9+СВЦЭМ!$D$10+'СЕТ СН'!$I$6</f>
        <v>2219.2958375300004</v>
      </c>
      <c r="C125" s="64">
        <f>SUMIFS(СВЦЭМ!$C$34:$C$777,СВЦЭМ!$A$34:$A$777,$A125,СВЦЭМ!$B$34:$B$777,C$119)+'СЕТ СН'!$I$9+СВЦЭМ!$D$10+'СЕТ СН'!$I$6</f>
        <v>2275.9669269699998</v>
      </c>
      <c r="D125" s="64">
        <f>SUMIFS(СВЦЭМ!$C$34:$C$777,СВЦЭМ!$A$34:$A$777,$A125,СВЦЭМ!$B$34:$B$777,D$119)+'СЕТ СН'!$I$9+СВЦЭМ!$D$10+'СЕТ СН'!$I$6</f>
        <v>2321.5923949400003</v>
      </c>
      <c r="E125" s="64">
        <f>SUMIFS(СВЦЭМ!$C$34:$C$777,СВЦЭМ!$A$34:$A$777,$A125,СВЦЭМ!$B$34:$B$777,E$119)+'СЕТ СН'!$I$9+СВЦЭМ!$D$10+'СЕТ СН'!$I$6</f>
        <v>2356.9377027400001</v>
      </c>
      <c r="F125" s="64">
        <f>SUMIFS(СВЦЭМ!$C$34:$C$777,СВЦЭМ!$A$34:$A$777,$A125,СВЦЭМ!$B$34:$B$777,F$119)+'СЕТ СН'!$I$9+СВЦЭМ!$D$10+'СЕТ СН'!$I$6</f>
        <v>2398.9480558200003</v>
      </c>
      <c r="G125" s="64">
        <f>SUMIFS(СВЦЭМ!$C$34:$C$777,СВЦЭМ!$A$34:$A$777,$A125,СВЦЭМ!$B$34:$B$777,G$119)+'СЕТ СН'!$I$9+СВЦЭМ!$D$10+'СЕТ СН'!$I$6</f>
        <v>2388.17008102</v>
      </c>
      <c r="H125" s="64">
        <f>SUMIFS(СВЦЭМ!$C$34:$C$777,СВЦЭМ!$A$34:$A$777,$A125,СВЦЭМ!$B$34:$B$777,H$119)+'СЕТ СН'!$I$9+СВЦЭМ!$D$10+'СЕТ СН'!$I$6</f>
        <v>2272.35075542</v>
      </c>
      <c r="I125" s="64">
        <f>SUMIFS(СВЦЭМ!$C$34:$C$777,СВЦЭМ!$A$34:$A$777,$A125,СВЦЭМ!$B$34:$B$777,I$119)+'СЕТ СН'!$I$9+СВЦЭМ!$D$10+'СЕТ СН'!$I$6</f>
        <v>2148.3462481400002</v>
      </c>
      <c r="J125" s="64">
        <f>SUMIFS(СВЦЭМ!$C$34:$C$777,СВЦЭМ!$A$34:$A$777,$A125,СВЦЭМ!$B$34:$B$777,J$119)+'СЕТ СН'!$I$9+СВЦЭМ!$D$10+'СЕТ СН'!$I$6</f>
        <v>2026.8976239199999</v>
      </c>
      <c r="K125" s="64">
        <f>SUMIFS(СВЦЭМ!$C$34:$C$777,СВЦЭМ!$A$34:$A$777,$A125,СВЦЭМ!$B$34:$B$777,K$119)+'СЕТ СН'!$I$9+СВЦЭМ!$D$10+'СЕТ СН'!$I$6</f>
        <v>1901.0090765199998</v>
      </c>
      <c r="L125" s="64">
        <f>SUMIFS(СВЦЭМ!$C$34:$C$777,СВЦЭМ!$A$34:$A$777,$A125,СВЦЭМ!$B$34:$B$777,L$119)+'СЕТ СН'!$I$9+СВЦЭМ!$D$10+'СЕТ СН'!$I$6</f>
        <v>2074.33993422</v>
      </c>
      <c r="M125" s="64">
        <f>SUMIFS(СВЦЭМ!$C$34:$C$777,СВЦЭМ!$A$34:$A$777,$A125,СВЦЭМ!$B$34:$B$777,M$119)+'СЕТ СН'!$I$9+СВЦЭМ!$D$10+'СЕТ СН'!$I$6</f>
        <v>2013.8989909299999</v>
      </c>
      <c r="N125" s="64">
        <f>SUMIFS(СВЦЭМ!$C$34:$C$777,СВЦЭМ!$A$34:$A$777,$A125,СВЦЭМ!$B$34:$B$777,N$119)+'СЕТ СН'!$I$9+СВЦЭМ!$D$10+'СЕТ СН'!$I$6</f>
        <v>2007.8489890999999</v>
      </c>
      <c r="O125" s="64">
        <f>SUMIFS(СВЦЭМ!$C$34:$C$777,СВЦЭМ!$A$34:$A$777,$A125,СВЦЭМ!$B$34:$B$777,O$119)+'СЕТ СН'!$I$9+СВЦЭМ!$D$10+'СЕТ СН'!$I$6</f>
        <v>2028.1217057599999</v>
      </c>
      <c r="P125" s="64">
        <f>SUMIFS(СВЦЭМ!$C$34:$C$777,СВЦЭМ!$A$34:$A$777,$A125,СВЦЭМ!$B$34:$B$777,P$119)+'СЕТ СН'!$I$9+СВЦЭМ!$D$10+'СЕТ СН'!$I$6</f>
        <v>2012.7537531899998</v>
      </c>
      <c r="Q125" s="64">
        <f>SUMIFS(СВЦЭМ!$C$34:$C$777,СВЦЭМ!$A$34:$A$777,$A125,СВЦЭМ!$B$34:$B$777,Q$119)+'СЕТ СН'!$I$9+СВЦЭМ!$D$10+'СЕТ СН'!$I$6</f>
        <v>2000.59637565</v>
      </c>
      <c r="R125" s="64">
        <f>SUMIFS(СВЦЭМ!$C$34:$C$777,СВЦЭМ!$A$34:$A$777,$A125,СВЦЭМ!$B$34:$B$777,R$119)+'СЕТ СН'!$I$9+СВЦЭМ!$D$10+'СЕТ СН'!$I$6</f>
        <v>2015.12547718</v>
      </c>
      <c r="S125" s="64">
        <f>SUMIFS(СВЦЭМ!$C$34:$C$777,СВЦЭМ!$A$34:$A$777,$A125,СВЦЭМ!$B$34:$B$777,S$119)+'СЕТ СН'!$I$9+СВЦЭМ!$D$10+'СЕТ СН'!$I$6</f>
        <v>1974.19592801</v>
      </c>
      <c r="T125" s="64">
        <f>SUMIFS(СВЦЭМ!$C$34:$C$777,СВЦЭМ!$A$34:$A$777,$A125,СВЦЭМ!$B$34:$B$777,T$119)+'СЕТ СН'!$I$9+СВЦЭМ!$D$10+'СЕТ СН'!$I$6</f>
        <v>1996.1157939</v>
      </c>
      <c r="U125" s="64">
        <f>SUMIFS(СВЦЭМ!$C$34:$C$777,СВЦЭМ!$A$34:$A$777,$A125,СВЦЭМ!$B$34:$B$777,U$119)+'СЕТ СН'!$I$9+СВЦЭМ!$D$10+'СЕТ СН'!$I$6</f>
        <v>1993.73665755</v>
      </c>
      <c r="V125" s="64">
        <f>SUMIFS(СВЦЭМ!$C$34:$C$777,СВЦЭМ!$A$34:$A$777,$A125,СВЦЭМ!$B$34:$B$777,V$119)+'СЕТ СН'!$I$9+СВЦЭМ!$D$10+'СЕТ СН'!$I$6</f>
        <v>2027.9499754799999</v>
      </c>
      <c r="W125" s="64">
        <f>SUMIFS(СВЦЭМ!$C$34:$C$777,СВЦЭМ!$A$34:$A$777,$A125,СВЦЭМ!$B$34:$B$777,W$119)+'СЕТ СН'!$I$9+СВЦЭМ!$D$10+'СЕТ СН'!$I$6</f>
        <v>2050.06763516</v>
      </c>
      <c r="X125" s="64">
        <f>SUMIFS(СВЦЭМ!$C$34:$C$777,СВЦЭМ!$A$34:$A$777,$A125,СВЦЭМ!$B$34:$B$777,X$119)+'СЕТ СН'!$I$9+СВЦЭМ!$D$10+'СЕТ СН'!$I$6</f>
        <v>2089.9783975299997</v>
      </c>
      <c r="Y125" s="64">
        <f>SUMIFS(СВЦЭМ!$C$34:$C$777,СВЦЭМ!$A$34:$A$777,$A125,СВЦЭМ!$B$34:$B$777,Y$119)+'СЕТ СН'!$I$9+СВЦЭМ!$D$10+'СЕТ СН'!$I$6</f>
        <v>2180.5577214599998</v>
      </c>
    </row>
    <row r="126" spans="1:27" ht="15.75" x14ac:dyDescent="0.2">
      <c r="A126" s="63">
        <f t="shared" si="3"/>
        <v>42558</v>
      </c>
      <c r="B126" s="64">
        <f>SUMIFS(СВЦЭМ!$C$34:$C$777,СВЦЭМ!$A$34:$A$777,$A126,СВЦЭМ!$B$34:$B$777,B$119)+'СЕТ СН'!$I$9+СВЦЭМ!$D$10+'СЕТ СН'!$I$6</f>
        <v>2226.0091755900003</v>
      </c>
      <c r="C126" s="64">
        <f>SUMIFS(СВЦЭМ!$C$34:$C$777,СВЦЭМ!$A$34:$A$777,$A126,СВЦЭМ!$B$34:$B$777,C$119)+'СЕТ СН'!$I$9+СВЦЭМ!$D$10+'СЕТ СН'!$I$6</f>
        <v>2331.0038313699997</v>
      </c>
      <c r="D126" s="64">
        <f>SUMIFS(СВЦЭМ!$C$34:$C$777,СВЦЭМ!$A$34:$A$777,$A126,СВЦЭМ!$B$34:$B$777,D$119)+'СЕТ СН'!$I$9+СВЦЭМ!$D$10+'СЕТ СН'!$I$6</f>
        <v>2354.4855630800002</v>
      </c>
      <c r="E126" s="64">
        <f>SUMIFS(СВЦЭМ!$C$34:$C$777,СВЦЭМ!$A$34:$A$777,$A126,СВЦЭМ!$B$34:$B$777,E$119)+'СЕТ СН'!$I$9+СВЦЭМ!$D$10+'СЕТ СН'!$I$6</f>
        <v>2351.23670653</v>
      </c>
      <c r="F126" s="64">
        <f>SUMIFS(СВЦЭМ!$C$34:$C$777,СВЦЭМ!$A$34:$A$777,$A126,СВЦЭМ!$B$34:$B$777,F$119)+'СЕТ СН'!$I$9+СВЦЭМ!$D$10+'СЕТ СН'!$I$6</f>
        <v>2396.0978322000001</v>
      </c>
      <c r="G126" s="64">
        <f>SUMIFS(СВЦЭМ!$C$34:$C$777,СВЦЭМ!$A$34:$A$777,$A126,СВЦЭМ!$B$34:$B$777,G$119)+'СЕТ СН'!$I$9+СВЦЭМ!$D$10+'СЕТ СН'!$I$6</f>
        <v>2459.9746632200004</v>
      </c>
      <c r="H126" s="64">
        <f>SUMIFS(СВЦЭМ!$C$34:$C$777,СВЦЭМ!$A$34:$A$777,$A126,СВЦЭМ!$B$34:$B$777,H$119)+'СЕТ СН'!$I$9+СВЦЭМ!$D$10+'СЕТ СН'!$I$6</f>
        <v>2387.1295563499998</v>
      </c>
      <c r="I126" s="64">
        <f>SUMIFS(СВЦЭМ!$C$34:$C$777,СВЦЭМ!$A$34:$A$777,$A126,СВЦЭМ!$B$34:$B$777,I$119)+'СЕТ СН'!$I$9+СВЦЭМ!$D$10+'СЕТ СН'!$I$6</f>
        <v>2311.5079107900001</v>
      </c>
      <c r="J126" s="64">
        <f>SUMIFS(СВЦЭМ!$C$34:$C$777,СВЦЭМ!$A$34:$A$777,$A126,СВЦЭМ!$B$34:$B$777,J$119)+'СЕТ СН'!$I$9+СВЦЭМ!$D$10+'СЕТ СН'!$I$6</f>
        <v>2114.72079811</v>
      </c>
      <c r="K126" s="64">
        <f>SUMIFS(СВЦЭМ!$C$34:$C$777,СВЦЭМ!$A$34:$A$777,$A126,СВЦЭМ!$B$34:$B$777,K$119)+'СЕТ СН'!$I$9+СВЦЭМ!$D$10+'СЕТ СН'!$I$6</f>
        <v>2033.6695027199999</v>
      </c>
      <c r="L126" s="64">
        <f>SUMIFS(СВЦЭМ!$C$34:$C$777,СВЦЭМ!$A$34:$A$777,$A126,СВЦЭМ!$B$34:$B$777,L$119)+'СЕТ СН'!$I$9+СВЦЭМ!$D$10+'СЕТ СН'!$I$6</f>
        <v>1989.93313988</v>
      </c>
      <c r="M126" s="64">
        <f>SUMIFS(СВЦЭМ!$C$34:$C$777,СВЦЭМ!$A$34:$A$777,$A126,СВЦЭМ!$B$34:$B$777,M$119)+'СЕТ СН'!$I$9+СВЦЭМ!$D$10+'СЕТ СН'!$I$6</f>
        <v>1961.43564567</v>
      </c>
      <c r="N126" s="64">
        <f>SUMIFS(СВЦЭМ!$C$34:$C$777,СВЦЭМ!$A$34:$A$777,$A126,СВЦЭМ!$B$34:$B$777,N$119)+'СЕТ СН'!$I$9+СВЦЭМ!$D$10+'СЕТ СН'!$I$6</f>
        <v>1999.2922292899998</v>
      </c>
      <c r="O126" s="64">
        <f>SUMIFS(СВЦЭМ!$C$34:$C$777,СВЦЭМ!$A$34:$A$777,$A126,СВЦЭМ!$B$34:$B$777,O$119)+'СЕТ СН'!$I$9+СВЦЭМ!$D$10+'СЕТ СН'!$I$6</f>
        <v>2010.9007528299999</v>
      </c>
      <c r="P126" s="64">
        <f>SUMIFS(СВЦЭМ!$C$34:$C$777,СВЦЭМ!$A$34:$A$777,$A126,СВЦЭМ!$B$34:$B$777,P$119)+'СЕТ СН'!$I$9+СВЦЭМ!$D$10+'СЕТ СН'!$I$6</f>
        <v>2014.77734459</v>
      </c>
      <c r="Q126" s="64">
        <f>SUMIFS(СВЦЭМ!$C$34:$C$777,СВЦЭМ!$A$34:$A$777,$A126,СВЦЭМ!$B$34:$B$777,Q$119)+'СЕТ СН'!$I$9+СВЦЭМ!$D$10+'СЕТ СН'!$I$6</f>
        <v>2021.6460073799999</v>
      </c>
      <c r="R126" s="64">
        <f>SUMIFS(СВЦЭМ!$C$34:$C$777,СВЦЭМ!$A$34:$A$777,$A126,СВЦЭМ!$B$34:$B$777,R$119)+'СЕТ СН'!$I$9+СВЦЭМ!$D$10+'СЕТ СН'!$I$6</f>
        <v>2460.5528601699998</v>
      </c>
      <c r="S126" s="64">
        <f>SUMIFS(СВЦЭМ!$C$34:$C$777,СВЦЭМ!$A$34:$A$777,$A126,СВЦЭМ!$B$34:$B$777,S$119)+'СЕТ СН'!$I$9+СВЦЭМ!$D$10+'СЕТ СН'!$I$6</f>
        <v>2062.5034505099998</v>
      </c>
      <c r="T126" s="64">
        <f>SUMIFS(СВЦЭМ!$C$34:$C$777,СВЦЭМ!$A$34:$A$777,$A126,СВЦЭМ!$B$34:$B$777,T$119)+'СЕТ СН'!$I$9+СВЦЭМ!$D$10+'СЕТ СН'!$I$6</f>
        <v>2023.2501918999999</v>
      </c>
      <c r="U126" s="64">
        <f>SUMIFS(СВЦЭМ!$C$34:$C$777,СВЦЭМ!$A$34:$A$777,$A126,СВЦЭМ!$B$34:$B$777,U$119)+'СЕТ СН'!$I$9+СВЦЭМ!$D$10+'СЕТ СН'!$I$6</f>
        <v>2010.10179444</v>
      </c>
      <c r="V126" s="64">
        <f>SUMIFS(СВЦЭМ!$C$34:$C$777,СВЦЭМ!$A$34:$A$777,$A126,СВЦЭМ!$B$34:$B$777,V$119)+'СЕТ СН'!$I$9+СВЦЭМ!$D$10+'СЕТ СН'!$I$6</f>
        <v>1969.29335567</v>
      </c>
      <c r="W126" s="64">
        <f>SUMIFS(СВЦЭМ!$C$34:$C$777,СВЦЭМ!$A$34:$A$777,$A126,СВЦЭМ!$B$34:$B$777,W$119)+'СЕТ СН'!$I$9+СВЦЭМ!$D$10+'СЕТ СН'!$I$6</f>
        <v>2021.91669804</v>
      </c>
      <c r="X126" s="64">
        <f>SUMIFS(СВЦЭМ!$C$34:$C$777,СВЦЭМ!$A$34:$A$777,$A126,СВЦЭМ!$B$34:$B$777,X$119)+'СЕТ СН'!$I$9+СВЦЭМ!$D$10+'СЕТ СН'!$I$6</f>
        <v>2021.4154985099999</v>
      </c>
      <c r="Y126" s="64">
        <f>SUMIFS(СВЦЭМ!$C$34:$C$777,СВЦЭМ!$A$34:$A$777,$A126,СВЦЭМ!$B$34:$B$777,Y$119)+'СЕТ СН'!$I$9+СВЦЭМ!$D$10+'СЕТ СН'!$I$6</f>
        <v>2071.9915121899999</v>
      </c>
    </row>
    <row r="127" spans="1:27" ht="15.75" x14ac:dyDescent="0.2">
      <c r="A127" s="63">
        <f t="shared" si="3"/>
        <v>42559</v>
      </c>
      <c r="B127" s="64">
        <f>SUMIFS(СВЦЭМ!$C$34:$C$777,СВЦЭМ!$A$34:$A$777,$A127,СВЦЭМ!$B$34:$B$777,B$119)+'СЕТ СН'!$I$9+СВЦЭМ!$D$10+'СЕТ СН'!$I$6</f>
        <v>2169.5594892600002</v>
      </c>
      <c r="C127" s="64">
        <f>SUMIFS(СВЦЭМ!$C$34:$C$777,СВЦЭМ!$A$34:$A$777,$A127,СВЦЭМ!$B$34:$B$777,C$119)+'СЕТ СН'!$I$9+СВЦЭМ!$D$10+'СЕТ СН'!$I$6</f>
        <v>2226.2784987</v>
      </c>
      <c r="D127" s="64">
        <f>SUMIFS(СВЦЭМ!$C$34:$C$777,СВЦЭМ!$A$34:$A$777,$A127,СВЦЭМ!$B$34:$B$777,D$119)+'СЕТ СН'!$I$9+СВЦЭМ!$D$10+'СЕТ СН'!$I$6</f>
        <v>2260.5847885900002</v>
      </c>
      <c r="E127" s="64">
        <f>SUMIFS(СВЦЭМ!$C$34:$C$777,СВЦЭМ!$A$34:$A$777,$A127,СВЦЭМ!$B$34:$B$777,E$119)+'СЕТ СН'!$I$9+СВЦЭМ!$D$10+'СЕТ СН'!$I$6</f>
        <v>2554.64133107</v>
      </c>
      <c r="F127" s="64">
        <f>SUMIFS(СВЦЭМ!$C$34:$C$777,СВЦЭМ!$A$34:$A$777,$A127,СВЦЭМ!$B$34:$B$777,F$119)+'СЕТ СН'!$I$9+СВЦЭМ!$D$10+'СЕТ СН'!$I$6</f>
        <v>2536.4523807799997</v>
      </c>
      <c r="G127" s="64">
        <f>SUMIFS(СВЦЭМ!$C$34:$C$777,СВЦЭМ!$A$34:$A$777,$A127,СВЦЭМ!$B$34:$B$777,G$119)+'СЕТ СН'!$I$9+СВЦЭМ!$D$10+'СЕТ СН'!$I$6</f>
        <v>2449.4996453499998</v>
      </c>
      <c r="H127" s="64">
        <f>SUMIFS(СВЦЭМ!$C$34:$C$777,СВЦЭМ!$A$34:$A$777,$A127,СВЦЭМ!$B$34:$B$777,H$119)+'СЕТ СН'!$I$9+СВЦЭМ!$D$10+'СЕТ СН'!$I$6</f>
        <v>2168.9359302100002</v>
      </c>
      <c r="I127" s="64">
        <f>SUMIFS(СВЦЭМ!$C$34:$C$777,СВЦЭМ!$A$34:$A$777,$A127,СВЦЭМ!$B$34:$B$777,I$119)+'СЕТ СН'!$I$9+СВЦЭМ!$D$10+'СЕТ СН'!$I$6</f>
        <v>2054.4406872499999</v>
      </c>
      <c r="J127" s="64">
        <f>SUMIFS(СВЦЭМ!$C$34:$C$777,СВЦЭМ!$A$34:$A$777,$A127,СВЦЭМ!$B$34:$B$777,J$119)+'СЕТ СН'!$I$9+СВЦЭМ!$D$10+'СЕТ СН'!$I$6</f>
        <v>1892.0746829699999</v>
      </c>
      <c r="K127" s="64">
        <f>SUMIFS(СВЦЭМ!$C$34:$C$777,СВЦЭМ!$A$34:$A$777,$A127,СВЦЭМ!$B$34:$B$777,K$119)+'СЕТ СН'!$I$9+СВЦЭМ!$D$10+'СЕТ СН'!$I$6</f>
        <v>1872.8348843799999</v>
      </c>
      <c r="L127" s="64">
        <f>SUMIFS(СВЦЭМ!$C$34:$C$777,СВЦЭМ!$A$34:$A$777,$A127,СВЦЭМ!$B$34:$B$777,L$119)+'СЕТ СН'!$I$9+СВЦЭМ!$D$10+'СЕТ СН'!$I$6</f>
        <v>1856.1085878899999</v>
      </c>
      <c r="M127" s="64">
        <f>SUMIFS(СВЦЭМ!$C$34:$C$777,СВЦЭМ!$A$34:$A$777,$A127,СВЦЭМ!$B$34:$B$777,M$119)+'СЕТ СН'!$I$9+СВЦЭМ!$D$10+'СЕТ СН'!$I$6</f>
        <v>1864.61848181</v>
      </c>
      <c r="N127" s="64">
        <f>SUMIFS(СВЦЭМ!$C$34:$C$777,СВЦЭМ!$A$34:$A$777,$A127,СВЦЭМ!$B$34:$B$777,N$119)+'СЕТ СН'!$I$9+СВЦЭМ!$D$10+'СЕТ СН'!$I$6</f>
        <v>1870.7700465799999</v>
      </c>
      <c r="O127" s="64">
        <f>SUMIFS(СВЦЭМ!$C$34:$C$777,СВЦЭМ!$A$34:$A$777,$A127,СВЦЭМ!$B$34:$B$777,O$119)+'СЕТ СН'!$I$9+СВЦЭМ!$D$10+'СЕТ СН'!$I$6</f>
        <v>1944.0069794699998</v>
      </c>
      <c r="P127" s="64">
        <f>SUMIFS(СВЦЭМ!$C$34:$C$777,СВЦЭМ!$A$34:$A$777,$A127,СВЦЭМ!$B$34:$B$777,P$119)+'СЕТ СН'!$I$9+СВЦЭМ!$D$10+'СЕТ СН'!$I$6</f>
        <v>1993.0668379499998</v>
      </c>
      <c r="Q127" s="64">
        <f>SUMIFS(СВЦЭМ!$C$34:$C$777,СВЦЭМ!$A$34:$A$777,$A127,СВЦЭМ!$B$34:$B$777,Q$119)+'СЕТ СН'!$I$9+СВЦЭМ!$D$10+'СЕТ СН'!$I$6</f>
        <v>1971.6748452699999</v>
      </c>
      <c r="R127" s="64">
        <f>SUMIFS(СВЦЭМ!$C$34:$C$777,СВЦЭМ!$A$34:$A$777,$A127,СВЦЭМ!$B$34:$B$777,R$119)+'СЕТ СН'!$I$9+СВЦЭМ!$D$10+'СЕТ СН'!$I$6</f>
        <v>2058.91658323</v>
      </c>
      <c r="S127" s="64">
        <f>SUMIFS(СВЦЭМ!$C$34:$C$777,СВЦЭМ!$A$34:$A$777,$A127,СВЦЭМ!$B$34:$B$777,S$119)+'СЕТ СН'!$I$9+СВЦЭМ!$D$10+'СЕТ СН'!$I$6</f>
        <v>2014.9044092399999</v>
      </c>
      <c r="T127" s="64">
        <f>SUMIFS(СВЦЭМ!$C$34:$C$777,СВЦЭМ!$A$34:$A$777,$A127,СВЦЭМ!$B$34:$B$777,T$119)+'СЕТ СН'!$I$9+СВЦЭМ!$D$10+'СЕТ СН'!$I$6</f>
        <v>1955.2191453299999</v>
      </c>
      <c r="U127" s="64">
        <f>SUMIFS(СВЦЭМ!$C$34:$C$777,СВЦЭМ!$A$34:$A$777,$A127,СВЦЭМ!$B$34:$B$777,U$119)+'СЕТ СН'!$I$9+СВЦЭМ!$D$10+'СЕТ СН'!$I$6</f>
        <v>2009.3529229000001</v>
      </c>
      <c r="V127" s="64">
        <f>SUMIFS(СВЦЭМ!$C$34:$C$777,СВЦЭМ!$A$34:$A$777,$A127,СВЦЭМ!$B$34:$B$777,V$119)+'СЕТ СН'!$I$9+СВЦЭМ!$D$10+'СЕТ СН'!$I$6</f>
        <v>2051.5647442300001</v>
      </c>
      <c r="W127" s="64">
        <f>SUMIFS(СВЦЭМ!$C$34:$C$777,СВЦЭМ!$A$34:$A$777,$A127,СВЦЭМ!$B$34:$B$777,W$119)+'СЕТ СН'!$I$9+СВЦЭМ!$D$10+'СЕТ СН'!$I$6</f>
        <v>2017.56386344</v>
      </c>
      <c r="X127" s="64">
        <f>SUMIFS(СВЦЭМ!$C$34:$C$777,СВЦЭМ!$A$34:$A$777,$A127,СВЦЭМ!$B$34:$B$777,X$119)+'СЕТ СН'!$I$9+СВЦЭМ!$D$10+'СЕТ СН'!$I$6</f>
        <v>2023.9207021100001</v>
      </c>
      <c r="Y127" s="64">
        <f>SUMIFS(СВЦЭМ!$C$34:$C$777,СВЦЭМ!$A$34:$A$777,$A127,СВЦЭМ!$B$34:$B$777,Y$119)+'СЕТ СН'!$I$9+СВЦЭМ!$D$10+'СЕТ СН'!$I$6</f>
        <v>2095.1374782600001</v>
      </c>
    </row>
    <row r="128" spans="1:27" ht="15.75" x14ac:dyDescent="0.2">
      <c r="A128" s="63">
        <f t="shared" si="3"/>
        <v>42560</v>
      </c>
      <c r="B128" s="64">
        <f>SUMIFS(СВЦЭМ!$C$34:$C$777,СВЦЭМ!$A$34:$A$777,$A128,СВЦЭМ!$B$34:$B$777,B$119)+'СЕТ СН'!$I$9+СВЦЭМ!$D$10+'СЕТ СН'!$I$6</f>
        <v>2220.6112204900001</v>
      </c>
      <c r="C128" s="64">
        <f>SUMIFS(СВЦЭМ!$C$34:$C$777,СВЦЭМ!$A$34:$A$777,$A128,СВЦЭМ!$B$34:$B$777,C$119)+'СЕТ СН'!$I$9+СВЦЭМ!$D$10+'СЕТ СН'!$I$6</f>
        <v>2298.67677482</v>
      </c>
      <c r="D128" s="64">
        <f>SUMIFS(СВЦЭМ!$C$34:$C$777,СВЦЭМ!$A$34:$A$777,$A128,СВЦЭМ!$B$34:$B$777,D$119)+'СЕТ СН'!$I$9+СВЦЭМ!$D$10+'СЕТ СН'!$I$6</f>
        <v>2336.3117198299997</v>
      </c>
      <c r="E128" s="64">
        <f>SUMIFS(СВЦЭМ!$C$34:$C$777,СВЦЭМ!$A$34:$A$777,$A128,СВЦЭМ!$B$34:$B$777,E$119)+'СЕТ СН'!$I$9+СВЦЭМ!$D$10+'СЕТ СН'!$I$6</f>
        <v>2345.1588153499997</v>
      </c>
      <c r="F128" s="64">
        <f>SUMIFS(СВЦЭМ!$C$34:$C$777,СВЦЭМ!$A$34:$A$777,$A128,СВЦЭМ!$B$34:$B$777,F$119)+'СЕТ СН'!$I$9+СВЦЭМ!$D$10+'СЕТ СН'!$I$6</f>
        <v>2372.7368784</v>
      </c>
      <c r="G128" s="64">
        <f>SUMIFS(СВЦЭМ!$C$34:$C$777,СВЦЭМ!$A$34:$A$777,$A128,СВЦЭМ!$B$34:$B$777,G$119)+'СЕТ СН'!$I$9+СВЦЭМ!$D$10+'СЕТ СН'!$I$6</f>
        <v>2383.4126928799997</v>
      </c>
      <c r="H128" s="64">
        <f>SUMIFS(СВЦЭМ!$C$34:$C$777,СВЦЭМ!$A$34:$A$777,$A128,СВЦЭМ!$B$34:$B$777,H$119)+'СЕТ СН'!$I$9+СВЦЭМ!$D$10+'СЕТ СН'!$I$6</f>
        <v>2260.3144142800002</v>
      </c>
      <c r="I128" s="64">
        <f>SUMIFS(СВЦЭМ!$C$34:$C$777,СВЦЭМ!$A$34:$A$777,$A128,СВЦЭМ!$B$34:$B$777,I$119)+'СЕТ СН'!$I$9+СВЦЭМ!$D$10+'СЕТ СН'!$I$6</f>
        <v>2138.7258201599998</v>
      </c>
      <c r="J128" s="64">
        <f>SUMIFS(СВЦЭМ!$C$34:$C$777,СВЦЭМ!$A$34:$A$777,$A128,СВЦЭМ!$B$34:$B$777,J$119)+'СЕТ СН'!$I$9+СВЦЭМ!$D$10+'СЕТ СН'!$I$6</f>
        <v>2071.1507381500001</v>
      </c>
      <c r="K128" s="64">
        <f>SUMIFS(СВЦЭМ!$C$34:$C$777,СВЦЭМ!$A$34:$A$777,$A128,СВЦЭМ!$B$34:$B$777,K$119)+'СЕТ СН'!$I$9+СВЦЭМ!$D$10+'СЕТ СН'!$I$6</f>
        <v>2015.07936602</v>
      </c>
      <c r="L128" s="64">
        <f>SUMIFS(СВЦЭМ!$C$34:$C$777,СВЦЭМ!$A$34:$A$777,$A128,СВЦЭМ!$B$34:$B$777,L$119)+'СЕТ СН'!$I$9+СВЦЭМ!$D$10+'СЕТ СН'!$I$6</f>
        <v>2007.4908090099998</v>
      </c>
      <c r="M128" s="64">
        <f>SUMIFS(СВЦЭМ!$C$34:$C$777,СВЦЭМ!$A$34:$A$777,$A128,СВЦЭМ!$B$34:$B$777,M$119)+'СЕТ СН'!$I$9+СВЦЭМ!$D$10+'СЕТ СН'!$I$6</f>
        <v>1978.49862934</v>
      </c>
      <c r="N128" s="64">
        <f>SUMIFS(СВЦЭМ!$C$34:$C$777,СВЦЭМ!$A$34:$A$777,$A128,СВЦЭМ!$B$34:$B$777,N$119)+'СЕТ СН'!$I$9+СВЦЭМ!$D$10+'СЕТ СН'!$I$6</f>
        <v>1975.7819447799998</v>
      </c>
      <c r="O128" s="64">
        <f>SUMIFS(СВЦЭМ!$C$34:$C$777,СВЦЭМ!$A$34:$A$777,$A128,СВЦЭМ!$B$34:$B$777,O$119)+'СЕТ СН'!$I$9+СВЦЭМ!$D$10+'СЕТ СН'!$I$6</f>
        <v>1977.2390937599998</v>
      </c>
      <c r="P128" s="64">
        <f>SUMIFS(СВЦЭМ!$C$34:$C$777,СВЦЭМ!$A$34:$A$777,$A128,СВЦЭМ!$B$34:$B$777,P$119)+'СЕТ СН'!$I$9+СВЦЭМ!$D$10+'СЕТ СН'!$I$6</f>
        <v>1948.58598871</v>
      </c>
      <c r="Q128" s="64">
        <f>SUMIFS(СВЦЭМ!$C$34:$C$777,СВЦЭМ!$A$34:$A$777,$A128,СВЦЭМ!$B$34:$B$777,Q$119)+'СЕТ СН'!$I$9+СВЦЭМ!$D$10+'СЕТ СН'!$I$6</f>
        <v>1976.59961342</v>
      </c>
      <c r="R128" s="64">
        <f>SUMIFS(СВЦЭМ!$C$34:$C$777,СВЦЭМ!$A$34:$A$777,$A128,СВЦЭМ!$B$34:$B$777,R$119)+'СЕТ СН'!$I$9+СВЦЭМ!$D$10+'СЕТ СН'!$I$6</f>
        <v>1963.16573535</v>
      </c>
      <c r="S128" s="64">
        <f>SUMIFS(СВЦЭМ!$C$34:$C$777,СВЦЭМ!$A$34:$A$777,$A128,СВЦЭМ!$B$34:$B$777,S$119)+'СЕТ СН'!$I$9+СВЦЭМ!$D$10+'СЕТ СН'!$I$6</f>
        <v>1949.49217157</v>
      </c>
      <c r="T128" s="64">
        <f>SUMIFS(СВЦЭМ!$C$34:$C$777,СВЦЭМ!$A$34:$A$777,$A128,СВЦЭМ!$B$34:$B$777,T$119)+'СЕТ СН'!$I$9+СВЦЭМ!$D$10+'СЕТ СН'!$I$6</f>
        <v>1958.9034817899999</v>
      </c>
      <c r="U128" s="64">
        <f>SUMIFS(СВЦЭМ!$C$34:$C$777,СВЦЭМ!$A$34:$A$777,$A128,СВЦЭМ!$B$34:$B$777,U$119)+'СЕТ СН'!$I$9+СВЦЭМ!$D$10+'СЕТ СН'!$I$6</f>
        <v>1936.1066111099999</v>
      </c>
      <c r="V128" s="64">
        <f>SUMIFS(СВЦЭМ!$C$34:$C$777,СВЦЭМ!$A$34:$A$777,$A128,СВЦЭМ!$B$34:$B$777,V$119)+'СЕТ СН'!$I$9+СВЦЭМ!$D$10+'СЕТ СН'!$I$6</f>
        <v>1947.2457663</v>
      </c>
      <c r="W128" s="64">
        <f>SUMIFS(СВЦЭМ!$C$34:$C$777,СВЦЭМ!$A$34:$A$777,$A128,СВЦЭМ!$B$34:$B$777,W$119)+'СЕТ СН'!$I$9+СВЦЭМ!$D$10+'СЕТ СН'!$I$6</f>
        <v>1989.75310913</v>
      </c>
      <c r="X128" s="64">
        <f>SUMIFS(СВЦЭМ!$C$34:$C$777,СВЦЭМ!$A$34:$A$777,$A128,СВЦЭМ!$B$34:$B$777,X$119)+'СЕТ СН'!$I$9+СВЦЭМ!$D$10+'СЕТ СН'!$I$6</f>
        <v>2021.1906019999999</v>
      </c>
      <c r="Y128" s="64">
        <f>SUMIFS(СВЦЭМ!$C$34:$C$777,СВЦЭМ!$A$34:$A$777,$A128,СВЦЭМ!$B$34:$B$777,Y$119)+'СЕТ СН'!$I$9+СВЦЭМ!$D$10+'СЕТ СН'!$I$6</f>
        <v>2095.3272761600001</v>
      </c>
    </row>
    <row r="129" spans="1:25" ht="15.75" x14ac:dyDescent="0.2">
      <c r="A129" s="63">
        <f t="shared" si="3"/>
        <v>42561</v>
      </c>
      <c r="B129" s="64">
        <f>SUMIFS(СВЦЭМ!$C$34:$C$777,СВЦЭМ!$A$34:$A$777,$A129,СВЦЭМ!$B$34:$B$777,B$119)+'СЕТ СН'!$I$9+СВЦЭМ!$D$10+'СЕТ СН'!$I$6</f>
        <v>2152.9658548699999</v>
      </c>
      <c r="C129" s="64">
        <f>SUMIFS(СВЦЭМ!$C$34:$C$777,СВЦЭМ!$A$34:$A$777,$A129,СВЦЭМ!$B$34:$B$777,C$119)+'СЕТ СН'!$I$9+СВЦЭМ!$D$10+'СЕТ СН'!$I$6</f>
        <v>2152.0482410599998</v>
      </c>
      <c r="D129" s="64">
        <f>SUMIFS(СВЦЭМ!$C$34:$C$777,СВЦЭМ!$A$34:$A$777,$A129,СВЦЭМ!$B$34:$B$777,D$119)+'СЕТ СН'!$I$9+СВЦЭМ!$D$10+'СЕТ СН'!$I$6</f>
        <v>2193.9688102999999</v>
      </c>
      <c r="E129" s="64">
        <f>SUMIFS(СВЦЭМ!$C$34:$C$777,СВЦЭМ!$A$34:$A$777,$A129,СВЦЭМ!$B$34:$B$777,E$119)+'СЕТ СН'!$I$9+СВЦЭМ!$D$10+'СЕТ СН'!$I$6</f>
        <v>2215.7837340900001</v>
      </c>
      <c r="F129" s="64">
        <f>SUMIFS(СВЦЭМ!$C$34:$C$777,СВЦЭМ!$A$34:$A$777,$A129,СВЦЭМ!$B$34:$B$777,F$119)+'СЕТ СН'!$I$9+СВЦЭМ!$D$10+'СЕТ СН'!$I$6</f>
        <v>2216.0942689100002</v>
      </c>
      <c r="G129" s="64">
        <f>SUMIFS(СВЦЭМ!$C$34:$C$777,СВЦЭМ!$A$34:$A$777,$A129,СВЦЭМ!$B$34:$B$777,G$119)+'СЕТ СН'!$I$9+СВЦЭМ!$D$10+'СЕТ СН'!$I$6</f>
        <v>2223.4069323000003</v>
      </c>
      <c r="H129" s="64">
        <f>SUMIFS(СВЦЭМ!$C$34:$C$777,СВЦЭМ!$A$34:$A$777,$A129,СВЦЭМ!$B$34:$B$777,H$119)+'СЕТ СН'!$I$9+СВЦЭМ!$D$10+'СЕТ СН'!$I$6</f>
        <v>2176.6218868000001</v>
      </c>
      <c r="I129" s="64">
        <f>SUMIFS(СВЦЭМ!$C$34:$C$777,СВЦЭМ!$A$34:$A$777,$A129,СВЦЭМ!$B$34:$B$777,I$119)+'СЕТ СН'!$I$9+СВЦЭМ!$D$10+'СЕТ СН'!$I$6</f>
        <v>2124.4227291400002</v>
      </c>
      <c r="J129" s="64">
        <f>SUMIFS(СВЦЭМ!$C$34:$C$777,СВЦЭМ!$A$34:$A$777,$A129,СВЦЭМ!$B$34:$B$777,J$119)+'СЕТ СН'!$I$9+СВЦЭМ!$D$10+'СЕТ СН'!$I$6</f>
        <v>2011.6657514399999</v>
      </c>
      <c r="K129" s="64">
        <f>SUMIFS(СВЦЭМ!$C$34:$C$777,СВЦЭМ!$A$34:$A$777,$A129,СВЦЭМ!$B$34:$B$777,K$119)+'СЕТ СН'!$I$9+СВЦЭМ!$D$10+'СЕТ СН'!$I$6</f>
        <v>1922.9635409699999</v>
      </c>
      <c r="L129" s="64">
        <f>SUMIFS(СВЦЭМ!$C$34:$C$777,СВЦЭМ!$A$34:$A$777,$A129,СВЦЭМ!$B$34:$B$777,L$119)+'СЕТ СН'!$I$9+СВЦЭМ!$D$10+'СЕТ СН'!$I$6</f>
        <v>1890.8938349199998</v>
      </c>
      <c r="M129" s="64">
        <f>SUMIFS(СВЦЭМ!$C$34:$C$777,СВЦЭМ!$A$34:$A$777,$A129,СВЦЭМ!$B$34:$B$777,M$119)+'СЕТ СН'!$I$9+СВЦЭМ!$D$10+'СЕТ СН'!$I$6</f>
        <v>1892.16957723</v>
      </c>
      <c r="N129" s="64">
        <f>SUMIFS(СВЦЭМ!$C$34:$C$777,СВЦЭМ!$A$34:$A$777,$A129,СВЦЭМ!$B$34:$B$777,N$119)+'СЕТ СН'!$I$9+СВЦЭМ!$D$10+'СЕТ СН'!$I$6</f>
        <v>1910.84087325</v>
      </c>
      <c r="O129" s="64">
        <f>SUMIFS(СВЦЭМ!$C$34:$C$777,СВЦЭМ!$A$34:$A$777,$A129,СВЦЭМ!$B$34:$B$777,O$119)+'СЕТ СН'!$I$9+СВЦЭМ!$D$10+'СЕТ СН'!$I$6</f>
        <v>1908.2669445500001</v>
      </c>
      <c r="P129" s="64">
        <f>SUMIFS(СВЦЭМ!$C$34:$C$777,СВЦЭМ!$A$34:$A$777,$A129,СВЦЭМ!$B$34:$B$777,P$119)+'СЕТ СН'!$I$9+СВЦЭМ!$D$10+'СЕТ СН'!$I$6</f>
        <v>2135.6609034100002</v>
      </c>
      <c r="Q129" s="64">
        <f>SUMIFS(СВЦЭМ!$C$34:$C$777,СВЦЭМ!$A$34:$A$777,$A129,СВЦЭМ!$B$34:$B$777,Q$119)+'СЕТ СН'!$I$9+СВЦЭМ!$D$10+'СЕТ СН'!$I$6</f>
        <v>1994.4534592699999</v>
      </c>
      <c r="R129" s="64">
        <f>SUMIFS(СВЦЭМ!$C$34:$C$777,СВЦЭМ!$A$34:$A$777,$A129,СВЦЭМ!$B$34:$B$777,R$119)+'СЕТ СН'!$I$9+СВЦЭМ!$D$10+'СЕТ СН'!$I$6</f>
        <v>1946.77716981</v>
      </c>
      <c r="S129" s="64">
        <f>SUMIFS(СВЦЭМ!$C$34:$C$777,СВЦЭМ!$A$34:$A$777,$A129,СВЦЭМ!$B$34:$B$777,S$119)+'СЕТ СН'!$I$9+СВЦЭМ!$D$10+'СЕТ СН'!$I$6</f>
        <v>1949.6510978299998</v>
      </c>
      <c r="T129" s="64">
        <f>SUMIFS(СВЦЭМ!$C$34:$C$777,СВЦЭМ!$A$34:$A$777,$A129,СВЦЭМ!$B$34:$B$777,T$119)+'СЕТ СН'!$I$9+СВЦЭМ!$D$10+'СЕТ СН'!$I$6</f>
        <v>1992.1960655600001</v>
      </c>
      <c r="U129" s="64">
        <f>SUMIFS(СВЦЭМ!$C$34:$C$777,СВЦЭМ!$A$34:$A$777,$A129,СВЦЭМ!$B$34:$B$777,U$119)+'СЕТ СН'!$I$9+СВЦЭМ!$D$10+'СЕТ СН'!$I$6</f>
        <v>1954.56362924</v>
      </c>
      <c r="V129" s="64">
        <f>SUMIFS(СВЦЭМ!$C$34:$C$777,СВЦЭМ!$A$34:$A$777,$A129,СВЦЭМ!$B$34:$B$777,V$119)+'СЕТ СН'!$I$9+СВЦЭМ!$D$10+'СЕТ СН'!$I$6</f>
        <v>1970.7448189199999</v>
      </c>
      <c r="W129" s="64">
        <f>SUMIFS(СВЦЭМ!$C$34:$C$777,СВЦЭМ!$A$34:$A$777,$A129,СВЦЭМ!$B$34:$B$777,W$119)+'СЕТ СН'!$I$9+СВЦЭМ!$D$10+'СЕТ СН'!$I$6</f>
        <v>1992.7890669499998</v>
      </c>
      <c r="X129" s="64">
        <f>SUMIFS(СВЦЭМ!$C$34:$C$777,СВЦЭМ!$A$34:$A$777,$A129,СВЦЭМ!$B$34:$B$777,X$119)+'СЕТ СН'!$I$9+СВЦЭМ!$D$10+'СЕТ СН'!$I$6</f>
        <v>1979.4318897899998</v>
      </c>
      <c r="Y129" s="64">
        <f>SUMIFS(СВЦЭМ!$C$34:$C$777,СВЦЭМ!$A$34:$A$777,$A129,СВЦЭМ!$B$34:$B$777,Y$119)+'СЕТ СН'!$I$9+СВЦЭМ!$D$10+'СЕТ СН'!$I$6</f>
        <v>2043.56942755</v>
      </c>
    </row>
    <row r="130" spans="1:25" ht="15.75" x14ac:dyDescent="0.2">
      <c r="A130" s="63">
        <f t="shared" si="3"/>
        <v>42562</v>
      </c>
      <c r="B130" s="64">
        <f>SUMIFS(СВЦЭМ!$C$34:$C$777,СВЦЭМ!$A$34:$A$777,$A130,СВЦЭМ!$B$34:$B$777,B$119)+'СЕТ СН'!$I$9+СВЦЭМ!$D$10+'СЕТ СН'!$I$6</f>
        <v>2177.6044448600001</v>
      </c>
      <c r="C130" s="64">
        <f>SUMIFS(СВЦЭМ!$C$34:$C$777,СВЦЭМ!$A$34:$A$777,$A130,СВЦЭМ!$B$34:$B$777,C$119)+'СЕТ СН'!$I$9+СВЦЭМ!$D$10+'СЕТ СН'!$I$6</f>
        <v>2261.1184076</v>
      </c>
      <c r="D130" s="64">
        <f>SUMIFS(СВЦЭМ!$C$34:$C$777,СВЦЭМ!$A$34:$A$777,$A130,СВЦЭМ!$B$34:$B$777,D$119)+'СЕТ СН'!$I$9+СВЦЭМ!$D$10+'СЕТ СН'!$I$6</f>
        <v>2339.8897522100001</v>
      </c>
      <c r="E130" s="64">
        <f>SUMIFS(СВЦЭМ!$C$34:$C$777,СВЦЭМ!$A$34:$A$777,$A130,СВЦЭМ!$B$34:$B$777,E$119)+'СЕТ СН'!$I$9+СВЦЭМ!$D$10+'СЕТ СН'!$I$6</f>
        <v>2298.9678223399997</v>
      </c>
      <c r="F130" s="64">
        <f>SUMIFS(СВЦЭМ!$C$34:$C$777,СВЦЭМ!$A$34:$A$777,$A130,СВЦЭМ!$B$34:$B$777,F$119)+'СЕТ СН'!$I$9+СВЦЭМ!$D$10+'СЕТ СН'!$I$6</f>
        <v>2319.8171285799999</v>
      </c>
      <c r="G130" s="64">
        <f>SUMIFS(СВЦЭМ!$C$34:$C$777,СВЦЭМ!$A$34:$A$777,$A130,СВЦЭМ!$B$34:$B$777,G$119)+'СЕТ СН'!$I$9+СВЦЭМ!$D$10+'СЕТ СН'!$I$6</f>
        <v>2307.93787772</v>
      </c>
      <c r="H130" s="64">
        <f>SUMIFS(СВЦЭМ!$C$34:$C$777,СВЦЭМ!$A$34:$A$777,$A130,СВЦЭМ!$B$34:$B$777,H$119)+'СЕТ СН'!$I$9+СВЦЭМ!$D$10+'СЕТ СН'!$I$6</f>
        <v>2227.3327652200001</v>
      </c>
      <c r="I130" s="64">
        <f>SUMIFS(СВЦЭМ!$C$34:$C$777,СВЦЭМ!$A$34:$A$777,$A130,СВЦЭМ!$B$34:$B$777,I$119)+'СЕТ СН'!$I$9+СВЦЭМ!$D$10+'СЕТ СН'!$I$6</f>
        <v>2125.9033437500002</v>
      </c>
      <c r="J130" s="64">
        <f>SUMIFS(СВЦЭМ!$C$34:$C$777,СВЦЭМ!$A$34:$A$777,$A130,СВЦЭМ!$B$34:$B$777,J$119)+'СЕТ СН'!$I$9+СВЦЭМ!$D$10+'СЕТ СН'!$I$6</f>
        <v>1935.8173619899999</v>
      </c>
      <c r="K130" s="64">
        <f>SUMIFS(СВЦЭМ!$C$34:$C$777,СВЦЭМ!$A$34:$A$777,$A130,СВЦЭМ!$B$34:$B$777,K$119)+'СЕТ СН'!$I$9+СВЦЭМ!$D$10+'СЕТ СН'!$I$6</f>
        <v>1906.3855099699999</v>
      </c>
      <c r="L130" s="64">
        <f>SUMIFS(СВЦЭМ!$C$34:$C$777,СВЦЭМ!$A$34:$A$777,$A130,СВЦЭМ!$B$34:$B$777,L$119)+'СЕТ СН'!$I$9+СВЦЭМ!$D$10+'СЕТ СН'!$I$6</f>
        <v>1899.91475674</v>
      </c>
      <c r="M130" s="64">
        <f>SUMIFS(СВЦЭМ!$C$34:$C$777,СВЦЭМ!$A$34:$A$777,$A130,СВЦЭМ!$B$34:$B$777,M$119)+'СЕТ СН'!$I$9+СВЦЭМ!$D$10+'СЕТ СН'!$I$6</f>
        <v>1905.9355472899999</v>
      </c>
      <c r="N130" s="64">
        <f>SUMIFS(СВЦЭМ!$C$34:$C$777,СВЦЭМ!$A$34:$A$777,$A130,СВЦЭМ!$B$34:$B$777,N$119)+'СЕТ СН'!$I$9+СВЦЭМ!$D$10+'СЕТ СН'!$I$6</f>
        <v>1885.1532005999998</v>
      </c>
      <c r="O130" s="64">
        <f>SUMIFS(СВЦЭМ!$C$34:$C$777,СВЦЭМ!$A$34:$A$777,$A130,СВЦЭМ!$B$34:$B$777,O$119)+'СЕТ СН'!$I$9+СВЦЭМ!$D$10+'СЕТ СН'!$I$6</f>
        <v>1903.0855367199999</v>
      </c>
      <c r="P130" s="64">
        <f>SUMIFS(СВЦЭМ!$C$34:$C$777,СВЦЭМ!$A$34:$A$777,$A130,СВЦЭМ!$B$34:$B$777,P$119)+'СЕТ СН'!$I$9+СВЦЭМ!$D$10+'СЕТ СН'!$I$6</f>
        <v>1921.59892726</v>
      </c>
      <c r="Q130" s="64">
        <f>SUMIFS(СВЦЭМ!$C$34:$C$777,СВЦЭМ!$A$34:$A$777,$A130,СВЦЭМ!$B$34:$B$777,Q$119)+'СЕТ СН'!$I$9+СВЦЭМ!$D$10+'СЕТ СН'!$I$6</f>
        <v>1920.3165625699999</v>
      </c>
      <c r="R130" s="64">
        <f>SUMIFS(СВЦЭМ!$C$34:$C$777,СВЦЭМ!$A$34:$A$777,$A130,СВЦЭМ!$B$34:$B$777,R$119)+'СЕТ СН'!$I$9+СВЦЭМ!$D$10+'СЕТ СН'!$I$6</f>
        <v>2014.1216231899998</v>
      </c>
      <c r="S130" s="64">
        <f>SUMIFS(СВЦЭМ!$C$34:$C$777,СВЦЭМ!$A$34:$A$777,$A130,СВЦЭМ!$B$34:$B$777,S$119)+'СЕТ СН'!$I$9+СВЦЭМ!$D$10+'СЕТ СН'!$I$6</f>
        <v>1965.7053275499998</v>
      </c>
      <c r="T130" s="64">
        <f>SUMIFS(СВЦЭМ!$C$34:$C$777,СВЦЭМ!$A$34:$A$777,$A130,СВЦЭМ!$B$34:$B$777,T$119)+'СЕТ СН'!$I$9+СВЦЭМ!$D$10+'СЕТ СН'!$I$6</f>
        <v>1971.3156194599999</v>
      </c>
      <c r="U130" s="64">
        <f>SUMIFS(СВЦЭМ!$C$34:$C$777,СВЦЭМ!$A$34:$A$777,$A130,СВЦЭМ!$B$34:$B$777,U$119)+'СЕТ СН'!$I$9+СВЦЭМ!$D$10+'СЕТ СН'!$I$6</f>
        <v>1980.77785571</v>
      </c>
      <c r="V130" s="64">
        <f>SUMIFS(СВЦЭМ!$C$34:$C$777,СВЦЭМ!$A$34:$A$777,$A130,СВЦЭМ!$B$34:$B$777,V$119)+'СЕТ СН'!$I$9+СВЦЭМ!$D$10+'СЕТ СН'!$I$6</f>
        <v>1962.6028738999998</v>
      </c>
      <c r="W130" s="64">
        <f>SUMIFS(СВЦЭМ!$C$34:$C$777,СВЦЭМ!$A$34:$A$777,$A130,СВЦЭМ!$B$34:$B$777,W$119)+'СЕТ СН'!$I$9+СВЦЭМ!$D$10+'СЕТ СН'!$I$6</f>
        <v>2017.5196038399999</v>
      </c>
      <c r="X130" s="64">
        <f>SUMIFS(СВЦЭМ!$C$34:$C$777,СВЦЭМ!$A$34:$A$777,$A130,СВЦЭМ!$B$34:$B$777,X$119)+'СЕТ СН'!$I$9+СВЦЭМ!$D$10+'СЕТ СН'!$I$6</f>
        <v>2054.2319351699998</v>
      </c>
      <c r="Y130" s="64">
        <f>SUMIFS(СВЦЭМ!$C$34:$C$777,СВЦЭМ!$A$34:$A$777,$A130,СВЦЭМ!$B$34:$B$777,Y$119)+'СЕТ СН'!$I$9+СВЦЭМ!$D$10+'СЕТ СН'!$I$6</f>
        <v>2186.73778184</v>
      </c>
    </row>
    <row r="131" spans="1:25" ht="15.75" x14ac:dyDescent="0.2">
      <c r="A131" s="63">
        <f t="shared" si="3"/>
        <v>42563</v>
      </c>
      <c r="B131" s="64">
        <f>SUMIFS(СВЦЭМ!$C$34:$C$777,СВЦЭМ!$A$34:$A$777,$A131,СВЦЭМ!$B$34:$B$777,B$119)+'СЕТ СН'!$I$9+СВЦЭМ!$D$10+'СЕТ СН'!$I$6</f>
        <v>2252.6460316399998</v>
      </c>
      <c r="C131" s="64">
        <f>SUMIFS(СВЦЭМ!$C$34:$C$777,СВЦЭМ!$A$34:$A$777,$A131,СВЦЭМ!$B$34:$B$777,C$119)+'СЕТ СН'!$I$9+СВЦЭМ!$D$10+'СЕТ СН'!$I$6</f>
        <v>2333.2519831099999</v>
      </c>
      <c r="D131" s="64">
        <f>SUMIFS(СВЦЭМ!$C$34:$C$777,СВЦЭМ!$A$34:$A$777,$A131,СВЦЭМ!$B$34:$B$777,D$119)+'СЕТ СН'!$I$9+СВЦЭМ!$D$10+'СЕТ СН'!$I$6</f>
        <v>2316.8099856899998</v>
      </c>
      <c r="E131" s="64">
        <f>SUMIFS(СВЦЭМ!$C$34:$C$777,СВЦЭМ!$A$34:$A$777,$A131,СВЦЭМ!$B$34:$B$777,E$119)+'СЕТ СН'!$I$9+СВЦЭМ!$D$10+'СЕТ СН'!$I$6</f>
        <v>2329.1667416600003</v>
      </c>
      <c r="F131" s="64">
        <f>SUMIFS(СВЦЭМ!$C$34:$C$777,СВЦЭМ!$A$34:$A$777,$A131,СВЦЭМ!$B$34:$B$777,F$119)+'СЕТ СН'!$I$9+СВЦЭМ!$D$10+'СЕТ СН'!$I$6</f>
        <v>2343.9038696699999</v>
      </c>
      <c r="G131" s="64">
        <f>SUMIFS(СВЦЭМ!$C$34:$C$777,СВЦЭМ!$A$34:$A$777,$A131,СВЦЭМ!$B$34:$B$777,G$119)+'СЕТ СН'!$I$9+СВЦЭМ!$D$10+'СЕТ СН'!$I$6</f>
        <v>2339.0230422900004</v>
      </c>
      <c r="H131" s="64">
        <f>SUMIFS(СВЦЭМ!$C$34:$C$777,СВЦЭМ!$A$34:$A$777,$A131,СВЦЭМ!$B$34:$B$777,H$119)+'СЕТ СН'!$I$9+СВЦЭМ!$D$10+'СЕТ СН'!$I$6</f>
        <v>2224.0953891700001</v>
      </c>
      <c r="I131" s="64">
        <f>SUMIFS(СВЦЭМ!$C$34:$C$777,СВЦЭМ!$A$34:$A$777,$A131,СВЦЭМ!$B$34:$B$777,I$119)+'СЕТ СН'!$I$9+СВЦЭМ!$D$10+'СЕТ СН'!$I$6</f>
        <v>2138.24135617</v>
      </c>
      <c r="J131" s="64">
        <f>SUMIFS(СВЦЭМ!$C$34:$C$777,СВЦЭМ!$A$34:$A$777,$A131,СВЦЭМ!$B$34:$B$777,J$119)+'СЕТ СН'!$I$9+СВЦЭМ!$D$10+'СЕТ СН'!$I$6</f>
        <v>1916.33612034</v>
      </c>
      <c r="K131" s="64">
        <f>SUMIFS(СВЦЭМ!$C$34:$C$777,СВЦЭМ!$A$34:$A$777,$A131,СВЦЭМ!$B$34:$B$777,K$119)+'СЕТ СН'!$I$9+СВЦЭМ!$D$10+'СЕТ СН'!$I$6</f>
        <v>1924.5901437699999</v>
      </c>
      <c r="L131" s="64">
        <f>SUMIFS(СВЦЭМ!$C$34:$C$777,СВЦЭМ!$A$34:$A$777,$A131,СВЦЭМ!$B$34:$B$777,L$119)+'СЕТ СН'!$I$9+СВЦЭМ!$D$10+'СЕТ СН'!$I$6</f>
        <v>1943.9890368199999</v>
      </c>
      <c r="M131" s="64">
        <f>SUMIFS(СВЦЭМ!$C$34:$C$777,СВЦЭМ!$A$34:$A$777,$A131,СВЦЭМ!$B$34:$B$777,M$119)+'СЕТ СН'!$I$9+СВЦЭМ!$D$10+'СЕТ СН'!$I$6</f>
        <v>1934.53728486</v>
      </c>
      <c r="N131" s="64">
        <f>SUMIFS(СВЦЭМ!$C$34:$C$777,СВЦЭМ!$A$34:$A$777,$A131,СВЦЭМ!$B$34:$B$777,N$119)+'СЕТ СН'!$I$9+СВЦЭМ!$D$10+'СЕТ СН'!$I$6</f>
        <v>1927.2758120999999</v>
      </c>
      <c r="O131" s="64">
        <f>SUMIFS(СВЦЭМ!$C$34:$C$777,СВЦЭМ!$A$34:$A$777,$A131,СВЦЭМ!$B$34:$B$777,O$119)+'СЕТ СН'!$I$9+СВЦЭМ!$D$10+'СЕТ СН'!$I$6</f>
        <v>1935.6305344399998</v>
      </c>
      <c r="P131" s="64">
        <f>SUMIFS(СВЦЭМ!$C$34:$C$777,СВЦЭМ!$A$34:$A$777,$A131,СВЦЭМ!$B$34:$B$777,P$119)+'СЕТ СН'!$I$9+СВЦЭМ!$D$10+'СЕТ СН'!$I$6</f>
        <v>1918.6800916399998</v>
      </c>
      <c r="Q131" s="64">
        <f>SUMIFS(СВЦЭМ!$C$34:$C$777,СВЦЭМ!$A$34:$A$777,$A131,СВЦЭМ!$B$34:$B$777,Q$119)+'СЕТ СН'!$I$9+СВЦЭМ!$D$10+'СЕТ СН'!$I$6</f>
        <v>1922.6229007799998</v>
      </c>
      <c r="R131" s="64">
        <f>SUMIFS(СВЦЭМ!$C$34:$C$777,СВЦЭМ!$A$34:$A$777,$A131,СВЦЭМ!$B$34:$B$777,R$119)+'СЕТ СН'!$I$9+СВЦЭМ!$D$10+'СЕТ СН'!$I$6</f>
        <v>2019.2833159500001</v>
      </c>
      <c r="S131" s="64">
        <f>SUMIFS(СВЦЭМ!$C$34:$C$777,СВЦЭМ!$A$34:$A$777,$A131,СВЦЭМ!$B$34:$B$777,S$119)+'СЕТ СН'!$I$9+СВЦЭМ!$D$10+'СЕТ СН'!$I$6</f>
        <v>2001.7796343999998</v>
      </c>
      <c r="T131" s="64">
        <f>SUMIFS(СВЦЭМ!$C$34:$C$777,СВЦЭМ!$A$34:$A$777,$A131,СВЦЭМ!$B$34:$B$777,T$119)+'СЕТ СН'!$I$9+СВЦЭМ!$D$10+'СЕТ СН'!$I$6</f>
        <v>1968.31100689</v>
      </c>
      <c r="U131" s="64">
        <f>SUMIFS(СВЦЭМ!$C$34:$C$777,СВЦЭМ!$A$34:$A$777,$A131,СВЦЭМ!$B$34:$B$777,U$119)+'СЕТ СН'!$I$9+СВЦЭМ!$D$10+'СЕТ СН'!$I$6</f>
        <v>1985.06020459</v>
      </c>
      <c r="V131" s="64">
        <f>SUMIFS(СВЦЭМ!$C$34:$C$777,СВЦЭМ!$A$34:$A$777,$A131,СВЦЭМ!$B$34:$B$777,V$119)+'СЕТ СН'!$I$9+СВЦЭМ!$D$10+'СЕТ СН'!$I$6</f>
        <v>1972.9150418499999</v>
      </c>
      <c r="W131" s="64">
        <f>SUMIFS(СВЦЭМ!$C$34:$C$777,СВЦЭМ!$A$34:$A$777,$A131,СВЦЭМ!$B$34:$B$777,W$119)+'СЕТ СН'!$I$9+СВЦЭМ!$D$10+'СЕТ СН'!$I$6</f>
        <v>1976.9099541699998</v>
      </c>
      <c r="X131" s="64">
        <f>SUMIFS(СВЦЭМ!$C$34:$C$777,СВЦЭМ!$A$34:$A$777,$A131,СВЦЭМ!$B$34:$B$777,X$119)+'СЕТ СН'!$I$9+СВЦЭМ!$D$10+'СЕТ СН'!$I$6</f>
        <v>2000.6960921099999</v>
      </c>
      <c r="Y131" s="64">
        <f>SUMIFS(СВЦЭМ!$C$34:$C$777,СВЦЭМ!$A$34:$A$777,$A131,СВЦЭМ!$B$34:$B$777,Y$119)+'СЕТ СН'!$I$9+СВЦЭМ!$D$10+'СЕТ СН'!$I$6</f>
        <v>2085.2425954199998</v>
      </c>
    </row>
    <row r="132" spans="1:25" ht="15.75" x14ac:dyDescent="0.2">
      <c r="A132" s="63">
        <f t="shared" si="3"/>
        <v>42564</v>
      </c>
      <c r="B132" s="64">
        <f>SUMIFS(СВЦЭМ!$C$34:$C$777,СВЦЭМ!$A$34:$A$777,$A132,СВЦЭМ!$B$34:$B$777,B$119)+'СЕТ СН'!$I$9+СВЦЭМ!$D$10+'СЕТ СН'!$I$6</f>
        <v>2114.9911885800002</v>
      </c>
      <c r="C132" s="64">
        <f>SUMIFS(СВЦЭМ!$C$34:$C$777,СВЦЭМ!$A$34:$A$777,$A132,СВЦЭМ!$B$34:$B$777,C$119)+'СЕТ СН'!$I$9+СВЦЭМ!$D$10+'СЕТ СН'!$I$6</f>
        <v>2186.29353085</v>
      </c>
      <c r="D132" s="64">
        <f>SUMIFS(СВЦЭМ!$C$34:$C$777,СВЦЭМ!$A$34:$A$777,$A132,СВЦЭМ!$B$34:$B$777,D$119)+'СЕТ СН'!$I$9+СВЦЭМ!$D$10+'СЕТ СН'!$I$6</f>
        <v>2234.3864890000004</v>
      </c>
      <c r="E132" s="64">
        <f>SUMIFS(СВЦЭМ!$C$34:$C$777,СВЦЭМ!$A$34:$A$777,$A132,СВЦЭМ!$B$34:$B$777,E$119)+'СЕТ СН'!$I$9+СВЦЭМ!$D$10+'СЕТ СН'!$I$6</f>
        <v>2248.8546277300002</v>
      </c>
      <c r="F132" s="64">
        <f>SUMIFS(СВЦЭМ!$C$34:$C$777,СВЦЭМ!$A$34:$A$777,$A132,СВЦЭМ!$B$34:$B$777,F$119)+'СЕТ СН'!$I$9+СВЦЭМ!$D$10+'СЕТ СН'!$I$6</f>
        <v>2222.9333019400001</v>
      </c>
      <c r="G132" s="64">
        <f>SUMIFS(СВЦЭМ!$C$34:$C$777,СВЦЭМ!$A$34:$A$777,$A132,СВЦЭМ!$B$34:$B$777,G$119)+'СЕТ СН'!$I$9+СВЦЭМ!$D$10+'СЕТ СН'!$I$6</f>
        <v>2235.9853787000002</v>
      </c>
      <c r="H132" s="64">
        <f>SUMIFS(СВЦЭМ!$C$34:$C$777,СВЦЭМ!$A$34:$A$777,$A132,СВЦЭМ!$B$34:$B$777,H$119)+'СЕТ СН'!$I$9+СВЦЭМ!$D$10+'СЕТ СН'!$I$6</f>
        <v>2154.6698025300002</v>
      </c>
      <c r="I132" s="64">
        <f>SUMIFS(СВЦЭМ!$C$34:$C$777,СВЦЭМ!$A$34:$A$777,$A132,СВЦЭМ!$B$34:$B$777,I$119)+'СЕТ СН'!$I$9+СВЦЭМ!$D$10+'СЕТ СН'!$I$6</f>
        <v>2036.42190706</v>
      </c>
      <c r="J132" s="64">
        <f>SUMIFS(СВЦЭМ!$C$34:$C$777,СВЦЭМ!$A$34:$A$777,$A132,СВЦЭМ!$B$34:$B$777,J$119)+'СЕТ СН'!$I$9+СВЦЭМ!$D$10+'СЕТ СН'!$I$6</f>
        <v>1890.06251531</v>
      </c>
      <c r="K132" s="64">
        <f>SUMIFS(СВЦЭМ!$C$34:$C$777,СВЦЭМ!$A$34:$A$777,$A132,СВЦЭМ!$B$34:$B$777,K$119)+'СЕТ СН'!$I$9+СВЦЭМ!$D$10+'СЕТ СН'!$I$6</f>
        <v>1912.5818637499999</v>
      </c>
      <c r="L132" s="64">
        <f>SUMIFS(СВЦЭМ!$C$34:$C$777,СВЦЭМ!$A$34:$A$777,$A132,СВЦЭМ!$B$34:$B$777,L$119)+'СЕТ СН'!$I$9+СВЦЭМ!$D$10+'СЕТ СН'!$I$6</f>
        <v>2014.4334528999998</v>
      </c>
      <c r="M132" s="64">
        <f>SUMIFS(СВЦЭМ!$C$34:$C$777,СВЦЭМ!$A$34:$A$777,$A132,СВЦЭМ!$B$34:$B$777,M$119)+'СЕТ СН'!$I$9+СВЦЭМ!$D$10+'СЕТ СН'!$I$6</f>
        <v>2001.6147348999998</v>
      </c>
      <c r="N132" s="64">
        <f>SUMIFS(СВЦЭМ!$C$34:$C$777,СВЦЭМ!$A$34:$A$777,$A132,СВЦЭМ!$B$34:$B$777,N$119)+'СЕТ СН'!$I$9+СВЦЭМ!$D$10+'СЕТ СН'!$I$6</f>
        <v>1947.2546065699999</v>
      </c>
      <c r="O132" s="64">
        <f>SUMIFS(СВЦЭМ!$C$34:$C$777,СВЦЭМ!$A$34:$A$777,$A132,СВЦЭМ!$B$34:$B$777,O$119)+'СЕТ СН'!$I$9+СВЦЭМ!$D$10+'СЕТ СН'!$I$6</f>
        <v>1961.5954981599998</v>
      </c>
      <c r="P132" s="64">
        <f>SUMIFS(СВЦЭМ!$C$34:$C$777,СВЦЭМ!$A$34:$A$777,$A132,СВЦЭМ!$B$34:$B$777,P$119)+'СЕТ СН'!$I$9+СВЦЭМ!$D$10+'СЕТ СН'!$I$6</f>
        <v>1929.7959473599999</v>
      </c>
      <c r="Q132" s="64">
        <f>SUMIFS(СВЦЭМ!$C$34:$C$777,СВЦЭМ!$A$34:$A$777,$A132,СВЦЭМ!$B$34:$B$777,Q$119)+'СЕТ СН'!$I$9+СВЦЭМ!$D$10+'СЕТ СН'!$I$6</f>
        <v>1936.1617808399999</v>
      </c>
      <c r="R132" s="64">
        <f>SUMIFS(СВЦЭМ!$C$34:$C$777,СВЦЭМ!$A$34:$A$777,$A132,СВЦЭМ!$B$34:$B$777,R$119)+'СЕТ СН'!$I$9+СВЦЭМ!$D$10+'СЕТ СН'!$I$6</f>
        <v>2006.61848375</v>
      </c>
      <c r="S132" s="64">
        <f>SUMIFS(СВЦЭМ!$C$34:$C$777,СВЦЭМ!$A$34:$A$777,$A132,СВЦЭМ!$B$34:$B$777,S$119)+'СЕТ СН'!$I$9+СВЦЭМ!$D$10+'СЕТ СН'!$I$6</f>
        <v>1998.6022621799998</v>
      </c>
      <c r="T132" s="64">
        <f>SUMIFS(СВЦЭМ!$C$34:$C$777,СВЦЭМ!$A$34:$A$777,$A132,СВЦЭМ!$B$34:$B$777,T$119)+'СЕТ СН'!$I$9+СВЦЭМ!$D$10+'СЕТ СН'!$I$6</f>
        <v>1971.7767229299998</v>
      </c>
      <c r="U132" s="64">
        <f>SUMIFS(СВЦЭМ!$C$34:$C$777,СВЦЭМ!$A$34:$A$777,$A132,СВЦЭМ!$B$34:$B$777,U$119)+'СЕТ СН'!$I$9+СВЦЭМ!$D$10+'СЕТ СН'!$I$6</f>
        <v>1994.00493908</v>
      </c>
      <c r="V132" s="64">
        <f>SUMIFS(СВЦЭМ!$C$34:$C$777,СВЦЭМ!$A$34:$A$777,$A132,СВЦЭМ!$B$34:$B$777,V$119)+'СЕТ СН'!$I$9+СВЦЭМ!$D$10+'СЕТ СН'!$I$6</f>
        <v>1963.2377449699998</v>
      </c>
      <c r="W132" s="64">
        <f>SUMIFS(СВЦЭМ!$C$34:$C$777,СВЦЭМ!$A$34:$A$777,$A132,СВЦЭМ!$B$34:$B$777,W$119)+'СЕТ СН'!$I$9+СВЦЭМ!$D$10+'СЕТ СН'!$I$6</f>
        <v>1945.8051566899999</v>
      </c>
      <c r="X132" s="64">
        <f>SUMIFS(СВЦЭМ!$C$34:$C$777,СВЦЭМ!$A$34:$A$777,$A132,СВЦЭМ!$B$34:$B$777,X$119)+'СЕТ СН'!$I$9+СВЦЭМ!$D$10+'СЕТ СН'!$I$6</f>
        <v>1969.16682924</v>
      </c>
      <c r="Y132" s="64">
        <f>SUMIFS(СВЦЭМ!$C$34:$C$777,СВЦЭМ!$A$34:$A$777,$A132,СВЦЭМ!$B$34:$B$777,Y$119)+'СЕТ СН'!$I$9+СВЦЭМ!$D$10+'СЕТ СН'!$I$6</f>
        <v>2031.2781433599998</v>
      </c>
    </row>
    <row r="133" spans="1:25" ht="15.75" x14ac:dyDescent="0.2">
      <c r="A133" s="63">
        <f t="shared" si="3"/>
        <v>42565</v>
      </c>
      <c r="B133" s="64">
        <f>SUMIFS(СВЦЭМ!$C$34:$C$777,СВЦЭМ!$A$34:$A$777,$A133,СВЦЭМ!$B$34:$B$777,B$119)+'СЕТ СН'!$I$9+СВЦЭМ!$D$10+'СЕТ СН'!$I$6</f>
        <v>2053.4486469200001</v>
      </c>
      <c r="C133" s="64">
        <f>SUMIFS(СВЦЭМ!$C$34:$C$777,СВЦЭМ!$A$34:$A$777,$A133,СВЦЭМ!$B$34:$B$777,C$119)+'СЕТ СН'!$I$9+СВЦЭМ!$D$10+'СЕТ СН'!$I$6</f>
        <v>2120.5322106499998</v>
      </c>
      <c r="D133" s="64">
        <f>SUMIFS(СВЦЭМ!$C$34:$C$777,СВЦЭМ!$A$34:$A$777,$A133,СВЦЭМ!$B$34:$B$777,D$119)+'СЕТ СН'!$I$9+СВЦЭМ!$D$10+'СЕТ СН'!$I$6</f>
        <v>2145.48466887</v>
      </c>
      <c r="E133" s="64">
        <f>SUMIFS(СВЦЭМ!$C$34:$C$777,СВЦЭМ!$A$34:$A$777,$A133,СВЦЭМ!$B$34:$B$777,E$119)+'СЕТ СН'!$I$9+СВЦЭМ!$D$10+'СЕТ СН'!$I$6</f>
        <v>2156.19596103</v>
      </c>
      <c r="F133" s="64">
        <f>SUMIFS(СВЦЭМ!$C$34:$C$777,СВЦЭМ!$A$34:$A$777,$A133,СВЦЭМ!$B$34:$B$777,F$119)+'СЕТ СН'!$I$9+СВЦЭМ!$D$10+'СЕТ СН'!$I$6</f>
        <v>2193.0791854199997</v>
      </c>
      <c r="G133" s="64">
        <f>SUMIFS(СВЦЭМ!$C$34:$C$777,СВЦЭМ!$A$34:$A$777,$A133,СВЦЭМ!$B$34:$B$777,G$119)+'СЕТ СН'!$I$9+СВЦЭМ!$D$10+'СЕТ СН'!$I$6</f>
        <v>2165.3104158300002</v>
      </c>
      <c r="H133" s="64">
        <f>SUMIFS(СВЦЭМ!$C$34:$C$777,СВЦЭМ!$A$34:$A$777,$A133,СВЦЭМ!$B$34:$B$777,H$119)+'СЕТ СН'!$I$9+СВЦЭМ!$D$10+'СЕТ СН'!$I$6</f>
        <v>2050.0790260799999</v>
      </c>
      <c r="I133" s="64">
        <f>SUMIFS(СВЦЭМ!$C$34:$C$777,СВЦЭМ!$A$34:$A$777,$A133,СВЦЭМ!$B$34:$B$777,I$119)+'СЕТ СН'!$I$9+СВЦЭМ!$D$10+'СЕТ СН'!$I$6</f>
        <v>1995.68221064</v>
      </c>
      <c r="J133" s="64">
        <f>SUMIFS(СВЦЭМ!$C$34:$C$777,СВЦЭМ!$A$34:$A$777,$A133,СВЦЭМ!$B$34:$B$777,J$119)+'СЕТ СН'!$I$9+СВЦЭМ!$D$10+'СЕТ СН'!$I$6</f>
        <v>1846.3868103300001</v>
      </c>
      <c r="K133" s="64">
        <f>SUMIFS(СВЦЭМ!$C$34:$C$777,СВЦЭМ!$A$34:$A$777,$A133,СВЦЭМ!$B$34:$B$777,K$119)+'СЕТ СН'!$I$9+СВЦЭМ!$D$10+'СЕТ СН'!$I$6</f>
        <v>1841.22139019</v>
      </c>
      <c r="L133" s="64">
        <f>SUMIFS(СВЦЭМ!$C$34:$C$777,СВЦЭМ!$A$34:$A$777,$A133,СВЦЭМ!$B$34:$B$777,L$119)+'СЕТ СН'!$I$9+СВЦЭМ!$D$10+'СЕТ СН'!$I$6</f>
        <v>1831.3451049199998</v>
      </c>
      <c r="M133" s="64">
        <f>SUMIFS(СВЦЭМ!$C$34:$C$777,СВЦЭМ!$A$34:$A$777,$A133,СВЦЭМ!$B$34:$B$777,M$119)+'СЕТ СН'!$I$9+СВЦЭМ!$D$10+'СЕТ СН'!$I$6</f>
        <v>1817.9393539600001</v>
      </c>
      <c r="N133" s="64">
        <f>SUMIFS(СВЦЭМ!$C$34:$C$777,СВЦЭМ!$A$34:$A$777,$A133,СВЦЭМ!$B$34:$B$777,N$119)+'СЕТ СН'!$I$9+СВЦЭМ!$D$10+'СЕТ СН'!$I$6</f>
        <v>1818.8506186199998</v>
      </c>
      <c r="O133" s="64">
        <f>SUMIFS(СВЦЭМ!$C$34:$C$777,СВЦЭМ!$A$34:$A$777,$A133,СВЦЭМ!$B$34:$B$777,O$119)+'СЕТ СН'!$I$9+СВЦЭМ!$D$10+'СЕТ СН'!$I$6</f>
        <v>1813.0195012099998</v>
      </c>
      <c r="P133" s="64">
        <f>SUMIFS(СВЦЭМ!$C$34:$C$777,СВЦЭМ!$A$34:$A$777,$A133,СВЦЭМ!$B$34:$B$777,P$119)+'СЕТ СН'!$I$9+СВЦЭМ!$D$10+'СЕТ СН'!$I$6</f>
        <v>1801.4418882699999</v>
      </c>
      <c r="Q133" s="64">
        <f>SUMIFS(СВЦЭМ!$C$34:$C$777,СВЦЭМ!$A$34:$A$777,$A133,СВЦЭМ!$B$34:$B$777,Q$119)+'СЕТ СН'!$I$9+СВЦЭМ!$D$10+'СЕТ СН'!$I$6</f>
        <v>1812.48828615</v>
      </c>
      <c r="R133" s="64">
        <f>SUMIFS(СВЦЭМ!$C$34:$C$777,СВЦЭМ!$A$34:$A$777,$A133,СВЦЭМ!$B$34:$B$777,R$119)+'СЕТ СН'!$I$9+СВЦЭМ!$D$10+'СЕТ СН'!$I$6</f>
        <v>1887.03299986</v>
      </c>
      <c r="S133" s="64">
        <f>SUMIFS(СВЦЭМ!$C$34:$C$777,СВЦЭМ!$A$34:$A$777,$A133,СВЦЭМ!$B$34:$B$777,S$119)+'СЕТ СН'!$I$9+СВЦЭМ!$D$10+'СЕТ СН'!$I$6</f>
        <v>1896.7266680499999</v>
      </c>
      <c r="T133" s="64">
        <f>SUMIFS(СВЦЭМ!$C$34:$C$777,СВЦЭМ!$A$34:$A$777,$A133,СВЦЭМ!$B$34:$B$777,T$119)+'СЕТ СН'!$I$9+СВЦЭМ!$D$10+'СЕТ СН'!$I$6</f>
        <v>1880.35147426</v>
      </c>
      <c r="U133" s="64">
        <f>SUMIFS(СВЦЭМ!$C$34:$C$777,СВЦЭМ!$A$34:$A$777,$A133,СВЦЭМ!$B$34:$B$777,U$119)+'СЕТ СН'!$I$9+СВЦЭМ!$D$10+'СЕТ СН'!$I$6</f>
        <v>1862.9673600799999</v>
      </c>
      <c r="V133" s="64">
        <f>SUMIFS(СВЦЭМ!$C$34:$C$777,СВЦЭМ!$A$34:$A$777,$A133,СВЦЭМ!$B$34:$B$777,V$119)+'СЕТ СН'!$I$9+СВЦЭМ!$D$10+'СЕТ СН'!$I$6</f>
        <v>1915.8833813799999</v>
      </c>
      <c r="W133" s="64">
        <f>SUMIFS(СВЦЭМ!$C$34:$C$777,СВЦЭМ!$A$34:$A$777,$A133,СВЦЭМ!$B$34:$B$777,W$119)+'СЕТ СН'!$I$9+СВЦЭМ!$D$10+'СЕТ СН'!$I$6</f>
        <v>1977.9816031099999</v>
      </c>
      <c r="X133" s="64">
        <f>SUMIFS(СВЦЭМ!$C$34:$C$777,СВЦЭМ!$A$34:$A$777,$A133,СВЦЭМ!$B$34:$B$777,X$119)+'СЕТ СН'!$I$9+СВЦЭМ!$D$10+'СЕТ СН'!$I$6</f>
        <v>1985.38432091</v>
      </c>
      <c r="Y133" s="64">
        <f>SUMIFS(СВЦЭМ!$C$34:$C$777,СВЦЭМ!$A$34:$A$777,$A133,СВЦЭМ!$B$34:$B$777,Y$119)+'СЕТ СН'!$I$9+СВЦЭМ!$D$10+'СЕТ СН'!$I$6</f>
        <v>1998.1024369699999</v>
      </c>
    </row>
    <row r="134" spans="1:25" ht="15.75" x14ac:dyDescent="0.2">
      <c r="A134" s="63">
        <f t="shared" si="3"/>
        <v>42566</v>
      </c>
      <c r="B134" s="64">
        <f>SUMIFS(СВЦЭМ!$C$34:$C$777,СВЦЭМ!$A$34:$A$777,$A134,СВЦЭМ!$B$34:$B$777,B$119)+'СЕТ СН'!$I$9+СВЦЭМ!$D$10+'СЕТ СН'!$I$6</f>
        <v>1978.2578916099999</v>
      </c>
      <c r="C134" s="64">
        <f>SUMIFS(СВЦЭМ!$C$34:$C$777,СВЦЭМ!$A$34:$A$777,$A134,СВЦЭМ!$B$34:$B$777,C$119)+'СЕТ СН'!$I$9+СВЦЭМ!$D$10+'СЕТ СН'!$I$6</f>
        <v>2027.1215775000001</v>
      </c>
      <c r="D134" s="64">
        <f>SUMIFS(СВЦЭМ!$C$34:$C$777,СВЦЭМ!$A$34:$A$777,$A134,СВЦЭМ!$B$34:$B$777,D$119)+'СЕТ СН'!$I$9+СВЦЭМ!$D$10+'СЕТ СН'!$I$6</f>
        <v>2035.6819094399998</v>
      </c>
      <c r="E134" s="64">
        <f>SUMIFS(СВЦЭМ!$C$34:$C$777,СВЦЭМ!$A$34:$A$777,$A134,СВЦЭМ!$B$34:$B$777,E$119)+'СЕТ СН'!$I$9+СВЦЭМ!$D$10+'СЕТ СН'!$I$6</f>
        <v>2042.5040748699998</v>
      </c>
      <c r="F134" s="64">
        <f>SUMIFS(СВЦЭМ!$C$34:$C$777,СВЦЭМ!$A$34:$A$777,$A134,СВЦЭМ!$B$34:$B$777,F$119)+'СЕТ СН'!$I$9+СВЦЭМ!$D$10+'СЕТ СН'!$I$6</f>
        <v>2064.1544185299999</v>
      </c>
      <c r="G134" s="64">
        <f>SUMIFS(СВЦЭМ!$C$34:$C$777,СВЦЭМ!$A$34:$A$777,$A134,СВЦЭМ!$B$34:$B$777,G$119)+'СЕТ СН'!$I$9+СВЦЭМ!$D$10+'СЕТ СН'!$I$6</f>
        <v>2046.3191975499999</v>
      </c>
      <c r="H134" s="64">
        <f>SUMIFS(СВЦЭМ!$C$34:$C$777,СВЦЭМ!$A$34:$A$777,$A134,СВЦЭМ!$B$34:$B$777,H$119)+'СЕТ СН'!$I$9+СВЦЭМ!$D$10+'СЕТ СН'!$I$6</f>
        <v>2041.38975418</v>
      </c>
      <c r="I134" s="64">
        <f>SUMIFS(СВЦЭМ!$C$34:$C$777,СВЦЭМ!$A$34:$A$777,$A134,СВЦЭМ!$B$34:$B$777,I$119)+'СЕТ СН'!$I$9+СВЦЭМ!$D$10+'СЕТ СН'!$I$6</f>
        <v>2024.0893579599999</v>
      </c>
      <c r="J134" s="64">
        <f>SUMIFS(СВЦЭМ!$C$34:$C$777,СВЦЭМ!$A$34:$A$777,$A134,СВЦЭМ!$B$34:$B$777,J$119)+'СЕТ СН'!$I$9+СВЦЭМ!$D$10+'СЕТ СН'!$I$6</f>
        <v>1944.4757704199999</v>
      </c>
      <c r="K134" s="64">
        <f>SUMIFS(СВЦЭМ!$C$34:$C$777,СВЦЭМ!$A$34:$A$777,$A134,СВЦЭМ!$B$34:$B$777,K$119)+'СЕТ СН'!$I$9+СВЦЭМ!$D$10+'СЕТ СН'!$I$6</f>
        <v>1918.4040232799998</v>
      </c>
      <c r="L134" s="64">
        <f>SUMIFS(СВЦЭМ!$C$34:$C$777,СВЦЭМ!$A$34:$A$777,$A134,СВЦЭМ!$B$34:$B$777,L$119)+'СЕТ СН'!$I$9+СВЦЭМ!$D$10+'СЕТ СН'!$I$6</f>
        <v>1875.9664822899999</v>
      </c>
      <c r="M134" s="64">
        <f>SUMIFS(СВЦЭМ!$C$34:$C$777,СВЦЭМ!$A$34:$A$777,$A134,СВЦЭМ!$B$34:$B$777,M$119)+'СЕТ СН'!$I$9+СВЦЭМ!$D$10+'СЕТ СН'!$I$6</f>
        <v>1893.0967885499999</v>
      </c>
      <c r="N134" s="64">
        <f>SUMIFS(СВЦЭМ!$C$34:$C$777,СВЦЭМ!$A$34:$A$777,$A134,СВЦЭМ!$B$34:$B$777,N$119)+'СЕТ СН'!$I$9+СВЦЭМ!$D$10+'СЕТ СН'!$I$6</f>
        <v>1883.7871973900001</v>
      </c>
      <c r="O134" s="64">
        <f>SUMIFS(СВЦЭМ!$C$34:$C$777,СВЦЭМ!$A$34:$A$777,$A134,СВЦЭМ!$B$34:$B$777,O$119)+'СЕТ СН'!$I$9+СВЦЭМ!$D$10+'СЕТ СН'!$I$6</f>
        <v>1894.1230191699999</v>
      </c>
      <c r="P134" s="64">
        <f>SUMIFS(СВЦЭМ!$C$34:$C$777,СВЦЭМ!$A$34:$A$777,$A134,СВЦЭМ!$B$34:$B$777,P$119)+'СЕТ СН'!$I$9+СВЦЭМ!$D$10+'СЕТ СН'!$I$6</f>
        <v>1807.73390245</v>
      </c>
      <c r="Q134" s="64">
        <f>SUMIFS(СВЦЭМ!$C$34:$C$777,СВЦЭМ!$A$34:$A$777,$A134,СВЦЭМ!$B$34:$B$777,Q$119)+'СЕТ СН'!$I$9+СВЦЭМ!$D$10+'СЕТ СН'!$I$6</f>
        <v>1796.4709208499999</v>
      </c>
      <c r="R134" s="64">
        <f>SUMIFS(СВЦЭМ!$C$34:$C$777,СВЦЭМ!$A$34:$A$777,$A134,СВЦЭМ!$B$34:$B$777,R$119)+'СЕТ СН'!$I$9+СВЦЭМ!$D$10+'СЕТ СН'!$I$6</f>
        <v>1812.9211371399999</v>
      </c>
      <c r="S134" s="64">
        <f>SUMIFS(СВЦЭМ!$C$34:$C$777,СВЦЭМ!$A$34:$A$777,$A134,СВЦЭМ!$B$34:$B$777,S$119)+'СЕТ СН'!$I$9+СВЦЭМ!$D$10+'СЕТ СН'!$I$6</f>
        <v>1808.3345500999999</v>
      </c>
      <c r="T134" s="64">
        <f>SUMIFS(СВЦЭМ!$C$34:$C$777,СВЦЭМ!$A$34:$A$777,$A134,СВЦЭМ!$B$34:$B$777,T$119)+'СЕТ СН'!$I$9+СВЦЭМ!$D$10+'СЕТ СН'!$I$6</f>
        <v>1798.10351902</v>
      </c>
      <c r="U134" s="64">
        <f>SUMIFS(СВЦЭМ!$C$34:$C$777,СВЦЭМ!$A$34:$A$777,$A134,СВЦЭМ!$B$34:$B$777,U$119)+'СЕТ СН'!$I$9+СВЦЭМ!$D$10+'СЕТ СН'!$I$6</f>
        <v>1797.4913982499997</v>
      </c>
      <c r="V134" s="64">
        <f>SUMIFS(СВЦЭМ!$C$34:$C$777,СВЦЭМ!$A$34:$A$777,$A134,СВЦЭМ!$B$34:$B$777,V$119)+'СЕТ СН'!$I$9+СВЦЭМ!$D$10+'СЕТ СН'!$I$6</f>
        <v>1811.46518625</v>
      </c>
      <c r="W134" s="64">
        <f>SUMIFS(СВЦЭМ!$C$34:$C$777,СВЦЭМ!$A$34:$A$777,$A134,СВЦЭМ!$B$34:$B$777,W$119)+'СЕТ СН'!$I$9+СВЦЭМ!$D$10+'СЕТ СН'!$I$6</f>
        <v>1880.32643474</v>
      </c>
      <c r="X134" s="64">
        <f>SUMIFS(СВЦЭМ!$C$34:$C$777,СВЦЭМ!$A$34:$A$777,$A134,СВЦЭМ!$B$34:$B$777,X$119)+'СЕТ СН'!$I$9+СВЦЭМ!$D$10+'СЕТ СН'!$I$6</f>
        <v>1929.8926226999999</v>
      </c>
      <c r="Y134" s="64">
        <f>SUMIFS(СВЦЭМ!$C$34:$C$777,СВЦЭМ!$A$34:$A$777,$A134,СВЦЭМ!$B$34:$B$777,Y$119)+'СЕТ СН'!$I$9+СВЦЭМ!$D$10+'СЕТ СН'!$I$6</f>
        <v>1919.8158294899999</v>
      </c>
    </row>
    <row r="135" spans="1:25" ht="15.75" x14ac:dyDescent="0.2">
      <c r="A135" s="63">
        <f t="shared" si="3"/>
        <v>42567</v>
      </c>
      <c r="B135" s="64">
        <f>SUMIFS(СВЦЭМ!$C$34:$C$777,СВЦЭМ!$A$34:$A$777,$A135,СВЦЭМ!$B$34:$B$777,B$119)+'СЕТ СН'!$I$9+СВЦЭМ!$D$10+'СЕТ СН'!$I$6</f>
        <v>2078.6747303499997</v>
      </c>
      <c r="C135" s="64">
        <f>SUMIFS(СВЦЭМ!$C$34:$C$777,СВЦЭМ!$A$34:$A$777,$A135,СВЦЭМ!$B$34:$B$777,C$119)+'СЕТ СН'!$I$9+СВЦЭМ!$D$10+'СЕТ СН'!$I$6</f>
        <v>2118.8509051700003</v>
      </c>
      <c r="D135" s="64">
        <f>SUMIFS(СВЦЭМ!$C$34:$C$777,СВЦЭМ!$A$34:$A$777,$A135,СВЦЭМ!$B$34:$B$777,D$119)+'СЕТ СН'!$I$9+СВЦЭМ!$D$10+'СЕТ СН'!$I$6</f>
        <v>2147.0565225299997</v>
      </c>
      <c r="E135" s="64">
        <f>SUMIFS(СВЦЭМ!$C$34:$C$777,СВЦЭМ!$A$34:$A$777,$A135,СВЦЭМ!$B$34:$B$777,E$119)+'СЕТ СН'!$I$9+СВЦЭМ!$D$10+'СЕТ СН'!$I$6</f>
        <v>2161.1653303499997</v>
      </c>
      <c r="F135" s="64">
        <f>SUMIFS(СВЦЭМ!$C$34:$C$777,СВЦЭМ!$A$34:$A$777,$A135,СВЦЭМ!$B$34:$B$777,F$119)+'СЕТ СН'!$I$9+СВЦЭМ!$D$10+'СЕТ СН'!$I$6</f>
        <v>2168.3921121599997</v>
      </c>
      <c r="G135" s="64">
        <f>SUMIFS(СВЦЭМ!$C$34:$C$777,СВЦЭМ!$A$34:$A$777,$A135,СВЦЭМ!$B$34:$B$777,G$119)+'СЕТ СН'!$I$9+СВЦЭМ!$D$10+'СЕТ СН'!$I$6</f>
        <v>2168.8818815200002</v>
      </c>
      <c r="H135" s="64">
        <f>SUMIFS(СВЦЭМ!$C$34:$C$777,СВЦЭМ!$A$34:$A$777,$A135,СВЦЭМ!$B$34:$B$777,H$119)+'СЕТ СН'!$I$9+СВЦЭМ!$D$10+'СЕТ СН'!$I$6</f>
        <v>2130.0264603599999</v>
      </c>
      <c r="I135" s="64">
        <f>SUMIFS(СВЦЭМ!$C$34:$C$777,СВЦЭМ!$A$34:$A$777,$A135,СВЦЭМ!$B$34:$B$777,I$119)+'СЕТ СН'!$I$9+СВЦЭМ!$D$10+'СЕТ СН'!$I$6</f>
        <v>2024.19930501</v>
      </c>
      <c r="J135" s="64">
        <f>SUMIFS(СВЦЭМ!$C$34:$C$777,СВЦЭМ!$A$34:$A$777,$A135,СВЦЭМ!$B$34:$B$777,J$119)+'СЕТ СН'!$I$9+СВЦЭМ!$D$10+'СЕТ СН'!$I$6</f>
        <v>1942.0626817</v>
      </c>
      <c r="K135" s="64">
        <f>SUMIFS(СВЦЭМ!$C$34:$C$777,СВЦЭМ!$A$34:$A$777,$A135,СВЦЭМ!$B$34:$B$777,K$119)+'СЕТ СН'!$I$9+СВЦЭМ!$D$10+'СЕТ СН'!$I$6</f>
        <v>1912.14790786</v>
      </c>
      <c r="L135" s="64">
        <f>SUMIFS(СВЦЭМ!$C$34:$C$777,СВЦЭМ!$A$34:$A$777,$A135,СВЦЭМ!$B$34:$B$777,L$119)+'СЕТ СН'!$I$9+СВЦЭМ!$D$10+'СЕТ СН'!$I$6</f>
        <v>1934.19971068</v>
      </c>
      <c r="M135" s="64">
        <f>SUMIFS(СВЦЭМ!$C$34:$C$777,СВЦЭМ!$A$34:$A$777,$A135,СВЦЭМ!$B$34:$B$777,M$119)+'СЕТ СН'!$I$9+СВЦЭМ!$D$10+'СЕТ СН'!$I$6</f>
        <v>1955.3668313799999</v>
      </c>
      <c r="N135" s="64">
        <f>SUMIFS(СВЦЭМ!$C$34:$C$777,СВЦЭМ!$A$34:$A$777,$A135,СВЦЭМ!$B$34:$B$777,N$119)+'СЕТ СН'!$I$9+СВЦЭМ!$D$10+'СЕТ СН'!$I$6</f>
        <v>1892.5199254700001</v>
      </c>
      <c r="O135" s="64">
        <f>SUMIFS(СВЦЭМ!$C$34:$C$777,СВЦЭМ!$A$34:$A$777,$A135,СВЦЭМ!$B$34:$B$777,O$119)+'СЕТ СН'!$I$9+СВЦЭМ!$D$10+'СЕТ СН'!$I$6</f>
        <v>1843.8246177000001</v>
      </c>
      <c r="P135" s="64">
        <f>SUMIFS(СВЦЭМ!$C$34:$C$777,СВЦЭМ!$A$34:$A$777,$A135,СВЦЭМ!$B$34:$B$777,P$119)+'СЕТ СН'!$I$9+СВЦЭМ!$D$10+'СЕТ СН'!$I$6</f>
        <v>1828.6410101900001</v>
      </c>
      <c r="Q135" s="64">
        <f>SUMIFS(СВЦЭМ!$C$34:$C$777,СВЦЭМ!$A$34:$A$777,$A135,СВЦЭМ!$B$34:$B$777,Q$119)+'СЕТ СН'!$I$9+СВЦЭМ!$D$10+'СЕТ СН'!$I$6</f>
        <v>1827.4122366199999</v>
      </c>
      <c r="R135" s="64">
        <f>SUMIFS(СВЦЭМ!$C$34:$C$777,СВЦЭМ!$A$34:$A$777,$A135,СВЦЭМ!$B$34:$B$777,R$119)+'СЕТ СН'!$I$9+СВЦЭМ!$D$10+'СЕТ СН'!$I$6</f>
        <v>1839.7486116499999</v>
      </c>
      <c r="S135" s="64">
        <f>SUMIFS(СВЦЭМ!$C$34:$C$777,СВЦЭМ!$A$34:$A$777,$A135,СВЦЭМ!$B$34:$B$777,S$119)+'СЕТ СН'!$I$9+СВЦЭМ!$D$10+'СЕТ СН'!$I$6</f>
        <v>1841.7293666199998</v>
      </c>
      <c r="T135" s="64">
        <f>SUMIFS(СВЦЭМ!$C$34:$C$777,СВЦЭМ!$A$34:$A$777,$A135,СВЦЭМ!$B$34:$B$777,T$119)+'СЕТ СН'!$I$9+СВЦЭМ!$D$10+'СЕТ СН'!$I$6</f>
        <v>1844.2274831899999</v>
      </c>
      <c r="U135" s="64">
        <f>SUMIFS(СВЦЭМ!$C$34:$C$777,СВЦЭМ!$A$34:$A$777,$A135,СВЦЭМ!$B$34:$B$777,U$119)+'СЕТ СН'!$I$9+СВЦЭМ!$D$10+'СЕТ СН'!$I$6</f>
        <v>1827.0091341399998</v>
      </c>
      <c r="V135" s="64">
        <f>SUMIFS(СВЦЭМ!$C$34:$C$777,СВЦЭМ!$A$34:$A$777,$A135,СВЦЭМ!$B$34:$B$777,V$119)+'СЕТ СН'!$I$9+СВЦЭМ!$D$10+'СЕТ СН'!$I$6</f>
        <v>1854.2577151599999</v>
      </c>
      <c r="W135" s="64">
        <f>SUMIFS(СВЦЭМ!$C$34:$C$777,СВЦЭМ!$A$34:$A$777,$A135,СВЦЭМ!$B$34:$B$777,W$119)+'СЕТ СН'!$I$9+СВЦЭМ!$D$10+'СЕТ СН'!$I$6</f>
        <v>1909.9709258299999</v>
      </c>
      <c r="X135" s="64">
        <f>SUMIFS(СВЦЭМ!$C$34:$C$777,СВЦЭМ!$A$34:$A$777,$A135,СВЦЭМ!$B$34:$B$777,X$119)+'СЕТ СН'!$I$9+СВЦЭМ!$D$10+'СЕТ СН'!$I$6</f>
        <v>1903.9691213400001</v>
      </c>
      <c r="Y135" s="64">
        <f>SUMIFS(СВЦЭМ!$C$34:$C$777,СВЦЭМ!$A$34:$A$777,$A135,СВЦЭМ!$B$34:$B$777,Y$119)+'СЕТ СН'!$I$9+СВЦЭМ!$D$10+'СЕТ СН'!$I$6</f>
        <v>1901.1871509899997</v>
      </c>
    </row>
    <row r="136" spans="1:25" ht="15.75" x14ac:dyDescent="0.2">
      <c r="A136" s="63">
        <f t="shared" si="3"/>
        <v>42568</v>
      </c>
      <c r="B136" s="64">
        <f>SUMIFS(СВЦЭМ!$C$34:$C$777,СВЦЭМ!$A$34:$A$777,$A136,СВЦЭМ!$B$34:$B$777,B$119)+'СЕТ СН'!$I$9+СВЦЭМ!$D$10+'СЕТ СН'!$I$6</f>
        <v>2006.7335844499999</v>
      </c>
      <c r="C136" s="64">
        <f>SUMIFS(СВЦЭМ!$C$34:$C$777,СВЦЭМ!$A$34:$A$777,$A136,СВЦЭМ!$B$34:$B$777,C$119)+'СЕТ СН'!$I$9+СВЦЭМ!$D$10+'СЕТ СН'!$I$6</f>
        <v>2062.00614</v>
      </c>
      <c r="D136" s="64">
        <f>SUMIFS(СВЦЭМ!$C$34:$C$777,СВЦЭМ!$A$34:$A$777,$A136,СВЦЭМ!$B$34:$B$777,D$119)+'СЕТ СН'!$I$9+СВЦЭМ!$D$10+'СЕТ СН'!$I$6</f>
        <v>2100.1496226499999</v>
      </c>
      <c r="E136" s="64">
        <f>SUMIFS(СВЦЭМ!$C$34:$C$777,СВЦЭМ!$A$34:$A$777,$A136,СВЦЭМ!$B$34:$B$777,E$119)+'СЕТ СН'!$I$9+СВЦЭМ!$D$10+'СЕТ СН'!$I$6</f>
        <v>2095.3403506499999</v>
      </c>
      <c r="F136" s="64">
        <f>SUMIFS(СВЦЭМ!$C$34:$C$777,СВЦЭМ!$A$34:$A$777,$A136,СВЦЭМ!$B$34:$B$777,F$119)+'СЕТ СН'!$I$9+СВЦЭМ!$D$10+'СЕТ СН'!$I$6</f>
        <v>2093.49300313</v>
      </c>
      <c r="G136" s="64">
        <f>SUMIFS(СВЦЭМ!$C$34:$C$777,СВЦЭМ!$A$34:$A$777,$A136,СВЦЭМ!$B$34:$B$777,G$119)+'СЕТ СН'!$I$9+СВЦЭМ!$D$10+'СЕТ СН'!$I$6</f>
        <v>2104.6924011999999</v>
      </c>
      <c r="H136" s="64">
        <f>SUMIFS(СВЦЭМ!$C$34:$C$777,СВЦЭМ!$A$34:$A$777,$A136,СВЦЭМ!$B$34:$B$777,H$119)+'СЕТ СН'!$I$9+СВЦЭМ!$D$10+'СЕТ СН'!$I$6</f>
        <v>2080.2598818799997</v>
      </c>
      <c r="I136" s="64">
        <f>SUMIFS(СВЦЭМ!$C$34:$C$777,СВЦЭМ!$A$34:$A$777,$A136,СВЦЭМ!$B$34:$B$777,I$119)+'СЕТ СН'!$I$9+СВЦЭМ!$D$10+'СЕТ СН'!$I$6</f>
        <v>1989.7289126999999</v>
      </c>
      <c r="J136" s="64">
        <f>SUMIFS(СВЦЭМ!$C$34:$C$777,СВЦЭМ!$A$34:$A$777,$A136,СВЦЭМ!$B$34:$B$777,J$119)+'СЕТ СН'!$I$9+СВЦЭМ!$D$10+'СЕТ СН'!$I$6</f>
        <v>1915.0499003800001</v>
      </c>
      <c r="K136" s="64">
        <f>SUMIFS(СВЦЭМ!$C$34:$C$777,СВЦЭМ!$A$34:$A$777,$A136,СВЦЭМ!$B$34:$B$777,K$119)+'СЕТ СН'!$I$9+СВЦЭМ!$D$10+'СЕТ СН'!$I$6</f>
        <v>1860.58330587</v>
      </c>
      <c r="L136" s="64">
        <f>SUMIFS(СВЦЭМ!$C$34:$C$777,СВЦЭМ!$A$34:$A$777,$A136,СВЦЭМ!$B$34:$B$777,L$119)+'СЕТ СН'!$I$9+СВЦЭМ!$D$10+'СЕТ СН'!$I$6</f>
        <v>1841.3555879999999</v>
      </c>
      <c r="M136" s="64">
        <f>SUMIFS(СВЦЭМ!$C$34:$C$777,СВЦЭМ!$A$34:$A$777,$A136,СВЦЭМ!$B$34:$B$777,M$119)+'СЕТ СН'!$I$9+СВЦЭМ!$D$10+'СЕТ СН'!$I$6</f>
        <v>1835.2862571299997</v>
      </c>
      <c r="N136" s="64">
        <f>SUMIFS(СВЦЭМ!$C$34:$C$777,СВЦЭМ!$A$34:$A$777,$A136,СВЦЭМ!$B$34:$B$777,N$119)+'СЕТ СН'!$I$9+СВЦЭМ!$D$10+'СЕТ СН'!$I$6</f>
        <v>1825.5037535799997</v>
      </c>
      <c r="O136" s="64">
        <f>SUMIFS(СВЦЭМ!$C$34:$C$777,СВЦЭМ!$A$34:$A$777,$A136,СВЦЭМ!$B$34:$B$777,O$119)+'СЕТ СН'!$I$9+СВЦЭМ!$D$10+'СЕТ СН'!$I$6</f>
        <v>1910.0984187199999</v>
      </c>
      <c r="P136" s="64">
        <f>SUMIFS(СВЦЭМ!$C$34:$C$777,СВЦЭМ!$A$34:$A$777,$A136,СВЦЭМ!$B$34:$B$777,P$119)+'СЕТ СН'!$I$9+СВЦЭМ!$D$10+'СЕТ СН'!$I$6</f>
        <v>1821.4436436599999</v>
      </c>
      <c r="Q136" s="64">
        <f>SUMIFS(СВЦЭМ!$C$34:$C$777,СВЦЭМ!$A$34:$A$777,$A136,СВЦЭМ!$B$34:$B$777,Q$119)+'СЕТ СН'!$I$9+СВЦЭМ!$D$10+'СЕТ СН'!$I$6</f>
        <v>1837.3742291999999</v>
      </c>
      <c r="R136" s="64">
        <f>SUMIFS(СВЦЭМ!$C$34:$C$777,СВЦЭМ!$A$34:$A$777,$A136,СВЦЭМ!$B$34:$B$777,R$119)+'СЕТ СН'!$I$9+СВЦЭМ!$D$10+'СЕТ СН'!$I$6</f>
        <v>1828.19068672</v>
      </c>
      <c r="S136" s="64">
        <f>SUMIFS(СВЦЭМ!$C$34:$C$777,СВЦЭМ!$A$34:$A$777,$A136,СВЦЭМ!$B$34:$B$777,S$119)+'СЕТ СН'!$I$9+СВЦЭМ!$D$10+'СЕТ СН'!$I$6</f>
        <v>1827.7823091</v>
      </c>
      <c r="T136" s="64">
        <f>SUMIFS(СВЦЭМ!$C$34:$C$777,СВЦЭМ!$A$34:$A$777,$A136,СВЦЭМ!$B$34:$B$777,T$119)+'СЕТ СН'!$I$9+СВЦЭМ!$D$10+'СЕТ СН'!$I$6</f>
        <v>1822.60292235</v>
      </c>
      <c r="U136" s="64">
        <f>SUMIFS(СВЦЭМ!$C$34:$C$777,СВЦЭМ!$A$34:$A$777,$A136,СВЦЭМ!$B$34:$B$777,U$119)+'СЕТ СН'!$I$9+СВЦЭМ!$D$10+'СЕТ СН'!$I$6</f>
        <v>1817.1840462299999</v>
      </c>
      <c r="V136" s="64">
        <f>SUMIFS(СВЦЭМ!$C$34:$C$777,СВЦЭМ!$A$34:$A$777,$A136,СВЦЭМ!$B$34:$B$777,V$119)+'СЕТ СН'!$I$9+СВЦЭМ!$D$10+'СЕТ СН'!$I$6</f>
        <v>1870.33996931</v>
      </c>
      <c r="W136" s="64">
        <f>SUMIFS(СВЦЭМ!$C$34:$C$777,СВЦЭМ!$A$34:$A$777,$A136,СВЦЭМ!$B$34:$B$777,W$119)+'СЕТ СН'!$I$9+СВЦЭМ!$D$10+'СЕТ СН'!$I$6</f>
        <v>1889.09720853</v>
      </c>
      <c r="X136" s="64">
        <f>SUMIFS(СВЦЭМ!$C$34:$C$777,СВЦЭМ!$A$34:$A$777,$A136,СВЦЭМ!$B$34:$B$777,X$119)+'СЕТ СН'!$I$9+СВЦЭМ!$D$10+'СЕТ СН'!$I$6</f>
        <v>1897.1003820799999</v>
      </c>
      <c r="Y136" s="64">
        <f>SUMIFS(СВЦЭМ!$C$34:$C$777,СВЦЭМ!$A$34:$A$777,$A136,СВЦЭМ!$B$34:$B$777,Y$119)+'СЕТ СН'!$I$9+СВЦЭМ!$D$10+'СЕТ СН'!$I$6</f>
        <v>1944.69996492</v>
      </c>
    </row>
    <row r="137" spans="1:25" ht="15.75" x14ac:dyDescent="0.2">
      <c r="A137" s="63">
        <f t="shared" si="3"/>
        <v>42569</v>
      </c>
      <c r="B137" s="64">
        <f>SUMIFS(СВЦЭМ!$C$34:$C$777,СВЦЭМ!$A$34:$A$777,$A137,СВЦЭМ!$B$34:$B$777,B$119)+'СЕТ СН'!$I$9+СВЦЭМ!$D$10+'СЕТ СН'!$I$6</f>
        <v>2056.1214702100001</v>
      </c>
      <c r="C137" s="64">
        <f>SUMIFS(СВЦЭМ!$C$34:$C$777,СВЦЭМ!$A$34:$A$777,$A137,СВЦЭМ!$B$34:$B$777,C$119)+'СЕТ СН'!$I$9+СВЦЭМ!$D$10+'СЕТ СН'!$I$6</f>
        <v>2074.9716897200001</v>
      </c>
      <c r="D137" s="64">
        <f>SUMIFS(СВЦЭМ!$C$34:$C$777,СВЦЭМ!$A$34:$A$777,$A137,СВЦЭМ!$B$34:$B$777,D$119)+'СЕТ СН'!$I$9+СВЦЭМ!$D$10+'СЕТ СН'!$I$6</f>
        <v>2107.4472595699999</v>
      </c>
      <c r="E137" s="64">
        <f>SUMIFS(СВЦЭМ!$C$34:$C$777,СВЦЭМ!$A$34:$A$777,$A137,СВЦЭМ!$B$34:$B$777,E$119)+'СЕТ СН'!$I$9+СВЦЭМ!$D$10+'СЕТ СН'!$I$6</f>
        <v>2140.25514896</v>
      </c>
      <c r="F137" s="64">
        <f>SUMIFS(СВЦЭМ!$C$34:$C$777,СВЦЭМ!$A$34:$A$777,$A137,СВЦЭМ!$B$34:$B$777,F$119)+'СЕТ СН'!$I$9+СВЦЭМ!$D$10+'СЕТ СН'!$I$6</f>
        <v>2120.4510844900001</v>
      </c>
      <c r="G137" s="64">
        <f>SUMIFS(СВЦЭМ!$C$34:$C$777,СВЦЭМ!$A$34:$A$777,$A137,СВЦЭМ!$B$34:$B$777,G$119)+'СЕТ СН'!$I$9+СВЦЭМ!$D$10+'СЕТ СН'!$I$6</f>
        <v>2119.31018391</v>
      </c>
      <c r="H137" s="64">
        <f>SUMIFS(СВЦЭМ!$C$34:$C$777,СВЦЭМ!$A$34:$A$777,$A137,СВЦЭМ!$B$34:$B$777,H$119)+'СЕТ СН'!$I$9+СВЦЭМ!$D$10+'СЕТ СН'!$I$6</f>
        <v>2046.7607137099999</v>
      </c>
      <c r="I137" s="64">
        <f>SUMIFS(СВЦЭМ!$C$34:$C$777,СВЦЭМ!$A$34:$A$777,$A137,СВЦЭМ!$B$34:$B$777,I$119)+'СЕТ СН'!$I$9+СВЦЭМ!$D$10+'СЕТ СН'!$I$6</f>
        <v>1954.6376201099999</v>
      </c>
      <c r="J137" s="64">
        <f>SUMIFS(СВЦЭМ!$C$34:$C$777,СВЦЭМ!$A$34:$A$777,$A137,СВЦЭМ!$B$34:$B$777,J$119)+'СЕТ СН'!$I$9+СВЦЭМ!$D$10+'СЕТ СН'!$I$6</f>
        <v>1798.2552964699998</v>
      </c>
      <c r="K137" s="64">
        <f>SUMIFS(СВЦЭМ!$C$34:$C$777,СВЦЭМ!$A$34:$A$777,$A137,СВЦЭМ!$B$34:$B$777,K$119)+'СЕТ СН'!$I$9+СВЦЭМ!$D$10+'СЕТ СН'!$I$6</f>
        <v>1844.2777507599999</v>
      </c>
      <c r="L137" s="64">
        <f>SUMIFS(СВЦЭМ!$C$34:$C$777,СВЦЭМ!$A$34:$A$777,$A137,СВЦЭМ!$B$34:$B$777,L$119)+'СЕТ СН'!$I$9+СВЦЭМ!$D$10+'СЕТ СН'!$I$6</f>
        <v>2175.6148568899998</v>
      </c>
      <c r="M137" s="64">
        <f>SUMIFS(СВЦЭМ!$C$34:$C$777,СВЦЭМ!$A$34:$A$777,$A137,СВЦЭМ!$B$34:$B$777,M$119)+'СЕТ СН'!$I$9+СВЦЭМ!$D$10+'СЕТ СН'!$I$6</f>
        <v>2162.7429124500004</v>
      </c>
      <c r="N137" s="64">
        <f>SUMIFS(СВЦЭМ!$C$34:$C$777,СВЦЭМ!$A$34:$A$777,$A137,СВЦЭМ!$B$34:$B$777,N$119)+'СЕТ СН'!$I$9+СВЦЭМ!$D$10+'СЕТ СН'!$I$6</f>
        <v>2084.1127155499998</v>
      </c>
      <c r="O137" s="64">
        <f>SUMIFS(СВЦЭМ!$C$34:$C$777,СВЦЭМ!$A$34:$A$777,$A137,СВЦЭМ!$B$34:$B$777,O$119)+'СЕТ СН'!$I$9+СВЦЭМ!$D$10+'СЕТ СН'!$I$6</f>
        <v>1881.0401813899998</v>
      </c>
      <c r="P137" s="64">
        <f>SUMIFS(СВЦЭМ!$C$34:$C$777,СВЦЭМ!$A$34:$A$777,$A137,СВЦЭМ!$B$34:$B$777,P$119)+'СЕТ СН'!$I$9+СВЦЭМ!$D$10+'СЕТ СН'!$I$6</f>
        <v>1776.0893862299999</v>
      </c>
      <c r="Q137" s="64">
        <f>SUMIFS(СВЦЭМ!$C$34:$C$777,СВЦЭМ!$A$34:$A$777,$A137,СВЦЭМ!$B$34:$B$777,Q$119)+'СЕТ СН'!$I$9+СВЦЭМ!$D$10+'СЕТ СН'!$I$6</f>
        <v>1780.9728408999999</v>
      </c>
      <c r="R137" s="64">
        <f>SUMIFS(СВЦЭМ!$C$34:$C$777,СВЦЭМ!$A$34:$A$777,$A137,СВЦЭМ!$B$34:$B$777,R$119)+'СЕТ СН'!$I$9+СВЦЭМ!$D$10+'СЕТ СН'!$I$6</f>
        <v>1855.12687542</v>
      </c>
      <c r="S137" s="64">
        <f>SUMIFS(СВЦЭМ!$C$34:$C$777,СВЦЭМ!$A$34:$A$777,$A137,СВЦЭМ!$B$34:$B$777,S$119)+'СЕТ СН'!$I$9+СВЦЭМ!$D$10+'СЕТ СН'!$I$6</f>
        <v>1853.8025185299998</v>
      </c>
      <c r="T137" s="64">
        <f>SUMIFS(СВЦЭМ!$C$34:$C$777,СВЦЭМ!$A$34:$A$777,$A137,СВЦЭМ!$B$34:$B$777,T$119)+'СЕТ СН'!$I$9+СВЦЭМ!$D$10+'СЕТ СН'!$I$6</f>
        <v>1860.9278543099999</v>
      </c>
      <c r="U137" s="64">
        <f>SUMIFS(СВЦЭМ!$C$34:$C$777,СВЦЭМ!$A$34:$A$777,$A137,СВЦЭМ!$B$34:$B$777,U$119)+'СЕТ СН'!$I$9+СВЦЭМ!$D$10+'СЕТ СН'!$I$6</f>
        <v>1865.0034698499999</v>
      </c>
      <c r="V137" s="64">
        <f>SUMIFS(СВЦЭМ!$C$34:$C$777,СВЦЭМ!$A$34:$A$777,$A137,СВЦЭМ!$B$34:$B$777,V$119)+'СЕТ СН'!$I$9+СВЦЭМ!$D$10+'СЕТ СН'!$I$6</f>
        <v>1873.3080869199998</v>
      </c>
      <c r="W137" s="64">
        <f>SUMIFS(СВЦЭМ!$C$34:$C$777,СВЦЭМ!$A$34:$A$777,$A137,СВЦЭМ!$B$34:$B$777,W$119)+'СЕТ СН'!$I$9+СВЦЭМ!$D$10+'СЕТ СН'!$I$6</f>
        <v>1927.1494887499998</v>
      </c>
      <c r="X137" s="64">
        <f>SUMIFS(СВЦЭМ!$C$34:$C$777,СВЦЭМ!$A$34:$A$777,$A137,СВЦЭМ!$B$34:$B$777,X$119)+'СЕТ СН'!$I$9+СВЦЭМ!$D$10+'СЕТ СН'!$I$6</f>
        <v>1940.8384370899998</v>
      </c>
      <c r="Y137" s="64">
        <f>SUMIFS(СВЦЭМ!$C$34:$C$777,СВЦЭМ!$A$34:$A$777,$A137,СВЦЭМ!$B$34:$B$777,Y$119)+'СЕТ СН'!$I$9+СВЦЭМ!$D$10+'СЕТ СН'!$I$6</f>
        <v>1924.3355936299999</v>
      </c>
    </row>
    <row r="138" spans="1:25" ht="15.75" x14ac:dyDescent="0.2">
      <c r="A138" s="63">
        <f t="shared" si="3"/>
        <v>42570</v>
      </c>
      <c r="B138" s="64">
        <f>SUMIFS(СВЦЭМ!$C$34:$C$777,СВЦЭМ!$A$34:$A$777,$A138,СВЦЭМ!$B$34:$B$777,B$119)+'СЕТ СН'!$I$9+СВЦЭМ!$D$10+'СЕТ СН'!$I$6</f>
        <v>1996.2854003299999</v>
      </c>
      <c r="C138" s="64">
        <f>SUMIFS(СВЦЭМ!$C$34:$C$777,СВЦЭМ!$A$34:$A$777,$A138,СВЦЭМ!$B$34:$B$777,C$119)+'СЕТ СН'!$I$9+СВЦЭМ!$D$10+'СЕТ СН'!$I$6</f>
        <v>2067.18377027</v>
      </c>
      <c r="D138" s="64">
        <f>SUMIFS(СВЦЭМ!$C$34:$C$777,СВЦЭМ!$A$34:$A$777,$A138,СВЦЭМ!$B$34:$B$777,D$119)+'СЕТ СН'!$I$9+СВЦЭМ!$D$10+'СЕТ СН'!$I$6</f>
        <v>2112.7824889799999</v>
      </c>
      <c r="E138" s="64">
        <f>SUMIFS(СВЦЭМ!$C$34:$C$777,СВЦЭМ!$A$34:$A$777,$A138,СВЦЭМ!$B$34:$B$777,E$119)+'СЕТ СН'!$I$9+СВЦЭМ!$D$10+'СЕТ СН'!$I$6</f>
        <v>2136.11943393</v>
      </c>
      <c r="F138" s="64">
        <f>SUMIFS(СВЦЭМ!$C$34:$C$777,СВЦЭМ!$A$34:$A$777,$A138,СВЦЭМ!$B$34:$B$777,F$119)+'СЕТ СН'!$I$9+СВЦЭМ!$D$10+'СЕТ СН'!$I$6</f>
        <v>2155.4387368799999</v>
      </c>
      <c r="G138" s="64">
        <f>SUMIFS(СВЦЭМ!$C$34:$C$777,СВЦЭМ!$A$34:$A$777,$A138,СВЦЭМ!$B$34:$B$777,G$119)+'СЕТ СН'!$I$9+СВЦЭМ!$D$10+'СЕТ СН'!$I$6</f>
        <v>2205.72710173</v>
      </c>
      <c r="H138" s="64">
        <f>SUMIFS(СВЦЭМ!$C$34:$C$777,СВЦЭМ!$A$34:$A$777,$A138,СВЦЭМ!$B$34:$B$777,H$119)+'СЕТ СН'!$I$9+СВЦЭМ!$D$10+'СЕТ СН'!$I$6</f>
        <v>2154.6765659399998</v>
      </c>
      <c r="I138" s="64">
        <f>SUMIFS(СВЦЭМ!$C$34:$C$777,СВЦЭМ!$A$34:$A$777,$A138,СВЦЭМ!$B$34:$B$777,I$119)+'СЕТ СН'!$I$9+СВЦЭМ!$D$10+'СЕТ СН'!$I$6</f>
        <v>2093.7110349699997</v>
      </c>
      <c r="J138" s="64">
        <f>SUMIFS(СВЦЭМ!$C$34:$C$777,СВЦЭМ!$A$34:$A$777,$A138,СВЦЭМ!$B$34:$B$777,J$119)+'СЕТ СН'!$I$9+СВЦЭМ!$D$10+'СЕТ СН'!$I$6</f>
        <v>1940.9005478099998</v>
      </c>
      <c r="K138" s="64">
        <f>SUMIFS(СВЦЭМ!$C$34:$C$777,СВЦЭМ!$A$34:$A$777,$A138,СВЦЭМ!$B$34:$B$777,K$119)+'СЕТ СН'!$I$9+СВЦЭМ!$D$10+'СЕТ СН'!$I$6</f>
        <v>1904.2904702299998</v>
      </c>
      <c r="L138" s="64">
        <f>SUMIFS(СВЦЭМ!$C$34:$C$777,СВЦЭМ!$A$34:$A$777,$A138,СВЦЭМ!$B$34:$B$777,L$119)+'СЕТ СН'!$I$9+СВЦЭМ!$D$10+'СЕТ СН'!$I$6</f>
        <v>2098.0207356699998</v>
      </c>
      <c r="M138" s="64">
        <f>SUMIFS(СВЦЭМ!$C$34:$C$777,СВЦЭМ!$A$34:$A$777,$A138,СВЦЭМ!$B$34:$B$777,M$119)+'СЕТ СН'!$I$9+СВЦЭМ!$D$10+'СЕТ СН'!$I$6</f>
        <v>2244.0998064100004</v>
      </c>
      <c r="N138" s="64">
        <f>SUMIFS(СВЦЭМ!$C$34:$C$777,СВЦЭМ!$A$34:$A$777,$A138,СВЦЭМ!$B$34:$B$777,N$119)+'СЕТ СН'!$I$9+СВЦЭМ!$D$10+'СЕТ СН'!$I$6</f>
        <v>2226.9106655699998</v>
      </c>
      <c r="O138" s="64">
        <f>SUMIFS(СВЦЭМ!$C$34:$C$777,СВЦЭМ!$A$34:$A$777,$A138,СВЦЭМ!$B$34:$B$777,O$119)+'СЕТ СН'!$I$9+СВЦЭМ!$D$10+'СЕТ СН'!$I$6</f>
        <v>2009.3482760299999</v>
      </c>
      <c r="P138" s="64">
        <f>SUMIFS(СВЦЭМ!$C$34:$C$777,СВЦЭМ!$A$34:$A$777,$A138,СВЦЭМ!$B$34:$B$777,P$119)+'СЕТ СН'!$I$9+СВЦЭМ!$D$10+'СЕТ СН'!$I$6</f>
        <v>1871.1609619000001</v>
      </c>
      <c r="Q138" s="64">
        <f>SUMIFS(СВЦЭМ!$C$34:$C$777,СВЦЭМ!$A$34:$A$777,$A138,СВЦЭМ!$B$34:$B$777,Q$119)+'СЕТ СН'!$I$9+СВЦЭМ!$D$10+'СЕТ СН'!$I$6</f>
        <v>1891.7325858300001</v>
      </c>
      <c r="R138" s="64">
        <f>SUMIFS(СВЦЭМ!$C$34:$C$777,СВЦЭМ!$A$34:$A$777,$A138,СВЦЭМ!$B$34:$B$777,R$119)+'СЕТ СН'!$I$9+СВЦЭМ!$D$10+'СЕТ СН'!$I$6</f>
        <v>1958.4680628399999</v>
      </c>
      <c r="S138" s="64">
        <f>SUMIFS(СВЦЭМ!$C$34:$C$777,СВЦЭМ!$A$34:$A$777,$A138,СВЦЭМ!$B$34:$B$777,S$119)+'СЕТ СН'!$I$9+СВЦЭМ!$D$10+'СЕТ СН'!$I$6</f>
        <v>1884.0559659</v>
      </c>
      <c r="T138" s="64">
        <f>SUMIFS(СВЦЭМ!$C$34:$C$777,СВЦЭМ!$A$34:$A$777,$A138,СВЦЭМ!$B$34:$B$777,T$119)+'СЕТ СН'!$I$9+СВЦЭМ!$D$10+'СЕТ СН'!$I$6</f>
        <v>1850.27074382</v>
      </c>
      <c r="U138" s="64">
        <f>SUMIFS(СВЦЭМ!$C$34:$C$777,СВЦЭМ!$A$34:$A$777,$A138,СВЦЭМ!$B$34:$B$777,U$119)+'СЕТ СН'!$I$9+СВЦЭМ!$D$10+'СЕТ СН'!$I$6</f>
        <v>1876.2359918899999</v>
      </c>
      <c r="V138" s="64">
        <f>SUMIFS(СВЦЭМ!$C$34:$C$777,СВЦЭМ!$A$34:$A$777,$A138,СВЦЭМ!$B$34:$B$777,V$119)+'СЕТ СН'!$I$9+СВЦЭМ!$D$10+'СЕТ СН'!$I$6</f>
        <v>1862.8811865600001</v>
      </c>
      <c r="W138" s="64">
        <f>SUMIFS(СВЦЭМ!$C$34:$C$777,СВЦЭМ!$A$34:$A$777,$A138,СВЦЭМ!$B$34:$B$777,W$119)+'СЕТ СН'!$I$9+СВЦЭМ!$D$10+'СЕТ СН'!$I$6</f>
        <v>1957.9912349399999</v>
      </c>
      <c r="X138" s="64">
        <f>SUMIFS(СВЦЭМ!$C$34:$C$777,СВЦЭМ!$A$34:$A$777,$A138,СВЦЭМ!$B$34:$B$777,X$119)+'СЕТ СН'!$I$9+СВЦЭМ!$D$10+'СЕТ СН'!$I$6</f>
        <v>2026.0556429899998</v>
      </c>
      <c r="Y138" s="64">
        <f>SUMIFS(СВЦЭМ!$C$34:$C$777,СВЦЭМ!$A$34:$A$777,$A138,СВЦЭМ!$B$34:$B$777,Y$119)+'СЕТ СН'!$I$9+СВЦЭМ!$D$10+'СЕТ СН'!$I$6</f>
        <v>1916.99565742</v>
      </c>
    </row>
    <row r="139" spans="1:25" ht="15.75" x14ac:dyDescent="0.2">
      <c r="A139" s="63">
        <f t="shared" si="3"/>
        <v>42571</v>
      </c>
      <c r="B139" s="64">
        <f>SUMIFS(СВЦЭМ!$C$34:$C$777,СВЦЭМ!$A$34:$A$777,$A139,СВЦЭМ!$B$34:$B$777,B$119)+'СЕТ СН'!$I$9+СВЦЭМ!$D$10+'СЕТ СН'!$I$6</f>
        <v>2006.3915820499999</v>
      </c>
      <c r="C139" s="64">
        <f>SUMIFS(СВЦЭМ!$C$34:$C$777,СВЦЭМ!$A$34:$A$777,$A139,СВЦЭМ!$B$34:$B$777,C$119)+'СЕТ СН'!$I$9+СВЦЭМ!$D$10+'СЕТ СН'!$I$6</f>
        <v>2082.3695467099997</v>
      </c>
      <c r="D139" s="64">
        <f>SUMIFS(СВЦЭМ!$C$34:$C$777,СВЦЭМ!$A$34:$A$777,$A139,СВЦЭМ!$B$34:$B$777,D$119)+'СЕТ СН'!$I$9+СВЦЭМ!$D$10+'СЕТ СН'!$I$6</f>
        <v>2117.8167037900002</v>
      </c>
      <c r="E139" s="64">
        <f>SUMIFS(СВЦЭМ!$C$34:$C$777,СВЦЭМ!$A$34:$A$777,$A139,СВЦЭМ!$B$34:$B$777,E$119)+'СЕТ СН'!$I$9+СВЦЭМ!$D$10+'СЕТ СН'!$I$6</f>
        <v>2108.6015988499998</v>
      </c>
      <c r="F139" s="64">
        <f>SUMIFS(СВЦЭМ!$C$34:$C$777,СВЦЭМ!$A$34:$A$777,$A139,СВЦЭМ!$B$34:$B$777,F$119)+'СЕТ СН'!$I$9+СВЦЭМ!$D$10+'СЕТ СН'!$I$6</f>
        <v>2147.7648237000003</v>
      </c>
      <c r="G139" s="64">
        <f>SUMIFS(СВЦЭМ!$C$34:$C$777,СВЦЭМ!$A$34:$A$777,$A139,СВЦЭМ!$B$34:$B$777,G$119)+'СЕТ СН'!$I$9+СВЦЭМ!$D$10+'СЕТ СН'!$I$6</f>
        <v>2124.4074478700004</v>
      </c>
      <c r="H139" s="64">
        <f>SUMIFS(СВЦЭМ!$C$34:$C$777,СВЦЭМ!$A$34:$A$777,$A139,СВЦЭМ!$B$34:$B$777,H$119)+'СЕТ СН'!$I$9+СВЦЭМ!$D$10+'СЕТ СН'!$I$6</f>
        <v>2068.6278761399999</v>
      </c>
      <c r="I139" s="64">
        <f>SUMIFS(СВЦЭМ!$C$34:$C$777,СВЦЭМ!$A$34:$A$777,$A139,СВЦЭМ!$B$34:$B$777,I$119)+'СЕТ СН'!$I$9+СВЦЭМ!$D$10+'СЕТ СН'!$I$6</f>
        <v>1954.9820420699998</v>
      </c>
      <c r="J139" s="64">
        <f>SUMIFS(СВЦЭМ!$C$34:$C$777,СВЦЭМ!$A$34:$A$777,$A139,СВЦЭМ!$B$34:$B$777,J$119)+'СЕТ СН'!$I$9+СВЦЭМ!$D$10+'СЕТ СН'!$I$6</f>
        <v>1794.65916715</v>
      </c>
      <c r="K139" s="64">
        <f>SUMIFS(СВЦЭМ!$C$34:$C$777,СВЦЭМ!$A$34:$A$777,$A139,СВЦЭМ!$B$34:$B$777,K$119)+'СЕТ СН'!$I$9+СВЦЭМ!$D$10+'СЕТ СН'!$I$6</f>
        <v>1813.6797649199998</v>
      </c>
      <c r="L139" s="64">
        <f>SUMIFS(СВЦЭМ!$C$34:$C$777,СВЦЭМ!$A$34:$A$777,$A139,СВЦЭМ!$B$34:$B$777,L$119)+'СЕТ СН'!$I$9+СВЦЭМ!$D$10+'СЕТ СН'!$I$6</f>
        <v>1821.35302288</v>
      </c>
      <c r="M139" s="64">
        <f>SUMIFS(СВЦЭМ!$C$34:$C$777,СВЦЭМ!$A$34:$A$777,$A139,СВЦЭМ!$B$34:$B$777,M$119)+'СЕТ СН'!$I$9+СВЦЭМ!$D$10+'СЕТ СН'!$I$6</f>
        <v>1805.5841845899999</v>
      </c>
      <c r="N139" s="64">
        <f>SUMIFS(СВЦЭМ!$C$34:$C$777,СВЦЭМ!$A$34:$A$777,$A139,СВЦЭМ!$B$34:$B$777,N$119)+'СЕТ СН'!$I$9+СВЦЭМ!$D$10+'СЕТ СН'!$I$6</f>
        <v>1796.79305832</v>
      </c>
      <c r="O139" s="64">
        <f>SUMIFS(СВЦЭМ!$C$34:$C$777,СВЦЭМ!$A$34:$A$777,$A139,СВЦЭМ!$B$34:$B$777,O$119)+'СЕТ СН'!$I$9+СВЦЭМ!$D$10+'СЕТ СН'!$I$6</f>
        <v>1810.32295759</v>
      </c>
      <c r="P139" s="64">
        <f>SUMIFS(СВЦЭМ!$C$34:$C$777,СВЦЭМ!$A$34:$A$777,$A139,СВЦЭМ!$B$34:$B$777,P$119)+'СЕТ СН'!$I$9+СВЦЭМ!$D$10+'СЕТ СН'!$I$6</f>
        <v>1812.73625098</v>
      </c>
      <c r="Q139" s="64">
        <f>SUMIFS(СВЦЭМ!$C$34:$C$777,СВЦЭМ!$A$34:$A$777,$A139,СВЦЭМ!$B$34:$B$777,Q$119)+'СЕТ СН'!$I$9+СВЦЭМ!$D$10+'СЕТ СН'!$I$6</f>
        <v>1785.5444756699999</v>
      </c>
      <c r="R139" s="64">
        <f>SUMIFS(СВЦЭМ!$C$34:$C$777,СВЦЭМ!$A$34:$A$777,$A139,СВЦЭМ!$B$34:$B$777,R$119)+'СЕТ СН'!$I$9+СВЦЭМ!$D$10+'СЕТ СН'!$I$6</f>
        <v>1862.2452976899999</v>
      </c>
      <c r="S139" s="64">
        <f>SUMIFS(СВЦЭМ!$C$34:$C$777,СВЦЭМ!$A$34:$A$777,$A139,СВЦЭМ!$B$34:$B$777,S$119)+'СЕТ СН'!$I$9+СВЦЭМ!$D$10+'СЕТ СН'!$I$6</f>
        <v>1863.5747680499999</v>
      </c>
      <c r="T139" s="64">
        <f>SUMIFS(СВЦЭМ!$C$34:$C$777,СВЦЭМ!$A$34:$A$777,$A139,СВЦЭМ!$B$34:$B$777,T$119)+'СЕТ СН'!$I$9+СВЦЭМ!$D$10+'СЕТ СН'!$I$6</f>
        <v>1856.77932822</v>
      </c>
      <c r="U139" s="64">
        <f>SUMIFS(СВЦЭМ!$C$34:$C$777,СВЦЭМ!$A$34:$A$777,$A139,СВЦЭМ!$B$34:$B$777,U$119)+'СЕТ СН'!$I$9+СВЦЭМ!$D$10+'СЕТ СН'!$I$6</f>
        <v>1883.1512643799999</v>
      </c>
      <c r="V139" s="64">
        <f>SUMIFS(СВЦЭМ!$C$34:$C$777,СВЦЭМ!$A$34:$A$777,$A139,СВЦЭМ!$B$34:$B$777,V$119)+'СЕТ СН'!$I$9+СВЦЭМ!$D$10+'СЕТ СН'!$I$6</f>
        <v>1909.7644011399998</v>
      </c>
      <c r="W139" s="64">
        <f>SUMIFS(СВЦЭМ!$C$34:$C$777,СВЦЭМ!$A$34:$A$777,$A139,СВЦЭМ!$B$34:$B$777,W$119)+'СЕТ СН'!$I$9+СВЦЭМ!$D$10+'СЕТ СН'!$I$6</f>
        <v>2006.61070847</v>
      </c>
      <c r="X139" s="64">
        <f>SUMIFS(СВЦЭМ!$C$34:$C$777,СВЦЭМ!$A$34:$A$777,$A139,СВЦЭМ!$B$34:$B$777,X$119)+'СЕТ СН'!$I$9+СВЦЭМ!$D$10+'СЕТ СН'!$I$6</f>
        <v>1938.6136659700001</v>
      </c>
      <c r="Y139" s="64">
        <f>SUMIFS(СВЦЭМ!$C$34:$C$777,СВЦЭМ!$A$34:$A$777,$A139,СВЦЭМ!$B$34:$B$777,Y$119)+'СЕТ СН'!$I$9+СВЦЭМ!$D$10+'СЕТ СН'!$I$6</f>
        <v>1941.2167620999999</v>
      </c>
    </row>
    <row r="140" spans="1:25" ht="15.75" x14ac:dyDescent="0.2">
      <c r="A140" s="63">
        <f t="shared" si="3"/>
        <v>42572</v>
      </c>
      <c r="B140" s="64">
        <f>SUMIFS(СВЦЭМ!$C$34:$C$777,СВЦЭМ!$A$34:$A$777,$A140,СВЦЭМ!$B$34:$B$777,B$119)+'СЕТ СН'!$I$9+СВЦЭМ!$D$10+'СЕТ СН'!$I$6</f>
        <v>2046.4306778599998</v>
      </c>
      <c r="C140" s="64">
        <f>SUMIFS(СВЦЭМ!$C$34:$C$777,СВЦЭМ!$A$34:$A$777,$A140,СВЦЭМ!$B$34:$B$777,C$119)+'СЕТ СН'!$I$9+СВЦЭМ!$D$10+'СЕТ СН'!$I$6</f>
        <v>2073.1039104900001</v>
      </c>
      <c r="D140" s="64">
        <f>SUMIFS(СВЦЭМ!$C$34:$C$777,СВЦЭМ!$A$34:$A$777,$A140,СВЦЭМ!$B$34:$B$777,D$119)+'СЕТ СН'!$I$9+СВЦЭМ!$D$10+'СЕТ СН'!$I$6</f>
        <v>2094.2596878099998</v>
      </c>
      <c r="E140" s="64">
        <f>SUMIFS(СВЦЭМ!$C$34:$C$777,СВЦЭМ!$A$34:$A$777,$A140,СВЦЭМ!$B$34:$B$777,E$119)+'СЕТ СН'!$I$9+СВЦЭМ!$D$10+'СЕТ СН'!$I$6</f>
        <v>2113.4934415500002</v>
      </c>
      <c r="F140" s="64">
        <f>SUMIFS(СВЦЭМ!$C$34:$C$777,СВЦЭМ!$A$34:$A$777,$A140,СВЦЭМ!$B$34:$B$777,F$119)+'СЕТ СН'!$I$9+СВЦЭМ!$D$10+'СЕТ СН'!$I$6</f>
        <v>2117.5297941400004</v>
      </c>
      <c r="G140" s="64">
        <f>SUMIFS(СВЦЭМ!$C$34:$C$777,СВЦЭМ!$A$34:$A$777,$A140,СВЦЭМ!$B$34:$B$777,G$119)+'СЕТ СН'!$I$9+СВЦЭМ!$D$10+'СЕТ СН'!$I$6</f>
        <v>2099.67929727</v>
      </c>
      <c r="H140" s="64">
        <f>SUMIFS(СВЦЭМ!$C$34:$C$777,СВЦЭМ!$A$34:$A$777,$A140,СВЦЭМ!$B$34:$B$777,H$119)+'СЕТ СН'!$I$9+СВЦЭМ!$D$10+'СЕТ СН'!$I$6</f>
        <v>2048.3769242999997</v>
      </c>
      <c r="I140" s="64">
        <f>SUMIFS(СВЦЭМ!$C$34:$C$777,СВЦЭМ!$A$34:$A$777,$A140,СВЦЭМ!$B$34:$B$777,I$119)+'СЕТ СН'!$I$9+СВЦЭМ!$D$10+'СЕТ СН'!$I$6</f>
        <v>1959.1500122899999</v>
      </c>
      <c r="J140" s="64">
        <f>SUMIFS(СВЦЭМ!$C$34:$C$777,СВЦЭМ!$A$34:$A$777,$A140,СВЦЭМ!$B$34:$B$777,J$119)+'СЕТ СН'!$I$9+СВЦЭМ!$D$10+'СЕТ СН'!$I$6</f>
        <v>1886.1271976499997</v>
      </c>
      <c r="K140" s="64">
        <f>SUMIFS(СВЦЭМ!$C$34:$C$777,СВЦЭМ!$A$34:$A$777,$A140,СВЦЭМ!$B$34:$B$777,K$119)+'СЕТ СН'!$I$9+СВЦЭМ!$D$10+'СЕТ СН'!$I$6</f>
        <v>1891.4405038300001</v>
      </c>
      <c r="L140" s="64">
        <f>SUMIFS(СВЦЭМ!$C$34:$C$777,СВЦЭМ!$A$34:$A$777,$A140,СВЦЭМ!$B$34:$B$777,L$119)+'СЕТ СН'!$I$9+СВЦЭМ!$D$10+'СЕТ СН'!$I$6</f>
        <v>1911.98772534</v>
      </c>
      <c r="M140" s="64">
        <f>SUMIFS(СВЦЭМ!$C$34:$C$777,СВЦЭМ!$A$34:$A$777,$A140,СВЦЭМ!$B$34:$B$777,M$119)+'СЕТ СН'!$I$9+СВЦЭМ!$D$10+'СЕТ СН'!$I$6</f>
        <v>1959.5896488200001</v>
      </c>
      <c r="N140" s="64">
        <f>SUMIFS(СВЦЭМ!$C$34:$C$777,СВЦЭМ!$A$34:$A$777,$A140,СВЦЭМ!$B$34:$B$777,N$119)+'СЕТ СН'!$I$9+СВЦЭМ!$D$10+'СЕТ СН'!$I$6</f>
        <v>2020.48997865</v>
      </c>
      <c r="O140" s="64">
        <f>SUMIFS(СВЦЭМ!$C$34:$C$777,СВЦЭМ!$A$34:$A$777,$A140,СВЦЭМ!$B$34:$B$777,O$119)+'СЕТ СН'!$I$9+СВЦЭМ!$D$10+'СЕТ СН'!$I$6</f>
        <v>2025.0176021100001</v>
      </c>
      <c r="P140" s="64">
        <f>SUMIFS(СВЦЭМ!$C$34:$C$777,СВЦЭМ!$A$34:$A$777,$A140,СВЦЭМ!$B$34:$B$777,P$119)+'СЕТ СН'!$I$9+СВЦЭМ!$D$10+'СЕТ СН'!$I$6</f>
        <v>1853.6538412999998</v>
      </c>
      <c r="Q140" s="64">
        <f>SUMIFS(СВЦЭМ!$C$34:$C$777,СВЦЭМ!$A$34:$A$777,$A140,СВЦЭМ!$B$34:$B$777,Q$119)+'СЕТ СН'!$I$9+СВЦЭМ!$D$10+'СЕТ СН'!$I$6</f>
        <v>1843.3378258899997</v>
      </c>
      <c r="R140" s="64">
        <f>SUMIFS(СВЦЭМ!$C$34:$C$777,СВЦЭМ!$A$34:$A$777,$A140,СВЦЭМ!$B$34:$B$777,R$119)+'СЕТ СН'!$I$9+СВЦЭМ!$D$10+'СЕТ СН'!$I$6</f>
        <v>1907.6779705499998</v>
      </c>
      <c r="S140" s="64">
        <f>SUMIFS(СВЦЭМ!$C$34:$C$777,СВЦЭМ!$A$34:$A$777,$A140,СВЦЭМ!$B$34:$B$777,S$119)+'СЕТ СН'!$I$9+СВЦЭМ!$D$10+'СЕТ СН'!$I$6</f>
        <v>1902.6323157100001</v>
      </c>
      <c r="T140" s="64">
        <f>SUMIFS(СВЦЭМ!$C$34:$C$777,СВЦЭМ!$A$34:$A$777,$A140,СВЦЭМ!$B$34:$B$777,T$119)+'СЕТ СН'!$I$9+СВЦЭМ!$D$10+'СЕТ СН'!$I$6</f>
        <v>1911.8883669900001</v>
      </c>
      <c r="U140" s="64">
        <f>SUMIFS(СВЦЭМ!$C$34:$C$777,СВЦЭМ!$A$34:$A$777,$A140,СВЦЭМ!$B$34:$B$777,U$119)+'СЕТ СН'!$I$9+СВЦЭМ!$D$10+'СЕТ СН'!$I$6</f>
        <v>1892.0682787199999</v>
      </c>
      <c r="V140" s="64">
        <f>SUMIFS(СВЦЭМ!$C$34:$C$777,СВЦЭМ!$A$34:$A$777,$A140,СВЦЭМ!$B$34:$B$777,V$119)+'СЕТ СН'!$I$9+СВЦЭМ!$D$10+'СЕТ СН'!$I$6</f>
        <v>1896.8737675799998</v>
      </c>
      <c r="W140" s="64">
        <f>SUMIFS(СВЦЭМ!$C$34:$C$777,СВЦЭМ!$A$34:$A$777,$A140,СВЦЭМ!$B$34:$B$777,W$119)+'СЕТ СН'!$I$9+СВЦЭМ!$D$10+'СЕТ СН'!$I$6</f>
        <v>1972.3771109899999</v>
      </c>
      <c r="X140" s="64">
        <f>SUMIFS(СВЦЭМ!$C$34:$C$777,СВЦЭМ!$A$34:$A$777,$A140,СВЦЭМ!$B$34:$B$777,X$119)+'СЕТ СН'!$I$9+СВЦЭМ!$D$10+'СЕТ СН'!$I$6</f>
        <v>1960.7802780499999</v>
      </c>
      <c r="Y140" s="64">
        <f>SUMIFS(СВЦЭМ!$C$34:$C$777,СВЦЭМ!$A$34:$A$777,$A140,СВЦЭМ!$B$34:$B$777,Y$119)+'СЕТ СН'!$I$9+СВЦЭМ!$D$10+'СЕТ СН'!$I$6</f>
        <v>2003.64427097</v>
      </c>
    </row>
    <row r="141" spans="1:25" ht="15.75" x14ac:dyDescent="0.2">
      <c r="A141" s="63">
        <f t="shared" si="3"/>
        <v>42573</v>
      </c>
      <c r="B141" s="64">
        <f>SUMIFS(СВЦЭМ!$C$34:$C$777,СВЦЭМ!$A$34:$A$777,$A141,СВЦЭМ!$B$34:$B$777,B$119)+'СЕТ СН'!$I$9+СВЦЭМ!$D$10+'СЕТ СН'!$I$6</f>
        <v>2090.7348340799999</v>
      </c>
      <c r="C141" s="64">
        <f>SUMIFS(СВЦЭМ!$C$34:$C$777,СВЦЭМ!$A$34:$A$777,$A141,СВЦЭМ!$B$34:$B$777,C$119)+'СЕТ СН'!$I$9+СВЦЭМ!$D$10+'СЕТ СН'!$I$6</f>
        <v>2164.6518703500001</v>
      </c>
      <c r="D141" s="64">
        <f>SUMIFS(СВЦЭМ!$C$34:$C$777,СВЦЭМ!$A$34:$A$777,$A141,СВЦЭМ!$B$34:$B$777,D$119)+'СЕТ СН'!$I$9+СВЦЭМ!$D$10+'СЕТ СН'!$I$6</f>
        <v>2207.0530074500002</v>
      </c>
      <c r="E141" s="64">
        <f>SUMIFS(СВЦЭМ!$C$34:$C$777,СВЦЭМ!$A$34:$A$777,$A141,СВЦЭМ!$B$34:$B$777,E$119)+'СЕТ СН'!$I$9+СВЦЭМ!$D$10+'СЕТ СН'!$I$6</f>
        <v>2234.8989514699997</v>
      </c>
      <c r="F141" s="64">
        <f>SUMIFS(СВЦЭМ!$C$34:$C$777,СВЦЭМ!$A$34:$A$777,$A141,СВЦЭМ!$B$34:$B$777,F$119)+'СЕТ СН'!$I$9+СВЦЭМ!$D$10+'СЕТ СН'!$I$6</f>
        <v>2233.8181107099999</v>
      </c>
      <c r="G141" s="64">
        <f>SUMIFS(СВЦЭМ!$C$34:$C$777,СВЦЭМ!$A$34:$A$777,$A141,СВЦЭМ!$B$34:$B$777,G$119)+'СЕТ СН'!$I$9+СВЦЭМ!$D$10+'СЕТ СН'!$I$6</f>
        <v>2242.3065000400002</v>
      </c>
      <c r="H141" s="64">
        <f>SUMIFS(СВЦЭМ!$C$34:$C$777,СВЦЭМ!$A$34:$A$777,$A141,СВЦЭМ!$B$34:$B$777,H$119)+'СЕТ СН'!$I$9+СВЦЭМ!$D$10+'СЕТ СН'!$I$6</f>
        <v>2301.8941883899997</v>
      </c>
      <c r="I141" s="64">
        <f>SUMIFS(СВЦЭМ!$C$34:$C$777,СВЦЭМ!$A$34:$A$777,$A141,СВЦЭМ!$B$34:$B$777,I$119)+'СЕТ СН'!$I$9+СВЦЭМ!$D$10+'СЕТ СН'!$I$6</f>
        <v>2048.0584554699999</v>
      </c>
      <c r="J141" s="64">
        <f>SUMIFS(СВЦЭМ!$C$34:$C$777,СВЦЭМ!$A$34:$A$777,$A141,СВЦЭМ!$B$34:$B$777,J$119)+'СЕТ СН'!$I$9+СВЦЭМ!$D$10+'СЕТ СН'!$I$6</f>
        <v>1794.59859792</v>
      </c>
      <c r="K141" s="64">
        <f>SUMIFS(СВЦЭМ!$C$34:$C$777,СВЦЭМ!$A$34:$A$777,$A141,СВЦЭМ!$B$34:$B$777,K$119)+'СЕТ СН'!$I$9+СВЦЭМ!$D$10+'СЕТ СН'!$I$6</f>
        <v>1803.26255085</v>
      </c>
      <c r="L141" s="64">
        <f>SUMIFS(СВЦЭМ!$C$34:$C$777,СВЦЭМ!$A$34:$A$777,$A141,СВЦЭМ!$B$34:$B$777,L$119)+'СЕТ СН'!$I$9+СВЦЭМ!$D$10+'СЕТ СН'!$I$6</f>
        <v>1823.0729597899999</v>
      </c>
      <c r="M141" s="64">
        <f>SUMIFS(СВЦЭМ!$C$34:$C$777,СВЦЭМ!$A$34:$A$777,$A141,СВЦЭМ!$B$34:$B$777,M$119)+'СЕТ СН'!$I$9+СВЦЭМ!$D$10+'СЕТ СН'!$I$6</f>
        <v>1829.9762343299999</v>
      </c>
      <c r="N141" s="64">
        <f>SUMIFS(СВЦЭМ!$C$34:$C$777,СВЦЭМ!$A$34:$A$777,$A141,СВЦЭМ!$B$34:$B$777,N$119)+'СЕТ СН'!$I$9+СВЦЭМ!$D$10+'СЕТ СН'!$I$6</f>
        <v>1808.9748817699999</v>
      </c>
      <c r="O141" s="64">
        <f>SUMIFS(СВЦЭМ!$C$34:$C$777,СВЦЭМ!$A$34:$A$777,$A141,СВЦЭМ!$B$34:$B$777,O$119)+'СЕТ СН'!$I$9+СВЦЭМ!$D$10+'СЕТ СН'!$I$6</f>
        <v>1809.4870590699998</v>
      </c>
      <c r="P141" s="64">
        <f>SUMIFS(СВЦЭМ!$C$34:$C$777,СВЦЭМ!$A$34:$A$777,$A141,СВЦЭМ!$B$34:$B$777,P$119)+'СЕТ СН'!$I$9+СВЦЭМ!$D$10+'СЕТ СН'!$I$6</f>
        <v>1781.79694827</v>
      </c>
      <c r="Q141" s="64">
        <f>SUMIFS(СВЦЭМ!$C$34:$C$777,СВЦЭМ!$A$34:$A$777,$A141,СВЦЭМ!$B$34:$B$777,Q$119)+'СЕТ СН'!$I$9+СВЦЭМ!$D$10+'СЕТ СН'!$I$6</f>
        <v>1781.5096696999999</v>
      </c>
      <c r="R141" s="64">
        <f>SUMIFS(СВЦЭМ!$C$34:$C$777,СВЦЭМ!$A$34:$A$777,$A141,СВЦЭМ!$B$34:$B$777,R$119)+'СЕТ СН'!$I$9+СВЦЭМ!$D$10+'СЕТ СН'!$I$6</f>
        <v>1870.16636298</v>
      </c>
      <c r="S141" s="64">
        <f>SUMIFS(СВЦЭМ!$C$34:$C$777,СВЦЭМ!$A$34:$A$777,$A141,СВЦЭМ!$B$34:$B$777,S$119)+'СЕТ СН'!$I$9+СВЦЭМ!$D$10+'СЕТ СН'!$I$6</f>
        <v>1838.1784535199999</v>
      </c>
      <c r="T141" s="64">
        <f>SUMIFS(СВЦЭМ!$C$34:$C$777,СВЦЭМ!$A$34:$A$777,$A141,СВЦЭМ!$B$34:$B$777,T$119)+'СЕТ СН'!$I$9+СВЦЭМ!$D$10+'СЕТ СН'!$I$6</f>
        <v>1814.44872042</v>
      </c>
      <c r="U141" s="64">
        <f>SUMIFS(СВЦЭМ!$C$34:$C$777,СВЦЭМ!$A$34:$A$777,$A141,СВЦЭМ!$B$34:$B$777,U$119)+'СЕТ СН'!$I$9+СВЦЭМ!$D$10+'СЕТ СН'!$I$6</f>
        <v>1808.49824446</v>
      </c>
      <c r="V141" s="64">
        <f>SUMIFS(СВЦЭМ!$C$34:$C$777,СВЦЭМ!$A$34:$A$777,$A141,СВЦЭМ!$B$34:$B$777,V$119)+'СЕТ СН'!$I$9+СВЦЭМ!$D$10+'СЕТ СН'!$I$6</f>
        <v>1836.13053984</v>
      </c>
      <c r="W141" s="64">
        <f>SUMIFS(СВЦЭМ!$C$34:$C$777,СВЦЭМ!$A$34:$A$777,$A141,СВЦЭМ!$B$34:$B$777,W$119)+'СЕТ СН'!$I$9+СВЦЭМ!$D$10+'СЕТ СН'!$I$6</f>
        <v>1896.8683145699999</v>
      </c>
      <c r="X141" s="64">
        <f>SUMIFS(СВЦЭМ!$C$34:$C$777,СВЦЭМ!$A$34:$A$777,$A141,СВЦЭМ!$B$34:$B$777,X$119)+'СЕТ СН'!$I$9+СВЦЭМ!$D$10+'СЕТ СН'!$I$6</f>
        <v>1879.7473501099998</v>
      </c>
      <c r="Y141" s="64">
        <f>SUMIFS(СВЦЭМ!$C$34:$C$777,СВЦЭМ!$A$34:$A$777,$A141,СВЦЭМ!$B$34:$B$777,Y$119)+'СЕТ СН'!$I$9+СВЦЭМ!$D$10+'СЕТ СН'!$I$6</f>
        <v>1894.7502594699999</v>
      </c>
    </row>
    <row r="142" spans="1:25" ht="15.75" x14ac:dyDescent="0.2">
      <c r="A142" s="63">
        <f t="shared" si="3"/>
        <v>42574</v>
      </c>
      <c r="B142" s="64">
        <f>SUMIFS(СВЦЭМ!$C$34:$C$777,СВЦЭМ!$A$34:$A$777,$A142,СВЦЭМ!$B$34:$B$777,B$119)+'СЕТ СН'!$I$9+СВЦЭМ!$D$10+'СЕТ СН'!$I$6</f>
        <v>1974.4657120899999</v>
      </c>
      <c r="C142" s="64">
        <f>SUMIFS(СВЦЭМ!$C$34:$C$777,СВЦЭМ!$A$34:$A$777,$A142,СВЦЭМ!$B$34:$B$777,C$119)+'СЕТ СН'!$I$9+СВЦЭМ!$D$10+'СЕТ СН'!$I$6</f>
        <v>2027.8712157499999</v>
      </c>
      <c r="D142" s="64">
        <f>SUMIFS(СВЦЭМ!$C$34:$C$777,СВЦЭМ!$A$34:$A$777,$A142,СВЦЭМ!$B$34:$B$777,D$119)+'СЕТ СН'!$I$9+СВЦЭМ!$D$10+'СЕТ СН'!$I$6</f>
        <v>2070.6280535400001</v>
      </c>
      <c r="E142" s="64">
        <f>SUMIFS(СВЦЭМ!$C$34:$C$777,СВЦЭМ!$A$34:$A$777,$A142,СВЦЭМ!$B$34:$B$777,E$119)+'СЕТ СН'!$I$9+СВЦЭМ!$D$10+'СЕТ СН'!$I$6</f>
        <v>2092.6368327</v>
      </c>
      <c r="F142" s="64">
        <f>SUMIFS(СВЦЭМ!$C$34:$C$777,СВЦЭМ!$A$34:$A$777,$A142,СВЦЭМ!$B$34:$B$777,F$119)+'СЕТ СН'!$I$9+СВЦЭМ!$D$10+'СЕТ СН'!$I$6</f>
        <v>2094.8273163200001</v>
      </c>
      <c r="G142" s="64">
        <f>SUMIFS(СВЦЭМ!$C$34:$C$777,СВЦЭМ!$A$34:$A$777,$A142,СВЦЭМ!$B$34:$B$777,G$119)+'СЕТ СН'!$I$9+СВЦЭМ!$D$10+'СЕТ СН'!$I$6</f>
        <v>2089.4163481799997</v>
      </c>
      <c r="H142" s="64">
        <f>SUMIFS(СВЦЭМ!$C$34:$C$777,СВЦЭМ!$A$34:$A$777,$A142,СВЦЭМ!$B$34:$B$777,H$119)+'СЕТ СН'!$I$9+СВЦЭМ!$D$10+'СЕТ СН'!$I$6</f>
        <v>2024.8529937599999</v>
      </c>
      <c r="I142" s="64">
        <f>SUMIFS(СВЦЭМ!$C$34:$C$777,СВЦЭМ!$A$34:$A$777,$A142,СВЦЭМ!$B$34:$B$777,I$119)+'СЕТ СН'!$I$9+СВЦЭМ!$D$10+'СЕТ СН'!$I$6</f>
        <v>1969.8165573699998</v>
      </c>
      <c r="J142" s="64">
        <f>SUMIFS(СВЦЭМ!$C$34:$C$777,СВЦЭМ!$A$34:$A$777,$A142,СВЦЭМ!$B$34:$B$777,J$119)+'СЕТ СН'!$I$9+СВЦЭМ!$D$10+'СЕТ СН'!$I$6</f>
        <v>1872.7722700599998</v>
      </c>
      <c r="K142" s="64">
        <f>SUMIFS(СВЦЭМ!$C$34:$C$777,СВЦЭМ!$A$34:$A$777,$A142,СВЦЭМ!$B$34:$B$777,K$119)+'СЕТ СН'!$I$9+СВЦЭМ!$D$10+'СЕТ СН'!$I$6</f>
        <v>1811.73461357</v>
      </c>
      <c r="L142" s="64">
        <f>SUMIFS(СВЦЭМ!$C$34:$C$777,СВЦЭМ!$A$34:$A$777,$A142,СВЦЭМ!$B$34:$B$777,L$119)+'СЕТ СН'!$I$9+СВЦЭМ!$D$10+'СЕТ СН'!$I$6</f>
        <v>1806.2556305499998</v>
      </c>
      <c r="M142" s="64">
        <f>SUMIFS(СВЦЭМ!$C$34:$C$777,СВЦЭМ!$A$34:$A$777,$A142,СВЦЭМ!$B$34:$B$777,M$119)+'СЕТ СН'!$I$9+СВЦЭМ!$D$10+'СЕТ СН'!$I$6</f>
        <v>1791.8707256499999</v>
      </c>
      <c r="N142" s="64">
        <f>SUMIFS(СВЦЭМ!$C$34:$C$777,СВЦЭМ!$A$34:$A$777,$A142,СВЦЭМ!$B$34:$B$777,N$119)+'СЕТ СН'!$I$9+СВЦЭМ!$D$10+'СЕТ СН'!$I$6</f>
        <v>1785.7359356699999</v>
      </c>
      <c r="O142" s="64">
        <f>SUMIFS(СВЦЭМ!$C$34:$C$777,СВЦЭМ!$A$34:$A$777,$A142,СВЦЭМ!$B$34:$B$777,O$119)+'СЕТ СН'!$I$9+СВЦЭМ!$D$10+'СЕТ СН'!$I$6</f>
        <v>1796.02327775</v>
      </c>
      <c r="P142" s="64">
        <f>SUMIFS(СВЦЭМ!$C$34:$C$777,СВЦЭМ!$A$34:$A$777,$A142,СВЦЭМ!$B$34:$B$777,P$119)+'СЕТ СН'!$I$9+СВЦЭМ!$D$10+'СЕТ СН'!$I$6</f>
        <v>1804.0966836699999</v>
      </c>
      <c r="Q142" s="64">
        <f>SUMIFS(СВЦЭМ!$C$34:$C$777,СВЦЭМ!$A$34:$A$777,$A142,СВЦЭМ!$B$34:$B$777,Q$119)+'СЕТ СН'!$I$9+СВЦЭМ!$D$10+'СЕТ СН'!$I$6</f>
        <v>1810.60933144</v>
      </c>
      <c r="R142" s="64">
        <f>SUMIFS(СВЦЭМ!$C$34:$C$777,СВЦЭМ!$A$34:$A$777,$A142,СВЦЭМ!$B$34:$B$777,R$119)+'СЕТ СН'!$I$9+СВЦЭМ!$D$10+'СЕТ СН'!$I$6</f>
        <v>1807.4635376299998</v>
      </c>
      <c r="S142" s="64">
        <f>SUMIFS(СВЦЭМ!$C$34:$C$777,СВЦЭМ!$A$34:$A$777,$A142,СВЦЭМ!$B$34:$B$777,S$119)+'СЕТ СН'!$I$9+СВЦЭМ!$D$10+'СЕТ СН'!$I$6</f>
        <v>1791.4682980699999</v>
      </c>
      <c r="T142" s="64">
        <f>SUMIFS(СВЦЭМ!$C$34:$C$777,СВЦЭМ!$A$34:$A$777,$A142,СВЦЭМ!$B$34:$B$777,T$119)+'СЕТ СН'!$I$9+СВЦЭМ!$D$10+'СЕТ СН'!$I$6</f>
        <v>1789.9042828199999</v>
      </c>
      <c r="U142" s="64">
        <f>SUMIFS(СВЦЭМ!$C$34:$C$777,СВЦЭМ!$A$34:$A$777,$A142,СВЦЭМ!$B$34:$B$777,U$119)+'СЕТ СН'!$I$9+СВЦЭМ!$D$10+'СЕТ СН'!$I$6</f>
        <v>1780.7209656199998</v>
      </c>
      <c r="V142" s="64">
        <f>SUMIFS(СВЦЭМ!$C$34:$C$777,СВЦЭМ!$A$34:$A$777,$A142,СВЦЭМ!$B$34:$B$777,V$119)+'СЕТ СН'!$I$9+СВЦЭМ!$D$10+'СЕТ СН'!$I$6</f>
        <v>1798.4878198599999</v>
      </c>
      <c r="W142" s="64">
        <f>SUMIFS(СВЦЭМ!$C$34:$C$777,СВЦЭМ!$A$34:$A$777,$A142,СВЦЭМ!$B$34:$B$777,W$119)+'СЕТ СН'!$I$9+СВЦЭМ!$D$10+'СЕТ СН'!$I$6</f>
        <v>1857.3068195799999</v>
      </c>
      <c r="X142" s="64">
        <f>SUMIFS(СВЦЭМ!$C$34:$C$777,СВЦЭМ!$A$34:$A$777,$A142,СВЦЭМ!$B$34:$B$777,X$119)+'СЕТ СН'!$I$9+СВЦЭМ!$D$10+'СЕТ СН'!$I$6</f>
        <v>1866.7256055299999</v>
      </c>
      <c r="Y142" s="64">
        <f>SUMIFS(СВЦЭМ!$C$34:$C$777,СВЦЭМ!$A$34:$A$777,$A142,СВЦЭМ!$B$34:$B$777,Y$119)+'СЕТ СН'!$I$9+СВЦЭМ!$D$10+'СЕТ СН'!$I$6</f>
        <v>1920.7085272599998</v>
      </c>
    </row>
    <row r="143" spans="1:25" ht="15.75" x14ac:dyDescent="0.2">
      <c r="A143" s="63">
        <f t="shared" si="3"/>
        <v>42575</v>
      </c>
      <c r="B143" s="64">
        <f>SUMIFS(СВЦЭМ!$C$34:$C$777,СВЦЭМ!$A$34:$A$777,$A143,СВЦЭМ!$B$34:$B$777,B$119)+'СЕТ СН'!$I$9+СВЦЭМ!$D$10+'СЕТ СН'!$I$6</f>
        <v>2011.59722042</v>
      </c>
      <c r="C143" s="64">
        <f>SUMIFS(СВЦЭМ!$C$34:$C$777,СВЦЭМ!$A$34:$A$777,$A143,СВЦЭМ!$B$34:$B$777,C$119)+'СЕТ СН'!$I$9+СВЦЭМ!$D$10+'СЕТ СН'!$I$6</f>
        <v>2099.9392914800001</v>
      </c>
      <c r="D143" s="64">
        <f>SUMIFS(СВЦЭМ!$C$34:$C$777,СВЦЭМ!$A$34:$A$777,$A143,СВЦЭМ!$B$34:$B$777,D$119)+'СЕТ СН'!$I$9+СВЦЭМ!$D$10+'СЕТ СН'!$I$6</f>
        <v>2122.6088915999999</v>
      </c>
      <c r="E143" s="64">
        <f>SUMIFS(СВЦЭМ!$C$34:$C$777,СВЦЭМ!$A$34:$A$777,$A143,СВЦЭМ!$B$34:$B$777,E$119)+'СЕТ СН'!$I$9+СВЦЭМ!$D$10+'СЕТ СН'!$I$6</f>
        <v>2146.2800552400004</v>
      </c>
      <c r="F143" s="64">
        <f>SUMIFS(СВЦЭМ!$C$34:$C$777,СВЦЭМ!$A$34:$A$777,$A143,СВЦЭМ!$B$34:$B$777,F$119)+'СЕТ СН'!$I$9+СВЦЭМ!$D$10+'СЕТ СН'!$I$6</f>
        <v>2171.3987670900001</v>
      </c>
      <c r="G143" s="64">
        <f>SUMIFS(СВЦЭМ!$C$34:$C$777,СВЦЭМ!$A$34:$A$777,$A143,СВЦЭМ!$B$34:$B$777,G$119)+'СЕТ СН'!$I$9+СВЦЭМ!$D$10+'СЕТ СН'!$I$6</f>
        <v>2172.0719752499999</v>
      </c>
      <c r="H143" s="64">
        <f>SUMIFS(СВЦЭМ!$C$34:$C$777,СВЦЭМ!$A$34:$A$777,$A143,СВЦЭМ!$B$34:$B$777,H$119)+'СЕТ СН'!$I$9+СВЦЭМ!$D$10+'СЕТ СН'!$I$6</f>
        <v>2103.3185618899997</v>
      </c>
      <c r="I143" s="64">
        <f>SUMIFS(СВЦЭМ!$C$34:$C$777,СВЦЭМ!$A$34:$A$777,$A143,СВЦЭМ!$B$34:$B$777,I$119)+'СЕТ СН'!$I$9+СВЦЭМ!$D$10+'СЕТ СН'!$I$6</f>
        <v>2035.8007189599998</v>
      </c>
      <c r="J143" s="64">
        <f>SUMIFS(СВЦЭМ!$C$34:$C$777,СВЦЭМ!$A$34:$A$777,$A143,СВЦЭМ!$B$34:$B$777,J$119)+'СЕТ СН'!$I$9+СВЦЭМ!$D$10+'СЕТ СН'!$I$6</f>
        <v>1923.16894321</v>
      </c>
      <c r="K143" s="64">
        <f>SUMIFS(СВЦЭМ!$C$34:$C$777,СВЦЭМ!$A$34:$A$777,$A143,СВЦЭМ!$B$34:$B$777,K$119)+'СЕТ СН'!$I$9+СВЦЭМ!$D$10+'СЕТ СН'!$I$6</f>
        <v>1829.0683777099998</v>
      </c>
      <c r="L143" s="64">
        <f>SUMIFS(СВЦЭМ!$C$34:$C$777,СВЦЭМ!$A$34:$A$777,$A143,СВЦЭМ!$B$34:$B$777,L$119)+'СЕТ СН'!$I$9+СВЦЭМ!$D$10+'СЕТ СН'!$I$6</f>
        <v>1783.4794036799999</v>
      </c>
      <c r="M143" s="64">
        <f>SUMIFS(СВЦЭМ!$C$34:$C$777,СВЦЭМ!$A$34:$A$777,$A143,СВЦЭМ!$B$34:$B$777,M$119)+'СЕТ СН'!$I$9+СВЦЭМ!$D$10+'СЕТ СН'!$I$6</f>
        <v>1774.8033720799999</v>
      </c>
      <c r="N143" s="64">
        <f>SUMIFS(СВЦЭМ!$C$34:$C$777,СВЦЭМ!$A$34:$A$777,$A143,СВЦЭМ!$B$34:$B$777,N$119)+'СЕТ СН'!$I$9+СВЦЭМ!$D$10+'СЕТ СН'!$I$6</f>
        <v>1794.1641843499999</v>
      </c>
      <c r="O143" s="64">
        <f>SUMIFS(СВЦЭМ!$C$34:$C$777,СВЦЭМ!$A$34:$A$777,$A143,СВЦЭМ!$B$34:$B$777,O$119)+'СЕТ СН'!$I$9+СВЦЭМ!$D$10+'СЕТ СН'!$I$6</f>
        <v>1811.8569187499997</v>
      </c>
      <c r="P143" s="64">
        <f>SUMIFS(СВЦЭМ!$C$34:$C$777,СВЦЭМ!$A$34:$A$777,$A143,СВЦЭМ!$B$34:$B$777,P$119)+'СЕТ СН'!$I$9+СВЦЭМ!$D$10+'СЕТ СН'!$I$6</f>
        <v>1802.1046805599999</v>
      </c>
      <c r="Q143" s="64">
        <f>SUMIFS(СВЦЭМ!$C$34:$C$777,СВЦЭМ!$A$34:$A$777,$A143,СВЦЭМ!$B$34:$B$777,Q$119)+'СЕТ СН'!$I$9+СВЦЭМ!$D$10+'СЕТ СН'!$I$6</f>
        <v>1801.1831281599998</v>
      </c>
      <c r="R143" s="64">
        <f>SUMIFS(СВЦЭМ!$C$34:$C$777,СВЦЭМ!$A$34:$A$777,$A143,СВЦЭМ!$B$34:$B$777,R$119)+'СЕТ СН'!$I$9+СВЦЭМ!$D$10+'СЕТ СН'!$I$6</f>
        <v>1800.7384504500001</v>
      </c>
      <c r="S143" s="64">
        <f>SUMIFS(СВЦЭМ!$C$34:$C$777,СВЦЭМ!$A$34:$A$777,$A143,СВЦЭМ!$B$34:$B$777,S$119)+'СЕТ СН'!$I$9+СВЦЭМ!$D$10+'СЕТ СН'!$I$6</f>
        <v>1808.1443983099998</v>
      </c>
      <c r="T143" s="64">
        <f>SUMIFS(СВЦЭМ!$C$34:$C$777,СВЦЭМ!$A$34:$A$777,$A143,СВЦЭМ!$B$34:$B$777,T$119)+'СЕТ СН'!$I$9+СВЦЭМ!$D$10+'СЕТ СН'!$I$6</f>
        <v>1824.2346552499998</v>
      </c>
      <c r="U143" s="64">
        <f>SUMIFS(СВЦЭМ!$C$34:$C$777,СВЦЭМ!$A$34:$A$777,$A143,СВЦЭМ!$B$34:$B$777,U$119)+'СЕТ СН'!$I$9+СВЦЭМ!$D$10+'СЕТ СН'!$I$6</f>
        <v>1841.3767124000001</v>
      </c>
      <c r="V143" s="64">
        <f>SUMIFS(СВЦЭМ!$C$34:$C$777,СВЦЭМ!$A$34:$A$777,$A143,СВЦЭМ!$B$34:$B$777,V$119)+'СЕТ СН'!$I$9+СВЦЭМ!$D$10+'СЕТ СН'!$I$6</f>
        <v>1855.0777682899998</v>
      </c>
      <c r="W143" s="64">
        <f>SUMIFS(СВЦЭМ!$C$34:$C$777,СВЦЭМ!$A$34:$A$777,$A143,СВЦЭМ!$B$34:$B$777,W$119)+'СЕТ СН'!$I$9+СВЦЭМ!$D$10+'СЕТ СН'!$I$6</f>
        <v>1898.4968867899997</v>
      </c>
      <c r="X143" s="64">
        <f>SUMIFS(СВЦЭМ!$C$34:$C$777,СВЦЭМ!$A$34:$A$777,$A143,СВЦЭМ!$B$34:$B$777,X$119)+'СЕТ СН'!$I$9+СВЦЭМ!$D$10+'СЕТ СН'!$I$6</f>
        <v>1914.0134856599998</v>
      </c>
      <c r="Y143" s="64">
        <f>SUMIFS(СВЦЭМ!$C$34:$C$777,СВЦЭМ!$A$34:$A$777,$A143,СВЦЭМ!$B$34:$B$777,Y$119)+'СЕТ СН'!$I$9+СВЦЭМ!$D$10+'СЕТ СН'!$I$6</f>
        <v>1991.15860873</v>
      </c>
    </row>
    <row r="144" spans="1:25" ht="15.75" x14ac:dyDescent="0.2">
      <c r="A144" s="63">
        <f t="shared" si="3"/>
        <v>42576</v>
      </c>
      <c r="B144" s="64">
        <f>SUMIFS(СВЦЭМ!$C$34:$C$777,СВЦЭМ!$A$34:$A$777,$A144,СВЦЭМ!$B$34:$B$777,B$119)+'СЕТ СН'!$I$9+СВЦЭМ!$D$10+'СЕТ СН'!$I$6</f>
        <v>1999.2960475099999</v>
      </c>
      <c r="C144" s="64">
        <f>SUMIFS(СВЦЭМ!$C$34:$C$777,СВЦЭМ!$A$34:$A$777,$A144,СВЦЭМ!$B$34:$B$777,C$119)+'СЕТ СН'!$I$9+СВЦЭМ!$D$10+'СЕТ СН'!$I$6</f>
        <v>2072.1050792299998</v>
      </c>
      <c r="D144" s="64">
        <f>SUMIFS(СВЦЭМ!$C$34:$C$777,СВЦЭМ!$A$34:$A$777,$A144,СВЦЭМ!$B$34:$B$777,D$119)+'СЕТ СН'!$I$9+СВЦЭМ!$D$10+'СЕТ СН'!$I$6</f>
        <v>2081.7935891100001</v>
      </c>
      <c r="E144" s="64">
        <f>SUMIFS(СВЦЭМ!$C$34:$C$777,СВЦЭМ!$A$34:$A$777,$A144,СВЦЭМ!$B$34:$B$777,E$119)+'СЕТ СН'!$I$9+СВЦЭМ!$D$10+'СЕТ СН'!$I$6</f>
        <v>2082.1844391899999</v>
      </c>
      <c r="F144" s="64">
        <f>SUMIFS(СВЦЭМ!$C$34:$C$777,СВЦЭМ!$A$34:$A$777,$A144,СВЦЭМ!$B$34:$B$777,F$119)+'СЕТ СН'!$I$9+СВЦЭМ!$D$10+'СЕТ СН'!$I$6</f>
        <v>2069.10960626</v>
      </c>
      <c r="G144" s="64">
        <f>SUMIFS(СВЦЭМ!$C$34:$C$777,СВЦЭМ!$A$34:$A$777,$A144,СВЦЭМ!$B$34:$B$777,G$119)+'СЕТ СН'!$I$9+СВЦЭМ!$D$10+'СЕТ СН'!$I$6</f>
        <v>2042.7378686799998</v>
      </c>
      <c r="H144" s="64">
        <f>SUMIFS(СВЦЭМ!$C$34:$C$777,СВЦЭМ!$A$34:$A$777,$A144,СВЦЭМ!$B$34:$B$777,H$119)+'СЕТ СН'!$I$9+СВЦЭМ!$D$10+'СЕТ СН'!$I$6</f>
        <v>2008.5600593499998</v>
      </c>
      <c r="I144" s="64">
        <f>SUMIFS(СВЦЭМ!$C$34:$C$777,СВЦЭМ!$A$34:$A$777,$A144,СВЦЭМ!$B$34:$B$777,I$119)+'СЕТ СН'!$I$9+СВЦЭМ!$D$10+'СЕТ СН'!$I$6</f>
        <v>1900.61550588</v>
      </c>
      <c r="J144" s="64">
        <f>SUMIFS(СВЦЭМ!$C$34:$C$777,СВЦЭМ!$A$34:$A$777,$A144,СВЦЭМ!$B$34:$B$777,J$119)+'СЕТ СН'!$I$9+СВЦЭМ!$D$10+'СЕТ СН'!$I$6</f>
        <v>1736.6077337299998</v>
      </c>
      <c r="K144" s="64">
        <f>SUMIFS(СВЦЭМ!$C$34:$C$777,СВЦЭМ!$A$34:$A$777,$A144,СВЦЭМ!$B$34:$B$777,K$119)+'СЕТ СН'!$I$9+СВЦЭМ!$D$10+'СЕТ СН'!$I$6</f>
        <v>1730.3655097999999</v>
      </c>
      <c r="L144" s="64">
        <f>SUMIFS(СВЦЭМ!$C$34:$C$777,СВЦЭМ!$A$34:$A$777,$A144,СВЦЭМ!$B$34:$B$777,L$119)+'СЕТ СН'!$I$9+СВЦЭМ!$D$10+'СЕТ СН'!$I$6</f>
        <v>1872.4629446599999</v>
      </c>
      <c r="M144" s="64">
        <f>SUMIFS(СВЦЭМ!$C$34:$C$777,СВЦЭМ!$A$34:$A$777,$A144,СВЦЭМ!$B$34:$B$777,M$119)+'СЕТ СН'!$I$9+СВЦЭМ!$D$10+'СЕТ СН'!$I$6</f>
        <v>1832.0687206699999</v>
      </c>
      <c r="N144" s="64">
        <f>SUMIFS(СВЦЭМ!$C$34:$C$777,СВЦЭМ!$A$34:$A$777,$A144,СВЦЭМ!$B$34:$B$777,N$119)+'СЕТ СН'!$I$9+СВЦЭМ!$D$10+'СЕТ СН'!$I$6</f>
        <v>1812.2599553299999</v>
      </c>
      <c r="O144" s="64">
        <f>SUMIFS(СВЦЭМ!$C$34:$C$777,СВЦЭМ!$A$34:$A$777,$A144,СВЦЭМ!$B$34:$B$777,O$119)+'СЕТ СН'!$I$9+СВЦЭМ!$D$10+'СЕТ СН'!$I$6</f>
        <v>1855.4991225700001</v>
      </c>
      <c r="P144" s="64">
        <f>SUMIFS(СВЦЭМ!$C$34:$C$777,СВЦЭМ!$A$34:$A$777,$A144,СВЦЭМ!$B$34:$B$777,P$119)+'СЕТ СН'!$I$9+СВЦЭМ!$D$10+'СЕТ СН'!$I$6</f>
        <v>1829.06015078</v>
      </c>
      <c r="Q144" s="64">
        <f>SUMIFS(СВЦЭМ!$C$34:$C$777,СВЦЭМ!$A$34:$A$777,$A144,СВЦЭМ!$B$34:$B$777,Q$119)+'СЕТ СН'!$I$9+СВЦЭМ!$D$10+'СЕТ СН'!$I$6</f>
        <v>1801.8941496100001</v>
      </c>
      <c r="R144" s="64">
        <f>SUMIFS(СВЦЭМ!$C$34:$C$777,СВЦЭМ!$A$34:$A$777,$A144,СВЦЭМ!$B$34:$B$777,R$119)+'СЕТ СН'!$I$9+СВЦЭМ!$D$10+'СЕТ СН'!$I$6</f>
        <v>1870.18178152</v>
      </c>
      <c r="S144" s="64">
        <f>SUMIFS(СВЦЭМ!$C$34:$C$777,СВЦЭМ!$A$34:$A$777,$A144,СВЦЭМ!$B$34:$B$777,S$119)+'СЕТ СН'!$I$9+СВЦЭМ!$D$10+'СЕТ СН'!$I$6</f>
        <v>1867.5032280400001</v>
      </c>
      <c r="T144" s="64">
        <f>SUMIFS(СВЦЭМ!$C$34:$C$777,СВЦЭМ!$A$34:$A$777,$A144,СВЦЭМ!$B$34:$B$777,T$119)+'СЕТ СН'!$I$9+СВЦЭМ!$D$10+'СЕТ СН'!$I$6</f>
        <v>1837.58489766</v>
      </c>
      <c r="U144" s="64">
        <f>SUMIFS(СВЦЭМ!$C$34:$C$777,СВЦЭМ!$A$34:$A$777,$A144,СВЦЭМ!$B$34:$B$777,U$119)+'СЕТ СН'!$I$9+СВЦЭМ!$D$10+'СЕТ СН'!$I$6</f>
        <v>1826.9820058699997</v>
      </c>
      <c r="V144" s="64">
        <f>SUMIFS(СВЦЭМ!$C$34:$C$777,СВЦЭМ!$A$34:$A$777,$A144,СВЦЭМ!$B$34:$B$777,V$119)+'СЕТ СН'!$I$9+СВЦЭМ!$D$10+'СЕТ СН'!$I$6</f>
        <v>1827.5461331500001</v>
      </c>
      <c r="W144" s="64">
        <f>SUMIFS(СВЦЭМ!$C$34:$C$777,СВЦЭМ!$A$34:$A$777,$A144,СВЦЭМ!$B$34:$B$777,W$119)+'СЕТ СН'!$I$9+СВЦЭМ!$D$10+'СЕТ СН'!$I$6</f>
        <v>1874.1785163099998</v>
      </c>
      <c r="X144" s="64">
        <f>SUMIFS(СВЦЭМ!$C$34:$C$777,СВЦЭМ!$A$34:$A$777,$A144,СВЦЭМ!$B$34:$B$777,X$119)+'СЕТ СН'!$I$9+СВЦЭМ!$D$10+'СЕТ СН'!$I$6</f>
        <v>1950.10187163</v>
      </c>
      <c r="Y144" s="64">
        <f>SUMIFS(СВЦЭМ!$C$34:$C$777,СВЦЭМ!$A$34:$A$777,$A144,СВЦЭМ!$B$34:$B$777,Y$119)+'СЕТ СН'!$I$9+СВЦЭМ!$D$10+'СЕТ СН'!$I$6</f>
        <v>2119.8784042300003</v>
      </c>
    </row>
    <row r="145" spans="1:26" ht="15.75" x14ac:dyDescent="0.2">
      <c r="A145" s="63">
        <f t="shared" si="3"/>
        <v>42577</v>
      </c>
      <c r="B145" s="64">
        <f>SUMIFS(СВЦЭМ!$C$34:$C$777,СВЦЭМ!$A$34:$A$777,$A145,СВЦЭМ!$B$34:$B$777,B$119)+'СЕТ СН'!$I$9+СВЦЭМ!$D$10+'СЕТ СН'!$I$6</f>
        <v>2295.61236706</v>
      </c>
      <c r="C145" s="64">
        <f>SUMIFS(СВЦЭМ!$C$34:$C$777,СВЦЭМ!$A$34:$A$777,$A145,СВЦЭМ!$B$34:$B$777,C$119)+'СЕТ СН'!$I$9+СВЦЭМ!$D$10+'СЕТ СН'!$I$6</f>
        <v>2213.0868756600003</v>
      </c>
      <c r="D145" s="64">
        <f>SUMIFS(СВЦЭМ!$C$34:$C$777,СВЦЭМ!$A$34:$A$777,$A145,СВЦЭМ!$B$34:$B$777,D$119)+'СЕТ СН'!$I$9+СВЦЭМ!$D$10+'СЕТ СН'!$I$6</f>
        <v>2232.6065383300001</v>
      </c>
      <c r="E145" s="64">
        <f>SUMIFS(СВЦЭМ!$C$34:$C$777,СВЦЭМ!$A$34:$A$777,$A145,СВЦЭМ!$B$34:$B$777,E$119)+'СЕТ СН'!$I$9+СВЦЭМ!$D$10+'СЕТ СН'!$I$6</f>
        <v>2239.26507468</v>
      </c>
      <c r="F145" s="64">
        <f>SUMIFS(СВЦЭМ!$C$34:$C$777,СВЦЭМ!$A$34:$A$777,$A145,СВЦЭМ!$B$34:$B$777,F$119)+'СЕТ СН'!$I$9+СВЦЭМ!$D$10+'СЕТ СН'!$I$6</f>
        <v>2268.8293964100003</v>
      </c>
      <c r="G145" s="64">
        <f>SUMIFS(СВЦЭМ!$C$34:$C$777,СВЦЭМ!$A$34:$A$777,$A145,СВЦЭМ!$B$34:$B$777,G$119)+'СЕТ СН'!$I$9+СВЦЭМ!$D$10+'СЕТ СН'!$I$6</f>
        <v>2257.8736293900001</v>
      </c>
      <c r="H145" s="64">
        <f>SUMIFS(СВЦЭМ!$C$34:$C$777,СВЦЭМ!$A$34:$A$777,$A145,СВЦЭМ!$B$34:$B$777,H$119)+'СЕТ СН'!$I$9+СВЦЭМ!$D$10+'СЕТ СН'!$I$6</f>
        <v>2190.5250008600001</v>
      </c>
      <c r="I145" s="64">
        <f>SUMIFS(СВЦЭМ!$C$34:$C$777,СВЦЭМ!$A$34:$A$777,$A145,СВЦЭМ!$B$34:$B$777,I$119)+'СЕТ СН'!$I$9+СВЦЭМ!$D$10+'СЕТ СН'!$I$6</f>
        <v>2080.6218094199999</v>
      </c>
      <c r="J145" s="64">
        <f>SUMIFS(СВЦЭМ!$C$34:$C$777,СВЦЭМ!$A$34:$A$777,$A145,СВЦЭМ!$B$34:$B$777,J$119)+'СЕТ СН'!$I$9+СВЦЭМ!$D$10+'СЕТ СН'!$I$6</f>
        <v>1931.3819482700001</v>
      </c>
      <c r="K145" s="64">
        <f>SUMIFS(СВЦЭМ!$C$34:$C$777,СВЦЭМ!$A$34:$A$777,$A145,СВЦЭМ!$B$34:$B$777,K$119)+'СЕТ СН'!$I$9+СВЦЭМ!$D$10+'СЕТ СН'!$I$6</f>
        <v>1874.6503861900001</v>
      </c>
      <c r="L145" s="64">
        <f>SUMIFS(СВЦЭМ!$C$34:$C$777,СВЦЭМ!$A$34:$A$777,$A145,СВЦЭМ!$B$34:$B$777,L$119)+'СЕТ СН'!$I$9+СВЦЭМ!$D$10+'СЕТ СН'!$I$6</f>
        <v>1847.64885731</v>
      </c>
      <c r="M145" s="64">
        <f>SUMIFS(СВЦЭМ!$C$34:$C$777,СВЦЭМ!$A$34:$A$777,$A145,СВЦЭМ!$B$34:$B$777,M$119)+'СЕТ СН'!$I$9+СВЦЭМ!$D$10+'СЕТ СН'!$I$6</f>
        <v>1850.7067348699998</v>
      </c>
      <c r="N145" s="64">
        <f>SUMIFS(СВЦЭМ!$C$34:$C$777,СВЦЭМ!$A$34:$A$777,$A145,СВЦЭМ!$B$34:$B$777,N$119)+'СЕТ СН'!$I$9+СВЦЭМ!$D$10+'СЕТ СН'!$I$6</f>
        <v>1869.5324837899998</v>
      </c>
      <c r="O145" s="64">
        <f>SUMIFS(СВЦЭМ!$C$34:$C$777,СВЦЭМ!$A$34:$A$777,$A145,СВЦЭМ!$B$34:$B$777,O$119)+'СЕТ СН'!$I$9+СВЦЭМ!$D$10+'СЕТ СН'!$I$6</f>
        <v>1939.5930397100001</v>
      </c>
      <c r="P145" s="64">
        <f>SUMIFS(СВЦЭМ!$C$34:$C$777,СВЦЭМ!$A$34:$A$777,$A145,СВЦЭМ!$B$34:$B$777,P$119)+'СЕТ СН'!$I$9+СВЦЭМ!$D$10+'СЕТ СН'!$I$6</f>
        <v>1881.12395909</v>
      </c>
      <c r="Q145" s="64">
        <f>SUMIFS(СВЦЭМ!$C$34:$C$777,СВЦЭМ!$A$34:$A$777,$A145,СВЦЭМ!$B$34:$B$777,Q$119)+'СЕТ СН'!$I$9+СВЦЭМ!$D$10+'СЕТ СН'!$I$6</f>
        <v>1865.15871019</v>
      </c>
      <c r="R145" s="64">
        <f>SUMIFS(СВЦЭМ!$C$34:$C$777,СВЦЭМ!$A$34:$A$777,$A145,СВЦЭМ!$B$34:$B$777,R$119)+'СЕТ СН'!$I$9+СВЦЭМ!$D$10+'СЕТ СН'!$I$6</f>
        <v>1973.7995969799999</v>
      </c>
      <c r="S145" s="64">
        <f>SUMIFS(СВЦЭМ!$C$34:$C$777,СВЦЭМ!$A$34:$A$777,$A145,СВЦЭМ!$B$34:$B$777,S$119)+'СЕТ СН'!$I$9+СВЦЭМ!$D$10+'СЕТ СН'!$I$6</f>
        <v>2011.01981381</v>
      </c>
      <c r="T145" s="64">
        <f>SUMIFS(СВЦЭМ!$C$34:$C$777,СВЦЭМ!$A$34:$A$777,$A145,СВЦЭМ!$B$34:$B$777,T$119)+'СЕТ СН'!$I$9+СВЦЭМ!$D$10+'СЕТ СН'!$I$6</f>
        <v>2022.5450732300001</v>
      </c>
      <c r="U145" s="64">
        <f>SUMIFS(СВЦЭМ!$C$34:$C$777,СВЦЭМ!$A$34:$A$777,$A145,СВЦЭМ!$B$34:$B$777,U$119)+'СЕТ СН'!$I$9+СВЦЭМ!$D$10+'СЕТ СН'!$I$6</f>
        <v>2034.8713621100001</v>
      </c>
      <c r="V145" s="64">
        <f>SUMIFS(СВЦЭМ!$C$34:$C$777,СВЦЭМ!$A$34:$A$777,$A145,СВЦЭМ!$B$34:$B$777,V$119)+'СЕТ СН'!$I$9+СВЦЭМ!$D$10+'СЕТ СН'!$I$6</f>
        <v>2142.1759309700001</v>
      </c>
      <c r="W145" s="64">
        <f>SUMIFS(СВЦЭМ!$C$34:$C$777,СВЦЭМ!$A$34:$A$777,$A145,СВЦЭМ!$B$34:$B$777,W$119)+'СЕТ СН'!$I$9+СВЦЭМ!$D$10+'СЕТ СН'!$I$6</f>
        <v>2196.6491527899998</v>
      </c>
      <c r="X145" s="64">
        <f>SUMIFS(СВЦЭМ!$C$34:$C$777,СВЦЭМ!$A$34:$A$777,$A145,СВЦЭМ!$B$34:$B$777,X$119)+'СЕТ СН'!$I$9+СВЦЭМ!$D$10+'СЕТ СН'!$I$6</f>
        <v>2159.0371815899998</v>
      </c>
      <c r="Y145" s="64">
        <f>SUMIFS(СВЦЭМ!$C$34:$C$777,СВЦЭМ!$A$34:$A$777,$A145,СВЦЭМ!$B$34:$B$777,Y$119)+'СЕТ СН'!$I$9+СВЦЭМ!$D$10+'СЕТ СН'!$I$6</f>
        <v>2124.0954667100004</v>
      </c>
    </row>
    <row r="146" spans="1:26" ht="15.75" x14ac:dyDescent="0.2">
      <c r="A146" s="63">
        <f t="shared" si="3"/>
        <v>42578</v>
      </c>
      <c r="B146" s="64">
        <f>SUMIFS(СВЦЭМ!$C$34:$C$777,СВЦЭМ!$A$34:$A$777,$A146,СВЦЭМ!$B$34:$B$777,B$119)+'СЕТ СН'!$I$9+СВЦЭМ!$D$10+'СЕТ СН'!$I$6</f>
        <v>2110.1037662099998</v>
      </c>
      <c r="C146" s="64">
        <f>SUMIFS(СВЦЭМ!$C$34:$C$777,СВЦЭМ!$A$34:$A$777,$A146,СВЦЭМ!$B$34:$B$777,C$119)+'СЕТ СН'!$I$9+СВЦЭМ!$D$10+'СЕТ СН'!$I$6</f>
        <v>2163.9140594099999</v>
      </c>
      <c r="D146" s="64">
        <f>SUMIFS(СВЦЭМ!$C$34:$C$777,СВЦЭМ!$A$34:$A$777,$A146,СВЦЭМ!$B$34:$B$777,D$119)+'СЕТ СН'!$I$9+СВЦЭМ!$D$10+'СЕТ СН'!$I$6</f>
        <v>2189.6451558899998</v>
      </c>
      <c r="E146" s="64">
        <f>SUMIFS(СВЦЭМ!$C$34:$C$777,СВЦЭМ!$A$34:$A$777,$A146,СВЦЭМ!$B$34:$B$777,E$119)+'СЕТ СН'!$I$9+СВЦЭМ!$D$10+'СЕТ СН'!$I$6</f>
        <v>2185.90515826</v>
      </c>
      <c r="F146" s="64">
        <f>SUMIFS(СВЦЭМ!$C$34:$C$777,СВЦЭМ!$A$34:$A$777,$A146,СВЦЭМ!$B$34:$B$777,F$119)+'СЕТ СН'!$I$9+СВЦЭМ!$D$10+'СЕТ СН'!$I$6</f>
        <v>2235.92928975</v>
      </c>
      <c r="G146" s="64">
        <f>SUMIFS(СВЦЭМ!$C$34:$C$777,СВЦЭМ!$A$34:$A$777,$A146,СВЦЭМ!$B$34:$B$777,G$119)+'СЕТ СН'!$I$9+СВЦЭМ!$D$10+'СЕТ СН'!$I$6</f>
        <v>2219.5430487399999</v>
      </c>
      <c r="H146" s="64">
        <f>SUMIFS(СВЦЭМ!$C$34:$C$777,СВЦЭМ!$A$34:$A$777,$A146,СВЦЭМ!$B$34:$B$777,H$119)+'СЕТ СН'!$I$9+СВЦЭМ!$D$10+'СЕТ СН'!$I$6</f>
        <v>2130.3767561499999</v>
      </c>
      <c r="I146" s="64">
        <f>SUMIFS(СВЦЭМ!$C$34:$C$777,СВЦЭМ!$A$34:$A$777,$A146,СВЦЭМ!$B$34:$B$777,I$119)+'СЕТ СН'!$I$9+СВЦЭМ!$D$10+'СЕТ СН'!$I$6</f>
        <v>2073.2086256499997</v>
      </c>
      <c r="J146" s="64">
        <f>SUMIFS(СВЦЭМ!$C$34:$C$777,СВЦЭМ!$A$34:$A$777,$A146,СВЦЭМ!$B$34:$B$777,J$119)+'СЕТ СН'!$I$9+СВЦЭМ!$D$10+'СЕТ СН'!$I$6</f>
        <v>1940.1591489899999</v>
      </c>
      <c r="K146" s="64">
        <f>SUMIFS(СВЦЭМ!$C$34:$C$777,СВЦЭМ!$A$34:$A$777,$A146,СВЦЭМ!$B$34:$B$777,K$119)+'СЕТ СН'!$I$9+СВЦЭМ!$D$10+'СЕТ СН'!$I$6</f>
        <v>1933.9770261199999</v>
      </c>
      <c r="L146" s="64">
        <f>SUMIFS(СВЦЭМ!$C$34:$C$777,СВЦЭМ!$A$34:$A$777,$A146,СВЦЭМ!$B$34:$B$777,L$119)+'СЕТ СН'!$I$9+СВЦЭМ!$D$10+'СЕТ СН'!$I$6</f>
        <v>1929.9645476599999</v>
      </c>
      <c r="M146" s="64">
        <f>SUMIFS(СВЦЭМ!$C$34:$C$777,СВЦЭМ!$A$34:$A$777,$A146,СВЦЭМ!$B$34:$B$777,M$119)+'СЕТ СН'!$I$9+СВЦЭМ!$D$10+'СЕТ СН'!$I$6</f>
        <v>1946.83987039</v>
      </c>
      <c r="N146" s="64">
        <f>SUMIFS(СВЦЭМ!$C$34:$C$777,СВЦЭМ!$A$34:$A$777,$A146,СВЦЭМ!$B$34:$B$777,N$119)+'СЕТ СН'!$I$9+СВЦЭМ!$D$10+'СЕТ СН'!$I$6</f>
        <v>1947.5983330999998</v>
      </c>
      <c r="O146" s="64">
        <f>SUMIFS(СВЦЭМ!$C$34:$C$777,СВЦЭМ!$A$34:$A$777,$A146,СВЦЭМ!$B$34:$B$777,O$119)+'СЕТ СН'!$I$9+СВЦЭМ!$D$10+'СЕТ СН'!$I$6</f>
        <v>1953.9208557299999</v>
      </c>
      <c r="P146" s="64">
        <f>SUMIFS(СВЦЭМ!$C$34:$C$777,СВЦЭМ!$A$34:$A$777,$A146,СВЦЭМ!$B$34:$B$777,P$119)+'СЕТ СН'!$I$9+СВЦЭМ!$D$10+'СЕТ СН'!$I$6</f>
        <v>1946.0573585499999</v>
      </c>
      <c r="Q146" s="64">
        <f>SUMIFS(СВЦЭМ!$C$34:$C$777,СВЦЭМ!$A$34:$A$777,$A146,СВЦЭМ!$B$34:$B$777,Q$119)+'СЕТ СН'!$I$9+СВЦЭМ!$D$10+'СЕТ СН'!$I$6</f>
        <v>1909.09964808</v>
      </c>
      <c r="R146" s="64">
        <f>SUMIFS(СВЦЭМ!$C$34:$C$777,СВЦЭМ!$A$34:$A$777,$A146,СВЦЭМ!$B$34:$B$777,R$119)+'СЕТ СН'!$I$9+СВЦЭМ!$D$10+'СЕТ СН'!$I$6</f>
        <v>2054.7470543700001</v>
      </c>
      <c r="S146" s="64">
        <f>SUMIFS(СВЦЭМ!$C$34:$C$777,СВЦЭМ!$A$34:$A$777,$A146,СВЦЭМ!$B$34:$B$777,S$119)+'СЕТ СН'!$I$9+СВЦЭМ!$D$10+'СЕТ СН'!$I$6</f>
        <v>2016.9222640099999</v>
      </c>
      <c r="T146" s="64">
        <f>SUMIFS(СВЦЭМ!$C$34:$C$777,СВЦЭМ!$A$34:$A$777,$A146,СВЦЭМ!$B$34:$B$777,T$119)+'СЕТ СН'!$I$9+СВЦЭМ!$D$10+'СЕТ СН'!$I$6</f>
        <v>1968.7033348999998</v>
      </c>
      <c r="U146" s="64">
        <f>SUMIFS(СВЦЭМ!$C$34:$C$777,СВЦЭМ!$A$34:$A$777,$A146,СВЦЭМ!$B$34:$B$777,U$119)+'СЕТ СН'!$I$9+СВЦЭМ!$D$10+'СЕТ СН'!$I$6</f>
        <v>2005.2192942699999</v>
      </c>
      <c r="V146" s="64">
        <f>SUMIFS(СВЦЭМ!$C$34:$C$777,СВЦЭМ!$A$34:$A$777,$A146,СВЦЭМ!$B$34:$B$777,V$119)+'СЕТ СН'!$I$9+СВЦЭМ!$D$10+'СЕТ СН'!$I$6</f>
        <v>1957.2780663599999</v>
      </c>
      <c r="W146" s="64">
        <f>SUMIFS(СВЦЭМ!$C$34:$C$777,СВЦЭМ!$A$34:$A$777,$A146,СВЦЭМ!$B$34:$B$777,W$119)+'СЕТ СН'!$I$9+СВЦЭМ!$D$10+'СЕТ СН'!$I$6</f>
        <v>1969.9014693300001</v>
      </c>
      <c r="X146" s="64">
        <f>SUMIFS(СВЦЭМ!$C$34:$C$777,СВЦЭМ!$A$34:$A$777,$A146,СВЦЭМ!$B$34:$B$777,X$119)+'СЕТ СН'!$I$9+СВЦЭМ!$D$10+'СЕТ СН'!$I$6</f>
        <v>2017.6125986699999</v>
      </c>
      <c r="Y146" s="64">
        <f>SUMIFS(СВЦЭМ!$C$34:$C$777,СВЦЭМ!$A$34:$A$777,$A146,СВЦЭМ!$B$34:$B$777,Y$119)+'СЕТ СН'!$I$9+СВЦЭМ!$D$10+'СЕТ СН'!$I$6</f>
        <v>2077.3747282300001</v>
      </c>
    </row>
    <row r="147" spans="1:26" ht="15.75" x14ac:dyDescent="0.2">
      <c r="A147" s="63">
        <f t="shared" si="3"/>
        <v>42579</v>
      </c>
      <c r="B147" s="64">
        <f>SUMIFS(СВЦЭМ!$C$34:$C$777,СВЦЭМ!$A$34:$A$777,$A147,СВЦЭМ!$B$34:$B$777,B$119)+'СЕТ СН'!$I$9+СВЦЭМ!$D$10+'СЕТ СН'!$I$6</f>
        <v>2128.9581400699999</v>
      </c>
      <c r="C147" s="64">
        <f>SUMIFS(СВЦЭМ!$C$34:$C$777,СВЦЭМ!$A$34:$A$777,$A147,СВЦЭМ!$B$34:$B$777,C$119)+'СЕТ СН'!$I$9+СВЦЭМ!$D$10+'СЕТ СН'!$I$6</f>
        <v>2192.8288381700004</v>
      </c>
      <c r="D147" s="64">
        <f>SUMIFS(СВЦЭМ!$C$34:$C$777,СВЦЭМ!$A$34:$A$777,$A147,СВЦЭМ!$B$34:$B$777,D$119)+'СЕТ СН'!$I$9+СВЦЭМ!$D$10+'СЕТ СН'!$I$6</f>
        <v>2247.8954575400003</v>
      </c>
      <c r="E147" s="64">
        <f>SUMIFS(СВЦЭМ!$C$34:$C$777,СВЦЭМ!$A$34:$A$777,$A147,СВЦЭМ!$B$34:$B$777,E$119)+'СЕТ СН'!$I$9+СВЦЭМ!$D$10+'СЕТ СН'!$I$6</f>
        <v>2238.1736091399998</v>
      </c>
      <c r="F147" s="64">
        <f>SUMIFS(СВЦЭМ!$C$34:$C$777,СВЦЭМ!$A$34:$A$777,$A147,СВЦЭМ!$B$34:$B$777,F$119)+'СЕТ СН'!$I$9+СВЦЭМ!$D$10+'СЕТ СН'!$I$6</f>
        <v>2221.4817705699998</v>
      </c>
      <c r="G147" s="64">
        <f>SUMIFS(СВЦЭМ!$C$34:$C$777,СВЦЭМ!$A$34:$A$777,$A147,СВЦЭМ!$B$34:$B$777,G$119)+'СЕТ СН'!$I$9+СВЦЭМ!$D$10+'СЕТ СН'!$I$6</f>
        <v>2230.27779388</v>
      </c>
      <c r="H147" s="64">
        <f>SUMIFS(СВЦЭМ!$C$34:$C$777,СВЦЭМ!$A$34:$A$777,$A147,СВЦЭМ!$B$34:$B$777,H$119)+'СЕТ СН'!$I$9+СВЦЭМ!$D$10+'СЕТ СН'!$I$6</f>
        <v>2162.5569346299999</v>
      </c>
      <c r="I147" s="64">
        <f>SUMIFS(СВЦЭМ!$C$34:$C$777,СВЦЭМ!$A$34:$A$777,$A147,СВЦЭМ!$B$34:$B$777,I$119)+'СЕТ СН'!$I$9+СВЦЭМ!$D$10+'СЕТ СН'!$I$6</f>
        <v>2087.5791710499998</v>
      </c>
      <c r="J147" s="64">
        <f>SUMIFS(СВЦЭМ!$C$34:$C$777,СВЦЭМ!$A$34:$A$777,$A147,СВЦЭМ!$B$34:$B$777,J$119)+'СЕТ СН'!$I$9+СВЦЭМ!$D$10+'СЕТ СН'!$I$6</f>
        <v>1911.2741265899999</v>
      </c>
      <c r="K147" s="64">
        <f>SUMIFS(СВЦЭМ!$C$34:$C$777,СВЦЭМ!$A$34:$A$777,$A147,СВЦЭМ!$B$34:$B$777,K$119)+'СЕТ СН'!$I$9+СВЦЭМ!$D$10+'СЕТ СН'!$I$6</f>
        <v>2004.2425921099998</v>
      </c>
      <c r="L147" s="64">
        <f>SUMIFS(СВЦЭМ!$C$34:$C$777,СВЦЭМ!$A$34:$A$777,$A147,СВЦЭМ!$B$34:$B$777,L$119)+'СЕТ СН'!$I$9+СВЦЭМ!$D$10+'СЕТ СН'!$I$6</f>
        <v>2004.9552411299999</v>
      </c>
      <c r="M147" s="64">
        <f>SUMIFS(СВЦЭМ!$C$34:$C$777,СВЦЭМ!$A$34:$A$777,$A147,СВЦЭМ!$B$34:$B$777,M$119)+'СЕТ СН'!$I$9+СВЦЭМ!$D$10+'СЕТ СН'!$I$6</f>
        <v>1980.12081373</v>
      </c>
      <c r="N147" s="64">
        <f>SUMIFS(СВЦЭМ!$C$34:$C$777,СВЦЭМ!$A$34:$A$777,$A147,СВЦЭМ!$B$34:$B$777,N$119)+'СЕТ СН'!$I$9+СВЦЭМ!$D$10+'СЕТ СН'!$I$6</f>
        <v>1965.2159455000001</v>
      </c>
      <c r="O147" s="64">
        <f>SUMIFS(СВЦЭМ!$C$34:$C$777,СВЦЭМ!$A$34:$A$777,$A147,СВЦЭМ!$B$34:$B$777,O$119)+'СЕТ СН'!$I$9+СВЦЭМ!$D$10+'СЕТ СН'!$I$6</f>
        <v>1992.4964202399999</v>
      </c>
      <c r="P147" s="64">
        <f>SUMIFS(СВЦЭМ!$C$34:$C$777,СВЦЭМ!$A$34:$A$777,$A147,СВЦЭМ!$B$34:$B$777,P$119)+'СЕТ СН'!$I$9+СВЦЭМ!$D$10+'СЕТ СН'!$I$6</f>
        <v>1990.1948107200001</v>
      </c>
      <c r="Q147" s="64">
        <f>SUMIFS(СВЦЭМ!$C$34:$C$777,СВЦЭМ!$A$34:$A$777,$A147,СВЦЭМ!$B$34:$B$777,Q$119)+'СЕТ СН'!$I$9+СВЦЭМ!$D$10+'СЕТ СН'!$I$6</f>
        <v>1993.3212370699998</v>
      </c>
      <c r="R147" s="64">
        <f>SUMIFS(СВЦЭМ!$C$34:$C$777,СВЦЭМ!$A$34:$A$777,$A147,СВЦЭМ!$B$34:$B$777,R$119)+'СЕТ СН'!$I$9+СВЦЭМ!$D$10+'СЕТ СН'!$I$6</f>
        <v>2062.4266417399999</v>
      </c>
      <c r="S147" s="64">
        <f>SUMIFS(СВЦЭМ!$C$34:$C$777,СВЦЭМ!$A$34:$A$777,$A147,СВЦЭМ!$B$34:$B$777,S$119)+'СЕТ СН'!$I$9+СВЦЭМ!$D$10+'СЕТ СН'!$I$6</f>
        <v>2055.7306106999999</v>
      </c>
      <c r="T147" s="64">
        <f>SUMIFS(СВЦЭМ!$C$34:$C$777,СВЦЭМ!$A$34:$A$777,$A147,СВЦЭМ!$B$34:$B$777,T$119)+'СЕТ СН'!$I$9+СВЦЭМ!$D$10+'СЕТ СН'!$I$6</f>
        <v>2058.6693512699999</v>
      </c>
      <c r="U147" s="64">
        <f>SUMIFS(СВЦЭМ!$C$34:$C$777,СВЦЭМ!$A$34:$A$777,$A147,СВЦЭМ!$B$34:$B$777,U$119)+'СЕТ СН'!$I$9+СВЦЭМ!$D$10+'СЕТ СН'!$I$6</f>
        <v>2052.8495447400001</v>
      </c>
      <c r="V147" s="64">
        <f>SUMIFS(СВЦЭМ!$C$34:$C$777,СВЦЭМ!$A$34:$A$777,$A147,СВЦЭМ!$B$34:$B$777,V$119)+'СЕТ СН'!$I$9+СВЦЭМ!$D$10+'СЕТ СН'!$I$6</f>
        <v>2075.51028477</v>
      </c>
      <c r="W147" s="64">
        <f>SUMIFS(СВЦЭМ!$C$34:$C$777,СВЦЭМ!$A$34:$A$777,$A147,СВЦЭМ!$B$34:$B$777,W$119)+'СЕТ СН'!$I$9+СВЦЭМ!$D$10+'СЕТ СН'!$I$6</f>
        <v>2070.61273024</v>
      </c>
      <c r="X147" s="64">
        <f>SUMIFS(СВЦЭМ!$C$34:$C$777,СВЦЭМ!$A$34:$A$777,$A147,СВЦЭМ!$B$34:$B$777,X$119)+'СЕТ СН'!$I$9+СВЦЭМ!$D$10+'СЕТ СН'!$I$6</f>
        <v>2070.6362068499998</v>
      </c>
      <c r="Y147" s="64">
        <f>SUMIFS(СВЦЭМ!$C$34:$C$777,СВЦЭМ!$A$34:$A$777,$A147,СВЦЭМ!$B$34:$B$777,Y$119)+'СЕТ СН'!$I$9+СВЦЭМ!$D$10+'СЕТ СН'!$I$6</f>
        <v>2113.1222582400001</v>
      </c>
    </row>
    <row r="148" spans="1:26" ht="15.75" x14ac:dyDescent="0.2">
      <c r="A148" s="63">
        <f t="shared" si="3"/>
        <v>42580</v>
      </c>
      <c r="B148" s="64">
        <f>SUMIFS(СВЦЭМ!$C$34:$C$777,СВЦЭМ!$A$34:$A$777,$A148,СВЦЭМ!$B$34:$B$777,B$119)+'СЕТ СН'!$I$9+СВЦЭМ!$D$10+'СЕТ СН'!$I$6</f>
        <v>2136.0499459900002</v>
      </c>
      <c r="C148" s="64">
        <f>SUMIFS(СВЦЭМ!$C$34:$C$777,СВЦЭМ!$A$34:$A$777,$A148,СВЦЭМ!$B$34:$B$777,C$119)+'СЕТ СН'!$I$9+СВЦЭМ!$D$10+'СЕТ СН'!$I$6</f>
        <v>2197.5444137499999</v>
      </c>
      <c r="D148" s="64">
        <f>SUMIFS(СВЦЭМ!$C$34:$C$777,СВЦЭМ!$A$34:$A$777,$A148,СВЦЭМ!$B$34:$B$777,D$119)+'СЕТ СН'!$I$9+СВЦЭМ!$D$10+'СЕТ СН'!$I$6</f>
        <v>2219.36376991</v>
      </c>
      <c r="E148" s="64">
        <f>SUMIFS(СВЦЭМ!$C$34:$C$777,СВЦЭМ!$A$34:$A$777,$A148,СВЦЭМ!$B$34:$B$777,E$119)+'СЕТ СН'!$I$9+СВЦЭМ!$D$10+'СЕТ СН'!$I$6</f>
        <v>2180.6377588</v>
      </c>
      <c r="F148" s="64">
        <f>SUMIFS(СВЦЭМ!$C$34:$C$777,СВЦЭМ!$A$34:$A$777,$A148,СВЦЭМ!$B$34:$B$777,F$119)+'СЕТ СН'!$I$9+СВЦЭМ!$D$10+'СЕТ СН'!$I$6</f>
        <v>2155.7964013199999</v>
      </c>
      <c r="G148" s="64">
        <f>SUMIFS(СВЦЭМ!$C$34:$C$777,СВЦЭМ!$A$34:$A$777,$A148,СВЦЭМ!$B$34:$B$777,G$119)+'СЕТ СН'!$I$9+СВЦЭМ!$D$10+'СЕТ СН'!$I$6</f>
        <v>2134.5202185200001</v>
      </c>
      <c r="H148" s="64">
        <f>SUMIFS(СВЦЭМ!$C$34:$C$777,СВЦЭМ!$A$34:$A$777,$A148,СВЦЭМ!$B$34:$B$777,H$119)+'СЕТ СН'!$I$9+СВЦЭМ!$D$10+'СЕТ СН'!$I$6</f>
        <v>2098.0607564699999</v>
      </c>
      <c r="I148" s="64">
        <f>SUMIFS(СВЦЭМ!$C$34:$C$777,СВЦЭМ!$A$34:$A$777,$A148,СВЦЭМ!$B$34:$B$777,I$119)+'СЕТ СН'!$I$9+СВЦЭМ!$D$10+'СЕТ СН'!$I$6</f>
        <v>2040.2392420199999</v>
      </c>
      <c r="J148" s="64">
        <f>SUMIFS(СВЦЭМ!$C$34:$C$777,СВЦЭМ!$A$34:$A$777,$A148,СВЦЭМ!$B$34:$B$777,J$119)+'СЕТ СН'!$I$9+СВЦЭМ!$D$10+'СЕТ СН'!$I$6</f>
        <v>1866.21143351</v>
      </c>
      <c r="K148" s="64">
        <f>SUMIFS(СВЦЭМ!$C$34:$C$777,СВЦЭМ!$A$34:$A$777,$A148,СВЦЭМ!$B$34:$B$777,K$119)+'СЕТ СН'!$I$9+СВЦЭМ!$D$10+'СЕТ СН'!$I$6</f>
        <v>1929.8035826400001</v>
      </c>
      <c r="L148" s="64">
        <f>SUMIFS(СВЦЭМ!$C$34:$C$777,СВЦЭМ!$A$34:$A$777,$A148,СВЦЭМ!$B$34:$B$777,L$119)+'СЕТ СН'!$I$9+СВЦЭМ!$D$10+'СЕТ СН'!$I$6</f>
        <v>1961.2312845199999</v>
      </c>
      <c r="M148" s="64">
        <f>SUMIFS(СВЦЭМ!$C$34:$C$777,СВЦЭМ!$A$34:$A$777,$A148,СВЦЭМ!$B$34:$B$777,M$119)+'СЕТ СН'!$I$9+СВЦЭМ!$D$10+'СЕТ СН'!$I$6</f>
        <v>1933.4062371099999</v>
      </c>
      <c r="N148" s="64">
        <f>SUMIFS(СВЦЭМ!$C$34:$C$777,СВЦЭМ!$A$34:$A$777,$A148,СВЦЭМ!$B$34:$B$777,N$119)+'СЕТ СН'!$I$9+СВЦЭМ!$D$10+'СЕТ СН'!$I$6</f>
        <v>1976.4393331399999</v>
      </c>
      <c r="O148" s="64">
        <f>SUMIFS(СВЦЭМ!$C$34:$C$777,СВЦЭМ!$A$34:$A$777,$A148,СВЦЭМ!$B$34:$B$777,O$119)+'СЕТ СН'!$I$9+СВЦЭМ!$D$10+'СЕТ СН'!$I$6</f>
        <v>1910.5160102699999</v>
      </c>
      <c r="P148" s="64">
        <f>SUMIFS(СВЦЭМ!$C$34:$C$777,СВЦЭМ!$A$34:$A$777,$A148,СВЦЭМ!$B$34:$B$777,P$119)+'СЕТ СН'!$I$9+СВЦЭМ!$D$10+'СЕТ СН'!$I$6</f>
        <v>1895.1898001999998</v>
      </c>
      <c r="Q148" s="64">
        <f>SUMIFS(СВЦЭМ!$C$34:$C$777,СВЦЭМ!$A$34:$A$777,$A148,СВЦЭМ!$B$34:$B$777,Q$119)+'СЕТ СН'!$I$9+СВЦЭМ!$D$10+'СЕТ СН'!$I$6</f>
        <v>1897.5243670099999</v>
      </c>
      <c r="R148" s="64">
        <f>SUMIFS(СВЦЭМ!$C$34:$C$777,СВЦЭМ!$A$34:$A$777,$A148,СВЦЭМ!$B$34:$B$777,R$119)+'СЕТ СН'!$I$9+СВЦЭМ!$D$10+'СЕТ СН'!$I$6</f>
        <v>1940.6353499899999</v>
      </c>
      <c r="S148" s="64">
        <f>SUMIFS(СВЦЭМ!$C$34:$C$777,СВЦЭМ!$A$34:$A$777,$A148,СВЦЭМ!$B$34:$B$777,S$119)+'СЕТ СН'!$I$9+СВЦЭМ!$D$10+'СЕТ СН'!$I$6</f>
        <v>1948.3662568</v>
      </c>
      <c r="T148" s="64">
        <f>SUMIFS(СВЦЭМ!$C$34:$C$777,СВЦЭМ!$A$34:$A$777,$A148,СВЦЭМ!$B$34:$B$777,T$119)+'СЕТ СН'!$I$9+СВЦЭМ!$D$10+'СЕТ СН'!$I$6</f>
        <v>1938.0167085200001</v>
      </c>
      <c r="U148" s="64">
        <f>SUMIFS(СВЦЭМ!$C$34:$C$777,СВЦЭМ!$A$34:$A$777,$A148,СВЦЭМ!$B$34:$B$777,U$119)+'СЕТ СН'!$I$9+СВЦЭМ!$D$10+'СЕТ СН'!$I$6</f>
        <v>1930.7268668799998</v>
      </c>
      <c r="V148" s="64">
        <f>SUMIFS(СВЦЭМ!$C$34:$C$777,СВЦЭМ!$A$34:$A$777,$A148,СВЦЭМ!$B$34:$B$777,V$119)+'СЕТ СН'!$I$9+СВЦЭМ!$D$10+'СЕТ СН'!$I$6</f>
        <v>1900.3932279000001</v>
      </c>
      <c r="W148" s="64">
        <f>SUMIFS(СВЦЭМ!$C$34:$C$777,СВЦЭМ!$A$34:$A$777,$A148,СВЦЭМ!$B$34:$B$777,W$119)+'СЕТ СН'!$I$9+СВЦЭМ!$D$10+'СЕТ СН'!$I$6</f>
        <v>1878.0267615499999</v>
      </c>
      <c r="X148" s="64">
        <f>SUMIFS(СВЦЭМ!$C$34:$C$777,СВЦЭМ!$A$34:$A$777,$A148,СВЦЭМ!$B$34:$B$777,X$119)+'СЕТ СН'!$I$9+СВЦЭМ!$D$10+'СЕТ СН'!$I$6</f>
        <v>1892.5092077300001</v>
      </c>
      <c r="Y148" s="64">
        <f>SUMIFS(СВЦЭМ!$C$34:$C$777,СВЦЭМ!$A$34:$A$777,$A148,СВЦЭМ!$B$34:$B$777,Y$119)+'СЕТ СН'!$I$9+СВЦЭМ!$D$10+'СЕТ СН'!$I$6</f>
        <v>1965.62865293</v>
      </c>
    </row>
    <row r="149" spans="1:26" ht="15.75" x14ac:dyDescent="0.2">
      <c r="A149" s="63">
        <f t="shared" si="3"/>
        <v>42581</v>
      </c>
      <c r="B149" s="64">
        <f>SUMIFS(СВЦЭМ!$C$34:$C$777,СВЦЭМ!$A$34:$A$777,$A149,СВЦЭМ!$B$34:$B$777,B$119)+'СЕТ СН'!$I$9+СВЦЭМ!$D$10+'СЕТ СН'!$I$6</f>
        <v>2008.9662025499999</v>
      </c>
      <c r="C149" s="64">
        <f>SUMIFS(СВЦЭМ!$C$34:$C$777,СВЦЭМ!$A$34:$A$777,$A149,СВЦЭМ!$B$34:$B$777,C$119)+'СЕТ СН'!$I$9+СВЦЭМ!$D$10+'СЕТ СН'!$I$6</f>
        <v>2094.1298710800002</v>
      </c>
      <c r="D149" s="64">
        <f>SUMIFS(СВЦЭМ!$C$34:$C$777,СВЦЭМ!$A$34:$A$777,$A149,СВЦЭМ!$B$34:$B$777,D$119)+'СЕТ СН'!$I$9+СВЦЭМ!$D$10+'СЕТ СН'!$I$6</f>
        <v>2122.9684240799997</v>
      </c>
      <c r="E149" s="64">
        <f>SUMIFS(СВЦЭМ!$C$34:$C$777,СВЦЭМ!$A$34:$A$777,$A149,СВЦЭМ!$B$34:$B$777,E$119)+'СЕТ СН'!$I$9+СВЦЭМ!$D$10+'СЕТ СН'!$I$6</f>
        <v>2150.85932589</v>
      </c>
      <c r="F149" s="64">
        <f>SUMIFS(СВЦЭМ!$C$34:$C$777,СВЦЭМ!$A$34:$A$777,$A149,СВЦЭМ!$B$34:$B$777,F$119)+'СЕТ СН'!$I$9+СВЦЭМ!$D$10+'СЕТ СН'!$I$6</f>
        <v>2162.1346881400004</v>
      </c>
      <c r="G149" s="64">
        <f>SUMIFS(СВЦЭМ!$C$34:$C$777,СВЦЭМ!$A$34:$A$777,$A149,СВЦЭМ!$B$34:$B$777,G$119)+'СЕТ СН'!$I$9+СВЦЭМ!$D$10+'СЕТ СН'!$I$6</f>
        <v>2132.8686979499998</v>
      </c>
      <c r="H149" s="64">
        <f>SUMIFS(СВЦЭМ!$C$34:$C$777,СВЦЭМ!$A$34:$A$777,$A149,СВЦЭМ!$B$34:$B$777,H$119)+'СЕТ СН'!$I$9+СВЦЭМ!$D$10+'СЕТ СН'!$I$6</f>
        <v>2047.83172689</v>
      </c>
      <c r="I149" s="64">
        <f>SUMIFS(СВЦЭМ!$C$34:$C$777,СВЦЭМ!$A$34:$A$777,$A149,СВЦЭМ!$B$34:$B$777,I$119)+'СЕТ СН'!$I$9+СВЦЭМ!$D$10+'СЕТ СН'!$I$6</f>
        <v>1980.1240167799999</v>
      </c>
      <c r="J149" s="64">
        <f>SUMIFS(СВЦЭМ!$C$34:$C$777,СВЦЭМ!$A$34:$A$777,$A149,СВЦЭМ!$B$34:$B$777,J$119)+'СЕТ СН'!$I$9+СВЦЭМ!$D$10+'СЕТ СН'!$I$6</f>
        <v>1883.8279357000001</v>
      </c>
      <c r="K149" s="64">
        <f>SUMIFS(СВЦЭМ!$C$34:$C$777,СВЦЭМ!$A$34:$A$777,$A149,СВЦЭМ!$B$34:$B$777,K$119)+'СЕТ СН'!$I$9+СВЦЭМ!$D$10+'СЕТ СН'!$I$6</f>
        <v>1857.1841125799999</v>
      </c>
      <c r="L149" s="64">
        <f>SUMIFS(СВЦЭМ!$C$34:$C$777,СВЦЭМ!$A$34:$A$777,$A149,СВЦЭМ!$B$34:$B$777,L$119)+'СЕТ СН'!$I$9+СВЦЭМ!$D$10+'СЕТ СН'!$I$6</f>
        <v>1853.9758788199999</v>
      </c>
      <c r="M149" s="64">
        <f>SUMIFS(СВЦЭМ!$C$34:$C$777,СВЦЭМ!$A$34:$A$777,$A149,СВЦЭМ!$B$34:$B$777,M$119)+'СЕТ СН'!$I$9+СВЦЭМ!$D$10+'СЕТ СН'!$I$6</f>
        <v>1859.54944925</v>
      </c>
      <c r="N149" s="64">
        <f>SUMIFS(СВЦЭМ!$C$34:$C$777,СВЦЭМ!$A$34:$A$777,$A149,СВЦЭМ!$B$34:$B$777,N$119)+'СЕТ СН'!$I$9+СВЦЭМ!$D$10+'СЕТ СН'!$I$6</f>
        <v>1861.0284311800001</v>
      </c>
      <c r="O149" s="64">
        <f>SUMIFS(СВЦЭМ!$C$34:$C$777,СВЦЭМ!$A$34:$A$777,$A149,СВЦЭМ!$B$34:$B$777,O$119)+'СЕТ СН'!$I$9+СВЦЭМ!$D$10+'СЕТ СН'!$I$6</f>
        <v>1869.1272099899998</v>
      </c>
      <c r="P149" s="64">
        <f>SUMIFS(СВЦЭМ!$C$34:$C$777,СВЦЭМ!$A$34:$A$777,$A149,СВЦЭМ!$B$34:$B$777,P$119)+'СЕТ СН'!$I$9+СВЦЭМ!$D$10+'СЕТ СН'!$I$6</f>
        <v>1861.8525851999998</v>
      </c>
      <c r="Q149" s="64">
        <f>SUMIFS(СВЦЭМ!$C$34:$C$777,СВЦЭМ!$A$34:$A$777,$A149,СВЦЭМ!$B$34:$B$777,Q$119)+'СЕТ СН'!$I$9+СВЦЭМ!$D$10+'СЕТ СН'!$I$6</f>
        <v>1902.5136944699998</v>
      </c>
      <c r="R149" s="64">
        <f>SUMIFS(СВЦЭМ!$C$34:$C$777,СВЦЭМ!$A$34:$A$777,$A149,СВЦЭМ!$B$34:$B$777,R$119)+'СЕТ СН'!$I$9+СВЦЭМ!$D$10+'СЕТ СН'!$I$6</f>
        <v>1883.84448522</v>
      </c>
      <c r="S149" s="64">
        <f>SUMIFS(СВЦЭМ!$C$34:$C$777,СВЦЭМ!$A$34:$A$777,$A149,СВЦЭМ!$B$34:$B$777,S$119)+'СЕТ СН'!$I$9+СВЦЭМ!$D$10+'СЕТ СН'!$I$6</f>
        <v>1879.5656256699999</v>
      </c>
      <c r="T149" s="64">
        <f>SUMIFS(СВЦЭМ!$C$34:$C$777,СВЦЭМ!$A$34:$A$777,$A149,СВЦЭМ!$B$34:$B$777,T$119)+'СЕТ СН'!$I$9+СВЦЭМ!$D$10+'СЕТ СН'!$I$6</f>
        <v>1865.6641437099997</v>
      </c>
      <c r="U149" s="64">
        <f>SUMIFS(СВЦЭМ!$C$34:$C$777,СВЦЭМ!$A$34:$A$777,$A149,СВЦЭМ!$B$34:$B$777,U$119)+'СЕТ СН'!$I$9+СВЦЭМ!$D$10+'СЕТ СН'!$I$6</f>
        <v>1847.4234722900001</v>
      </c>
      <c r="V149" s="64">
        <f>SUMIFS(СВЦЭМ!$C$34:$C$777,СВЦЭМ!$A$34:$A$777,$A149,СВЦЭМ!$B$34:$B$777,V$119)+'СЕТ СН'!$I$9+СВЦЭМ!$D$10+'СЕТ СН'!$I$6</f>
        <v>1856.4096245199999</v>
      </c>
      <c r="W149" s="64">
        <f>SUMIFS(СВЦЭМ!$C$34:$C$777,СВЦЭМ!$A$34:$A$777,$A149,СВЦЭМ!$B$34:$B$777,W$119)+'СЕТ СН'!$I$9+СВЦЭМ!$D$10+'СЕТ СН'!$I$6</f>
        <v>1864.5465676399999</v>
      </c>
      <c r="X149" s="64">
        <f>SUMIFS(СВЦЭМ!$C$34:$C$777,СВЦЭМ!$A$34:$A$777,$A149,СВЦЭМ!$B$34:$B$777,X$119)+'СЕТ СН'!$I$9+СВЦЭМ!$D$10+'СЕТ СН'!$I$6</f>
        <v>1869.71460488</v>
      </c>
      <c r="Y149" s="64">
        <f>SUMIFS(СВЦЭМ!$C$34:$C$777,СВЦЭМ!$A$34:$A$777,$A149,СВЦЭМ!$B$34:$B$777,Y$119)+'СЕТ СН'!$I$9+СВЦЭМ!$D$10+'СЕТ СН'!$I$6</f>
        <v>1948.6468391399999</v>
      </c>
    </row>
    <row r="150" spans="1:26" ht="15.75" x14ac:dyDescent="0.2">
      <c r="A150" s="63">
        <f t="shared" si="3"/>
        <v>42582</v>
      </c>
      <c r="B150" s="64">
        <f>SUMIFS(СВЦЭМ!$C$34:$C$777,СВЦЭМ!$A$34:$A$777,$A150,СВЦЭМ!$B$34:$B$777,B$119)+'СЕТ СН'!$I$9+СВЦЭМ!$D$10+'СЕТ СН'!$I$6</f>
        <v>2022.9157674600001</v>
      </c>
      <c r="C150" s="64">
        <f>SUMIFS(СВЦЭМ!$C$34:$C$777,СВЦЭМ!$A$34:$A$777,$A150,СВЦЭМ!$B$34:$B$777,C$119)+'СЕТ СН'!$I$9+СВЦЭМ!$D$10+'СЕТ СН'!$I$6</f>
        <v>2099.05719619</v>
      </c>
      <c r="D150" s="64">
        <f>SUMIFS(СВЦЭМ!$C$34:$C$777,СВЦЭМ!$A$34:$A$777,$A150,СВЦЭМ!$B$34:$B$777,D$119)+'СЕТ СН'!$I$9+СВЦЭМ!$D$10+'СЕТ СН'!$I$6</f>
        <v>2090.5140716799997</v>
      </c>
      <c r="E150" s="64">
        <f>SUMIFS(СВЦЭМ!$C$34:$C$777,СВЦЭМ!$A$34:$A$777,$A150,СВЦЭМ!$B$34:$B$777,E$119)+'СЕТ СН'!$I$9+СВЦЭМ!$D$10+'СЕТ СН'!$I$6</f>
        <v>2093.15267064</v>
      </c>
      <c r="F150" s="64">
        <f>SUMIFS(СВЦЭМ!$C$34:$C$777,СВЦЭМ!$A$34:$A$777,$A150,СВЦЭМ!$B$34:$B$777,F$119)+'СЕТ СН'!$I$9+СВЦЭМ!$D$10+'СЕТ СН'!$I$6</f>
        <v>2112.5787223699999</v>
      </c>
      <c r="G150" s="64">
        <f>SUMIFS(СВЦЭМ!$C$34:$C$777,СВЦЭМ!$A$34:$A$777,$A150,СВЦЭМ!$B$34:$B$777,G$119)+'СЕТ СН'!$I$9+СВЦЭМ!$D$10+'СЕТ СН'!$I$6</f>
        <v>2133.52742343</v>
      </c>
      <c r="H150" s="64">
        <f>SUMIFS(СВЦЭМ!$C$34:$C$777,СВЦЭМ!$A$34:$A$777,$A150,СВЦЭМ!$B$34:$B$777,H$119)+'СЕТ СН'!$I$9+СВЦЭМ!$D$10+'СЕТ СН'!$I$6</f>
        <v>2088.0308423199999</v>
      </c>
      <c r="I150" s="64">
        <f>SUMIFS(СВЦЭМ!$C$34:$C$777,СВЦЭМ!$A$34:$A$777,$A150,СВЦЭМ!$B$34:$B$777,I$119)+'СЕТ СН'!$I$9+СВЦЭМ!$D$10+'СЕТ СН'!$I$6</f>
        <v>2046.5612088299999</v>
      </c>
      <c r="J150" s="64">
        <f>SUMIFS(СВЦЭМ!$C$34:$C$777,СВЦЭМ!$A$34:$A$777,$A150,СВЦЭМ!$B$34:$B$777,J$119)+'СЕТ СН'!$I$9+СВЦЭМ!$D$10+'СЕТ СН'!$I$6</f>
        <v>1918.5262873500001</v>
      </c>
      <c r="K150" s="64">
        <f>SUMIFS(СВЦЭМ!$C$34:$C$777,СВЦЭМ!$A$34:$A$777,$A150,СВЦЭМ!$B$34:$B$777,K$119)+'СЕТ СН'!$I$9+СВЦЭМ!$D$10+'СЕТ СН'!$I$6</f>
        <v>1841.3665136499999</v>
      </c>
      <c r="L150" s="64">
        <f>SUMIFS(СВЦЭМ!$C$34:$C$777,СВЦЭМ!$A$34:$A$777,$A150,СВЦЭМ!$B$34:$B$777,L$119)+'СЕТ СН'!$I$9+СВЦЭМ!$D$10+'СЕТ СН'!$I$6</f>
        <v>1801.1700320099999</v>
      </c>
      <c r="M150" s="64">
        <f>SUMIFS(СВЦЭМ!$C$34:$C$777,СВЦЭМ!$A$34:$A$777,$A150,СВЦЭМ!$B$34:$B$777,M$119)+'СЕТ СН'!$I$9+СВЦЭМ!$D$10+'СЕТ СН'!$I$6</f>
        <v>1804.0326424699999</v>
      </c>
      <c r="N150" s="64">
        <f>SUMIFS(СВЦЭМ!$C$34:$C$777,СВЦЭМ!$A$34:$A$777,$A150,СВЦЭМ!$B$34:$B$777,N$119)+'СЕТ СН'!$I$9+СВЦЭМ!$D$10+'СЕТ СН'!$I$6</f>
        <v>1807.7221028999998</v>
      </c>
      <c r="O150" s="64">
        <f>SUMIFS(СВЦЭМ!$C$34:$C$777,СВЦЭМ!$A$34:$A$777,$A150,СВЦЭМ!$B$34:$B$777,O$119)+'СЕТ СН'!$I$9+СВЦЭМ!$D$10+'СЕТ СН'!$I$6</f>
        <v>1813.41852548</v>
      </c>
      <c r="P150" s="64">
        <f>SUMIFS(СВЦЭМ!$C$34:$C$777,СВЦЭМ!$A$34:$A$777,$A150,СВЦЭМ!$B$34:$B$777,P$119)+'СЕТ СН'!$I$9+СВЦЭМ!$D$10+'СЕТ СН'!$I$6</f>
        <v>1815.1610750499999</v>
      </c>
      <c r="Q150" s="64">
        <f>SUMIFS(СВЦЭМ!$C$34:$C$777,СВЦЭМ!$A$34:$A$777,$A150,СВЦЭМ!$B$34:$B$777,Q$119)+'СЕТ СН'!$I$9+СВЦЭМ!$D$10+'СЕТ СН'!$I$6</f>
        <v>1818.2177440299999</v>
      </c>
      <c r="R150" s="64">
        <f>SUMIFS(СВЦЭМ!$C$34:$C$777,СВЦЭМ!$A$34:$A$777,$A150,СВЦЭМ!$B$34:$B$777,R$119)+'СЕТ СН'!$I$9+СВЦЭМ!$D$10+'СЕТ СН'!$I$6</f>
        <v>1827.1297961999999</v>
      </c>
      <c r="S150" s="64">
        <f>SUMIFS(СВЦЭМ!$C$34:$C$777,СВЦЭМ!$A$34:$A$777,$A150,СВЦЭМ!$B$34:$B$777,S$119)+'СЕТ СН'!$I$9+СВЦЭМ!$D$10+'СЕТ СН'!$I$6</f>
        <v>1826.0142823900001</v>
      </c>
      <c r="T150" s="64">
        <f>SUMIFS(СВЦЭМ!$C$34:$C$777,СВЦЭМ!$A$34:$A$777,$A150,СВЦЭМ!$B$34:$B$777,T$119)+'СЕТ СН'!$I$9+СВЦЭМ!$D$10+'СЕТ СН'!$I$6</f>
        <v>1849.2166167699997</v>
      </c>
      <c r="U150" s="64">
        <f>SUMIFS(СВЦЭМ!$C$34:$C$777,СВЦЭМ!$A$34:$A$777,$A150,СВЦЭМ!$B$34:$B$777,U$119)+'СЕТ СН'!$I$9+СВЦЭМ!$D$10+'СЕТ СН'!$I$6</f>
        <v>1835.0128996200001</v>
      </c>
      <c r="V150" s="64">
        <f>SUMIFS(СВЦЭМ!$C$34:$C$777,СВЦЭМ!$A$34:$A$777,$A150,СВЦЭМ!$B$34:$B$777,V$119)+'СЕТ СН'!$I$9+СВЦЭМ!$D$10+'СЕТ СН'!$I$6</f>
        <v>1857.4462785999999</v>
      </c>
      <c r="W150" s="64">
        <f>SUMIFS(СВЦЭМ!$C$34:$C$777,СВЦЭМ!$A$34:$A$777,$A150,СВЦЭМ!$B$34:$B$777,W$119)+'СЕТ СН'!$I$9+СВЦЭМ!$D$10+'СЕТ СН'!$I$6</f>
        <v>1890.1350768899999</v>
      </c>
      <c r="X150" s="64">
        <f>SUMIFS(СВЦЭМ!$C$34:$C$777,СВЦЭМ!$A$34:$A$777,$A150,СВЦЭМ!$B$34:$B$777,X$119)+'СЕТ СН'!$I$9+СВЦЭМ!$D$10+'СЕТ СН'!$I$6</f>
        <v>1897.81532337</v>
      </c>
      <c r="Y150" s="64">
        <f>SUMIFS(СВЦЭМ!$C$34:$C$777,СВЦЭМ!$A$34:$A$777,$A150,СВЦЭМ!$B$34:$B$777,Y$119)+'СЕТ СН'!$I$9+СВЦЭМ!$D$10+'СЕТ СН'!$I$6</f>
        <v>1950.9343084899999</v>
      </c>
    </row>
    <row r="151" spans="1:26" ht="15.75"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spans="1:26" ht="15.75"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row>
    <row r="153" spans="1:26" ht="30.75" customHeight="1" x14ac:dyDescent="0.2">
      <c r="A153" s="117" t="s">
        <v>78</v>
      </c>
      <c r="B153" s="118"/>
      <c r="C153" s="118"/>
      <c r="D153" s="118"/>
      <c r="E153" s="118"/>
      <c r="F153" s="118"/>
      <c r="G153" s="118"/>
      <c r="H153" s="118"/>
      <c r="I153" s="118"/>
      <c r="J153" s="118"/>
      <c r="K153" s="118"/>
      <c r="L153" s="118"/>
      <c r="M153" s="119"/>
      <c r="N153" s="106">
        <f>СВЦЭМ!$D$12+'СЕТ СН'!$F$10</f>
        <v>279646.6151332708</v>
      </c>
      <c r="O153" s="107"/>
      <c r="P153" s="68"/>
      <c r="Q153" s="68"/>
      <c r="R153" s="68"/>
      <c r="S153" s="68"/>
      <c r="T153" s="68"/>
      <c r="U153" s="68"/>
      <c r="V153" s="68"/>
      <c r="W153" s="68"/>
      <c r="X153" s="68"/>
      <c r="Y153" s="68"/>
    </row>
    <row r="154" spans="1:26" x14ac:dyDescent="0.25">
      <c r="A154" s="123"/>
      <c r="B154" s="123"/>
      <c r="C154" s="123"/>
      <c r="D154" s="123"/>
      <c r="E154" s="123"/>
      <c r="F154" s="121"/>
      <c r="G154" s="121"/>
      <c r="H154" s="121"/>
      <c r="I154" s="121"/>
      <c r="J154" s="121"/>
      <c r="K154" s="121"/>
      <c r="L154" s="121"/>
      <c r="M154" s="121"/>
    </row>
    <row r="155" spans="1:26" ht="15.75" x14ac:dyDescent="0.25">
      <c r="A155" s="127" t="s">
        <v>79</v>
      </c>
      <c r="B155" s="128"/>
      <c r="C155" s="128"/>
      <c r="D155" s="128"/>
      <c r="E155" s="128"/>
      <c r="F155" s="128"/>
      <c r="G155" s="128"/>
      <c r="H155" s="128"/>
      <c r="I155" s="128"/>
      <c r="J155" s="128"/>
      <c r="K155" s="128"/>
      <c r="L155" s="128"/>
      <c r="M155" s="129"/>
      <c r="N155" s="136" t="s">
        <v>29</v>
      </c>
      <c r="O155" s="136"/>
      <c r="P155" s="136"/>
      <c r="Q155" s="136"/>
      <c r="R155" s="136"/>
      <c r="S155" s="136"/>
      <c r="T155" s="136"/>
      <c r="U155" s="136"/>
    </row>
    <row r="156" spans="1:26" ht="15.75" x14ac:dyDescent="0.25">
      <c r="A156" s="130"/>
      <c r="B156" s="131"/>
      <c r="C156" s="131"/>
      <c r="D156" s="131"/>
      <c r="E156" s="131"/>
      <c r="F156" s="131"/>
      <c r="G156" s="131"/>
      <c r="H156" s="131"/>
      <c r="I156" s="131"/>
      <c r="J156" s="131"/>
      <c r="K156" s="131"/>
      <c r="L156" s="131"/>
      <c r="M156" s="132"/>
      <c r="N156" s="137" t="s">
        <v>0</v>
      </c>
      <c r="O156" s="137"/>
      <c r="P156" s="137" t="s">
        <v>1</v>
      </c>
      <c r="Q156" s="137"/>
      <c r="R156" s="137" t="s">
        <v>2</v>
      </c>
      <c r="S156" s="137"/>
      <c r="T156" s="137" t="s">
        <v>3</v>
      </c>
      <c r="U156" s="137"/>
    </row>
    <row r="157" spans="1:26" ht="15.75" x14ac:dyDescent="0.25">
      <c r="A157" s="133"/>
      <c r="B157" s="134"/>
      <c r="C157" s="134"/>
      <c r="D157" s="134"/>
      <c r="E157" s="134"/>
      <c r="F157" s="134"/>
      <c r="G157" s="134"/>
      <c r="H157" s="134"/>
      <c r="I157" s="134"/>
      <c r="J157" s="134"/>
      <c r="K157" s="134"/>
      <c r="L157" s="134"/>
      <c r="M157" s="135"/>
      <c r="N157" s="126">
        <f>'СЕТ СН'!$F$7</f>
        <v>1543764.35</v>
      </c>
      <c r="O157" s="126"/>
      <c r="P157" s="126">
        <f>'СЕТ СН'!$G$7</f>
        <v>1250321.42</v>
      </c>
      <c r="Q157" s="126"/>
      <c r="R157" s="126">
        <f>'СЕТ СН'!$H$7</f>
        <v>1465381.6</v>
      </c>
      <c r="S157" s="126"/>
      <c r="T157" s="126">
        <f>'СЕТ СН'!$I$7</f>
        <v>12313775.779999999</v>
      </c>
      <c r="U157" s="126"/>
    </row>
  </sheetData>
  <sheetProtection algorithmName="SHA-512" hashValue="I8+o8mZiMCd8L51uZCaIaPfzRud5cJEGo5L0F451LUyp2+V9TL9rXUQtCbdaXRNuLNMshNqeVZm8oR0DeplJxQ==" saltValue="b/Gn995IZlkaZRGip8CRRA==" spinCount="100000" sheet="1" formatCells="0" formatColumns="0" formatRows="0" insertColumns="0" insertRows="0" insertHyperlinks="0" deleteColumns="0" deleteRows="0" sort="0" autoFilter="0" pivotTables="0"/>
  <mergeCells count="28">
    <mergeCell ref="A1:Y1"/>
    <mergeCell ref="A3:Y3"/>
    <mergeCell ref="A4:Y4"/>
    <mergeCell ref="A9:A11"/>
    <mergeCell ref="B9:Y10"/>
    <mergeCell ref="A117:A119"/>
    <mergeCell ref="B117:Y118"/>
    <mergeCell ref="A81:A83"/>
    <mergeCell ref="B81:Y82"/>
    <mergeCell ref="A45:A47"/>
    <mergeCell ref="B45:Y46"/>
    <mergeCell ref="A153:M153"/>
    <mergeCell ref="N153:O153"/>
    <mergeCell ref="A154:E154"/>
    <mergeCell ref="F154:G154"/>
    <mergeCell ref="H154:I154"/>
    <mergeCell ref="J154:K154"/>
    <mergeCell ref="L154:M154"/>
    <mergeCell ref="N157:O157"/>
    <mergeCell ref="P157:Q157"/>
    <mergeCell ref="R157:S157"/>
    <mergeCell ref="T157:U157"/>
    <mergeCell ref="A155:M157"/>
    <mergeCell ref="N155:U155"/>
    <mergeCell ref="N156:O156"/>
    <mergeCell ref="P156:Q156"/>
    <mergeCell ref="R156:S156"/>
    <mergeCell ref="T156:U15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L6" sqref="L6"/>
    </sheetView>
  </sheetViews>
  <sheetFormatPr defaultRowHeight="15" x14ac:dyDescent="0.25"/>
  <cols>
    <col min="1" max="1" width="9.75" style="77" customWidth="1"/>
    <col min="2" max="25" width="10" style="77" customWidth="1"/>
    <col min="26" max="26" width="9" style="70"/>
    <col min="27" max="27" width="11.25" style="70" customWidth="1"/>
    <col min="28" max="16384" width="9" style="70"/>
  </cols>
  <sheetData>
    <row r="1" spans="1:27" ht="18.75" customHeight="1" x14ac:dyDescent="0.2">
      <c r="A1" s="124" t="str">
        <f>'I ЦК'!A1:F1</f>
        <v>Предельные уровни регулируемых цен на электрическую энергию (мощность), поставляемую потребителям (покупателям) ООО "МЕЧЕЛ-ЭНЕРГО" в июле 2016 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71"/>
      <c r="B2" s="71"/>
      <c r="C2" s="71"/>
      <c r="D2" s="71"/>
      <c r="E2" s="71"/>
      <c r="F2" s="71"/>
      <c r="G2" s="71"/>
      <c r="H2" s="71"/>
      <c r="I2" s="71"/>
      <c r="J2" s="71"/>
      <c r="K2" s="71"/>
      <c r="L2" s="71"/>
      <c r="M2" s="71"/>
      <c r="N2" s="71"/>
      <c r="O2" s="71"/>
      <c r="P2" s="71"/>
      <c r="Q2" s="71"/>
      <c r="R2" s="71"/>
      <c r="S2" s="71"/>
      <c r="T2" s="71"/>
      <c r="U2" s="71"/>
      <c r="V2" s="71"/>
      <c r="W2" s="71"/>
      <c r="X2" s="71"/>
      <c r="Y2" s="71"/>
    </row>
    <row r="3" spans="1:27" ht="15.75" x14ac:dyDescent="0.2">
      <c r="A3" s="125" t="s">
        <v>40</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32.25" customHeight="1" x14ac:dyDescent="0.2">
      <c r="A4" s="125" t="s">
        <v>10</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7" ht="15.75" x14ac:dyDescent="0.25">
      <c r="A5" s="60"/>
      <c r="B5" s="60"/>
      <c r="C5" s="60"/>
      <c r="D5" s="60"/>
      <c r="E5" s="60"/>
      <c r="F5" s="60"/>
      <c r="G5" s="60"/>
      <c r="H5" s="60"/>
      <c r="I5" s="60"/>
      <c r="J5" s="60"/>
      <c r="K5" s="60"/>
      <c r="L5" s="60"/>
      <c r="M5" s="60"/>
      <c r="N5" s="60"/>
      <c r="O5" s="60"/>
      <c r="P5" s="60"/>
      <c r="Q5" s="60"/>
      <c r="R5" s="60"/>
      <c r="S5" s="60"/>
      <c r="T5" s="60"/>
      <c r="U5" s="60"/>
      <c r="V5" s="60"/>
      <c r="W5" s="60"/>
      <c r="X5" s="60"/>
      <c r="Y5" s="60"/>
    </row>
    <row r="6" spans="1:27" ht="15.75" x14ac:dyDescent="0.25">
      <c r="A6" s="60"/>
      <c r="B6" s="60"/>
      <c r="C6" s="60"/>
      <c r="D6" s="60"/>
      <c r="E6" s="60"/>
      <c r="F6" s="60"/>
      <c r="G6" s="60"/>
      <c r="H6" s="60"/>
      <c r="I6" s="60"/>
      <c r="J6" s="60"/>
      <c r="K6" s="60"/>
      <c r="L6" s="60"/>
      <c r="M6" s="60"/>
      <c r="N6" s="60"/>
      <c r="O6" s="60"/>
      <c r="P6" s="60"/>
      <c r="Q6" s="60"/>
      <c r="R6" s="60"/>
      <c r="S6" s="60"/>
      <c r="T6" s="60"/>
      <c r="U6" s="60"/>
      <c r="V6" s="60"/>
      <c r="W6" s="60"/>
      <c r="X6" s="60"/>
      <c r="Y6" s="60"/>
    </row>
    <row r="7" spans="1:27" ht="15.75" x14ac:dyDescent="0.25">
      <c r="A7" s="60" t="s">
        <v>73</v>
      </c>
      <c r="B7" s="60"/>
      <c r="C7" s="60"/>
      <c r="D7" s="60"/>
      <c r="E7" s="60"/>
      <c r="F7" s="60"/>
      <c r="G7" s="60"/>
      <c r="H7" s="60"/>
      <c r="I7" s="60"/>
      <c r="J7" s="60"/>
      <c r="K7" s="60"/>
      <c r="L7" s="60"/>
      <c r="M7" s="60"/>
      <c r="N7" s="60"/>
      <c r="O7" s="60"/>
      <c r="P7" s="60"/>
      <c r="Q7" s="60"/>
      <c r="R7" s="60"/>
      <c r="S7" s="60"/>
      <c r="T7" s="60"/>
      <c r="U7" s="60"/>
      <c r="V7" s="60"/>
      <c r="W7" s="60"/>
      <c r="X7" s="60"/>
      <c r="Y7" s="60"/>
    </row>
    <row r="8" spans="1:27" ht="15.75" x14ac:dyDescent="0.25">
      <c r="A8" s="60"/>
      <c r="B8" s="72"/>
      <c r="C8" s="60"/>
      <c r="D8" s="60"/>
      <c r="E8" s="60"/>
      <c r="F8" s="60"/>
      <c r="G8" s="60"/>
      <c r="H8" s="60"/>
      <c r="I8" s="60"/>
      <c r="J8" s="60"/>
      <c r="K8" s="60"/>
      <c r="L8" s="60"/>
      <c r="M8" s="60"/>
      <c r="N8" s="60"/>
      <c r="O8" s="60"/>
      <c r="P8" s="60"/>
      <c r="Q8" s="60"/>
      <c r="R8" s="60"/>
      <c r="S8" s="60"/>
      <c r="T8" s="60"/>
      <c r="U8" s="60"/>
      <c r="V8" s="60"/>
      <c r="W8" s="60"/>
      <c r="X8" s="60"/>
      <c r="Y8" s="60"/>
    </row>
    <row r="9" spans="1:27" ht="12.75" customHeight="1" x14ac:dyDescent="0.2">
      <c r="A9" s="114" t="s">
        <v>7</v>
      </c>
      <c r="B9" s="108" t="s">
        <v>72</v>
      </c>
      <c r="C9" s="109"/>
      <c r="D9" s="109"/>
      <c r="E9" s="109"/>
      <c r="F9" s="109"/>
      <c r="G9" s="109"/>
      <c r="H9" s="109"/>
      <c r="I9" s="109"/>
      <c r="J9" s="109"/>
      <c r="K9" s="109"/>
      <c r="L9" s="109"/>
      <c r="M9" s="109"/>
      <c r="N9" s="109"/>
      <c r="O9" s="109"/>
      <c r="P9" s="109"/>
      <c r="Q9" s="109"/>
      <c r="R9" s="109"/>
      <c r="S9" s="109"/>
      <c r="T9" s="109"/>
      <c r="U9" s="109"/>
      <c r="V9" s="109"/>
      <c r="W9" s="109"/>
      <c r="X9" s="109"/>
      <c r="Y9" s="110"/>
    </row>
    <row r="10" spans="1:27" ht="12.75" customHeight="1" x14ac:dyDescent="0.2">
      <c r="A10" s="115"/>
      <c r="B10" s="111"/>
      <c r="C10" s="112"/>
      <c r="D10" s="112"/>
      <c r="E10" s="112"/>
      <c r="F10" s="112"/>
      <c r="G10" s="112"/>
      <c r="H10" s="112"/>
      <c r="I10" s="112"/>
      <c r="J10" s="112"/>
      <c r="K10" s="112"/>
      <c r="L10" s="112"/>
      <c r="M10" s="112"/>
      <c r="N10" s="112"/>
      <c r="O10" s="112"/>
      <c r="P10" s="112"/>
      <c r="Q10" s="112"/>
      <c r="R10" s="112"/>
      <c r="S10" s="112"/>
      <c r="T10" s="112"/>
      <c r="U10" s="112"/>
      <c r="V10" s="112"/>
      <c r="W10" s="112"/>
      <c r="X10" s="112"/>
      <c r="Y10" s="113"/>
    </row>
    <row r="11" spans="1:27" ht="12.75" customHeight="1" x14ac:dyDescent="0.2">
      <c r="A11" s="116"/>
      <c r="B11" s="62">
        <v>1</v>
      </c>
      <c r="C11" s="62">
        <v>2</v>
      </c>
      <c r="D11" s="62">
        <v>3</v>
      </c>
      <c r="E11" s="62">
        <v>4</v>
      </c>
      <c r="F11" s="62">
        <v>5</v>
      </c>
      <c r="G11" s="62">
        <v>6</v>
      </c>
      <c r="H11" s="62">
        <v>7</v>
      </c>
      <c r="I11" s="62">
        <v>8</v>
      </c>
      <c r="J11" s="62">
        <v>9</v>
      </c>
      <c r="K11" s="62">
        <v>10</v>
      </c>
      <c r="L11" s="62">
        <v>11</v>
      </c>
      <c r="M11" s="62">
        <v>12</v>
      </c>
      <c r="N11" s="62">
        <v>13</v>
      </c>
      <c r="O11" s="62">
        <v>14</v>
      </c>
      <c r="P11" s="62">
        <v>15</v>
      </c>
      <c r="Q11" s="62">
        <v>16</v>
      </c>
      <c r="R11" s="62">
        <v>17</v>
      </c>
      <c r="S11" s="62">
        <v>18</v>
      </c>
      <c r="T11" s="62">
        <v>19</v>
      </c>
      <c r="U11" s="62">
        <v>20</v>
      </c>
      <c r="V11" s="62">
        <v>21</v>
      </c>
      <c r="W11" s="62">
        <v>22</v>
      </c>
      <c r="X11" s="62">
        <v>23</v>
      </c>
      <c r="Y11" s="62">
        <v>24</v>
      </c>
    </row>
    <row r="12" spans="1:27" ht="18.75" customHeight="1" x14ac:dyDescent="0.2">
      <c r="A12" s="63" t="str">
        <f>СВЦЭМ!$A$34</f>
        <v>01.07.2016</v>
      </c>
      <c r="B12" s="64">
        <f>SUMIFS(СВЦЭМ!$D$34:$D$777,СВЦЭМ!$A$34:$A$777,$A12,СВЦЭМ!$B$34:$B$777,B$11)+'СЕТ СН'!$F$11+СВЦЭМ!$D$10+'СЕТ СН'!$F$5</f>
        <v>4341.0665101599998</v>
      </c>
      <c r="C12" s="64">
        <f>SUMIFS(СВЦЭМ!$D$34:$D$777,СВЦЭМ!$A$34:$A$777,$A12,СВЦЭМ!$B$34:$B$777,C$11)+'СЕТ СН'!$F$11+СВЦЭМ!$D$10+'СЕТ СН'!$F$5</f>
        <v>4416.5201658400001</v>
      </c>
      <c r="D12" s="64">
        <f>SUMIFS(СВЦЭМ!$D$34:$D$777,СВЦЭМ!$A$34:$A$777,$A12,СВЦЭМ!$B$34:$B$777,D$11)+'СЕТ СН'!$F$11+СВЦЭМ!$D$10+'СЕТ СН'!$F$5</f>
        <v>4442.10368724</v>
      </c>
      <c r="E12" s="64">
        <f>SUMIFS(СВЦЭМ!$D$34:$D$777,СВЦЭМ!$A$34:$A$777,$A12,СВЦЭМ!$B$34:$B$777,E$11)+'СЕТ СН'!$F$11+СВЦЭМ!$D$10+'СЕТ СН'!$F$5</f>
        <v>4448.1734533500003</v>
      </c>
      <c r="F12" s="64">
        <f>SUMIFS(СВЦЭМ!$D$34:$D$777,СВЦЭМ!$A$34:$A$777,$A12,СВЦЭМ!$B$34:$B$777,F$11)+'СЕТ СН'!$F$11+СВЦЭМ!$D$10+'СЕТ СН'!$F$5</f>
        <v>4457.2927390700006</v>
      </c>
      <c r="G12" s="64">
        <f>SUMIFS(СВЦЭМ!$D$34:$D$777,СВЦЭМ!$A$34:$A$777,$A12,СВЦЭМ!$B$34:$B$777,G$11)+'СЕТ СН'!$F$11+СВЦЭМ!$D$10+'СЕТ СН'!$F$5</f>
        <v>4448.4593663100004</v>
      </c>
      <c r="H12" s="64">
        <f>SUMIFS(СВЦЭМ!$D$34:$D$777,СВЦЭМ!$A$34:$A$777,$A12,СВЦЭМ!$B$34:$B$777,H$11)+'СЕТ СН'!$F$11+СВЦЭМ!$D$10+'СЕТ СН'!$F$5</f>
        <v>4367.0577321600003</v>
      </c>
      <c r="I12" s="64">
        <f>SUMIFS(СВЦЭМ!$D$34:$D$777,СВЦЭМ!$A$34:$A$777,$A12,СВЦЭМ!$B$34:$B$777,I$11)+'СЕТ СН'!$F$11+СВЦЭМ!$D$10+'СЕТ СН'!$F$5</f>
        <v>4265.1032821999997</v>
      </c>
      <c r="J12" s="64">
        <f>SUMIFS(СВЦЭМ!$D$34:$D$777,СВЦЭМ!$A$34:$A$777,$A12,СВЦЭМ!$B$34:$B$777,J$11)+'СЕТ СН'!$F$11+СВЦЭМ!$D$10+'СЕТ СН'!$F$5</f>
        <v>4207.3248014700002</v>
      </c>
      <c r="K12" s="64">
        <f>SUMIFS(СВЦЭМ!$D$34:$D$777,СВЦЭМ!$A$34:$A$777,$A12,СВЦЭМ!$B$34:$B$777,K$11)+'СЕТ СН'!$F$11+СВЦЭМ!$D$10+'СЕТ СН'!$F$5</f>
        <v>4132.7323479300003</v>
      </c>
      <c r="L12" s="64">
        <f>SUMIFS(СВЦЭМ!$D$34:$D$777,СВЦЭМ!$A$34:$A$777,$A12,СВЦЭМ!$B$34:$B$777,L$11)+'СЕТ СН'!$F$11+СВЦЭМ!$D$10+'СЕТ СН'!$F$5</f>
        <v>4170.4314812299999</v>
      </c>
      <c r="M12" s="64">
        <f>SUMIFS(СВЦЭМ!$D$34:$D$777,СВЦЭМ!$A$34:$A$777,$A12,СВЦЭМ!$B$34:$B$777,M$11)+'СЕТ СН'!$F$11+СВЦЭМ!$D$10+'СЕТ СН'!$F$5</f>
        <v>4186.9536882399998</v>
      </c>
      <c r="N12" s="64">
        <f>SUMIFS(СВЦЭМ!$D$34:$D$777,СВЦЭМ!$A$34:$A$777,$A12,СВЦЭМ!$B$34:$B$777,N$11)+'СЕТ СН'!$F$11+СВЦЭМ!$D$10+'СЕТ СН'!$F$5</f>
        <v>4167.71543526</v>
      </c>
      <c r="O12" s="64">
        <f>SUMIFS(СВЦЭМ!$D$34:$D$777,СВЦЭМ!$A$34:$A$777,$A12,СВЦЭМ!$B$34:$B$777,O$11)+'СЕТ СН'!$F$11+СВЦЭМ!$D$10+'СЕТ СН'!$F$5</f>
        <v>4192.8616659999998</v>
      </c>
      <c r="P12" s="64">
        <f>SUMIFS(СВЦЭМ!$D$34:$D$777,СВЦЭМ!$A$34:$A$777,$A12,СВЦЭМ!$B$34:$B$777,P$11)+'СЕТ СН'!$F$11+СВЦЭМ!$D$10+'СЕТ СН'!$F$5</f>
        <v>4183.9231787799999</v>
      </c>
      <c r="Q12" s="64">
        <f>SUMIFS(СВЦЭМ!$D$34:$D$777,СВЦЭМ!$A$34:$A$777,$A12,СВЦЭМ!$B$34:$B$777,Q$11)+'СЕТ СН'!$F$11+СВЦЭМ!$D$10+'СЕТ СН'!$F$5</f>
        <v>4147.1475448399997</v>
      </c>
      <c r="R12" s="64">
        <f>SUMIFS(СВЦЭМ!$D$34:$D$777,СВЦЭМ!$A$34:$A$777,$A12,СВЦЭМ!$B$34:$B$777,R$11)+'СЕТ СН'!$F$11+СВЦЭМ!$D$10+'СЕТ СН'!$F$5</f>
        <v>4096.0617648300004</v>
      </c>
      <c r="S12" s="64">
        <f>SUMIFS(СВЦЭМ!$D$34:$D$777,СВЦЭМ!$A$34:$A$777,$A12,СВЦЭМ!$B$34:$B$777,S$11)+'СЕТ СН'!$F$11+СВЦЭМ!$D$10+'СЕТ СН'!$F$5</f>
        <v>4192.5161217000004</v>
      </c>
      <c r="T12" s="64">
        <f>SUMIFS(СВЦЭМ!$D$34:$D$777,СВЦЭМ!$A$34:$A$777,$A12,СВЦЭМ!$B$34:$B$777,T$11)+'СЕТ СН'!$F$11+СВЦЭМ!$D$10+'СЕТ СН'!$F$5</f>
        <v>4216.3971367900003</v>
      </c>
      <c r="U12" s="64">
        <f>SUMIFS(СВЦЭМ!$D$34:$D$777,СВЦЭМ!$A$34:$A$777,$A12,СВЦЭМ!$B$34:$B$777,U$11)+'СЕТ СН'!$F$11+СВЦЭМ!$D$10+'СЕТ СН'!$F$5</f>
        <v>4205.0284920100003</v>
      </c>
      <c r="V12" s="64">
        <f>SUMIFS(СВЦЭМ!$D$34:$D$777,СВЦЭМ!$A$34:$A$777,$A12,СВЦЭМ!$B$34:$B$777,V$11)+'СЕТ СН'!$F$11+СВЦЭМ!$D$10+'СЕТ СН'!$F$5</f>
        <v>4170.7883793299998</v>
      </c>
      <c r="W12" s="64">
        <f>SUMIFS(СВЦЭМ!$D$34:$D$777,СВЦЭМ!$A$34:$A$777,$A12,СВЦЭМ!$B$34:$B$777,W$11)+'СЕТ СН'!$F$11+СВЦЭМ!$D$10+'СЕТ СН'!$F$5</f>
        <v>4146.6337281400001</v>
      </c>
      <c r="X12" s="64">
        <f>SUMIFS(СВЦЭМ!$D$34:$D$777,СВЦЭМ!$A$34:$A$777,$A12,СВЦЭМ!$B$34:$B$777,X$11)+'СЕТ СН'!$F$11+СВЦЭМ!$D$10+'СЕТ СН'!$F$5</f>
        <v>4170.09844316</v>
      </c>
      <c r="Y12" s="64">
        <f>SUMIFS(СВЦЭМ!$D$34:$D$777,СВЦЭМ!$A$34:$A$777,$A12,СВЦЭМ!$B$34:$B$777,Y$11)+'СЕТ СН'!$F$11+СВЦЭМ!$D$10+'СЕТ СН'!$F$5</f>
        <v>4244.7191647400005</v>
      </c>
      <c r="AA12" s="73"/>
    </row>
    <row r="13" spans="1:27" ht="15.75" x14ac:dyDescent="0.2">
      <c r="A13" s="63">
        <f>A12+1</f>
        <v>42553</v>
      </c>
      <c r="B13" s="64">
        <f>SUMIFS(СВЦЭМ!$D$34:$D$777,СВЦЭМ!$A$34:$A$777,$A13,СВЦЭМ!$B$34:$B$777,B$11)+'СЕТ СН'!$F$11+СВЦЭМ!$D$10+'СЕТ СН'!$F$5</f>
        <v>4366.9539050700005</v>
      </c>
      <c r="C13" s="64">
        <f>SUMIFS(СВЦЭМ!$D$34:$D$777,СВЦЭМ!$A$34:$A$777,$A13,СВЦЭМ!$B$34:$B$777,C$11)+'СЕТ СН'!$F$11+СВЦЭМ!$D$10+'СЕТ СН'!$F$5</f>
        <v>4426.5874486499997</v>
      </c>
      <c r="D13" s="64">
        <f>SUMIFS(СВЦЭМ!$D$34:$D$777,СВЦЭМ!$A$34:$A$777,$A13,СВЦЭМ!$B$34:$B$777,D$11)+'СЕТ СН'!$F$11+СВЦЭМ!$D$10+'СЕТ СН'!$F$5</f>
        <v>4466.7726864100005</v>
      </c>
      <c r="E13" s="64">
        <f>SUMIFS(СВЦЭМ!$D$34:$D$777,СВЦЭМ!$A$34:$A$777,$A13,СВЦЭМ!$B$34:$B$777,E$11)+'СЕТ СН'!$F$11+СВЦЭМ!$D$10+'СЕТ СН'!$F$5</f>
        <v>4470.4505269300007</v>
      </c>
      <c r="F13" s="64">
        <f>SUMIFS(СВЦЭМ!$D$34:$D$777,СВЦЭМ!$A$34:$A$777,$A13,СВЦЭМ!$B$34:$B$777,F$11)+'СЕТ СН'!$F$11+СВЦЭМ!$D$10+'СЕТ СН'!$F$5</f>
        <v>4480.0337829800001</v>
      </c>
      <c r="G13" s="64">
        <f>SUMIFS(СВЦЭМ!$D$34:$D$777,СВЦЭМ!$A$34:$A$777,$A13,СВЦЭМ!$B$34:$B$777,G$11)+'СЕТ СН'!$F$11+СВЦЭМ!$D$10+'СЕТ СН'!$F$5</f>
        <v>4480.0271217099998</v>
      </c>
      <c r="H13" s="64">
        <f>SUMIFS(СВЦЭМ!$D$34:$D$777,СВЦЭМ!$A$34:$A$777,$A13,СВЦЭМ!$B$34:$B$777,H$11)+'СЕТ СН'!$F$11+СВЦЭМ!$D$10+'СЕТ СН'!$F$5</f>
        <v>4454.0334377899999</v>
      </c>
      <c r="I13" s="64">
        <f>SUMIFS(СВЦЭМ!$D$34:$D$777,СВЦЭМ!$A$34:$A$777,$A13,СВЦЭМ!$B$34:$B$777,I$11)+'СЕТ СН'!$F$11+СВЦЭМ!$D$10+'СЕТ СН'!$F$5</f>
        <v>4379.8959720900002</v>
      </c>
      <c r="J13" s="64">
        <f>SUMIFS(СВЦЭМ!$D$34:$D$777,СВЦЭМ!$A$34:$A$777,$A13,СВЦЭМ!$B$34:$B$777,J$11)+'СЕТ СН'!$F$11+СВЦЭМ!$D$10+'СЕТ СН'!$F$5</f>
        <v>4250.2142429900005</v>
      </c>
      <c r="K13" s="64">
        <f>SUMIFS(СВЦЭМ!$D$34:$D$777,СВЦЭМ!$A$34:$A$777,$A13,СВЦЭМ!$B$34:$B$777,K$11)+'СЕТ СН'!$F$11+СВЦЭМ!$D$10+'СЕТ СН'!$F$5</f>
        <v>4191.6815429799999</v>
      </c>
      <c r="L13" s="64">
        <f>SUMIFS(СВЦЭМ!$D$34:$D$777,СВЦЭМ!$A$34:$A$777,$A13,СВЦЭМ!$B$34:$B$777,L$11)+'СЕТ СН'!$F$11+СВЦЭМ!$D$10+'СЕТ СН'!$F$5</f>
        <v>4210.107669</v>
      </c>
      <c r="M13" s="64">
        <f>SUMIFS(СВЦЭМ!$D$34:$D$777,СВЦЭМ!$A$34:$A$777,$A13,СВЦЭМ!$B$34:$B$777,M$11)+'СЕТ СН'!$F$11+СВЦЭМ!$D$10+'СЕТ СН'!$F$5</f>
        <v>4233.6890924099998</v>
      </c>
      <c r="N13" s="64">
        <f>SUMIFS(СВЦЭМ!$D$34:$D$777,СВЦЭМ!$A$34:$A$777,$A13,СВЦЭМ!$B$34:$B$777,N$11)+'СЕТ СН'!$F$11+СВЦЭМ!$D$10+'СЕТ СН'!$F$5</f>
        <v>4230.0032172500005</v>
      </c>
      <c r="O13" s="64">
        <f>SUMIFS(СВЦЭМ!$D$34:$D$777,СВЦЭМ!$A$34:$A$777,$A13,СВЦЭМ!$B$34:$B$777,O$11)+'СЕТ СН'!$F$11+СВЦЭМ!$D$10+'СЕТ СН'!$F$5</f>
        <v>4189.6986789900002</v>
      </c>
      <c r="P13" s="64">
        <f>SUMIFS(СВЦЭМ!$D$34:$D$777,СВЦЭМ!$A$34:$A$777,$A13,СВЦЭМ!$B$34:$B$777,P$11)+'СЕТ СН'!$F$11+СВЦЭМ!$D$10+'СЕТ СН'!$F$5</f>
        <v>4186.7623717900005</v>
      </c>
      <c r="Q13" s="64">
        <f>SUMIFS(СВЦЭМ!$D$34:$D$777,СВЦЭМ!$A$34:$A$777,$A13,СВЦЭМ!$B$34:$B$777,Q$11)+'СЕТ СН'!$F$11+СВЦЭМ!$D$10+'СЕТ СН'!$F$5</f>
        <v>4167.65868219</v>
      </c>
      <c r="R13" s="64">
        <f>SUMIFS(СВЦЭМ!$D$34:$D$777,СВЦЭМ!$A$34:$A$777,$A13,СВЦЭМ!$B$34:$B$777,R$11)+'СЕТ СН'!$F$11+СВЦЭМ!$D$10+'СЕТ СН'!$F$5</f>
        <v>4183.2424845200003</v>
      </c>
      <c r="S13" s="64">
        <f>SUMIFS(СВЦЭМ!$D$34:$D$777,СВЦЭМ!$A$34:$A$777,$A13,СВЦЭМ!$B$34:$B$777,S$11)+'СЕТ СН'!$F$11+СВЦЭМ!$D$10+'СЕТ СН'!$F$5</f>
        <v>4198.4155823199999</v>
      </c>
      <c r="T13" s="64">
        <f>SUMIFS(СВЦЭМ!$D$34:$D$777,СВЦЭМ!$A$34:$A$777,$A13,СВЦЭМ!$B$34:$B$777,T$11)+'СЕТ СН'!$F$11+СВЦЭМ!$D$10+'СЕТ СН'!$F$5</f>
        <v>4195.7341579700005</v>
      </c>
      <c r="U13" s="64">
        <f>SUMIFS(СВЦЭМ!$D$34:$D$777,СВЦЭМ!$A$34:$A$777,$A13,СВЦЭМ!$B$34:$B$777,U$11)+'СЕТ СН'!$F$11+СВЦЭМ!$D$10+'СЕТ СН'!$F$5</f>
        <v>4188.2278989900005</v>
      </c>
      <c r="V13" s="64">
        <f>SUMIFS(СВЦЭМ!$D$34:$D$777,СВЦЭМ!$A$34:$A$777,$A13,СВЦЭМ!$B$34:$B$777,V$11)+'СЕТ СН'!$F$11+СВЦЭМ!$D$10+'СЕТ СН'!$F$5</f>
        <v>4183.6599328399998</v>
      </c>
      <c r="W13" s="64">
        <f>SUMIFS(СВЦЭМ!$D$34:$D$777,СВЦЭМ!$A$34:$A$777,$A13,СВЦЭМ!$B$34:$B$777,W$11)+'СЕТ СН'!$F$11+СВЦЭМ!$D$10+'СЕТ СН'!$F$5</f>
        <v>4201.5883239699997</v>
      </c>
      <c r="X13" s="64">
        <f>SUMIFS(СВЦЭМ!$D$34:$D$777,СВЦЭМ!$A$34:$A$777,$A13,СВЦЭМ!$B$34:$B$777,X$11)+'СЕТ СН'!$F$11+СВЦЭМ!$D$10+'СЕТ СН'!$F$5</f>
        <v>4251.7619148200001</v>
      </c>
      <c r="Y13" s="64">
        <f>SUMIFS(СВЦЭМ!$D$34:$D$777,СВЦЭМ!$A$34:$A$777,$A13,СВЦЭМ!$B$34:$B$777,Y$11)+'СЕТ СН'!$F$11+СВЦЭМ!$D$10+'СЕТ СН'!$F$5</f>
        <v>4302.0181149700002</v>
      </c>
    </row>
    <row r="14" spans="1:27" ht="15.75" x14ac:dyDescent="0.2">
      <c r="A14" s="63">
        <f t="shared" ref="A14:A42" si="0">A13+1</f>
        <v>42554</v>
      </c>
      <c r="B14" s="64">
        <f>SUMIFS(СВЦЭМ!$D$34:$D$777,СВЦЭМ!$A$34:$A$777,$A14,СВЦЭМ!$B$34:$B$777,B$11)+'СЕТ СН'!$F$11+СВЦЭМ!$D$10+'СЕТ СН'!$F$5</f>
        <v>4421.8720654400004</v>
      </c>
      <c r="C14" s="64">
        <f>SUMIFS(СВЦЭМ!$D$34:$D$777,СВЦЭМ!$A$34:$A$777,$A14,СВЦЭМ!$B$34:$B$777,C$11)+'СЕТ СН'!$F$11+СВЦЭМ!$D$10+'СЕТ СН'!$F$5</f>
        <v>4485.6060123400002</v>
      </c>
      <c r="D14" s="64">
        <f>SUMIFS(СВЦЭМ!$D$34:$D$777,СВЦЭМ!$A$34:$A$777,$A14,СВЦЭМ!$B$34:$B$777,D$11)+'СЕТ СН'!$F$11+СВЦЭМ!$D$10+'СЕТ СН'!$F$5</f>
        <v>4537.1233446700007</v>
      </c>
      <c r="E14" s="64">
        <f>SUMIFS(СВЦЭМ!$D$34:$D$777,СВЦЭМ!$A$34:$A$777,$A14,СВЦЭМ!$B$34:$B$777,E$11)+'СЕТ СН'!$F$11+СВЦЭМ!$D$10+'СЕТ СН'!$F$5</f>
        <v>4539.8654127200007</v>
      </c>
      <c r="F14" s="64">
        <f>SUMIFS(СВЦЭМ!$D$34:$D$777,СВЦЭМ!$A$34:$A$777,$A14,СВЦЭМ!$B$34:$B$777,F$11)+'СЕТ СН'!$F$11+СВЦЭМ!$D$10+'СЕТ СН'!$F$5</f>
        <v>4578.3189977500006</v>
      </c>
      <c r="G14" s="64">
        <f>SUMIFS(СВЦЭМ!$D$34:$D$777,СВЦЭМ!$A$34:$A$777,$A14,СВЦЭМ!$B$34:$B$777,G$11)+'СЕТ СН'!$F$11+СВЦЭМ!$D$10+'СЕТ СН'!$F$5</f>
        <v>4562.4498052800009</v>
      </c>
      <c r="H14" s="64">
        <f>SUMIFS(СВЦЭМ!$D$34:$D$777,СВЦЭМ!$A$34:$A$777,$A14,СВЦЭМ!$B$34:$B$777,H$11)+'СЕТ СН'!$F$11+СВЦЭМ!$D$10+'СЕТ СН'!$F$5</f>
        <v>4490.4687692300004</v>
      </c>
      <c r="I14" s="64">
        <f>SUMIFS(СВЦЭМ!$D$34:$D$777,СВЦЭМ!$A$34:$A$777,$A14,СВЦЭМ!$B$34:$B$777,I$11)+'СЕТ СН'!$F$11+СВЦЭМ!$D$10+'СЕТ СН'!$F$5</f>
        <v>4411.1653356400002</v>
      </c>
      <c r="J14" s="64">
        <f>SUMIFS(СВЦЭМ!$D$34:$D$777,СВЦЭМ!$A$34:$A$777,$A14,СВЦЭМ!$B$34:$B$777,J$11)+'СЕТ СН'!$F$11+СВЦЭМ!$D$10+'СЕТ СН'!$F$5</f>
        <v>4302.6827436700005</v>
      </c>
      <c r="K14" s="64">
        <f>SUMIFS(СВЦЭМ!$D$34:$D$777,СВЦЭМ!$A$34:$A$777,$A14,СВЦЭМ!$B$34:$B$777,K$11)+'СЕТ СН'!$F$11+СВЦЭМ!$D$10+'СЕТ СН'!$F$5</f>
        <v>4229.5696903200005</v>
      </c>
      <c r="L14" s="64">
        <f>SUMIFS(СВЦЭМ!$D$34:$D$777,СВЦЭМ!$A$34:$A$777,$A14,СВЦЭМ!$B$34:$B$777,L$11)+'СЕТ СН'!$F$11+СВЦЭМ!$D$10+'СЕТ СН'!$F$5</f>
        <v>4252.5104293800005</v>
      </c>
      <c r="M14" s="64">
        <f>SUMIFS(СВЦЭМ!$D$34:$D$777,СВЦЭМ!$A$34:$A$777,$A14,СВЦЭМ!$B$34:$B$777,M$11)+'СЕТ СН'!$F$11+СВЦЭМ!$D$10+'СЕТ СН'!$F$5</f>
        <v>4229.5982128800006</v>
      </c>
      <c r="N14" s="64">
        <f>SUMIFS(СВЦЭМ!$D$34:$D$777,СВЦЭМ!$A$34:$A$777,$A14,СВЦЭМ!$B$34:$B$777,N$11)+'СЕТ СН'!$F$11+СВЦЭМ!$D$10+'СЕТ СН'!$F$5</f>
        <v>4208.17788114</v>
      </c>
      <c r="O14" s="64">
        <f>SUMIFS(СВЦЭМ!$D$34:$D$777,СВЦЭМ!$A$34:$A$777,$A14,СВЦЭМ!$B$34:$B$777,O$11)+'СЕТ СН'!$F$11+СВЦЭМ!$D$10+'СЕТ СН'!$F$5</f>
        <v>4219.4986008800006</v>
      </c>
      <c r="P14" s="64">
        <f>SUMIFS(СВЦЭМ!$D$34:$D$777,СВЦЭМ!$A$34:$A$777,$A14,СВЦЭМ!$B$34:$B$777,P$11)+'СЕТ СН'!$F$11+СВЦЭМ!$D$10+'СЕТ СН'!$F$5</f>
        <v>4222.2340083500003</v>
      </c>
      <c r="Q14" s="64">
        <f>SUMIFS(СВЦЭМ!$D$34:$D$777,СВЦЭМ!$A$34:$A$777,$A14,СВЦЭМ!$B$34:$B$777,Q$11)+'СЕТ СН'!$F$11+СВЦЭМ!$D$10+'СЕТ СН'!$F$5</f>
        <v>4223.5172211300005</v>
      </c>
      <c r="R14" s="64">
        <f>SUMIFS(СВЦЭМ!$D$34:$D$777,СВЦЭМ!$A$34:$A$777,$A14,СВЦЭМ!$B$34:$B$777,R$11)+'СЕТ СН'!$F$11+СВЦЭМ!$D$10+'СЕТ СН'!$F$5</f>
        <v>4197.0532222600004</v>
      </c>
      <c r="S14" s="64">
        <f>SUMIFS(СВЦЭМ!$D$34:$D$777,СВЦЭМ!$A$34:$A$777,$A14,СВЦЭМ!$B$34:$B$777,S$11)+'СЕТ СН'!$F$11+СВЦЭМ!$D$10+'СЕТ СН'!$F$5</f>
        <v>4179.1096966200002</v>
      </c>
      <c r="T14" s="64">
        <f>SUMIFS(СВЦЭМ!$D$34:$D$777,СВЦЭМ!$A$34:$A$777,$A14,СВЦЭМ!$B$34:$B$777,T$11)+'СЕТ СН'!$F$11+СВЦЭМ!$D$10+'СЕТ СН'!$F$5</f>
        <v>4188.0230931699998</v>
      </c>
      <c r="U14" s="64">
        <f>SUMIFS(СВЦЭМ!$D$34:$D$777,СВЦЭМ!$A$34:$A$777,$A14,СВЦЭМ!$B$34:$B$777,U$11)+'СЕТ СН'!$F$11+СВЦЭМ!$D$10+'СЕТ СН'!$F$5</f>
        <v>4199.0290650699999</v>
      </c>
      <c r="V14" s="64">
        <f>SUMIFS(СВЦЭМ!$D$34:$D$777,СВЦЭМ!$A$34:$A$777,$A14,СВЦЭМ!$B$34:$B$777,V$11)+'СЕТ СН'!$F$11+СВЦЭМ!$D$10+'СЕТ СН'!$F$5</f>
        <v>4221.9684547899997</v>
      </c>
      <c r="W14" s="64">
        <f>SUMIFS(СВЦЭМ!$D$34:$D$777,СВЦЭМ!$A$34:$A$777,$A14,СВЦЭМ!$B$34:$B$777,W$11)+'СЕТ СН'!$F$11+СВЦЭМ!$D$10+'СЕТ СН'!$F$5</f>
        <v>4188.1377338800003</v>
      </c>
      <c r="X14" s="64">
        <f>SUMIFS(СВЦЭМ!$D$34:$D$777,СВЦЭМ!$A$34:$A$777,$A14,СВЦЭМ!$B$34:$B$777,X$11)+'СЕТ СН'!$F$11+СВЦЭМ!$D$10+'СЕТ СН'!$F$5</f>
        <v>4226.7814070300001</v>
      </c>
      <c r="Y14" s="64">
        <f>SUMIFS(СВЦЭМ!$D$34:$D$777,СВЦЭМ!$A$34:$A$777,$A14,СВЦЭМ!$B$34:$B$777,Y$11)+'СЕТ СН'!$F$11+СВЦЭМ!$D$10+'СЕТ СН'!$F$5</f>
        <v>4308.20645952</v>
      </c>
    </row>
    <row r="15" spans="1:27" ht="15.75" x14ac:dyDescent="0.2">
      <c r="A15" s="63">
        <f t="shared" si="0"/>
        <v>42555</v>
      </c>
      <c r="B15" s="64">
        <f>SUMIFS(СВЦЭМ!$D$34:$D$777,СВЦЭМ!$A$34:$A$777,$A15,СВЦЭМ!$B$34:$B$777,B$11)+'СЕТ СН'!$F$11+СВЦЭМ!$D$10+'СЕТ СН'!$F$5</f>
        <v>4454.0420229800002</v>
      </c>
      <c r="C15" s="64">
        <f>SUMIFS(СВЦЭМ!$D$34:$D$777,СВЦЭМ!$A$34:$A$777,$A15,СВЦЭМ!$B$34:$B$777,C$11)+'СЕТ СН'!$F$11+СВЦЭМ!$D$10+'СЕТ СН'!$F$5</f>
        <v>4536.8554985299997</v>
      </c>
      <c r="D15" s="64">
        <f>SUMIFS(СВЦЭМ!$D$34:$D$777,СВЦЭМ!$A$34:$A$777,$A15,СВЦЭМ!$B$34:$B$777,D$11)+'СЕТ СН'!$F$11+СВЦЭМ!$D$10+'СЕТ СН'!$F$5</f>
        <v>4560.9577411099999</v>
      </c>
      <c r="E15" s="64">
        <f>SUMIFS(СВЦЭМ!$D$34:$D$777,СВЦЭМ!$A$34:$A$777,$A15,СВЦЭМ!$B$34:$B$777,E$11)+'СЕТ СН'!$F$11+СВЦЭМ!$D$10+'СЕТ СН'!$F$5</f>
        <v>4558.7663931700008</v>
      </c>
      <c r="F15" s="64">
        <f>SUMIFS(СВЦЭМ!$D$34:$D$777,СВЦЭМ!$A$34:$A$777,$A15,СВЦЭМ!$B$34:$B$777,F$11)+'СЕТ СН'!$F$11+СВЦЭМ!$D$10+'СЕТ СН'!$F$5</f>
        <v>4598.43160945</v>
      </c>
      <c r="G15" s="64">
        <f>SUMIFS(СВЦЭМ!$D$34:$D$777,СВЦЭМ!$A$34:$A$777,$A15,СВЦЭМ!$B$34:$B$777,G$11)+'СЕТ СН'!$F$11+СВЦЭМ!$D$10+'СЕТ СН'!$F$5</f>
        <v>4613.8940517800002</v>
      </c>
      <c r="H15" s="64">
        <f>SUMIFS(СВЦЭМ!$D$34:$D$777,СВЦЭМ!$A$34:$A$777,$A15,СВЦЭМ!$B$34:$B$777,H$11)+'СЕТ СН'!$F$11+СВЦЭМ!$D$10+'СЕТ СН'!$F$5</f>
        <v>4529.2697342700003</v>
      </c>
      <c r="I15" s="64">
        <f>SUMIFS(СВЦЭМ!$D$34:$D$777,СВЦЭМ!$A$34:$A$777,$A15,СВЦЭМ!$B$34:$B$777,I$11)+'СЕТ СН'!$F$11+СВЦЭМ!$D$10+'СЕТ СН'!$F$5</f>
        <v>4422.1630822500001</v>
      </c>
      <c r="J15" s="64">
        <f>SUMIFS(СВЦЭМ!$D$34:$D$777,СВЦЭМ!$A$34:$A$777,$A15,СВЦЭМ!$B$34:$B$777,J$11)+'СЕТ СН'!$F$11+СВЦЭМ!$D$10+'СЕТ СН'!$F$5</f>
        <v>4227.7765892900006</v>
      </c>
      <c r="K15" s="64">
        <f>SUMIFS(СВЦЭМ!$D$34:$D$777,СВЦЭМ!$A$34:$A$777,$A15,СВЦЭМ!$B$34:$B$777,K$11)+'СЕТ СН'!$F$11+СВЦЭМ!$D$10+'СЕТ СН'!$F$5</f>
        <v>4187.5574307900006</v>
      </c>
      <c r="L15" s="64">
        <f>SUMIFS(СВЦЭМ!$D$34:$D$777,СВЦЭМ!$A$34:$A$777,$A15,СВЦЭМ!$B$34:$B$777,L$11)+'СЕТ СН'!$F$11+СВЦЭМ!$D$10+'СЕТ СН'!$F$5</f>
        <v>4262.1833685800002</v>
      </c>
      <c r="M15" s="64">
        <f>SUMIFS(СВЦЭМ!$D$34:$D$777,СВЦЭМ!$A$34:$A$777,$A15,СВЦЭМ!$B$34:$B$777,M$11)+'СЕТ СН'!$F$11+СВЦЭМ!$D$10+'СЕТ СН'!$F$5</f>
        <v>4247.5166657299997</v>
      </c>
      <c r="N15" s="64">
        <f>SUMIFS(СВЦЭМ!$D$34:$D$777,СВЦЭМ!$A$34:$A$777,$A15,СВЦЭМ!$B$34:$B$777,N$11)+'СЕТ СН'!$F$11+СВЦЭМ!$D$10+'СЕТ СН'!$F$5</f>
        <v>4228.8675696400005</v>
      </c>
      <c r="O15" s="64">
        <f>SUMIFS(СВЦЭМ!$D$34:$D$777,СВЦЭМ!$A$34:$A$777,$A15,СВЦЭМ!$B$34:$B$777,O$11)+'СЕТ СН'!$F$11+СВЦЭМ!$D$10+'СЕТ СН'!$F$5</f>
        <v>4310.7724906700005</v>
      </c>
      <c r="P15" s="64">
        <f>SUMIFS(СВЦЭМ!$D$34:$D$777,СВЦЭМ!$A$34:$A$777,$A15,СВЦЭМ!$B$34:$B$777,P$11)+'СЕТ СН'!$F$11+СВЦЭМ!$D$10+'СЕТ СН'!$F$5</f>
        <v>4277.89863203</v>
      </c>
      <c r="Q15" s="64">
        <f>SUMIFS(СВЦЭМ!$D$34:$D$777,СВЦЭМ!$A$34:$A$777,$A15,СВЦЭМ!$B$34:$B$777,Q$11)+'СЕТ СН'!$F$11+СВЦЭМ!$D$10+'СЕТ СН'!$F$5</f>
        <v>4243.9541427300001</v>
      </c>
      <c r="R15" s="64">
        <f>SUMIFS(СВЦЭМ!$D$34:$D$777,СВЦЭМ!$A$34:$A$777,$A15,СВЦЭМ!$B$34:$B$777,R$11)+'СЕТ СН'!$F$11+СВЦЭМ!$D$10+'СЕТ СН'!$F$5</f>
        <v>4303.1913906299997</v>
      </c>
      <c r="S15" s="64">
        <f>SUMIFS(СВЦЭМ!$D$34:$D$777,СВЦЭМ!$A$34:$A$777,$A15,СВЦЭМ!$B$34:$B$777,S$11)+'СЕТ СН'!$F$11+СВЦЭМ!$D$10+'СЕТ СН'!$F$5</f>
        <v>4282.7764789700004</v>
      </c>
      <c r="T15" s="64">
        <f>SUMIFS(СВЦЭМ!$D$34:$D$777,СВЦЭМ!$A$34:$A$777,$A15,СВЦЭМ!$B$34:$B$777,T$11)+'СЕТ СН'!$F$11+СВЦЭМ!$D$10+'СЕТ СН'!$F$5</f>
        <v>4261.95010499</v>
      </c>
      <c r="U15" s="64">
        <f>SUMIFS(СВЦЭМ!$D$34:$D$777,СВЦЭМ!$A$34:$A$777,$A15,СВЦЭМ!$B$34:$B$777,U$11)+'СЕТ СН'!$F$11+СВЦЭМ!$D$10+'СЕТ СН'!$F$5</f>
        <v>4272.4129136299998</v>
      </c>
      <c r="V15" s="64">
        <f>SUMIFS(СВЦЭМ!$D$34:$D$777,СВЦЭМ!$A$34:$A$777,$A15,СВЦЭМ!$B$34:$B$777,V$11)+'СЕТ СН'!$F$11+СВЦЭМ!$D$10+'СЕТ СН'!$F$5</f>
        <v>4306.6019026399999</v>
      </c>
      <c r="W15" s="64">
        <f>SUMIFS(СВЦЭМ!$D$34:$D$777,СВЦЭМ!$A$34:$A$777,$A15,СВЦЭМ!$B$34:$B$777,W$11)+'СЕТ СН'!$F$11+СВЦЭМ!$D$10+'СЕТ СН'!$F$5</f>
        <v>4336.1075463300003</v>
      </c>
      <c r="X15" s="64">
        <f>SUMIFS(СВЦЭМ!$D$34:$D$777,СВЦЭМ!$A$34:$A$777,$A15,СВЦЭМ!$B$34:$B$777,X$11)+'СЕТ СН'!$F$11+СВЦЭМ!$D$10+'СЕТ СН'!$F$5</f>
        <v>4447.93867821</v>
      </c>
      <c r="Y15" s="64">
        <f>SUMIFS(СВЦЭМ!$D$34:$D$777,СВЦЭМ!$A$34:$A$777,$A15,СВЦЭМ!$B$34:$B$777,Y$11)+'СЕТ СН'!$F$11+СВЦЭМ!$D$10+'СЕТ СН'!$F$5</f>
        <v>4435.3476654000006</v>
      </c>
    </row>
    <row r="16" spans="1:27" ht="15.75" x14ac:dyDescent="0.2">
      <c r="A16" s="63">
        <f t="shared" si="0"/>
        <v>42556</v>
      </c>
      <c r="B16" s="64">
        <f>SUMIFS(СВЦЭМ!$D$34:$D$777,СВЦЭМ!$A$34:$A$777,$A16,СВЦЭМ!$B$34:$B$777,B$11)+'СЕТ СН'!$F$11+СВЦЭМ!$D$10+'СЕТ СН'!$F$5</f>
        <v>4495.4726733500002</v>
      </c>
      <c r="C16" s="64">
        <f>SUMIFS(СВЦЭМ!$D$34:$D$777,СВЦЭМ!$A$34:$A$777,$A16,СВЦЭМ!$B$34:$B$777,C$11)+'СЕТ СН'!$F$11+СВЦЭМ!$D$10+'СЕТ СН'!$F$5</f>
        <v>4559.3717881900002</v>
      </c>
      <c r="D16" s="64">
        <f>SUMIFS(СВЦЭМ!$D$34:$D$777,СВЦЭМ!$A$34:$A$777,$A16,СВЦЭМ!$B$34:$B$777,D$11)+'СЕТ СН'!$F$11+СВЦЭМ!$D$10+'СЕТ СН'!$F$5</f>
        <v>4621.5736271200003</v>
      </c>
      <c r="E16" s="64">
        <f>SUMIFS(СВЦЭМ!$D$34:$D$777,СВЦЭМ!$A$34:$A$777,$A16,СВЦЭМ!$B$34:$B$777,E$11)+'СЕТ СН'!$F$11+СВЦЭМ!$D$10+'СЕТ СН'!$F$5</f>
        <v>4630.1917417700006</v>
      </c>
      <c r="F16" s="64">
        <f>SUMIFS(СВЦЭМ!$D$34:$D$777,СВЦЭМ!$A$34:$A$777,$A16,СВЦЭМ!$B$34:$B$777,F$11)+'СЕТ СН'!$F$11+СВЦЭМ!$D$10+'СЕТ СН'!$F$5</f>
        <v>4606.8995249400004</v>
      </c>
      <c r="G16" s="64">
        <f>SUMIFS(СВЦЭМ!$D$34:$D$777,СВЦЭМ!$A$34:$A$777,$A16,СВЦЭМ!$B$34:$B$777,G$11)+'СЕТ СН'!$F$11+СВЦЭМ!$D$10+'СЕТ СН'!$F$5</f>
        <v>4626.85631603</v>
      </c>
      <c r="H16" s="64">
        <f>SUMIFS(СВЦЭМ!$D$34:$D$777,СВЦЭМ!$A$34:$A$777,$A16,СВЦЭМ!$B$34:$B$777,H$11)+'СЕТ СН'!$F$11+СВЦЭМ!$D$10+'СЕТ СН'!$F$5</f>
        <v>4535.1754767600005</v>
      </c>
      <c r="I16" s="64">
        <f>SUMIFS(СВЦЭМ!$D$34:$D$777,СВЦЭМ!$A$34:$A$777,$A16,СВЦЭМ!$B$34:$B$777,I$11)+'СЕТ СН'!$F$11+СВЦЭМ!$D$10+'СЕТ СН'!$F$5</f>
        <v>4396.8361760300004</v>
      </c>
      <c r="J16" s="64">
        <f>SUMIFS(СВЦЭМ!$D$34:$D$777,СВЦЭМ!$A$34:$A$777,$A16,СВЦЭМ!$B$34:$B$777,J$11)+'СЕТ СН'!$F$11+СВЦЭМ!$D$10+'СЕТ СН'!$F$5</f>
        <v>4202.5118845500001</v>
      </c>
      <c r="K16" s="64">
        <f>SUMIFS(СВЦЭМ!$D$34:$D$777,СВЦЭМ!$A$34:$A$777,$A16,СВЦЭМ!$B$34:$B$777,K$11)+'СЕТ СН'!$F$11+СВЦЭМ!$D$10+'СЕТ СН'!$F$5</f>
        <v>4247.5044625199998</v>
      </c>
      <c r="L16" s="64">
        <f>SUMIFS(СВЦЭМ!$D$34:$D$777,СВЦЭМ!$A$34:$A$777,$A16,СВЦЭМ!$B$34:$B$777,L$11)+'СЕТ СН'!$F$11+СВЦЭМ!$D$10+'СЕТ СН'!$F$5</f>
        <v>4535.3851627200002</v>
      </c>
      <c r="M16" s="64">
        <f>SUMIFS(СВЦЭМ!$D$34:$D$777,СВЦЭМ!$A$34:$A$777,$A16,СВЦЭМ!$B$34:$B$777,M$11)+'СЕТ СН'!$F$11+СВЦЭМ!$D$10+'СЕТ СН'!$F$5</f>
        <v>4779.6011579200003</v>
      </c>
      <c r="N16" s="64">
        <f>SUMIFS(СВЦЭМ!$D$34:$D$777,СВЦЭМ!$A$34:$A$777,$A16,СВЦЭМ!$B$34:$B$777,N$11)+'СЕТ СН'!$F$11+СВЦЭМ!$D$10+'СЕТ СН'!$F$5</f>
        <v>4815.7639007500002</v>
      </c>
      <c r="O16" s="64">
        <f>SUMIFS(СВЦЭМ!$D$34:$D$777,СВЦЭМ!$A$34:$A$777,$A16,СВЦЭМ!$B$34:$B$777,O$11)+'СЕТ СН'!$F$11+СВЦЭМ!$D$10+'СЕТ СН'!$F$5</f>
        <v>4596.7996197400007</v>
      </c>
      <c r="P16" s="64">
        <f>SUMIFS(СВЦЭМ!$D$34:$D$777,СВЦЭМ!$A$34:$A$777,$A16,СВЦЭМ!$B$34:$B$777,P$11)+'СЕТ СН'!$F$11+СВЦЭМ!$D$10+'СЕТ СН'!$F$5</f>
        <v>4187.5261968800005</v>
      </c>
      <c r="Q16" s="64">
        <f>SUMIFS(СВЦЭМ!$D$34:$D$777,СВЦЭМ!$A$34:$A$777,$A16,СВЦЭМ!$B$34:$B$777,Q$11)+'СЕТ СН'!$F$11+СВЦЭМ!$D$10+'СЕТ СН'!$F$5</f>
        <v>4185.4816814699998</v>
      </c>
      <c r="R16" s="64">
        <f>SUMIFS(СВЦЭМ!$D$34:$D$777,СВЦЭМ!$A$34:$A$777,$A16,СВЦЭМ!$B$34:$B$777,R$11)+'СЕТ СН'!$F$11+СВЦЭМ!$D$10+'СЕТ СН'!$F$5</f>
        <v>4399.4272267400002</v>
      </c>
      <c r="S16" s="64">
        <f>SUMIFS(СВЦЭМ!$D$34:$D$777,СВЦЭМ!$A$34:$A$777,$A16,СВЦЭМ!$B$34:$B$777,S$11)+'СЕТ СН'!$F$11+СВЦЭМ!$D$10+'СЕТ СН'!$F$5</f>
        <v>4401.8268133600004</v>
      </c>
      <c r="T16" s="64">
        <f>SUMIFS(СВЦЭМ!$D$34:$D$777,СВЦЭМ!$A$34:$A$777,$A16,СВЦЭМ!$B$34:$B$777,T$11)+'СЕТ СН'!$F$11+СВЦЭМ!$D$10+'СЕТ СН'!$F$5</f>
        <v>4265.6042172500001</v>
      </c>
      <c r="U16" s="64">
        <f>SUMIFS(СВЦЭМ!$D$34:$D$777,СВЦЭМ!$A$34:$A$777,$A16,СВЦЭМ!$B$34:$B$777,U$11)+'СЕТ СН'!$F$11+СВЦЭМ!$D$10+'СЕТ СН'!$F$5</f>
        <v>4260.5809858800003</v>
      </c>
      <c r="V16" s="64">
        <f>SUMIFS(СВЦЭМ!$D$34:$D$777,СВЦЭМ!$A$34:$A$777,$A16,СВЦЭМ!$B$34:$B$777,V$11)+'СЕТ СН'!$F$11+СВЦЭМ!$D$10+'СЕТ СН'!$F$5</f>
        <v>4246.3092683300001</v>
      </c>
      <c r="W16" s="64">
        <f>SUMIFS(СВЦЭМ!$D$34:$D$777,СВЦЭМ!$A$34:$A$777,$A16,СВЦЭМ!$B$34:$B$777,W$11)+'СЕТ СН'!$F$11+СВЦЭМ!$D$10+'СЕТ СН'!$F$5</f>
        <v>4309.7455457800006</v>
      </c>
      <c r="X16" s="64">
        <f>SUMIFS(СВЦЭМ!$D$34:$D$777,СВЦЭМ!$A$34:$A$777,$A16,СВЦЭМ!$B$34:$B$777,X$11)+'СЕТ СН'!$F$11+СВЦЭМ!$D$10+'СЕТ СН'!$F$5</f>
        <v>4308.1400746099998</v>
      </c>
      <c r="Y16" s="64">
        <f>SUMIFS(СВЦЭМ!$D$34:$D$777,СВЦЭМ!$A$34:$A$777,$A16,СВЦЭМ!$B$34:$B$777,Y$11)+'СЕТ СН'!$F$11+СВЦЭМ!$D$10+'СЕТ СН'!$F$5</f>
        <v>4372.23952388</v>
      </c>
    </row>
    <row r="17" spans="1:25" ht="15.75" x14ac:dyDescent="0.2">
      <c r="A17" s="63">
        <f t="shared" si="0"/>
        <v>42557</v>
      </c>
      <c r="B17" s="64">
        <f>SUMIFS(СВЦЭМ!$D$34:$D$777,СВЦЭМ!$A$34:$A$777,$A17,СВЦЭМ!$B$34:$B$777,B$11)+'СЕТ СН'!$F$11+СВЦЭМ!$D$10+'СЕТ СН'!$F$5</f>
        <v>4487.29002829</v>
      </c>
      <c r="C17" s="64">
        <f>SUMIFS(СВЦЭМ!$D$34:$D$777,СВЦЭМ!$A$34:$A$777,$A17,СВЦЭМ!$B$34:$B$777,C$11)+'СЕТ СН'!$F$11+СВЦЭМ!$D$10+'СЕТ СН'!$F$5</f>
        <v>4543.67917201</v>
      </c>
      <c r="D17" s="64">
        <f>SUMIFS(СВЦЭМ!$D$34:$D$777,СВЦЭМ!$A$34:$A$777,$A17,СВЦЭМ!$B$34:$B$777,D$11)+'СЕТ СН'!$F$11+СВЦЭМ!$D$10+'СЕТ СН'!$F$5</f>
        <v>4589.0776476000001</v>
      </c>
      <c r="E17" s="64">
        <f>SUMIFS(СВЦЭМ!$D$34:$D$777,СВЦЭМ!$A$34:$A$777,$A17,СВЦЭМ!$B$34:$B$777,E$11)+'СЕТ СН'!$F$11+СВЦЭМ!$D$10+'СЕТ СН'!$F$5</f>
        <v>4624.2471081000003</v>
      </c>
      <c r="F17" s="64">
        <f>SUMIFS(СВЦЭМ!$D$34:$D$777,СВЦЭМ!$A$34:$A$777,$A17,СВЦЭМ!$B$34:$B$777,F$11)+'СЕТ СН'!$F$11+СВЦЭМ!$D$10+'СЕТ СН'!$F$5</f>
        <v>4666.0484544500005</v>
      </c>
      <c r="G17" s="64">
        <f>SUMIFS(СВЦЭМ!$D$34:$D$777,СВЦЭМ!$A$34:$A$777,$A17,СВЦЭМ!$B$34:$B$777,G$11)+'СЕТ СН'!$F$11+СВЦЭМ!$D$10+'СЕТ СН'!$F$5</f>
        <v>4655.3241014100004</v>
      </c>
      <c r="H17" s="64">
        <f>SUMIFS(СВЦЭМ!$D$34:$D$777,СВЦЭМ!$A$34:$A$777,$A17,СВЦЭМ!$B$34:$B$777,H$11)+'СЕТ СН'!$F$11+СВЦЭМ!$D$10+'СЕТ СН'!$F$5</f>
        <v>4540.0809913600006</v>
      </c>
      <c r="I17" s="64">
        <f>SUMIFS(СВЦЭМ!$D$34:$D$777,СВЦЭМ!$A$34:$A$777,$A17,СВЦЭМ!$B$34:$B$777,I$11)+'СЕТ СН'!$F$11+СВЦЭМ!$D$10+'СЕТ СН'!$F$5</f>
        <v>4416.6934219300001</v>
      </c>
      <c r="J17" s="64">
        <f>SUMIFS(СВЦЭМ!$D$34:$D$777,СВЦЭМ!$A$34:$A$777,$A17,СВЦЭМ!$B$34:$B$777,J$11)+'СЕТ СН'!$F$11+СВЦЭМ!$D$10+'СЕТ СН'!$F$5</f>
        <v>4295.8490197199999</v>
      </c>
      <c r="K17" s="64">
        <f>SUMIFS(СВЦЭМ!$D$34:$D$777,СВЦЭМ!$A$34:$A$777,$A17,СВЦЭМ!$B$34:$B$777,K$11)+'СЕТ СН'!$F$11+СВЦЭМ!$D$10+'СЕТ СН'!$F$5</f>
        <v>4170.5867834999999</v>
      </c>
      <c r="L17" s="64">
        <f>SUMIFS(СВЦЭМ!$D$34:$D$777,СВЦЭМ!$A$34:$A$777,$A17,СВЦЭМ!$B$34:$B$777,L$11)+'СЕТ СН'!$F$11+СВЦЭМ!$D$10+'СЕТ СН'!$F$5</f>
        <v>4343.0552986299999</v>
      </c>
      <c r="M17" s="64">
        <f>SUMIFS(СВЦЭМ!$D$34:$D$777,СВЦЭМ!$A$34:$A$777,$A17,СВЦЭМ!$B$34:$B$777,M$11)+'СЕТ СН'!$F$11+СВЦЭМ!$D$10+'СЕТ СН'!$F$5</f>
        <v>4282.9150565500004</v>
      </c>
      <c r="N17" s="64">
        <f>SUMIFS(СВЦЭМ!$D$34:$D$777,СВЦЭМ!$A$34:$A$777,$A17,СВЦЭМ!$B$34:$B$777,N$11)+'СЕТ СН'!$F$11+СВЦЭМ!$D$10+'СЕТ СН'!$F$5</f>
        <v>4276.8951542300001</v>
      </c>
      <c r="O17" s="64">
        <f>SUMIFS(СВЦЭМ!$D$34:$D$777,СВЦЭМ!$A$34:$A$777,$A17,СВЦЭМ!$B$34:$B$777,O$11)+'СЕТ СН'!$F$11+СВЦЭМ!$D$10+'СЕТ СН'!$F$5</f>
        <v>4297.0670116000001</v>
      </c>
      <c r="P17" s="64">
        <f>SUMIFS(СВЦЭМ!$D$34:$D$777,СВЦЭМ!$A$34:$A$777,$A17,СВЦЭМ!$B$34:$B$777,P$11)+'СЕТ СН'!$F$11+СВЦЭМ!$D$10+'СЕТ СН'!$F$5</f>
        <v>4281.7755165099998</v>
      </c>
      <c r="Q17" s="64">
        <f>SUMIFS(СВЦЭМ!$D$34:$D$777,СВЦЭМ!$A$34:$A$777,$A17,СВЦЭМ!$B$34:$B$777,Q$11)+'СЕТ СН'!$F$11+СВЦЭМ!$D$10+'СЕТ СН'!$F$5</f>
        <v>4269.6786234299998</v>
      </c>
      <c r="R17" s="64">
        <f>SUMIFS(СВЦЭМ!$D$34:$D$777,СВЦЭМ!$A$34:$A$777,$A17,СВЦЭМ!$B$34:$B$777,R$11)+'СЕТ СН'!$F$11+СВЦЭМ!$D$10+'СЕТ СН'!$F$5</f>
        <v>4284.1354408799998</v>
      </c>
      <c r="S17" s="64">
        <f>SUMIFS(СВЦЭМ!$D$34:$D$777,СВЦЭМ!$A$34:$A$777,$A17,СВЦЭМ!$B$34:$B$777,S$11)+'СЕТ СН'!$F$11+СВЦЭМ!$D$10+'СЕТ СН'!$F$5</f>
        <v>4243.4095213000001</v>
      </c>
      <c r="T17" s="64">
        <f>SUMIFS(СВЦЭМ!$D$34:$D$777,СВЦЭМ!$A$34:$A$777,$A17,СВЦЭМ!$B$34:$B$777,T$11)+'СЕТ СН'!$F$11+СВЦЭМ!$D$10+'СЕТ СН'!$F$5</f>
        <v>4265.2203331299997</v>
      </c>
      <c r="U17" s="64">
        <f>SUMIFS(СВЦЭМ!$D$34:$D$777,СВЦЭМ!$A$34:$A$777,$A17,СВЦЭМ!$B$34:$B$777,U$11)+'СЕТ СН'!$F$11+СВЦЭМ!$D$10+'СЕТ СН'!$F$5</f>
        <v>4262.8530332800001</v>
      </c>
      <c r="V17" s="64">
        <f>SUMIFS(СВЦЭМ!$D$34:$D$777,СВЦЭМ!$A$34:$A$777,$A17,СВЦЭМ!$B$34:$B$777,V$11)+'СЕТ СН'!$F$11+СВЦЭМ!$D$10+'СЕТ СН'!$F$5</f>
        <v>4296.8961356999998</v>
      </c>
      <c r="W17" s="64">
        <f>SUMIFS(СВЦЭМ!$D$34:$D$777,СВЦЭМ!$A$34:$A$777,$A17,СВЦЭМ!$B$34:$B$777,W$11)+'СЕТ СН'!$F$11+СВЦЭМ!$D$10+'СЕТ СН'!$F$5</f>
        <v>4318.9037572699999</v>
      </c>
      <c r="X17" s="64">
        <f>SUMIFS(СВЦЭМ!$D$34:$D$777,СВЦЭМ!$A$34:$A$777,$A17,СВЦЭМ!$B$34:$B$777,X$11)+'СЕТ СН'!$F$11+СВЦЭМ!$D$10+'СЕТ СН'!$F$5</f>
        <v>4358.6159586399999</v>
      </c>
      <c r="Y17" s="64">
        <f>SUMIFS(СВЦЭМ!$D$34:$D$777,СВЦЭМ!$A$34:$A$777,$A17,СВЦЭМ!$B$34:$B$777,Y$11)+'СЕТ СН'!$F$11+СВЦЭМ!$D$10+'СЕТ СН'!$F$5</f>
        <v>4448.7446391600006</v>
      </c>
    </row>
    <row r="18" spans="1:25" ht="15.75" x14ac:dyDescent="0.2">
      <c r="A18" s="63">
        <f t="shared" si="0"/>
        <v>42558</v>
      </c>
      <c r="B18" s="64">
        <f>SUMIFS(СВЦЭМ!$D$34:$D$777,СВЦЭМ!$A$34:$A$777,$A18,СВЦЭМ!$B$34:$B$777,B$11)+'СЕТ СН'!$F$11+СВЦЭМ!$D$10+'СЕТ СН'!$F$5</f>
        <v>4493.9699666600009</v>
      </c>
      <c r="C18" s="64">
        <f>SUMIFS(СВЦЭМ!$D$34:$D$777,СВЦЭМ!$A$34:$A$777,$A18,СВЦЭМ!$B$34:$B$777,C$11)+'СЕТ СН'!$F$11+СВЦЭМ!$D$10+'СЕТ СН'!$F$5</f>
        <v>4598.4422609700005</v>
      </c>
      <c r="D18" s="64">
        <f>SUMIFS(СВЦЭМ!$D$34:$D$777,СВЦЭМ!$A$34:$A$777,$A18,СВЦЭМ!$B$34:$B$777,D$11)+'СЕТ СН'!$F$11+СВЦЭМ!$D$10+'СЕТ СН'!$F$5</f>
        <v>4621.8071681399997</v>
      </c>
      <c r="E18" s="64">
        <f>SUMIFS(СВЦЭМ!$D$34:$D$777,СВЦЭМ!$A$34:$A$777,$A18,СВЦЭМ!$B$34:$B$777,E$11)+'СЕТ СН'!$F$11+СВЦЭМ!$D$10+'СЕТ СН'!$F$5</f>
        <v>4618.5744750499998</v>
      </c>
      <c r="F18" s="64">
        <f>SUMIFS(СВЦЭМ!$D$34:$D$777,СВЦЭМ!$A$34:$A$777,$A18,СВЦЭМ!$B$34:$B$777,F$11)+'СЕТ СН'!$F$11+СВЦЭМ!$D$10+'СЕТ СН'!$F$5</f>
        <v>4663.21241104</v>
      </c>
      <c r="G18" s="64">
        <f>SUMIFS(СВЦЭМ!$D$34:$D$777,СВЦЭМ!$A$34:$A$777,$A18,СВЦЭМ!$B$34:$B$777,G$11)+'СЕТ СН'!$F$11+СВЦЭМ!$D$10+'СЕТ СН'!$F$5</f>
        <v>4726.7714468900003</v>
      </c>
      <c r="H18" s="64">
        <f>SUMIFS(СВЦЭМ!$D$34:$D$777,СВЦЭМ!$A$34:$A$777,$A18,СВЦЭМ!$B$34:$B$777,H$11)+'СЕТ СН'!$F$11+СВЦЭМ!$D$10+'СЕТ СН'!$F$5</f>
        <v>4654.2887534800002</v>
      </c>
      <c r="I18" s="64">
        <f>SUMIFS(СВЦЭМ!$D$34:$D$777,СВЦЭМ!$A$34:$A$777,$A18,СВЦЭМ!$B$34:$B$777,I$11)+'СЕТ СН'!$F$11+СВЦЭМ!$D$10+'СЕТ СН'!$F$5</f>
        <v>4579.0433350100002</v>
      </c>
      <c r="J18" s="64">
        <f>SUMIFS(СВЦЭМ!$D$34:$D$777,СВЦЭМ!$A$34:$A$777,$A18,СВЦЭМ!$B$34:$B$777,J$11)+'СЕТ СН'!$F$11+СВЦЭМ!$D$10+'СЕТ СН'!$F$5</f>
        <v>4383.2352627</v>
      </c>
      <c r="K18" s="64">
        <f>SUMIFS(СВЦЭМ!$D$34:$D$777,СВЦЭМ!$A$34:$A$777,$A18,СВЦЭМ!$B$34:$B$777,K$11)+'СЕТ СН'!$F$11+СВЦЭМ!$D$10+'СЕТ СН'!$F$5</f>
        <v>4302.5872075799998</v>
      </c>
      <c r="L18" s="64">
        <f>SUMIFS(СВЦЭМ!$D$34:$D$777,СВЦЭМ!$A$34:$A$777,$A18,СВЦЭМ!$B$34:$B$777,L$11)+'СЕТ СН'!$F$11+СВЦЭМ!$D$10+'СЕТ СН'!$F$5</f>
        <v>4259.0684385900004</v>
      </c>
      <c r="M18" s="64">
        <f>SUMIFS(СВЦЭМ!$D$34:$D$777,СВЦЭМ!$A$34:$A$777,$A18,СВЦЭМ!$B$34:$B$777,M$11)+'СЕТ СН'!$F$11+СВЦЭМ!$D$10+'СЕТ СН'!$F$5</f>
        <v>4230.7127229600001</v>
      </c>
      <c r="N18" s="64">
        <f>SUMIFS(СВЦЭМ!$D$34:$D$777,СВЦЭМ!$A$34:$A$777,$A18,СВЦЭМ!$B$34:$B$777,N$11)+'СЕТ СН'!$F$11+СВЦЭМ!$D$10+'СЕТ СН'!$F$5</f>
        <v>4268.3809653600001</v>
      </c>
      <c r="O18" s="64">
        <f>SUMIFS(СВЦЭМ!$D$34:$D$777,СВЦЭМ!$A$34:$A$777,$A18,СВЦЭМ!$B$34:$B$777,O$11)+'СЕТ СН'!$F$11+СВЦЭМ!$D$10+'СЕТ СН'!$F$5</f>
        <v>4279.9317350500005</v>
      </c>
      <c r="P18" s="64">
        <f>SUMIFS(СВЦЭМ!$D$34:$D$777,СВЦЭМ!$A$34:$A$777,$A18,СВЦЭМ!$B$34:$B$777,P$11)+'СЕТ СН'!$F$11+СВЦЭМ!$D$10+'СЕТ СН'!$F$5</f>
        <v>4283.7890402900002</v>
      </c>
      <c r="Q18" s="64">
        <f>SUMIFS(СВЦЭМ!$D$34:$D$777,СВЦЭМ!$A$34:$A$777,$A18,СВЦЭМ!$B$34:$B$777,Q$11)+'СЕТ СН'!$F$11+СВЦЭМ!$D$10+'СЕТ СН'!$F$5</f>
        <v>4290.6235306300005</v>
      </c>
      <c r="R18" s="64">
        <f>SUMIFS(СВЦЭМ!$D$34:$D$777,СВЦЭМ!$A$34:$A$777,$A18,СВЦЭМ!$B$34:$B$777,R$11)+'СЕТ СН'!$F$11+СВЦЭМ!$D$10+'СЕТ СН'!$F$5</f>
        <v>4727.3467672300003</v>
      </c>
      <c r="S18" s="64">
        <f>SUMIFS(СВЦЭМ!$D$34:$D$777,СВЦЭМ!$A$34:$A$777,$A18,СВЦЭМ!$B$34:$B$777,S$11)+'СЕТ СН'!$F$11+СВЦЭМ!$D$10+'СЕТ СН'!$F$5</f>
        <v>4331.2777028999999</v>
      </c>
      <c r="T18" s="64">
        <f>SUMIFS(СВЦЭМ!$D$34:$D$777,СВЦЭМ!$A$34:$A$777,$A18,СВЦЭМ!$B$34:$B$777,T$11)+'СЕТ СН'!$F$11+СВЦЭМ!$D$10+'СЕТ СН'!$F$5</f>
        <v>4292.2197341299998</v>
      </c>
      <c r="U18" s="64">
        <f>SUMIFS(СВЦЭМ!$D$34:$D$777,СВЦЭМ!$A$34:$A$777,$A18,СВЦЭМ!$B$34:$B$777,U$11)+'СЕТ СН'!$F$11+СВЦЭМ!$D$10+'СЕТ СН'!$F$5</f>
        <v>4279.1367515800002</v>
      </c>
      <c r="V18" s="64">
        <f>SUMIFS(СВЦЭМ!$D$34:$D$777,СВЦЭМ!$A$34:$A$777,$A18,СВЦЭМ!$B$34:$B$777,V$11)+'СЕТ СН'!$F$11+СВЦЭМ!$D$10+'СЕТ СН'!$F$5</f>
        <v>4238.53133987</v>
      </c>
      <c r="W18" s="64">
        <f>SUMIFS(СВЦЭМ!$D$34:$D$777,СВЦЭМ!$A$34:$A$777,$A18,СВЦЭМ!$B$34:$B$777,W$11)+'СЕТ СН'!$F$11+СВЦЭМ!$D$10+'СЕТ СН'!$F$5</f>
        <v>4290.8928745700005</v>
      </c>
      <c r="X18" s="64">
        <f>SUMIFS(СВЦЭМ!$D$34:$D$777,СВЦЭМ!$A$34:$A$777,$A18,СВЦЭМ!$B$34:$B$777,X$11)+'СЕТ СН'!$F$11+СВЦЭМ!$D$10+'СЕТ СН'!$F$5</f>
        <v>4290.3941685700001</v>
      </c>
      <c r="Y18" s="64">
        <f>SUMIFS(СВЦЭМ!$D$34:$D$777,СВЦЭМ!$A$34:$A$777,$A18,СВЦЭМ!$B$34:$B$777,Y$11)+'СЕТ СН'!$F$11+СВЦЭМ!$D$10+'СЕТ СН'!$F$5</f>
        <v>4340.7185602899999</v>
      </c>
    </row>
    <row r="19" spans="1:25" ht="15.75" x14ac:dyDescent="0.2">
      <c r="A19" s="63">
        <f t="shared" si="0"/>
        <v>42559</v>
      </c>
      <c r="B19" s="64">
        <f>SUMIFS(СВЦЭМ!$D$34:$D$777,СВЦЭМ!$A$34:$A$777,$A19,СВЦЭМ!$B$34:$B$777,B$11)+'СЕТ СН'!$F$11+СВЦЭМ!$D$10+'СЕТ СН'!$F$5</f>
        <v>4437.8011245400003</v>
      </c>
      <c r="C19" s="64">
        <f>SUMIFS(СВЦЭМ!$D$34:$D$777,СВЦЭМ!$A$34:$A$777,$A19,СВЦЭМ!$B$34:$B$777,C$11)+'СЕТ СН'!$F$11+СВЦЭМ!$D$10+'СЕТ СН'!$F$5</f>
        <v>4494.2379498500004</v>
      </c>
      <c r="D19" s="64">
        <f>SUMIFS(СВЦЭМ!$D$34:$D$777,СВЦЭМ!$A$34:$A$777,$A19,СВЦЭМ!$B$34:$B$777,D$11)+'СЕТ СН'!$F$11+СВЦЭМ!$D$10+'СЕТ СН'!$F$5</f>
        <v>4528.3735616800004</v>
      </c>
      <c r="E19" s="64">
        <f>SUMIFS(СВЦЭМ!$D$34:$D$777,СВЦЭМ!$A$34:$A$777,$A19,СВЦЭМ!$B$34:$B$777,E$11)+'СЕТ СН'!$F$11+СВЦЭМ!$D$10+'СЕТ СН'!$F$5</f>
        <v>4820.9671362900008</v>
      </c>
      <c r="F19" s="64">
        <f>SUMIFS(СВЦЭМ!$D$34:$D$777,СВЦЭМ!$A$34:$A$777,$A19,СВЦЭМ!$B$34:$B$777,F$11)+'СЕТ СН'!$F$11+СВЦЭМ!$D$10+'СЕТ СН'!$F$5</f>
        <v>4802.8686782900004</v>
      </c>
      <c r="G19" s="64">
        <f>SUMIFS(СВЦЭМ!$D$34:$D$777,СВЦЭМ!$A$34:$A$777,$A19,СВЦЭМ!$B$34:$B$777,G$11)+'СЕТ СН'!$F$11+СВЦЭМ!$D$10+'СЕТ СН'!$F$5</f>
        <v>4716.3485435300008</v>
      </c>
      <c r="H19" s="64">
        <f>SUMIFS(СВЦЭМ!$D$34:$D$777,СВЦЭМ!$A$34:$A$777,$A19,СВЦЭМ!$B$34:$B$777,H$11)+'СЕТ СН'!$F$11+СВЦЭМ!$D$10+'СЕТ СН'!$F$5</f>
        <v>4437.1806677700006</v>
      </c>
      <c r="I19" s="64">
        <f>SUMIFS(СВЦЭМ!$D$34:$D$777,СВЦЭМ!$A$34:$A$777,$A19,СВЦЭМ!$B$34:$B$777,I$11)+'СЕТ СН'!$F$11+СВЦЭМ!$D$10+'СЕТ СН'!$F$5</f>
        <v>4323.2550528900001</v>
      </c>
      <c r="J19" s="64">
        <f>SUMIFS(СВЦЭМ!$D$34:$D$777,СВЦЭМ!$A$34:$A$777,$A19,СВЦЭМ!$B$34:$B$777,J$11)+'СЕТ СН'!$F$11+СВЦЭМ!$D$10+'СЕТ СН'!$F$5</f>
        <v>4161.6968396700004</v>
      </c>
      <c r="K19" s="64">
        <f>SUMIFS(СВЦЭМ!$D$34:$D$777,СВЦЭМ!$A$34:$A$777,$A19,СВЦЭМ!$B$34:$B$777,K$11)+'СЕТ СН'!$F$11+СВЦЭМ!$D$10+'СЕТ СН'!$F$5</f>
        <v>4142.5527614700004</v>
      </c>
      <c r="L19" s="64">
        <f>SUMIFS(СВЦЭМ!$D$34:$D$777,СВЦЭМ!$A$34:$A$777,$A19,СВЦЭМ!$B$34:$B$777,L$11)+'СЕТ СН'!$F$11+СВЦЭМ!$D$10+'СЕТ СН'!$F$5</f>
        <v>4125.9096803900002</v>
      </c>
      <c r="M19" s="64">
        <f>SUMIFS(СВЦЭМ!$D$34:$D$777,СВЦЭМ!$A$34:$A$777,$A19,СВЦЭМ!$B$34:$B$777,M$11)+'СЕТ СН'!$F$11+СВЦЭМ!$D$10+'СЕТ СН'!$F$5</f>
        <v>4134.3772365300001</v>
      </c>
      <c r="N19" s="64">
        <f>SUMIFS(СВЦЭМ!$D$34:$D$777,СВЦЭМ!$A$34:$A$777,$A19,СВЦЭМ!$B$34:$B$777,N$11)+'СЕТ СН'!$F$11+СВЦЭМ!$D$10+'СЕТ СН'!$F$5</f>
        <v>4140.4981964999997</v>
      </c>
      <c r="O19" s="64">
        <f>SUMIFS(СВЦЭМ!$D$34:$D$777,СВЦЭМ!$A$34:$A$777,$A19,СВЦЭМ!$B$34:$B$777,O$11)+'СЕТ СН'!$F$11+СВЦЭМ!$D$10+'СЕТ СН'!$F$5</f>
        <v>4213.3707665399997</v>
      </c>
      <c r="P19" s="64">
        <f>SUMIFS(СВЦЭМ!$D$34:$D$777,СВЦЭМ!$A$34:$A$777,$A19,СВЦЭМ!$B$34:$B$777,P$11)+'СЕТ СН'!$F$11+СВЦЭМ!$D$10+'СЕТ СН'!$F$5</f>
        <v>4262.1865461200005</v>
      </c>
      <c r="Q19" s="64">
        <f>SUMIFS(СВЦЭМ!$D$34:$D$777,СВЦЭМ!$A$34:$A$777,$A19,СВЦЭМ!$B$34:$B$777,Q$11)+'СЕТ СН'!$F$11+СВЦЭМ!$D$10+'СЕТ СН'!$F$5</f>
        <v>4240.9009812599998</v>
      </c>
      <c r="R19" s="64">
        <f>SUMIFS(СВЦЭМ!$D$34:$D$777,СВЦЭМ!$A$34:$A$777,$A19,СВЦЭМ!$B$34:$B$777,R$11)+'СЕТ СН'!$F$11+СВЦЭМ!$D$10+'СЕТ СН'!$F$5</f>
        <v>4327.7086807300002</v>
      </c>
      <c r="S19" s="64">
        <f>SUMIFS(СВЦЭМ!$D$34:$D$777,СВЦЭМ!$A$34:$A$777,$A19,СВЦЭМ!$B$34:$B$777,S$11)+'СЕТ СН'!$F$11+СВЦЭМ!$D$10+'СЕТ СН'!$F$5</f>
        <v>4283.9154727800005</v>
      </c>
      <c r="T19" s="64">
        <f>SUMIFS(СВЦЭМ!$D$34:$D$777,СВЦЭМ!$A$34:$A$777,$A19,СВЦЭМ!$B$34:$B$777,T$11)+'СЕТ СН'!$F$11+СВЦЭМ!$D$10+'СЕТ СН'!$F$5</f>
        <v>4224.5271504800003</v>
      </c>
      <c r="U19" s="64">
        <f>SUMIFS(СВЦЭМ!$D$34:$D$777,СВЦЭМ!$A$34:$A$777,$A19,СВЦЭМ!$B$34:$B$777,U$11)+'СЕТ СН'!$F$11+СВЦЭМ!$D$10+'СЕТ СН'!$F$5</f>
        <v>4278.3916057699998</v>
      </c>
      <c r="V19" s="64">
        <f>SUMIFS(СВЦЭМ!$D$34:$D$777,СВЦЭМ!$A$34:$A$777,$A19,СВЦЭМ!$B$34:$B$777,V$11)+'СЕТ СН'!$F$11+СВЦЭМ!$D$10+'СЕТ СН'!$F$5</f>
        <v>4320.3934180400001</v>
      </c>
      <c r="W19" s="64">
        <f>SUMIFS(СВЦЭМ!$D$34:$D$777,СВЦЭМ!$A$34:$A$777,$A19,СВЦЭМ!$B$34:$B$777,W$11)+'СЕТ СН'!$F$11+СВЦЭМ!$D$10+'СЕТ СН'!$F$5</f>
        <v>4286.5616958600003</v>
      </c>
      <c r="X19" s="64">
        <f>SUMIFS(СВЦЭМ!$D$34:$D$777,СВЦЭМ!$A$34:$A$777,$A19,СВЦЭМ!$B$34:$B$777,X$11)+'СЕТ СН'!$F$11+СВЦЭМ!$D$10+'СЕТ СН'!$F$5</f>
        <v>4292.88690847</v>
      </c>
      <c r="Y19" s="64">
        <f>SUMIFS(СВЦЭМ!$D$34:$D$777,СВЦЭМ!$A$34:$A$777,$A19,СВЦЭМ!$B$34:$B$777,Y$11)+'СЕТ СН'!$F$11+СВЦЭМ!$D$10+'СЕТ СН'!$F$5</f>
        <v>4363.7493722999998</v>
      </c>
    </row>
    <row r="20" spans="1:25" ht="15.75" x14ac:dyDescent="0.2">
      <c r="A20" s="63">
        <f t="shared" si="0"/>
        <v>42560</v>
      </c>
      <c r="B20" s="64">
        <f>SUMIFS(СВЦЭМ!$D$34:$D$777,СВЦЭМ!$A$34:$A$777,$A20,СВЦЭМ!$B$34:$B$777,B$11)+'СЕТ СН'!$F$11+СВЦЭМ!$D$10+'СЕТ СН'!$F$5</f>
        <v>4488.5988670500001</v>
      </c>
      <c r="C20" s="64">
        <f>SUMIFS(СВЦЭМ!$D$34:$D$777,СВЦЭМ!$A$34:$A$777,$A20,СВЦЭМ!$B$34:$B$777,C$11)+'СЕТ СН'!$F$11+СВЦЭМ!$D$10+'СЕТ СН'!$F$5</f>
        <v>4566.2760355400005</v>
      </c>
      <c r="D20" s="64">
        <f>SUMIFS(СВЦЭМ!$D$34:$D$777,СВЦЭМ!$A$34:$A$777,$A20,СВЦЭМ!$B$34:$B$777,D$11)+'СЕТ СН'!$F$11+СВЦЭМ!$D$10+'СЕТ СН'!$F$5</f>
        <v>4603.7237420199999</v>
      </c>
      <c r="E20" s="64">
        <f>SUMIFS(СВЦЭМ!$D$34:$D$777,СВЦЭМ!$A$34:$A$777,$A20,СВЦЭМ!$B$34:$B$777,E$11)+'СЕТ СН'!$F$11+СВЦЭМ!$D$10+'СЕТ СН'!$F$5</f>
        <v>4612.5268221400001</v>
      </c>
      <c r="F20" s="64">
        <f>SUMIFS(СВЦЭМ!$D$34:$D$777,СВЦЭМ!$A$34:$A$777,$A20,СВЦЭМ!$B$34:$B$777,F$11)+'СЕТ СН'!$F$11+СВЦЭМ!$D$10+'СЕТ СН'!$F$5</f>
        <v>4639.9676809000002</v>
      </c>
      <c r="G20" s="64">
        <f>SUMIFS(СВЦЭМ!$D$34:$D$777,СВЦЭМ!$A$34:$A$777,$A20,СВЦЭМ!$B$34:$B$777,G$11)+'СЕТ СН'!$F$11+СВЦЭМ!$D$10+'СЕТ СН'!$F$5</f>
        <v>4650.5903818700008</v>
      </c>
      <c r="H20" s="64">
        <f>SUMIFS(СВЦЭМ!$D$34:$D$777,СВЦЭМ!$A$34:$A$777,$A20,СВЦЭМ!$B$34:$B$777,H$11)+'СЕТ СН'!$F$11+СВЦЭМ!$D$10+'СЕТ СН'!$F$5</f>
        <v>4528.1045325200002</v>
      </c>
      <c r="I20" s="64">
        <f>SUMIFS(СВЦЭМ!$D$34:$D$777,СВЦЭМ!$A$34:$A$777,$A20,СВЦЭМ!$B$34:$B$777,I$11)+'СЕТ СН'!$F$11+СВЦЭМ!$D$10+'СЕТ СН'!$F$5</f>
        <v>4407.1208567800004</v>
      </c>
      <c r="J20" s="64">
        <f>SUMIFS(СВЦЭМ!$D$34:$D$777,СВЦЭМ!$A$34:$A$777,$A20,СВЦЭМ!$B$34:$B$777,J$11)+'СЕТ СН'!$F$11+СВЦЭМ!$D$10+'СЕТ СН'!$F$5</f>
        <v>4339.8819691999997</v>
      </c>
      <c r="K20" s="64">
        <f>SUMIFS(СВЦЭМ!$D$34:$D$777,СВЦЭМ!$A$34:$A$777,$A20,СВЦЭМ!$B$34:$B$777,K$11)+'СЕТ СН'!$F$11+СВЦЭМ!$D$10+'СЕТ СН'!$F$5</f>
        <v>4284.0895591200006</v>
      </c>
      <c r="L20" s="64">
        <f>SUMIFS(СВЦЭМ!$D$34:$D$777,СВЦЭМ!$A$34:$A$777,$A20,СВЦЭМ!$B$34:$B$777,L$11)+'СЕТ СН'!$F$11+СВЦЭМ!$D$10+'СЕТ СН'!$F$5</f>
        <v>4276.5387561300004</v>
      </c>
      <c r="M20" s="64">
        <f>SUMIFS(СВЦЭМ!$D$34:$D$777,СВЦЭМ!$A$34:$A$777,$A20,СВЦЭМ!$B$34:$B$777,M$11)+'СЕТ СН'!$F$11+СВЦЭМ!$D$10+'СЕТ СН'!$F$5</f>
        <v>4247.6908161600004</v>
      </c>
      <c r="N20" s="64">
        <f>SUMIFS(СВЦЭМ!$D$34:$D$777,СВЦЭМ!$A$34:$A$777,$A20,СВЦЭМ!$B$34:$B$777,N$11)+'СЕТ СН'!$F$11+СВЦЭМ!$D$10+'СЕТ СН'!$F$5</f>
        <v>4244.9876474399998</v>
      </c>
      <c r="O20" s="64">
        <f>SUMIFS(СВЦЭМ!$D$34:$D$777,СВЦЭМ!$A$34:$A$777,$A20,СВЦЭМ!$B$34:$B$777,O$11)+'СЕТ СН'!$F$11+СВЦЭМ!$D$10+'СЕТ СН'!$F$5</f>
        <v>4246.4375469300003</v>
      </c>
      <c r="P20" s="64">
        <f>SUMIFS(СВЦЭМ!$D$34:$D$777,СВЦЭМ!$A$34:$A$777,$A20,СВЦЭМ!$B$34:$B$777,P$11)+'СЕТ СН'!$F$11+СВЦЭМ!$D$10+'СЕТ СН'!$F$5</f>
        <v>4217.92699464</v>
      </c>
      <c r="Q20" s="64">
        <f>SUMIFS(СВЦЭМ!$D$34:$D$777,СВЦЭМ!$A$34:$A$777,$A20,СВЦЭМ!$B$34:$B$777,Q$11)+'СЕТ СН'!$F$11+СВЦЭМ!$D$10+'СЕТ СН'!$F$5</f>
        <v>4245.8012480799998</v>
      </c>
      <c r="R20" s="64">
        <f>SUMIFS(СВЦЭМ!$D$34:$D$777,СВЦЭМ!$A$34:$A$777,$A20,СВЦЭМ!$B$34:$B$777,R$11)+'СЕТ СН'!$F$11+СВЦЭМ!$D$10+'СЕТ СН'!$F$5</f>
        <v>4232.43420522</v>
      </c>
      <c r="S20" s="64">
        <f>SUMIFS(СВЦЭМ!$D$34:$D$777,СВЦЭМ!$A$34:$A$777,$A20,СВЦЭМ!$B$34:$B$777,S$11)+'СЕТ СН'!$F$11+СВЦЭМ!$D$10+'СЕТ СН'!$F$5</f>
        <v>4218.8286691200001</v>
      </c>
      <c r="T20" s="64">
        <f>SUMIFS(СВЦЭМ!$D$34:$D$777,СВЦЭМ!$A$34:$A$777,$A20,СВЦЭМ!$B$34:$B$777,T$11)+'СЕТ СН'!$F$11+СВЦЭМ!$D$10+'СЕТ СН'!$F$5</f>
        <v>4228.1931569099997</v>
      </c>
      <c r="U20" s="64">
        <f>SUMIFS(СВЦЭМ!$D$34:$D$777,СВЦЭМ!$A$34:$A$777,$A20,СВЦЭМ!$B$34:$B$777,U$11)+'СЕТ СН'!$F$11+СВЦЭМ!$D$10+'СЕТ СН'!$F$5</f>
        <v>4205.50970349</v>
      </c>
      <c r="V20" s="64">
        <f>SUMIFS(СВЦЭМ!$D$34:$D$777,СВЦЭМ!$A$34:$A$777,$A20,СВЦЭМ!$B$34:$B$777,V$11)+'СЕТ СН'!$F$11+СВЦЭМ!$D$10+'СЕТ СН'!$F$5</f>
        <v>4216.5934400000006</v>
      </c>
      <c r="W20" s="64">
        <f>SUMIFS(СВЦЭМ!$D$34:$D$777,СВЦЭМ!$A$34:$A$777,$A20,СВЦЭМ!$B$34:$B$777,W$11)+'СЕТ СН'!$F$11+СВЦЭМ!$D$10+'СЕТ СН'!$F$5</f>
        <v>4258.88930351</v>
      </c>
      <c r="X20" s="64">
        <f>SUMIFS(СВЦЭМ!$D$34:$D$777,СВЦЭМ!$A$34:$A$777,$A20,СВЦЭМ!$B$34:$B$777,X$11)+'СЕТ СН'!$F$11+СВЦЭМ!$D$10+'СЕТ СН'!$F$5</f>
        <v>4290.1703909500002</v>
      </c>
      <c r="Y20" s="64">
        <f>SUMIFS(СВЦЭМ!$D$34:$D$777,СВЦЭМ!$A$34:$A$777,$A20,СВЦЭМ!$B$34:$B$777,Y$11)+'СЕТ СН'!$F$11+СВЦЭМ!$D$10+'СЕТ СН'!$F$5</f>
        <v>4363.93822593</v>
      </c>
    </row>
    <row r="21" spans="1:25" ht="15.75" x14ac:dyDescent="0.2">
      <c r="A21" s="63">
        <f t="shared" si="0"/>
        <v>42561</v>
      </c>
      <c r="B21" s="64">
        <f>SUMIFS(СВЦЭМ!$D$34:$D$777,СВЦЭМ!$A$34:$A$777,$A21,СВЦЭМ!$B$34:$B$777,B$11)+'СЕТ СН'!$F$11+СВЦЭМ!$D$10+'СЕТ СН'!$F$5</f>
        <v>4421.2900455400004</v>
      </c>
      <c r="C21" s="64">
        <f>SUMIFS(СВЦЭМ!$D$34:$D$777,СВЦЭМ!$A$34:$A$777,$A21,СВЦЭМ!$B$34:$B$777,C$11)+'СЕТ СН'!$F$11+СВЦЭМ!$D$10+'СЕТ СН'!$F$5</f>
        <v>4420.3769969800005</v>
      </c>
      <c r="D21" s="64">
        <f>SUMIFS(СВЦЭМ!$D$34:$D$777,СВЦЭМ!$A$34:$A$777,$A21,СВЦЭМ!$B$34:$B$777,D$11)+'СЕТ СН'!$F$11+СВЦЭМ!$D$10+'СЕТ СН'!$F$5</f>
        <v>4462.0890061700002</v>
      </c>
      <c r="E21" s="64">
        <f>SUMIFS(СВЦЭМ!$D$34:$D$777,СВЦЭМ!$A$34:$A$777,$A21,СВЦЭМ!$B$34:$B$777,E$11)+'СЕТ СН'!$F$11+СВЦЭМ!$D$10+'СЕТ СН'!$F$5</f>
        <v>4483.7953980000002</v>
      </c>
      <c r="F21" s="64">
        <f>SUMIFS(СВЦЭМ!$D$34:$D$777,СВЦЭМ!$A$34:$A$777,$A21,СВЦЭМ!$B$34:$B$777,F$11)+'СЕТ СН'!$F$11+СВЦЭМ!$D$10+'СЕТ СН'!$F$5</f>
        <v>4484.1043878700002</v>
      </c>
      <c r="G21" s="64">
        <f>SUMIFS(СВЦЭМ!$D$34:$D$777,СВЦЭМ!$A$34:$A$777,$A21,СВЦЭМ!$B$34:$B$777,G$11)+'СЕТ СН'!$F$11+СВЦЭМ!$D$10+'СЕТ СН'!$F$5</f>
        <v>4491.3806698500002</v>
      </c>
      <c r="H21" s="64">
        <f>SUMIFS(СВЦЭМ!$D$34:$D$777,СВЦЭМ!$A$34:$A$777,$A21,СВЦЭМ!$B$34:$B$777,H$11)+'СЕТ СН'!$F$11+СВЦЭМ!$D$10+'СЕТ СН'!$F$5</f>
        <v>4444.8283857700008</v>
      </c>
      <c r="I21" s="64">
        <f>SUMIFS(СВЦЭМ!$D$34:$D$777,СВЦЭМ!$A$34:$A$777,$A21,СВЦЭМ!$B$34:$B$777,I$11)+'СЕТ СН'!$F$11+СВЦЭМ!$D$10+'СЕТ СН'!$F$5</f>
        <v>4392.8889254100004</v>
      </c>
      <c r="J21" s="64">
        <f>SUMIFS(СВЦЭМ!$D$34:$D$777,СВЦЭМ!$A$34:$A$777,$A21,СВЦЭМ!$B$34:$B$777,J$11)+'СЕТ СН'!$F$11+СВЦЭМ!$D$10+'СЕТ СН'!$F$5</f>
        <v>4280.6929276999999</v>
      </c>
      <c r="K21" s="64">
        <f>SUMIFS(СВЦЭМ!$D$34:$D$777,СВЦЭМ!$A$34:$A$777,$A21,СВЦЭМ!$B$34:$B$777,K$11)+'СЕТ СН'!$F$11+СВЦЭМ!$D$10+'СЕТ СН'!$F$5</f>
        <v>4192.4320217599998</v>
      </c>
      <c r="L21" s="64">
        <f>SUMIFS(СВЦЭМ!$D$34:$D$777,СВЦЭМ!$A$34:$A$777,$A21,СВЦЭМ!$B$34:$B$777,L$11)+'СЕТ СН'!$F$11+СВЦЭМ!$D$10+'СЕТ СН'!$F$5</f>
        <v>4160.5218664900003</v>
      </c>
      <c r="M21" s="64">
        <f>SUMIFS(СВЦЭМ!$D$34:$D$777,СВЦЭМ!$A$34:$A$777,$A21,СВЦЭМ!$B$34:$B$777,M$11)+'СЕТ СН'!$F$11+СВЦЭМ!$D$10+'СЕТ СН'!$F$5</f>
        <v>4161.7912618199998</v>
      </c>
      <c r="N21" s="64">
        <f>SUMIFS(СВЦЭМ!$D$34:$D$777,СВЦЭМ!$A$34:$A$777,$A21,СВЦЭМ!$B$34:$B$777,N$11)+'СЕТ СН'!$F$11+СВЦЭМ!$D$10+'СЕТ СН'!$F$5</f>
        <v>4180.3696658200006</v>
      </c>
      <c r="O21" s="64">
        <f>SUMIFS(СВЦЭМ!$D$34:$D$777,СВЦЭМ!$A$34:$A$777,$A21,СВЦЭМ!$B$34:$B$777,O$11)+'СЕТ СН'!$F$11+СВЦЭМ!$D$10+'СЕТ СН'!$F$5</f>
        <v>4177.8085427400001</v>
      </c>
      <c r="P21" s="64">
        <f>SUMIFS(СВЦЭМ!$D$34:$D$777,СВЦЭМ!$A$34:$A$777,$A21,СВЦЭМ!$B$34:$B$777,P$11)+'СЕТ СН'!$F$11+СВЦЭМ!$D$10+'СЕТ СН'!$F$5</f>
        <v>4404.0711883700005</v>
      </c>
      <c r="Q21" s="64">
        <f>SUMIFS(СВЦЭМ!$D$34:$D$777,СВЦЭМ!$A$34:$A$777,$A21,СВЦЭМ!$B$34:$B$777,Q$11)+'СЕТ СН'!$F$11+СВЦЭМ!$D$10+'СЕТ СН'!$F$5</f>
        <v>4263.5662688299999</v>
      </c>
      <c r="R21" s="64">
        <f>SUMIFS(СВЦЭМ!$D$34:$D$777,СВЦЭМ!$A$34:$A$777,$A21,СВЦЭМ!$B$34:$B$777,R$11)+'СЕТ СН'!$F$11+СВЦЭМ!$D$10+'СЕТ СН'!$F$5</f>
        <v>4216.1271748400004</v>
      </c>
      <c r="S21" s="64">
        <f>SUMIFS(СВЦЭМ!$D$34:$D$777,СВЦЭМ!$A$34:$A$777,$A21,СВЦЭМ!$B$34:$B$777,S$11)+'СЕТ СН'!$F$11+СВЦЭМ!$D$10+'СЕТ СН'!$F$5</f>
        <v>4218.9868047099999</v>
      </c>
      <c r="T21" s="64">
        <f>SUMIFS(СВЦЭМ!$D$34:$D$777,СВЦЭМ!$A$34:$A$777,$A21,СВЦЭМ!$B$34:$B$777,T$11)+'СЕТ СН'!$F$11+СВЦЭМ!$D$10+'СЕТ СН'!$F$5</f>
        <v>4261.32010593</v>
      </c>
      <c r="U21" s="64">
        <f>SUMIFS(СВЦЭМ!$D$34:$D$777,СВЦЭМ!$A$34:$A$777,$A21,СВЦЭМ!$B$34:$B$777,U$11)+'СЕТ СН'!$F$11+СВЦЭМ!$D$10+'СЕТ СН'!$F$5</f>
        <v>4223.8748956600002</v>
      </c>
      <c r="V21" s="64">
        <f>SUMIFS(СВЦЭМ!$D$34:$D$777,СВЦЭМ!$A$34:$A$777,$A21,СВЦЭМ!$B$34:$B$777,V$11)+'СЕТ СН'!$F$11+СВЦЭМ!$D$10+'СЕТ СН'!$F$5</f>
        <v>4239.9755819100001</v>
      </c>
      <c r="W21" s="64">
        <f>SUMIFS(СВЦЭМ!$D$34:$D$777,СВЦЭМ!$A$34:$A$777,$A21,СВЦЭМ!$B$34:$B$777,W$11)+'СЕТ СН'!$F$11+СВЦЭМ!$D$10+'СЕТ СН'!$F$5</f>
        <v>4261.9101570600005</v>
      </c>
      <c r="X21" s="64">
        <f>SUMIFS(СВЦЭМ!$D$34:$D$777,СВЦЭМ!$A$34:$A$777,$A21,СВЦЭМ!$B$34:$B$777,X$11)+'СЕТ СН'!$F$11+СВЦЭМ!$D$10+'СЕТ СН'!$F$5</f>
        <v>4248.6194335199998</v>
      </c>
      <c r="Y21" s="64">
        <f>SUMIFS(СВЦЭМ!$D$34:$D$777,СВЦЭМ!$A$34:$A$777,$A21,СВЦЭМ!$B$34:$B$777,Y$11)+'СЕТ СН'!$F$11+СВЦЭМ!$D$10+'СЕТ СН'!$F$5</f>
        <v>4312.4378790500004</v>
      </c>
    </row>
    <row r="22" spans="1:25" ht="15.75" x14ac:dyDescent="0.2">
      <c r="A22" s="63">
        <f t="shared" si="0"/>
        <v>42562</v>
      </c>
      <c r="B22" s="64">
        <f>SUMIFS(СВЦЭМ!$D$34:$D$777,СВЦЭМ!$A$34:$A$777,$A22,СВЦЭМ!$B$34:$B$777,B$11)+'СЕТ СН'!$F$11+СВЦЭМ!$D$10+'СЕТ СН'!$F$5</f>
        <v>4445.8060554800004</v>
      </c>
      <c r="C22" s="64">
        <f>SUMIFS(СВЦЭМ!$D$34:$D$777,СВЦЭМ!$A$34:$A$777,$A22,СВЦЭМ!$B$34:$B$777,C$11)+'СЕТ СН'!$F$11+СВЦЭМ!$D$10+'СЕТ СН'!$F$5</f>
        <v>4528.9045258700007</v>
      </c>
      <c r="D22" s="64">
        <f>SUMIFS(СВЦЭМ!$D$34:$D$777,СВЦЭМ!$A$34:$A$777,$A22,СВЦЭМ!$B$34:$B$777,D$11)+'СЕТ СН'!$F$11+СВЦЭМ!$D$10+'СЕТ СН'!$F$5</f>
        <v>4607.2839732400007</v>
      </c>
      <c r="E22" s="64">
        <f>SUMIFS(СВЦЭМ!$D$34:$D$777,СВЦЭМ!$A$34:$A$777,$A22,СВЦЭМ!$B$34:$B$777,E$11)+'СЕТ СН'!$F$11+СВЦЭМ!$D$10+'СЕТ СН'!$F$5</f>
        <v>4566.5656350600002</v>
      </c>
      <c r="F22" s="64">
        <f>SUMIFS(СВЦЭМ!$D$34:$D$777,СВЦЭМ!$A$34:$A$777,$A22,СВЦЭМ!$B$34:$B$777,F$11)+'СЕТ СН'!$F$11+СВЦЭМ!$D$10+'СЕТ СН'!$F$5</f>
        <v>4587.3112134100002</v>
      </c>
      <c r="G22" s="64">
        <f>SUMIFS(СВЦЭМ!$D$34:$D$777,СВЦЭМ!$A$34:$A$777,$A22,СВЦЭМ!$B$34:$B$777,G$11)+'СЕТ СН'!$F$11+СВЦЭМ!$D$10+'СЕТ СН'!$F$5</f>
        <v>4575.4910633</v>
      </c>
      <c r="H22" s="64">
        <f>SUMIFS(СВЦЭМ!$D$34:$D$777,СВЦЭМ!$A$34:$A$777,$A22,СВЦЭМ!$B$34:$B$777,H$11)+'СЕТ СН'!$F$11+СВЦЭМ!$D$10+'СЕТ СН'!$F$5</f>
        <v>4495.2869712600004</v>
      </c>
      <c r="I22" s="64">
        <f>SUMIFS(СВЦЭМ!$D$34:$D$777,СВЦЭМ!$A$34:$A$777,$A22,СВЦЭМ!$B$34:$B$777,I$11)+'СЕТ СН'!$F$11+СВЦЭМ!$D$10+'СЕТ СН'!$F$5</f>
        <v>4394.3621737800004</v>
      </c>
      <c r="J22" s="64">
        <f>SUMIFS(СВЦЭМ!$D$34:$D$777,СВЦЭМ!$A$34:$A$777,$A22,СВЦЭМ!$B$34:$B$777,J$11)+'СЕТ СН'!$F$11+СВЦЭМ!$D$10+'СЕТ СН'!$F$5</f>
        <v>4205.22189342</v>
      </c>
      <c r="K22" s="64">
        <f>SUMIFS(СВЦЭМ!$D$34:$D$777,СВЦЭМ!$A$34:$A$777,$A22,СВЦЭМ!$B$34:$B$777,K$11)+'СЕТ СН'!$F$11+СВЦЭМ!$D$10+'СЕТ СН'!$F$5</f>
        <v>4175.9364685299997</v>
      </c>
      <c r="L22" s="64">
        <f>SUMIFS(СВЦЭМ!$D$34:$D$777,СВЦЭМ!$A$34:$A$777,$A22,СВЦЭМ!$B$34:$B$777,L$11)+'СЕТ СН'!$F$11+СВЦЭМ!$D$10+'СЕТ СН'!$F$5</f>
        <v>4169.4979081000001</v>
      </c>
      <c r="M22" s="64">
        <f>SUMIFS(СВЦЭМ!$D$34:$D$777,СВЦЭМ!$A$34:$A$777,$A22,СВЦЭМ!$B$34:$B$777,M$11)+'СЕТ СН'!$F$11+СВЦЭМ!$D$10+'СЕТ СН'!$F$5</f>
        <v>4175.4887444699998</v>
      </c>
      <c r="N22" s="64">
        <f>SUMIFS(СВЦЭМ!$D$34:$D$777,СВЦЭМ!$A$34:$A$777,$A22,СВЦЭМ!$B$34:$B$777,N$11)+'СЕТ СН'!$F$11+СВЦЭМ!$D$10+'СЕТ СН'!$F$5</f>
        <v>4154.8097925399998</v>
      </c>
      <c r="O22" s="64">
        <f>SUMIFS(СВЦЭМ!$D$34:$D$777,СВЦЭМ!$A$34:$A$777,$A22,СВЦЭМ!$B$34:$B$777,O$11)+'СЕТ СН'!$F$11+СВЦЭМ!$D$10+'СЕТ СН'!$F$5</f>
        <v>4172.6529130500003</v>
      </c>
      <c r="P22" s="64">
        <f>SUMIFS(СВЦЭМ!$D$34:$D$777,СВЦЭМ!$A$34:$A$777,$A22,СВЦЭМ!$B$34:$B$777,P$11)+'СЕТ СН'!$F$11+СВЦЭМ!$D$10+'СЕТ СН'!$F$5</f>
        <v>4191.0741971699999</v>
      </c>
      <c r="Q22" s="64">
        <f>SUMIFS(СВЦЭМ!$D$34:$D$777,СВЦЭМ!$A$34:$A$777,$A22,СВЦЭМ!$B$34:$B$777,Q$11)+'СЕТ СН'!$F$11+СВЦЭМ!$D$10+'СЕТ СН'!$F$5</f>
        <v>4189.7982124099999</v>
      </c>
      <c r="R22" s="64">
        <f>SUMIFS(СВЦЭМ!$D$34:$D$777,СВЦЭМ!$A$34:$A$777,$A22,СВЦЭМ!$B$34:$B$777,R$11)+'СЕТ СН'!$F$11+СВЦЭМ!$D$10+'СЕТ СН'!$F$5</f>
        <v>4283.1365811800006</v>
      </c>
      <c r="S22" s="64">
        <f>SUMIFS(СВЦЭМ!$D$34:$D$777,СВЦЭМ!$A$34:$A$777,$A22,СВЦЭМ!$B$34:$B$777,S$11)+'СЕТ СН'!$F$11+СВЦЭМ!$D$10+'СЕТ СН'!$F$5</f>
        <v>4234.9611626400001</v>
      </c>
      <c r="T22" s="64">
        <f>SUMIFS(СВЦЭМ!$D$34:$D$777,СВЦЭМ!$A$34:$A$777,$A22,СВЦЭМ!$B$34:$B$777,T$11)+'СЕТ СН'!$F$11+СВЦЭМ!$D$10+'СЕТ СН'!$F$5</f>
        <v>4240.5435426499998</v>
      </c>
      <c r="U22" s="64">
        <f>SUMIFS(СВЦЭМ!$D$34:$D$777,СВЦЭМ!$A$34:$A$777,$A22,СВЦЭМ!$B$34:$B$777,U$11)+'СЕТ СН'!$F$11+СВЦЭМ!$D$10+'СЕТ СН'!$F$5</f>
        <v>4249.9587030900002</v>
      </c>
      <c r="V22" s="64">
        <f>SUMIFS(СВЦЭМ!$D$34:$D$777,СВЦЭМ!$A$34:$A$777,$A22,СВЦЭМ!$B$34:$B$777,V$11)+'СЕТ СН'!$F$11+СВЦЭМ!$D$10+'СЕТ СН'!$F$5</f>
        <v>4231.8741440800004</v>
      </c>
      <c r="W22" s="64">
        <f>SUMIFS(СВЦЭМ!$D$34:$D$777,СВЦЭМ!$A$34:$A$777,$A22,СВЦЭМ!$B$34:$B$777,W$11)+'СЕТ СН'!$F$11+СВЦЭМ!$D$10+'СЕТ СН'!$F$5</f>
        <v>4286.5176564600006</v>
      </c>
      <c r="X22" s="64">
        <f>SUMIFS(СВЦЭМ!$D$34:$D$777,СВЦЭМ!$A$34:$A$777,$A22,СВЦЭМ!$B$34:$B$777,X$11)+'СЕТ СН'!$F$11+СВЦЭМ!$D$10+'СЕТ СН'!$F$5</f>
        <v>4323.0473393700004</v>
      </c>
      <c r="Y22" s="64">
        <f>SUMIFS(СВЦЭМ!$D$34:$D$777,СВЦЭМ!$A$34:$A$777,$A22,СВЦЭМ!$B$34:$B$777,Y$11)+'СЕТ СН'!$F$11+СВЦЭМ!$D$10+'СЕТ СН'!$F$5</f>
        <v>4454.89395298</v>
      </c>
    </row>
    <row r="23" spans="1:25" ht="15.75" x14ac:dyDescent="0.2">
      <c r="A23" s="63">
        <f t="shared" si="0"/>
        <v>42563</v>
      </c>
      <c r="B23" s="64">
        <f>SUMIFS(СВЦЭМ!$D$34:$D$777,СВЦЭМ!$A$34:$A$777,$A23,СВЦЭМ!$B$34:$B$777,B$11)+'СЕТ СН'!$F$11+СВЦЭМ!$D$10+'СЕТ СН'!$F$5</f>
        <v>4520.4743010300008</v>
      </c>
      <c r="C23" s="64">
        <f>SUMIFS(СВЦЭМ!$D$34:$D$777,СВЦЭМ!$A$34:$A$777,$A23,СВЦЭМ!$B$34:$B$777,C$11)+'СЕТ СН'!$F$11+СВЦЭМ!$D$10+'СЕТ СН'!$F$5</f>
        <v>4600.6792278700004</v>
      </c>
      <c r="D23" s="64">
        <f>SUMIFS(СВЦЭМ!$D$34:$D$777,СВЦЭМ!$A$34:$A$777,$A23,СВЦЭМ!$B$34:$B$777,D$11)+'СЕТ СН'!$F$11+СВЦЭМ!$D$10+'СЕТ СН'!$F$5</f>
        <v>4584.31903143</v>
      </c>
      <c r="E23" s="64">
        <f>SUMIFS(СВЦЭМ!$D$34:$D$777,СВЦЭМ!$A$34:$A$777,$A23,СВЦЭМ!$B$34:$B$777,E$11)+'СЕТ СН'!$F$11+СВЦЭМ!$D$10+'СЕТ СН'!$F$5</f>
        <v>4596.6143110000003</v>
      </c>
      <c r="F23" s="64">
        <f>SUMIFS(СВЦЭМ!$D$34:$D$777,СВЦЭМ!$A$34:$A$777,$A23,СВЦЭМ!$B$34:$B$777,F$11)+'СЕТ СН'!$F$11+СВЦЭМ!$D$10+'СЕТ СН'!$F$5</f>
        <v>4611.2781199700003</v>
      </c>
      <c r="G23" s="64">
        <f>SUMIFS(СВЦЭМ!$D$34:$D$777,СВЦЭМ!$A$34:$A$777,$A23,СВЦЭМ!$B$34:$B$777,G$11)+'СЕТ СН'!$F$11+СВЦЭМ!$D$10+'СЕТ СН'!$F$5</f>
        <v>4606.4215753099998</v>
      </c>
      <c r="H23" s="64">
        <f>SUMIFS(СВЦЭМ!$D$34:$D$777,СВЦЭМ!$A$34:$A$777,$A23,СВЦЭМ!$B$34:$B$777,H$11)+'СЕТ СН'!$F$11+СВЦЭМ!$D$10+'СЕТ СН'!$F$5</f>
        <v>4492.06570156</v>
      </c>
      <c r="I23" s="64">
        <f>SUMIFS(СВЦЭМ!$D$34:$D$777,СВЦЭМ!$A$34:$A$777,$A23,СВЦЭМ!$B$34:$B$777,I$11)+'СЕТ СН'!$F$11+СВЦЭМ!$D$10+'СЕТ СН'!$F$5</f>
        <v>4406.6388030500002</v>
      </c>
      <c r="J23" s="64">
        <f>SUMIFS(СВЦЭМ!$D$34:$D$777,СВЦЭМ!$A$34:$A$777,$A23,СВЦЭМ!$B$34:$B$777,J$11)+'СЕТ СН'!$F$11+СВЦЭМ!$D$10+'СЕТ СН'!$F$5</f>
        <v>4185.8375733700004</v>
      </c>
      <c r="K23" s="64">
        <f>SUMIFS(СВЦЭМ!$D$34:$D$777,СВЦЭМ!$A$34:$A$777,$A23,СВЦЭМ!$B$34:$B$777,K$11)+'СЕТ СН'!$F$11+СВЦЭМ!$D$10+'СЕТ СН'!$F$5</f>
        <v>4194.0505320100001</v>
      </c>
      <c r="L23" s="64">
        <f>SUMIFS(СВЦЭМ!$D$34:$D$777,СВЦЭМ!$A$34:$A$777,$A23,СВЦЭМ!$B$34:$B$777,L$11)+'СЕТ СН'!$F$11+СВЦЭМ!$D$10+'СЕТ СН'!$F$5</f>
        <v>4213.3529131499999</v>
      </c>
      <c r="M23" s="64">
        <f>SUMIFS(СВЦЭМ!$D$34:$D$777,СВЦЭМ!$A$34:$A$777,$A23,СВЦЭМ!$B$34:$B$777,M$11)+'СЕТ СН'!$F$11+СВЦЭМ!$D$10+'СЕТ СН'!$F$5</f>
        <v>4203.9481848400001</v>
      </c>
      <c r="N23" s="64">
        <f>SUMIFS(СВЦЭМ!$D$34:$D$777,СВЦЭМ!$A$34:$A$777,$A23,СВЦЭМ!$B$34:$B$777,N$11)+'СЕТ СН'!$F$11+СВЦЭМ!$D$10+'СЕТ СН'!$F$5</f>
        <v>4196.7228388100002</v>
      </c>
      <c r="O23" s="64">
        <f>SUMIFS(СВЦЭМ!$D$34:$D$777,СВЦЭМ!$A$34:$A$777,$A23,СВЦЭМ!$B$34:$B$777,O$11)+'СЕТ СН'!$F$11+СВЦЭМ!$D$10+'СЕТ СН'!$F$5</f>
        <v>4205.03599536</v>
      </c>
      <c r="P23" s="64">
        <f>SUMIFS(СВЦЭМ!$D$34:$D$777,СВЦЭМ!$A$34:$A$777,$A23,СВЦЭМ!$B$34:$B$777,P$11)+'СЕТ СН'!$F$11+СВЦЭМ!$D$10+'СЕТ СН'!$F$5</f>
        <v>4188.1698831200001</v>
      </c>
      <c r="Q23" s="64">
        <f>SUMIFS(СВЦЭМ!$D$34:$D$777,СВЦЭМ!$A$34:$A$777,$A23,СВЦЭМ!$B$34:$B$777,Q$11)+'СЕТ СН'!$F$11+СВЦЭМ!$D$10+'СЕТ СН'!$F$5</f>
        <v>4192.0930762999997</v>
      </c>
      <c r="R23" s="64">
        <f>SUMIFS(СВЦЭМ!$D$34:$D$777,СВЦЭМ!$A$34:$A$777,$A23,СВЦЭМ!$B$34:$B$777,R$11)+'СЕТ СН'!$F$11+СВЦЭМ!$D$10+'СЕТ СН'!$F$5</f>
        <v>4288.2725938800004</v>
      </c>
      <c r="S23" s="64">
        <f>SUMIFS(СВЦЭМ!$D$34:$D$777,СВЦЭМ!$A$34:$A$777,$A23,СВЦЭМ!$B$34:$B$777,S$11)+'СЕТ СН'!$F$11+СВЦЭМ!$D$10+'СЕТ СН'!$F$5</f>
        <v>4270.8559953200001</v>
      </c>
      <c r="T23" s="64">
        <f>SUMIFS(СВЦЭМ!$D$34:$D$777,СВЦЭМ!$A$34:$A$777,$A23,СВЦЭМ!$B$34:$B$777,T$11)+'СЕТ СН'!$F$11+СВЦЭМ!$D$10+'СЕТ СН'!$F$5</f>
        <v>4237.5538784</v>
      </c>
      <c r="U23" s="64">
        <f>SUMIFS(СВЦЭМ!$D$34:$D$777,СВЦЭМ!$A$34:$A$777,$A23,СВЦЭМ!$B$34:$B$777,U$11)+'СЕТ СН'!$F$11+СВЦЭМ!$D$10+'СЕТ СН'!$F$5</f>
        <v>4254.2197467599999</v>
      </c>
      <c r="V23" s="64">
        <f>SUMIFS(СВЦЭМ!$D$34:$D$777,СВЦЭМ!$A$34:$A$777,$A23,СВЦЭМ!$B$34:$B$777,V$11)+'СЕТ СН'!$F$11+СВЦЭМ!$D$10+'СЕТ СН'!$F$5</f>
        <v>4242.1350077100005</v>
      </c>
      <c r="W23" s="64">
        <f>SUMIFS(СВЦЭМ!$D$34:$D$777,СВЦЭМ!$A$34:$A$777,$A23,СВЦЭМ!$B$34:$B$777,W$11)+'СЕТ СН'!$F$11+СВЦЭМ!$D$10+'СЕТ СН'!$F$5</f>
        <v>4246.1100448500001</v>
      </c>
      <c r="X23" s="64">
        <f>SUMIFS(СВЦЭМ!$D$34:$D$777,СВЦЭМ!$A$34:$A$777,$A23,СВЦЭМ!$B$34:$B$777,X$11)+'СЕТ СН'!$F$11+СВЦЭМ!$D$10+'СЕТ СН'!$F$5</f>
        <v>4269.7778437899997</v>
      </c>
      <c r="Y23" s="64">
        <f>SUMIFS(СВЦЭМ!$D$34:$D$777,СВЦЭМ!$A$34:$A$777,$A23,СВЦЭМ!$B$34:$B$777,Y$11)+'СЕТ СН'!$F$11+СВЦЭМ!$D$10+'СЕТ СН'!$F$5</f>
        <v>4353.9037177299997</v>
      </c>
    </row>
    <row r="24" spans="1:25" ht="15.75" x14ac:dyDescent="0.2">
      <c r="A24" s="63">
        <f t="shared" si="0"/>
        <v>42564</v>
      </c>
      <c r="B24" s="64">
        <f>SUMIFS(СВЦЭМ!$D$34:$D$777,СВЦЭМ!$A$34:$A$777,$A24,СВЦЭМ!$B$34:$B$777,B$11)+'СЕТ СН'!$F$11+СВЦЭМ!$D$10+'СЕТ СН'!$F$5</f>
        <v>4383.5043079400002</v>
      </c>
      <c r="C24" s="64">
        <f>SUMIFS(СВЦЭМ!$D$34:$D$777,СВЦЭМ!$A$34:$A$777,$A24,СВЦЭМ!$B$34:$B$777,C$11)+'СЕТ СН'!$F$11+СВЦЭМ!$D$10+'СЕТ СН'!$F$5</f>
        <v>4454.4519121900003</v>
      </c>
      <c r="D24" s="64">
        <f>SUMIFS(СВЦЭМ!$D$34:$D$777,СВЦЭМ!$A$34:$A$777,$A24,СВЦЭМ!$B$34:$B$777,D$11)+'СЕТ СН'!$F$11+СВЦЭМ!$D$10+'СЕТ СН'!$F$5</f>
        <v>4502.3056018900006</v>
      </c>
      <c r="E24" s="64">
        <f>SUMIFS(СВЦЭМ!$D$34:$D$777,СВЦЭМ!$A$34:$A$777,$A24,СВЦЭМ!$B$34:$B$777,E$11)+'СЕТ СН'!$F$11+СВЦЭМ!$D$10+'СЕТ СН'!$F$5</f>
        <v>4516.7017598300008</v>
      </c>
      <c r="F24" s="64">
        <f>SUMIFS(СВЦЭМ!$D$34:$D$777,СВЦЭМ!$A$34:$A$777,$A24,СВЦЭМ!$B$34:$B$777,F$11)+'СЕТ СН'!$F$11+СВЦЭМ!$D$10+'СЕТ СН'!$F$5</f>
        <v>4490.9093958600006</v>
      </c>
      <c r="G24" s="64">
        <f>SUMIFS(СВЦЭМ!$D$34:$D$777,СВЦЭМ!$A$34:$A$777,$A24,СВЦЭМ!$B$34:$B$777,G$11)+'СЕТ СН'!$F$11+СВЦЭМ!$D$10+'СЕТ СН'!$F$5</f>
        <v>4503.8965369200005</v>
      </c>
      <c r="H24" s="64">
        <f>SUMIFS(СВЦЭМ!$D$34:$D$777,СВЦЭМ!$A$34:$A$777,$A24,СВЦЭМ!$B$34:$B$777,H$11)+'СЕТ СН'!$F$11+СВЦЭМ!$D$10+'СЕТ СН'!$F$5</f>
        <v>4422.9855158500004</v>
      </c>
      <c r="I24" s="64">
        <f>SUMIFS(СВЦЭМ!$D$34:$D$777,СВЦЭМ!$A$34:$A$777,$A24,СВЦЭМ!$B$34:$B$777,I$11)+'СЕТ СН'!$F$11+СВЦЭМ!$D$10+'СЕТ СН'!$F$5</f>
        <v>4305.3259183700002</v>
      </c>
      <c r="J24" s="64">
        <f>SUMIFS(СВЦЭМ!$D$34:$D$777,СВЦЭМ!$A$34:$A$777,$A24,СВЦЭМ!$B$34:$B$777,J$11)+'СЕТ СН'!$F$11+СВЦЭМ!$D$10+'СЕТ СН'!$F$5</f>
        <v>4159.6946828</v>
      </c>
      <c r="K24" s="64">
        <f>SUMIFS(СВЦЭМ!$D$34:$D$777,СВЦЭМ!$A$34:$A$777,$A24,СВЦЭМ!$B$34:$B$777,K$11)+'СЕТ СН'!$F$11+СВЦЭМ!$D$10+'СЕТ СН'!$F$5</f>
        <v>4182.1019946799997</v>
      </c>
      <c r="L24" s="64">
        <f>SUMIFS(СВЦЭМ!$D$34:$D$777,СВЦЭМ!$A$34:$A$777,$A24,СВЦЭМ!$B$34:$B$777,L$11)+'СЕТ СН'!$F$11+СВЦЭМ!$D$10+'СЕТ СН'!$F$5</f>
        <v>4283.4468594999998</v>
      </c>
      <c r="M24" s="64">
        <f>SUMIFS(СВЦЭМ!$D$34:$D$777,СВЦЭМ!$A$34:$A$777,$A24,СВЦЭМ!$B$34:$B$777,M$11)+'СЕТ СН'!$F$11+СВЦЭМ!$D$10+'СЕТ СН'!$F$5</f>
        <v>4270.6919162200002</v>
      </c>
      <c r="N24" s="64">
        <f>SUMIFS(СВЦЭМ!$D$34:$D$777,СВЦЭМ!$A$34:$A$777,$A24,СВЦЭМ!$B$34:$B$777,N$11)+'СЕТ СН'!$F$11+СВЦЭМ!$D$10+'СЕТ СН'!$F$5</f>
        <v>4216.6022362900003</v>
      </c>
      <c r="O24" s="64">
        <f>SUMIFS(СВЦЭМ!$D$34:$D$777,СВЦЭМ!$A$34:$A$777,$A24,СВЦЭМ!$B$34:$B$777,O$11)+'СЕТ СН'!$F$11+СВЦЭМ!$D$10+'СЕТ СН'!$F$5</f>
        <v>4230.8717801600005</v>
      </c>
      <c r="P24" s="64">
        <f>SUMIFS(СВЦЭМ!$D$34:$D$777,СВЦЭМ!$A$34:$A$777,$A24,СВЦЭМ!$B$34:$B$777,P$11)+'СЕТ СН'!$F$11+СВЦЭМ!$D$10+'СЕТ СН'!$F$5</f>
        <v>4199.2304360799999</v>
      </c>
      <c r="Q24" s="64">
        <f>SUMIFS(СВЦЭМ!$D$34:$D$777,СВЦЭМ!$A$34:$A$777,$A24,СВЦЭМ!$B$34:$B$777,Q$11)+'СЕТ СН'!$F$11+СВЦЭМ!$D$10+'СЕТ СН'!$F$5</f>
        <v>4205.5645987500002</v>
      </c>
      <c r="R24" s="64">
        <f>SUMIFS(СВЦЭМ!$D$34:$D$777,СВЦЭМ!$A$34:$A$777,$A24,СВЦЭМ!$B$34:$B$777,R$11)+'СЕТ СН'!$F$11+СВЦЭМ!$D$10+'СЕТ СН'!$F$5</f>
        <v>4275.6707708000004</v>
      </c>
      <c r="S24" s="64">
        <f>SUMIFS(СВЦЭМ!$D$34:$D$777,СВЦЭМ!$A$34:$A$777,$A24,СВЦЭМ!$B$34:$B$777,S$11)+'СЕТ СН'!$F$11+СВЦЭМ!$D$10+'СЕТ СН'!$F$5</f>
        <v>4267.6944309299997</v>
      </c>
      <c r="T24" s="64">
        <f>SUMIFS(СВЦЭМ!$D$34:$D$777,СВЦЭМ!$A$34:$A$777,$A24,СВЦЭМ!$B$34:$B$777,T$11)+'СЕТ СН'!$F$11+СВЦЭМ!$D$10+'СЕТ СН'!$F$5</f>
        <v>4241.0023520699997</v>
      </c>
      <c r="U24" s="64">
        <f>SUMIFS(СВЦЭМ!$D$34:$D$777,СВЦЭМ!$A$34:$A$777,$A24,СВЦЭМ!$B$34:$B$777,U$11)+'СЕТ СН'!$F$11+СВЦЭМ!$D$10+'СЕТ СН'!$F$5</f>
        <v>4263.1199800800005</v>
      </c>
      <c r="V24" s="64">
        <f>SUMIFS(СВЦЭМ!$D$34:$D$777,СВЦЭМ!$A$34:$A$777,$A24,СВЦЭМ!$B$34:$B$777,V$11)+'СЕТ СН'!$F$11+СВЦЭМ!$D$10+'СЕТ СН'!$F$5</f>
        <v>4232.5058565899999</v>
      </c>
      <c r="W24" s="64">
        <f>SUMIFS(СВЦЭМ!$D$34:$D$777,СВЦЭМ!$A$34:$A$777,$A24,СВЦЭМ!$B$34:$B$777,W$11)+'СЕТ СН'!$F$11+СВЦЭМ!$D$10+'СЕТ СН'!$F$5</f>
        <v>4215.1599975999998</v>
      </c>
      <c r="X24" s="64">
        <f>SUMIFS(СВЦЭМ!$D$34:$D$777,СВЦЭМ!$A$34:$A$777,$A24,СВЦЭМ!$B$34:$B$777,X$11)+'СЕТ СН'!$F$11+СВЦЭМ!$D$10+'СЕТ СН'!$F$5</f>
        <v>4238.4054429300004</v>
      </c>
      <c r="Y24" s="64">
        <f>SUMIFS(СВЦЭМ!$D$34:$D$777,СВЦЭМ!$A$34:$A$777,$A24,СВЦЭМ!$B$34:$B$777,Y$11)+'СЕТ СН'!$F$11+СВЦЭМ!$D$10+'СЕТ СН'!$F$5</f>
        <v>4300.2077455300005</v>
      </c>
    </row>
    <row r="25" spans="1:25" ht="15.75" x14ac:dyDescent="0.2">
      <c r="A25" s="63">
        <f t="shared" si="0"/>
        <v>42565</v>
      </c>
      <c r="B25" s="64">
        <f>SUMIFS(СВЦЭМ!$D$34:$D$777,СВЦЭМ!$A$34:$A$777,$A25,СВЦЭМ!$B$34:$B$777,B$11)+'СЕТ СН'!$F$11+СВЦЭМ!$D$10+'СЕТ СН'!$F$5</f>
        <v>4322.2679480799998</v>
      </c>
      <c r="C25" s="64">
        <f>SUMIFS(СВЦЭМ!$D$34:$D$777,СВЦЭМ!$A$34:$A$777,$A25,СВЦЭМ!$B$34:$B$777,C$11)+'СЕТ СН'!$F$11+СВЦЭМ!$D$10+'СЕТ СН'!$F$5</f>
        <v>4389.0177627400008</v>
      </c>
      <c r="D25" s="64">
        <f>SUMIFS(СВЦЭМ!$D$34:$D$777,СВЦЭМ!$A$34:$A$777,$A25,СВЦЭМ!$B$34:$B$777,D$11)+'СЕТ СН'!$F$11+СВЦЭМ!$D$10+'СЕТ СН'!$F$5</f>
        <v>4413.8460793699996</v>
      </c>
      <c r="E25" s="64">
        <f>SUMIFS(СВЦЭМ!$D$34:$D$777,СВЦЭМ!$A$34:$A$777,$A25,СВЦЭМ!$B$34:$B$777,E$11)+'СЕТ СН'!$F$11+СВЦЭМ!$D$10+'СЕТ СН'!$F$5</f>
        <v>4424.50408152</v>
      </c>
      <c r="F25" s="64">
        <f>SUMIFS(СВЦЭМ!$D$34:$D$777,СВЦЭМ!$A$34:$A$777,$A25,СВЦЭМ!$B$34:$B$777,F$11)+'СЕТ СН'!$F$11+СВЦЭМ!$D$10+'СЕТ СН'!$F$5</f>
        <v>4461.2038072800005</v>
      </c>
      <c r="G25" s="64">
        <f>SUMIFS(СВЦЭМ!$D$34:$D$777,СВЦЭМ!$A$34:$A$777,$A25,СВЦЭМ!$B$34:$B$777,G$11)+'СЕТ СН'!$F$11+СВЦЭМ!$D$10+'СЕТ СН'!$F$5</f>
        <v>4433.57319078</v>
      </c>
      <c r="H25" s="64">
        <f>SUMIFS(СВЦЭМ!$D$34:$D$777,СВЦЭМ!$A$34:$A$777,$A25,СВЦЭМ!$B$34:$B$777,H$11)+'СЕТ СН'!$F$11+СВЦЭМ!$D$10+'СЕТ СН'!$F$5</f>
        <v>4318.9150915199998</v>
      </c>
      <c r="I25" s="64">
        <f>SUMIFS(СВЦЭМ!$D$34:$D$777,СВЦЭМ!$A$34:$A$777,$A25,СВЦЭМ!$B$34:$B$777,I$11)+'СЕТ СН'!$F$11+СВЦЭМ!$D$10+'СЕТ СН'!$F$5</f>
        <v>4264.7889070000001</v>
      </c>
      <c r="J25" s="64">
        <f>SUMIFS(СВЦЭМ!$D$34:$D$777,СВЦЭМ!$A$34:$A$777,$A25,СВЦЭМ!$B$34:$B$777,J$11)+'СЕТ СН'!$F$11+СВЦЭМ!$D$10+'СЕТ СН'!$F$5</f>
        <v>4116.2362698799998</v>
      </c>
      <c r="K25" s="64">
        <f>SUMIFS(СВЦЭМ!$D$34:$D$777,СВЦЭМ!$A$34:$A$777,$A25,СВЦЭМ!$B$34:$B$777,K$11)+'СЕТ СН'!$F$11+СВЦЭМ!$D$10+'СЕТ СН'!$F$5</f>
        <v>4111.0965483500004</v>
      </c>
      <c r="L25" s="64">
        <f>SUMIFS(СВЦЭМ!$D$34:$D$777,СВЦЭМ!$A$34:$A$777,$A25,СВЦЭМ!$B$34:$B$777,L$11)+'СЕТ СН'!$F$11+СВЦЭМ!$D$10+'СЕТ СН'!$F$5</f>
        <v>4101.2693988299998</v>
      </c>
      <c r="M25" s="64">
        <f>SUMIFS(СВЦЭМ!$D$34:$D$777,СВЦЭМ!$A$34:$A$777,$A25,СВЦЭМ!$B$34:$B$777,M$11)+'СЕТ СН'!$F$11+СВЦЭМ!$D$10+'СЕТ СН'!$F$5</f>
        <v>4087.9303431400003</v>
      </c>
      <c r="N25" s="64">
        <f>SUMIFS(СВЦЭМ!$D$34:$D$777,СВЦЭМ!$A$34:$A$777,$A25,СВЦЭМ!$B$34:$B$777,N$11)+'СЕТ СН'!$F$11+СВЦЭМ!$D$10+'СЕТ СН'!$F$5</f>
        <v>4088.8370741500003</v>
      </c>
      <c r="O25" s="64">
        <f>SUMIFS(СВЦЭМ!$D$34:$D$777,СВЦЭМ!$A$34:$A$777,$A25,СВЦЭМ!$B$34:$B$777,O$11)+'СЕТ СН'!$F$11+СВЦЭМ!$D$10+'СЕТ СН'!$F$5</f>
        <v>4083.0349672700004</v>
      </c>
      <c r="P25" s="64">
        <f>SUMIFS(СВЦЭМ!$D$34:$D$777,СВЦЭМ!$A$34:$A$777,$A25,СВЦЭМ!$B$34:$B$777,P$11)+'СЕТ СН'!$F$11+СВЦЭМ!$D$10+'СЕТ СН'!$F$5</f>
        <v>4071.5149544000001</v>
      </c>
      <c r="Q25" s="64">
        <f>SUMIFS(СВЦЭМ!$D$34:$D$777,СВЦЭМ!$A$34:$A$777,$A25,СВЦЭМ!$B$34:$B$777,Q$11)+'СЕТ СН'!$F$11+СВЦЭМ!$D$10+'СЕТ СН'!$F$5</f>
        <v>4082.5063950700001</v>
      </c>
      <c r="R25" s="64">
        <f>SUMIFS(СВЦЭМ!$D$34:$D$777,СВЦЭМ!$A$34:$A$777,$A25,СВЦЭМ!$B$34:$B$777,R$11)+'СЕТ СН'!$F$11+СВЦЭМ!$D$10+'СЕТ СН'!$F$5</f>
        <v>4156.6802395599998</v>
      </c>
      <c r="S25" s="64">
        <f>SUMIFS(СВЦЭМ!$D$34:$D$777,СВЦЭМ!$A$34:$A$777,$A25,СВЦЭМ!$B$34:$B$777,S$11)+'СЕТ СН'!$F$11+СВЦЭМ!$D$10+'СЕТ СН'!$F$5</f>
        <v>4166.3256805500005</v>
      </c>
      <c r="T25" s="64">
        <f>SUMIFS(СВЦЭМ!$D$34:$D$777,СВЦЭМ!$A$34:$A$777,$A25,СВЦЭМ!$B$34:$B$777,T$11)+'СЕТ СН'!$F$11+СВЦЭМ!$D$10+'СЕТ СН'!$F$5</f>
        <v>4150.03195538</v>
      </c>
      <c r="U25" s="64">
        <f>SUMIFS(СВЦЭМ!$D$34:$D$777,СВЦЭМ!$A$34:$A$777,$A25,СВЦЭМ!$B$34:$B$777,U$11)+'СЕТ СН'!$F$11+СВЦЭМ!$D$10+'СЕТ СН'!$F$5</f>
        <v>4132.73432933</v>
      </c>
      <c r="V25" s="64">
        <f>SUMIFS(СВЦЭМ!$D$34:$D$777,СВЦЭМ!$A$34:$A$777,$A25,СВЦЭМ!$B$34:$B$777,V$11)+'СЕТ СН'!$F$11+СВЦЭМ!$D$10+'СЕТ СН'!$F$5</f>
        <v>4185.3870868499998</v>
      </c>
      <c r="W25" s="64">
        <f>SUMIFS(СВЦЭМ!$D$34:$D$777,СВЦЭМ!$A$34:$A$777,$A25,СВЦЭМ!$B$34:$B$777,W$11)+'СЕТ СН'!$F$11+СВЦЭМ!$D$10+'СЕТ СН'!$F$5</f>
        <v>4247.1763621999999</v>
      </c>
      <c r="X25" s="64">
        <f>SUMIFS(СВЦЭМ!$D$34:$D$777,СВЦЭМ!$A$34:$A$777,$A25,СВЦЭМ!$B$34:$B$777,X$11)+'СЕТ СН'!$F$11+СВЦЭМ!$D$10+'СЕТ СН'!$F$5</f>
        <v>4254.54225056</v>
      </c>
      <c r="Y25" s="64">
        <f>SUMIFS(СВЦЭМ!$D$34:$D$777,СВЦЭМ!$A$34:$A$777,$A25,СВЦЭМ!$B$34:$B$777,Y$11)+'СЕТ СН'!$F$11+СВЦЭМ!$D$10+'СЕТ СН'!$F$5</f>
        <v>4267.1970924100006</v>
      </c>
    </row>
    <row r="26" spans="1:25" ht="15.75" x14ac:dyDescent="0.2">
      <c r="A26" s="63">
        <f t="shared" si="0"/>
        <v>42566</v>
      </c>
      <c r="B26" s="64">
        <f>SUMIFS(СВЦЭМ!$D$34:$D$777,СВЦЭМ!$A$34:$A$777,$A26,СВЦЭМ!$B$34:$B$777,B$11)+'СЕТ СН'!$F$11+СВЦЭМ!$D$10+'СЕТ СН'!$F$5</f>
        <v>4247.4512761300002</v>
      </c>
      <c r="C26" s="64">
        <f>SUMIFS(СВЦЭМ!$D$34:$D$777,СВЦЭМ!$A$34:$A$777,$A26,СВЦЭМ!$B$34:$B$777,C$11)+'СЕТ СН'!$F$11+СВЦЭМ!$D$10+'СЕТ СН'!$F$5</f>
        <v>4296.0718591000004</v>
      </c>
      <c r="D26" s="64">
        <f>SUMIFS(СВЦЭМ!$D$34:$D$777,СВЦЭМ!$A$34:$A$777,$A26,СВЦЭМ!$B$34:$B$777,D$11)+'СЕТ СН'!$F$11+СВЦЭМ!$D$10+'СЕТ СН'!$F$5</f>
        <v>4304.5896023300002</v>
      </c>
      <c r="E26" s="64">
        <f>SUMIFS(СВЦЭМ!$D$34:$D$777,СВЦЭМ!$A$34:$A$777,$A26,СВЦЭМ!$B$34:$B$777,E$11)+'СЕТ СН'!$F$11+СВЦЭМ!$D$10+'СЕТ СН'!$F$5</f>
        <v>4311.3778266400004</v>
      </c>
      <c r="F26" s="64">
        <f>SUMIFS(СВЦЭМ!$D$34:$D$777,СВЦЭМ!$A$34:$A$777,$A26,СВЦЭМ!$B$34:$B$777,F$11)+'СЕТ СН'!$F$11+СВЦЭМ!$D$10+'СЕТ СН'!$F$5</f>
        <v>4332.9204571400005</v>
      </c>
      <c r="G26" s="64">
        <f>SUMIFS(СВЦЭМ!$D$34:$D$777,СВЦЭМ!$A$34:$A$777,$A26,СВЦЭМ!$B$34:$B$777,G$11)+'СЕТ СН'!$F$11+СВЦЭМ!$D$10+'СЕТ СН'!$F$5</f>
        <v>4315.17396861</v>
      </c>
      <c r="H26" s="64">
        <f>SUMIFS(СВЦЭМ!$D$34:$D$777,СВЦЭМ!$A$34:$A$777,$A26,СВЦЭМ!$B$34:$B$777,H$11)+'СЕТ СН'!$F$11+СВЦЭМ!$D$10+'СЕТ СН'!$F$5</f>
        <v>4310.2690498299999</v>
      </c>
      <c r="I26" s="64">
        <f>SUMIFS(СВЦЭМ!$D$34:$D$777,СВЦЭМ!$A$34:$A$777,$A26,СВЦЭМ!$B$34:$B$777,I$11)+'СЕТ СН'!$F$11+СВЦЭМ!$D$10+'СЕТ СН'!$F$5</f>
        <v>4293.0547252300003</v>
      </c>
      <c r="J26" s="64">
        <f>SUMIFS(СВЦЭМ!$D$34:$D$777,СВЦЭМ!$A$34:$A$777,$A26,СВЦЭМ!$B$34:$B$777,J$11)+'СЕТ СН'!$F$11+СВЦЭМ!$D$10+'СЕТ СН'!$F$5</f>
        <v>4213.83722519</v>
      </c>
      <c r="K26" s="64">
        <f>SUMIFS(СВЦЭМ!$D$34:$D$777,СВЦЭМ!$A$34:$A$777,$A26,СВЦЭМ!$B$34:$B$777,K$11)+'СЕТ СН'!$F$11+СВЦЭМ!$D$10+'СЕТ СН'!$F$5</f>
        <v>4187.8951882399997</v>
      </c>
      <c r="L26" s="64">
        <f>SUMIFS(СВЦЭМ!$D$34:$D$777,СВЦЭМ!$A$34:$A$777,$A26,СВЦЭМ!$B$34:$B$777,L$11)+'СЕТ СН'!$F$11+СВЦЭМ!$D$10+'СЕТ СН'!$F$5</f>
        <v>4145.6687792900002</v>
      </c>
      <c r="M26" s="64">
        <f>SUMIFS(СВЦЭМ!$D$34:$D$777,СВЦЭМ!$A$34:$A$777,$A26,СВЦЭМ!$B$34:$B$777,M$11)+'СЕТ СН'!$F$11+СВЦЭМ!$D$10+'СЕТ СН'!$F$5</f>
        <v>4162.7138601500001</v>
      </c>
      <c r="N26" s="64">
        <f>SUMIFS(СВЦЭМ!$D$34:$D$777,СВЦЭМ!$A$34:$A$777,$A26,СВЦЭМ!$B$34:$B$777,N$11)+'СЕТ СН'!$F$11+СВЦЭМ!$D$10+'СЕТ СН'!$F$5</f>
        <v>4153.4505853600003</v>
      </c>
      <c r="O26" s="64">
        <f>SUMIFS(СВЦЭМ!$D$34:$D$777,СВЦЭМ!$A$34:$A$777,$A26,СВЦЭМ!$B$34:$B$777,O$11)+'СЕТ СН'!$F$11+СВЦЭМ!$D$10+'СЕТ СН'!$F$5</f>
        <v>4163.7349851400004</v>
      </c>
      <c r="P26" s="64">
        <f>SUMIFS(СВЦЭМ!$D$34:$D$777,СВЦЭМ!$A$34:$A$777,$A26,СВЦЭМ!$B$34:$B$777,P$11)+'СЕТ СН'!$F$11+СВЦЭМ!$D$10+'СЕТ СН'!$F$5</f>
        <v>4077.7756650199999</v>
      </c>
      <c r="Q26" s="64">
        <f>SUMIFS(СВЦЭМ!$D$34:$D$777,СВЦЭМ!$A$34:$A$777,$A26,СВЦЭМ!$B$34:$B$777,Q$11)+'СЕТ СН'!$F$11+СВЦЭМ!$D$10+'СЕТ СН'!$F$5</f>
        <v>4066.5687181600001</v>
      </c>
      <c r="R26" s="64">
        <f>SUMIFS(СВЦЭМ!$D$34:$D$777,СВЦЭМ!$A$34:$A$777,$A26,СВЦЭМ!$B$34:$B$777,R$11)+'СЕТ СН'!$F$11+СВЦЭМ!$D$10+'СЕТ СН'!$F$5</f>
        <v>4082.9370925800004</v>
      </c>
      <c r="S26" s="64">
        <f>SUMIFS(СВЦЭМ!$D$34:$D$777,СВЦЭМ!$A$34:$A$777,$A26,СВЦЭМ!$B$34:$B$777,S$11)+'СЕТ СН'!$F$11+СВЦЭМ!$D$10+'СЕТ СН'!$F$5</f>
        <v>4078.3733243800002</v>
      </c>
      <c r="T26" s="64">
        <f>SUMIFS(СВЦЭМ!$D$34:$D$777,СВЦЭМ!$A$34:$A$777,$A26,СВЦЭМ!$B$34:$B$777,T$11)+'СЕТ СН'!$F$11+СВЦЭМ!$D$10+'СЕТ СН'!$F$5</f>
        <v>4068.19319395</v>
      </c>
      <c r="U26" s="64">
        <f>SUMIFS(СВЦЭМ!$D$34:$D$777,СВЦЭМ!$A$34:$A$777,$A26,СВЦЭМ!$B$34:$B$777,U$11)+'СЕТ СН'!$F$11+СВЦЭМ!$D$10+'СЕТ СН'!$F$5</f>
        <v>4067.5841185600002</v>
      </c>
      <c r="V26" s="64">
        <f>SUMIFS(СВЦЭМ!$D$34:$D$777,СВЦЭМ!$A$34:$A$777,$A26,СВЦЭМ!$B$34:$B$777,V$11)+'СЕТ СН'!$F$11+СВЦЭМ!$D$10+'СЕТ СН'!$F$5</f>
        <v>4081.4883852200001</v>
      </c>
      <c r="W26" s="64">
        <f>SUMIFS(СВЦЭМ!$D$34:$D$777,СВЦЭМ!$A$34:$A$777,$A26,СВЦЭМ!$B$34:$B$777,W$11)+'СЕТ СН'!$F$11+СВЦЭМ!$D$10+'СЕТ СН'!$F$5</f>
        <v>4150.0070404400003</v>
      </c>
      <c r="X26" s="64">
        <f>SUMIFS(СВЦЭМ!$D$34:$D$777,СВЦЭМ!$A$34:$A$777,$A26,СВЦЭМ!$B$34:$B$777,X$11)+'СЕТ СН'!$F$11+СВЦЭМ!$D$10+'СЕТ СН'!$F$5</f>
        <v>4199.3266304500003</v>
      </c>
      <c r="Y26" s="64">
        <f>SUMIFS(СВЦЭМ!$D$34:$D$777,СВЦЭМ!$A$34:$A$777,$A26,СВЦЭМ!$B$34:$B$777,Y$11)+'СЕТ СН'!$F$11+СВЦЭМ!$D$10+'СЕТ СН'!$F$5</f>
        <v>4189.2999705399998</v>
      </c>
    </row>
    <row r="27" spans="1:25" ht="15.75" x14ac:dyDescent="0.2">
      <c r="A27" s="63">
        <f t="shared" si="0"/>
        <v>42567</v>
      </c>
      <c r="B27" s="64">
        <f>SUMIFS(СВЦЭМ!$D$34:$D$777,СВЦЭМ!$A$34:$A$777,$A27,СВЦЭМ!$B$34:$B$777,B$11)+'СЕТ СН'!$F$11+СВЦЭМ!$D$10+'СЕТ СН'!$F$5</f>
        <v>4347.3685286099999</v>
      </c>
      <c r="C27" s="64">
        <f>SUMIFS(СВЦЭМ!$D$34:$D$777,СВЦЭМ!$A$34:$A$777,$A27,СВЦЭМ!$B$34:$B$777,C$11)+'СЕТ СН'!$F$11+СВЦЭМ!$D$10+'СЕТ СН'!$F$5</f>
        <v>4387.3448219600004</v>
      </c>
      <c r="D27" s="64">
        <f>SUMIFS(СВЦЭМ!$D$34:$D$777,СВЦЭМ!$A$34:$A$777,$A27,СВЦЭМ!$B$34:$B$777,D$11)+'СЕТ СН'!$F$11+СВЦЭМ!$D$10+'СЕТ СН'!$F$5</f>
        <v>4415.4101128700004</v>
      </c>
      <c r="E27" s="64">
        <f>SUMIFS(СВЦЭМ!$D$34:$D$777,СВЦЭМ!$A$34:$A$777,$A27,СВЦЭМ!$B$34:$B$777,E$11)+'СЕТ СН'!$F$11+СВЦЭМ!$D$10+'СЕТ СН'!$F$5</f>
        <v>4429.4487276100008</v>
      </c>
      <c r="F27" s="64">
        <f>SUMIFS(СВЦЭМ!$D$34:$D$777,СВЦЭМ!$A$34:$A$777,$A27,СВЦЭМ!$B$34:$B$777,F$11)+'СЕТ СН'!$F$11+СВЦЭМ!$D$10+'СЕТ СН'!$F$5</f>
        <v>4436.6395552800004</v>
      </c>
      <c r="G27" s="64">
        <f>SUMIFS(СВЦЭМ!$D$34:$D$777,СВЦЭМ!$A$34:$A$777,$A27,СВЦЭМ!$B$34:$B$777,G$11)+'СЕТ СН'!$F$11+СВЦЭМ!$D$10+'СЕТ СН'!$F$5</f>
        <v>4437.12688798</v>
      </c>
      <c r="H27" s="64">
        <f>SUMIFS(СВЦЭМ!$D$34:$D$777,СВЦЭМ!$A$34:$A$777,$A27,СВЦЭМ!$B$34:$B$777,H$11)+'СЕТ СН'!$F$11+СВЦЭМ!$D$10+'СЕТ СН'!$F$5</f>
        <v>4398.4647773699999</v>
      </c>
      <c r="I27" s="64">
        <f>SUMIFS(СВЦЭМ!$D$34:$D$777,СВЦЭМ!$A$34:$A$777,$A27,СВЦЭМ!$B$34:$B$777,I$11)+'СЕТ СН'!$F$11+СВЦЭМ!$D$10+'СЕТ СН'!$F$5</f>
        <v>4293.16412528</v>
      </c>
      <c r="J27" s="64">
        <f>SUMIFS(СВЦЭМ!$D$34:$D$777,СВЦЭМ!$A$34:$A$777,$A27,СВЦЭМ!$B$34:$B$777,J$11)+'СЕТ СН'!$F$11+СВЦЭМ!$D$10+'СЕТ СН'!$F$5</f>
        <v>4211.4361418899998</v>
      </c>
      <c r="K27" s="64">
        <f>SUMIFS(СВЦЭМ!$D$34:$D$777,СВЦЭМ!$A$34:$A$777,$A27,СВЦЭМ!$B$34:$B$777,K$11)+'СЕТ СН'!$F$11+СВЦЭМ!$D$10+'СЕТ СН'!$F$5</f>
        <v>4181.6701977700004</v>
      </c>
      <c r="L27" s="64">
        <f>SUMIFS(СВЦЭМ!$D$34:$D$777,СВЦЭМ!$A$34:$A$777,$A27,СВЦЭМ!$B$34:$B$777,L$11)+'СЕТ СН'!$F$11+СВЦЭМ!$D$10+'СЕТ СН'!$F$5</f>
        <v>4203.6122901300005</v>
      </c>
      <c r="M27" s="64">
        <f>SUMIFS(СВЦЭМ!$D$34:$D$777,СВЦЭМ!$A$34:$A$777,$A27,СВЦЭМ!$B$34:$B$777,M$11)+'СЕТ СН'!$F$11+СВЦЭМ!$D$10+'СЕТ СН'!$F$5</f>
        <v>4224.6741017700006</v>
      </c>
      <c r="N27" s="64">
        <f>SUMIFS(СВЦЭМ!$D$34:$D$777,СВЦЭМ!$A$34:$A$777,$A27,СВЦЭМ!$B$34:$B$777,N$11)+'СЕТ СН'!$F$11+СВЦЭМ!$D$10+'СЕТ СН'!$F$5</f>
        <v>4162.1398670300005</v>
      </c>
      <c r="O27" s="64">
        <f>SUMIFS(СВЦЭМ!$D$34:$D$777,СВЦЭМ!$A$34:$A$777,$A27,СВЦЭМ!$B$34:$B$777,O$11)+'СЕТ СН'!$F$11+СВЦЭМ!$D$10+'СЕТ СН'!$F$5</f>
        <v>4113.6868244799998</v>
      </c>
      <c r="P27" s="64">
        <f>SUMIFS(СВЦЭМ!$D$34:$D$777,СВЦЭМ!$A$34:$A$777,$A27,СВЦЭМ!$B$34:$B$777,P$11)+'СЕТ СН'!$F$11+СВЦЭМ!$D$10+'СЕТ СН'!$F$5</f>
        <v>4098.5787572999998</v>
      </c>
      <c r="Q27" s="64">
        <f>SUMIFS(СВЦЭМ!$D$34:$D$777,СВЦЭМ!$A$34:$A$777,$A27,СВЦЭМ!$B$34:$B$777,Q$11)+'СЕТ СН'!$F$11+СВЦЭМ!$D$10+'СЕТ СН'!$F$5</f>
        <v>4097.3560970300005</v>
      </c>
      <c r="R27" s="64">
        <f>SUMIFS(СВЦЭМ!$D$34:$D$777,СВЦЭМ!$A$34:$A$777,$A27,СВЦЭМ!$B$34:$B$777,R$11)+'СЕТ СН'!$F$11+СВЦЭМ!$D$10+'СЕТ СН'!$F$5</f>
        <v>4109.6310970599998</v>
      </c>
      <c r="S27" s="64">
        <f>SUMIFS(СВЦЭМ!$D$34:$D$777,СВЦЭМ!$A$34:$A$777,$A27,СВЦЭМ!$B$34:$B$777,S$11)+'СЕТ СН'!$F$11+СВЦЭМ!$D$10+'СЕТ СН'!$F$5</f>
        <v>4111.6019975300005</v>
      </c>
      <c r="T27" s="64">
        <f>SUMIFS(СВЦЭМ!$D$34:$D$777,СВЦЭМ!$A$34:$A$777,$A27,СВЦЭМ!$B$34:$B$777,T$11)+'СЕТ СН'!$F$11+СВЦЭМ!$D$10+'СЕТ СН'!$F$5</f>
        <v>4114.0876856599998</v>
      </c>
      <c r="U27" s="64">
        <f>SUMIFS(СВЦЭМ!$D$34:$D$777,СВЦЭМ!$A$34:$A$777,$A27,СВЦЭМ!$B$34:$B$777,U$11)+'СЕТ СН'!$F$11+СВЦЭМ!$D$10+'СЕТ СН'!$F$5</f>
        <v>4096.9550000400004</v>
      </c>
      <c r="V27" s="64">
        <f>SUMIFS(СВЦЭМ!$D$34:$D$777,СВЦЭМ!$A$34:$A$777,$A27,СВЦЭМ!$B$34:$B$777,V$11)+'СЕТ СН'!$F$11+СВЦЭМ!$D$10+'СЕТ СН'!$F$5</f>
        <v>4124.0680159800004</v>
      </c>
      <c r="W27" s="64">
        <f>SUMIFS(СВЦЭМ!$D$34:$D$777,СВЦЭМ!$A$34:$A$777,$A27,СВЦЭМ!$B$34:$B$777,W$11)+'СЕТ СН'!$F$11+СВЦЭМ!$D$10+'СЕТ СН'!$F$5</f>
        <v>4179.5040465000002</v>
      </c>
      <c r="X27" s="64">
        <f>SUMIFS(СВЦЭМ!$D$34:$D$777,СВЦЭМ!$A$34:$A$777,$A27,СВЦЭМ!$B$34:$B$777,X$11)+'СЕТ СН'!$F$11+СВЦЭМ!$D$10+'СЕТ СН'!$F$5</f>
        <v>4173.5321017300002</v>
      </c>
      <c r="Y27" s="64">
        <f>SUMIFS(СВЦЭМ!$D$34:$D$777,СВЦЭМ!$A$34:$A$777,$A27,СВЦЭМ!$B$34:$B$777,Y$11)+'СЕТ СН'!$F$11+СВЦЭМ!$D$10+'СЕТ СН'!$F$5</f>
        <v>4170.7639720300003</v>
      </c>
    </row>
    <row r="28" spans="1:25" ht="15.75" x14ac:dyDescent="0.2">
      <c r="A28" s="63">
        <f t="shared" si="0"/>
        <v>42568</v>
      </c>
      <c r="B28" s="64">
        <f>SUMIFS(СВЦЭМ!$D$34:$D$777,СВЦЭМ!$A$34:$A$777,$A28,СВЦЭМ!$B$34:$B$777,B$11)+'СЕТ СН'!$F$11+СВЦЭМ!$D$10+'СЕТ СН'!$F$5</f>
        <v>4275.7852988599998</v>
      </c>
      <c r="C28" s="64">
        <f>SUMIFS(СВЦЭМ!$D$34:$D$777,СВЦЭМ!$A$34:$A$777,$A28,СВЦЭМ!$B$34:$B$777,C$11)+'СЕТ СН'!$F$11+СВЦЭМ!$D$10+'СЕТ СН'!$F$5</f>
        <v>4330.7828665699999</v>
      </c>
      <c r="D28" s="64">
        <f>SUMIFS(СВЦЭМ!$D$34:$D$777,СВЦЭМ!$A$34:$A$777,$A28,СВЦЭМ!$B$34:$B$777,D$11)+'СЕТ СН'!$F$11+СВЦЭМ!$D$10+'СЕТ СН'!$F$5</f>
        <v>4368.7365806500002</v>
      </c>
      <c r="E28" s="64">
        <f>SUMIFS(СВЦЭМ!$D$34:$D$777,СВЦЭМ!$A$34:$A$777,$A28,СВЦЭМ!$B$34:$B$777,E$11)+'СЕТ СН'!$F$11+СВЦЭМ!$D$10+'СЕТ СН'!$F$5</f>
        <v>4363.9512353700002</v>
      </c>
      <c r="F28" s="64">
        <f>SUMIFS(СВЦЭМ!$D$34:$D$777,СВЦЭМ!$A$34:$A$777,$A28,СВЦЭМ!$B$34:$B$777,F$11)+'СЕТ СН'!$F$11+СВЦЭМ!$D$10+'СЕТ СН'!$F$5</f>
        <v>4362.1130786399999</v>
      </c>
      <c r="G28" s="64">
        <f>SUMIFS(СВЦЭМ!$D$34:$D$777,СВЦЭМ!$A$34:$A$777,$A28,СВЦЭМ!$B$34:$B$777,G$11)+'СЕТ СН'!$F$11+СВЦЭМ!$D$10+'СЕТ СН'!$F$5</f>
        <v>4373.2567583099999</v>
      </c>
      <c r="H28" s="64">
        <f>SUMIFS(СВЦЭМ!$D$34:$D$777,СВЦЭМ!$A$34:$A$777,$A28,СВЦЭМ!$B$34:$B$777,H$11)+'СЕТ СН'!$F$11+СВЦЭМ!$D$10+'СЕТ СН'!$F$5</f>
        <v>4348.9457938100004</v>
      </c>
      <c r="I28" s="64">
        <f>SUMIFS(СВЦЭМ!$D$34:$D$777,СВЦЭМ!$A$34:$A$777,$A28,СВЦЭМ!$B$34:$B$777,I$11)+'СЕТ СН'!$F$11+СВЦЭМ!$D$10+'СЕТ СН'!$F$5</f>
        <v>4258.8652274599999</v>
      </c>
      <c r="J28" s="64">
        <f>SUMIFS(СВЦЭМ!$D$34:$D$777,СВЦЭМ!$A$34:$A$777,$A28,СВЦЭМ!$B$34:$B$777,J$11)+'СЕТ СН'!$F$11+СВЦЭМ!$D$10+'СЕТ СН'!$F$5</f>
        <v>4184.5577525200006</v>
      </c>
      <c r="K28" s="64">
        <f>SUMIFS(СВЦЭМ!$D$34:$D$777,СВЦЭМ!$A$34:$A$777,$A28,СВЦЭМ!$B$34:$B$777,K$11)+'СЕТ СН'!$F$11+СВЦЭМ!$D$10+'СЕТ СН'!$F$5</f>
        <v>4130.3621360899997</v>
      </c>
      <c r="L28" s="64">
        <f>SUMIFS(СВЦЭМ!$D$34:$D$777,СВЦЭМ!$A$34:$A$777,$A28,СВЦЭМ!$B$34:$B$777,L$11)+'СЕТ СН'!$F$11+СВЦЭМ!$D$10+'СЕТ СН'!$F$5</f>
        <v>4111.2300785100006</v>
      </c>
      <c r="M28" s="64">
        <f>SUMIFS(СВЦЭМ!$D$34:$D$777,СВЦЭМ!$A$34:$A$777,$A28,СВЦЭМ!$B$34:$B$777,M$11)+'СЕТ СН'!$F$11+СВЦЭМ!$D$10+'СЕТ СН'!$F$5</f>
        <v>4105.19094331</v>
      </c>
      <c r="N28" s="64">
        <f>SUMIFS(СВЦЭМ!$D$34:$D$777,СВЦЭМ!$A$34:$A$777,$A28,СВЦЭМ!$B$34:$B$777,N$11)+'СЕТ СН'!$F$11+СВЦЭМ!$D$10+'СЕТ СН'!$F$5</f>
        <v>4095.4571089400001</v>
      </c>
      <c r="O28" s="64">
        <f>SUMIFS(СВЦЭМ!$D$34:$D$777,СВЦЭМ!$A$34:$A$777,$A28,СВЦЭМ!$B$34:$B$777,O$11)+'СЕТ СН'!$F$11+СВЦЭМ!$D$10+'СЕТ СН'!$F$5</f>
        <v>4179.6309050899999</v>
      </c>
      <c r="P28" s="64">
        <f>SUMIFS(СВЦЭМ!$D$34:$D$777,СВЦЭМ!$A$34:$A$777,$A28,СВЦЭМ!$B$34:$B$777,P$11)+'СЕТ СН'!$F$11+СВЦЭМ!$D$10+'СЕТ СН'!$F$5</f>
        <v>4091.41719857</v>
      </c>
      <c r="Q28" s="64">
        <f>SUMIFS(СВЦЭМ!$D$34:$D$777,СВЦЭМ!$A$34:$A$777,$A28,СВЦЭМ!$B$34:$B$777,Q$11)+'СЕТ СН'!$F$11+СВЦЭМ!$D$10+'СЕТ СН'!$F$5</f>
        <v>4107.2685274599999</v>
      </c>
      <c r="R28" s="64">
        <f>SUMIFS(СВЦЭМ!$D$34:$D$777,СВЦЭМ!$A$34:$A$777,$A28,СВЦЭМ!$B$34:$B$777,R$11)+'СЕТ СН'!$F$11+СВЦЭМ!$D$10+'СЕТ СН'!$F$5</f>
        <v>4098.1306742500001</v>
      </c>
      <c r="S28" s="64">
        <f>SUMIFS(СВЦЭМ!$D$34:$D$777,СВЦЭМ!$A$34:$A$777,$A28,СВЦЭМ!$B$34:$B$777,S$11)+'СЕТ СН'!$F$11+СВЦЭМ!$D$10+'СЕТ СН'!$F$5</f>
        <v>4097.7243283600001</v>
      </c>
      <c r="T28" s="64">
        <f>SUMIFS(СВЦЭМ!$D$34:$D$777,СВЦЭМ!$A$34:$A$777,$A28,СВЦЭМ!$B$34:$B$777,T$11)+'СЕТ СН'!$F$11+СВЦЭМ!$D$10+'СЕТ СН'!$F$5</f>
        <v>4092.5707097</v>
      </c>
      <c r="U28" s="64">
        <f>SUMIFS(СВЦЭМ!$D$34:$D$777,СВЦЭМ!$A$34:$A$777,$A28,СВЦЭМ!$B$34:$B$777,U$11)+'СЕТ СН'!$F$11+СВЦЭМ!$D$10+'СЕТ СН'!$F$5</f>
        <v>4087.1787931600002</v>
      </c>
      <c r="V28" s="64">
        <f>SUMIFS(СВЦЭМ!$D$34:$D$777,СВЦЭМ!$A$34:$A$777,$A28,СВЦЭМ!$B$34:$B$777,V$11)+'СЕТ СН'!$F$11+СВЦЭМ!$D$10+'СЕТ СН'!$F$5</f>
        <v>4140.07025892</v>
      </c>
      <c r="W28" s="64">
        <f>SUMIFS(СВЦЭМ!$D$34:$D$777,СВЦЭМ!$A$34:$A$777,$A28,СВЦЭМ!$B$34:$B$777,W$11)+'СЕТ СН'!$F$11+СВЦЭМ!$D$10+'СЕТ СН'!$F$5</f>
        <v>4158.7341785400004</v>
      </c>
      <c r="X28" s="64">
        <f>SUMIFS(СВЦЭМ!$D$34:$D$777,СВЦЭМ!$A$34:$A$777,$A28,СВЦЭМ!$B$34:$B$777,X$11)+'СЕТ СН'!$F$11+СВЦЭМ!$D$10+'СЕТ СН'!$F$5</f>
        <v>4166.6975352999998</v>
      </c>
      <c r="Y28" s="64">
        <f>SUMIFS(СВЦЭМ!$D$34:$D$777,СВЦЭМ!$A$34:$A$777,$A28,СВЦЭМ!$B$34:$B$777,Y$11)+'СЕТ СН'!$F$11+СВЦЭМ!$D$10+'СЕТ СН'!$F$5</f>
        <v>4214.0603043000001</v>
      </c>
    </row>
    <row r="29" spans="1:25" ht="15.75" x14ac:dyDescent="0.2">
      <c r="A29" s="63">
        <f t="shared" si="0"/>
        <v>42569</v>
      </c>
      <c r="B29" s="64">
        <f>SUMIFS(СВЦЭМ!$D$34:$D$777,СВЦЭМ!$A$34:$A$777,$A29,СВЦЭМ!$B$34:$B$777,B$11)+'СЕТ СН'!$F$11+СВЦЭМ!$D$10+'СЕТ СН'!$F$5</f>
        <v>4324.9274737400001</v>
      </c>
      <c r="C29" s="64">
        <f>SUMIFS(СВЦЭМ!$D$34:$D$777,СВЦЭМ!$A$34:$A$777,$A29,СВЦЭМ!$B$34:$B$777,C$11)+'СЕТ СН'!$F$11+СВЦЭМ!$D$10+'СЕТ СН'!$F$5</f>
        <v>4343.6839110600004</v>
      </c>
      <c r="D29" s="64">
        <f>SUMIFS(СВЦЭМ!$D$34:$D$777,СВЦЭМ!$A$34:$A$777,$A29,СВЦЭМ!$B$34:$B$777,D$11)+'СЕТ СН'!$F$11+СВЦЭМ!$D$10+'СЕТ СН'!$F$5</f>
        <v>4375.9979109200003</v>
      </c>
      <c r="E29" s="64">
        <f>SUMIFS(СВЦЭМ!$D$34:$D$777,СВЦЭМ!$A$34:$A$777,$A29,СВЦЭМ!$B$34:$B$777,E$11)+'СЕТ СН'!$F$11+СВЦЭМ!$D$10+'СЕТ СН'!$F$5</f>
        <v>4408.6425769800007</v>
      </c>
      <c r="F29" s="64">
        <f>SUMIFS(СВЦЭМ!$D$34:$D$777,СВЦЭМ!$A$34:$A$777,$A29,СВЦЭМ!$B$34:$B$777,F$11)+'СЕТ СН'!$F$11+СВЦЭМ!$D$10+'СЕТ СН'!$F$5</f>
        <v>4388.9370401900005</v>
      </c>
      <c r="G29" s="64">
        <f>SUMIFS(СВЦЭМ!$D$34:$D$777,СВЦЭМ!$A$34:$A$777,$A29,СВЦЭМ!$B$34:$B$777,G$11)+'СЕТ СН'!$F$11+СВЦЭМ!$D$10+'СЕТ СН'!$F$5</f>
        <v>4387.8018157300003</v>
      </c>
      <c r="H29" s="64">
        <f>SUMIFS(СВЦЭМ!$D$34:$D$777,СВЦЭМ!$A$34:$A$777,$A29,СВЦЭМ!$B$34:$B$777,H$11)+'СЕТ СН'!$F$11+СВЦЭМ!$D$10+'СЕТ СН'!$F$5</f>
        <v>4315.6132881700005</v>
      </c>
      <c r="I29" s="64">
        <f>SUMIFS(СВЦЭМ!$D$34:$D$777,СВЦЭМ!$A$34:$A$777,$A29,СВЦЭМ!$B$34:$B$777,I$11)+'СЕТ СН'!$F$11+СВЦЭМ!$D$10+'СЕТ СН'!$F$5</f>
        <v>4223.9485184200003</v>
      </c>
      <c r="J29" s="64">
        <f>SUMIFS(СВЦЭМ!$D$34:$D$777,СВЦЭМ!$A$34:$A$777,$A29,СВЦЭМ!$B$34:$B$777,J$11)+'СЕТ СН'!$F$11+СВЦЭМ!$D$10+'СЕТ СН'!$F$5</f>
        <v>4068.3442162900001</v>
      </c>
      <c r="K29" s="64">
        <f>SUMIFS(СВЦЭМ!$D$34:$D$777,СВЦЭМ!$A$34:$A$777,$A29,СВЦЭМ!$B$34:$B$777,K$11)+'СЕТ СН'!$F$11+СВЦЭМ!$D$10+'СЕТ СН'!$F$5</f>
        <v>4114.1377031399998</v>
      </c>
      <c r="L29" s="64">
        <f>SUMIFS(СВЦЭМ!$D$34:$D$777,СВЦЭМ!$A$34:$A$777,$A29,СВЦЭМ!$B$34:$B$777,L$11)+'СЕТ СН'!$F$11+СВЦЭМ!$D$10+'СЕТ СН'!$F$5</f>
        <v>4443.8263659599997</v>
      </c>
      <c r="M29" s="64">
        <f>SUMIFS(СВЦЭМ!$D$34:$D$777,СВЦЭМ!$A$34:$A$777,$A29,СВЦЭМ!$B$34:$B$777,M$11)+'СЕТ СН'!$F$11+СВЦЭМ!$D$10+'СЕТ СН'!$F$5</f>
        <v>4431.0184610400001</v>
      </c>
      <c r="N29" s="64">
        <f>SUMIFS(СВЦЭМ!$D$34:$D$777,СВЦЭМ!$A$34:$A$777,$A29,СВЦЭМ!$B$34:$B$777,N$11)+'СЕТ СН'!$F$11+СВЦЭМ!$D$10+'СЕТ СН'!$F$5</f>
        <v>4352.7794591500005</v>
      </c>
      <c r="O29" s="64">
        <f>SUMIFS(СВЦЭМ!$D$34:$D$777,СВЦЭМ!$A$34:$A$777,$A29,СВЦЭМ!$B$34:$B$777,O$11)+'СЕТ СН'!$F$11+СВЦЭМ!$D$10+'СЕТ СН'!$F$5</f>
        <v>4150.7172361100002</v>
      </c>
      <c r="P29" s="64">
        <f>SUMIFS(СВЦЭМ!$D$34:$D$777,СВЦЭМ!$A$34:$A$777,$A29,СВЦЭМ!$B$34:$B$777,P$11)+'СЕТ СН'!$F$11+СВЦЭМ!$D$10+'СЕТ СН'!$F$5</f>
        <v>4046.28858421</v>
      </c>
      <c r="Q29" s="64">
        <f>SUMIFS(СВЦЭМ!$D$34:$D$777,СВЦЭМ!$A$34:$A$777,$A29,СВЦЭМ!$B$34:$B$777,Q$11)+'СЕТ СН'!$F$11+СВЦЭМ!$D$10+'СЕТ СН'!$F$5</f>
        <v>4051.1477430800001</v>
      </c>
      <c r="R29" s="64">
        <f>SUMIFS(СВЦЭМ!$D$34:$D$777,СВЦЭМ!$A$34:$A$777,$A29,СВЦЭМ!$B$34:$B$777,R$11)+'СЕТ СН'!$F$11+СВЦЭМ!$D$10+'СЕТ СН'!$F$5</f>
        <v>4124.9328520600002</v>
      </c>
      <c r="S29" s="64">
        <f>SUMIFS(СВЦЭМ!$D$34:$D$777,СВЦЭМ!$A$34:$A$777,$A29,СВЦЭМ!$B$34:$B$777,S$11)+'СЕТ СН'!$F$11+СВЦЭМ!$D$10+'СЕТ СН'!$F$5</f>
        <v>4123.6150840099999</v>
      </c>
      <c r="T29" s="64">
        <f>SUMIFS(СВЦЭМ!$D$34:$D$777,СВЦЭМ!$A$34:$A$777,$A29,СВЦЭМ!$B$34:$B$777,T$11)+'СЕТ СН'!$F$11+СВЦЭМ!$D$10+'СЕТ СН'!$F$5</f>
        <v>4130.7049703600005</v>
      </c>
      <c r="U29" s="64">
        <f>SUMIFS(СВЦЭМ!$D$34:$D$777,СВЦЭМ!$A$34:$A$777,$A29,СВЦЭМ!$B$34:$B$777,U$11)+'СЕТ СН'!$F$11+СВЦЭМ!$D$10+'СЕТ СН'!$F$5</f>
        <v>4134.7603091999999</v>
      </c>
      <c r="V29" s="64">
        <f>SUMIFS(СВЦЭМ!$D$34:$D$777,СВЦЭМ!$A$34:$A$777,$A29,СВЦЭМ!$B$34:$B$777,V$11)+'СЕТ СН'!$F$11+СВЦЭМ!$D$10+'СЕТ СН'!$F$5</f>
        <v>4143.0236097699999</v>
      </c>
      <c r="W29" s="64">
        <f>SUMIFS(СВЦЭМ!$D$34:$D$777,СВЦЭМ!$A$34:$A$777,$A29,СВЦЭМ!$B$34:$B$777,W$11)+'СЕТ СН'!$F$11+СВЦЭМ!$D$10+'СЕТ СН'!$F$5</f>
        <v>4196.5971439300001</v>
      </c>
      <c r="X29" s="64">
        <f>SUMIFS(СВЦЭМ!$D$34:$D$777,СВЦЭМ!$A$34:$A$777,$A29,СВЦЭМ!$B$34:$B$777,X$11)+'СЕТ СН'!$F$11+СВЦЭМ!$D$10+'СЕТ СН'!$F$5</f>
        <v>4210.2179880499998</v>
      </c>
      <c r="Y29" s="64">
        <f>SUMIFS(СВЦЭМ!$D$34:$D$777,СВЦЭМ!$A$34:$A$777,$A29,СВЦЭМ!$B$34:$B$777,Y$11)+'СЕТ СН'!$F$11+СВЦЭМ!$D$10+'СЕТ СН'!$F$5</f>
        <v>4193.7972482900004</v>
      </c>
    </row>
    <row r="30" spans="1:25" ht="15.75" x14ac:dyDescent="0.2">
      <c r="A30" s="63">
        <f t="shared" si="0"/>
        <v>42570</v>
      </c>
      <c r="B30" s="64">
        <f>SUMIFS(СВЦЭМ!$D$34:$D$777,СВЦЭМ!$A$34:$A$777,$A30,СВЦЭМ!$B$34:$B$777,B$11)+'СЕТ СН'!$F$11+СВЦЭМ!$D$10+'СЕТ СН'!$F$5</f>
        <v>4265.3890957499998</v>
      </c>
      <c r="C30" s="64">
        <f>SUMIFS(СВЦЭМ!$D$34:$D$777,СВЦЭМ!$A$34:$A$777,$A30,СВЦЭМ!$B$34:$B$777,C$11)+'СЕТ СН'!$F$11+СВЦЭМ!$D$10+'СЕТ СН'!$F$5</f>
        <v>4335.93473748</v>
      </c>
      <c r="D30" s="64">
        <f>SUMIFS(СВЦЭМ!$D$34:$D$777,СВЦЭМ!$A$34:$A$777,$A30,СВЦЭМ!$B$34:$B$777,D$11)+'СЕТ СН'!$F$11+СВЦЭМ!$D$10+'СЕТ СН'!$F$5</f>
        <v>4381.3065968999999</v>
      </c>
      <c r="E30" s="64">
        <f>SUMIFS(СВЦЭМ!$D$34:$D$777,СВЦЭМ!$A$34:$A$777,$A30,СВЦЭМ!$B$34:$B$777,E$11)+'СЕТ СН'!$F$11+СВЦЭМ!$D$10+'СЕТ СН'!$F$5</f>
        <v>4404.5274376400002</v>
      </c>
      <c r="F30" s="64">
        <f>SUMIFS(СВЦЭМ!$D$34:$D$777,СВЦЭМ!$A$34:$A$777,$A30,СВЦЭМ!$B$34:$B$777,F$11)+'СЕТ СН'!$F$11+СВЦЭМ!$D$10+'СЕТ СН'!$F$5</f>
        <v>4423.7506246600005</v>
      </c>
      <c r="G30" s="64">
        <f>SUMIFS(СВЦЭМ!$D$34:$D$777,СВЦЭМ!$A$34:$A$777,$A30,СВЦЭМ!$B$34:$B$777,G$11)+'СЕТ СН'!$F$11+СВЦЭМ!$D$10+'СЕТ СН'!$F$5</f>
        <v>4473.7887986400001</v>
      </c>
      <c r="H30" s="64">
        <f>SUMIFS(СВЦЭМ!$D$34:$D$777,СВЦЭМ!$A$34:$A$777,$A30,СВЦЭМ!$B$34:$B$777,H$11)+'СЕТ СН'!$F$11+СВЦЭМ!$D$10+'СЕТ СН'!$F$5</f>
        <v>4422.9922456100003</v>
      </c>
      <c r="I30" s="64">
        <f>SUMIFS(СВЦЭМ!$D$34:$D$777,СВЦЭМ!$A$34:$A$777,$A30,СВЦЭМ!$B$34:$B$777,I$11)+'СЕТ СН'!$F$11+СВЦЭМ!$D$10+'СЕТ СН'!$F$5</f>
        <v>4362.3300257400006</v>
      </c>
      <c r="J30" s="64">
        <f>SUMIFS(СВЦЭМ!$D$34:$D$777,СВЦЭМ!$A$34:$A$777,$A30,СВЦЭМ!$B$34:$B$777,J$11)+'СЕТ СН'!$F$11+СВЦЭМ!$D$10+'СЕТ СН'!$F$5</f>
        <v>4210.2797897600003</v>
      </c>
      <c r="K30" s="64">
        <f>SUMIFS(СВЦЭМ!$D$34:$D$777,СВЦЭМ!$A$34:$A$777,$A30,СВЦЭМ!$B$34:$B$777,K$11)+'СЕТ СН'!$F$11+СВЦЭМ!$D$10+'СЕТ СН'!$F$5</f>
        <v>4173.8518518700002</v>
      </c>
      <c r="L30" s="64">
        <f>SUMIFS(СВЦЭМ!$D$34:$D$777,СВЦЭМ!$A$34:$A$777,$A30,СВЦЭМ!$B$34:$B$777,L$11)+'СЕТ СН'!$F$11+СВЦЭМ!$D$10+'СЕТ СН'!$F$5</f>
        <v>4366.6182851399999</v>
      </c>
      <c r="M30" s="64">
        <f>SUMIFS(СВЦЭМ!$D$34:$D$777,СВЦЭМ!$A$34:$A$777,$A30,СВЦЭМ!$B$34:$B$777,M$11)+'СЕТ СН'!$F$11+СВЦЭМ!$D$10+'СЕТ СН'!$F$5</f>
        <v>4511.9705943400004</v>
      </c>
      <c r="N30" s="64">
        <f>SUMIFS(СВЦЭМ!$D$34:$D$777,СВЦЭМ!$A$34:$A$777,$A30,СВЦЭМ!$B$34:$B$777,N$11)+'СЕТ СН'!$F$11+СВЦЭМ!$D$10+'СЕТ СН'!$F$5</f>
        <v>4494.8669716100003</v>
      </c>
      <c r="O30" s="64">
        <f>SUMIFS(СВЦЭМ!$D$34:$D$777,СВЦЭМ!$A$34:$A$777,$A30,СВЦЭМ!$B$34:$B$777,O$11)+'СЕТ СН'!$F$11+СВЦЭМ!$D$10+'СЕТ СН'!$F$5</f>
        <v>4278.3869820199998</v>
      </c>
      <c r="P30" s="64">
        <f>SUMIFS(СВЦЭМ!$D$34:$D$777,СВЦЭМ!$A$34:$A$777,$A30,СВЦЭМ!$B$34:$B$777,P$11)+'СЕТ СН'!$F$11+СВЦЭМ!$D$10+'СЕТ СН'!$F$5</f>
        <v>4140.8871669700002</v>
      </c>
      <c r="Q30" s="64">
        <f>SUMIFS(СВЦЭМ!$D$34:$D$777,СВЦЭМ!$A$34:$A$777,$A30,СВЦЭМ!$B$34:$B$777,Q$11)+'СЕТ СН'!$F$11+СВЦЭМ!$D$10+'СЕТ СН'!$F$5</f>
        <v>4161.3564445100001</v>
      </c>
      <c r="R30" s="64">
        <f>SUMIFS(СВЦЭМ!$D$34:$D$777,СВЦЭМ!$A$34:$A$777,$A30,СВЦЭМ!$B$34:$B$777,R$11)+'СЕТ СН'!$F$11+СВЦЭМ!$D$10+'СЕТ СН'!$F$5</f>
        <v>4227.75990422</v>
      </c>
      <c r="S30" s="64">
        <f>SUMIFS(СВЦЭМ!$D$34:$D$777,СВЦЭМ!$A$34:$A$777,$A30,СВЦЭМ!$B$34:$B$777,S$11)+'СЕТ СН'!$F$11+СВЦЭМ!$D$10+'СЕТ СН'!$F$5</f>
        <v>4153.7180167200004</v>
      </c>
      <c r="T30" s="64">
        <f>SUMIFS(СВЦЭМ!$D$34:$D$777,СВЦЭМ!$A$34:$A$777,$A30,СВЦЭМ!$B$34:$B$777,T$11)+'СЕТ СН'!$F$11+СВЦЭМ!$D$10+'СЕТ СН'!$F$5</f>
        <v>4120.1008803200002</v>
      </c>
      <c r="U30" s="64">
        <f>SUMIFS(СВЦЭМ!$D$34:$D$777,СВЦЭМ!$A$34:$A$777,$A30,СВЦЭМ!$B$34:$B$777,U$11)+'СЕТ СН'!$F$11+СВЦЭМ!$D$10+'СЕТ СН'!$F$5</f>
        <v>4145.93694805</v>
      </c>
      <c r="V30" s="64">
        <f>SUMIFS(СВЦЭМ!$D$34:$D$777,СВЦЭМ!$A$34:$A$777,$A30,СВЦЭМ!$B$34:$B$777,V$11)+'СЕТ СН'!$F$11+СВЦЭМ!$D$10+'СЕТ СН'!$F$5</f>
        <v>4132.6485845400002</v>
      </c>
      <c r="W30" s="64">
        <f>SUMIFS(СВЦЭМ!$D$34:$D$777,СВЦЭМ!$A$34:$A$777,$A30,СВЦЭМ!$B$34:$B$777,W$11)+'СЕТ СН'!$F$11+СВЦЭМ!$D$10+'СЕТ СН'!$F$5</f>
        <v>4227.2854485999997</v>
      </c>
      <c r="X30" s="64">
        <f>SUMIFS(СВЦЭМ!$D$34:$D$777,СВЦЭМ!$A$34:$A$777,$A30,СВЦЭМ!$B$34:$B$777,X$11)+'СЕТ СН'!$F$11+СВЦЭМ!$D$10+'СЕТ СН'!$F$5</f>
        <v>4295.0112277500002</v>
      </c>
      <c r="Y30" s="64">
        <f>SUMIFS(СВЦЭМ!$D$34:$D$777,СВЦЭМ!$A$34:$A$777,$A30,СВЦЭМ!$B$34:$B$777,Y$11)+'СЕТ СН'!$F$11+СВЦЭМ!$D$10+'СЕТ СН'!$F$5</f>
        <v>4186.49382917</v>
      </c>
    </row>
    <row r="31" spans="1:25" ht="15.75" x14ac:dyDescent="0.2">
      <c r="A31" s="63">
        <f t="shared" si="0"/>
        <v>42571</v>
      </c>
      <c r="B31" s="64">
        <f>SUMIFS(СВЦЭМ!$D$34:$D$777,СВЦЭМ!$A$34:$A$777,$A31,СВЦЭМ!$B$34:$B$777,B$11)+'СЕТ СН'!$F$11+СВЦЭМ!$D$10+'СЕТ СН'!$F$5</f>
        <v>4275.4449979600004</v>
      </c>
      <c r="C31" s="64">
        <f>SUMIFS(СВЦЭМ!$D$34:$D$777,СВЦЭМ!$A$34:$A$777,$A31,СВЦЭМ!$B$34:$B$777,C$11)+'СЕТ СН'!$F$11+СВЦЭМ!$D$10+'СЕТ СН'!$F$5</f>
        <v>4351.0449628000006</v>
      </c>
      <c r="D31" s="64">
        <f>SUMIFS(СВЦЭМ!$D$34:$D$777,СВЦЭМ!$A$34:$A$777,$A31,СВЦЭМ!$B$34:$B$777,D$11)+'СЕТ СН'!$F$11+СВЦЭМ!$D$10+'СЕТ СН'!$F$5</f>
        <v>4386.3157658600003</v>
      </c>
      <c r="E31" s="64">
        <f>SUMIFS(СВЦЭМ!$D$34:$D$777,СВЦЭМ!$A$34:$A$777,$A31,СВЦЭМ!$B$34:$B$777,E$11)+'СЕТ СН'!$F$11+СВЦЭМ!$D$10+'СЕТ СН'!$F$5</f>
        <v>4377.14650721</v>
      </c>
      <c r="F31" s="64">
        <f>SUMIFS(СВЦЭМ!$D$34:$D$777,СВЦЭМ!$A$34:$A$777,$A31,СВЦЭМ!$B$34:$B$777,F$11)+'СЕТ СН'!$F$11+СВЦЭМ!$D$10+'СЕТ СН'!$F$5</f>
        <v>4416.1148901500001</v>
      </c>
      <c r="G31" s="64">
        <f>SUMIFS(СВЦЭМ!$D$34:$D$777,СВЦЭМ!$A$34:$A$777,$A31,СВЦЭМ!$B$34:$B$777,G$11)+'СЕТ СН'!$F$11+СВЦЭМ!$D$10+'СЕТ СН'!$F$5</f>
        <v>4392.8737201700005</v>
      </c>
      <c r="H31" s="64">
        <f>SUMIFS(СВЦЭМ!$D$34:$D$777,СВЦЭМ!$A$34:$A$777,$A31,СВЦЭМ!$B$34:$B$777,H$11)+'СЕТ СН'!$F$11+СВЦЭМ!$D$10+'СЕТ СН'!$F$5</f>
        <v>4337.3716587500003</v>
      </c>
      <c r="I31" s="64">
        <f>SUMIFS(СВЦЭМ!$D$34:$D$777,СВЦЭМ!$A$34:$A$777,$A31,СВЦЭМ!$B$34:$B$777,I$11)+'СЕТ СН'!$F$11+СВЦЭМ!$D$10+'СЕТ СН'!$F$5</f>
        <v>4224.2912268400005</v>
      </c>
      <c r="J31" s="64">
        <f>SUMIFS(СВЦЭМ!$D$34:$D$777,СВЦЭМ!$A$34:$A$777,$A31,СВЦЭМ!$B$34:$B$777,J$11)+'СЕТ СН'!$F$11+СВЦЭМ!$D$10+'СЕТ СН'!$F$5</f>
        <v>4064.76597816</v>
      </c>
      <c r="K31" s="64">
        <f>SUMIFS(СВЦЭМ!$D$34:$D$777,СВЦЭМ!$A$34:$A$777,$A31,СВЦЭМ!$B$34:$B$777,K$11)+'СЕТ СН'!$F$11+СВЦЭМ!$D$10+'СЕТ СН'!$F$5</f>
        <v>4083.6919460900003</v>
      </c>
      <c r="L31" s="64">
        <f>SUMIFS(СВЦЭМ!$D$34:$D$777,СВЦЭМ!$A$34:$A$777,$A31,СВЦЭМ!$B$34:$B$777,L$11)+'СЕТ СН'!$F$11+СВЦЭМ!$D$10+'СЕТ СН'!$F$5</f>
        <v>4091.3270286400002</v>
      </c>
      <c r="M31" s="64">
        <f>SUMIFS(СВЦЭМ!$D$34:$D$777,СВЦЭМ!$A$34:$A$777,$A31,СВЦЭМ!$B$34:$B$777,M$11)+'СЕТ СН'!$F$11+СВЦЭМ!$D$10+'СЕТ СН'!$F$5</f>
        <v>4075.6366422800002</v>
      </c>
      <c r="N31" s="64">
        <f>SUMIFS(СВЦЭМ!$D$34:$D$777,СВЦЭМ!$A$34:$A$777,$A31,СВЦЭМ!$B$34:$B$777,N$11)+'СЕТ СН'!$F$11+СВЦЭМ!$D$10+'СЕТ СН'!$F$5</f>
        <v>4066.8892529600002</v>
      </c>
      <c r="O31" s="64">
        <f>SUMIFS(СВЦЭМ!$D$34:$D$777,СВЦЭМ!$A$34:$A$777,$A31,СВЦЭМ!$B$34:$B$777,O$11)+'СЕТ СН'!$F$11+СВЦЭМ!$D$10+'СЕТ СН'!$F$5</f>
        <v>4080.35183929</v>
      </c>
      <c r="P31" s="64">
        <f>SUMIFS(СВЦЭМ!$D$34:$D$777,СВЦЭМ!$A$34:$A$777,$A31,СВЦЭМ!$B$34:$B$777,P$11)+'СЕТ СН'!$F$11+СВЦЭМ!$D$10+'СЕТ СН'!$F$5</f>
        <v>4082.7531262500002</v>
      </c>
      <c r="Q31" s="64">
        <f>SUMIFS(СВЦЭМ!$D$34:$D$777,СВЦЭМ!$A$34:$A$777,$A31,СВЦЭМ!$B$34:$B$777,Q$11)+'СЕТ СН'!$F$11+СВЦЭМ!$D$10+'СЕТ СН'!$F$5</f>
        <v>4055.6966334000003</v>
      </c>
      <c r="R31" s="64">
        <f>SUMIFS(СВЦЭМ!$D$34:$D$777,СВЦЭМ!$A$34:$A$777,$A31,СВЦЭМ!$B$34:$B$777,R$11)+'СЕТ СН'!$F$11+СВЦЭМ!$D$10+'СЕТ СН'!$F$5</f>
        <v>4132.0158592899998</v>
      </c>
      <c r="S31" s="64">
        <f>SUMIFS(СВЦЭМ!$D$34:$D$777,СВЦЭМ!$A$34:$A$777,$A31,СВЦЭМ!$B$34:$B$777,S$11)+'СЕТ СН'!$F$11+СВЦЭМ!$D$10+'СЕТ СН'!$F$5</f>
        <v>4133.3387153700005</v>
      </c>
      <c r="T31" s="64">
        <f>SUMIFS(СВЦЭМ!$D$34:$D$777,СВЦЭМ!$A$34:$A$777,$A31,СВЦЭМ!$B$34:$B$777,T$11)+'СЕТ СН'!$F$11+СВЦЭМ!$D$10+'СЕТ СН'!$F$5</f>
        <v>4126.5770837</v>
      </c>
      <c r="U31" s="64">
        <f>SUMIFS(СВЦЭМ!$D$34:$D$777,СВЦЭМ!$A$34:$A$777,$A31,СВЦЭМ!$B$34:$B$777,U$11)+'СЕТ СН'!$F$11+СВЦЭМ!$D$10+'СЕТ СН'!$F$5</f>
        <v>4152.8178162000004</v>
      </c>
      <c r="V31" s="64">
        <f>SUMIFS(СВЦЭМ!$D$34:$D$777,СВЦЭМ!$A$34:$A$777,$A31,СВЦЭМ!$B$34:$B$777,V$11)+'СЕТ СН'!$F$11+СВЦЭМ!$D$10+'СЕТ СН'!$F$5</f>
        <v>4179.2985492899998</v>
      </c>
      <c r="W31" s="64">
        <f>SUMIFS(СВЦЭМ!$D$34:$D$777,СВЦЭМ!$A$34:$A$777,$A31,СВЦЭМ!$B$34:$B$777,W$11)+'СЕТ СН'!$F$11+СВЦЭМ!$D$10+'СЕТ СН'!$F$5</f>
        <v>4275.6630341999999</v>
      </c>
      <c r="X31" s="64">
        <f>SUMIFS(СВЦЭМ!$D$34:$D$777,СВЦЭМ!$A$34:$A$777,$A31,СВЦЭМ!$B$34:$B$777,X$11)+'СЕТ СН'!$F$11+СВЦЭМ!$D$10+'СЕТ СН'!$F$5</f>
        <v>4208.0042854399999</v>
      </c>
      <c r="Y31" s="64">
        <f>SUMIFS(СВЦЭМ!$D$34:$D$777,СВЦЭМ!$A$34:$A$777,$A31,СВЦЭМ!$B$34:$B$777,Y$11)+'СЕТ СН'!$F$11+СВЦЭМ!$D$10+'СЕТ СН'!$F$5</f>
        <v>4210.5944308500002</v>
      </c>
    </row>
    <row r="32" spans="1:25" ht="15.75" x14ac:dyDescent="0.2">
      <c r="A32" s="63">
        <f t="shared" si="0"/>
        <v>42572</v>
      </c>
      <c r="B32" s="64">
        <f>SUMIFS(СВЦЭМ!$D$34:$D$777,СВЦЭМ!$A$34:$A$777,$A32,СВЦЭМ!$B$34:$B$777,B$11)+'СЕТ СН'!$F$11+СВЦЭМ!$D$10+'СЕТ СН'!$F$5</f>
        <v>4315.28489429</v>
      </c>
      <c r="C32" s="64">
        <f>SUMIFS(СВЦЭМ!$D$34:$D$777,СВЦЭМ!$A$34:$A$777,$A32,СВЦЭМ!$B$34:$B$777,C$11)+'СЕТ СН'!$F$11+СВЦЭМ!$D$10+'СЕТ СН'!$F$5</f>
        <v>4341.8254242700004</v>
      </c>
      <c r="D32" s="64">
        <f>SUMIFS(СВЦЭМ!$D$34:$D$777,СВЦЭМ!$A$34:$A$777,$A32,СВЦЭМ!$B$34:$B$777,D$11)+'СЕТ СН'!$F$11+СВЦЭМ!$D$10+'СЕТ СН'!$F$5</f>
        <v>4362.8759489700005</v>
      </c>
      <c r="E32" s="64">
        <f>SUMIFS(СВЦЭМ!$D$34:$D$777,СВЦЭМ!$A$34:$A$777,$A32,СВЦЭМ!$B$34:$B$777,E$11)+'СЕТ СН'!$F$11+СВЦЭМ!$D$10+'СЕТ СН'!$F$5</f>
        <v>4382.0140123900001</v>
      </c>
      <c r="F32" s="64">
        <f>SUMIFS(СВЦЭМ!$D$34:$D$777,СВЦЭМ!$A$34:$A$777,$A32,СВЦЭМ!$B$34:$B$777,F$11)+'СЕТ СН'!$F$11+СВЦЭМ!$D$10+'СЕТ СН'!$F$5</f>
        <v>4386.0302836199999</v>
      </c>
      <c r="G32" s="64">
        <f>SUMIFS(СВЦЭМ!$D$34:$D$777,СВЦЭМ!$A$34:$A$777,$A32,СВЦЭМ!$B$34:$B$777,G$11)+'СЕТ СН'!$F$11+СВЦЭМ!$D$10+'СЕТ СН'!$F$5</f>
        <v>4368.2685951900003</v>
      </c>
      <c r="H32" s="64">
        <f>SUMIFS(СВЦЭМ!$D$34:$D$777,СВЦЭМ!$A$34:$A$777,$A32,СВЦЭМ!$B$34:$B$777,H$11)+'СЕТ СН'!$F$11+СВЦЭМ!$D$10+'СЕТ СН'!$F$5</f>
        <v>4317.22145791</v>
      </c>
      <c r="I32" s="64">
        <f>SUMIFS(СВЦЭМ!$D$34:$D$777,СВЦЭМ!$A$34:$A$777,$A32,СВЦЭМ!$B$34:$B$777,I$11)+'СЕТ СН'!$F$11+СВЦЭМ!$D$10+'СЕТ СН'!$F$5</f>
        <v>4228.43846089</v>
      </c>
      <c r="J32" s="64">
        <f>SUMIFS(СВЦЭМ!$D$34:$D$777,СВЦЭМ!$A$34:$A$777,$A32,СВЦЭМ!$B$34:$B$777,J$11)+'СЕТ СН'!$F$11+СВЦЭМ!$D$10+'СЕТ СН'!$F$5</f>
        <v>4155.7789438300006</v>
      </c>
      <c r="K32" s="64">
        <f>SUMIFS(СВЦЭМ!$D$34:$D$777,СВЦЭМ!$A$34:$A$777,$A32,СВЦЭМ!$B$34:$B$777,K$11)+'СЕТ СН'!$F$11+СВЦЭМ!$D$10+'СЕТ СН'!$F$5</f>
        <v>4161.0658156500003</v>
      </c>
      <c r="L32" s="64">
        <f>SUMIFS(СВЦЭМ!$D$34:$D$777,СВЦЭМ!$A$34:$A$777,$A32,СВЦЭМ!$B$34:$B$777,L$11)+'СЕТ СН'!$F$11+СВЦЭМ!$D$10+'СЕТ СН'!$F$5</f>
        <v>4181.5108121800004</v>
      </c>
      <c r="M32" s="64">
        <f>SUMIFS(СВЦЭМ!$D$34:$D$777,СВЦЭМ!$A$34:$A$777,$A32,СВЦЭМ!$B$34:$B$777,M$11)+'СЕТ СН'!$F$11+СВЦЭМ!$D$10+'СЕТ СН'!$F$5</f>
        <v>4228.8759101699998</v>
      </c>
      <c r="N32" s="64">
        <f>SUMIFS(СВЦЭМ!$D$34:$D$777,СВЦЭМ!$A$34:$A$777,$A32,СВЦЭМ!$B$34:$B$777,N$11)+'СЕТ СН'!$F$11+СВЦЭМ!$D$10+'СЕТ СН'!$F$5</f>
        <v>4289.4732532799999</v>
      </c>
      <c r="O32" s="64">
        <f>SUMIFS(СВЦЭМ!$D$34:$D$777,СВЦЭМ!$A$34:$A$777,$A32,СВЦЭМ!$B$34:$B$777,O$11)+'СЕТ СН'!$F$11+СВЦЭМ!$D$10+'СЕТ СН'!$F$5</f>
        <v>4293.9783512499998</v>
      </c>
      <c r="P32" s="64">
        <f>SUMIFS(СВЦЭМ!$D$34:$D$777,СВЦЭМ!$A$34:$A$777,$A32,СВЦЭМ!$B$34:$B$777,P$11)+'СЕТ СН'!$F$11+СВЦЭМ!$D$10+'СЕТ СН'!$F$5</f>
        <v>4123.4671464700004</v>
      </c>
      <c r="Q32" s="64">
        <f>SUMIFS(СВЦЭМ!$D$34:$D$777,СВЦЭМ!$A$34:$A$777,$A32,СВЦЭМ!$B$34:$B$777,Q$11)+'СЕТ СН'!$F$11+СВЦЭМ!$D$10+'СЕТ СН'!$F$5</f>
        <v>4113.2024545200002</v>
      </c>
      <c r="R32" s="64">
        <f>SUMIFS(СВЦЭМ!$D$34:$D$777,СВЦЭМ!$A$34:$A$777,$A32,СВЦЭМ!$B$34:$B$777,R$11)+'СЕТ СН'!$F$11+СВЦЭМ!$D$10+'СЕТ СН'!$F$5</f>
        <v>4177.2224989599999</v>
      </c>
      <c r="S32" s="64">
        <f>SUMIFS(СВЦЭМ!$D$34:$D$777,СВЦЭМ!$A$34:$A$777,$A32,СВЦЭМ!$B$34:$B$777,S$11)+'СЕТ СН'!$F$11+СВЦЭМ!$D$10+'СЕТ СН'!$F$5</f>
        <v>4172.2019468799999</v>
      </c>
      <c r="T32" s="64">
        <f>SUMIFS(СВЦЭМ!$D$34:$D$777,СВЦЭМ!$A$34:$A$777,$A32,СВЦЭМ!$B$34:$B$777,T$11)+'СЕТ СН'!$F$11+СВЦЭМ!$D$10+'СЕТ СН'!$F$5</f>
        <v>4181.4119481500002</v>
      </c>
      <c r="U32" s="64">
        <f>SUMIFS(СВЦЭМ!$D$34:$D$777,СВЦЭМ!$A$34:$A$777,$A32,СВЦЭМ!$B$34:$B$777,U$11)+'СЕТ СН'!$F$11+СВЦЭМ!$D$10+'СЕТ СН'!$F$5</f>
        <v>4161.6904672800001</v>
      </c>
      <c r="V32" s="64">
        <f>SUMIFS(СВЦЭМ!$D$34:$D$777,СВЦЭМ!$A$34:$A$777,$A32,СВЦЭМ!$B$34:$B$777,V$11)+'СЕТ СН'!$F$11+СВЦЭМ!$D$10+'СЕТ СН'!$F$5</f>
        <v>4166.4720482399998</v>
      </c>
      <c r="W32" s="64">
        <f>SUMIFS(СВЦЭМ!$D$34:$D$777,СВЦЭМ!$A$34:$A$777,$A32,СВЦЭМ!$B$34:$B$777,W$11)+'СЕТ СН'!$F$11+СВЦЭМ!$D$10+'СЕТ СН'!$F$5</f>
        <v>4241.5997531200001</v>
      </c>
      <c r="X32" s="64">
        <f>SUMIFS(СВЦЭМ!$D$34:$D$777,СВЦЭМ!$A$34:$A$777,$A32,СВЦЭМ!$B$34:$B$777,X$11)+'СЕТ СН'!$F$11+СВЦЭМ!$D$10+'СЕТ СН'!$F$5</f>
        <v>4230.0606158700002</v>
      </c>
      <c r="Y32" s="64">
        <f>SUMIFS(СВЦЭМ!$D$34:$D$777,СВЦЭМ!$A$34:$A$777,$A32,СВЦЭМ!$B$34:$B$777,Y$11)+'СЕТ СН'!$F$11+СВЦЭМ!$D$10+'СЕТ СН'!$F$5</f>
        <v>4272.7113550900003</v>
      </c>
    </row>
    <row r="33" spans="1:27" ht="15.75" x14ac:dyDescent="0.2">
      <c r="A33" s="63">
        <f t="shared" si="0"/>
        <v>42573</v>
      </c>
      <c r="B33" s="64">
        <f>SUMIFS(СВЦЭМ!$D$34:$D$777,СВЦЭМ!$A$34:$A$777,$A33,СВЦЭМ!$B$34:$B$777,B$11)+'СЕТ СН'!$F$11+СВЦЭМ!$D$10+'СЕТ СН'!$F$5</f>
        <v>4359.3686318199998</v>
      </c>
      <c r="C33" s="64">
        <f>SUMIFS(СВЦЭМ!$D$34:$D$777,СВЦЭМ!$A$34:$A$777,$A33,СВЦЭМ!$B$34:$B$777,C$11)+'СЕТ СН'!$F$11+СВЦЭМ!$D$10+'СЕТ СН'!$F$5</f>
        <v>4432.9179216400007</v>
      </c>
      <c r="D33" s="64">
        <f>SUMIFS(СВЦЭМ!$D$34:$D$777,СВЦЭМ!$A$34:$A$777,$A33,СВЦЭМ!$B$34:$B$777,D$11)+'СЕТ СН'!$F$11+СВЦЭМ!$D$10+'СЕТ СН'!$F$5</f>
        <v>4475.1081078099996</v>
      </c>
      <c r="E33" s="64">
        <f>SUMIFS(СВЦЭМ!$D$34:$D$777,СВЦЭМ!$A$34:$A$777,$A33,СВЦЭМ!$B$34:$B$777,E$11)+'СЕТ СН'!$F$11+СВЦЭМ!$D$10+'СЕТ СН'!$F$5</f>
        <v>4502.8155148000005</v>
      </c>
      <c r="F33" s="64">
        <f>SUMIFS(СВЦЭМ!$D$34:$D$777,СВЦЭМ!$A$34:$A$777,$A33,СВЦЭМ!$B$34:$B$777,F$11)+'СЕТ СН'!$F$11+СВЦЭМ!$D$10+'СЕТ СН'!$F$5</f>
        <v>4501.7400513499997</v>
      </c>
      <c r="G33" s="64">
        <f>SUMIFS(СВЦЭМ!$D$34:$D$777,СВЦЭМ!$A$34:$A$777,$A33,СВЦЭМ!$B$34:$B$777,G$11)+'СЕТ СН'!$F$11+СВЦЭМ!$D$10+'СЕТ СН'!$F$5</f>
        <v>4510.1862098900001</v>
      </c>
      <c r="H33" s="64">
        <f>SUMIFS(СВЦЭМ!$D$34:$D$777,СВЦЭМ!$A$34:$A$777,$A33,СВЦЭМ!$B$34:$B$777,H$11)+'СЕТ СН'!$F$11+СВЦЭМ!$D$10+'СЕТ СН'!$F$5</f>
        <v>4569.4774420800004</v>
      </c>
      <c r="I33" s="64">
        <f>SUMIFS(СВЦЭМ!$D$34:$D$777,СВЦЭМ!$A$34:$A$777,$A33,СВЦЭМ!$B$34:$B$777,I$11)+'СЕТ СН'!$F$11+СВЦЭМ!$D$10+'СЕТ СН'!$F$5</f>
        <v>4316.9045735</v>
      </c>
      <c r="J33" s="64">
        <f>SUMIFS(СВЦЭМ!$D$34:$D$777,СВЦЭМ!$A$34:$A$777,$A33,СВЦЭМ!$B$34:$B$777,J$11)+'СЕТ СН'!$F$11+СВЦЭМ!$D$10+'СЕТ СН'!$F$5</f>
        <v>4064.7057102700001</v>
      </c>
      <c r="K33" s="64">
        <f>SUMIFS(СВЦЭМ!$D$34:$D$777,СВЦЭМ!$A$34:$A$777,$A33,СВЦЭМ!$B$34:$B$777,K$11)+'СЕТ СН'!$F$11+СВЦЭМ!$D$10+'СЕТ СН'!$F$5</f>
        <v>4073.3265589600001</v>
      </c>
      <c r="L33" s="64">
        <f>SUMIFS(СВЦЭМ!$D$34:$D$777,СВЦЭМ!$A$34:$A$777,$A33,СВЦЭМ!$B$34:$B$777,L$11)+'СЕТ СН'!$F$11+СВЦЭМ!$D$10+'СЕТ СН'!$F$5</f>
        <v>4093.0384086500003</v>
      </c>
      <c r="M33" s="64">
        <f>SUMIFS(СВЦЭМ!$D$34:$D$777,СВЦЭМ!$A$34:$A$777,$A33,СВЦЭМ!$B$34:$B$777,M$11)+'СЕТ СН'!$F$11+СВЦЭМ!$D$10+'СЕТ СН'!$F$5</f>
        <v>4099.9073385399997</v>
      </c>
      <c r="N33" s="64">
        <f>SUMIFS(СВЦЭМ!$D$34:$D$777,СВЦЭМ!$A$34:$A$777,$A33,СВЦЭМ!$B$34:$B$777,N$11)+'СЕТ СН'!$F$11+СВЦЭМ!$D$10+'СЕТ СН'!$F$5</f>
        <v>4079.01047032</v>
      </c>
      <c r="O33" s="64">
        <f>SUMIFS(СВЦЭМ!$D$34:$D$777,СВЦЭМ!$A$34:$A$777,$A33,СВЦЭМ!$B$34:$B$777,O$11)+'СЕТ СН'!$F$11+СВЦЭМ!$D$10+'СЕТ СН'!$F$5</f>
        <v>4079.5200994700003</v>
      </c>
      <c r="P33" s="64">
        <f>SUMIFS(СВЦЭМ!$D$34:$D$777,СВЦЭМ!$A$34:$A$777,$A33,СВЦЭМ!$B$34:$B$777,P$11)+'СЕТ СН'!$F$11+СВЦЭМ!$D$10+'СЕТ СН'!$F$5</f>
        <v>4051.9677504199999</v>
      </c>
      <c r="Q33" s="64">
        <f>SUMIFS(СВЦЭМ!$D$34:$D$777,СВЦЭМ!$A$34:$A$777,$A33,СВЦЭМ!$B$34:$B$777,Q$11)+'СЕТ СН'!$F$11+СВЦЭМ!$D$10+'СЕТ СН'!$F$5</f>
        <v>4051.6819010900003</v>
      </c>
      <c r="R33" s="64">
        <f>SUMIFS(СВЦЭМ!$D$34:$D$777,СВЦЭМ!$A$34:$A$777,$A33,СВЦЭМ!$B$34:$B$777,R$11)+'СЕТ СН'!$F$11+СВЦЭМ!$D$10+'СЕТ СН'!$F$5</f>
        <v>4139.8975163000005</v>
      </c>
      <c r="S33" s="64">
        <f>SUMIFS(СВЦЭМ!$D$34:$D$777,СВЦЭМ!$A$34:$A$777,$A33,СВЦЭМ!$B$34:$B$777,S$11)+'СЕТ СН'!$F$11+СВЦЭМ!$D$10+'СЕТ СН'!$F$5</f>
        <v>4108.0687506700006</v>
      </c>
      <c r="T33" s="64">
        <f>SUMIFS(СВЦЭМ!$D$34:$D$777,СВЦЭМ!$A$34:$A$777,$A33,СВЦЭМ!$B$34:$B$777,T$11)+'СЕТ СН'!$F$11+СВЦЭМ!$D$10+'СЕТ СН'!$F$5</f>
        <v>4084.4570759400003</v>
      </c>
      <c r="U33" s="64">
        <f>SUMIFS(СВЦЭМ!$D$34:$D$777,СВЦЭМ!$A$34:$A$777,$A33,СВЦЭМ!$B$34:$B$777,U$11)+'СЕТ СН'!$F$11+СВЦЭМ!$D$10+'СЕТ СН'!$F$5</f>
        <v>4078.53620434</v>
      </c>
      <c r="V33" s="64">
        <f>SUMIFS(СВЦЭМ!$D$34:$D$777,СВЦЭМ!$A$34:$A$777,$A33,СВЦЭМ!$B$34:$B$777,V$11)+'СЕТ СН'!$F$11+СВЦЭМ!$D$10+'СЕТ СН'!$F$5</f>
        <v>4106.0310256100001</v>
      </c>
      <c r="W33" s="64">
        <f>SUMIFS(СВЦЭМ!$D$34:$D$777,СВЦЭМ!$A$34:$A$777,$A33,СВЦЭМ!$B$34:$B$777,W$11)+'СЕТ СН'!$F$11+СВЦЭМ!$D$10+'СЕТ СН'!$F$5</f>
        <v>4166.4666223599997</v>
      </c>
      <c r="X33" s="64">
        <f>SUMIFS(СВЦЭМ!$D$34:$D$777,СВЦЭМ!$A$34:$A$777,$A33,СВЦЭМ!$B$34:$B$777,X$11)+'СЕТ СН'!$F$11+СВЦЭМ!$D$10+'СЕТ СН'!$F$5</f>
        <v>4149.4308368299999</v>
      </c>
      <c r="Y33" s="64">
        <f>SUMIFS(СВЦЭМ!$D$34:$D$777,СВЦЭМ!$A$34:$A$777,$A33,СВЦЭМ!$B$34:$B$777,Y$11)+'СЕТ СН'!$F$11+СВЦЭМ!$D$10+'СЕТ СН'!$F$5</f>
        <v>4164.3591048500002</v>
      </c>
    </row>
    <row r="34" spans="1:27" ht="15.75" x14ac:dyDescent="0.2">
      <c r="A34" s="63">
        <f t="shared" si="0"/>
        <v>42574</v>
      </c>
      <c r="B34" s="64">
        <f>SUMIFS(СВЦЭМ!$D$34:$D$777,СВЦЭМ!$A$34:$A$777,$A34,СВЦЭМ!$B$34:$B$777,B$11)+'СЕТ СН'!$F$11+СВЦЭМ!$D$10+'СЕТ СН'!$F$5</f>
        <v>4243.6779631700001</v>
      </c>
      <c r="C34" s="64">
        <f>SUMIFS(СВЦЭМ!$D$34:$D$777,СВЦЭМ!$A$34:$A$777,$A34,СВЦЭМ!$B$34:$B$777,C$11)+'СЕТ СН'!$F$11+СВЦЭМ!$D$10+'СЕТ СН'!$F$5</f>
        <v>4296.8177678100001</v>
      </c>
      <c r="D34" s="64">
        <f>SUMIFS(СВЦЭМ!$D$34:$D$777,СВЦЭМ!$A$34:$A$777,$A34,СВЦЭМ!$B$34:$B$777,D$11)+'СЕТ СН'!$F$11+СВЦЭМ!$D$10+'СЕТ СН'!$F$5</f>
        <v>4339.3618850100002</v>
      </c>
      <c r="E34" s="64">
        <f>SUMIFS(СВЦЭМ!$D$34:$D$777,СВЦЭМ!$A$34:$A$777,$A34,СВЦЭМ!$B$34:$B$777,E$11)+'СЕТ СН'!$F$11+СВЦЭМ!$D$10+'СЕТ СН'!$F$5</f>
        <v>4361.2611677599998</v>
      </c>
      <c r="F34" s="64">
        <f>SUMIFS(СВЦЭМ!$D$34:$D$777,СВЦЭМ!$A$34:$A$777,$A34,СВЦЭМ!$B$34:$B$777,F$11)+'СЕТ СН'!$F$11+СВЦЭМ!$D$10+'СЕТ СН'!$F$5</f>
        <v>4363.4407534500006</v>
      </c>
      <c r="G34" s="64">
        <f>SUMIFS(СВЦЭМ!$D$34:$D$777,СВЦЭМ!$A$34:$A$777,$A34,СВЦЭМ!$B$34:$B$777,G$11)+'СЕТ СН'!$F$11+СВЦЭМ!$D$10+'СЕТ СН'!$F$5</f>
        <v>4358.0567055500005</v>
      </c>
      <c r="H34" s="64">
        <f>SUMIFS(СВЦЭМ!$D$34:$D$777,СВЦЭМ!$A$34:$A$777,$A34,СВЦЭМ!$B$34:$B$777,H$11)+'СЕТ СН'!$F$11+СВЦЭМ!$D$10+'СЕТ СН'!$F$5</f>
        <v>4293.8145618500002</v>
      </c>
      <c r="I34" s="64">
        <f>SUMIFS(СВЦЭМ!$D$34:$D$777,СВЦЭМ!$A$34:$A$777,$A34,СВЦЭМ!$B$34:$B$777,I$11)+'СЕТ СН'!$F$11+СВЦЭМ!$D$10+'СЕТ СН'!$F$5</f>
        <v>4239.0519385799998</v>
      </c>
      <c r="J34" s="64">
        <f>SUMIFS(СВЦЭМ!$D$34:$D$777,СВЦЭМ!$A$34:$A$777,$A34,СВЦЭМ!$B$34:$B$777,J$11)+'СЕТ СН'!$F$11+СВЦЭМ!$D$10+'СЕТ СН'!$F$5</f>
        <v>4142.4904586700004</v>
      </c>
      <c r="K34" s="64">
        <f>SUMIFS(СВЦЭМ!$D$34:$D$777,СВЦЭМ!$A$34:$A$777,$A34,СВЦЭМ!$B$34:$B$777,K$11)+'СЕТ СН'!$F$11+СВЦЭМ!$D$10+'СЕТ СН'!$F$5</f>
        <v>4081.7564721100002</v>
      </c>
      <c r="L34" s="64">
        <f>SUMIFS(СВЦЭМ!$D$34:$D$777,СВЦЭМ!$A$34:$A$777,$A34,СВЦЭМ!$B$34:$B$777,L$11)+'СЕТ СН'!$F$11+СВЦЭМ!$D$10+'СЕТ СН'!$F$5</f>
        <v>4076.3047477099999</v>
      </c>
      <c r="M34" s="64">
        <f>SUMIFS(СВЦЭМ!$D$34:$D$777,СВЦЭМ!$A$34:$A$777,$A34,СВЦЭМ!$B$34:$B$777,M$11)+'СЕТ СН'!$F$11+СВЦЭМ!$D$10+'СЕТ СН'!$F$5</f>
        <v>4061.9914095000004</v>
      </c>
      <c r="N34" s="64">
        <f>SUMIFS(СВЦЭМ!$D$34:$D$777,СВЦЭМ!$A$34:$A$777,$A34,СВЦЭМ!$B$34:$B$777,N$11)+'СЕТ СН'!$F$11+СВЦЭМ!$D$10+'СЕТ СН'!$F$5</f>
        <v>4055.8871408700002</v>
      </c>
      <c r="O34" s="64">
        <f>SUMIFS(СВЦЭМ!$D$34:$D$777,СВЦЭМ!$A$34:$A$777,$A34,СВЦЭМ!$B$34:$B$777,O$11)+'СЕТ СН'!$F$11+СВЦЭМ!$D$10+'СЕТ СН'!$F$5</f>
        <v>4066.1233021400003</v>
      </c>
      <c r="P34" s="64">
        <f>SUMIFS(СВЦЭМ!$D$34:$D$777,СВЦЭМ!$A$34:$A$777,$A34,СВЦЭМ!$B$34:$B$777,P$11)+'СЕТ СН'!$F$11+СВЦЭМ!$D$10+'СЕТ СН'!$F$5</f>
        <v>4074.1565418600003</v>
      </c>
      <c r="Q34" s="64">
        <f>SUMIFS(СВЦЭМ!$D$34:$D$777,СВЦЭМ!$A$34:$A$777,$A34,СВЦЭМ!$B$34:$B$777,Q$11)+'СЕТ СН'!$F$11+СВЦЭМ!$D$10+'СЕТ СН'!$F$5</f>
        <v>4080.6367884000001</v>
      </c>
      <c r="R34" s="64">
        <f>SUMIFS(СВЦЭМ!$D$34:$D$777,СВЦЭМ!$A$34:$A$777,$A34,СВЦЭМ!$B$34:$B$777,R$11)+'СЕТ СН'!$F$11+СВЦЭМ!$D$10+'СЕТ СН'!$F$5</f>
        <v>4077.5066452999999</v>
      </c>
      <c r="S34" s="64">
        <f>SUMIFS(СВЦЭМ!$D$34:$D$777,СВЦЭМ!$A$34:$A$777,$A34,СВЦЭМ!$B$34:$B$777,S$11)+'СЕТ СН'!$F$11+СВЦЭМ!$D$10+'СЕТ СН'!$F$5</f>
        <v>4061.5909840500003</v>
      </c>
      <c r="T34" s="64">
        <f>SUMIFS(СВЦЭМ!$D$34:$D$777,СВЦЭМ!$A$34:$A$777,$A34,СВЦЭМ!$B$34:$B$777,T$11)+'СЕТ СН'!$F$11+СВЦЭМ!$D$10+'СЕТ СН'!$F$5</f>
        <v>4060.0347499700001</v>
      </c>
      <c r="U34" s="64">
        <f>SUMIFS(СВЦЭМ!$D$34:$D$777,СВЦЭМ!$A$34:$A$777,$A34,СВЦЭМ!$B$34:$B$777,U$11)+'СЕТ СН'!$F$11+СВЦЭМ!$D$10+'СЕТ СН'!$F$5</f>
        <v>4050.8971209199999</v>
      </c>
      <c r="V34" s="64">
        <f>SUMIFS(СВЦЭМ!$D$34:$D$777,СВЦЭМ!$A$34:$A$777,$A34,СВЦЭМ!$B$34:$B$777,V$11)+'СЕТ СН'!$F$11+СВЦЭМ!$D$10+'СЕТ СН'!$F$5</f>
        <v>4068.57558285</v>
      </c>
      <c r="W34" s="64">
        <f>SUMIFS(СВЦЭМ!$D$34:$D$777,СВЦЭМ!$A$34:$A$777,$A34,СВЦЭМ!$B$34:$B$777,W$11)+'СЕТ СН'!$F$11+СВЦЭМ!$D$10+'СЕТ СН'!$F$5</f>
        <v>4127.1019507299998</v>
      </c>
      <c r="X34" s="64">
        <f>SUMIFS(СВЦЭМ!$D$34:$D$777,СВЦЭМ!$A$34:$A$777,$A34,СВЦЭМ!$B$34:$B$777,X$11)+'СЕТ СН'!$F$11+СВЦЭМ!$D$10+'СЕТ СН'!$F$5</f>
        <v>4136.4738770399999</v>
      </c>
      <c r="Y34" s="64">
        <f>SUMIFS(СВЦЭМ!$D$34:$D$777,СВЦЭМ!$A$34:$A$777,$A34,СВЦЭМ!$B$34:$B$777,Y$11)+'СЕТ СН'!$F$11+СВЦЭМ!$D$10+'СЕТ СН'!$F$5</f>
        <v>4190.1882270200003</v>
      </c>
    </row>
    <row r="35" spans="1:27" ht="15.75" x14ac:dyDescent="0.2">
      <c r="A35" s="63">
        <f t="shared" si="0"/>
        <v>42575</v>
      </c>
      <c r="B35" s="64">
        <f>SUMIFS(СВЦЭМ!$D$34:$D$777,СВЦЭМ!$A$34:$A$777,$A35,СВЦЭМ!$B$34:$B$777,B$11)+'СЕТ СН'!$F$11+СВЦЭМ!$D$10+'СЕТ СН'!$F$5</f>
        <v>4280.6247376299998</v>
      </c>
      <c r="C35" s="64">
        <f>SUMIFS(СВЦЭМ!$D$34:$D$777,СВЦЭМ!$A$34:$A$777,$A35,СВЦЭМ!$B$34:$B$777,C$11)+'СЕТ СН'!$F$11+СВЦЭМ!$D$10+'СЕТ СН'!$F$5</f>
        <v>4368.5272959000004</v>
      </c>
      <c r="D35" s="64">
        <f>SUMIFS(СВЦЭМ!$D$34:$D$777,СВЦЭМ!$A$34:$A$777,$A35,СВЦЭМ!$B$34:$B$777,D$11)+'СЕТ СН'!$F$11+СВЦЭМ!$D$10+'СЕТ СН'!$F$5</f>
        <v>4391.0841119400002</v>
      </c>
      <c r="E35" s="64">
        <f>SUMIFS(СВЦЭМ!$D$34:$D$777,СВЦЭМ!$A$34:$A$777,$A35,СВЦЭМ!$B$34:$B$777,E$11)+'СЕТ СН'!$F$11+СВЦЭМ!$D$10+'СЕТ СН'!$F$5</f>
        <v>4414.6375086000007</v>
      </c>
      <c r="F35" s="64">
        <f>SUMIFS(СВЦЭМ!$D$34:$D$777,СВЦЭМ!$A$34:$A$777,$A35,СВЦЭМ!$B$34:$B$777,F$11)+'СЕТ СН'!$F$11+СВЦЭМ!$D$10+'СЕТ СН'!$F$5</f>
        <v>4439.6312517300003</v>
      </c>
      <c r="G35" s="64">
        <f>SUMIFS(СВЦЭМ!$D$34:$D$777,СВЦЭМ!$A$34:$A$777,$A35,СВЦЭМ!$B$34:$B$777,G$11)+'СЕТ СН'!$F$11+СВЦЭМ!$D$10+'СЕТ СН'!$F$5</f>
        <v>4440.3011106000004</v>
      </c>
      <c r="H35" s="64">
        <f>SUMIFS(СВЦЭМ!$D$34:$D$777,СВЦЭМ!$A$34:$A$777,$A35,СВЦЭМ!$B$34:$B$777,H$11)+'СЕТ СН'!$F$11+СВЦЭМ!$D$10+'СЕТ СН'!$F$5</f>
        <v>4371.8897540200005</v>
      </c>
      <c r="I35" s="64">
        <f>SUMIFS(СВЦЭМ!$D$34:$D$777,СВЦЭМ!$A$34:$A$777,$A35,СВЦЭМ!$B$34:$B$777,I$11)+'СЕТ СН'!$F$11+СВЦЭМ!$D$10+'СЕТ СН'!$F$5</f>
        <v>4304.7078207599998</v>
      </c>
      <c r="J35" s="64">
        <f>SUMIFS(СВЦЭМ!$D$34:$D$777,СВЦЭМ!$A$34:$A$777,$A35,СВЦЭМ!$B$34:$B$777,J$11)+'СЕТ СН'!$F$11+СВЦЭМ!$D$10+'СЕТ СН'!$F$5</f>
        <v>4192.6364020999999</v>
      </c>
      <c r="K35" s="64">
        <f>SUMIFS(СВЦЭМ!$D$34:$D$777,СВЦЭМ!$A$34:$A$777,$A35,СВЦЭМ!$B$34:$B$777,K$11)+'СЕТ СН'!$F$11+СВЦЭМ!$D$10+'СЕТ СН'!$F$5</f>
        <v>4099.0039986199999</v>
      </c>
      <c r="L35" s="64">
        <f>SUMIFS(СВЦЭМ!$D$34:$D$777,СВЦЭМ!$A$34:$A$777,$A35,СВЦЭМ!$B$34:$B$777,L$11)+'СЕТ СН'!$F$11+СВЦЭМ!$D$10+'СЕТ СН'!$F$5</f>
        <v>4053.6418354000002</v>
      </c>
      <c r="M35" s="64">
        <f>SUMIFS(СВЦЭМ!$D$34:$D$777,СВЦЭМ!$A$34:$A$777,$A35,СВЦЭМ!$B$34:$B$777,M$11)+'СЕТ СН'!$F$11+СВЦЭМ!$D$10+'СЕТ СН'!$F$5</f>
        <v>4045.00896814</v>
      </c>
      <c r="N35" s="64">
        <f>SUMIFS(СВЦЭМ!$D$34:$D$777,СВЦЭМ!$A$34:$A$777,$A35,СВЦЭМ!$B$34:$B$777,N$11)+'СЕТ СН'!$F$11+СВЦЭМ!$D$10+'СЕТ СН'!$F$5</f>
        <v>4064.2734579600001</v>
      </c>
      <c r="O35" s="64">
        <f>SUMIFS(СВЦЭМ!$D$34:$D$777,СВЦЭМ!$A$34:$A$777,$A35,СВЦЭМ!$B$34:$B$777,O$11)+'СЕТ СН'!$F$11+СВЦЭМ!$D$10+'СЕТ СН'!$F$5</f>
        <v>4081.8781688100003</v>
      </c>
      <c r="P35" s="64">
        <f>SUMIFS(СВЦЭМ!$D$34:$D$777,СВЦЭМ!$A$34:$A$777,$A35,СВЦЭМ!$B$34:$B$777,P$11)+'СЕТ СН'!$F$11+СВЦЭМ!$D$10+'СЕТ СН'!$F$5</f>
        <v>4072.1744492100001</v>
      </c>
      <c r="Q35" s="64">
        <f>SUMIFS(СВЦЭМ!$D$34:$D$777,СВЦЭМ!$A$34:$A$777,$A35,СВЦЭМ!$B$34:$B$777,Q$11)+'СЕТ СН'!$F$11+СВЦЭМ!$D$10+'СЕТ СН'!$F$5</f>
        <v>4071.25748165</v>
      </c>
      <c r="R35" s="64">
        <f>SUMIFS(СВЦЭМ!$D$34:$D$777,СВЦЭМ!$A$34:$A$777,$A35,СВЦЭМ!$B$34:$B$777,R$11)+'СЕТ СН'!$F$11+СВЦЭМ!$D$10+'СЕТ СН'!$F$5</f>
        <v>4070.8150162700003</v>
      </c>
      <c r="S35" s="64">
        <f>SUMIFS(СВЦЭМ!$D$34:$D$777,СВЦЭМ!$A$34:$A$777,$A35,СВЦЭМ!$B$34:$B$777,S$11)+'СЕТ СН'!$F$11+СВЦЭМ!$D$10+'СЕТ СН'!$F$5</f>
        <v>4078.1841186199999</v>
      </c>
      <c r="T35" s="64">
        <f>SUMIFS(СВЦЭМ!$D$34:$D$777,СВЦЭМ!$A$34:$A$777,$A35,СВЦЭМ!$B$34:$B$777,T$11)+'СЕТ СН'!$F$11+СВЦЭМ!$D$10+'СЕТ СН'!$F$5</f>
        <v>4094.1943245299999</v>
      </c>
      <c r="U35" s="64">
        <f>SUMIFS(СВЦЭМ!$D$34:$D$777,СВЦЭМ!$A$34:$A$777,$A35,СВЦЭМ!$B$34:$B$777,U$11)+'СЕТ СН'!$F$11+СВЦЭМ!$D$10+'СЕТ СН'!$F$5</f>
        <v>4111.2510978099999</v>
      </c>
      <c r="V35" s="64">
        <f>SUMIFS(СВЦЭМ!$D$34:$D$777,СВЦЭМ!$A$34:$A$777,$A35,СВЦЭМ!$B$34:$B$777,V$11)+'СЕТ СН'!$F$11+СВЦЭМ!$D$10+'СЕТ СН'!$F$5</f>
        <v>4124.8839892400001</v>
      </c>
      <c r="W35" s="64">
        <f>SUMIFS(СВЦЭМ!$D$34:$D$777,СВЦЭМ!$A$34:$A$777,$A35,СВЦЭМ!$B$34:$B$777,W$11)+'СЕТ СН'!$F$11+СВЦЭМ!$D$10+'СЕТ СН'!$F$5</f>
        <v>4168.0870922300001</v>
      </c>
      <c r="X35" s="64">
        <f>SUMIFS(СВЦЭМ!$D$34:$D$777,СВЦЭМ!$A$34:$A$777,$A35,СВЦЭМ!$B$34:$B$777,X$11)+'СЕТ СН'!$F$11+СВЦЭМ!$D$10+'СЕТ СН'!$F$5</f>
        <v>4183.5264940899997</v>
      </c>
      <c r="Y35" s="64">
        <f>SUMIFS(СВЦЭМ!$D$34:$D$777,СВЦЭМ!$A$34:$A$777,$A35,СВЦЭМ!$B$34:$B$777,Y$11)+'СЕТ СН'!$F$11+СВЦЭМ!$D$10+'СЕТ СН'!$F$5</f>
        <v>4260.28781058</v>
      </c>
    </row>
    <row r="36" spans="1:27" ht="15.75" x14ac:dyDescent="0.2">
      <c r="A36" s="63">
        <f t="shared" si="0"/>
        <v>42576</v>
      </c>
      <c r="B36" s="64">
        <f>SUMIFS(СВЦЭМ!$D$34:$D$777,СВЦЭМ!$A$34:$A$777,$A36,СВЦЭМ!$B$34:$B$777,B$11)+'СЕТ СН'!$F$11+СВЦЭМ!$D$10+'СЕТ СН'!$F$5</f>
        <v>4268.3847645900005</v>
      </c>
      <c r="C36" s="64">
        <f>SUMIFS(СВЦЭМ!$D$34:$D$777,СВЦЭМ!$A$34:$A$777,$A36,СВЦЭМ!$B$34:$B$777,C$11)+'СЕТ СН'!$F$11+СВЦЭМ!$D$10+'СЕТ СН'!$F$5</f>
        <v>4340.8315623199996</v>
      </c>
      <c r="D36" s="64">
        <f>SUMIFS(СВЦЭМ!$D$34:$D$777,СВЦЭМ!$A$34:$A$777,$A36,СВЦЭМ!$B$34:$B$777,D$11)+'СЕТ СН'!$F$11+СВЦЭМ!$D$10+'СЕТ СН'!$F$5</f>
        <v>4350.4718706599997</v>
      </c>
      <c r="E36" s="64">
        <f>SUMIFS(СВЦЭМ!$D$34:$D$777,СВЦЭМ!$A$34:$A$777,$A36,СВЦЭМ!$B$34:$B$777,E$11)+'СЕТ СН'!$F$11+СВЦЭМ!$D$10+'СЕТ СН'!$F$5</f>
        <v>4350.86077621</v>
      </c>
      <c r="F36" s="64">
        <f>SUMIFS(СВЦЭМ!$D$34:$D$777,СВЦЭМ!$A$34:$A$777,$A36,СВЦЭМ!$B$34:$B$777,F$11)+'СЕТ СН'!$F$11+СВЦЭМ!$D$10+'СЕТ СН'!$F$5</f>
        <v>4337.8509922000003</v>
      </c>
      <c r="G36" s="64">
        <f>SUMIFS(СВЦЭМ!$D$34:$D$777,СВЦЭМ!$A$34:$A$777,$A36,СВЦЭМ!$B$34:$B$777,G$11)+'СЕТ СН'!$F$11+СВЦЭМ!$D$10+'СЕТ СН'!$F$5</f>
        <v>4311.6104572900003</v>
      </c>
      <c r="H36" s="64">
        <f>SUMIFS(СВЦЭМ!$D$34:$D$777,СВЦЭМ!$A$34:$A$777,$A36,СВЦЭМ!$B$34:$B$777,H$11)+'СЕТ СН'!$F$11+СВЦЭМ!$D$10+'СЕТ СН'!$F$5</f>
        <v>4277.6026868200006</v>
      </c>
      <c r="I36" s="64">
        <f>SUMIFS(СВЦЭМ!$D$34:$D$777,СВЦЭМ!$A$34:$A$777,$A36,СВЦЭМ!$B$34:$B$777,I$11)+'СЕТ СН'!$F$11+СВЦЭМ!$D$10+'СЕТ СН'!$F$5</f>
        <v>4170.1951709300001</v>
      </c>
      <c r="J36" s="64">
        <f>SUMIFS(СВЦЭМ!$D$34:$D$777,СВЦЭМ!$A$34:$A$777,$A36,СВЦЭМ!$B$34:$B$777,J$11)+'СЕТ СН'!$F$11+СВЦЭМ!$D$10+'СЕТ СН'!$F$5</f>
        <v>4007.0033578400003</v>
      </c>
      <c r="K36" s="64">
        <f>SUMIFS(СВЦЭМ!$D$34:$D$777,СВЦЭМ!$A$34:$A$777,$A36,СВЦЭМ!$B$34:$B$777,K$11)+'СЕТ СН'!$F$11+СВЦЭМ!$D$10+'СЕТ СН'!$F$5</f>
        <v>4000.79218975</v>
      </c>
      <c r="L36" s="64">
        <f>SUMIFS(СВЦЭМ!$D$34:$D$777,СВЦЭМ!$A$34:$A$777,$A36,СВЦЭМ!$B$34:$B$777,L$11)+'СЕТ СН'!$F$11+СВЦЭМ!$D$10+'СЕТ СН'!$F$5</f>
        <v>4142.1826722000005</v>
      </c>
      <c r="M36" s="64">
        <f>SUMIFS(СВЦЭМ!$D$34:$D$777,СВЦЭМ!$A$34:$A$777,$A36,СВЦЭМ!$B$34:$B$777,M$11)+'СЕТ СН'!$F$11+СВЦЭМ!$D$10+'СЕТ СН'!$F$5</f>
        <v>4101.9894144999998</v>
      </c>
      <c r="N36" s="64">
        <f>SUMIFS(СВЦЭМ!$D$34:$D$777,СВЦЭМ!$A$34:$A$777,$A36,СВЦЭМ!$B$34:$B$777,N$11)+'СЕТ СН'!$F$11+СВЦЭМ!$D$10+'СЕТ СН'!$F$5</f>
        <v>4082.2792002300002</v>
      </c>
      <c r="O36" s="64">
        <f>SUMIFS(СВЦЭМ!$D$34:$D$777,СВЦЭМ!$A$34:$A$777,$A36,СВЦЭМ!$B$34:$B$777,O$11)+'СЕТ СН'!$F$11+СВЦЭМ!$D$10+'СЕТ СН'!$F$5</f>
        <v>4125.3032472300001</v>
      </c>
      <c r="P36" s="64">
        <f>SUMIFS(СВЦЭМ!$D$34:$D$777,СВЦЭМ!$A$34:$A$777,$A36,СВЦЭМ!$B$34:$B$777,P$11)+'СЕТ СН'!$F$11+СВЦЭМ!$D$10+'СЕТ СН'!$F$5</f>
        <v>4098.9958126199999</v>
      </c>
      <c r="Q36" s="64">
        <f>SUMIFS(СВЦЭМ!$D$34:$D$777,СВЦЭМ!$A$34:$A$777,$A36,СВЦЭМ!$B$34:$B$777,Q$11)+'СЕТ СН'!$F$11+СВЦЭМ!$D$10+'СЕТ СН'!$F$5</f>
        <v>4071.9649656800002</v>
      </c>
      <c r="R36" s="64">
        <f>SUMIFS(СВЦЭМ!$D$34:$D$777,СВЦЭМ!$A$34:$A$777,$A36,СВЦЭМ!$B$34:$B$777,R$11)+'СЕТ СН'!$F$11+СВЦЭМ!$D$10+'СЕТ СН'!$F$5</f>
        <v>4139.9128581300001</v>
      </c>
      <c r="S36" s="64">
        <f>SUMIFS(СВЦЭМ!$D$34:$D$777,СВЦЭМ!$A$34:$A$777,$A36,СВЦЭМ!$B$34:$B$777,S$11)+'СЕТ СН'!$F$11+СВЦЭМ!$D$10+'СЕТ СН'!$F$5</f>
        <v>4137.2476307899997</v>
      </c>
      <c r="T36" s="64">
        <f>SUMIFS(СВЦЭМ!$D$34:$D$777,СВЦЭМ!$A$34:$A$777,$A36,СВЦЭМ!$B$34:$B$777,T$11)+'СЕТ СН'!$F$11+СВЦЭМ!$D$10+'СЕТ СН'!$F$5</f>
        <v>4107.4781478200002</v>
      </c>
      <c r="U36" s="64">
        <f>SUMIFS(СВЦЭМ!$D$34:$D$777,СВЦЭМ!$A$34:$A$777,$A36,СВЦЭМ!$B$34:$B$777,U$11)+'СЕТ СН'!$F$11+СВЦЭМ!$D$10+'СЕТ СН'!$F$5</f>
        <v>4096.9280067400005</v>
      </c>
      <c r="V36" s="64">
        <f>SUMIFS(СВЦЭМ!$D$34:$D$777,СВЦЭМ!$A$34:$A$777,$A36,СВЦЭМ!$B$34:$B$777,V$11)+'СЕТ СН'!$F$11+СВЦЭМ!$D$10+'СЕТ СН'!$F$5</f>
        <v>4097.4893274100004</v>
      </c>
      <c r="W36" s="64">
        <f>SUMIFS(СВЦЭМ!$D$34:$D$777,СВЦЭМ!$A$34:$A$777,$A36,СВЦЭМ!$B$34:$B$777,W$11)+'СЕТ СН'!$F$11+СВЦЭМ!$D$10+'СЕТ СН'!$F$5</f>
        <v>4143.8897086699999</v>
      </c>
      <c r="X36" s="64">
        <f>SUMIFS(СВЦЭМ!$D$34:$D$777,СВЦЭМ!$A$34:$A$777,$A36,СВЦЭМ!$B$34:$B$777,X$11)+'СЕТ СН'!$F$11+СВЦЭМ!$D$10+'СЕТ СН'!$F$5</f>
        <v>4219.4353358500002</v>
      </c>
      <c r="Y36" s="64">
        <f>SUMIFS(СВЦЭМ!$D$34:$D$777,СВЦЭМ!$A$34:$A$777,$A36,СВЦЭМ!$B$34:$B$777,Y$11)+'СЕТ СН'!$F$11+СВЦЭМ!$D$10+'СЕТ СН'!$F$5</f>
        <v>4388.3672090800001</v>
      </c>
    </row>
    <row r="37" spans="1:27" ht="15.75" x14ac:dyDescent="0.2">
      <c r="A37" s="63">
        <f t="shared" si="0"/>
        <v>42577</v>
      </c>
      <c r="B37" s="64">
        <f>SUMIFS(СВЦЭМ!$D$34:$D$777,СВЦЭМ!$A$34:$A$777,$A37,СВЦЭМ!$B$34:$B$777,B$11)+'СЕТ СН'!$F$11+СВЦЭМ!$D$10+'СЕТ СН'!$F$5</f>
        <v>4563.2268735899997</v>
      </c>
      <c r="C37" s="64">
        <f>SUMIFS(СВЦЭМ!$D$34:$D$777,СВЦЭМ!$A$34:$A$777,$A37,СВЦЭМ!$B$34:$B$777,C$11)+'СЕТ СН'!$F$11+СВЦЭМ!$D$10+'СЕТ СН'!$F$5</f>
        <v>4481.1119567799997</v>
      </c>
      <c r="D37" s="64">
        <f>SUMIFS(СВЦЭМ!$D$34:$D$777,СВЦЭМ!$A$34:$A$777,$A37,СВЦЭМ!$B$34:$B$777,D$11)+'СЕТ СН'!$F$11+СВЦЭМ!$D$10+'СЕТ СН'!$F$5</f>
        <v>4500.5345066999998</v>
      </c>
      <c r="E37" s="64">
        <f>SUMIFS(СВЦЭМ!$D$34:$D$777,СВЦЭМ!$A$34:$A$777,$A37,СВЦЭМ!$B$34:$B$777,E$11)+'СЕТ СН'!$F$11+СВЦЭМ!$D$10+'СЕТ СН'!$F$5</f>
        <v>4507.1599160000005</v>
      </c>
      <c r="F37" s="64">
        <f>SUMIFS(СВЦЭМ!$D$34:$D$777,СВЦЭМ!$A$34:$A$777,$A37,СВЦЭМ!$B$34:$B$777,F$11)+'СЕТ СН'!$F$11+СВЦЭМ!$D$10+'СЕТ СН'!$F$5</f>
        <v>4536.5771515500001</v>
      </c>
      <c r="G37" s="64">
        <f>SUMIFS(СВЦЭМ!$D$34:$D$777,СВЦЭМ!$A$34:$A$777,$A37,СВЦЭМ!$B$34:$B$777,G$11)+'СЕТ СН'!$F$11+СВЦЭМ!$D$10+'СЕТ СН'!$F$5</f>
        <v>4525.6758908400006</v>
      </c>
      <c r="H37" s="64">
        <f>SUMIFS(СВЦЭМ!$D$34:$D$777,СВЦЭМ!$A$34:$A$777,$A37,СВЦЭМ!$B$34:$B$777,H$11)+'СЕТ СН'!$F$11+СВЦЭМ!$D$10+'СЕТ СН'!$F$5</f>
        <v>4458.6623301100008</v>
      </c>
      <c r="I37" s="64">
        <f>SUMIFS(СВЦЭМ!$D$34:$D$777,СВЦЭМ!$A$34:$A$777,$A37,СВЦЭМ!$B$34:$B$777,I$11)+'СЕТ СН'!$F$11+СВЦЭМ!$D$10+'СЕТ СН'!$F$5</f>
        <v>4349.3059207200004</v>
      </c>
      <c r="J37" s="64">
        <f>SUMIFS(СВЦЭМ!$D$34:$D$777,СВЦЭМ!$A$34:$A$777,$A37,СВЦЭМ!$B$34:$B$777,J$11)+'СЕТ СН'!$F$11+СВЦЭМ!$D$10+'СЕТ СН'!$F$5</f>
        <v>4200.8085464400001</v>
      </c>
      <c r="K37" s="64">
        <f>SUMIFS(СВЦЭМ!$D$34:$D$777,СВЦЭМ!$A$34:$A$777,$A37,СВЦЭМ!$B$34:$B$777,K$11)+'СЕТ СН'!$F$11+СВЦЭМ!$D$10+'СЕТ СН'!$F$5</f>
        <v>4144.3592309400001</v>
      </c>
      <c r="L37" s="64">
        <f>SUMIFS(СВЦЭМ!$D$34:$D$777,СВЦЭМ!$A$34:$A$777,$A37,СВЦЭМ!$B$34:$B$777,L$11)+'СЕТ СН'!$F$11+СВЦЭМ!$D$10+'СЕТ СН'!$F$5</f>
        <v>4117.4920380200001</v>
      </c>
      <c r="M37" s="64">
        <f>SUMIFS(СВЦЭМ!$D$34:$D$777,СВЦЭМ!$A$34:$A$777,$A37,СВЦЭМ!$B$34:$B$777,M$11)+'СЕТ СН'!$F$11+СВЦЭМ!$D$10+'СЕТ СН'!$F$5</f>
        <v>4120.5347022599999</v>
      </c>
      <c r="N37" s="64">
        <f>SUMIFS(СВЦЭМ!$D$34:$D$777,СВЦЭМ!$A$34:$A$777,$A37,СВЦЭМ!$B$34:$B$777,N$11)+'СЕТ СН'!$F$11+СВЦЭМ!$D$10+'СЕТ СН'!$F$5</f>
        <v>4139.26679074</v>
      </c>
      <c r="O37" s="64">
        <f>SUMIFS(СВЦЭМ!$D$34:$D$777,СВЦЭМ!$A$34:$A$777,$A37,СВЦЭМ!$B$34:$B$777,O$11)+'СЕТ СН'!$F$11+СВЦЭМ!$D$10+'СЕТ СН'!$F$5</f>
        <v>4208.9787866799998</v>
      </c>
      <c r="P37" s="64">
        <f>SUMIFS(СВЦЭМ!$D$34:$D$777,СВЦЭМ!$A$34:$A$777,$A37,СВЦЭМ!$B$34:$B$777,P$11)+'СЕТ СН'!$F$11+СВЦЭМ!$D$10+'СЕТ СН'!$F$5</f>
        <v>4150.8005970000004</v>
      </c>
      <c r="Q37" s="64">
        <f>SUMIFS(СВЦЭМ!$D$34:$D$777,СВЦЭМ!$A$34:$A$777,$A37,СВЦЭМ!$B$34:$B$777,Q$11)+'СЕТ СН'!$F$11+СВЦЭМ!$D$10+'СЕТ СН'!$F$5</f>
        <v>4134.9147771999997</v>
      </c>
      <c r="R37" s="64">
        <f>SUMIFS(СВЦЭМ!$D$34:$D$777,СВЦЭМ!$A$34:$A$777,$A37,СВЦЭМ!$B$34:$B$777,R$11)+'СЕТ СН'!$F$11+СВЦЭМ!$D$10+'СЕТ СН'!$F$5</f>
        <v>4243.0151620699999</v>
      </c>
      <c r="S37" s="64">
        <f>SUMIFS(СВЦЭМ!$D$34:$D$777,СВЦЭМ!$A$34:$A$777,$A37,СВЦЭМ!$B$34:$B$777,S$11)+'СЕТ СН'!$F$11+СВЦЭМ!$D$10+'СЕТ СН'!$F$5</f>
        <v>4280.0502036899998</v>
      </c>
      <c r="T37" s="64">
        <f>SUMIFS(СВЦЭМ!$D$34:$D$777,СВЦЭМ!$A$34:$A$777,$A37,СВЦЭМ!$B$34:$B$777,T$11)+'СЕТ СН'!$F$11+СВЦЭМ!$D$10+'СЕТ СН'!$F$5</f>
        <v>4291.5181235099999</v>
      </c>
      <c r="U37" s="64">
        <f>SUMIFS(СВЦЭМ!$D$34:$D$777,СВЦЭМ!$A$34:$A$777,$A37,СВЦЭМ!$B$34:$B$777,U$11)+'СЕТ СН'!$F$11+СВЦЭМ!$D$10+'СЕТ СН'!$F$5</f>
        <v>4303.7830875700001</v>
      </c>
      <c r="V37" s="64">
        <f>SUMIFS(СВЦЭМ!$D$34:$D$777,СВЦЭМ!$A$34:$A$777,$A37,СВЦЭМ!$B$34:$B$777,V$11)+'СЕТ СН'!$F$11+СВЦЭМ!$D$10+'СЕТ СН'!$F$5</f>
        <v>4410.5538028600004</v>
      </c>
      <c r="W37" s="64">
        <f>SUMIFS(СВЦЭМ!$D$34:$D$777,СВЦЭМ!$A$34:$A$777,$A37,СВЦЭМ!$B$34:$B$777,W$11)+'СЕТ СН'!$F$11+СВЦЭМ!$D$10+'СЕТ СН'!$F$5</f>
        <v>4464.75601362</v>
      </c>
      <c r="X37" s="64">
        <f>SUMIFS(СВЦЭМ!$D$34:$D$777,СВЦЭМ!$A$34:$A$777,$A37,СВЦЭМ!$B$34:$B$777,X$11)+'СЕТ СН'!$F$11+СВЦЭМ!$D$10+'СЕТ СН'!$F$5</f>
        <v>4427.3311666600002</v>
      </c>
      <c r="Y37" s="64">
        <f>SUMIFS(СВЦЭМ!$D$34:$D$777,СВЦЭМ!$A$34:$A$777,$A37,СВЦЭМ!$B$34:$B$777,Y$11)+'СЕТ СН'!$F$11+СВЦЭМ!$D$10+'СЕТ СН'!$F$5</f>
        <v>4392.5632911499997</v>
      </c>
    </row>
    <row r="38" spans="1:27" ht="15.75" x14ac:dyDescent="0.2">
      <c r="A38" s="63">
        <f t="shared" si="0"/>
        <v>42578</v>
      </c>
      <c r="B38" s="64">
        <f>SUMIFS(СВЦЭМ!$D$34:$D$777,СВЦЭМ!$A$34:$A$777,$A38,СВЦЭМ!$B$34:$B$777,B$11)+'СЕТ СН'!$F$11+СВЦЭМ!$D$10+'СЕТ СН'!$F$5</f>
        <v>4378.6412011000002</v>
      </c>
      <c r="C38" s="64">
        <f>SUMIFS(СВЦЭМ!$D$34:$D$777,СВЦЭМ!$A$34:$A$777,$A38,СВЦЭМ!$B$34:$B$777,C$11)+'СЕТ СН'!$F$11+СВЦЭМ!$D$10+'СЕТ СН'!$F$5</f>
        <v>4432.1837814</v>
      </c>
      <c r="D38" s="64">
        <f>SUMIFS(СВЦЭМ!$D$34:$D$777,СВЦЭМ!$A$34:$A$777,$A38,СВЦЭМ!$B$34:$B$777,D$11)+'СЕТ СН'!$F$11+СВЦЭМ!$D$10+'СЕТ СН'!$F$5</f>
        <v>4457.7868624800003</v>
      </c>
      <c r="E38" s="64">
        <f>SUMIFS(СВЦЭМ!$D$34:$D$777,СВЦЭМ!$A$34:$A$777,$A38,СВЦЭМ!$B$34:$B$777,E$11)+'СЕТ СН'!$F$11+СВЦЭМ!$D$10+'СЕТ СН'!$F$5</f>
        <v>4454.0654718000005</v>
      </c>
      <c r="F38" s="64">
        <f>SUMIFS(СВЦЭМ!$D$34:$D$777,СВЦЭМ!$A$34:$A$777,$A38,СВЦЭМ!$B$34:$B$777,F$11)+'СЕТ СН'!$F$11+СВЦЭМ!$D$10+'СЕТ СН'!$F$5</f>
        <v>4503.8407270099997</v>
      </c>
      <c r="G38" s="64">
        <f>SUMIFS(СВЦЭМ!$D$34:$D$777,СВЦЭМ!$A$34:$A$777,$A38,СВЦЭМ!$B$34:$B$777,G$11)+'СЕТ СН'!$F$11+СВЦЭМ!$D$10+'СЕТ СН'!$F$5</f>
        <v>4487.5360095900005</v>
      </c>
      <c r="H38" s="64">
        <f>SUMIFS(СВЦЭМ!$D$34:$D$777,СВЦЭМ!$A$34:$A$777,$A38,СВЦЭМ!$B$34:$B$777,H$11)+'СЕТ СН'!$F$11+СВЦЭМ!$D$10+'СЕТ СН'!$F$5</f>
        <v>4398.8133304000003</v>
      </c>
      <c r="I38" s="64">
        <f>SUMIFS(СВЦЭМ!$D$34:$D$777,СВЦЭМ!$A$34:$A$777,$A38,СВЦЭМ!$B$34:$B$777,I$11)+'СЕТ СН'!$F$11+СВЦЭМ!$D$10+'СЕТ СН'!$F$5</f>
        <v>4341.9296184599998</v>
      </c>
      <c r="J38" s="64">
        <f>SUMIFS(СВЦЭМ!$D$34:$D$777,СВЦЭМ!$A$34:$A$777,$A38,СВЦЭМ!$B$34:$B$777,J$11)+'СЕТ СН'!$F$11+СВЦЭМ!$D$10+'СЕТ СН'!$F$5</f>
        <v>4209.5420794900001</v>
      </c>
      <c r="K38" s="64">
        <f>SUMIFS(СВЦЭМ!$D$34:$D$777,СВЦЭМ!$A$34:$A$777,$A38,СВЦЭМ!$B$34:$B$777,K$11)+'СЕТ СН'!$F$11+СВЦЭМ!$D$10+'СЕТ СН'!$F$5</f>
        <v>4203.3907134500005</v>
      </c>
      <c r="L38" s="64">
        <f>SUMIFS(СВЦЭМ!$D$34:$D$777,СВЦЭМ!$A$34:$A$777,$A38,СВЦЭМ!$B$34:$B$777,L$11)+'СЕТ СН'!$F$11+СВЦЭМ!$D$10+'СЕТ СН'!$F$5</f>
        <v>4199.3981975699999</v>
      </c>
      <c r="M38" s="64">
        <f>SUMIFS(СВЦЭМ!$D$34:$D$777,СВЦЭМ!$A$34:$A$777,$A38,СВЦЭМ!$B$34:$B$777,M$11)+'СЕТ СН'!$F$11+СВЦЭМ!$D$10+'СЕТ СН'!$F$5</f>
        <v>4216.1895634700004</v>
      </c>
      <c r="N38" s="64">
        <f>SUMIFS(СВЦЭМ!$D$34:$D$777,СВЦЭМ!$A$34:$A$777,$A38,СВЦЭМ!$B$34:$B$777,N$11)+'СЕТ СН'!$F$11+СВЦЭМ!$D$10+'СЕТ СН'!$F$5</f>
        <v>4216.9442527400006</v>
      </c>
      <c r="O38" s="64">
        <f>SUMIFS(СВЦЭМ!$D$34:$D$777,СВЦЭМ!$A$34:$A$777,$A38,СВЦЭМ!$B$34:$B$777,O$11)+'СЕТ СН'!$F$11+СВЦЭМ!$D$10+'СЕТ СН'!$F$5</f>
        <v>4223.2353200300004</v>
      </c>
      <c r="P38" s="64">
        <f>SUMIFS(СВЦЭМ!$D$34:$D$777,СВЦЭМ!$A$34:$A$777,$A38,СВЦЭМ!$B$34:$B$777,P$11)+'СЕТ СН'!$F$11+СВЦЭМ!$D$10+'СЕТ СН'!$F$5</f>
        <v>4215.4109447299998</v>
      </c>
      <c r="Q38" s="64">
        <f>SUMIFS(СВЦЭМ!$D$34:$D$777,СВЦЭМ!$A$34:$A$777,$A38,СВЦЭМ!$B$34:$B$777,Q$11)+'СЕТ СН'!$F$11+СВЦЭМ!$D$10+'СЕТ СН'!$F$5</f>
        <v>4178.6371034599997</v>
      </c>
      <c r="R38" s="64">
        <f>SUMIFS(СВЦЭМ!$D$34:$D$777,СВЦЭМ!$A$34:$A$777,$A38,СВЦЭМ!$B$34:$B$777,R$11)+'СЕТ СН'!$F$11+СВЦЭМ!$D$10+'СЕТ СН'!$F$5</f>
        <v>4323.5598957900002</v>
      </c>
      <c r="S38" s="64">
        <f>SUMIFS(СВЦЭМ!$D$34:$D$777,СВЦЭМ!$A$34:$A$777,$A38,СВЦЭМ!$B$34:$B$777,S$11)+'СЕТ СН'!$F$11+СВЦЭМ!$D$10+'СЕТ СН'!$F$5</f>
        <v>4285.9232884700004</v>
      </c>
      <c r="T38" s="64">
        <f>SUMIFS(СВЦЭМ!$D$34:$D$777,СВЦЭМ!$A$34:$A$777,$A38,СВЦЭМ!$B$34:$B$777,T$11)+'СЕТ СН'!$F$11+СВЦЭМ!$D$10+'СЕТ СН'!$F$5</f>
        <v>4237.9442545299999</v>
      </c>
      <c r="U38" s="64">
        <f>SUMIFS(СВЦЭМ!$D$34:$D$777,СВЦЭМ!$A$34:$A$777,$A38,СВЦЭМ!$B$34:$B$777,U$11)+'СЕТ СН'!$F$11+СВЦЭМ!$D$10+'СЕТ СН'!$F$5</f>
        <v>4274.2785424600006</v>
      </c>
      <c r="V38" s="64">
        <f>SUMIFS(СВЦЭМ!$D$34:$D$777,СВЦЭМ!$A$34:$A$777,$A38,СВЦЭМ!$B$34:$B$777,V$11)+'СЕТ СН'!$F$11+СВЦЭМ!$D$10+'СЕТ СН'!$F$5</f>
        <v>4226.5758281199996</v>
      </c>
      <c r="W38" s="64">
        <f>SUMIFS(СВЦЭМ!$D$34:$D$777,СВЦЭМ!$A$34:$A$777,$A38,СВЦЭМ!$B$34:$B$777,W$11)+'СЕТ СН'!$F$11+СВЦЭМ!$D$10+'СЕТ СН'!$F$5</f>
        <v>4239.1364280899998</v>
      </c>
      <c r="X38" s="64">
        <f>SUMIFS(СВЦЭМ!$D$34:$D$777,СВЦЭМ!$A$34:$A$777,$A38,СВЦЭМ!$B$34:$B$777,X$11)+'СЕТ СН'!$F$11+СВЦЭМ!$D$10+'СЕТ СН'!$F$5</f>
        <v>4286.6101886300003</v>
      </c>
      <c r="Y38" s="64">
        <f>SUMIFS(СВЦЭМ!$D$34:$D$777,СВЦЭМ!$A$34:$A$777,$A38,СВЦЭМ!$B$34:$B$777,Y$11)+'СЕТ СН'!$F$11+СВЦЭМ!$D$10+'СЕТ СН'!$F$5</f>
        <v>4346.0749941600006</v>
      </c>
    </row>
    <row r="39" spans="1:27" ht="15.75" x14ac:dyDescent="0.2">
      <c r="A39" s="63">
        <f t="shared" si="0"/>
        <v>42579</v>
      </c>
      <c r="B39" s="64">
        <f>SUMIFS(СВЦЭМ!$D$34:$D$777,СВЦЭМ!$A$34:$A$777,$A39,СВЦЭМ!$B$34:$B$777,B$11)+'СЕТ СН'!$F$11+СВЦЭМ!$D$10+'СЕТ СН'!$F$5</f>
        <v>4397.4017721100008</v>
      </c>
      <c r="C39" s="64">
        <f>SUMIFS(СВЦЭМ!$D$34:$D$777,СВЦЭМ!$A$34:$A$777,$A39,СВЦЭМ!$B$34:$B$777,C$11)+'СЕТ СН'!$F$11+СВЦЭМ!$D$10+'СЕТ СН'!$F$5</f>
        <v>4460.9547055399998</v>
      </c>
      <c r="D39" s="64">
        <f>SUMIFS(СВЦЭМ!$D$34:$D$777,СВЦЭМ!$A$34:$A$777,$A39,СВЦЭМ!$B$34:$B$777,D$11)+'СЕТ СН'!$F$11+СВЦЭМ!$D$10+'СЕТ СН'!$F$5</f>
        <v>4515.7473616300003</v>
      </c>
      <c r="E39" s="64">
        <f>SUMIFS(СВЦЭМ!$D$34:$D$777,СВЦЭМ!$A$34:$A$777,$A39,СВЦЭМ!$B$34:$B$777,E$11)+'СЕТ СН'!$F$11+СВЦЭМ!$D$10+'СЕТ СН'!$F$5</f>
        <v>4506.0738806400004</v>
      </c>
      <c r="F39" s="64">
        <f>SUMIFS(СВЦЭМ!$D$34:$D$777,СВЦЭМ!$A$34:$A$777,$A39,СВЦЭМ!$B$34:$B$777,F$11)+'СЕТ СН'!$F$11+СВЦЭМ!$D$10+'СЕТ СН'!$F$5</f>
        <v>4489.4650860399997</v>
      </c>
      <c r="G39" s="64">
        <f>SUMIFS(СВЦЭМ!$D$34:$D$777,СВЦЭМ!$A$34:$A$777,$A39,СВЦЭМ!$B$34:$B$777,G$11)+'СЕТ СН'!$F$11+СВЦЭМ!$D$10+'СЕТ СН'!$F$5</f>
        <v>4498.2173480399997</v>
      </c>
      <c r="H39" s="64">
        <f>SUMIFS(СВЦЭМ!$D$34:$D$777,СВЦЭМ!$A$34:$A$777,$A39,СВЦЭМ!$B$34:$B$777,H$11)+'СЕТ СН'!$F$11+СВЦЭМ!$D$10+'СЕТ СН'!$F$5</f>
        <v>4430.8334084899998</v>
      </c>
      <c r="I39" s="64">
        <f>SUMIFS(СВЦЭМ!$D$34:$D$777,СВЦЭМ!$A$34:$A$777,$A39,СВЦЭМ!$B$34:$B$777,I$11)+'СЕТ СН'!$F$11+СВЦЭМ!$D$10+'СЕТ СН'!$F$5</f>
        <v>4356.2286686099997</v>
      </c>
      <c r="J39" s="64">
        <f>SUMIFS(СВЦЭМ!$D$34:$D$777,СВЦЭМ!$A$34:$A$777,$A39,СВЦЭМ!$B$34:$B$777,J$11)+'СЕТ СН'!$F$11+СВЦЭМ!$D$10+'СЕТ СН'!$F$5</f>
        <v>4180.8007636700004</v>
      </c>
      <c r="K39" s="64">
        <f>SUMIFS(СВЦЭМ!$D$34:$D$777,СВЦЭМ!$A$34:$A$777,$A39,СВЦЭМ!$B$34:$B$777,K$11)+'СЕТ СН'!$F$11+СВЦЭМ!$D$10+'СЕТ СН'!$F$5</f>
        <v>4273.3066995099998</v>
      </c>
      <c r="L39" s="64">
        <f>SUMIFS(СВЦЭМ!$D$34:$D$777,СВЦЭМ!$A$34:$A$777,$A39,СВЦЭМ!$B$34:$B$777,L$11)+'СЕТ СН'!$F$11+СВЦЭМ!$D$10+'СЕТ СН'!$F$5</f>
        <v>4274.0158030100001</v>
      </c>
      <c r="M39" s="64">
        <f>SUMIFS(СВЦЭМ!$D$34:$D$777,СВЦЭМ!$A$34:$A$777,$A39,СВЦЭМ!$B$34:$B$777,M$11)+'СЕТ СН'!$F$11+СВЦЭМ!$D$10+'СЕТ СН'!$F$5</f>
        <v>4249.3049299800005</v>
      </c>
      <c r="N39" s="64">
        <f>SUMIFS(СВЦЭМ!$D$34:$D$777,СВЦЭМ!$A$34:$A$777,$A39,СВЦЭМ!$B$34:$B$777,N$11)+'СЕТ СН'!$F$11+СВЦЭМ!$D$10+'СЕТ СН'!$F$5</f>
        <v>4234.4742153200004</v>
      </c>
      <c r="O39" s="64">
        <f>SUMIFS(СВЦЭМ!$D$34:$D$777,СВЦЭМ!$A$34:$A$777,$A39,СВЦЭМ!$B$34:$B$777,O$11)+'СЕТ СН'!$F$11+СВЦЭМ!$D$10+'СЕТ СН'!$F$5</f>
        <v>4261.6189663100004</v>
      </c>
      <c r="P39" s="64">
        <f>SUMIFS(СВЦЭМ!$D$34:$D$777,СВЦЭМ!$A$34:$A$777,$A39,СВЦЭМ!$B$34:$B$777,P$11)+'СЕТ СН'!$F$11+СВЦЭМ!$D$10+'СЕТ СН'!$F$5</f>
        <v>4259.3288075800001</v>
      </c>
      <c r="Q39" s="64">
        <f>SUMIFS(СВЦЭМ!$D$34:$D$777,СВЦЭМ!$A$34:$A$777,$A39,СВЦЭМ!$B$34:$B$777,Q$11)+'СЕТ СН'!$F$11+СВЦЭМ!$D$10+'СЕТ СН'!$F$5</f>
        <v>4262.4396795700004</v>
      </c>
      <c r="R39" s="64">
        <f>SUMIFS(СВЦЭМ!$D$34:$D$777,СВЦЭМ!$A$34:$A$777,$A39,СВЦЭМ!$B$34:$B$777,R$11)+'СЕТ СН'!$F$11+СВЦЭМ!$D$10+'СЕТ СН'!$F$5</f>
        <v>4331.2012762599998</v>
      </c>
      <c r="S39" s="64">
        <f>SUMIFS(СВЦЭМ!$D$34:$D$777,СВЦЭМ!$A$34:$A$777,$A39,СВЦЭМ!$B$34:$B$777,S$11)+'СЕТ СН'!$F$11+СВЦЭМ!$D$10+'СЕТ СН'!$F$5</f>
        <v>4324.5385588099998</v>
      </c>
      <c r="T39" s="64">
        <f>SUMIFS(СВЦЭМ!$D$34:$D$777,СВЦЭМ!$A$34:$A$777,$A39,СВЦЭМ!$B$34:$B$777,T$11)+'СЕТ СН'!$F$11+СВЦЭМ!$D$10+'СЕТ СН'!$F$5</f>
        <v>4327.4626787799998</v>
      </c>
      <c r="U39" s="64">
        <f>SUMIFS(СВЦЭМ!$D$34:$D$777,СВЦЭМ!$A$34:$A$777,$A39,СВЦЭМ!$B$34:$B$777,U$11)+'СЕТ СН'!$F$11+СВЦЭМ!$D$10+'СЕТ СН'!$F$5</f>
        <v>4321.6718265099998</v>
      </c>
      <c r="V39" s="64">
        <f>SUMIFS(СВЦЭМ!$D$34:$D$777,СВЦЭМ!$A$34:$A$777,$A39,СВЦЭМ!$B$34:$B$777,V$11)+'СЕТ СН'!$F$11+СВЦЭМ!$D$10+'СЕТ СН'!$F$5</f>
        <v>4344.2198265400002</v>
      </c>
      <c r="W39" s="64">
        <f>SUMIFS(СВЦЭМ!$D$34:$D$777,СВЦЭМ!$A$34:$A$777,$A39,СВЦЭМ!$B$34:$B$777,W$11)+'СЕТ СН'!$F$11+СВЦЭМ!$D$10+'СЕТ СН'!$F$5</f>
        <v>4339.3466379500005</v>
      </c>
      <c r="X39" s="64">
        <f>SUMIFS(СВЦЭМ!$D$34:$D$777,СВЦЭМ!$A$34:$A$777,$A39,СВЦЭМ!$B$34:$B$777,X$11)+'СЕТ СН'!$F$11+СВЦЭМ!$D$10+'СЕТ СН'!$F$5</f>
        <v>4339.3699977599999</v>
      </c>
      <c r="Y39" s="64">
        <f>SUMIFS(СВЦЭМ!$D$34:$D$777,СВЦЭМ!$A$34:$A$777,$A39,СВЦЭМ!$B$34:$B$777,Y$11)+'СЕТ СН'!$F$11+СВЦЭМ!$D$10+'СЕТ СН'!$F$5</f>
        <v>4381.6446757600006</v>
      </c>
    </row>
    <row r="40" spans="1:27" ht="15.75" x14ac:dyDescent="0.2">
      <c r="A40" s="63">
        <f t="shared" si="0"/>
        <v>42580</v>
      </c>
      <c r="B40" s="64">
        <f>SUMIFS(СВЦЭМ!$D$34:$D$777,СВЦЭМ!$A$34:$A$777,$A40,СВЦЭМ!$B$34:$B$777,B$11)+'СЕТ СН'!$F$11+СВЦЭМ!$D$10+'СЕТ СН'!$F$5</f>
        <v>4404.4582954100006</v>
      </c>
      <c r="C40" s="64">
        <f>SUMIFS(СВЦЭМ!$D$34:$D$777,СВЦЭМ!$A$34:$A$777,$A40,СВЦЭМ!$B$34:$B$777,C$11)+'СЕТ СН'!$F$11+СВЦЭМ!$D$10+'СЕТ СН'!$F$5</f>
        <v>4465.6468205500005</v>
      </c>
      <c r="D40" s="64">
        <f>SUMIFS(СВЦЭМ!$D$34:$D$777,СВЦЭМ!$A$34:$A$777,$A40,СВЦЭМ!$B$34:$B$777,D$11)+'СЕТ СН'!$F$11+СВЦЭМ!$D$10+'СЕТ СН'!$F$5</f>
        <v>4487.3576227000003</v>
      </c>
      <c r="E40" s="64">
        <f>SUMIFS(СВЦЭМ!$D$34:$D$777,СВЦЭМ!$A$34:$A$777,$A40,СВЦЭМ!$B$34:$B$777,E$11)+'СЕТ СН'!$F$11+СВЦЭМ!$D$10+'СЕТ СН'!$F$5</f>
        <v>4448.8242783100004</v>
      </c>
      <c r="F40" s="64">
        <f>SUMIFS(СВЦЭМ!$D$34:$D$777,СВЦЭМ!$A$34:$A$777,$A40,СВЦЭМ!$B$34:$B$777,F$11)+'СЕТ СН'!$F$11+СВЦЭМ!$D$10+'СЕТ СН'!$F$5</f>
        <v>4424.1065096700004</v>
      </c>
      <c r="G40" s="64">
        <f>SUMIFS(СВЦЭМ!$D$34:$D$777,СВЦЭМ!$A$34:$A$777,$A40,СВЦЭМ!$B$34:$B$777,G$11)+'СЕТ СН'!$F$11+СВЦЭМ!$D$10+'СЕТ СН'!$F$5</f>
        <v>4402.9361785300007</v>
      </c>
      <c r="H40" s="64">
        <f>SUMIFS(СВЦЭМ!$D$34:$D$777,СВЦЭМ!$A$34:$A$777,$A40,СВЦЭМ!$B$34:$B$777,H$11)+'СЕТ СН'!$F$11+СВЦЭМ!$D$10+'СЕТ СН'!$F$5</f>
        <v>4366.6581068400001</v>
      </c>
      <c r="I40" s="64">
        <f>SUMIFS(СВЦЭМ!$D$34:$D$777,СВЦЭМ!$A$34:$A$777,$A40,СВЦЭМ!$B$34:$B$777,I$11)+'СЕТ СН'!$F$11+СВЦЭМ!$D$10+'СЕТ СН'!$F$5</f>
        <v>4309.1242616099998</v>
      </c>
      <c r="J40" s="64">
        <f>SUMIFS(СВЦЭМ!$D$34:$D$777,СВЦЭМ!$A$34:$A$777,$A40,СВЦЭМ!$B$34:$B$777,J$11)+'СЕТ СН'!$F$11+СВЦЭМ!$D$10+'СЕТ СН'!$F$5</f>
        <v>4135.9622630900003</v>
      </c>
      <c r="K40" s="64">
        <f>SUMIFS(СВЦЭМ!$D$34:$D$777,СВЦЭМ!$A$34:$A$777,$A40,СВЦЭМ!$B$34:$B$777,K$11)+'СЕТ СН'!$F$11+СВЦЭМ!$D$10+'СЕТ СН'!$F$5</f>
        <v>4199.2380333700003</v>
      </c>
      <c r="L40" s="64">
        <f>SUMIFS(СВЦЭМ!$D$34:$D$777,СВЦЭМ!$A$34:$A$777,$A40,СВЦЭМ!$B$34:$B$777,L$11)+'СЕТ СН'!$F$11+СВЦЭМ!$D$10+'СЕТ СН'!$F$5</f>
        <v>4230.5093785300005</v>
      </c>
      <c r="M40" s="64">
        <f>SUMIFS(СВЦЭМ!$D$34:$D$777,СВЦЭМ!$A$34:$A$777,$A40,СВЦЭМ!$B$34:$B$777,M$11)+'СЕТ СН'!$F$11+СВЦЭМ!$D$10+'СЕТ СН'!$F$5</f>
        <v>4202.8227641900003</v>
      </c>
      <c r="N40" s="64">
        <f>SUMIFS(СВЦЭМ!$D$34:$D$777,СВЦЭМ!$A$34:$A$777,$A40,СВЦЭМ!$B$34:$B$777,N$11)+'СЕТ СН'!$F$11+СВЦЭМ!$D$10+'СЕТ СН'!$F$5</f>
        <v>4245.6417652099999</v>
      </c>
      <c r="O40" s="64">
        <f>SUMIFS(СВЦЭМ!$D$34:$D$777,СВЦЭМ!$A$34:$A$777,$A40,СВЦЭМ!$B$34:$B$777,O$11)+'СЕТ СН'!$F$11+СВЦЭМ!$D$10+'СЕТ СН'!$F$5</f>
        <v>4180.0464190700004</v>
      </c>
      <c r="P40" s="64">
        <f>SUMIFS(СВЦЭМ!$D$34:$D$777,СВЦЭМ!$A$34:$A$777,$A40,СВЦЭМ!$B$34:$B$777,P$11)+'СЕТ СН'!$F$11+СВЦЭМ!$D$10+'СЕТ СН'!$F$5</f>
        <v>4164.7964588100003</v>
      </c>
      <c r="Q40" s="64">
        <f>SUMIFS(СВЦЭМ!$D$34:$D$777,СВЦЭМ!$A$34:$A$777,$A40,СВЦЭМ!$B$34:$B$777,Q$11)+'СЕТ СН'!$F$11+СВЦЭМ!$D$10+'СЕТ СН'!$F$5</f>
        <v>4167.1194108600002</v>
      </c>
      <c r="R40" s="64">
        <f>SUMIFS(СВЦЭМ!$D$34:$D$777,СВЦЭМ!$A$34:$A$777,$A40,СВЦЭМ!$B$34:$B$777,R$11)+'СЕТ СН'!$F$11+СВЦЭМ!$D$10+'СЕТ СН'!$F$5</f>
        <v>4210.0159113299997</v>
      </c>
      <c r="S40" s="64">
        <f>SUMIFS(СВЦЭМ!$D$34:$D$777,СВЦЭМ!$A$34:$A$777,$A40,СВЦЭМ!$B$34:$B$777,S$11)+'СЕТ СН'!$F$11+СВЦЭМ!$D$10+'СЕТ СН'!$F$5</f>
        <v>4217.70835592</v>
      </c>
      <c r="T40" s="64">
        <f>SUMIFS(СВЦЭМ!$D$34:$D$777,СВЦЭМ!$A$34:$A$777,$A40,СВЦЭМ!$B$34:$B$777,T$11)+'СЕТ СН'!$F$11+СВЦЭМ!$D$10+'СЕТ СН'!$F$5</f>
        <v>4207.4102979300005</v>
      </c>
      <c r="U40" s="64">
        <f>SUMIFS(СВЦЭМ!$D$34:$D$777,СВЦЭМ!$A$34:$A$777,$A40,СВЦЭМ!$B$34:$B$777,U$11)+'СЕТ СН'!$F$11+СВЦЭМ!$D$10+'СЕТ СН'!$F$5</f>
        <v>4200.1567241600005</v>
      </c>
      <c r="V40" s="64">
        <f>SUMIFS(СВЦЭМ!$D$34:$D$777,СВЦЭМ!$A$34:$A$777,$A40,СВЦЭМ!$B$34:$B$777,V$11)+'СЕТ СН'!$F$11+СВЦЭМ!$D$10+'СЕТ СН'!$F$5</f>
        <v>4169.97399881</v>
      </c>
      <c r="W40" s="64">
        <f>SUMIFS(СВЦЭМ!$D$34:$D$777,СВЦЭМ!$A$34:$A$777,$A40,СВЦЭМ!$B$34:$B$777,W$11)+'СЕТ СН'!$F$11+СВЦЭМ!$D$10+'СЕТ СН'!$F$5</f>
        <v>4147.7188084099998</v>
      </c>
      <c r="X40" s="64">
        <f>SUMIFS(СВЦЭМ!$D$34:$D$777,СВЦЭМ!$A$34:$A$777,$A40,СВЦЭМ!$B$34:$B$777,X$11)+'СЕТ СН'!$F$11+СВЦЭМ!$D$10+'СЕТ СН'!$F$5</f>
        <v>4162.1292026199999</v>
      </c>
      <c r="Y40" s="64">
        <f>SUMIFS(СВЦЭМ!$D$34:$D$777,СВЦЭМ!$A$34:$A$777,$A40,СВЦЭМ!$B$34:$B$777,Y$11)+'СЕТ СН'!$F$11+СВЦЭМ!$D$10+'СЕТ СН'!$F$5</f>
        <v>4234.8848694799999</v>
      </c>
    </row>
    <row r="41" spans="1:27" ht="15.75" x14ac:dyDescent="0.2">
      <c r="A41" s="63">
        <f t="shared" si="0"/>
        <v>42581</v>
      </c>
      <c r="B41" s="64">
        <f>SUMIFS(СВЦЭМ!$D$34:$D$777,СВЦЭМ!$A$34:$A$777,$A41,СВЦЭМ!$B$34:$B$777,B$11)+'СЕТ СН'!$F$11+СВЦЭМ!$D$10+'СЕТ СН'!$F$5</f>
        <v>4278.0068093999998</v>
      </c>
      <c r="C41" s="64">
        <f>SUMIFS(СВЦЭМ!$D$34:$D$777,СВЦЭМ!$A$34:$A$777,$A41,СВЦЭМ!$B$34:$B$777,C$11)+'СЕТ СН'!$F$11+СВЦЭМ!$D$10+'СЕТ СН'!$F$5</f>
        <v>4362.7467780900006</v>
      </c>
      <c r="D41" s="64">
        <f>SUMIFS(СВЦЭМ!$D$34:$D$777,СВЦЭМ!$A$34:$A$777,$A41,СВЦЭМ!$B$34:$B$777,D$11)+'СЕТ СН'!$F$11+СВЦЭМ!$D$10+'СЕТ СН'!$F$5</f>
        <v>4391.4418557000008</v>
      </c>
      <c r="E41" s="64">
        <f>SUMIFS(СВЦЭМ!$D$34:$D$777,СВЦЭМ!$A$34:$A$777,$A41,СВЦЭМ!$B$34:$B$777,E$11)+'СЕТ СН'!$F$11+СВЦЭМ!$D$10+'СЕТ СН'!$F$5</f>
        <v>4419.1939968100005</v>
      </c>
      <c r="F41" s="64">
        <f>SUMIFS(СВЦЭМ!$D$34:$D$777,СВЦЭМ!$A$34:$A$777,$A41,СВЦЭМ!$B$34:$B$777,F$11)+'СЕТ СН'!$F$11+СВЦЭМ!$D$10+'СЕТ СН'!$F$5</f>
        <v>4430.4132627300005</v>
      </c>
      <c r="G41" s="64">
        <f>SUMIFS(СВЦЭМ!$D$34:$D$777,СВЦЭМ!$A$34:$A$777,$A41,СВЦЭМ!$B$34:$B$777,G$11)+'СЕТ СН'!$F$11+СВЦЭМ!$D$10+'СЕТ СН'!$F$5</f>
        <v>4401.2928744800001</v>
      </c>
      <c r="H41" s="64">
        <f>SUMIFS(СВЦЭМ!$D$34:$D$777,СВЦЭМ!$A$34:$A$777,$A41,СВЦЭМ!$B$34:$B$777,H$11)+'СЕТ СН'!$F$11+СВЦЭМ!$D$10+'СЕТ СН'!$F$5</f>
        <v>4316.6789729299999</v>
      </c>
      <c r="I41" s="64">
        <f>SUMIFS(СВЦЭМ!$D$34:$D$777,СВЦЭМ!$A$34:$A$777,$A41,СВЦЭМ!$B$34:$B$777,I$11)+'СЕТ СН'!$F$11+СВЦЭМ!$D$10+'СЕТ СН'!$F$5</f>
        <v>4249.3081170900005</v>
      </c>
      <c r="J41" s="64">
        <f>SUMIFS(СВЦЭМ!$D$34:$D$777,СВЦЭМ!$A$34:$A$777,$A41,СВЦЭМ!$B$34:$B$777,J$11)+'СЕТ СН'!$F$11+СВЦЭМ!$D$10+'СЕТ СН'!$F$5</f>
        <v>4153.4911209900001</v>
      </c>
      <c r="K41" s="64">
        <f>SUMIFS(СВЦЭМ!$D$34:$D$777,СВЦЭМ!$A$34:$A$777,$A41,СВЦЭМ!$B$34:$B$777,K$11)+'СЕТ СН'!$F$11+СВЦЭМ!$D$10+'СЕТ СН'!$F$5</f>
        <v>4126.9798542099998</v>
      </c>
      <c r="L41" s="64">
        <f>SUMIFS(СВЦЭМ!$D$34:$D$777,СВЦЭМ!$A$34:$A$777,$A41,СВЦЭМ!$B$34:$B$777,L$11)+'СЕТ СН'!$F$11+СВЦЭМ!$D$10+'СЕТ СН'!$F$5</f>
        <v>4123.7875818100001</v>
      </c>
      <c r="M41" s="64">
        <f>SUMIFS(СВЦЭМ!$D$34:$D$777,СВЦЭМ!$A$34:$A$777,$A41,СВЦЭМ!$B$34:$B$777,M$11)+'СЕТ СН'!$F$11+СВЦЭМ!$D$10+'СЕТ СН'!$F$5</f>
        <v>4129.3334230299997</v>
      </c>
      <c r="N41" s="64">
        <f>SUMIFS(СВЦЭМ!$D$34:$D$777,СВЦЭМ!$A$34:$A$777,$A41,СВЦЭМ!$B$34:$B$777,N$11)+'СЕТ СН'!$F$11+СВЦЭМ!$D$10+'СЕТ СН'!$F$5</f>
        <v>4130.8050468500005</v>
      </c>
      <c r="O41" s="64">
        <f>SUMIFS(СВЦЭМ!$D$34:$D$777,СВЦЭМ!$A$34:$A$777,$A41,СВЦЭМ!$B$34:$B$777,O$11)+'СЕТ СН'!$F$11+СВЦЭМ!$D$10+'СЕТ СН'!$F$5</f>
        <v>4138.8635332200001</v>
      </c>
      <c r="P41" s="64">
        <f>SUMIFS(СВЦЭМ!$D$34:$D$777,СВЦЭМ!$A$34:$A$777,$A41,СВЦЭМ!$B$34:$B$777,P$11)+'СЕТ СН'!$F$11+СВЦЭМ!$D$10+'СЕТ СН'!$F$5</f>
        <v>4131.6251006000002</v>
      </c>
      <c r="Q41" s="64">
        <f>SUMIFS(СВЦЭМ!$D$34:$D$777,СВЦЭМ!$A$34:$A$777,$A41,СВЦЭМ!$B$34:$B$777,Q$11)+'СЕТ СН'!$F$11+СВЦЭМ!$D$10+'СЕТ СН'!$F$5</f>
        <v>4172.08391579</v>
      </c>
      <c r="R41" s="64">
        <f>SUMIFS(СВЦЭМ!$D$34:$D$777,СВЦЭМ!$A$34:$A$777,$A41,СВЦЭМ!$B$34:$B$777,R$11)+'СЕТ СН'!$F$11+СВЦЭМ!$D$10+'СЕТ СН'!$F$5</f>
        <v>4153.5075881800003</v>
      </c>
      <c r="S41" s="64">
        <f>SUMIFS(СВЦЭМ!$D$34:$D$777,СВЦЭМ!$A$34:$A$777,$A41,СВЦЭМ!$B$34:$B$777,S$11)+'СЕТ СН'!$F$11+СВЦЭМ!$D$10+'СЕТ СН'!$F$5</f>
        <v>4149.2500164900002</v>
      </c>
      <c r="T41" s="64">
        <f>SUMIFS(СВЦЭМ!$D$34:$D$777,СВЦЭМ!$A$34:$A$777,$A41,СВЦЭМ!$B$34:$B$777,T$11)+'СЕТ СН'!$F$11+СВЦЭМ!$D$10+'СЕТ СН'!$F$5</f>
        <v>4135.41769613</v>
      </c>
      <c r="U41" s="64">
        <f>SUMIFS(СВЦЭМ!$D$34:$D$777,СВЦЭМ!$A$34:$A$777,$A41,СВЦЭМ!$B$34:$B$777,U$11)+'СЕТ СН'!$F$11+СВЦЭМ!$D$10+'СЕТ СН'!$F$5</f>
        <v>4117.2677743200002</v>
      </c>
      <c r="V41" s="64">
        <f>SUMIFS(СВЦЭМ!$D$34:$D$777,СВЦЭМ!$A$34:$A$777,$A41,СВЦЭМ!$B$34:$B$777,V$11)+'СЕТ СН'!$F$11+СВЦЭМ!$D$10+'СЕТ СН'!$F$5</f>
        <v>4126.2092193200006</v>
      </c>
      <c r="W41" s="64">
        <f>SUMIFS(СВЦЭМ!$D$34:$D$777,СВЦЭМ!$A$34:$A$777,$A41,СВЦЭМ!$B$34:$B$777,W$11)+'СЕТ СН'!$F$11+СВЦЭМ!$D$10+'СЕТ СН'!$F$5</f>
        <v>4134.3056801399998</v>
      </c>
      <c r="X41" s="64">
        <f>SUMIFS(СВЦЭМ!$D$34:$D$777,СВЦЭМ!$A$34:$A$777,$A41,СВЦЭМ!$B$34:$B$777,X$11)+'СЕТ СН'!$F$11+СВЦЭМ!$D$10+'СЕТ СН'!$F$5</f>
        <v>4139.4480057500004</v>
      </c>
      <c r="Y41" s="64">
        <f>SUMIFS(СВЦЭМ!$D$34:$D$777,СВЦЭМ!$A$34:$A$777,$A41,СВЦЭМ!$B$34:$B$777,Y$11)+'СЕТ СН'!$F$11+СВЦЭМ!$D$10+'СЕТ СН'!$F$5</f>
        <v>4217.98754233</v>
      </c>
    </row>
    <row r="42" spans="1:27" ht="15.75" x14ac:dyDescent="0.2">
      <c r="A42" s="63">
        <f t="shared" si="0"/>
        <v>42582</v>
      </c>
      <c r="B42" s="64">
        <f>SUMIFS(СВЦЭМ!$D$34:$D$777,СВЦЭМ!$A$34:$A$777,$A42,СВЦЭМ!$B$34:$B$777,B$11)+'СЕТ СН'!$F$11+СВЦЭМ!$D$10+'СЕТ СН'!$F$5</f>
        <v>4291.8869734899999</v>
      </c>
      <c r="C42" s="64">
        <f>SUMIFS(СВЦЭМ!$D$34:$D$777,СВЦЭМ!$A$34:$A$777,$A42,СВЦЭМ!$B$34:$B$777,C$11)+'СЕТ СН'!$F$11+СВЦЭМ!$D$10+'СЕТ СН'!$F$5</f>
        <v>4367.64958914</v>
      </c>
      <c r="D42" s="64">
        <f>SUMIFS(СВЦЭМ!$D$34:$D$777,СВЦЭМ!$A$34:$A$777,$A42,СВЦЭМ!$B$34:$B$777,D$11)+'СЕТ СН'!$F$11+СВЦЭМ!$D$10+'СЕТ СН'!$F$5</f>
        <v>4359.1489677400004</v>
      </c>
      <c r="E42" s="64">
        <f>SUMIFS(СВЦЭМ!$D$34:$D$777,СВЦЭМ!$A$34:$A$777,$A42,СВЦЭМ!$B$34:$B$777,E$11)+'СЕТ СН'!$F$11+СВЦЭМ!$D$10+'СЕТ СН'!$F$5</f>
        <v>4361.7744393399998</v>
      </c>
      <c r="F42" s="64">
        <f>SUMIFS(СВЦЭМ!$D$34:$D$777,СВЦЭМ!$A$34:$A$777,$A42,СВЦЭМ!$B$34:$B$777,F$11)+'СЕТ СН'!$F$11+СВЦЭМ!$D$10+'СЕТ СН'!$F$5</f>
        <v>4381.1038440499997</v>
      </c>
      <c r="G42" s="64">
        <f>SUMIFS(СВЦЭМ!$D$34:$D$777,СВЦЭМ!$A$34:$A$777,$A42,СВЦЭМ!$B$34:$B$777,G$11)+'СЕТ СН'!$F$11+СВЦЭМ!$D$10+'СЕТ СН'!$F$5</f>
        <v>4401.9483227199999</v>
      </c>
      <c r="H42" s="64">
        <f>SUMIFS(СВЦЭМ!$D$34:$D$777,СВЦЭМ!$A$34:$A$777,$A42,СВЦЭМ!$B$34:$B$777,H$11)+'СЕТ СН'!$F$11+СВЦЭМ!$D$10+'СЕТ СН'!$F$5</f>
        <v>4356.6780927600003</v>
      </c>
      <c r="I42" s="64">
        <f>SUMIFS(СВЦЭМ!$D$34:$D$777,СВЦЭМ!$A$34:$A$777,$A42,СВЦЭМ!$B$34:$B$777,I$11)+'СЕТ СН'!$F$11+СВЦЭМ!$D$10+'СЕТ СН'!$F$5</f>
        <v>4315.4147758500003</v>
      </c>
      <c r="J42" s="64">
        <f>SUMIFS(СВЦЭМ!$D$34:$D$777,СВЦЭМ!$A$34:$A$777,$A42,СВЦЭМ!$B$34:$B$777,J$11)+'СЕТ СН'!$F$11+СВЦЭМ!$D$10+'СЕТ СН'!$F$5</f>
        <v>4188.0168440300004</v>
      </c>
      <c r="K42" s="64">
        <f>SUMIFS(СВЦЭМ!$D$34:$D$777,СВЦЭМ!$A$34:$A$777,$A42,СВЦЭМ!$B$34:$B$777,K$11)+'СЕТ СН'!$F$11+СВЦЭМ!$D$10+'СЕТ СН'!$F$5</f>
        <v>4111.2409497999997</v>
      </c>
      <c r="L42" s="64">
        <f>SUMIFS(СВЦЭМ!$D$34:$D$777,СВЦЭМ!$A$34:$A$777,$A42,СВЦЭМ!$B$34:$B$777,L$11)+'СЕТ СН'!$F$11+СВЦЭМ!$D$10+'СЕТ СН'!$F$5</f>
        <v>4071.24445066</v>
      </c>
      <c r="M42" s="64">
        <f>SUMIFS(СВЦЭМ!$D$34:$D$777,СВЦЭМ!$A$34:$A$777,$A42,СВЦЭМ!$B$34:$B$777,M$11)+'СЕТ СН'!$F$11+СВЦЭМ!$D$10+'СЕТ СН'!$F$5</f>
        <v>4074.0928192700003</v>
      </c>
      <c r="N42" s="64">
        <f>SUMIFS(СВЦЭМ!$D$34:$D$777,СВЦЭМ!$A$34:$A$777,$A42,СВЦЭМ!$B$34:$B$777,N$11)+'СЕТ СН'!$F$11+СВЦЭМ!$D$10+'СЕТ СН'!$F$5</f>
        <v>4077.7639241800002</v>
      </c>
      <c r="O42" s="64">
        <f>SUMIFS(СВЦЭМ!$D$34:$D$777,СВЦЭМ!$A$34:$A$777,$A42,СВЦЭМ!$B$34:$B$777,O$11)+'СЕТ СН'!$F$11+СВЦЭМ!$D$10+'СЕТ СН'!$F$5</f>
        <v>4083.4320063499999</v>
      </c>
      <c r="P42" s="64">
        <f>SUMIFS(СВЦЭМ!$D$34:$D$777,СВЦЭМ!$A$34:$A$777,$A42,СВЦЭМ!$B$34:$B$777,P$11)+'СЕТ СН'!$F$11+СВЦЭМ!$D$10+'СЕТ СН'!$F$5</f>
        <v>4085.1658865200002</v>
      </c>
      <c r="Q42" s="64">
        <f>SUMIFS(СВЦЭМ!$D$34:$D$777,СВЦЭМ!$A$34:$A$777,$A42,СВЦЭМ!$B$34:$B$777,Q$11)+'СЕТ СН'!$F$11+СВЦЭМ!$D$10+'СЕТ СН'!$F$5</f>
        <v>4088.2073481900002</v>
      </c>
      <c r="R42" s="64">
        <f>SUMIFS(СВЦЭМ!$D$34:$D$777,СВЦЭМ!$A$34:$A$777,$A42,СВЦЭМ!$B$34:$B$777,R$11)+'СЕТ СН'!$F$11+СВЦЭМ!$D$10+'СЕТ СН'!$F$5</f>
        <v>4097.0750617900003</v>
      </c>
      <c r="S42" s="64">
        <f>SUMIFS(СВЦЭМ!$D$34:$D$777,СВЦЭМ!$A$34:$A$777,$A42,СВЦЭМ!$B$34:$B$777,S$11)+'СЕТ СН'!$F$11+СВЦЭМ!$D$10+'СЕТ СН'!$F$5</f>
        <v>4095.9650978</v>
      </c>
      <c r="T42" s="64">
        <f>SUMIFS(СВЦЭМ!$D$34:$D$777,СВЦЭМ!$A$34:$A$777,$A42,СВЦЭМ!$B$34:$B$777,T$11)+'СЕТ СН'!$F$11+СВЦЭМ!$D$10+'СЕТ СН'!$F$5</f>
        <v>4119.0519976800006</v>
      </c>
      <c r="U42" s="64">
        <f>SUMIFS(СВЦЭМ!$D$34:$D$777,СВЦЭМ!$A$34:$A$777,$A42,СВЦЭМ!$B$34:$B$777,U$11)+'СЕТ СН'!$F$11+СВЦЭМ!$D$10+'СЕТ СН'!$F$5</f>
        <v>4104.9189457900002</v>
      </c>
      <c r="V42" s="64">
        <f>SUMIFS(СВЦЭМ!$D$34:$D$777,СВЦЭМ!$A$34:$A$777,$A42,СВЦЭМ!$B$34:$B$777,V$11)+'СЕТ СН'!$F$11+СВЦЭМ!$D$10+'СЕТ СН'!$F$5</f>
        <v>4127.2407159200002</v>
      </c>
      <c r="W42" s="64">
        <f>SUMIFS(СВЦЭМ!$D$34:$D$777,СВЦЭМ!$A$34:$A$777,$A42,СВЦЭМ!$B$34:$B$777,W$11)+'СЕТ СН'!$F$11+СВЦЭМ!$D$10+'СЕТ СН'!$F$5</f>
        <v>4159.76688337</v>
      </c>
      <c r="X42" s="64">
        <f>SUMIFS(СВЦЭМ!$D$34:$D$777,СВЦЭМ!$A$34:$A$777,$A42,СВЦЭМ!$B$34:$B$777,X$11)+'СЕТ СН'!$F$11+СВЦЭМ!$D$10+'СЕТ СН'!$F$5</f>
        <v>4167.4089196700006</v>
      </c>
      <c r="Y42" s="64">
        <f>SUMIFS(СВЦЭМ!$D$34:$D$777,СВЦЭМ!$A$34:$A$777,$A42,СВЦЭМ!$B$34:$B$777,Y$11)+'СЕТ СН'!$F$11+СВЦЭМ!$D$10+'СЕТ СН'!$F$5</f>
        <v>4220.2636312300001</v>
      </c>
    </row>
    <row r="43" spans="1:27" ht="15.75" x14ac:dyDescent="0.25">
      <c r="A43" s="60"/>
      <c r="B43" s="60"/>
      <c r="C43" s="60"/>
      <c r="D43" s="60"/>
      <c r="E43" s="60"/>
      <c r="F43" s="60"/>
      <c r="G43" s="60"/>
      <c r="H43" s="60"/>
      <c r="I43" s="60"/>
      <c r="J43" s="60"/>
      <c r="K43" s="60"/>
      <c r="L43" s="60"/>
      <c r="M43" s="60"/>
      <c r="N43" s="60"/>
      <c r="O43" s="60"/>
      <c r="P43" s="60"/>
      <c r="Q43" s="60"/>
      <c r="R43" s="60"/>
      <c r="S43" s="60"/>
      <c r="T43" s="60"/>
      <c r="U43" s="60"/>
      <c r="V43" s="60"/>
      <c r="W43" s="60"/>
      <c r="X43" s="60"/>
      <c r="Y43" s="60"/>
    </row>
    <row r="44" spans="1:27" ht="15.75" x14ac:dyDescent="0.2">
      <c r="A44" s="66"/>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7" ht="12.75" customHeight="1" x14ac:dyDescent="0.2">
      <c r="A45" s="114" t="s">
        <v>7</v>
      </c>
      <c r="B45" s="108" t="s">
        <v>74</v>
      </c>
      <c r="C45" s="109"/>
      <c r="D45" s="109"/>
      <c r="E45" s="109"/>
      <c r="F45" s="109"/>
      <c r="G45" s="109"/>
      <c r="H45" s="109"/>
      <c r="I45" s="109"/>
      <c r="J45" s="109"/>
      <c r="K45" s="109"/>
      <c r="L45" s="109"/>
      <c r="M45" s="109"/>
      <c r="N45" s="109"/>
      <c r="O45" s="109"/>
      <c r="P45" s="109"/>
      <c r="Q45" s="109"/>
      <c r="R45" s="109"/>
      <c r="S45" s="109"/>
      <c r="T45" s="109"/>
      <c r="U45" s="109"/>
      <c r="V45" s="109"/>
      <c r="W45" s="109"/>
      <c r="X45" s="109"/>
      <c r="Y45" s="110"/>
    </row>
    <row r="46" spans="1:27" ht="12.75" customHeight="1" x14ac:dyDescent="0.2">
      <c r="A46" s="1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3"/>
    </row>
    <row r="47" spans="1:27" ht="12.75" customHeight="1" x14ac:dyDescent="0.2">
      <c r="A47" s="116"/>
      <c r="B47" s="62">
        <v>1</v>
      </c>
      <c r="C47" s="62">
        <v>2</v>
      </c>
      <c r="D47" s="62">
        <v>3</v>
      </c>
      <c r="E47" s="62">
        <v>4</v>
      </c>
      <c r="F47" s="62">
        <v>5</v>
      </c>
      <c r="G47" s="62">
        <v>6</v>
      </c>
      <c r="H47" s="62">
        <v>7</v>
      </c>
      <c r="I47" s="62">
        <v>8</v>
      </c>
      <c r="J47" s="62">
        <v>9</v>
      </c>
      <c r="K47" s="62">
        <v>10</v>
      </c>
      <c r="L47" s="62">
        <v>11</v>
      </c>
      <c r="M47" s="62">
        <v>12</v>
      </c>
      <c r="N47" s="62">
        <v>13</v>
      </c>
      <c r="O47" s="62">
        <v>14</v>
      </c>
      <c r="P47" s="62">
        <v>15</v>
      </c>
      <c r="Q47" s="62">
        <v>16</v>
      </c>
      <c r="R47" s="62">
        <v>17</v>
      </c>
      <c r="S47" s="62">
        <v>18</v>
      </c>
      <c r="T47" s="62">
        <v>19</v>
      </c>
      <c r="U47" s="62">
        <v>20</v>
      </c>
      <c r="V47" s="62">
        <v>21</v>
      </c>
      <c r="W47" s="62">
        <v>22</v>
      </c>
      <c r="X47" s="62">
        <v>23</v>
      </c>
      <c r="Y47" s="62">
        <v>24</v>
      </c>
    </row>
    <row r="48" spans="1:27" ht="15.75" customHeight="1" x14ac:dyDescent="0.2">
      <c r="A48" s="63" t="str">
        <f>A12</f>
        <v>01.07.2016</v>
      </c>
      <c r="B48" s="64">
        <f>SUMIFS(СВЦЭМ!$D$34:$D$777,СВЦЭМ!$A$34:$A$777,$A48,СВЦЭМ!$B$34:$B$777,B$47)+'СЕТ СН'!$G$11+СВЦЭМ!$D$10+'СЕТ СН'!$G$5</f>
        <v>4730.82651016</v>
      </c>
      <c r="C48" s="64">
        <f>SUMIFS(СВЦЭМ!$D$34:$D$777,СВЦЭМ!$A$34:$A$777,$A48,СВЦЭМ!$B$34:$B$777,C$47)+'СЕТ СН'!$G$11+СВЦЭМ!$D$10+'СЕТ СН'!$G$5</f>
        <v>4806.2801658400003</v>
      </c>
      <c r="D48" s="64">
        <f>SUMIFS(СВЦЭМ!$D$34:$D$777,СВЦЭМ!$A$34:$A$777,$A48,СВЦЭМ!$B$34:$B$777,D$47)+'СЕТ СН'!$G$11+СВЦЭМ!$D$10+'СЕТ СН'!$G$5</f>
        <v>4831.8636872400002</v>
      </c>
      <c r="E48" s="64">
        <f>SUMIFS(СВЦЭМ!$D$34:$D$777,СВЦЭМ!$A$34:$A$777,$A48,СВЦЭМ!$B$34:$B$777,E$47)+'СЕТ СН'!$G$11+СВЦЭМ!$D$10+'СЕТ СН'!$G$5</f>
        <v>4837.9334533500005</v>
      </c>
      <c r="F48" s="64">
        <f>SUMIFS(СВЦЭМ!$D$34:$D$777,СВЦЭМ!$A$34:$A$777,$A48,СВЦЭМ!$B$34:$B$777,F$47)+'СЕТ СН'!$G$11+СВЦЭМ!$D$10+'СЕТ СН'!$G$5</f>
        <v>4847.0527390699999</v>
      </c>
      <c r="G48" s="64">
        <f>SUMIFS(СВЦЭМ!$D$34:$D$777,СВЦЭМ!$A$34:$A$777,$A48,СВЦЭМ!$B$34:$B$777,G$47)+'СЕТ СН'!$G$11+СВЦЭМ!$D$10+'СЕТ СН'!$G$5</f>
        <v>4838.2193663100006</v>
      </c>
      <c r="H48" s="64">
        <f>SUMIFS(СВЦЭМ!$D$34:$D$777,СВЦЭМ!$A$34:$A$777,$A48,СВЦЭМ!$B$34:$B$777,H$47)+'СЕТ СН'!$G$11+СВЦЭМ!$D$10+'СЕТ СН'!$G$5</f>
        <v>4756.8177321599997</v>
      </c>
      <c r="I48" s="64">
        <f>SUMIFS(СВЦЭМ!$D$34:$D$777,СВЦЭМ!$A$34:$A$777,$A48,СВЦЭМ!$B$34:$B$777,I$47)+'СЕТ СН'!$G$11+СВЦЭМ!$D$10+'СЕТ СН'!$G$5</f>
        <v>4654.8632822</v>
      </c>
      <c r="J48" s="64">
        <f>SUMIFS(СВЦЭМ!$D$34:$D$777,СВЦЭМ!$A$34:$A$777,$A48,СВЦЭМ!$B$34:$B$777,J$47)+'СЕТ СН'!$G$11+СВЦЭМ!$D$10+'СЕТ СН'!$G$5</f>
        <v>4597.0848014699995</v>
      </c>
      <c r="K48" s="64">
        <f>SUMIFS(СВЦЭМ!$D$34:$D$777,СВЦЭМ!$A$34:$A$777,$A48,СВЦЭМ!$B$34:$B$777,K$47)+'СЕТ СН'!$G$11+СВЦЭМ!$D$10+'СЕТ СН'!$G$5</f>
        <v>4522.4923479299996</v>
      </c>
      <c r="L48" s="64">
        <f>SUMIFS(СВЦЭМ!$D$34:$D$777,СВЦЭМ!$A$34:$A$777,$A48,СВЦЭМ!$B$34:$B$777,L$47)+'СЕТ СН'!$G$11+СВЦЭМ!$D$10+'СЕТ СН'!$G$5</f>
        <v>4560.1914812300001</v>
      </c>
      <c r="M48" s="64">
        <f>SUMIFS(СВЦЭМ!$D$34:$D$777,СВЦЭМ!$A$34:$A$777,$A48,СВЦЭМ!$B$34:$B$777,M$47)+'СЕТ СН'!$G$11+СВЦЭМ!$D$10+'СЕТ СН'!$G$5</f>
        <v>4576.71368824</v>
      </c>
      <c r="N48" s="64">
        <f>SUMIFS(СВЦЭМ!$D$34:$D$777,СВЦЭМ!$A$34:$A$777,$A48,СВЦЭМ!$B$34:$B$777,N$47)+'СЕТ СН'!$G$11+СВЦЭМ!$D$10+'СЕТ СН'!$G$5</f>
        <v>4557.4754352600003</v>
      </c>
      <c r="O48" s="64">
        <f>SUMIFS(СВЦЭМ!$D$34:$D$777,СВЦЭМ!$A$34:$A$777,$A48,СВЦЭМ!$B$34:$B$777,O$47)+'СЕТ СН'!$G$11+СВЦЭМ!$D$10+'СЕТ СН'!$G$5</f>
        <v>4582.621666</v>
      </c>
      <c r="P48" s="64">
        <f>SUMIFS(СВЦЭМ!$D$34:$D$777,СВЦЭМ!$A$34:$A$777,$A48,СВЦЭМ!$B$34:$B$777,P$47)+'СЕТ СН'!$G$11+СВЦЭМ!$D$10+'СЕТ СН'!$G$5</f>
        <v>4573.6831787800002</v>
      </c>
      <c r="Q48" s="64">
        <f>SUMIFS(СВЦЭМ!$D$34:$D$777,СВЦЭМ!$A$34:$A$777,$A48,СВЦЭМ!$B$34:$B$777,Q$47)+'СЕТ СН'!$G$11+СВЦЭМ!$D$10+'СЕТ СН'!$G$5</f>
        <v>4536.9075448399999</v>
      </c>
      <c r="R48" s="64">
        <f>SUMIFS(СВЦЭМ!$D$34:$D$777,СВЦЭМ!$A$34:$A$777,$A48,СВЦЭМ!$B$34:$B$777,R$47)+'СЕТ СН'!$G$11+СВЦЭМ!$D$10+'СЕТ СН'!$G$5</f>
        <v>4485.8217648299997</v>
      </c>
      <c r="S48" s="64">
        <f>SUMIFS(СВЦЭМ!$D$34:$D$777,СВЦЭМ!$A$34:$A$777,$A48,СВЦЭМ!$B$34:$B$777,S$47)+'СЕТ СН'!$G$11+СВЦЭМ!$D$10+'СЕТ СН'!$G$5</f>
        <v>4582.2761216999997</v>
      </c>
      <c r="T48" s="64">
        <f>SUMIFS(СВЦЭМ!$D$34:$D$777,СВЦЭМ!$A$34:$A$777,$A48,СВЦЭМ!$B$34:$B$777,T$47)+'СЕТ СН'!$G$11+СВЦЭМ!$D$10+'СЕТ СН'!$G$5</f>
        <v>4606.1571367899996</v>
      </c>
      <c r="U48" s="64">
        <f>SUMIFS(СВЦЭМ!$D$34:$D$777,СВЦЭМ!$A$34:$A$777,$A48,СВЦЭМ!$B$34:$B$777,U$47)+'СЕТ СН'!$G$11+СВЦЭМ!$D$10+'СЕТ СН'!$G$5</f>
        <v>4594.7884920099996</v>
      </c>
      <c r="V48" s="64">
        <f>SUMIFS(СВЦЭМ!$D$34:$D$777,СВЦЭМ!$A$34:$A$777,$A48,СВЦЭМ!$B$34:$B$777,V$47)+'СЕТ СН'!$G$11+СВЦЭМ!$D$10+'СЕТ СН'!$G$5</f>
        <v>4560.54837933</v>
      </c>
      <c r="W48" s="64">
        <f>SUMIFS(СВЦЭМ!$D$34:$D$777,СВЦЭМ!$A$34:$A$777,$A48,СВЦЭМ!$B$34:$B$777,W$47)+'СЕТ СН'!$G$11+СВЦЭМ!$D$10+'СЕТ СН'!$G$5</f>
        <v>4536.3937281399994</v>
      </c>
      <c r="X48" s="64">
        <f>SUMIFS(СВЦЭМ!$D$34:$D$777,СВЦЭМ!$A$34:$A$777,$A48,СВЦЭМ!$B$34:$B$777,X$47)+'СЕТ СН'!$G$11+СВЦЭМ!$D$10+'СЕТ СН'!$G$5</f>
        <v>4559.8584431600002</v>
      </c>
      <c r="Y48" s="64">
        <f>SUMIFS(СВЦЭМ!$D$34:$D$777,СВЦЭМ!$A$34:$A$777,$A48,СВЦЭМ!$B$34:$B$777,Y$47)+'СЕТ СН'!$G$11+СВЦЭМ!$D$10+'СЕТ СН'!$G$5</f>
        <v>4634.4791647399998</v>
      </c>
      <c r="AA48" s="73"/>
    </row>
    <row r="49" spans="1:25" ht="15.75" x14ac:dyDescent="0.2">
      <c r="A49" s="63">
        <f>A48+1</f>
        <v>42553</v>
      </c>
      <c r="B49" s="64">
        <f>SUMIFS(СВЦЭМ!$D$34:$D$777,СВЦЭМ!$A$34:$A$777,$A49,СВЦЭМ!$B$34:$B$777,B$47)+'СЕТ СН'!$G$11+СВЦЭМ!$D$10+'СЕТ СН'!$G$5</f>
        <v>4756.7139050699998</v>
      </c>
      <c r="C49" s="64">
        <f>SUMIFS(СВЦЭМ!$D$34:$D$777,СВЦЭМ!$A$34:$A$777,$A49,СВЦЭМ!$B$34:$B$777,C$47)+'СЕТ СН'!$G$11+СВЦЭМ!$D$10+'СЕТ СН'!$G$5</f>
        <v>4816.3474486499999</v>
      </c>
      <c r="D49" s="64">
        <f>SUMIFS(СВЦЭМ!$D$34:$D$777,СВЦЭМ!$A$34:$A$777,$A49,СВЦЭМ!$B$34:$B$777,D$47)+'СЕТ СН'!$G$11+СВЦЭМ!$D$10+'СЕТ СН'!$G$5</f>
        <v>4856.5326864099998</v>
      </c>
      <c r="E49" s="64">
        <f>SUMIFS(СВЦЭМ!$D$34:$D$777,СВЦЭМ!$A$34:$A$777,$A49,СВЦЭМ!$B$34:$B$777,E$47)+'СЕТ СН'!$G$11+СВЦЭМ!$D$10+'СЕТ СН'!$G$5</f>
        <v>4860.21052693</v>
      </c>
      <c r="F49" s="64">
        <f>SUMIFS(СВЦЭМ!$D$34:$D$777,СВЦЭМ!$A$34:$A$777,$A49,СВЦЭМ!$B$34:$B$777,F$47)+'СЕТ СН'!$G$11+СВЦЭМ!$D$10+'СЕТ СН'!$G$5</f>
        <v>4869.7937829800003</v>
      </c>
      <c r="G49" s="64">
        <f>SUMIFS(СВЦЭМ!$D$34:$D$777,СВЦЭМ!$A$34:$A$777,$A49,СВЦЭМ!$B$34:$B$777,G$47)+'СЕТ СН'!$G$11+СВЦЭМ!$D$10+'СЕТ СН'!$G$5</f>
        <v>4869.7871217100001</v>
      </c>
      <c r="H49" s="64">
        <f>SUMIFS(СВЦЭМ!$D$34:$D$777,СВЦЭМ!$A$34:$A$777,$A49,СВЦЭМ!$B$34:$B$777,H$47)+'СЕТ СН'!$G$11+СВЦЭМ!$D$10+'СЕТ СН'!$G$5</f>
        <v>4843.7934377900001</v>
      </c>
      <c r="I49" s="64">
        <f>SUMIFS(СВЦЭМ!$D$34:$D$777,СВЦЭМ!$A$34:$A$777,$A49,СВЦЭМ!$B$34:$B$777,I$47)+'СЕТ СН'!$G$11+СВЦЭМ!$D$10+'СЕТ СН'!$G$5</f>
        <v>4769.6559720899995</v>
      </c>
      <c r="J49" s="64">
        <f>SUMIFS(СВЦЭМ!$D$34:$D$777,СВЦЭМ!$A$34:$A$777,$A49,СВЦЭМ!$B$34:$B$777,J$47)+'СЕТ СН'!$G$11+СВЦЭМ!$D$10+'СЕТ СН'!$G$5</f>
        <v>4639.9742429899998</v>
      </c>
      <c r="K49" s="64">
        <f>SUMIFS(СВЦЭМ!$D$34:$D$777,СВЦЭМ!$A$34:$A$777,$A49,СВЦЭМ!$B$34:$B$777,K$47)+'СЕТ СН'!$G$11+СВЦЭМ!$D$10+'СЕТ СН'!$G$5</f>
        <v>4581.4415429800001</v>
      </c>
      <c r="L49" s="64">
        <f>SUMIFS(СВЦЭМ!$D$34:$D$777,СВЦЭМ!$A$34:$A$777,$A49,СВЦЭМ!$B$34:$B$777,L$47)+'СЕТ СН'!$G$11+СВЦЭМ!$D$10+'СЕТ СН'!$G$5</f>
        <v>4599.8676690000002</v>
      </c>
      <c r="M49" s="64">
        <f>SUMIFS(СВЦЭМ!$D$34:$D$777,СВЦЭМ!$A$34:$A$777,$A49,СВЦЭМ!$B$34:$B$777,M$47)+'СЕТ СН'!$G$11+СВЦЭМ!$D$10+'СЕТ СН'!$G$5</f>
        <v>4623.44909241</v>
      </c>
      <c r="N49" s="64">
        <f>SUMIFS(СВЦЭМ!$D$34:$D$777,СВЦЭМ!$A$34:$A$777,$A49,СВЦЭМ!$B$34:$B$777,N$47)+'СЕТ СН'!$G$11+СВЦЭМ!$D$10+'СЕТ СН'!$G$5</f>
        <v>4619.7632172499998</v>
      </c>
      <c r="O49" s="64">
        <f>SUMIFS(СВЦЭМ!$D$34:$D$777,СВЦЭМ!$A$34:$A$777,$A49,СВЦЭМ!$B$34:$B$777,O$47)+'СЕТ СН'!$G$11+СВЦЭМ!$D$10+'СЕТ СН'!$G$5</f>
        <v>4579.4586789899995</v>
      </c>
      <c r="P49" s="64">
        <f>SUMIFS(СВЦЭМ!$D$34:$D$777,СВЦЭМ!$A$34:$A$777,$A49,СВЦЭМ!$B$34:$B$777,P$47)+'СЕТ СН'!$G$11+СВЦЭМ!$D$10+'СЕТ СН'!$G$5</f>
        <v>4576.5223717899999</v>
      </c>
      <c r="Q49" s="64">
        <f>SUMIFS(СВЦЭМ!$D$34:$D$777,СВЦЭМ!$A$34:$A$777,$A49,СВЦЭМ!$B$34:$B$777,Q$47)+'СЕТ СН'!$G$11+СВЦЭМ!$D$10+'СЕТ СН'!$G$5</f>
        <v>4557.4186821900003</v>
      </c>
      <c r="R49" s="64">
        <f>SUMIFS(СВЦЭМ!$D$34:$D$777,СВЦЭМ!$A$34:$A$777,$A49,СВЦЭМ!$B$34:$B$777,R$47)+'СЕТ СН'!$G$11+СВЦЭМ!$D$10+'СЕТ СН'!$G$5</f>
        <v>4573.0024845199996</v>
      </c>
      <c r="S49" s="64">
        <f>SUMIFS(СВЦЭМ!$D$34:$D$777,СВЦЭМ!$A$34:$A$777,$A49,СВЦЭМ!$B$34:$B$777,S$47)+'СЕТ СН'!$G$11+СВЦЭМ!$D$10+'СЕТ СН'!$G$5</f>
        <v>4588.1755823200001</v>
      </c>
      <c r="T49" s="64">
        <f>SUMIFS(СВЦЭМ!$D$34:$D$777,СВЦЭМ!$A$34:$A$777,$A49,СВЦЭМ!$B$34:$B$777,T$47)+'СЕТ СН'!$G$11+СВЦЭМ!$D$10+'СЕТ СН'!$G$5</f>
        <v>4585.4941579699998</v>
      </c>
      <c r="U49" s="64">
        <f>SUMIFS(СВЦЭМ!$D$34:$D$777,СВЦЭМ!$A$34:$A$777,$A49,СВЦЭМ!$B$34:$B$777,U$47)+'СЕТ СН'!$G$11+СВЦЭМ!$D$10+'СЕТ СН'!$G$5</f>
        <v>4577.9878989899998</v>
      </c>
      <c r="V49" s="64">
        <f>SUMIFS(СВЦЭМ!$D$34:$D$777,СВЦЭМ!$A$34:$A$777,$A49,СВЦЭМ!$B$34:$B$777,V$47)+'СЕТ СН'!$G$11+СВЦЭМ!$D$10+'СЕТ СН'!$G$5</f>
        <v>4573.41993284</v>
      </c>
      <c r="W49" s="64">
        <f>SUMIFS(СВЦЭМ!$D$34:$D$777,СВЦЭМ!$A$34:$A$777,$A49,СВЦЭМ!$B$34:$B$777,W$47)+'СЕТ СН'!$G$11+СВЦЭМ!$D$10+'СЕТ СН'!$G$5</f>
        <v>4591.3483239699999</v>
      </c>
      <c r="X49" s="64">
        <f>SUMIFS(СВЦЭМ!$D$34:$D$777,СВЦЭМ!$A$34:$A$777,$A49,СВЦЭМ!$B$34:$B$777,X$47)+'СЕТ СН'!$G$11+СВЦЭМ!$D$10+'СЕТ СН'!$G$5</f>
        <v>4641.5219148199994</v>
      </c>
      <c r="Y49" s="64">
        <f>SUMIFS(СВЦЭМ!$D$34:$D$777,СВЦЭМ!$A$34:$A$777,$A49,СВЦЭМ!$B$34:$B$777,Y$47)+'СЕТ СН'!$G$11+СВЦЭМ!$D$10+'СЕТ СН'!$G$5</f>
        <v>4691.7781149700004</v>
      </c>
    </row>
    <row r="50" spans="1:25" ht="15.75" x14ac:dyDescent="0.2">
      <c r="A50" s="63">
        <f t="shared" ref="A50:A78" si="1">A49+1</f>
        <v>42554</v>
      </c>
      <c r="B50" s="64">
        <f>SUMIFS(СВЦЭМ!$D$34:$D$777,СВЦЭМ!$A$34:$A$777,$A50,СВЦЭМ!$B$34:$B$777,B$47)+'СЕТ СН'!$G$11+СВЦЭМ!$D$10+'СЕТ СН'!$G$5</f>
        <v>4811.6320654400006</v>
      </c>
      <c r="C50" s="64">
        <f>SUMIFS(СВЦЭМ!$D$34:$D$777,СВЦЭМ!$A$34:$A$777,$A50,СВЦЭМ!$B$34:$B$777,C$47)+'СЕТ СН'!$G$11+СВЦЭМ!$D$10+'СЕТ СН'!$G$5</f>
        <v>4875.3660123400005</v>
      </c>
      <c r="D50" s="64">
        <f>SUMIFS(СВЦЭМ!$D$34:$D$777,СВЦЭМ!$A$34:$A$777,$A50,СВЦЭМ!$B$34:$B$777,D$47)+'СЕТ СН'!$G$11+СВЦЭМ!$D$10+'СЕТ СН'!$G$5</f>
        <v>4926.88334467</v>
      </c>
      <c r="E50" s="64">
        <f>SUMIFS(СВЦЭМ!$D$34:$D$777,СВЦЭМ!$A$34:$A$777,$A50,СВЦЭМ!$B$34:$B$777,E$47)+'СЕТ СН'!$G$11+СВЦЭМ!$D$10+'СЕТ СН'!$G$5</f>
        <v>4929.62541272</v>
      </c>
      <c r="F50" s="64">
        <f>SUMIFS(СВЦЭМ!$D$34:$D$777,СВЦЭМ!$A$34:$A$777,$A50,СВЦЭМ!$B$34:$B$777,F$47)+'СЕТ СН'!$G$11+СВЦЭМ!$D$10+'СЕТ СН'!$G$5</f>
        <v>4968.0789977499999</v>
      </c>
      <c r="G50" s="64">
        <f>SUMIFS(СВЦЭМ!$D$34:$D$777,СВЦЭМ!$A$34:$A$777,$A50,СВЦЭМ!$B$34:$B$777,G$47)+'СЕТ СН'!$G$11+СВЦЭМ!$D$10+'СЕТ СН'!$G$5</f>
        <v>4952.2098052800002</v>
      </c>
      <c r="H50" s="64">
        <f>SUMIFS(СВЦЭМ!$D$34:$D$777,СВЦЭМ!$A$34:$A$777,$A50,СВЦЭМ!$B$34:$B$777,H$47)+'СЕТ СН'!$G$11+СВЦЭМ!$D$10+'СЕТ СН'!$G$5</f>
        <v>4880.2287692299997</v>
      </c>
      <c r="I50" s="64">
        <f>SUMIFS(СВЦЭМ!$D$34:$D$777,СВЦЭМ!$A$34:$A$777,$A50,СВЦЭМ!$B$34:$B$777,I$47)+'СЕТ СН'!$G$11+СВЦЭМ!$D$10+'СЕТ СН'!$G$5</f>
        <v>4800.9253356400004</v>
      </c>
      <c r="J50" s="64">
        <f>SUMIFS(СВЦЭМ!$D$34:$D$777,СВЦЭМ!$A$34:$A$777,$A50,СВЦЭМ!$B$34:$B$777,J$47)+'СЕТ СН'!$G$11+СВЦЭМ!$D$10+'СЕТ СН'!$G$5</f>
        <v>4692.4427436699998</v>
      </c>
      <c r="K50" s="64">
        <f>SUMIFS(СВЦЭМ!$D$34:$D$777,СВЦЭМ!$A$34:$A$777,$A50,СВЦЭМ!$B$34:$B$777,K$47)+'СЕТ СН'!$G$11+СВЦЭМ!$D$10+'СЕТ СН'!$G$5</f>
        <v>4619.3296903199998</v>
      </c>
      <c r="L50" s="64">
        <f>SUMIFS(СВЦЭМ!$D$34:$D$777,СВЦЭМ!$A$34:$A$777,$A50,СВЦЭМ!$B$34:$B$777,L$47)+'СЕТ СН'!$G$11+СВЦЭМ!$D$10+'СЕТ СН'!$G$5</f>
        <v>4642.2704293799998</v>
      </c>
      <c r="M50" s="64">
        <f>SUMIFS(СВЦЭМ!$D$34:$D$777,СВЦЭМ!$A$34:$A$777,$A50,СВЦЭМ!$B$34:$B$777,M$47)+'СЕТ СН'!$G$11+СВЦЭМ!$D$10+'СЕТ СН'!$G$5</f>
        <v>4619.3582128799999</v>
      </c>
      <c r="N50" s="64">
        <f>SUMIFS(СВЦЭМ!$D$34:$D$777,СВЦЭМ!$A$34:$A$777,$A50,СВЦЭМ!$B$34:$B$777,N$47)+'СЕТ СН'!$G$11+СВЦЭМ!$D$10+'СЕТ СН'!$G$5</f>
        <v>4597.9378811400002</v>
      </c>
      <c r="O50" s="64">
        <f>SUMIFS(СВЦЭМ!$D$34:$D$777,СВЦЭМ!$A$34:$A$777,$A50,СВЦЭМ!$B$34:$B$777,O$47)+'СЕТ СН'!$G$11+СВЦЭМ!$D$10+'СЕТ СН'!$G$5</f>
        <v>4609.2586008799999</v>
      </c>
      <c r="P50" s="64">
        <f>SUMIFS(СВЦЭМ!$D$34:$D$777,СВЦЭМ!$A$34:$A$777,$A50,СВЦЭМ!$B$34:$B$777,P$47)+'СЕТ СН'!$G$11+СВЦЭМ!$D$10+'СЕТ СН'!$G$5</f>
        <v>4611.9940083499996</v>
      </c>
      <c r="Q50" s="64">
        <f>SUMIFS(СВЦЭМ!$D$34:$D$777,СВЦЭМ!$A$34:$A$777,$A50,СВЦЭМ!$B$34:$B$777,Q$47)+'СЕТ СН'!$G$11+СВЦЭМ!$D$10+'СЕТ СН'!$G$5</f>
        <v>4613.2772211299998</v>
      </c>
      <c r="R50" s="64">
        <f>SUMIFS(СВЦЭМ!$D$34:$D$777,СВЦЭМ!$A$34:$A$777,$A50,СВЦЭМ!$B$34:$B$777,R$47)+'СЕТ СН'!$G$11+СВЦЭМ!$D$10+'СЕТ СН'!$G$5</f>
        <v>4586.8132222599997</v>
      </c>
      <c r="S50" s="64">
        <f>SUMIFS(СВЦЭМ!$D$34:$D$777,СВЦЭМ!$A$34:$A$777,$A50,СВЦЭМ!$B$34:$B$777,S$47)+'СЕТ СН'!$G$11+СВЦЭМ!$D$10+'СЕТ СН'!$G$5</f>
        <v>4568.8696966199996</v>
      </c>
      <c r="T50" s="64">
        <f>SUMIFS(СВЦЭМ!$D$34:$D$777,СВЦЭМ!$A$34:$A$777,$A50,СВЦЭМ!$B$34:$B$777,T$47)+'СЕТ СН'!$G$11+СВЦЭМ!$D$10+'СЕТ СН'!$G$5</f>
        <v>4577.78309317</v>
      </c>
      <c r="U50" s="64">
        <f>SUMIFS(СВЦЭМ!$D$34:$D$777,СВЦЭМ!$A$34:$A$777,$A50,СВЦЭМ!$B$34:$B$777,U$47)+'СЕТ СН'!$G$11+СВЦЭМ!$D$10+'СЕТ СН'!$G$5</f>
        <v>4588.7890650700001</v>
      </c>
      <c r="V50" s="64">
        <f>SUMIFS(СВЦЭМ!$D$34:$D$777,СВЦЭМ!$A$34:$A$777,$A50,СВЦЭМ!$B$34:$B$777,V$47)+'СЕТ СН'!$G$11+СВЦЭМ!$D$10+'СЕТ СН'!$G$5</f>
        <v>4611.7284547899999</v>
      </c>
      <c r="W50" s="64">
        <f>SUMIFS(СВЦЭМ!$D$34:$D$777,СВЦЭМ!$A$34:$A$777,$A50,СВЦЭМ!$B$34:$B$777,W$47)+'СЕТ СН'!$G$11+СВЦЭМ!$D$10+'СЕТ СН'!$G$5</f>
        <v>4577.8977338799996</v>
      </c>
      <c r="X50" s="64">
        <f>SUMIFS(СВЦЭМ!$D$34:$D$777,СВЦЭМ!$A$34:$A$777,$A50,СВЦЭМ!$B$34:$B$777,X$47)+'СЕТ СН'!$G$11+СВЦЭМ!$D$10+'СЕТ СН'!$G$5</f>
        <v>4616.5414070300003</v>
      </c>
      <c r="Y50" s="64">
        <f>SUMIFS(СВЦЭМ!$D$34:$D$777,СВЦЭМ!$A$34:$A$777,$A50,СВЦЭМ!$B$34:$B$777,Y$47)+'СЕТ СН'!$G$11+СВЦЭМ!$D$10+'СЕТ СН'!$G$5</f>
        <v>4697.9664595200002</v>
      </c>
    </row>
    <row r="51" spans="1:25" ht="15.75" x14ac:dyDescent="0.2">
      <c r="A51" s="63">
        <f t="shared" si="1"/>
        <v>42555</v>
      </c>
      <c r="B51" s="64">
        <f>SUMIFS(СВЦЭМ!$D$34:$D$777,СВЦЭМ!$A$34:$A$777,$A51,СВЦЭМ!$B$34:$B$777,B$47)+'СЕТ СН'!$G$11+СВЦЭМ!$D$10+'СЕТ СН'!$G$5</f>
        <v>4843.8020229800004</v>
      </c>
      <c r="C51" s="64">
        <f>SUMIFS(СВЦЭМ!$D$34:$D$777,СВЦЭМ!$A$34:$A$777,$A51,СВЦЭМ!$B$34:$B$777,C$47)+'СЕТ СН'!$G$11+СВЦЭМ!$D$10+'СЕТ СН'!$G$5</f>
        <v>4926.61549853</v>
      </c>
      <c r="D51" s="64">
        <f>SUMIFS(СВЦЭМ!$D$34:$D$777,СВЦЭМ!$A$34:$A$777,$A51,СВЦЭМ!$B$34:$B$777,D$47)+'СЕТ СН'!$G$11+СВЦЭМ!$D$10+'СЕТ СН'!$G$5</f>
        <v>4950.7177411100001</v>
      </c>
      <c r="E51" s="64">
        <f>SUMIFS(СВЦЭМ!$D$34:$D$777,СВЦЭМ!$A$34:$A$777,$A51,СВЦЭМ!$B$34:$B$777,E$47)+'СЕТ СН'!$G$11+СВЦЭМ!$D$10+'СЕТ СН'!$G$5</f>
        <v>4948.5263931700001</v>
      </c>
      <c r="F51" s="64">
        <f>SUMIFS(СВЦЭМ!$D$34:$D$777,СВЦЭМ!$A$34:$A$777,$A51,СВЦЭМ!$B$34:$B$777,F$47)+'СЕТ СН'!$G$11+СВЦЭМ!$D$10+'СЕТ СН'!$G$5</f>
        <v>4988.1916094500002</v>
      </c>
      <c r="G51" s="64">
        <f>SUMIFS(СВЦЭМ!$D$34:$D$777,СВЦЭМ!$A$34:$A$777,$A51,СВЦЭМ!$B$34:$B$777,G$47)+'СЕТ СН'!$G$11+СВЦЭМ!$D$10+'СЕТ СН'!$G$5</f>
        <v>5003.6540517800004</v>
      </c>
      <c r="H51" s="64">
        <f>SUMIFS(СВЦЭМ!$D$34:$D$777,СВЦЭМ!$A$34:$A$777,$A51,СВЦЭМ!$B$34:$B$777,H$47)+'СЕТ СН'!$G$11+СВЦЭМ!$D$10+'СЕТ СН'!$G$5</f>
        <v>4919.0297342699996</v>
      </c>
      <c r="I51" s="64">
        <f>SUMIFS(СВЦЭМ!$D$34:$D$777,СВЦЭМ!$A$34:$A$777,$A51,СВЦЭМ!$B$34:$B$777,I$47)+'СЕТ СН'!$G$11+СВЦЭМ!$D$10+'СЕТ СН'!$G$5</f>
        <v>4811.9230822499994</v>
      </c>
      <c r="J51" s="64">
        <f>SUMIFS(СВЦЭМ!$D$34:$D$777,СВЦЭМ!$A$34:$A$777,$A51,СВЦЭМ!$B$34:$B$777,J$47)+'СЕТ СН'!$G$11+СВЦЭМ!$D$10+'СЕТ СН'!$G$5</f>
        <v>4617.5365892899999</v>
      </c>
      <c r="K51" s="64">
        <f>SUMIFS(СВЦЭМ!$D$34:$D$777,СВЦЭМ!$A$34:$A$777,$A51,СВЦЭМ!$B$34:$B$777,K$47)+'СЕТ СН'!$G$11+СВЦЭМ!$D$10+'СЕТ СН'!$G$5</f>
        <v>4577.3174307899999</v>
      </c>
      <c r="L51" s="64">
        <f>SUMIFS(СВЦЭМ!$D$34:$D$777,СВЦЭМ!$A$34:$A$777,$A51,СВЦЭМ!$B$34:$B$777,L$47)+'СЕТ СН'!$G$11+СВЦЭМ!$D$10+'СЕТ СН'!$G$5</f>
        <v>4651.9433685799995</v>
      </c>
      <c r="M51" s="64">
        <f>SUMIFS(СВЦЭМ!$D$34:$D$777,СВЦЭМ!$A$34:$A$777,$A51,СВЦЭМ!$B$34:$B$777,M$47)+'СЕТ СН'!$G$11+СВЦЭМ!$D$10+'СЕТ СН'!$G$5</f>
        <v>4637.2766657299999</v>
      </c>
      <c r="N51" s="64">
        <f>SUMIFS(СВЦЭМ!$D$34:$D$777,СВЦЭМ!$A$34:$A$777,$A51,СВЦЭМ!$B$34:$B$777,N$47)+'СЕТ СН'!$G$11+СВЦЭМ!$D$10+'СЕТ СН'!$G$5</f>
        <v>4618.6275696399998</v>
      </c>
      <c r="O51" s="64">
        <f>SUMIFS(СВЦЭМ!$D$34:$D$777,СВЦЭМ!$A$34:$A$777,$A51,СВЦЭМ!$B$34:$B$777,O$47)+'СЕТ СН'!$G$11+СВЦЭМ!$D$10+'СЕТ СН'!$G$5</f>
        <v>4700.5324906699998</v>
      </c>
      <c r="P51" s="64">
        <f>SUMIFS(СВЦЭМ!$D$34:$D$777,СВЦЭМ!$A$34:$A$777,$A51,СВЦЭМ!$B$34:$B$777,P$47)+'СЕТ СН'!$G$11+СВЦЭМ!$D$10+'СЕТ СН'!$G$5</f>
        <v>4667.6586320300003</v>
      </c>
      <c r="Q51" s="64">
        <f>SUMIFS(СВЦЭМ!$D$34:$D$777,СВЦЭМ!$A$34:$A$777,$A51,СВЦЭМ!$B$34:$B$777,Q$47)+'СЕТ СН'!$G$11+СВЦЭМ!$D$10+'СЕТ СН'!$G$5</f>
        <v>4633.7141427300003</v>
      </c>
      <c r="R51" s="64">
        <f>SUMIFS(СВЦЭМ!$D$34:$D$777,СВЦЭМ!$A$34:$A$777,$A51,СВЦЭМ!$B$34:$B$777,R$47)+'СЕТ СН'!$G$11+СВЦЭМ!$D$10+'СЕТ СН'!$G$5</f>
        <v>4692.9513906299999</v>
      </c>
      <c r="S51" s="64">
        <f>SUMIFS(СВЦЭМ!$D$34:$D$777,СВЦЭМ!$A$34:$A$777,$A51,СВЦЭМ!$B$34:$B$777,S$47)+'СЕТ СН'!$G$11+СВЦЭМ!$D$10+'СЕТ СН'!$G$5</f>
        <v>4672.5364789699997</v>
      </c>
      <c r="T51" s="64">
        <f>SUMIFS(СВЦЭМ!$D$34:$D$777,СВЦЭМ!$A$34:$A$777,$A51,СВЦЭМ!$B$34:$B$777,T$47)+'СЕТ СН'!$G$11+СВЦЭМ!$D$10+'СЕТ СН'!$G$5</f>
        <v>4651.7101049900002</v>
      </c>
      <c r="U51" s="64">
        <f>SUMIFS(СВЦЭМ!$D$34:$D$777,СВЦЭМ!$A$34:$A$777,$A51,СВЦЭМ!$B$34:$B$777,U$47)+'СЕТ СН'!$G$11+СВЦЭМ!$D$10+'СЕТ СН'!$G$5</f>
        <v>4662.17291363</v>
      </c>
      <c r="V51" s="64">
        <f>SUMIFS(СВЦЭМ!$D$34:$D$777,СВЦЭМ!$A$34:$A$777,$A51,СВЦЭМ!$B$34:$B$777,V$47)+'СЕТ СН'!$G$11+СВЦЭМ!$D$10+'СЕТ СН'!$G$5</f>
        <v>4696.3619026400002</v>
      </c>
      <c r="W51" s="64">
        <f>SUMIFS(СВЦЭМ!$D$34:$D$777,СВЦЭМ!$A$34:$A$777,$A51,СВЦЭМ!$B$34:$B$777,W$47)+'СЕТ СН'!$G$11+СВЦЭМ!$D$10+'СЕТ СН'!$G$5</f>
        <v>4725.8675463299996</v>
      </c>
      <c r="X51" s="64">
        <f>SUMIFS(СВЦЭМ!$D$34:$D$777,СВЦЭМ!$A$34:$A$777,$A51,СВЦЭМ!$B$34:$B$777,X$47)+'СЕТ СН'!$G$11+СВЦЭМ!$D$10+'СЕТ СН'!$G$5</f>
        <v>4837.6986782100003</v>
      </c>
      <c r="Y51" s="64">
        <f>SUMIFS(СВЦЭМ!$D$34:$D$777,СВЦЭМ!$A$34:$A$777,$A51,СВЦЭМ!$B$34:$B$777,Y$47)+'СЕТ СН'!$G$11+СВЦЭМ!$D$10+'СЕТ СН'!$G$5</f>
        <v>4825.1076653999999</v>
      </c>
    </row>
    <row r="52" spans="1:25" ht="15.75" x14ac:dyDescent="0.2">
      <c r="A52" s="63">
        <f t="shared" si="1"/>
        <v>42556</v>
      </c>
      <c r="B52" s="64">
        <f>SUMIFS(СВЦЭМ!$D$34:$D$777,СВЦЭМ!$A$34:$A$777,$A52,СВЦЭМ!$B$34:$B$777,B$47)+'СЕТ СН'!$G$11+СВЦЭМ!$D$10+'СЕТ СН'!$G$5</f>
        <v>4885.2326733499995</v>
      </c>
      <c r="C52" s="64">
        <f>SUMIFS(СВЦЭМ!$D$34:$D$777,СВЦЭМ!$A$34:$A$777,$A52,СВЦЭМ!$B$34:$B$777,C$47)+'СЕТ СН'!$G$11+СВЦЭМ!$D$10+'СЕТ СН'!$G$5</f>
        <v>4949.1317881899995</v>
      </c>
      <c r="D52" s="64">
        <f>SUMIFS(СВЦЭМ!$D$34:$D$777,СВЦЭМ!$A$34:$A$777,$A52,СВЦЭМ!$B$34:$B$777,D$47)+'СЕТ СН'!$G$11+СВЦЭМ!$D$10+'СЕТ СН'!$G$5</f>
        <v>5011.3336271200005</v>
      </c>
      <c r="E52" s="64">
        <f>SUMIFS(СВЦЭМ!$D$34:$D$777,СВЦЭМ!$A$34:$A$777,$A52,СВЦЭМ!$B$34:$B$777,E$47)+'СЕТ СН'!$G$11+СВЦЭМ!$D$10+'СЕТ СН'!$G$5</f>
        <v>5019.9517417699999</v>
      </c>
      <c r="F52" s="64">
        <f>SUMIFS(СВЦЭМ!$D$34:$D$777,СВЦЭМ!$A$34:$A$777,$A52,СВЦЭМ!$B$34:$B$777,F$47)+'СЕТ СН'!$G$11+СВЦЭМ!$D$10+'СЕТ СН'!$G$5</f>
        <v>4996.6595249399998</v>
      </c>
      <c r="G52" s="64">
        <f>SUMIFS(СВЦЭМ!$D$34:$D$777,СВЦЭМ!$A$34:$A$777,$A52,СВЦЭМ!$B$34:$B$777,G$47)+'СЕТ СН'!$G$11+СВЦЭМ!$D$10+'СЕТ СН'!$G$5</f>
        <v>5016.6163160300002</v>
      </c>
      <c r="H52" s="64">
        <f>SUMIFS(СВЦЭМ!$D$34:$D$777,СВЦЭМ!$A$34:$A$777,$A52,СВЦЭМ!$B$34:$B$777,H$47)+'СЕТ СН'!$G$11+СВЦЭМ!$D$10+'СЕТ СН'!$G$5</f>
        <v>4924.9354767599998</v>
      </c>
      <c r="I52" s="64">
        <f>SUMIFS(СВЦЭМ!$D$34:$D$777,СВЦЭМ!$A$34:$A$777,$A52,СВЦЭМ!$B$34:$B$777,I$47)+'СЕТ СН'!$G$11+СВЦЭМ!$D$10+'СЕТ СН'!$G$5</f>
        <v>4786.5961760299997</v>
      </c>
      <c r="J52" s="64">
        <f>SUMIFS(СВЦЭМ!$D$34:$D$777,СВЦЭМ!$A$34:$A$777,$A52,СВЦЭМ!$B$34:$B$777,J$47)+'СЕТ СН'!$G$11+СВЦЭМ!$D$10+'СЕТ СН'!$G$5</f>
        <v>4592.2718845500003</v>
      </c>
      <c r="K52" s="64">
        <f>SUMIFS(СВЦЭМ!$D$34:$D$777,СВЦЭМ!$A$34:$A$777,$A52,СВЦЭМ!$B$34:$B$777,K$47)+'СЕТ СН'!$G$11+СВЦЭМ!$D$10+'СЕТ СН'!$G$5</f>
        <v>4637.2644625200001</v>
      </c>
      <c r="L52" s="64">
        <f>SUMIFS(СВЦЭМ!$D$34:$D$777,СВЦЭМ!$A$34:$A$777,$A52,СВЦЭМ!$B$34:$B$777,L$47)+'СЕТ СН'!$G$11+СВЦЭМ!$D$10+'СЕТ СН'!$G$5</f>
        <v>4925.1451627200004</v>
      </c>
      <c r="M52" s="64">
        <f>SUMIFS(СВЦЭМ!$D$34:$D$777,СВЦЭМ!$A$34:$A$777,$A52,СВЦЭМ!$B$34:$B$777,M$47)+'СЕТ СН'!$G$11+СВЦЭМ!$D$10+'СЕТ СН'!$G$5</f>
        <v>5169.3611579200006</v>
      </c>
      <c r="N52" s="64">
        <f>SUMIFS(СВЦЭМ!$D$34:$D$777,СВЦЭМ!$A$34:$A$777,$A52,СВЦЭМ!$B$34:$B$777,N$47)+'СЕТ СН'!$G$11+СВЦЭМ!$D$10+'СЕТ СН'!$G$5</f>
        <v>5205.5239007500004</v>
      </c>
      <c r="O52" s="64">
        <f>SUMIFS(СВЦЭМ!$D$34:$D$777,СВЦЭМ!$A$34:$A$777,$A52,СВЦЭМ!$B$34:$B$777,O$47)+'СЕТ СН'!$G$11+СВЦЭМ!$D$10+'СЕТ СН'!$G$5</f>
        <v>4986.55961974</v>
      </c>
      <c r="P52" s="64">
        <f>SUMIFS(СВЦЭМ!$D$34:$D$777,СВЦЭМ!$A$34:$A$777,$A52,СВЦЭМ!$B$34:$B$777,P$47)+'СЕТ СН'!$G$11+СВЦЭМ!$D$10+'СЕТ СН'!$G$5</f>
        <v>4577.2861968799998</v>
      </c>
      <c r="Q52" s="64">
        <f>SUMIFS(СВЦЭМ!$D$34:$D$777,СВЦЭМ!$A$34:$A$777,$A52,СВЦЭМ!$B$34:$B$777,Q$47)+'СЕТ СН'!$G$11+СВЦЭМ!$D$10+'СЕТ СН'!$G$5</f>
        <v>4575.24168147</v>
      </c>
      <c r="R52" s="64">
        <f>SUMIFS(СВЦЭМ!$D$34:$D$777,СВЦЭМ!$A$34:$A$777,$A52,СВЦЭМ!$B$34:$B$777,R$47)+'СЕТ СН'!$G$11+СВЦЭМ!$D$10+'СЕТ СН'!$G$5</f>
        <v>4789.1872267399995</v>
      </c>
      <c r="S52" s="64">
        <f>SUMIFS(СВЦЭМ!$D$34:$D$777,СВЦЭМ!$A$34:$A$777,$A52,СВЦЭМ!$B$34:$B$777,S$47)+'СЕТ СН'!$G$11+СВЦЭМ!$D$10+'СЕТ СН'!$G$5</f>
        <v>4791.5868133599997</v>
      </c>
      <c r="T52" s="64">
        <f>SUMIFS(СВЦЭМ!$D$34:$D$777,СВЦЭМ!$A$34:$A$777,$A52,СВЦЭМ!$B$34:$B$777,T$47)+'СЕТ СН'!$G$11+СВЦЭМ!$D$10+'СЕТ СН'!$G$5</f>
        <v>4655.3642172500004</v>
      </c>
      <c r="U52" s="64">
        <f>SUMIFS(СВЦЭМ!$D$34:$D$777,СВЦЭМ!$A$34:$A$777,$A52,СВЦЭМ!$B$34:$B$777,U$47)+'СЕТ СН'!$G$11+СВЦЭМ!$D$10+'СЕТ СН'!$G$5</f>
        <v>4650.3409858799996</v>
      </c>
      <c r="V52" s="64">
        <f>SUMIFS(СВЦЭМ!$D$34:$D$777,СВЦЭМ!$A$34:$A$777,$A52,СВЦЭМ!$B$34:$B$777,V$47)+'СЕТ СН'!$G$11+СВЦЭМ!$D$10+'СЕТ СН'!$G$5</f>
        <v>4636.0692683300003</v>
      </c>
      <c r="W52" s="64">
        <f>SUMIFS(СВЦЭМ!$D$34:$D$777,СВЦЭМ!$A$34:$A$777,$A52,СВЦЭМ!$B$34:$B$777,W$47)+'СЕТ СН'!$G$11+СВЦЭМ!$D$10+'СЕТ СН'!$G$5</f>
        <v>4699.5055457799999</v>
      </c>
      <c r="X52" s="64">
        <f>SUMIFS(СВЦЭМ!$D$34:$D$777,СВЦЭМ!$A$34:$A$777,$A52,СВЦЭМ!$B$34:$B$777,X$47)+'СЕТ СН'!$G$11+СВЦЭМ!$D$10+'СЕТ СН'!$G$5</f>
        <v>4697.90007461</v>
      </c>
      <c r="Y52" s="64">
        <f>SUMIFS(СВЦЭМ!$D$34:$D$777,СВЦЭМ!$A$34:$A$777,$A52,СВЦЭМ!$B$34:$B$777,Y$47)+'СЕТ СН'!$G$11+СВЦЭМ!$D$10+'СЕТ СН'!$G$5</f>
        <v>4761.9995238800002</v>
      </c>
    </row>
    <row r="53" spans="1:25" ht="15.75" x14ac:dyDescent="0.2">
      <c r="A53" s="63">
        <f t="shared" si="1"/>
        <v>42557</v>
      </c>
      <c r="B53" s="64">
        <f>SUMIFS(СВЦЭМ!$D$34:$D$777,СВЦЭМ!$A$34:$A$777,$A53,СВЦЭМ!$B$34:$B$777,B$47)+'СЕТ СН'!$G$11+СВЦЭМ!$D$10+'СЕТ СН'!$G$5</f>
        <v>4877.0500282900002</v>
      </c>
      <c r="C53" s="64">
        <f>SUMIFS(СВЦЭМ!$D$34:$D$777,СВЦЭМ!$A$34:$A$777,$A53,СВЦЭМ!$B$34:$B$777,C$47)+'СЕТ СН'!$G$11+СВЦЭМ!$D$10+'СЕТ СН'!$G$5</f>
        <v>4933.4391720100002</v>
      </c>
      <c r="D53" s="64">
        <f>SUMIFS(СВЦЭМ!$D$34:$D$777,СВЦЭМ!$A$34:$A$777,$A53,СВЦЭМ!$B$34:$B$777,D$47)+'СЕТ СН'!$G$11+СВЦЭМ!$D$10+'СЕТ СН'!$G$5</f>
        <v>4978.8376475999994</v>
      </c>
      <c r="E53" s="64">
        <f>SUMIFS(СВЦЭМ!$D$34:$D$777,СВЦЭМ!$A$34:$A$777,$A53,СВЦЭМ!$B$34:$B$777,E$47)+'СЕТ СН'!$G$11+СВЦЭМ!$D$10+'СЕТ СН'!$G$5</f>
        <v>5014.0071081000006</v>
      </c>
      <c r="F53" s="64">
        <f>SUMIFS(СВЦЭМ!$D$34:$D$777,СВЦЭМ!$A$34:$A$777,$A53,СВЦЭМ!$B$34:$B$777,F$47)+'СЕТ СН'!$G$11+СВЦЭМ!$D$10+'СЕТ СН'!$G$5</f>
        <v>5055.8084544499998</v>
      </c>
      <c r="G53" s="64">
        <f>SUMIFS(СВЦЭМ!$D$34:$D$777,СВЦЭМ!$A$34:$A$777,$A53,СВЦЭМ!$B$34:$B$777,G$47)+'СЕТ СН'!$G$11+СВЦЭМ!$D$10+'СЕТ СН'!$G$5</f>
        <v>5045.0841014100006</v>
      </c>
      <c r="H53" s="64">
        <f>SUMIFS(СВЦЭМ!$D$34:$D$777,СВЦЭМ!$A$34:$A$777,$A53,СВЦЭМ!$B$34:$B$777,H$47)+'СЕТ СН'!$G$11+СВЦЭМ!$D$10+'СЕТ СН'!$G$5</f>
        <v>4929.8409913599999</v>
      </c>
      <c r="I53" s="64">
        <f>SUMIFS(СВЦЭМ!$D$34:$D$777,СВЦЭМ!$A$34:$A$777,$A53,СВЦЭМ!$B$34:$B$777,I$47)+'СЕТ СН'!$G$11+СВЦЭМ!$D$10+'СЕТ СН'!$G$5</f>
        <v>4806.4534219300003</v>
      </c>
      <c r="J53" s="64">
        <f>SUMIFS(СВЦЭМ!$D$34:$D$777,СВЦЭМ!$A$34:$A$777,$A53,СВЦЭМ!$B$34:$B$777,J$47)+'СЕТ СН'!$G$11+СВЦЭМ!$D$10+'СЕТ СН'!$G$5</f>
        <v>4685.6090197200001</v>
      </c>
      <c r="K53" s="64">
        <f>SUMIFS(СВЦЭМ!$D$34:$D$777,СВЦЭМ!$A$34:$A$777,$A53,СВЦЭМ!$B$34:$B$777,K$47)+'СЕТ СН'!$G$11+СВЦЭМ!$D$10+'СЕТ СН'!$G$5</f>
        <v>4560.3467835000001</v>
      </c>
      <c r="L53" s="64">
        <f>SUMIFS(СВЦЭМ!$D$34:$D$777,СВЦЭМ!$A$34:$A$777,$A53,СВЦЭМ!$B$34:$B$777,L$47)+'СЕТ СН'!$G$11+СВЦЭМ!$D$10+'СЕТ СН'!$G$5</f>
        <v>4732.8152986300001</v>
      </c>
      <c r="M53" s="64">
        <f>SUMIFS(СВЦЭМ!$D$34:$D$777,СВЦЭМ!$A$34:$A$777,$A53,СВЦЭМ!$B$34:$B$777,M$47)+'СЕТ СН'!$G$11+СВЦЭМ!$D$10+'СЕТ СН'!$G$5</f>
        <v>4672.6750565499997</v>
      </c>
      <c r="N53" s="64">
        <f>SUMIFS(СВЦЭМ!$D$34:$D$777,СВЦЭМ!$A$34:$A$777,$A53,СВЦЭМ!$B$34:$B$777,N$47)+'СЕТ СН'!$G$11+СВЦЭМ!$D$10+'СЕТ СН'!$G$5</f>
        <v>4666.6551542300003</v>
      </c>
      <c r="O53" s="64">
        <f>SUMIFS(СВЦЭМ!$D$34:$D$777,СВЦЭМ!$A$34:$A$777,$A53,СВЦЭМ!$B$34:$B$777,O$47)+'СЕТ СН'!$G$11+СВЦЭМ!$D$10+'СЕТ СН'!$G$5</f>
        <v>4686.8270116000003</v>
      </c>
      <c r="P53" s="64">
        <f>SUMIFS(СВЦЭМ!$D$34:$D$777,СВЦЭМ!$A$34:$A$777,$A53,СВЦЭМ!$B$34:$B$777,P$47)+'СЕТ СН'!$G$11+СВЦЭМ!$D$10+'СЕТ СН'!$G$5</f>
        <v>4671.53551651</v>
      </c>
      <c r="Q53" s="64">
        <f>SUMIFS(СВЦЭМ!$D$34:$D$777,СВЦЭМ!$A$34:$A$777,$A53,СВЦЭМ!$B$34:$B$777,Q$47)+'СЕТ СН'!$G$11+СВЦЭМ!$D$10+'СЕТ СН'!$G$5</f>
        <v>4659.43862343</v>
      </c>
      <c r="R53" s="64">
        <f>SUMIFS(СВЦЭМ!$D$34:$D$777,СВЦЭМ!$A$34:$A$777,$A53,СВЦЭМ!$B$34:$B$777,R$47)+'СЕТ СН'!$G$11+СВЦЭМ!$D$10+'СЕТ СН'!$G$5</f>
        <v>4673.89544088</v>
      </c>
      <c r="S53" s="64">
        <f>SUMIFS(СВЦЭМ!$D$34:$D$777,СВЦЭМ!$A$34:$A$777,$A53,СВЦЭМ!$B$34:$B$777,S$47)+'СЕТ СН'!$G$11+СВЦЭМ!$D$10+'СЕТ СН'!$G$5</f>
        <v>4633.1695213000003</v>
      </c>
      <c r="T53" s="64">
        <f>SUMIFS(СВЦЭМ!$D$34:$D$777,СВЦЭМ!$A$34:$A$777,$A53,СВЦЭМ!$B$34:$B$777,T$47)+'СЕТ СН'!$G$11+СВЦЭМ!$D$10+'СЕТ СН'!$G$5</f>
        <v>4654.98033313</v>
      </c>
      <c r="U53" s="64">
        <f>SUMIFS(СВЦЭМ!$D$34:$D$777,СВЦЭМ!$A$34:$A$777,$A53,СВЦЭМ!$B$34:$B$777,U$47)+'СЕТ СН'!$G$11+СВЦЭМ!$D$10+'СЕТ СН'!$G$5</f>
        <v>4652.6130332800003</v>
      </c>
      <c r="V53" s="64">
        <f>SUMIFS(СВЦЭМ!$D$34:$D$777,СВЦЭМ!$A$34:$A$777,$A53,СВЦЭМ!$B$34:$B$777,V$47)+'СЕТ СН'!$G$11+СВЦЭМ!$D$10+'СЕТ СН'!$G$5</f>
        <v>4686.6561357</v>
      </c>
      <c r="W53" s="64">
        <f>SUMIFS(СВЦЭМ!$D$34:$D$777,СВЦЭМ!$A$34:$A$777,$A53,СВЦЭМ!$B$34:$B$777,W$47)+'СЕТ СН'!$G$11+СВЦЭМ!$D$10+'СЕТ СН'!$G$5</f>
        <v>4708.6637572700001</v>
      </c>
      <c r="X53" s="64">
        <f>SUMIFS(СВЦЭМ!$D$34:$D$777,СВЦЭМ!$A$34:$A$777,$A53,СВЦЭМ!$B$34:$B$777,X$47)+'СЕТ СН'!$G$11+СВЦЭМ!$D$10+'СЕТ СН'!$G$5</f>
        <v>4748.3759586400001</v>
      </c>
      <c r="Y53" s="64">
        <f>SUMIFS(СВЦЭМ!$D$34:$D$777,СВЦЭМ!$A$34:$A$777,$A53,СВЦЭМ!$B$34:$B$777,Y$47)+'СЕТ СН'!$G$11+СВЦЭМ!$D$10+'СЕТ СН'!$G$5</f>
        <v>4838.5046391599999</v>
      </c>
    </row>
    <row r="54" spans="1:25" ht="15.75" x14ac:dyDescent="0.2">
      <c r="A54" s="63">
        <f t="shared" si="1"/>
        <v>42558</v>
      </c>
      <c r="B54" s="64">
        <f>SUMIFS(СВЦЭМ!$D$34:$D$777,СВЦЭМ!$A$34:$A$777,$A54,СВЦЭМ!$B$34:$B$777,B$47)+'СЕТ СН'!$G$11+СВЦЭМ!$D$10+'СЕТ СН'!$G$5</f>
        <v>4883.7299666600002</v>
      </c>
      <c r="C54" s="64">
        <f>SUMIFS(СВЦЭМ!$D$34:$D$777,СВЦЭМ!$A$34:$A$777,$A54,СВЦЭМ!$B$34:$B$777,C$47)+'СЕТ СН'!$G$11+СВЦЭМ!$D$10+'СЕТ СН'!$G$5</f>
        <v>4988.2022609699998</v>
      </c>
      <c r="D54" s="64">
        <f>SUMIFS(СВЦЭМ!$D$34:$D$777,СВЦЭМ!$A$34:$A$777,$A54,СВЦЭМ!$B$34:$B$777,D$47)+'СЕТ СН'!$G$11+СВЦЭМ!$D$10+'СЕТ СН'!$G$5</f>
        <v>5011.5671681399999</v>
      </c>
      <c r="E54" s="64">
        <f>SUMIFS(СВЦЭМ!$D$34:$D$777,СВЦЭМ!$A$34:$A$777,$A54,СВЦЭМ!$B$34:$B$777,E$47)+'СЕТ СН'!$G$11+СВЦЭМ!$D$10+'СЕТ СН'!$G$5</f>
        <v>5008.33447505</v>
      </c>
      <c r="F54" s="64">
        <f>SUMIFS(СВЦЭМ!$D$34:$D$777,СВЦЭМ!$A$34:$A$777,$A54,СВЦЭМ!$B$34:$B$777,F$47)+'СЕТ СН'!$G$11+СВЦЭМ!$D$10+'СЕТ СН'!$G$5</f>
        <v>5052.9724110400002</v>
      </c>
      <c r="G54" s="64">
        <f>SUMIFS(СВЦЭМ!$D$34:$D$777,СВЦЭМ!$A$34:$A$777,$A54,СВЦЭМ!$B$34:$B$777,G$47)+'СЕТ СН'!$G$11+СВЦЭМ!$D$10+'СЕТ СН'!$G$5</f>
        <v>5116.5314468899996</v>
      </c>
      <c r="H54" s="64">
        <f>SUMIFS(СВЦЭМ!$D$34:$D$777,СВЦЭМ!$A$34:$A$777,$A54,СВЦЭМ!$B$34:$B$777,H$47)+'СЕТ СН'!$G$11+СВЦЭМ!$D$10+'СЕТ СН'!$G$5</f>
        <v>5044.0487534799995</v>
      </c>
      <c r="I54" s="64">
        <f>SUMIFS(СВЦЭМ!$D$34:$D$777,СВЦЭМ!$A$34:$A$777,$A54,СВЦЭМ!$B$34:$B$777,I$47)+'СЕТ СН'!$G$11+СВЦЭМ!$D$10+'СЕТ СН'!$G$5</f>
        <v>4968.8033350099995</v>
      </c>
      <c r="J54" s="64">
        <f>SUMIFS(СВЦЭМ!$D$34:$D$777,СВЦЭМ!$A$34:$A$777,$A54,СВЦЭМ!$B$34:$B$777,J$47)+'СЕТ СН'!$G$11+СВЦЭМ!$D$10+'СЕТ СН'!$G$5</f>
        <v>4772.9952627000002</v>
      </c>
      <c r="K54" s="64">
        <f>SUMIFS(СВЦЭМ!$D$34:$D$777,СВЦЭМ!$A$34:$A$777,$A54,СВЦЭМ!$B$34:$B$777,K$47)+'СЕТ СН'!$G$11+СВЦЭМ!$D$10+'СЕТ СН'!$G$5</f>
        <v>4692.34720758</v>
      </c>
      <c r="L54" s="64">
        <f>SUMIFS(СВЦЭМ!$D$34:$D$777,СВЦЭМ!$A$34:$A$777,$A54,СВЦЭМ!$B$34:$B$777,L$47)+'СЕТ СН'!$G$11+СВЦЭМ!$D$10+'СЕТ СН'!$G$5</f>
        <v>4648.8284385899997</v>
      </c>
      <c r="M54" s="64">
        <f>SUMIFS(СВЦЭМ!$D$34:$D$777,СВЦЭМ!$A$34:$A$777,$A54,СВЦЭМ!$B$34:$B$777,M$47)+'СЕТ СН'!$G$11+СВЦЭМ!$D$10+'СЕТ СН'!$G$5</f>
        <v>4620.4727229600003</v>
      </c>
      <c r="N54" s="64">
        <f>SUMIFS(СВЦЭМ!$D$34:$D$777,СВЦЭМ!$A$34:$A$777,$A54,СВЦЭМ!$B$34:$B$777,N$47)+'СЕТ СН'!$G$11+СВЦЭМ!$D$10+'СЕТ СН'!$G$5</f>
        <v>4658.1409653600003</v>
      </c>
      <c r="O54" s="64">
        <f>SUMIFS(СВЦЭМ!$D$34:$D$777,СВЦЭМ!$A$34:$A$777,$A54,СВЦЭМ!$B$34:$B$777,O$47)+'СЕТ СН'!$G$11+СВЦЭМ!$D$10+'СЕТ СН'!$G$5</f>
        <v>4669.6917350499998</v>
      </c>
      <c r="P54" s="64">
        <f>SUMIFS(СВЦЭМ!$D$34:$D$777,СВЦЭМ!$A$34:$A$777,$A54,СВЦЭМ!$B$34:$B$777,P$47)+'СЕТ СН'!$G$11+СВЦЭМ!$D$10+'СЕТ СН'!$G$5</f>
        <v>4673.5490402899995</v>
      </c>
      <c r="Q54" s="64">
        <f>SUMIFS(СВЦЭМ!$D$34:$D$777,СВЦЭМ!$A$34:$A$777,$A54,СВЦЭМ!$B$34:$B$777,Q$47)+'СЕТ СН'!$G$11+СВЦЭМ!$D$10+'СЕТ СН'!$G$5</f>
        <v>4680.3835306299998</v>
      </c>
      <c r="R54" s="64">
        <f>SUMIFS(СВЦЭМ!$D$34:$D$777,СВЦЭМ!$A$34:$A$777,$A54,СВЦЭМ!$B$34:$B$777,R$47)+'СЕТ СН'!$G$11+СВЦЭМ!$D$10+'СЕТ СН'!$G$5</f>
        <v>5117.1067672299996</v>
      </c>
      <c r="S54" s="64">
        <f>SUMIFS(СВЦЭМ!$D$34:$D$777,СВЦЭМ!$A$34:$A$777,$A54,СВЦЭМ!$B$34:$B$777,S$47)+'СЕТ СН'!$G$11+СВЦЭМ!$D$10+'СЕТ СН'!$G$5</f>
        <v>4721.0377029000001</v>
      </c>
      <c r="T54" s="64">
        <f>SUMIFS(СВЦЭМ!$D$34:$D$777,СВЦЭМ!$A$34:$A$777,$A54,СВЦЭМ!$B$34:$B$777,T$47)+'СЕТ СН'!$G$11+СВЦЭМ!$D$10+'СЕТ СН'!$G$5</f>
        <v>4681.97973413</v>
      </c>
      <c r="U54" s="64">
        <f>SUMIFS(СВЦЭМ!$D$34:$D$777,СВЦЭМ!$A$34:$A$777,$A54,СВЦЭМ!$B$34:$B$777,U$47)+'СЕТ СН'!$G$11+СВЦЭМ!$D$10+'СЕТ СН'!$G$5</f>
        <v>4668.8967515799995</v>
      </c>
      <c r="V54" s="64">
        <f>SUMIFS(СВЦЭМ!$D$34:$D$777,СВЦЭМ!$A$34:$A$777,$A54,СВЦЭМ!$B$34:$B$777,V$47)+'СЕТ СН'!$G$11+СВЦЭМ!$D$10+'СЕТ СН'!$G$5</f>
        <v>4628.2913398700002</v>
      </c>
      <c r="W54" s="64">
        <f>SUMIFS(СВЦЭМ!$D$34:$D$777,СВЦЭМ!$A$34:$A$777,$A54,СВЦЭМ!$B$34:$B$777,W$47)+'СЕТ СН'!$G$11+СВЦЭМ!$D$10+'СЕТ СН'!$G$5</f>
        <v>4680.6528745699998</v>
      </c>
      <c r="X54" s="64">
        <f>SUMIFS(СВЦЭМ!$D$34:$D$777,СВЦЭМ!$A$34:$A$777,$A54,СВЦЭМ!$B$34:$B$777,X$47)+'СЕТ СН'!$G$11+СВЦЭМ!$D$10+'СЕТ СН'!$G$5</f>
        <v>4680.1541685699995</v>
      </c>
      <c r="Y54" s="64">
        <f>SUMIFS(СВЦЭМ!$D$34:$D$777,СВЦЭМ!$A$34:$A$777,$A54,СВЦЭМ!$B$34:$B$777,Y$47)+'СЕТ СН'!$G$11+СВЦЭМ!$D$10+'СЕТ СН'!$G$5</f>
        <v>4730.4785602900001</v>
      </c>
    </row>
    <row r="55" spans="1:25" ht="15.75" x14ac:dyDescent="0.2">
      <c r="A55" s="63">
        <f t="shared" si="1"/>
        <v>42559</v>
      </c>
      <c r="B55" s="64">
        <f>SUMIFS(СВЦЭМ!$D$34:$D$777,СВЦЭМ!$A$34:$A$777,$A55,СВЦЭМ!$B$34:$B$777,B$47)+'СЕТ СН'!$G$11+СВЦЭМ!$D$10+'СЕТ СН'!$G$5</f>
        <v>4827.5611245399996</v>
      </c>
      <c r="C55" s="64">
        <f>SUMIFS(СВЦЭМ!$D$34:$D$777,СВЦЭМ!$A$34:$A$777,$A55,СВЦЭМ!$B$34:$B$777,C$47)+'СЕТ СН'!$G$11+СВЦЭМ!$D$10+'СЕТ СН'!$G$5</f>
        <v>4883.9979498499997</v>
      </c>
      <c r="D55" s="64">
        <f>SUMIFS(СВЦЭМ!$D$34:$D$777,СВЦЭМ!$A$34:$A$777,$A55,СВЦЭМ!$B$34:$B$777,D$47)+'СЕТ СН'!$G$11+СВЦЭМ!$D$10+'СЕТ СН'!$G$5</f>
        <v>4918.1335616800006</v>
      </c>
      <c r="E55" s="64">
        <f>SUMIFS(СВЦЭМ!$D$34:$D$777,СВЦЭМ!$A$34:$A$777,$A55,СВЦЭМ!$B$34:$B$777,E$47)+'СЕТ СН'!$G$11+СВЦЭМ!$D$10+'СЕТ СН'!$G$5</f>
        <v>5210.7271362900001</v>
      </c>
      <c r="F55" s="64">
        <f>SUMIFS(СВЦЭМ!$D$34:$D$777,СВЦЭМ!$A$34:$A$777,$A55,СВЦЭМ!$B$34:$B$777,F$47)+'СЕТ СН'!$G$11+СВЦЭМ!$D$10+'СЕТ СН'!$G$5</f>
        <v>5192.6286782900006</v>
      </c>
      <c r="G55" s="64">
        <f>SUMIFS(СВЦЭМ!$D$34:$D$777,СВЦЭМ!$A$34:$A$777,$A55,СВЦЭМ!$B$34:$B$777,G$47)+'СЕТ СН'!$G$11+СВЦЭМ!$D$10+'СЕТ СН'!$G$5</f>
        <v>5106.1085435300001</v>
      </c>
      <c r="H55" s="64">
        <f>SUMIFS(СВЦЭМ!$D$34:$D$777,СВЦЭМ!$A$34:$A$777,$A55,СВЦЭМ!$B$34:$B$777,H$47)+'СЕТ СН'!$G$11+СВЦЭМ!$D$10+'СЕТ СН'!$G$5</f>
        <v>4826.9406677699999</v>
      </c>
      <c r="I55" s="64">
        <f>SUMIFS(СВЦЭМ!$D$34:$D$777,СВЦЭМ!$A$34:$A$777,$A55,СВЦЭМ!$B$34:$B$777,I$47)+'СЕТ СН'!$G$11+СВЦЭМ!$D$10+'СЕТ СН'!$G$5</f>
        <v>4713.0150528899994</v>
      </c>
      <c r="J55" s="64">
        <f>SUMIFS(СВЦЭМ!$D$34:$D$777,СВЦЭМ!$A$34:$A$777,$A55,СВЦЭМ!$B$34:$B$777,J$47)+'СЕТ СН'!$G$11+СВЦЭМ!$D$10+'СЕТ СН'!$G$5</f>
        <v>4551.4568396699997</v>
      </c>
      <c r="K55" s="64">
        <f>SUMIFS(СВЦЭМ!$D$34:$D$777,СВЦЭМ!$A$34:$A$777,$A55,СВЦЭМ!$B$34:$B$777,K$47)+'СЕТ СН'!$G$11+СВЦЭМ!$D$10+'СЕТ СН'!$G$5</f>
        <v>4532.3127614699997</v>
      </c>
      <c r="L55" s="64">
        <f>SUMIFS(СВЦЭМ!$D$34:$D$777,СВЦЭМ!$A$34:$A$777,$A55,СВЦЭМ!$B$34:$B$777,L$47)+'СЕТ СН'!$G$11+СВЦЭМ!$D$10+'СЕТ СН'!$G$5</f>
        <v>4515.6696803899995</v>
      </c>
      <c r="M55" s="64">
        <f>SUMIFS(СВЦЭМ!$D$34:$D$777,СВЦЭМ!$A$34:$A$777,$A55,СВЦЭМ!$B$34:$B$777,M$47)+'СЕТ СН'!$G$11+СВЦЭМ!$D$10+'СЕТ СН'!$G$5</f>
        <v>4524.1372365299994</v>
      </c>
      <c r="N55" s="64">
        <f>SUMIFS(СВЦЭМ!$D$34:$D$777,СВЦЭМ!$A$34:$A$777,$A55,СВЦЭМ!$B$34:$B$777,N$47)+'СЕТ СН'!$G$11+СВЦЭМ!$D$10+'СЕТ СН'!$G$5</f>
        <v>4530.2581964999999</v>
      </c>
      <c r="O55" s="64">
        <f>SUMIFS(СВЦЭМ!$D$34:$D$777,СВЦЭМ!$A$34:$A$777,$A55,СВЦЭМ!$B$34:$B$777,O$47)+'СЕТ СН'!$G$11+СВЦЭМ!$D$10+'СЕТ СН'!$G$5</f>
        <v>4603.13076654</v>
      </c>
      <c r="P55" s="64">
        <f>SUMIFS(СВЦЭМ!$D$34:$D$777,СВЦЭМ!$A$34:$A$777,$A55,СВЦЭМ!$B$34:$B$777,P$47)+'СЕТ СН'!$G$11+СВЦЭМ!$D$10+'СЕТ СН'!$G$5</f>
        <v>4651.9465461199998</v>
      </c>
      <c r="Q55" s="64">
        <f>SUMIFS(СВЦЭМ!$D$34:$D$777,СВЦЭМ!$A$34:$A$777,$A55,СВЦЭМ!$B$34:$B$777,Q$47)+'СЕТ СН'!$G$11+СВЦЭМ!$D$10+'СЕТ СН'!$G$5</f>
        <v>4630.66098126</v>
      </c>
      <c r="R55" s="64">
        <f>SUMIFS(СВЦЭМ!$D$34:$D$777,СВЦЭМ!$A$34:$A$777,$A55,СВЦЭМ!$B$34:$B$777,R$47)+'СЕТ СН'!$G$11+СВЦЭМ!$D$10+'СЕТ СН'!$G$5</f>
        <v>4717.4686807300004</v>
      </c>
      <c r="S55" s="64">
        <f>SUMIFS(СВЦЭМ!$D$34:$D$777,СВЦЭМ!$A$34:$A$777,$A55,СВЦЭМ!$B$34:$B$777,S$47)+'СЕТ СН'!$G$11+СВЦЭМ!$D$10+'СЕТ СН'!$G$5</f>
        <v>4673.6754727799998</v>
      </c>
      <c r="T55" s="64">
        <f>SUMIFS(СВЦЭМ!$D$34:$D$777,СВЦЭМ!$A$34:$A$777,$A55,СВЦЭМ!$B$34:$B$777,T$47)+'СЕТ СН'!$G$11+СВЦЭМ!$D$10+'СЕТ СН'!$G$5</f>
        <v>4614.2871504799996</v>
      </c>
      <c r="U55" s="64">
        <f>SUMIFS(СВЦЭМ!$D$34:$D$777,СВЦЭМ!$A$34:$A$777,$A55,СВЦЭМ!$B$34:$B$777,U$47)+'СЕТ СН'!$G$11+СВЦЭМ!$D$10+'СЕТ СН'!$G$5</f>
        <v>4668.1516057700001</v>
      </c>
      <c r="V55" s="64">
        <f>SUMIFS(СВЦЭМ!$D$34:$D$777,СВЦЭМ!$A$34:$A$777,$A55,СВЦЭМ!$B$34:$B$777,V$47)+'СЕТ СН'!$G$11+СВЦЭМ!$D$10+'СЕТ СН'!$G$5</f>
        <v>4710.1534180399995</v>
      </c>
      <c r="W55" s="64">
        <f>SUMIFS(СВЦЭМ!$D$34:$D$777,СВЦЭМ!$A$34:$A$777,$A55,СВЦЭМ!$B$34:$B$777,W$47)+'СЕТ СН'!$G$11+СВЦЭМ!$D$10+'СЕТ СН'!$G$5</f>
        <v>4676.3216958599996</v>
      </c>
      <c r="X55" s="64">
        <f>SUMIFS(СВЦЭМ!$D$34:$D$777,СВЦЭМ!$A$34:$A$777,$A55,СВЦЭМ!$B$34:$B$777,X$47)+'СЕТ СН'!$G$11+СВЦЭМ!$D$10+'СЕТ СН'!$G$5</f>
        <v>4682.6469084700002</v>
      </c>
      <c r="Y55" s="64">
        <f>SUMIFS(СВЦЭМ!$D$34:$D$777,СВЦЭМ!$A$34:$A$777,$A55,СВЦЭМ!$B$34:$B$777,Y$47)+'СЕТ СН'!$G$11+СВЦЭМ!$D$10+'СЕТ СН'!$G$5</f>
        <v>4753.5093723</v>
      </c>
    </row>
    <row r="56" spans="1:25" ht="15.75" x14ac:dyDescent="0.2">
      <c r="A56" s="63">
        <f t="shared" si="1"/>
        <v>42560</v>
      </c>
      <c r="B56" s="64">
        <f>SUMIFS(СВЦЭМ!$D$34:$D$777,СВЦЭМ!$A$34:$A$777,$A56,СВЦЭМ!$B$34:$B$777,B$47)+'СЕТ СН'!$G$11+СВЦЭМ!$D$10+'СЕТ СН'!$G$5</f>
        <v>4878.3588670500003</v>
      </c>
      <c r="C56" s="64">
        <f>SUMIFS(СВЦЭМ!$D$34:$D$777,СВЦЭМ!$A$34:$A$777,$A56,СВЦЭМ!$B$34:$B$777,C$47)+'СЕТ СН'!$G$11+СВЦЭМ!$D$10+'СЕТ СН'!$G$5</f>
        <v>4956.0360355399998</v>
      </c>
      <c r="D56" s="64">
        <f>SUMIFS(СВЦЭМ!$D$34:$D$777,СВЦЭМ!$A$34:$A$777,$A56,СВЦЭМ!$B$34:$B$777,D$47)+'СЕТ СН'!$G$11+СВЦЭМ!$D$10+'СЕТ СН'!$G$5</f>
        <v>4993.4837420200001</v>
      </c>
      <c r="E56" s="64">
        <f>SUMIFS(СВЦЭМ!$D$34:$D$777,СВЦЭМ!$A$34:$A$777,$A56,СВЦЭМ!$B$34:$B$777,E$47)+'СЕТ СН'!$G$11+СВЦЭМ!$D$10+'СЕТ СН'!$G$5</f>
        <v>5002.2868221400004</v>
      </c>
      <c r="F56" s="64">
        <f>SUMIFS(СВЦЭМ!$D$34:$D$777,СВЦЭМ!$A$34:$A$777,$A56,СВЦЭМ!$B$34:$B$777,F$47)+'СЕТ СН'!$G$11+СВЦЭМ!$D$10+'СЕТ СН'!$G$5</f>
        <v>5029.7276808999995</v>
      </c>
      <c r="G56" s="64">
        <f>SUMIFS(СВЦЭМ!$D$34:$D$777,СВЦЭМ!$A$34:$A$777,$A56,СВЦЭМ!$B$34:$B$777,G$47)+'СЕТ СН'!$G$11+СВЦЭМ!$D$10+'СЕТ СН'!$G$5</f>
        <v>5040.3503818700001</v>
      </c>
      <c r="H56" s="64">
        <f>SUMIFS(СВЦЭМ!$D$34:$D$777,СВЦЭМ!$A$34:$A$777,$A56,СВЦЭМ!$B$34:$B$777,H$47)+'СЕТ СН'!$G$11+СВЦЭМ!$D$10+'СЕТ СН'!$G$5</f>
        <v>4917.8645325199996</v>
      </c>
      <c r="I56" s="64">
        <f>SUMIFS(СВЦЭМ!$D$34:$D$777,СВЦЭМ!$A$34:$A$777,$A56,СВЦЭМ!$B$34:$B$777,I$47)+'СЕТ СН'!$G$11+СВЦЭМ!$D$10+'СЕТ СН'!$G$5</f>
        <v>4796.8808567800006</v>
      </c>
      <c r="J56" s="64">
        <f>SUMIFS(СВЦЭМ!$D$34:$D$777,СВЦЭМ!$A$34:$A$777,$A56,СВЦЭМ!$B$34:$B$777,J$47)+'СЕТ СН'!$G$11+СВЦЭМ!$D$10+'СЕТ СН'!$G$5</f>
        <v>4729.6419691999999</v>
      </c>
      <c r="K56" s="64">
        <f>SUMIFS(СВЦЭМ!$D$34:$D$777,СВЦЭМ!$A$34:$A$777,$A56,СВЦЭМ!$B$34:$B$777,K$47)+'СЕТ СН'!$G$11+СВЦЭМ!$D$10+'СЕТ СН'!$G$5</f>
        <v>4673.8495591199999</v>
      </c>
      <c r="L56" s="64">
        <f>SUMIFS(СВЦЭМ!$D$34:$D$777,СВЦЭМ!$A$34:$A$777,$A56,СВЦЭМ!$B$34:$B$777,L$47)+'СЕТ СН'!$G$11+СВЦЭМ!$D$10+'СЕТ СН'!$G$5</f>
        <v>4666.2987561299997</v>
      </c>
      <c r="M56" s="64">
        <f>SUMIFS(СВЦЭМ!$D$34:$D$777,СВЦЭМ!$A$34:$A$777,$A56,СВЦЭМ!$B$34:$B$777,M$47)+'СЕТ СН'!$G$11+СВЦЭМ!$D$10+'СЕТ СН'!$G$5</f>
        <v>4637.4508161599997</v>
      </c>
      <c r="N56" s="64">
        <f>SUMIFS(СВЦЭМ!$D$34:$D$777,СВЦЭМ!$A$34:$A$777,$A56,СВЦЭМ!$B$34:$B$777,N$47)+'СЕТ СН'!$G$11+СВЦЭМ!$D$10+'СЕТ СН'!$G$5</f>
        <v>4634.74764744</v>
      </c>
      <c r="O56" s="64">
        <f>SUMIFS(СВЦЭМ!$D$34:$D$777,СВЦЭМ!$A$34:$A$777,$A56,СВЦЭМ!$B$34:$B$777,O$47)+'СЕТ СН'!$G$11+СВЦЭМ!$D$10+'СЕТ СН'!$G$5</f>
        <v>4636.1975469299996</v>
      </c>
      <c r="P56" s="64">
        <f>SUMIFS(СВЦЭМ!$D$34:$D$777,СВЦЭМ!$A$34:$A$777,$A56,СВЦЭМ!$B$34:$B$777,P$47)+'СЕТ СН'!$G$11+СВЦЭМ!$D$10+'СЕТ СН'!$G$5</f>
        <v>4607.6869946400002</v>
      </c>
      <c r="Q56" s="64">
        <f>SUMIFS(СВЦЭМ!$D$34:$D$777,СВЦЭМ!$A$34:$A$777,$A56,СВЦЭМ!$B$34:$B$777,Q$47)+'СЕТ СН'!$G$11+СВЦЭМ!$D$10+'СЕТ СН'!$G$5</f>
        <v>4635.56124808</v>
      </c>
      <c r="R56" s="64">
        <f>SUMIFS(СВЦЭМ!$D$34:$D$777,СВЦЭМ!$A$34:$A$777,$A56,СВЦЭМ!$B$34:$B$777,R$47)+'СЕТ СН'!$G$11+СВЦЭМ!$D$10+'СЕТ СН'!$G$5</f>
        <v>4622.1942052200002</v>
      </c>
      <c r="S56" s="64">
        <f>SUMIFS(СВЦЭМ!$D$34:$D$777,СВЦЭМ!$A$34:$A$777,$A56,СВЦЭМ!$B$34:$B$777,S$47)+'СЕТ СН'!$G$11+СВЦЭМ!$D$10+'СЕТ СН'!$G$5</f>
        <v>4608.5886691199994</v>
      </c>
      <c r="T56" s="64">
        <f>SUMIFS(СВЦЭМ!$D$34:$D$777,СВЦЭМ!$A$34:$A$777,$A56,СВЦЭМ!$B$34:$B$777,T$47)+'СЕТ СН'!$G$11+СВЦЭМ!$D$10+'СЕТ СН'!$G$5</f>
        <v>4617.95315691</v>
      </c>
      <c r="U56" s="64">
        <f>SUMIFS(СВЦЭМ!$D$34:$D$777,СВЦЭМ!$A$34:$A$777,$A56,СВЦЭМ!$B$34:$B$777,U$47)+'СЕТ СН'!$G$11+СВЦЭМ!$D$10+'СЕТ СН'!$G$5</f>
        <v>4595.2697034900002</v>
      </c>
      <c r="V56" s="64">
        <f>SUMIFS(СВЦЭМ!$D$34:$D$777,СВЦЭМ!$A$34:$A$777,$A56,СВЦЭМ!$B$34:$B$777,V$47)+'СЕТ СН'!$G$11+СВЦЭМ!$D$10+'СЕТ СН'!$G$5</f>
        <v>4606.3534399999999</v>
      </c>
      <c r="W56" s="64">
        <f>SUMIFS(СВЦЭМ!$D$34:$D$777,СВЦЭМ!$A$34:$A$777,$A56,СВЦЭМ!$B$34:$B$777,W$47)+'СЕТ СН'!$G$11+СВЦЭМ!$D$10+'СЕТ СН'!$G$5</f>
        <v>4648.6493035100002</v>
      </c>
      <c r="X56" s="64">
        <f>SUMIFS(СВЦЭМ!$D$34:$D$777,СВЦЭМ!$A$34:$A$777,$A56,СВЦЭМ!$B$34:$B$777,X$47)+'СЕТ СН'!$G$11+СВЦЭМ!$D$10+'СЕТ СН'!$G$5</f>
        <v>4679.9303909499995</v>
      </c>
      <c r="Y56" s="64">
        <f>SUMIFS(СВЦЭМ!$D$34:$D$777,СВЦЭМ!$A$34:$A$777,$A56,СВЦЭМ!$B$34:$B$777,Y$47)+'СЕТ СН'!$G$11+СВЦЭМ!$D$10+'СЕТ СН'!$G$5</f>
        <v>4753.6982259300003</v>
      </c>
    </row>
    <row r="57" spans="1:25" ht="15.75" x14ac:dyDescent="0.2">
      <c r="A57" s="63">
        <f t="shared" si="1"/>
        <v>42561</v>
      </c>
      <c r="B57" s="64">
        <f>SUMIFS(СВЦЭМ!$D$34:$D$777,СВЦЭМ!$A$34:$A$777,$A57,СВЦЭМ!$B$34:$B$777,B$47)+'СЕТ СН'!$G$11+СВЦЭМ!$D$10+'СЕТ СН'!$G$5</f>
        <v>4811.0500455399997</v>
      </c>
      <c r="C57" s="64">
        <f>SUMIFS(СВЦЭМ!$D$34:$D$777,СВЦЭМ!$A$34:$A$777,$A57,СВЦЭМ!$B$34:$B$777,C$47)+'СЕТ СН'!$G$11+СВЦЭМ!$D$10+'СЕТ СН'!$G$5</f>
        <v>4810.1369969799998</v>
      </c>
      <c r="D57" s="64">
        <f>SUMIFS(СВЦЭМ!$D$34:$D$777,СВЦЭМ!$A$34:$A$777,$A57,СВЦЭМ!$B$34:$B$777,D$47)+'СЕТ СН'!$G$11+СВЦЭМ!$D$10+'СЕТ СН'!$G$5</f>
        <v>4851.8490061699995</v>
      </c>
      <c r="E57" s="64">
        <f>SUMIFS(СВЦЭМ!$D$34:$D$777,СВЦЭМ!$A$34:$A$777,$A57,СВЦЭМ!$B$34:$B$777,E$47)+'СЕТ СН'!$G$11+СВЦЭМ!$D$10+'СЕТ СН'!$G$5</f>
        <v>4873.5553980000004</v>
      </c>
      <c r="F57" s="64">
        <f>SUMIFS(СВЦЭМ!$D$34:$D$777,СВЦЭМ!$A$34:$A$777,$A57,СВЦЭМ!$B$34:$B$777,F$47)+'СЕТ СН'!$G$11+СВЦЭМ!$D$10+'СЕТ СН'!$G$5</f>
        <v>4873.8643878700004</v>
      </c>
      <c r="G57" s="64">
        <f>SUMIFS(СВЦЭМ!$D$34:$D$777,СВЦЭМ!$A$34:$A$777,$A57,СВЦЭМ!$B$34:$B$777,G$47)+'СЕТ СН'!$G$11+СВЦЭМ!$D$10+'СЕТ СН'!$G$5</f>
        <v>4881.1406698499995</v>
      </c>
      <c r="H57" s="64">
        <f>SUMIFS(СВЦЭМ!$D$34:$D$777,СВЦЭМ!$A$34:$A$777,$A57,СВЦЭМ!$B$34:$B$777,H$47)+'СЕТ СН'!$G$11+СВЦЭМ!$D$10+'СЕТ СН'!$G$5</f>
        <v>4834.5883857700001</v>
      </c>
      <c r="I57" s="64">
        <f>SUMIFS(СВЦЭМ!$D$34:$D$777,СВЦЭМ!$A$34:$A$777,$A57,СВЦЭМ!$B$34:$B$777,I$47)+'СЕТ СН'!$G$11+СВЦЭМ!$D$10+'СЕТ СН'!$G$5</f>
        <v>4782.6489254099997</v>
      </c>
      <c r="J57" s="64">
        <f>SUMIFS(СВЦЭМ!$D$34:$D$777,СВЦЭМ!$A$34:$A$777,$A57,СВЦЭМ!$B$34:$B$777,J$47)+'СЕТ СН'!$G$11+СВЦЭМ!$D$10+'СЕТ СН'!$G$5</f>
        <v>4670.4529277000001</v>
      </c>
      <c r="K57" s="64">
        <f>SUMIFS(СВЦЭМ!$D$34:$D$777,СВЦЭМ!$A$34:$A$777,$A57,СВЦЭМ!$B$34:$B$777,K$47)+'СЕТ СН'!$G$11+СВЦЭМ!$D$10+'СЕТ СН'!$G$5</f>
        <v>4582.19202176</v>
      </c>
      <c r="L57" s="64">
        <f>SUMIFS(СВЦЭМ!$D$34:$D$777,СВЦЭМ!$A$34:$A$777,$A57,СВЦЭМ!$B$34:$B$777,L$47)+'СЕТ СН'!$G$11+СВЦЭМ!$D$10+'СЕТ СН'!$G$5</f>
        <v>4550.2818664899996</v>
      </c>
      <c r="M57" s="64">
        <f>SUMIFS(СВЦЭМ!$D$34:$D$777,СВЦЭМ!$A$34:$A$777,$A57,СВЦЭМ!$B$34:$B$777,M$47)+'СЕТ СН'!$G$11+СВЦЭМ!$D$10+'СЕТ СН'!$G$5</f>
        <v>4551.55126182</v>
      </c>
      <c r="N57" s="64">
        <f>SUMIFS(СВЦЭМ!$D$34:$D$777,СВЦЭМ!$A$34:$A$777,$A57,СВЦЭМ!$B$34:$B$777,N$47)+'СЕТ СН'!$G$11+СВЦЭМ!$D$10+'СЕТ СН'!$G$5</f>
        <v>4570.1296658199999</v>
      </c>
      <c r="O57" s="64">
        <f>SUMIFS(СВЦЭМ!$D$34:$D$777,СВЦЭМ!$A$34:$A$777,$A57,СВЦЭМ!$B$34:$B$777,O$47)+'СЕТ СН'!$G$11+СВЦЭМ!$D$10+'СЕТ СН'!$G$5</f>
        <v>4567.5685427400003</v>
      </c>
      <c r="P57" s="64">
        <f>SUMIFS(СВЦЭМ!$D$34:$D$777,СВЦЭМ!$A$34:$A$777,$A57,СВЦЭМ!$B$34:$B$777,P$47)+'СЕТ СН'!$G$11+СВЦЭМ!$D$10+'СЕТ СН'!$G$5</f>
        <v>4793.8311883699998</v>
      </c>
      <c r="Q57" s="64">
        <f>SUMIFS(СВЦЭМ!$D$34:$D$777,СВЦЭМ!$A$34:$A$777,$A57,СВЦЭМ!$B$34:$B$777,Q$47)+'СЕТ СН'!$G$11+СВЦЭМ!$D$10+'СЕТ СН'!$G$5</f>
        <v>4653.3262688300001</v>
      </c>
      <c r="R57" s="64">
        <f>SUMIFS(СВЦЭМ!$D$34:$D$777,СВЦЭМ!$A$34:$A$777,$A57,СВЦЭМ!$B$34:$B$777,R$47)+'СЕТ СН'!$G$11+СВЦЭМ!$D$10+'СЕТ СН'!$G$5</f>
        <v>4605.8871748399997</v>
      </c>
      <c r="S57" s="64">
        <f>SUMIFS(СВЦЭМ!$D$34:$D$777,СВЦЭМ!$A$34:$A$777,$A57,СВЦЭМ!$B$34:$B$777,S$47)+'СЕТ СН'!$G$11+СВЦЭМ!$D$10+'СЕТ СН'!$G$5</f>
        <v>4608.7468047100001</v>
      </c>
      <c r="T57" s="64">
        <f>SUMIFS(СВЦЭМ!$D$34:$D$777,СВЦЭМ!$A$34:$A$777,$A57,СВЦЭМ!$B$34:$B$777,T$47)+'СЕТ СН'!$G$11+СВЦЭМ!$D$10+'СЕТ СН'!$G$5</f>
        <v>4651.0801059300002</v>
      </c>
      <c r="U57" s="64">
        <f>SUMIFS(СВЦЭМ!$D$34:$D$777,СВЦЭМ!$A$34:$A$777,$A57,СВЦЭМ!$B$34:$B$777,U$47)+'СЕТ СН'!$G$11+СВЦЭМ!$D$10+'СЕТ СН'!$G$5</f>
        <v>4613.6348956599995</v>
      </c>
      <c r="V57" s="64">
        <f>SUMIFS(СВЦЭМ!$D$34:$D$777,СВЦЭМ!$A$34:$A$777,$A57,СВЦЭМ!$B$34:$B$777,V$47)+'СЕТ СН'!$G$11+СВЦЭМ!$D$10+'СЕТ СН'!$G$5</f>
        <v>4629.7355819100003</v>
      </c>
      <c r="W57" s="64">
        <f>SUMIFS(СВЦЭМ!$D$34:$D$777,СВЦЭМ!$A$34:$A$777,$A57,СВЦЭМ!$B$34:$B$777,W$47)+'СЕТ СН'!$G$11+СВЦЭМ!$D$10+'СЕТ СН'!$G$5</f>
        <v>4651.6701570599998</v>
      </c>
      <c r="X57" s="64">
        <f>SUMIFS(СВЦЭМ!$D$34:$D$777,СВЦЭМ!$A$34:$A$777,$A57,СВЦЭМ!$B$34:$B$777,X$47)+'СЕТ СН'!$G$11+СВЦЭМ!$D$10+'СЕТ СН'!$G$5</f>
        <v>4638.37943352</v>
      </c>
      <c r="Y57" s="64">
        <f>SUMIFS(СВЦЭМ!$D$34:$D$777,СВЦЭМ!$A$34:$A$777,$A57,СВЦЭМ!$B$34:$B$777,Y$47)+'СЕТ СН'!$G$11+СВЦЭМ!$D$10+'СЕТ СН'!$G$5</f>
        <v>4702.1978790499998</v>
      </c>
    </row>
    <row r="58" spans="1:25" ht="15.75" x14ac:dyDescent="0.2">
      <c r="A58" s="63">
        <f t="shared" si="1"/>
        <v>42562</v>
      </c>
      <c r="B58" s="64">
        <f>SUMIFS(СВЦЭМ!$D$34:$D$777,СВЦЭМ!$A$34:$A$777,$A58,СВЦЭМ!$B$34:$B$777,B$47)+'СЕТ СН'!$G$11+СВЦЭМ!$D$10+'СЕТ СН'!$G$5</f>
        <v>4835.5660554799997</v>
      </c>
      <c r="C58" s="64">
        <f>SUMIFS(СВЦЭМ!$D$34:$D$777,СВЦЭМ!$A$34:$A$777,$A58,СВЦЭМ!$B$34:$B$777,C$47)+'СЕТ СН'!$G$11+СВЦЭМ!$D$10+'СЕТ СН'!$G$5</f>
        <v>4918.66452587</v>
      </c>
      <c r="D58" s="64">
        <f>SUMIFS(СВЦЭМ!$D$34:$D$777,СВЦЭМ!$A$34:$A$777,$A58,СВЦЭМ!$B$34:$B$777,D$47)+'СЕТ СН'!$G$11+СВЦЭМ!$D$10+'СЕТ СН'!$G$5</f>
        <v>4997.04397324</v>
      </c>
      <c r="E58" s="64">
        <f>SUMIFS(СВЦЭМ!$D$34:$D$777,СВЦЭМ!$A$34:$A$777,$A58,СВЦЭМ!$B$34:$B$777,E$47)+'СЕТ СН'!$G$11+СВЦЭМ!$D$10+'СЕТ СН'!$G$5</f>
        <v>4956.3256350600004</v>
      </c>
      <c r="F58" s="64">
        <f>SUMIFS(СВЦЭМ!$D$34:$D$777,СВЦЭМ!$A$34:$A$777,$A58,СВЦЭМ!$B$34:$B$777,F$47)+'СЕТ СН'!$G$11+СВЦЭМ!$D$10+'СЕТ СН'!$G$5</f>
        <v>4977.0712134099995</v>
      </c>
      <c r="G58" s="64">
        <f>SUMIFS(СВЦЭМ!$D$34:$D$777,СВЦЭМ!$A$34:$A$777,$A58,СВЦЭМ!$B$34:$B$777,G$47)+'СЕТ СН'!$G$11+СВЦЭМ!$D$10+'СЕТ СН'!$G$5</f>
        <v>4965.2510633000002</v>
      </c>
      <c r="H58" s="64">
        <f>SUMIFS(СВЦЭМ!$D$34:$D$777,СВЦЭМ!$A$34:$A$777,$A58,СВЦЭМ!$B$34:$B$777,H$47)+'СЕТ СН'!$G$11+СВЦЭМ!$D$10+'СЕТ СН'!$G$5</f>
        <v>4885.0469712599997</v>
      </c>
      <c r="I58" s="64">
        <f>SUMIFS(СВЦЭМ!$D$34:$D$777,СВЦЭМ!$A$34:$A$777,$A58,СВЦЭМ!$B$34:$B$777,I$47)+'СЕТ СН'!$G$11+СВЦЭМ!$D$10+'СЕТ СН'!$G$5</f>
        <v>4784.1221737800006</v>
      </c>
      <c r="J58" s="64">
        <f>SUMIFS(СВЦЭМ!$D$34:$D$777,СВЦЭМ!$A$34:$A$777,$A58,СВЦЭМ!$B$34:$B$777,J$47)+'СЕТ СН'!$G$11+СВЦЭМ!$D$10+'СЕТ СН'!$G$5</f>
        <v>4594.9818934200002</v>
      </c>
      <c r="K58" s="64">
        <f>SUMIFS(СВЦЭМ!$D$34:$D$777,СВЦЭМ!$A$34:$A$777,$A58,СВЦЭМ!$B$34:$B$777,K$47)+'СЕТ СН'!$G$11+СВЦЭМ!$D$10+'СЕТ СН'!$G$5</f>
        <v>4565.6964685299999</v>
      </c>
      <c r="L58" s="64">
        <f>SUMIFS(СВЦЭМ!$D$34:$D$777,СВЦЭМ!$A$34:$A$777,$A58,СВЦЭМ!$B$34:$B$777,L$47)+'СЕТ СН'!$G$11+СВЦЭМ!$D$10+'СЕТ СН'!$G$5</f>
        <v>4559.2579081000003</v>
      </c>
      <c r="M58" s="64">
        <f>SUMIFS(СВЦЭМ!$D$34:$D$777,СВЦЭМ!$A$34:$A$777,$A58,СВЦЭМ!$B$34:$B$777,M$47)+'СЕТ СН'!$G$11+СВЦЭМ!$D$10+'СЕТ СН'!$G$5</f>
        <v>4565.24874447</v>
      </c>
      <c r="N58" s="64">
        <f>SUMIFS(СВЦЭМ!$D$34:$D$777,СВЦЭМ!$A$34:$A$777,$A58,СВЦЭМ!$B$34:$B$777,N$47)+'СЕТ СН'!$G$11+СВЦЭМ!$D$10+'СЕТ СН'!$G$5</f>
        <v>4544.56979254</v>
      </c>
      <c r="O58" s="64">
        <f>SUMIFS(СВЦЭМ!$D$34:$D$777,СВЦЭМ!$A$34:$A$777,$A58,СВЦЭМ!$B$34:$B$777,O$47)+'СЕТ СН'!$G$11+СВЦЭМ!$D$10+'СЕТ СН'!$G$5</f>
        <v>4562.4129130499996</v>
      </c>
      <c r="P58" s="64">
        <f>SUMIFS(СВЦЭМ!$D$34:$D$777,СВЦЭМ!$A$34:$A$777,$A58,СВЦЭМ!$B$34:$B$777,P$47)+'СЕТ СН'!$G$11+СВЦЭМ!$D$10+'СЕТ СН'!$G$5</f>
        <v>4580.8341971700002</v>
      </c>
      <c r="Q58" s="64">
        <f>SUMIFS(СВЦЭМ!$D$34:$D$777,СВЦЭМ!$A$34:$A$777,$A58,СВЦЭМ!$B$34:$B$777,Q$47)+'СЕТ СН'!$G$11+СВЦЭМ!$D$10+'СЕТ СН'!$G$5</f>
        <v>4579.5582124100001</v>
      </c>
      <c r="R58" s="64">
        <f>SUMIFS(СВЦЭМ!$D$34:$D$777,СВЦЭМ!$A$34:$A$777,$A58,СВЦЭМ!$B$34:$B$777,R$47)+'СЕТ СН'!$G$11+СВЦЭМ!$D$10+'СЕТ СН'!$G$5</f>
        <v>4672.8965811799999</v>
      </c>
      <c r="S58" s="64">
        <f>SUMIFS(СВЦЭМ!$D$34:$D$777,СВЦЭМ!$A$34:$A$777,$A58,СВЦЭМ!$B$34:$B$777,S$47)+'СЕТ СН'!$G$11+СВЦЭМ!$D$10+'СЕТ СН'!$G$5</f>
        <v>4624.7211626400003</v>
      </c>
      <c r="T58" s="64">
        <f>SUMIFS(СВЦЭМ!$D$34:$D$777,СВЦЭМ!$A$34:$A$777,$A58,СВЦЭМ!$B$34:$B$777,T$47)+'СЕТ СН'!$G$11+СВЦЭМ!$D$10+'СЕТ СН'!$G$5</f>
        <v>4630.3035426500001</v>
      </c>
      <c r="U58" s="64">
        <f>SUMIFS(СВЦЭМ!$D$34:$D$777,СВЦЭМ!$A$34:$A$777,$A58,СВЦЭМ!$B$34:$B$777,U$47)+'СЕТ СН'!$G$11+СВЦЭМ!$D$10+'СЕТ СН'!$G$5</f>
        <v>4639.7187030899995</v>
      </c>
      <c r="V58" s="64">
        <f>SUMIFS(СВЦЭМ!$D$34:$D$777,СВЦЭМ!$A$34:$A$777,$A58,СВЦЭМ!$B$34:$B$777,V$47)+'СЕТ СН'!$G$11+СВЦЭМ!$D$10+'СЕТ СН'!$G$5</f>
        <v>4621.6341440799997</v>
      </c>
      <c r="W58" s="64">
        <f>SUMIFS(СВЦЭМ!$D$34:$D$777,СВЦЭМ!$A$34:$A$777,$A58,СВЦЭМ!$B$34:$B$777,W$47)+'СЕТ СН'!$G$11+СВЦЭМ!$D$10+'СЕТ СН'!$G$5</f>
        <v>4676.2776564599999</v>
      </c>
      <c r="X58" s="64">
        <f>SUMIFS(СВЦЭМ!$D$34:$D$777,СВЦЭМ!$A$34:$A$777,$A58,СВЦЭМ!$B$34:$B$777,X$47)+'СЕТ СН'!$G$11+СВЦЭМ!$D$10+'СЕТ СН'!$G$5</f>
        <v>4712.8073393699997</v>
      </c>
      <c r="Y58" s="64">
        <f>SUMIFS(СВЦЭМ!$D$34:$D$777,СВЦЭМ!$A$34:$A$777,$A58,СВЦЭМ!$B$34:$B$777,Y$47)+'СЕТ СН'!$G$11+СВЦЭМ!$D$10+'СЕТ СН'!$G$5</f>
        <v>4844.6539529800002</v>
      </c>
    </row>
    <row r="59" spans="1:25" ht="15.75" x14ac:dyDescent="0.2">
      <c r="A59" s="63">
        <f t="shared" si="1"/>
        <v>42563</v>
      </c>
      <c r="B59" s="64">
        <f>SUMIFS(СВЦЭМ!$D$34:$D$777,СВЦЭМ!$A$34:$A$777,$A59,СВЦЭМ!$B$34:$B$777,B$47)+'СЕТ СН'!$G$11+СВЦЭМ!$D$10+'СЕТ СН'!$G$5</f>
        <v>4910.2343010300001</v>
      </c>
      <c r="C59" s="64">
        <f>SUMIFS(СВЦЭМ!$D$34:$D$777,СВЦЭМ!$A$34:$A$777,$A59,СВЦЭМ!$B$34:$B$777,C$47)+'СЕТ СН'!$G$11+СВЦЭМ!$D$10+'СЕТ СН'!$G$5</f>
        <v>4990.4392278699997</v>
      </c>
      <c r="D59" s="64">
        <f>SUMIFS(СВЦЭМ!$D$34:$D$777,СВЦЭМ!$A$34:$A$777,$A59,СВЦЭМ!$B$34:$B$777,D$47)+'СЕТ СН'!$G$11+СВЦЭМ!$D$10+'СЕТ СН'!$G$5</f>
        <v>4974.0790314300002</v>
      </c>
      <c r="E59" s="64">
        <f>SUMIFS(СВЦЭМ!$D$34:$D$777,СВЦЭМ!$A$34:$A$777,$A59,СВЦЭМ!$B$34:$B$777,E$47)+'СЕТ СН'!$G$11+СВЦЭМ!$D$10+'СЕТ СН'!$G$5</f>
        <v>4986.3743109999996</v>
      </c>
      <c r="F59" s="64">
        <f>SUMIFS(СВЦЭМ!$D$34:$D$777,СВЦЭМ!$A$34:$A$777,$A59,СВЦЭМ!$B$34:$B$777,F$47)+'СЕТ СН'!$G$11+СВЦЭМ!$D$10+'СЕТ СН'!$G$5</f>
        <v>5001.0381199700005</v>
      </c>
      <c r="G59" s="64">
        <f>SUMIFS(СВЦЭМ!$D$34:$D$777,СВЦЭМ!$A$34:$A$777,$A59,СВЦЭМ!$B$34:$B$777,G$47)+'СЕТ СН'!$G$11+СВЦЭМ!$D$10+'СЕТ СН'!$G$5</f>
        <v>4996.18157531</v>
      </c>
      <c r="H59" s="64">
        <f>SUMIFS(СВЦЭМ!$D$34:$D$777,СВЦЭМ!$A$34:$A$777,$A59,СВЦЭМ!$B$34:$B$777,H$47)+'СЕТ СН'!$G$11+СВЦЭМ!$D$10+'СЕТ СН'!$G$5</f>
        <v>4881.8257015600002</v>
      </c>
      <c r="I59" s="64">
        <f>SUMIFS(СВЦЭМ!$D$34:$D$777,СВЦЭМ!$A$34:$A$777,$A59,СВЦЭМ!$B$34:$B$777,I$47)+'СЕТ СН'!$G$11+СВЦЭМ!$D$10+'СЕТ СН'!$G$5</f>
        <v>4796.3988030500004</v>
      </c>
      <c r="J59" s="64">
        <f>SUMIFS(СВЦЭМ!$D$34:$D$777,СВЦЭМ!$A$34:$A$777,$A59,СВЦЭМ!$B$34:$B$777,J$47)+'СЕТ СН'!$G$11+СВЦЭМ!$D$10+'СЕТ СН'!$G$5</f>
        <v>4575.5975733699997</v>
      </c>
      <c r="K59" s="64">
        <f>SUMIFS(СВЦЭМ!$D$34:$D$777,СВЦЭМ!$A$34:$A$777,$A59,СВЦЭМ!$B$34:$B$777,K$47)+'СЕТ СН'!$G$11+СВЦЭМ!$D$10+'СЕТ СН'!$G$5</f>
        <v>4583.8105320100003</v>
      </c>
      <c r="L59" s="64">
        <f>SUMIFS(СВЦЭМ!$D$34:$D$777,СВЦЭМ!$A$34:$A$777,$A59,СВЦЭМ!$B$34:$B$777,L$47)+'СЕТ СН'!$G$11+СВЦЭМ!$D$10+'СЕТ СН'!$G$5</f>
        <v>4603.1129131500002</v>
      </c>
      <c r="M59" s="64">
        <f>SUMIFS(СВЦЭМ!$D$34:$D$777,СВЦЭМ!$A$34:$A$777,$A59,СВЦЭМ!$B$34:$B$777,M$47)+'СЕТ СН'!$G$11+СВЦЭМ!$D$10+'СЕТ СН'!$G$5</f>
        <v>4593.7081848400003</v>
      </c>
      <c r="N59" s="64">
        <f>SUMIFS(СВЦЭМ!$D$34:$D$777,СВЦЭМ!$A$34:$A$777,$A59,СВЦЭМ!$B$34:$B$777,N$47)+'СЕТ СН'!$G$11+СВЦЭМ!$D$10+'СЕТ СН'!$G$5</f>
        <v>4586.4828388099995</v>
      </c>
      <c r="O59" s="64">
        <f>SUMIFS(СВЦЭМ!$D$34:$D$777,СВЦЭМ!$A$34:$A$777,$A59,СВЦЭМ!$B$34:$B$777,O$47)+'СЕТ СН'!$G$11+СВЦЭМ!$D$10+'СЕТ СН'!$G$5</f>
        <v>4594.7959953600002</v>
      </c>
      <c r="P59" s="64">
        <f>SUMIFS(СВЦЭМ!$D$34:$D$777,СВЦЭМ!$A$34:$A$777,$A59,СВЦЭМ!$B$34:$B$777,P$47)+'СЕТ СН'!$G$11+СВЦЭМ!$D$10+'СЕТ СН'!$G$5</f>
        <v>4577.9298831199994</v>
      </c>
      <c r="Q59" s="64">
        <f>SUMIFS(СВЦЭМ!$D$34:$D$777,СВЦЭМ!$A$34:$A$777,$A59,СВЦЭМ!$B$34:$B$777,Q$47)+'СЕТ СН'!$G$11+СВЦЭМ!$D$10+'СЕТ СН'!$G$5</f>
        <v>4581.8530762999999</v>
      </c>
      <c r="R59" s="64">
        <f>SUMIFS(СВЦЭМ!$D$34:$D$777,СВЦЭМ!$A$34:$A$777,$A59,СВЦЭМ!$B$34:$B$777,R$47)+'СЕТ СН'!$G$11+СВЦЭМ!$D$10+'СЕТ СН'!$G$5</f>
        <v>4678.0325938799997</v>
      </c>
      <c r="S59" s="64">
        <f>SUMIFS(СВЦЭМ!$D$34:$D$777,СВЦЭМ!$A$34:$A$777,$A59,СВЦЭМ!$B$34:$B$777,S$47)+'СЕТ СН'!$G$11+СВЦЭМ!$D$10+'СЕТ СН'!$G$5</f>
        <v>4660.6159953200004</v>
      </c>
      <c r="T59" s="64">
        <f>SUMIFS(СВЦЭМ!$D$34:$D$777,СВЦЭМ!$A$34:$A$777,$A59,СВЦЭМ!$B$34:$B$777,T$47)+'СЕТ СН'!$G$11+СВЦЭМ!$D$10+'СЕТ СН'!$G$5</f>
        <v>4627.3138784000002</v>
      </c>
      <c r="U59" s="64">
        <f>SUMIFS(СВЦЭМ!$D$34:$D$777,СВЦЭМ!$A$34:$A$777,$A59,СВЦЭМ!$B$34:$B$777,U$47)+'СЕТ СН'!$G$11+СВЦЭМ!$D$10+'СЕТ СН'!$G$5</f>
        <v>4643.9797467600001</v>
      </c>
      <c r="V59" s="64">
        <f>SUMIFS(СВЦЭМ!$D$34:$D$777,СВЦЭМ!$A$34:$A$777,$A59,СВЦЭМ!$B$34:$B$777,V$47)+'СЕТ СН'!$G$11+СВЦЭМ!$D$10+'СЕТ СН'!$G$5</f>
        <v>4631.8950077099998</v>
      </c>
      <c r="W59" s="64">
        <f>SUMIFS(СВЦЭМ!$D$34:$D$777,СВЦЭМ!$A$34:$A$777,$A59,СВЦЭМ!$B$34:$B$777,W$47)+'СЕТ СН'!$G$11+СВЦЭМ!$D$10+'СЕТ СН'!$G$5</f>
        <v>4635.8700448500003</v>
      </c>
      <c r="X59" s="64">
        <f>SUMIFS(СВЦЭМ!$D$34:$D$777,СВЦЭМ!$A$34:$A$777,$A59,СВЦЭМ!$B$34:$B$777,X$47)+'СЕТ СН'!$G$11+СВЦЭМ!$D$10+'СЕТ СН'!$G$5</f>
        <v>4659.5378437899999</v>
      </c>
      <c r="Y59" s="64">
        <f>SUMIFS(СВЦЭМ!$D$34:$D$777,СВЦЭМ!$A$34:$A$777,$A59,СВЦЭМ!$B$34:$B$777,Y$47)+'СЕТ СН'!$G$11+СВЦЭМ!$D$10+'СЕТ СН'!$G$5</f>
        <v>4743.6637177299999</v>
      </c>
    </row>
    <row r="60" spans="1:25" ht="15.75" x14ac:dyDescent="0.2">
      <c r="A60" s="63">
        <f t="shared" si="1"/>
        <v>42564</v>
      </c>
      <c r="B60" s="64">
        <f>SUMIFS(СВЦЭМ!$D$34:$D$777,СВЦЭМ!$A$34:$A$777,$A60,СВЦЭМ!$B$34:$B$777,B$47)+'СЕТ СН'!$G$11+СВЦЭМ!$D$10+'СЕТ СН'!$G$5</f>
        <v>4773.2643079399995</v>
      </c>
      <c r="C60" s="64">
        <f>SUMIFS(СВЦЭМ!$D$34:$D$777,СВЦЭМ!$A$34:$A$777,$A60,СВЦЭМ!$B$34:$B$777,C$47)+'СЕТ СН'!$G$11+СВЦЭМ!$D$10+'СЕТ СН'!$G$5</f>
        <v>4844.2119121899996</v>
      </c>
      <c r="D60" s="64">
        <f>SUMIFS(СВЦЭМ!$D$34:$D$777,СВЦЭМ!$A$34:$A$777,$A60,СВЦЭМ!$B$34:$B$777,D$47)+'СЕТ СН'!$G$11+СВЦЭМ!$D$10+'СЕТ СН'!$G$5</f>
        <v>4892.0656018899999</v>
      </c>
      <c r="E60" s="64">
        <f>SUMIFS(СВЦЭМ!$D$34:$D$777,СВЦЭМ!$A$34:$A$777,$A60,СВЦЭМ!$B$34:$B$777,E$47)+'СЕТ СН'!$G$11+СВЦЭМ!$D$10+'СЕТ СН'!$G$5</f>
        <v>4906.4617598300001</v>
      </c>
      <c r="F60" s="64">
        <f>SUMIFS(СВЦЭМ!$D$34:$D$777,СВЦЭМ!$A$34:$A$777,$A60,СВЦЭМ!$B$34:$B$777,F$47)+'СЕТ СН'!$G$11+СВЦЭМ!$D$10+'СЕТ СН'!$G$5</f>
        <v>4880.6693958599999</v>
      </c>
      <c r="G60" s="64">
        <f>SUMIFS(СВЦЭМ!$D$34:$D$777,СВЦЭМ!$A$34:$A$777,$A60,СВЦЭМ!$B$34:$B$777,G$47)+'СЕТ СН'!$G$11+СВЦЭМ!$D$10+'СЕТ СН'!$G$5</f>
        <v>4893.6565369199998</v>
      </c>
      <c r="H60" s="64">
        <f>SUMIFS(СВЦЭМ!$D$34:$D$777,СВЦЭМ!$A$34:$A$777,$A60,СВЦЭМ!$B$34:$B$777,H$47)+'СЕТ СН'!$G$11+СВЦЭМ!$D$10+'СЕТ СН'!$G$5</f>
        <v>4812.7455158499997</v>
      </c>
      <c r="I60" s="64">
        <f>SUMIFS(СВЦЭМ!$D$34:$D$777,СВЦЭМ!$A$34:$A$777,$A60,СВЦЭМ!$B$34:$B$777,I$47)+'СЕТ СН'!$G$11+СВЦЭМ!$D$10+'СЕТ СН'!$G$5</f>
        <v>4695.0859183699995</v>
      </c>
      <c r="J60" s="64">
        <f>SUMIFS(СВЦЭМ!$D$34:$D$777,СВЦЭМ!$A$34:$A$777,$A60,СВЦЭМ!$B$34:$B$777,J$47)+'СЕТ СН'!$G$11+СВЦЭМ!$D$10+'СЕТ СН'!$G$5</f>
        <v>4549.4546828000002</v>
      </c>
      <c r="K60" s="64">
        <f>SUMIFS(СВЦЭМ!$D$34:$D$777,СВЦЭМ!$A$34:$A$777,$A60,СВЦЭМ!$B$34:$B$777,K$47)+'СЕТ СН'!$G$11+СВЦЭМ!$D$10+'СЕТ СН'!$G$5</f>
        <v>4571.86199468</v>
      </c>
      <c r="L60" s="64">
        <f>SUMIFS(СВЦЭМ!$D$34:$D$777,СВЦЭМ!$A$34:$A$777,$A60,СВЦЭМ!$B$34:$B$777,L$47)+'СЕТ СН'!$G$11+СВЦЭМ!$D$10+'СЕТ СН'!$G$5</f>
        <v>4673.2068595000001</v>
      </c>
      <c r="M60" s="64">
        <f>SUMIFS(СВЦЭМ!$D$34:$D$777,СВЦЭМ!$A$34:$A$777,$A60,СВЦЭМ!$B$34:$B$777,M$47)+'СЕТ СН'!$G$11+СВЦЭМ!$D$10+'СЕТ СН'!$G$5</f>
        <v>4660.4519162199995</v>
      </c>
      <c r="N60" s="64">
        <f>SUMIFS(СВЦЭМ!$D$34:$D$777,СВЦЭМ!$A$34:$A$777,$A60,СВЦЭМ!$B$34:$B$777,N$47)+'СЕТ СН'!$G$11+СВЦЭМ!$D$10+'СЕТ СН'!$G$5</f>
        <v>4606.3622362899996</v>
      </c>
      <c r="O60" s="64">
        <f>SUMIFS(СВЦЭМ!$D$34:$D$777,СВЦЭМ!$A$34:$A$777,$A60,СВЦЭМ!$B$34:$B$777,O$47)+'СЕТ СН'!$G$11+СВЦЭМ!$D$10+'СЕТ СН'!$G$5</f>
        <v>4620.6317801599998</v>
      </c>
      <c r="P60" s="64">
        <f>SUMIFS(СВЦЭМ!$D$34:$D$777,СВЦЭМ!$A$34:$A$777,$A60,СВЦЭМ!$B$34:$B$777,P$47)+'СЕТ СН'!$G$11+СВЦЭМ!$D$10+'СЕТ СН'!$G$5</f>
        <v>4588.9904360800001</v>
      </c>
      <c r="Q60" s="64">
        <f>SUMIFS(СВЦЭМ!$D$34:$D$777,СВЦЭМ!$A$34:$A$777,$A60,СВЦЭМ!$B$34:$B$777,Q$47)+'СЕТ СН'!$G$11+СВЦЭМ!$D$10+'СЕТ СН'!$G$5</f>
        <v>4595.3245987499995</v>
      </c>
      <c r="R60" s="64">
        <f>SUMIFS(СВЦЭМ!$D$34:$D$777,СВЦЭМ!$A$34:$A$777,$A60,СВЦЭМ!$B$34:$B$777,R$47)+'СЕТ СН'!$G$11+СВЦЭМ!$D$10+'СЕТ СН'!$G$5</f>
        <v>4665.4307707999997</v>
      </c>
      <c r="S60" s="64">
        <f>SUMIFS(СВЦЭМ!$D$34:$D$777,СВЦЭМ!$A$34:$A$777,$A60,СВЦЭМ!$B$34:$B$777,S$47)+'СЕТ СН'!$G$11+СВЦЭМ!$D$10+'СЕТ СН'!$G$5</f>
        <v>4657.4544309299999</v>
      </c>
      <c r="T60" s="64">
        <f>SUMIFS(СВЦЭМ!$D$34:$D$777,СВЦЭМ!$A$34:$A$777,$A60,СВЦЭМ!$B$34:$B$777,T$47)+'СЕТ СН'!$G$11+СВЦЭМ!$D$10+'СЕТ СН'!$G$5</f>
        <v>4630.7623520699999</v>
      </c>
      <c r="U60" s="64">
        <f>SUMIFS(СВЦЭМ!$D$34:$D$777,СВЦЭМ!$A$34:$A$777,$A60,СВЦЭМ!$B$34:$B$777,U$47)+'СЕТ СН'!$G$11+СВЦЭМ!$D$10+'СЕТ СН'!$G$5</f>
        <v>4652.8799800799998</v>
      </c>
      <c r="V60" s="64">
        <f>SUMIFS(СВЦЭМ!$D$34:$D$777,СВЦЭМ!$A$34:$A$777,$A60,СВЦЭМ!$B$34:$B$777,V$47)+'СЕТ СН'!$G$11+СВЦЭМ!$D$10+'СЕТ СН'!$G$5</f>
        <v>4622.2658565900001</v>
      </c>
      <c r="W60" s="64">
        <f>SUMIFS(СВЦЭМ!$D$34:$D$777,СВЦЭМ!$A$34:$A$777,$A60,СВЦЭМ!$B$34:$B$777,W$47)+'СЕТ СН'!$G$11+СВЦЭМ!$D$10+'СЕТ СН'!$G$5</f>
        <v>4604.9199976</v>
      </c>
      <c r="X60" s="64">
        <f>SUMIFS(СВЦЭМ!$D$34:$D$777,СВЦЭМ!$A$34:$A$777,$A60,СВЦЭМ!$B$34:$B$777,X$47)+'СЕТ СН'!$G$11+СВЦЭМ!$D$10+'СЕТ СН'!$G$5</f>
        <v>4628.1654429299997</v>
      </c>
      <c r="Y60" s="64">
        <f>SUMIFS(СВЦЭМ!$D$34:$D$777,СВЦЭМ!$A$34:$A$777,$A60,СВЦЭМ!$B$34:$B$777,Y$47)+'СЕТ СН'!$G$11+СВЦЭМ!$D$10+'СЕТ СН'!$G$5</f>
        <v>4689.9677455299998</v>
      </c>
    </row>
    <row r="61" spans="1:25" ht="15.75" x14ac:dyDescent="0.2">
      <c r="A61" s="63">
        <f t="shared" si="1"/>
        <v>42565</v>
      </c>
      <c r="B61" s="64">
        <f>SUMIFS(СВЦЭМ!$D$34:$D$777,СВЦЭМ!$A$34:$A$777,$A61,СВЦЭМ!$B$34:$B$777,B$47)+'СЕТ СН'!$G$11+СВЦЭМ!$D$10+'СЕТ СН'!$G$5</f>
        <v>4712.02794808</v>
      </c>
      <c r="C61" s="64">
        <f>SUMIFS(СВЦЭМ!$D$34:$D$777,СВЦЭМ!$A$34:$A$777,$A61,СВЦЭМ!$B$34:$B$777,C$47)+'СЕТ СН'!$G$11+СВЦЭМ!$D$10+'СЕТ СН'!$G$5</f>
        <v>4778.7777627400001</v>
      </c>
      <c r="D61" s="64">
        <f>SUMIFS(СВЦЭМ!$D$34:$D$777,СВЦЭМ!$A$34:$A$777,$A61,СВЦЭМ!$B$34:$B$777,D$47)+'СЕТ СН'!$G$11+СВЦЭМ!$D$10+'СЕТ СН'!$G$5</f>
        <v>4803.6060793699999</v>
      </c>
      <c r="E61" s="64">
        <f>SUMIFS(СВЦЭМ!$D$34:$D$777,СВЦЭМ!$A$34:$A$777,$A61,СВЦЭМ!$B$34:$B$777,E$47)+'СЕТ СН'!$G$11+СВЦЭМ!$D$10+'СЕТ СН'!$G$5</f>
        <v>4814.2640815200002</v>
      </c>
      <c r="F61" s="64">
        <f>SUMIFS(СВЦЭМ!$D$34:$D$777,СВЦЭМ!$A$34:$A$777,$A61,СВЦЭМ!$B$34:$B$777,F$47)+'СЕТ СН'!$G$11+СВЦЭМ!$D$10+'СЕТ СН'!$G$5</f>
        <v>4850.9638072799999</v>
      </c>
      <c r="G61" s="64">
        <f>SUMIFS(СВЦЭМ!$D$34:$D$777,СВЦЭМ!$A$34:$A$777,$A61,СВЦЭМ!$B$34:$B$777,G$47)+'СЕТ СН'!$G$11+СВЦЭМ!$D$10+'СЕТ СН'!$G$5</f>
        <v>4823.3331907800002</v>
      </c>
      <c r="H61" s="64">
        <f>SUMIFS(СВЦЭМ!$D$34:$D$777,СВЦЭМ!$A$34:$A$777,$A61,СВЦЭМ!$B$34:$B$777,H$47)+'СЕТ СН'!$G$11+СВЦЭМ!$D$10+'СЕТ СН'!$G$5</f>
        <v>4708.67509152</v>
      </c>
      <c r="I61" s="64">
        <f>SUMIFS(СВЦЭМ!$D$34:$D$777,СВЦЭМ!$A$34:$A$777,$A61,СВЦЭМ!$B$34:$B$777,I$47)+'СЕТ СН'!$G$11+СВЦЭМ!$D$10+'СЕТ СН'!$G$5</f>
        <v>4654.5489070000003</v>
      </c>
      <c r="J61" s="64">
        <f>SUMIFS(СВЦЭМ!$D$34:$D$777,СВЦЭМ!$A$34:$A$777,$A61,СВЦЭМ!$B$34:$B$777,J$47)+'СЕТ СН'!$G$11+СВЦЭМ!$D$10+'СЕТ СН'!$G$5</f>
        <v>4505.99626988</v>
      </c>
      <c r="K61" s="64">
        <f>SUMIFS(СВЦЭМ!$D$34:$D$777,СВЦЭМ!$A$34:$A$777,$A61,СВЦЭМ!$B$34:$B$777,K$47)+'СЕТ СН'!$G$11+СВЦЭМ!$D$10+'СЕТ СН'!$G$5</f>
        <v>4500.8565483499997</v>
      </c>
      <c r="L61" s="64">
        <f>SUMIFS(СВЦЭМ!$D$34:$D$777,СВЦЭМ!$A$34:$A$777,$A61,СВЦЭМ!$B$34:$B$777,L$47)+'СЕТ СН'!$G$11+СВЦЭМ!$D$10+'СЕТ СН'!$G$5</f>
        <v>4491.02939883</v>
      </c>
      <c r="M61" s="64">
        <f>SUMIFS(СВЦЭМ!$D$34:$D$777,СВЦЭМ!$A$34:$A$777,$A61,СВЦЭМ!$B$34:$B$777,M$47)+'СЕТ СН'!$G$11+СВЦЭМ!$D$10+'СЕТ СН'!$G$5</f>
        <v>4477.6903431399996</v>
      </c>
      <c r="N61" s="64">
        <f>SUMIFS(СВЦЭМ!$D$34:$D$777,СВЦЭМ!$A$34:$A$777,$A61,СВЦЭМ!$B$34:$B$777,N$47)+'СЕТ СН'!$G$11+СВЦЭМ!$D$10+'СЕТ СН'!$G$5</f>
        <v>4478.5970741499996</v>
      </c>
      <c r="O61" s="64">
        <f>SUMIFS(СВЦЭМ!$D$34:$D$777,СВЦЭМ!$A$34:$A$777,$A61,СВЦЭМ!$B$34:$B$777,O$47)+'СЕТ СН'!$G$11+СВЦЭМ!$D$10+'СЕТ СН'!$G$5</f>
        <v>4472.7949672699997</v>
      </c>
      <c r="P61" s="64">
        <f>SUMIFS(СВЦЭМ!$D$34:$D$777,СВЦЭМ!$A$34:$A$777,$A61,СВЦЭМ!$B$34:$B$777,P$47)+'СЕТ СН'!$G$11+СВЦЭМ!$D$10+'СЕТ СН'!$G$5</f>
        <v>4461.2749543999998</v>
      </c>
      <c r="Q61" s="64">
        <f>SUMIFS(СВЦЭМ!$D$34:$D$777,СВЦЭМ!$A$34:$A$777,$A61,СВЦЭМ!$B$34:$B$777,Q$47)+'СЕТ СН'!$G$11+СВЦЭМ!$D$10+'СЕТ СН'!$G$5</f>
        <v>4472.2663950699998</v>
      </c>
      <c r="R61" s="64">
        <f>SUMIFS(СВЦЭМ!$D$34:$D$777,СВЦЭМ!$A$34:$A$777,$A61,СВЦЭМ!$B$34:$B$777,R$47)+'СЕТ СН'!$G$11+СВЦЭМ!$D$10+'СЕТ СН'!$G$5</f>
        <v>4546.44023956</v>
      </c>
      <c r="S61" s="64">
        <f>SUMIFS(СВЦЭМ!$D$34:$D$777,СВЦЭМ!$A$34:$A$777,$A61,СВЦЭМ!$B$34:$B$777,S$47)+'СЕТ СН'!$G$11+СВЦЭМ!$D$10+'СЕТ СН'!$G$5</f>
        <v>4556.0856805499998</v>
      </c>
      <c r="T61" s="64">
        <f>SUMIFS(СВЦЭМ!$D$34:$D$777,СВЦЭМ!$A$34:$A$777,$A61,СВЦЭМ!$B$34:$B$777,T$47)+'СЕТ СН'!$G$11+СВЦЭМ!$D$10+'СЕТ СН'!$G$5</f>
        <v>4539.7919553800002</v>
      </c>
      <c r="U61" s="64">
        <f>SUMIFS(СВЦЭМ!$D$34:$D$777,СВЦЭМ!$A$34:$A$777,$A61,СВЦЭМ!$B$34:$B$777,U$47)+'СЕТ СН'!$G$11+СВЦЭМ!$D$10+'СЕТ СН'!$G$5</f>
        <v>4522.4943293300003</v>
      </c>
      <c r="V61" s="64">
        <f>SUMIFS(СВЦЭМ!$D$34:$D$777,СВЦЭМ!$A$34:$A$777,$A61,СВЦЭМ!$B$34:$B$777,V$47)+'СЕТ СН'!$G$11+СВЦЭМ!$D$10+'СЕТ СН'!$G$5</f>
        <v>4575.1470868500001</v>
      </c>
      <c r="W61" s="64">
        <f>SUMIFS(СВЦЭМ!$D$34:$D$777,СВЦЭМ!$A$34:$A$777,$A61,СВЦЭМ!$B$34:$B$777,W$47)+'СЕТ СН'!$G$11+СВЦЭМ!$D$10+'СЕТ СН'!$G$5</f>
        <v>4636.9363622000001</v>
      </c>
      <c r="X61" s="64">
        <f>SUMIFS(СВЦЭМ!$D$34:$D$777,СВЦЭМ!$A$34:$A$777,$A61,СВЦЭМ!$B$34:$B$777,X$47)+'СЕТ СН'!$G$11+СВЦЭМ!$D$10+'СЕТ СН'!$G$5</f>
        <v>4644.3022505600002</v>
      </c>
      <c r="Y61" s="64">
        <f>SUMIFS(СВЦЭМ!$D$34:$D$777,СВЦЭМ!$A$34:$A$777,$A61,СВЦЭМ!$B$34:$B$777,Y$47)+'СЕТ СН'!$G$11+СВЦЭМ!$D$10+'СЕТ СН'!$G$5</f>
        <v>4656.9570924099999</v>
      </c>
    </row>
    <row r="62" spans="1:25" ht="15.75" x14ac:dyDescent="0.2">
      <c r="A62" s="63">
        <f t="shared" si="1"/>
        <v>42566</v>
      </c>
      <c r="B62" s="64">
        <f>SUMIFS(СВЦЭМ!$D$34:$D$777,СВЦЭМ!$A$34:$A$777,$A62,СВЦЭМ!$B$34:$B$777,B$47)+'СЕТ СН'!$G$11+СВЦЭМ!$D$10+'СЕТ СН'!$G$5</f>
        <v>4637.2112761299995</v>
      </c>
      <c r="C62" s="64">
        <f>SUMIFS(СВЦЭМ!$D$34:$D$777,СВЦЭМ!$A$34:$A$777,$A62,СВЦЭМ!$B$34:$B$777,C$47)+'СЕТ СН'!$G$11+СВЦЭМ!$D$10+'СЕТ СН'!$G$5</f>
        <v>4685.8318590999997</v>
      </c>
      <c r="D62" s="64">
        <f>SUMIFS(СВЦЭМ!$D$34:$D$777,СВЦЭМ!$A$34:$A$777,$A62,СВЦЭМ!$B$34:$B$777,D$47)+'СЕТ СН'!$G$11+СВЦЭМ!$D$10+'СЕТ СН'!$G$5</f>
        <v>4694.3496023299995</v>
      </c>
      <c r="E62" s="64">
        <f>SUMIFS(СВЦЭМ!$D$34:$D$777,СВЦЭМ!$A$34:$A$777,$A62,СВЦЭМ!$B$34:$B$777,E$47)+'СЕТ СН'!$G$11+СВЦЭМ!$D$10+'СЕТ СН'!$G$5</f>
        <v>4701.1378266399997</v>
      </c>
      <c r="F62" s="64">
        <f>SUMIFS(СВЦЭМ!$D$34:$D$777,СВЦЭМ!$A$34:$A$777,$A62,СВЦЭМ!$B$34:$B$777,F$47)+'СЕТ СН'!$G$11+СВЦЭМ!$D$10+'СЕТ СН'!$G$5</f>
        <v>4722.6804571399998</v>
      </c>
      <c r="G62" s="64">
        <f>SUMIFS(СВЦЭМ!$D$34:$D$777,СВЦЭМ!$A$34:$A$777,$A62,СВЦЭМ!$B$34:$B$777,G$47)+'СЕТ СН'!$G$11+СВЦЭМ!$D$10+'СЕТ СН'!$G$5</f>
        <v>4704.9339686100002</v>
      </c>
      <c r="H62" s="64">
        <f>SUMIFS(СВЦЭМ!$D$34:$D$777,СВЦЭМ!$A$34:$A$777,$A62,СВЦЭМ!$B$34:$B$777,H$47)+'СЕТ СН'!$G$11+СВЦЭМ!$D$10+'СЕТ СН'!$G$5</f>
        <v>4700.0290498300001</v>
      </c>
      <c r="I62" s="64">
        <f>SUMIFS(СВЦЭМ!$D$34:$D$777,СВЦЭМ!$A$34:$A$777,$A62,СВЦЭМ!$B$34:$B$777,I$47)+'СЕТ СН'!$G$11+СВЦЭМ!$D$10+'СЕТ СН'!$G$5</f>
        <v>4682.8147252299996</v>
      </c>
      <c r="J62" s="64">
        <f>SUMIFS(СВЦЭМ!$D$34:$D$777,СВЦЭМ!$A$34:$A$777,$A62,СВЦЭМ!$B$34:$B$777,J$47)+'СЕТ СН'!$G$11+СВЦЭМ!$D$10+'СЕТ СН'!$G$5</f>
        <v>4603.5972251900002</v>
      </c>
      <c r="K62" s="64">
        <f>SUMIFS(СВЦЭМ!$D$34:$D$777,СВЦЭМ!$A$34:$A$777,$A62,СВЦЭМ!$B$34:$B$777,K$47)+'СЕТ СН'!$G$11+СВЦЭМ!$D$10+'СЕТ СН'!$G$5</f>
        <v>4577.6551882399999</v>
      </c>
      <c r="L62" s="64">
        <f>SUMIFS(СВЦЭМ!$D$34:$D$777,СВЦЭМ!$A$34:$A$777,$A62,СВЦЭМ!$B$34:$B$777,L$47)+'СЕТ СН'!$G$11+СВЦЭМ!$D$10+'СЕТ СН'!$G$5</f>
        <v>4535.4287792899995</v>
      </c>
      <c r="M62" s="64">
        <f>SUMIFS(СВЦЭМ!$D$34:$D$777,СВЦЭМ!$A$34:$A$777,$A62,СВЦЭМ!$B$34:$B$777,M$47)+'СЕТ СН'!$G$11+СВЦЭМ!$D$10+'СЕТ СН'!$G$5</f>
        <v>4552.4738601500003</v>
      </c>
      <c r="N62" s="64">
        <f>SUMIFS(СВЦЭМ!$D$34:$D$777,СВЦЭМ!$A$34:$A$777,$A62,СВЦЭМ!$B$34:$B$777,N$47)+'СЕТ СН'!$G$11+СВЦЭМ!$D$10+'СЕТ СН'!$G$5</f>
        <v>4543.2105853599996</v>
      </c>
      <c r="O62" s="64">
        <f>SUMIFS(СВЦЭМ!$D$34:$D$777,СВЦЭМ!$A$34:$A$777,$A62,СВЦЭМ!$B$34:$B$777,O$47)+'СЕТ СН'!$G$11+СВЦЭМ!$D$10+'СЕТ СН'!$G$5</f>
        <v>4553.4949851399997</v>
      </c>
      <c r="P62" s="64">
        <f>SUMIFS(СВЦЭМ!$D$34:$D$777,СВЦЭМ!$A$34:$A$777,$A62,СВЦЭМ!$B$34:$B$777,P$47)+'СЕТ СН'!$G$11+СВЦЭМ!$D$10+'СЕТ СН'!$G$5</f>
        <v>4467.5356650200001</v>
      </c>
      <c r="Q62" s="64">
        <f>SUMIFS(СВЦЭМ!$D$34:$D$777,СВЦЭМ!$A$34:$A$777,$A62,СВЦЭМ!$B$34:$B$777,Q$47)+'СЕТ СН'!$G$11+СВЦЭМ!$D$10+'СЕТ СН'!$G$5</f>
        <v>4456.3287181599999</v>
      </c>
      <c r="R62" s="64">
        <f>SUMIFS(СВЦЭМ!$D$34:$D$777,СВЦЭМ!$A$34:$A$777,$A62,СВЦЭМ!$B$34:$B$777,R$47)+'СЕТ СН'!$G$11+СВЦЭМ!$D$10+'СЕТ СН'!$G$5</f>
        <v>4472.6970925799997</v>
      </c>
      <c r="S62" s="64">
        <f>SUMIFS(СВЦЭМ!$D$34:$D$777,СВЦЭМ!$A$34:$A$777,$A62,СВЦЭМ!$B$34:$B$777,S$47)+'СЕТ СН'!$G$11+СВЦЭМ!$D$10+'СЕТ СН'!$G$5</f>
        <v>4468.13332438</v>
      </c>
      <c r="T62" s="64">
        <f>SUMIFS(СВЦЭМ!$D$34:$D$777,СВЦЭМ!$A$34:$A$777,$A62,СВЦЭМ!$B$34:$B$777,T$47)+'СЕТ СН'!$G$11+СВЦЭМ!$D$10+'СЕТ СН'!$G$5</f>
        <v>4457.9531939500002</v>
      </c>
      <c r="U62" s="64">
        <f>SUMIFS(СВЦЭМ!$D$34:$D$777,СВЦЭМ!$A$34:$A$777,$A62,СВЦЭМ!$B$34:$B$777,U$47)+'СЕТ СН'!$G$11+СВЦЭМ!$D$10+'СЕТ СН'!$G$5</f>
        <v>4457.3441185599995</v>
      </c>
      <c r="V62" s="64">
        <f>SUMIFS(СВЦЭМ!$D$34:$D$777,СВЦЭМ!$A$34:$A$777,$A62,СВЦЭМ!$B$34:$B$777,V$47)+'СЕТ СН'!$G$11+СВЦЭМ!$D$10+'СЕТ СН'!$G$5</f>
        <v>4471.2483852200003</v>
      </c>
      <c r="W62" s="64">
        <f>SUMIFS(СВЦЭМ!$D$34:$D$777,СВЦЭМ!$A$34:$A$777,$A62,СВЦЭМ!$B$34:$B$777,W$47)+'СЕТ СН'!$G$11+СВЦЭМ!$D$10+'СЕТ СН'!$G$5</f>
        <v>4539.7670404399996</v>
      </c>
      <c r="X62" s="64">
        <f>SUMIFS(СВЦЭМ!$D$34:$D$777,СВЦЭМ!$A$34:$A$777,$A62,СВЦЭМ!$B$34:$B$777,X$47)+'СЕТ СН'!$G$11+СВЦЭМ!$D$10+'СЕТ СН'!$G$5</f>
        <v>4589.0866304499996</v>
      </c>
      <c r="Y62" s="64">
        <f>SUMIFS(СВЦЭМ!$D$34:$D$777,СВЦЭМ!$A$34:$A$777,$A62,СВЦЭМ!$B$34:$B$777,Y$47)+'СЕТ СН'!$G$11+СВЦЭМ!$D$10+'СЕТ СН'!$G$5</f>
        <v>4579.05997054</v>
      </c>
    </row>
    <row r="63" spans="1:25" ht="15.75" x14ac:dyDescent="0.2">
      <c r="A63" s="63">
        <f t="shared" si="1"/>
        <v>42567</v>
      </c>
      <c r="B63" s="64">
        <f>SUMIFS(СВЦЭМ!$D$34:$D$777,СВЦЭМ!$A$34:$A$777,$A63,СВЦЭМ!$B$34:$B$777,B$47)+'СЕТ СН'!$G$11+СВЦЭМ!$D$10+'СЕТ СН'!$G$5</f>
        <v>4737.1285286100001</v>
      </c>
      <c r="C63" s="64">
        <f>SUMIFS(СВЦЭМ!$D$34:$D$777,СВЦЭМ!$A$34:$A$777,$A63,СВЦЭМ!$B$34:$B$777,C$47)+'СЕТ СН'!$G$11+СВЦЭМ!$D$10+'СЕТ СН'!$G$5</f>
        <v>4777.1048219599998</v>
      </c>
      <c r="D63" s="64">
        <f>SUMIFS(СВЦЭМ!$D$34:$D$777,СВЦЭМ!$A$34:$A$777,$A63,СВЦЭМ!$B$34:$B$777,D$47)+'СЕТ СН'!$G$11+СВЦЭМ!$D$10+'СЕТ СН'!$G$5</f>
        <v>4805.1701128700006</v>
      </c>
      <c r="E63" s="64">
        <f>SUMIFS(СВЦЭМ!$D$34:$D$777,СВЦЭМ!$A$34:$A$777,$A63,СВЦЭМ!$B$34:$B$777,E$47)+'СЕТ СН'!$G$11+СВЦЭМ!$D$10+'СЕТ СН'!$G$5</f>
        <v>4819.2087276100001</v>
      </c>
      <c r="F63" s="64">
        <f>SUMIFS(СВЦЭМ!$D$34:$D$777,СВЦЭМ!$A$34:$A$777,$A63,СВЦЭМ!$B$34:$B$777,F$47)+'СЕТ СН'!$G$11+СВЦЭМ!$D$10+'СЕТ СН'!$G$5</f>
        <v>4826.3995552800006</v>
      </c>
      <c r="G63" s="64">
        <f>SUMIFS(СВЦЭМ!$D$34:$D$777,СВЦЭМ!$A$34:$A$777,$A63,СВЦЭМ!$B$34:$B$777,G$47)+'СЕТ СН'!$G$11+СВЦЭМ!$D$10+'СЕТ СН'!$G$5</f>
        <v>4826.8868879800002</v>
      </c>
      <c r="H63" s="64">
        <f>SUMIFS(СВЦЭМ!$D$34:$D$777,СВЦЭМ!$A$34:$A$777,$A63,СВЦЭМ!$B$34:$B$777,H$47)+'СЕТ СН'!$G$11+СВЦЭМ!$D$10+'СЕТ СН'!$G$5</f>
        <v>4788.2247773700001</v>
      </c>
      <c r="I63" s="64">
        <f>SUMIFS(СВЦЭМ!$D$34:$D$777,СВЦЭМ!$A$34:$A$777,$A63,СВЦЭМ!$B$34:$B$777,I$47)+'СЕТ СН'!$G$11+СВЦЭМ!$D$10+'СЕТ СН'!$G$5</f>
        <v>4682.9241252800002</v>
      </c>
      <c r="J63" s="64">
        <f>SUMIFS(СВЦЭМ!$D$34:$D$777,СВЦЭМ!$A$34:$A$777,$A63,СВЦЭМ!$B$34:$B$777,J$47)+'СЕТ СН'!$G$11+СВЦЭМ!$D$10+'СЕТ СН'!$G$5</f>
        <v>4601.19614189</v>
      </c>
      <c r="K63" s="64">
        <f>SUMIFS(СВЦЭМ!$D$34:$D$777,СВЦЭМ!$A$34:$A$777,$A63,СВЦЭМ!$B$34:$B$777,K$47)+'СЕТ СН'!$G$11+СВЦЭМ!$D$10+'СЕТ СН'!$G$5</f>
        <v>4571.4301977699997</v>
      </c>
      <c r="L63" s="64">
        <f>SUMIFS(СВЦЭМ!$D$34:$D$777,СВЦЭМ!$A$34:$A$777,$A63,СВЦЭМ!$B$34:$B$777,L$47)+'СЕТ СН'!$G$11+СВЦЭМ!$D$10+'СЕТ СН'!$G$5</f>
        <v>4593.3722901299998</v>
      </c>
      <c r="M63" s="64">
        <f>SUMIFS(СВЦЭМ!$D$34:$D$777,СВЦЭМ!$A$34:$A$777,$A63,СВЦЭМ!$B$34:$B$777,M$47)+'СЕТ СН'!$G$11+СВЦЭМ!$D$10+'СЕТ СН'!$G$5</f>
        <v>4614.4341017699999</v>
      </c>
      <c r="N63" s="64">
        <f>SUMIFS(СВЦЭМ!$D$34:$D$777,СВЦЭМ!$A$34:$A$777,$A63,СВЦЭМ!$B$34:$B$777,N$47)+'СЕТ СН'!$G$11+СВЦЭМ!$D$10+'СЕТ СН'!$G$5</f>
        <v>4551.8998670299998</v>
      </c>
      <c r="O63" s="64">
        <f>SUMIFS(СВЦЭМ!$D$34:$D$777,СВЦЭМ!$A$34:$A$777,$A63,СВЦЭМ!$B$34:$B$777,O$47)+'СЕТ СН'!$G$11+СВЦЭМ!$D$10+'СЕТ СН'!$G$5</f>
        <v>4503.44682448</v>
      </c>
      <c r="P63" s="64">
        <f>SUMIFS(СВЦЭМ!$D$34:$D$777,СВЦЭМ!$A$34:$A$777,$A63,СВЦЭМ!$B$34:$B$777,P$47)+'СЕТ СН'!$G$11+СВЦЭМ!$D$10+'СЕТ СН'!$G$5</f>
        <v>4488.3387573</v>
      </c>
      <c r="Q63" s="64">
        <f>SUMIFS(СВЦЭМ!$D$34:$D$777,СВЦЭМ!$A$34:$A$777,$A63,СВЦЭМ!$B$34:$B$777,Q$47)+'СЕТ СН'!$G$11+СВЦЭМ!$D$10+'СЕТ СН'!$G$5</f>
        <v>4487.1160970299998</v>
      </c>
      <c r="R63" s="64">
        <f>SUMIFS(СВЦЭМ!$D$34:$D$777,СВЦЭМ!$A$34:$A$777,$A63,СВЦЭМ!$B$34:$B$777,R$47)+'СЕТ СН'!$G$11+СВЦЭМ!$D$10+'СЕТ СН'!$G$5</f>
        <v>4499.39109706</v>
      </c>
      <c r="S63" s="64">
        <f>SUMIFS(СВЦЭМ!$D$34:$D$777,СВЦЭМ!$A$34:$A$777,$A63,СВЦЭМ!$B$34:$B$777,S$47)+'СЕТ СН'!$G$11+СВЦЭМ!$D$10+'СЕТ СН'!$G$5</f>
        <v>4501.3619975299998</v>
      </c>
      <c r="T63" s="64">
        <f>SUMIFS(СВЦЭМ!$D$34:$D$777,СВЦЭМ!$A$34:$A$777,$A63,СВЦЭМ!$B$34:$B$777,T$47)+'СЕТ СН'!$G$11+СВЦЭМ!$D$10+'СЕТ СН'!$G$5</f>
        <v>4503.84768566</v>
      </c>
      <c r="U63" s="64">
        <f>SUMIFS(СВЦЭМ!$D$34:$D$777,СВЦЭМ!$A$34:$A$777,$A63,СВЦЭМ!$B$34:$B$777,U$47)+'СЕТ СН'!$G$11+СВЦЭМ!$D$10+'СЕТ СН'!$G$5</f>
        <v>4486.7150000399997</v>
      </c>
      <c r="V63" s="64">
        <f>SUMIFS(СВЦЭМ!$D$34:$D$777,СВЦЭМ!$A$34:$A$777,$A63,СВЦЭМ!$B$34:$B$777,V$47)+'СЕТ СН'!$G$11+СВЦЭМ!$D$10+'СЕТ СН'!$G$5</f>
        <v>4513.8280159799997</v>
      </c>
      <c r="W63" s="64">
        <f>SUMIFS(СВЦЭМ!$D$34:$D$777,СВЦЭМ!$A$34:$A$777,$A63,СВЦЭМ!$B$34:$B$777,W$47)+'СЕТ СН'!$G$11+СВЦЭМ!$D$10+'СЕТ СН'!$G$5</f>
        <v>4569.2640464999995</v>
      </c>
      <c r="X63" s="64">
        <f>SUMIFS(СВЦЭМ!$D$34:$D$777,СВЦЭМ!$A$34:$A$777,$A63,СВЦЭМ!$B$34:$B$777,X$47)+'СЕТ СН'!$G$11+СВЦЭМ!$D$10+'СЕТ СН'!$G$5</f>
        <v>4563.2921017299996</v>
      </c>
      <c r="Y63" s="64">
        <f>SUMIFS(СВЦЭМ!$D$34:$D$777,СВЦЭМ!$A$34:$A$777,$A63,СВЦЭМ!$B$34:$B$777,Y$47)+'СЕТ СН'!$G$11+СВЦЭМ!$D$10+'СЕТ СН'!$G$5</f>
        <v>4560.5239720299996</v>
      </c>
    </row>
    <row r="64" spans="1:25" ht="15.75" x14ac:dyDescent="0.2">
      <c r="A64" s="63">
        <f t="shared" si="1"/>
        <v>42568</v>
      </c>
      <c r="B64" s="64">
        <f>SUMIFS(СВЦЭМ!$D$34:$D$777,СВЦЭМ!$A$34:$A$777,$A64,СВЦЭМ!$B$34:$B$777,B$47)+'СЕТ СН'!$G$11+СВЦЭМ!$D$10+'СЕТ СН'!$G$5</f>
        <v>4665.54529886</v>
      </c>
      <c r="C64" s="64">
        <f>SUMIFS(СВЦЭМ!$D$34:$D$777,СВЦЭМ!$A$34:$A$777,$A64,СВЦЭМ!$B$34:$B$777,C$47)+'СЕТ СН'!$G$11+СВЦЭМ!$D$10+'СЕТ СН'!$G$5</f>
        <v>4720.5428665700001</v>
      </c>
      <c r="D64" s="64">
        <f>SUMIFS(СВЦЭМ!$D$34:$D$777,СВЦЭМ!$A$34:$A$777,$A64,СВЦЭМ!$B$34:$B$777,D$47)+'СЕТ СН'!$G$11+СВЦЭМ!$D$10+'СЕТ СН'!$G$5</f>
        <v>4758.4965806500004</v>
      </c>
      <c r="E64" s="64">
        <f>SUMIFS(СВЦЭМ!$D$34:$D$777,СВЦЭМ!$A$34:$A$777,$A64,СВЦЭМ!$B$34:$B$777,E$47)+'СЕТ СН'!$G$11+СВЦЭМ!$D$10+'СЕТ СН'!$G$5</f>
        <v>4753.7112353699995</v>
      </c>
      <c r="F64" s="64">
        <f>SUMIFS(СВЦЭМ!$D$34:$D$777,СВЦЭМ!$A$34:$A$777,$A64,СВЦЭМ!$B$34:$B$777,F$47)+'СЕТ СН'!$G$11+СВЦЭМ!$D$10+'СЕТ СН'!$G$5</f>
        <v>4751.8730786400001</v>
      </c>
      <c r="G64" s="64">
        <f>SUMIFS(СВЦЭМ!$D$34:$D$777,СВЦЭМ!$A$34:$A$777,$A64,СВЦЭМ!$B$34:$B$777,G$47)+'СЕТ СН'!$G$11+СВЦЭМ!$D$10+'СЕТ СН'!$G$5</f>
        <v>4763.0167583100001</v>
      </c>
      <c r="H64" s="64">
        <f>SUMIFS(СВЦЭМ!$D$34:$D$777,СВЦЭМ!$A$34:$A$777,$A64,СВЦЭМ!$B$34:$B$777,H$47)+'СЕТ СН'!$G$11+СВЦЭМ!$D$10+'СЕТ СН'!$G$5</f>
        <v>4738.7057938099997</v>
      </c>
      <c r="I64" s="64">
        <f>SUMIFS(СВЦЭМ!$D$34:$D$777,СВЦЭМ!$A$34:$A$777,$A64,СВЦЭМ!$B$34:$B$777,I$47)+'СЕТ СН'!$G$11+СВЦЭМ!$D$10+'СЕТ СН'!$G$5</f>
        <v>4648.6252274600001</v>
      </c>
      <c r="J64" s="64">
        <f>SUMIFS(СВЦЭМ!$D$34:$D$777,СВЦЭМ!$A$34:$A$777,$A64,СВЦЭМ!$B$34:$B$777,J$47)+'СЕТ СН'!$G$11+СВЦЭМ!$D$10+'СЕТ СН'!$G$5</f>
        <v>4574.3177525199999</v>
      </c>
      <c r="K64" s="64">
        <f>SUMIFS(СВЦЭМ!$D$34:$D$777,СВЦЭМ!$A$34:$A$777,$A64,СВЦЭМ!$B$34:$B$777,K$47)+'СЕТ СН'!$G$11+СВЦЭМ!$D$10+'СЕТ СН'!$G$5</f>
        <v>4520.1221360899999</v>
      </c>
      <c r="L64" s="64">
        <f>SUMIFS(СВЦЭМ!$D$34:$D$777,СВЦЭМ!$A$34:$A$777,$A64,СВЦЭМ!$B$34:$B$777,L$47)+'СЕТ СН'!$G$11+СВЦЭМ!$D$10+'СЕТ СН'!$G$5</f>
        <v>4500.9900785099999</v>
      </c>
      <c r="M64" s="64">
        <f>SUMIFS(СВЦЭМ!$D$34:$D$777,СВЦЭМ!$A$34:$A$777,$A64,СВЦЭМ!$B$34:$B$777,M$47)+'СЕТ СН'!$G$11+СВЦЭМ!$D$10+'СЕТ СН'!$G$5</f>
        <v>4494.9509433100002</v>
      </c>
      <c r="N64" s="64">
        <f>SUMIFS(СВЦЭМ!$D$34:$D$777,СВЦЭМ!$A$34:$A$777,$A64,СВЦЭМ!$B$34:$B$777,N$47)+'СЕТ СН'!$G$11+СВЦЭМ!$D$10+'СЕТ СН'!$G$5</f>
        <v>4485.2171089399999</v>
      </c>
      <c r="O64" s="64">
        <f>SUMIFS(СВЦЭМ!$D$34:$D$777,СВЦЭМ!$A$34:$A$777,$A64,СВЦЭМ!$B$34:$B$777,O$47)+'СЕТ СН'!$G$11+СВЦЭМ!$D$10+'СЕТ СН'!$G$5</f>
        <v>4569.3909050900002</v>
      </c>
      <c r="P64" s="64">
        <f>SUMIFS(СВЦЭМ!$D$34:$D$777,СВЦЭМ!$A$34:$A$777,$A64,СВЦЭМ!$B$34:$B$777,P$47)+'СЕТ СН'!$G$11+СВЦЭМ!$D$10+'СЕТ СН'!$G$5</f>
        <v>4481.1771985699997</v>
      </c>
      <c r="Q64" s="64">
        <f>SUMIFS(СВЦЭМ!$D$34:$D$777,СВЦЭМ!$A$34:$A$777,$A64,СВЦЭМ!$B$34:$B$777,Q$47)+'СЕТ СН'!$G$11+СВЦЭМ!$D$10+'СЕТ СН'!$G$5</f>
        <v>4497.0285274600001</v>
      </c>
      <c r="R64" s="64">
        <f>SUMIFS(СВЦЭМ!$D$34:$D$777,СВЦЭМ!$A$34:$A$777,$A64,СВЦЭМ!$B$34:$B$777,R$47)+'СЕТ СН'!$G$11+СВЦЭМ!$D$10+'СЕТ СН'!$G$5</f>
        <v>4487.8906742500003</v>
      </c>
      <c r="S64" s="64">
        <f>SUMIFS(СВЦЭМ!$D$34:$D$777,СВЦЭМ!$A$34:$A$777,$A64,СВЦЭМ!$B$34:$B$777,S$47)+'СЕТ СН'!$G$11+СВЦЭМ!$D$10+'СЕТ СН'!$G$5</f>
        <v>4487.4843283600003</v>
      </c>
      <c r="T64" s="64">
        <f>SUMIFS(СВЦЭМ!$D$34:$D$777,СВЦЭМ!$A$34:$A$777,$A64,СВЦЭМ!$B$34:$B$777,T$47)+'СЕТ СН'!$G$11+СВЦЭМ!$D$10+'СЕТ СН'!$G$5</f>
        <v>4482.3307096999997</v>
      </c>
      <c r="U64" s="64">
        <f>SUMIFS(СВЦЭМ!$D$34:$D$777,СВЦЭМ!$A$34:$A$777,$A64,СВЦЭМ!$B$34:$B$777,U$47)+'СЕТ СН'!$G$11+СВЦЭМ!$D$10+'СЕТ СН'!$G$5</f>
        <v>4476.9387931599995</v>
      </c>
      <c r="V64" s="64">
        <f>SUMIFS(СВЦЭМ!$D$34:$D$777,СВЦЭМ!$A$34:$A$777,$A64,СВЦЭМ!$B$34:$B$777,V$47)+'СЕТ СН'!$G$11+СВЦЭМ!$D$10+'СЕТ СН'!$G$5</f>
        <v>4529.8302589200002</v>
      </c>
      <c r="W64" s="64">
        <f>SUMIFS(СВЦЭМ!$D$34:$D$777,СВЦЭМ!$A$34:$A$777,$A64,СВЦЭМ!$B$34:$B$777,W$47)+'СЕТ СН'!$G$11+СВЦЭМ!$D$10+'СЕТ СН'!$G$5</f>
        <v>4548.4941785399997</v>
      </c>
      <c r="X64" s="64">
        <f>SUMIFS(СВЦЭМ!$D$34:$D$777,СВЦЭМ!$A$34:$A$777,$A64,СВЦЭМ!$B$34:$B$777,X$47)+'СЕТ СН'!$G$11+СВЦЭМ!$D$10+'СЕТ СН'!$G$5</f>
        <v>4556.4575353</v>
      </c>
      <c r="Y64" s="64">
        <f>SUMIFS(СВЦЭМ!$D$34:$D$777,СВЦЭМ!$A$34:$A$777,$A64,СВЦЭМ!$B$34:$B$777,Y$47)+'СЕТ СН'!$G$11+СВЦЭМ!$D$10+'СЕТ СН'!$G$5</f>
        <v>4603.8203042999994</v>
      </c>
    </row>
    <row r="65" spans="1:26" ht="15.75" x14ac:dyDescent="0.2">
      <c r="A65" s="63">
        <f t="shared" si="1"/>
        <v>42569</v>
      </c>
      <c r="B65" s="64">
        <f>SUMIFS(СВЦЭМ!$D$34:$D$777,СВЦЭМ!$A$34:$A$777,$A65,СВЦЭМ!$B$34:$B$777,B$47)+'СЕТ СН'!$G$11+СВЦЭМ!$D$10+'СЕТ СН'!$G$5</f>
        <v>4714.6874737399994</v>
      </c>
      <c r="C65" s="64">
        <f>SUMIFS(СВЦЭМ!$D$34:$D$777,СВЦЭМ!$A$34:$A$777,$A65,СВЦЭМ!$B$34:$B$777,C$47)+'СЕТ СН'!$G$11+СВЦЭМ!$D$10+'СЕТ СН'!$G$5</f>
        <v>4733.4439110599997</v>
      </c>
      <c r="D65" s="64">
        <f>SUMIFS(СВЦЭМ!$D$34:$D$777,СВЦЭМ!$A$34:$A$777,$A65,СВЦЭМ!$B$34:$B$777,D$47)+'СЕТ СН'!$G$11+СВЦЭМ!$D$10+'СЕТ СН'!$G$5</f>
        <v>4765.7579109199996</v>
      </c>
      <c r="E65" s="64">
        <f>SUMIFS(СВЦЭМ!$D$34:$D$777,СВЦЭМ!$A$34:$A$777,$A65,СВЦЭМ!$B$34:$B$777,E$47)+'СЕТ СН'!$G$11+СВЦЭМ!$D$10+'СЕТ СН'!$G$5</f>
        <v>4798.40257698</v>
      </c>
      <c r="F65" s="64">
        <f>SUMIFS(СВЦЭМ!$D$34:$D$777,СВЦЭМ!$A$34:$A$777,$A65,СВЦЭМ!$B$34:$B$777,F$47)+'СЕТ СН'!$G$11+СВЦЭМ!$D$10+'СЕТ СН'!$G$5</f>
        <v>4778.6970401899998</v>
      </c>
      <c r="G65" s="64">
        <f>SUMIFS(СВЦЭМ!$D$34:$D$777,СВЦЭМ!$A$34:$A$777,$A65,СВЦЭМ!$B$34:$B$777,G$47)+'СЕТ СН'!$G$11+СВЦЭМ!$D$10+'СЕТ СН'!$G$5</f>
        <v>4777.5618157299996</v>
      </c>
      <c r="H65" s="64">
        <f>SUMIFS(СВЦЭМ!$D$34:$D$777,СВЦЭМ!$A$34:$A$777,$A65,СВЦЭМ!$B$34:$B$777,H$47)+'СЕТ СН'!$G$11+СВЦЭМ!$D$10+'СЕТ СН'!$G$5</f>
        <v>4705.3732881699998</v>
      </c>
      <c r="I65" s="64">
        <f>SUMIFS(СВЦЭМ!$D$34:$D$777,СВЦЭМ!$A$34:$A$777,$A65,СВЦЭМ!$B$34:$B$777,I$47)+'СЕТ СН'!$G$11+СВЦЭМ!$D$10+'СЕТ СН'!$G$5</f>
        <v>4613.7085184199996</v>
      </c>
      <c r="J65" s="64">
        <f>SUMIFS(СВЦЭМ!$D$34:$D$777,СВЦЭМ!$A$34:$A$777,$A65,СВЦЭМ!$B$34:$B$777,J$47)+'СЕТ СН'!$G$11+СВЦЭМ!$D$10+'СЕТ СН'!$G$5</f>
        <v>4458.1042162900003</v>
      </c>
      <c r="K65" s="64">
        <f>SUMIFS(СВЦЭМ!$D$34:$D$777,СВЦЭМ!$A$34:$A$777,$A65,СВЦЭМ!$B$34:$B$777,K$47)+'СЕТ СН'!$G$11+СВЦЭМ!$D$10+'СЕТ СН'!$G$5</f>
        <v>4503.89770314</v>
      </c>
      <c r="L65" s="64">
        <f>SUMIFS(СВЦЭМ!$D$34:$D$777,СВЦЭМ!$A$34:$A$777,$A65,СВЦЭМ!$B$34:$B$777,L$47)+'СЕТ СН'!$G$11+СВЦЭМ!$D$10+'СЕТ СН'!$G$5</f>
        <v>4833.58636596</v>
      </c>
      <c r="M65" s="64">
        <f>SUMIFS(СВЦЭМ!$D$34:$D$777,СВЦЭМ!$A$34:$A$777,$A65,СВЦЭМ!$B$34:$B$777,M$47)+'СЕТ СН'!$G$11+СВЦЭМ!$D$10+'СЕТ СН'!$G$5</f>
        <v>4820.7784610399995</v>
      </c>
      <c r="N65" s="64">
        <f>SUMIFS(СВЦЭМ!$D$34:$D$777,СВЦЭМ!$A$34:$A$777,$A65,СВЦЭМ!$B$34:$B$777,N$47)+'СЕТ СН'!$G$11+СВЦЭМ!$D$10+'СЕТ СН'!$G$5</f>
        <v>4742.5394591499999</v>
      </c>
      <c r="O65" s="64">
        <f>SUMIFS(СВЦЭМ!$D$34:$D$777,СВЦЭМ!$A$34:$A$777,$A65,СВЦЭМ!$B$34:$B$777,O$47)+'СЕТ СН'!$G$11+СВЦЭМ!$D$10+'СЕТ СН'!$G$5</f>
        <v>4540.4772361100004</v>
      </c>
      <c r="P65" s="64">
        <f>SUMIFS(СВЦЭМ!$D$34:$D$777,СВЦЭМ!$A$34:$A$777,$A65,СВЦЭМ!$B$34:$B$777,P$47)+'СЕТ СН'!$G$11+СВЦЭМ!$D$10+'СЕТ СН'!$G$5</f>
        <v>4436.0485842099997</v>
      </c>
      <c r="Q65" s="64">
        <f>SUMIFS(СВЦЭМ!$D$34:$D$777,СВЦЭМ!$A$34:$A$777,$A65,СВЦЭМ!$B$34:$B$777,Q$47)+'СЕТ СН'!$G$11+СВЦЭМ!$D$10+'СЕТ СН'!$G$5</f>
        <v>4440.9077430799998</v>
      </c>
      <c r="R65" s="64">
        <f>SUMIFS(СВЦЭМ!$D$34:$D$777,СВЦЭМ!$A$34:$A$777,$A65,СВЦЭМ!$B$34:$B$777,R$47)+'СЕТ СН'!$G$11+СВЦЭМ!$D$10+'СЕТ СН'!$G$5</f>
        <v>4514.6928520599995</v>
      </c>
      <c r="S65" s="64">
        <f>SUMIFS(СВЦЭМ!$D$34:$D$777,СВЦЭМ!$A$34:$A$777,$A65,СВЦЭМ!$B$34:$B$777,S$47)+'СЕТ СН'!$G$11+СВЦЭМ!$D$10+'СЕТ СН'!$G$5</f>
        <v>4513.3750840100001</v>
      </c>
      <c r="T65" s="64">
        <f>SUMIFS(СВЦЭМ!$D$34:$D$777,СВЦЭМ!$A$34:$A$777,$A65,СВЦЭМ!$B$34:$B$777,T$47)+'СЕТ СН'!$G$11+СВЦЭМ!$D$10+'СЕТ СН'!$G$5</f>
        <v>4520.4649703599998</v>
      </c>
      <c r="U65" s="64">
        <f>SUMIFS(СВЦЭМ!$D$34:$D$777,СВЦЭМ!$A$34:$A$777,$A65,СВЦЭМ!$B$34:$B$777,U$47)+'СЕТ СН'!$G$11+СВЦЭМ!$D$10+'СЕТ СН'!$G$5</f>
        <v>4524.5203092000002</v>
      </c>
      <c r="V65" s="64">
        <f>SUMIFS(СВЦЭМ!$D$34:$D$777,СВЦЭМ!$A$34:$A$777,$A65,СВЦЭМ!$B$34:$B$777,V$47)+'СЕТ СН'!$G$11+СВЦЭМ!$D$10+'СЕТ СН'!$G$5</f>
        <v>4532.7836097700001</v>
      </c>
      <c r="W65" s="64">
        <f>SUMIFS(СВЦЭМ!$D$34:$D$777,СВЦЭМ!$A$34:$A$777,$A65,СВЦЭМ!$B$34:$B$777,W$47)+'СЕТ СН'!$G$11+СВЦЭМ!$D$10+'СЕТ СН'!$G$5</f>
        <v>4586.3571439299994</v>
      </c>
      <c r="X65" s="64">
        <f>SUMIFS(СВЦЭМ!$D$34:$D$777,СВЦЭМ!$A$34:$A$777,$A65,СВЦЭМ!$B$34:$B$777,X$47)+'СЕТ СН'!$G$11+СВЦЭМ!$D$10+'СЕТ СН'!$G$5</f>
        <v>4599.97798805</v>
      </c>
      <c r="Y65" s="64">
        <f>SUMIFS(СВЦЭМ!$D$34:$D$777,СВЦЭМ!$A$34:$A$777,$A65,СВЦЭМ!$B$34:$B$777,Y$47)+'СЕТ СН'!$G$11+СВЦЭМ!$D$10+'СЕТ СН'!$G$5</f>
        <v>4583.5572482899997</v>
      </c>
    </row>
    <row r="66" spans="1:26" ht="15.75" x14ac:dyDescent="0.2">
      <c r="A66" s="63">
        <f t="shared" si="1"/>
        <v>42570</v>
      </c>
      <c r="B66" s="64">
        <f>SUMIFS(СВЦЭМ!$D$34:$D$777,СВЦЭМ!$A$34:$A$777,$A66,СВЦЭМ!$B$34:$B$777,B$47)+'СЕТ СН'!$G$11+СВЦЭМ!$D$10+'СЕТ СН'!$G$5</f>
        <v>4655.14909575</v>
      </c>
      <c r="C66" s="64">
        <f>SUMIFS(СВЦЭМ!$D$34:$D$777,СВЦЭМ!$A$34:$A$777,$A66,СВЦЭМ!$B$34:$B$777,C$47)+'СЕТ СН'!$G$11+СВЦЭМ!$D$10+'СЕТ СН'!$G$5</f>
        <v>4725.6947374800002</v>
      </c>
      <c r="D66" s="64">
        <f>SUMIFS(СВЦЭМ!$D$34:$D$777,СВЦЭМ!$A$34:$A$777,$A66,СВЦЭМ!$B$34:$B$777,D$47)+'СЕТ СН'!$G$11+СВЦЭМ!$D$10+'СЕТ СН'!$G$5</f>
        <v>4771.0665969000001</v>
      </c>
      <c r="E66" s="64">
        <f>SUMIFS(СВЦЭМ!$D$34:$D$777,СВЦЭМ!$A$34:$A$777,$A66,СВЦЭМ!$B$34:$B$777,E$47)+'СЕТ СН'!$G$11+СВЦЭМ!$D$10+'СЕТ СН'!$G$5</f>
        <v>4794.2874376399996</v>
      </c>
      <c r="F66" s="64">
        <f>SUMIFS(СВЦЭМ!$D$34:$D$777,СВЦЭМ!$A$34:$A$777,$A66,СВЦЭМ!$B$34:$B$777,F$47)+'СЕТ СН'!$G$11+СВЦЭМ!$D$10+'СЕТ СН'!$G$5</f>
        <v>4813.5106246599998</v>
      </c>
      <c r="G66" s="64">
        <f>SUMIFS(СВЦЭМ!$D$34:$D$777,СВЦЭМ!$A$34:$A$777,$A66,СВЦЭМ!$B$34:$B$777,G$47)+'СЕТ СН'!$G$11+СВЦЭМ!$D$10+'СЕТ СН'!$G$5</f>
        <v>4863.5487986400003</v>
      </c>
      <c r="H66" s="64">
        <f>SUMIFS(СВЦЭМ!$D$34:$D$777,СВЦЭМ!$A$34:$A$777,$A66,СВЦЭМ!$B$34:$B$777,H$47)+'СЕТ СН'!$G$11+СВЦЭМ!$D$10+'СЕТ СН'!$G$5</f>
        <v>4812.7522456099996</v>
      </c>
      <c r="I66" s="64">
        <f>SUMIFS(СВЦЭМ!$D$34:$D$777,СВЦЭМ!$A$34:$A$777,$A66,СВЦЭМ!$B$34:$B$777,I$47)+'СЕТ СН'!$G$11+СВЦЭМ!$D$10+'СЕТ СН'!$G$5</f>
        <v>4752.0900257399999</v>
      </c>
      <c r="J66" s="64">
        <f>SUMIFS(СВЦЭМ!$D$34:$D$777,СВЦЭМ!$A$34:$A$777,$A66,СВЦЭМ!$B$34:$B$777,J$47)+'СЕТ СН'!$G$11+СВЦЭМ!$D$10+'СЕТ СН'!$G$5</f>
        <v>4600.0397897599996</v>
      </c>
      <c r="K66" s="64">
        <f>SUMIFS(СВЦЭМ!$D$34:$D$777,СВЦЭМ!$A$34:$A$777,$A66,СВЦЭМ!$B$34:$B$777,K$47)+'СЕТ СН'!$G$11+СВЦЭМ!$D$10+'СЕТ СН'!$G$5</f>
        <v>4563.6118518699996</v>
      </c>
      <c r="L66" s="64">
        <f>SUMIFS(СВЦЭМ!$D$34:$D$777,СВЦЭМ!$A$34:$A$777,$A66,СВЦЭМ!$B$34:$B$777,L$47)+'СЕТ СН'!$G$11+СВЦЭМ!$D$10+'СЕТ СН'!$G$5</f>
        <v>4756.3782851400001</v>
      </c>
      <c r="M66" s="64">
        <f>SUMIFS(СВЦЭМ!$D$34:$D$777,СВЦЭМ!$A$34:$A$777,$A66,СВЦЭМ!$B$34:$B$777,M$47)+'СЕТ СН'!$G$11+СВЦЭМ!$D$10+'СЕТ СН'!$G$5</f>
        <v>4901.7305943400006</v>
      </c>
      <c r="N66" s="64">
        <f>SUMIFS(СВЦЭМ!$D$34:$D$777,СВЦЭМ!$A$34:$A$777,$A66,СВЦЭМ!$B$34:$B$777,N$47)+'СЕТ СН'!$G$11+СВЦЭМ!$D$10+'СЕТ СН'!$G$5</f>
        <v>4884.6269716099996</v>
      </c>
      <c r="O66" s="64">
        <f>SUMIFS(СВЦЭМ!$D$34:$D$777,СВЦЭМ!$A$34:$A$777,$A66,СВЦЭМ!$B$34:$B$777,O$47)+'СЕТ СН'!$G$11+СВЦЭМ!$D$10+'СЕТ СН'!$G$5</f>
        <v>4668.14698202</v>
      </c>
      <c r="P66" s="64">
        <f>SUMIFS(СВЦЭМ!$D$34:$D$777,СВЦЭМ!$A$34:$A$777,$A66,СВЦЭМ!$B$34:$B$777,P$47)+'СЕТ СН'!$G$11+СВЦЭМ!$D$10+'СЕТ СН'!$G$5</f>
        <v>4530.6471669699995</v>
      </c>
      <c r="Q66" s="64">
        <f>SUMIFS(СВЦЭМ!$D$34:$D$777,СВЦЭМ!$A$34:$A$777,$A66,СВЦЭМ!$B$34:$B$777,Q$47)+'СЕТ СН'!$G$11+СВЦЭМ!$D$10+'СЕТ СН'!$G$5</f>
        <v>4551.1164445100003</v>
      </c>
      <c r="R66" s="64">
        <f>SUMIFS(СВЦЭМ!$D$34:$D$777,СВЦЭМ!$A$34:$A$777,$A66,СВЦЭМ!$B$34:$B$777,R$47)+'СЕТ СН'!$G$11+СВЦЭМ!$D$10+'СЕТ СН'!$G$5</f>
        <v>4617.5199042200002</v>
      </c>
      <c r="S66" s="64">
        <f>SUMIFS(СВЦЭМ!$D$34:$D$777,СВЦЭМ!$A$34:$A$777,$A66,СВЦЭМ!$B$34:$B$777,S$47)+'СЕТ СН'!$G$11+СВЦЭМ!$D$10+'СЕТ СН'!$G$5</f>
        <v>4543.4780167199997</v>
      </c>
      <c r="T66" s="64">
        <f>SUMIFS(СВЦЭМ!$D$34:$D$777,СВЦЭМ!$A$34:$A$777,$A66,СВЦЭМ!$B$34:$B$777,T$47)+'СЕТ СН'!$G$11+СВЦЭМ!$D$10+'СЕТ СН'!$G$5</f>
        <v>4509.8608803199995</v>
      </c>
      <c r="U66" s="64">
        <f>SUMIFS(СВЦЭМ!$D$34:$D$777,СВЦЭМ!$A$34:$A$777,$A66,СВЦЭМ!$B$34:$B$777,U$47)+'СЕТ СН'!$G$11+СВЦЭМ!$D$10+'СЕТ СН'!$G$5</f>
        <v>4535.6969480500002</v>
      </c>
      <c r="V66" s="64">
        <f>SUMIFS(СВЦЭМ!$D$34:$D$777,СВЦЭМ!$A$34:$A$777,$A66,СВЦЭМ!$B$34:$B$777,V$47)+'СЕТ СН'!$G$11+СВЦЭМ!$D$10+'СЕТ СН'!$G$5</f>
        <v>4522.4085845399995</v>
      </c>
      <c r="W66" s="64">
        <f>SUMIFS(СВЦЭМ!$D$34:$D$777,СВЦЭМ!$A$34:$A$777,$A66,СВЦЭМ!$B$34:$B$777,W$47)+'СЕТ СН'!$G$11+СВЦЭМ!$D$10+'СЕТ СН'!$G$5</f>
        <v>4617.0454485999999</v>
      </c>
      <c r="X66" s="64">
        <f>SUMIFS(СВЦЭМ!$D$34:$D$777,СВЦЭМ!$A$34:$A$777,$A66,СВЦЭМ!$B$34:$B$777,X$47)+'СЕТ СН'!$G$11+СВЦЭМ!$D$10+'СЕТ СН'!$G$5</f>
        <v>4684.7712277499995</v>
      </c>
      <c r="Y66" s="64">
        <f>SUMIFS(СВЦЭМ!$D$34:$D$777,СВЦЭМ!$A$34:$A$777,$A66,СВЦЭМ!$B$34:$B$777,Y$47)+'СЕТ СН'!$G$11+СВЦЭМ!$D$10+'СЕТ СН'!$G$5</f>
        <v>4576.2538291700002</v>
      </c>
    </row>
    <row r="67" spans="1:26" ht="15.75" x14ac:dyDescent="0.2">
      <c r="A67" s="63">
        <f t="shared" si="1"/>
        <v>42571</v>
      </c>
      <c r="B67" s="64">
        <f>SUMIFS(СВЦЭМ!$D$34:$D$777,СВЦЭМ!$A$34:$A$777,$A67,СВЦЭМ!$B$34:$B$777,B$47)+'СЕТ СН'!$G$11+СВЦЭМ!$D$10+'СЕТ СН'!$G$5</f>
        <v>4665.2049979599997</v>
      </c>
      <c r="C67" s="64">
        <f>SUMIFS(СВЦЭМ!$D$34:$D$777,СВЦЭМ!$A$34:$A$777,$A67,СВЦЭМ!$B$34:$B$777,C$47)+'СЕТ СН'!$G$11+СВЦЭМ!$D$10+'СЕТ СН'!$G$5</f>
        <v>4740.8049627999999</v>
      </c>
      <c r="D67" s="64">
        <f>SUMIFS(СВЦЭМ!$D$34:$D$777,СВЦЭМ!$A$34:$A$777,$A67,СВЦЭМ!$B$34:$B$777,D$47)+'СЕТ СН'!$G$11+СВЦЭМ!$D$10+'СЕТ СН'!$G$5</f>
        <v>4776.0757658599996</v>
      </c>
      <c r="E67" s="64">
        <f>SUMIFS(СВЦЭМ!$D$34:$D$777,СВЦЭМ!$A$34:$A$777,$A67,СВЦЭМ!$B$34:$B$777,E$47)+'СЕТ СН'!$G$11+СВЦЭМ!$D$10+'СЕТ СН'!$G$5</f>
        <v>4766.9065072100002</v>
      </c>
      <c r="F67" s="64">
        <f>SUMIFS(СВЦЭМ!$D$34:$D$777,СВЦЭМ!$A$34:$A$777,$A67,СВЦЭМ!$B$34:$B$777,F$47)+'СЕТ СН'!$G$11+СВЦЭМ!$D$10+'СЕТ СН'!$G$5</f>
        <v>4805.8748901500003</v>
      </c>
      <c r="G67" s="64">
        <f>SUMIFS(СВЦЭМ!$D$34:$D$777,СВЦЭМ!$A$34:$A$777,$A67,СВЦЭМ!$B$34:$B$777,G$47)+'СЕТ СН'!$G$11+СВЦЭМ!$D$10+'СЕТ СН'!$G$5</f>
        <v>4782.6337201699998</v>
      </c>
      <c r="H67" s="64">
        <f>SUMIFS(СВЦЭМ!$D$34:$D$777,СВЦЭМ!$A$34:$A$777,$A67,СВЦЭМ!$B$34:$B$777,H$47)+'СЕТ СН'!$G$11+СВЦЭМ!$D$10+'СЕТ СН'!$G$5</f>
        <v>4727.1316587499996</v>
      </c>
      <c r="I67" s="64">
        <f>SUMIFS(СВЦЭМ!$D$34:$D$777,СВЦЭМ!$A$34:$A$777,$A67,СВЦЭМ!$B$34:$B$777,I$47)+'СЕТ СН'!$G$11+СВЦЭМ!$D$10+'СЕТ СН'!$G$5</f>
        <v>4614.0512268399998</v>
      </c>
      <c r="J67" s="64">
        <f>SUMIFS(СВЦЭМ!$D$34:$D$777,СВЦЭМ!$A$34:$A$777,$A67,СВЦЭМ!$B$34:$B$777,J$47)+'СЕТ СН'!$G$11+СВЦЭМ!$D$10+'СЕТ СН'!$G$5</f>
        <v>4454.5259781599998</v>
      </c>
      <c r="K67" s="64">
        <f>SUMIFS(СВЦЭМ!$D$34:$D$777,СВЦЭМ!$A$34:$A$777,$A67,СВЦЭМ!$B$34:$B$777,K$47)+'СЕТ СН'!$G$11+СВЦЭМ!$D$10+'СЕТ СН'!$G$5</f>
        <v>4473.4519460900001</v>
      </c>
      <c r="L67" s="64">
        <f>SUMIFS(СВЦЭМ!$D$34:$D$777,СВЦЭМ!$A$34:$A$777,$A67,СВЦЭМ!$B$34:$B$777,L$47)+'СЕТ СН'!$G$11+СВЦЭМ!$D$10+'СЕТ СН'!$G$5</f>
        <v>4481.0870286399995</v>
      </c>
      <c r="M67" s="64">
        <f>SUMIFS(СВЦЭМ!$D$34:$D$777,СВЦЭМ!$A$34:$A$777,$A67,СВЦЭМ!$B$34:$B$777,M$47)+'СЕТ СН'!$G$11+СВЦЭМ!$D$10+'СЕТ СН'!$G$5</f>
        <v>4465.3966422800004</v>
      </c>
      <c r="N67" s="64">
        <f>SUMIFS(СВЦЭМ!$D$34:$D$777,СВЦЭМ!$A$34:$A$777,$A67,СВЦЭМ!$B$34:$B$777,N$47)+'СЕТ СН'!$G$11+СВЦЭМ!$D$10+'СЕТ СН'!$G$5</f>
        <v>4456.64925296</v>
      </c>
      <c r="O67" s="64">
        <f>SUMIFS(СВЦЭМ!$D$34:$D$777,СВЦЭМ!$A$34:$A$777,$A67,СВЦЭМ!$B$34:$B$777,O$47)+'СЕТ СН'!$G$11+СВЦЭМ!$D$10+'СЕТ СН'!$G$5</f>
        <v>4470.1118392899998</v>
      </c>
      <c r="P67" s="64">
        <f>SUMIFS(СВЦЭМ!$D$34:$D$777,СВЦЭМ!$A$34:$A$777,$A67,СВЦЭМ!$B$34:$B$777,P$47)+'СЕТ СН'!$G$11+СВЦЭМ!$D$10+'СЕТ СН'!$G$5</f>
        <v>4472.5131262499999</v>
      </c>
      <c r="Q67" s="64">
        <f>SUMIFS(СВЦЭМ!$D$34:$D$777,СВЦЭМ!$A$34:$A$777,$A67,СВЦЭМ!$B$34:$B$777,Q$47)+'СЕТ СН'!$G$11+СВЦЭМ!$D$10+'СЕТ СН'!$G$5</f>
        <v>4445.4566334000001</v>
      </c>
      <c r="R67" s="64">
        <f>SUMIFS(СВЦЭМ!$D$34:$D$777,СВЦЭМ!$A$34:$A$777,$A67,СВЦЭМ!$B$34:$B$777,R$47)+'СЕТ СН'!$G$11+СВЦЭМ!$D$10+'СЕТ СН'!$G$5</f>
        <v>4521.77585929</v>
      </c>
      <c r="S67" s="64">
        <f>SUMIFS(СВЦЭМ!$D$34:$D$777,СВЦЭМ!$A$34:$A$777,$A67,СВЦЭМ!$B$34:$B$777,S$47)+'СЕТ СН'!$G$11+СВЦЭМ!$D$10+'СЕТ СН'!$G$5</f>
        <v>4523.0987153699998</v>
      </c>
      <c r="T67" s="64">
        <f>SUMIFS(СВЦЭМ!$D$34:$D$777,СВЦЭМ!$A$34:$A$777,$A67,СВЦЭМ!$B$34:$B$777,T$47)+'СЕТ СН'!$G$11+СВЦЭМ!$D$10+'СЕТ СН'!$G$5</f>
        <v>4516.3370837000002</v>
      </c>
      <c r="U67" s="64">
        <f>SUMIFS(СВЦЭМ!$D$34:$D$777,СВЦЭМ!$A$34:$A$777,$A67,СВЦЭМ!$B$34:$B$777,U$47)+'СЕТ СН'!$G$11+СВЦЭМ!$D$10+'СЕТ СН'!$G$5</f>
        <v>4542.5778161999997</v>
      </c>
      <c r="V67" s="64">
        <f>SUMIFS(СВЦЭМ!$D$34:$D$777,СВЦЭМ!$A$34:$A$777,$A67,СВЦЭМ!$B$34:$B$777,V$47)+'СЕТ СН'!$G$11+СВЦЭМ!$D$10+'СЕТ СН'!$G$5</f>
        <v>4569.05854929</v>
      </c>
      <c r="W67" s="64">
        <f>SUMIFS(СВЦЭМ!$D$34:$D$777,СВЦЭМ!$A$34:$A$777,$A67,СВЦЭМ!$B$34:$B$777,W$47)+'СЕТ СН'!$G$11+СВЦЭМ!$D$10+'СЕТ СН'!$G$5</f>
        <v>4665.4230342000001</v>
      </c>
      <c r="X67" s="64">
        <f>SUMIFS(СВЦЭМ!$D$34:$D$777,СВЦЭМ!$A$34:$A$777,$A67,СВЦЭМ!$B$34:$B$777,X$47)+'СЕТ СН'!$G$11+СВЦЭМ!$D$10+'СЕТ СН'!$G$5</f>
        <v>4597.7642854400001</v>
      </c>
      <c r="Y67" s="64">
        <f>SUMIFS(СВЦЭМ!$D$34:$D$777,СВЦЭМ!$A$34:$A$777,$A67,СВЦЭМ!$B$34:$B$777,Y$47)+'СЕТ СН'!$G$11+СВЦЭМ!$D$10+'СЕТ СН'!$G$5</f>
        <v>4600.3544308499995</v>
      </c>
    </row>
    <row r="68" spans="1:26" ht="15.75" x14ac:dyDescent="0.2">
      <c r="A68" s="63">
        <f t="shared" si="1"/>
        <v>42572</v>
      </c>
      <c r="B68" s="64">
        <f>SUMIFS(СВЦЭМ!$D$34:$D$777,СВЦЭМ!$A$34:$A$777,$A68,СВЦЭМ!$B$34:$B$777,B$47)+'СЕТ СН'!$G$11+СВЦЭМ!$D$10+'СЕТ СН'!$G$5</f>
        <v>4705.0448942900002</v>
      </c>
      <c r="C68" s="64">
        <f>SUMIFS(СВЦЭМ!$D$34:$D$777,СВЦЭМ!$A$34:$A$777,$A68,СВЦЭМ!$B$34:$B$777,C$47)+'СЕТ СН'!$G$11+СВЦЭМ!$D$10+'СЕТ СН'!$G$5</f>
        <v>4731.5854242699997</v>
      </c>
      <c r="D68" s="64">
        <f>SUMIFS(СВЦЭМ!$D$34:$D$777,СВЦЭМ!$A$34:$A$777,$A68,СВЦЭМ!$B$34:$B$777,D$47)+'СЕТ СН'!$G$11+СВЦЭМ!$D$10+'СЕТ СН'!$G$5</f>
        <v>4752.6359489699998</v>
      </c>
      <c r="E68" s="64">
        <f>SUMIFS(СВЦЭМ!$D$34:$D$777,СВЦЭМ!$A$34:$A$777,$A68,СВЦЭМ!$B$34:$B$777,E$47)+'СЕТ СН'!$G$11+СВЦЭМ!$D$10+'СЕТ СН'!$G$5</f>
        <v>4771.7740123900003</v>
      </c>
      <c r="F68" s="64">
        <f>SUMIFS(СВЦЭМ!$D$34:$D$777,СВЦЭМ!$A$34:$A$777,$A68,СВЦЭМ!$B$34:$B$777,F$47)+'СЕТ СН'!$G$11+СВЦЭМ!$D$10+'СЕТ СН'!$G$5</f>
        <v>4775.7902836200001</v>
      </c>
      <c r="G68" s="64">
        <f>SUMIFS(СВЦЭМ!$D$34:$D$777,СВЦЭМ!$A$34:$A$777,$A68,СВЦЭМ!$B$34:$B$777,G$47)+'СЕТ СН'!$G$11+СВЦЭМ!$D$10+'СЕТ СН'!$G$5</f>
        <v>4758.0285951899996</v>
      </c>
      <c r="H68" s="64">
        <f>SUMIFS(СВЦЭМ!$D$34:$D$777,СВЦЭМ!$A$34:$A$777,$A68,СВЦЭМ!$B$34:$B$777,H$47)+'СЕТ СН'!$G$11+СВЦЭМ!$D$10+'СЕТ СН'!$G$5</f>
        <v>4706.9814579100002</v>
      </c>
      <c r="I68" s="64">
        <f>SUMIFS(СВЦЭМ!$D$34:$D$777,СВЦЭМ!$A$34:$A$777,$A68,СВЦЭМ!$B$34:$B$777,I$47)+'СЕТ СН'!$G$11+СВЦЭМ!$D$10+'СЕТ СН'!$G$5</f>
        <v>4618.1984608900002</v>
      </c>
      <c r="J68" s="64">
        <f>SUMIFS(СВЦЭМ!$D$34:$D$777,СВЦЭМ!$A$34:$A$777,$A68,СВЦЭМ!$B$34:$B$777,J$47)+'СЕТ СН'!$G$11+СВЦЭМ!$D$10+'СЕТ СН'!$G$5</f>
        <v>4545.5389438299999</v>
      </c>
      <c r="K68" s="64">
        <f>SUMIFS(СВЦЭМ!$D$34:$D$777,СВЦЭМ!$A$34:$A$777,$A68,СВЦЭМ!$B$34:$B$777,K$47)+'СЕТ СН'!$G$11+СВЦЭМ!$D$10+'СЕТ СН'!$G$5</f>
        <v>4550.8258156499996</v>
      </c>
      <c r="L68" s="64">
        <f>SUMIFS(СВЦЭМ!$D$34:$D$777,СВЦЭМ!$A$34:$A$777,$A68,СВЦЭМ!$B$34:$B$777,L$47)+'СЕТ СН'!$G$11+СВЦЭМ!$D$10+'СЕТ СН'!$G$5</f>
        <v>4571.2708121799997</v>
      </c>
      <c r="M68" s="64">
        <f>SUMIFS(СВЦЭМ!$D$34:$D$777,СВЦЭМ!$A$34:$A$777,$A68,СВЦЭМ!$B$34:$B$777,M$47)+'СЕТ СН'!$G$11+СВЦЭМ!$D$10+'СЕТ СН'!$G$5</f>
        <v>4618.63591017</v>
      </c>
      <c r="N68" s="64">
        <f>SUMIFS(СВЦЭМ!$D$34:$D$777,СВЦЭМ!$A$34:$A$777,$A68,СВЦЭМ!$B$34:$B$777,N$47)+'СЕТ СН'!$G$11+СВЦЭМ!$D$10+'СЕТ СН'!$G$5</f>
        <v>4679.2332532800001</v>
      </c>
      <c r="O68" s="64">
        <f>SUMIFS(СВЦЭМ!$D$34:$D$777,СВЦЭМ!$A$34:$A$777,$A68,СВЦЭМ!$B$34:$B$777,O$47)+'СЕТ СН'!$G$11+СВЦЭМ!$D$10+'СЕТ СН'!$G$5</f>
        <v>4683.7383512500001</v>
      </c>
      <c r="P68" s="64">
        <f>SUMIFS(СВЦЭМ!$D$34:$D$777,СВЦЭМ!$A$34:$A$777,$A68,СВЦЭМ!$B$34:$B$777,P$47)+'СЕТ СН'!$G$11+СВЦЭМ!$D$10+'СЕТ СН'!$G$5</f>
        <v>4513.2271464699998</v>
      </c>
      <c r="Q68" s="64">
        <f>SUMIFS(СВЦЭМ!$D$34:$D$777,СВЦЭМ!$A$34:$A$777,$A68,СВЦЭМ!$B$34:$B$777,Q$47)+'СЕТ СН'!$G$11+СВЦЭМ!$D$10+'СЕТ СН'!$G$5</f>
        <v>4502.9624545199995</v>
      </c>
      <c r="R68" s="64">
        <f>SUMIFS(СВЦЭМ!$D$34:$D$777,СВЦЭМ!$A$34:$A$777,$A68,СВЦЭМ!$B$34:$B$777,R$47)+'СЕТ СН'!$G$11+СВЦЭМ!$D$10+'СЕТ СН'!$G$5</f>
        <v>4566.9824989600002</v>
      </c>
      <c r="S68" s="64">
        <f>SUMIFS(СВЦЭМ!$D$34:$D$777,СВЦЭМ!$A$34:$A$777,$A68,СВЦЭМ!$B$34:$B$777,S$47)+'СЕТ СН'!$G$11+СВЦЭМ!$D$10+'СЕТ СН'!$G$5</f>
        <v>4561.9619468800001</v>
      </c>
      <c r="T68" s="64">
        <f>SUMIFS(СВЦЭМ!$D$34:$D$777,СВЦЭМ!$A$34:$A$777,$A68,СВЦЭМ!$B$34:$B$777,T$47)+'СЕТ СН'!$G$11+СВЦЭМ!$D$10+'СЕТ СН'!$G$5</f>
        <v>4571.1719481499995</v>
      </c>
      <c r="U68" s="64">
        <f>SUMIFS(СВЦЭМ!$D$34:$D$777,СВЦЭМ!$A$34:$A$777,$A68,СВЦЭМ!$B$34:$B$777,U$47)+'СЕТ СН'!$G$11+СВЦЭМ!$D$10+'СЕТ СН'!$G$5</f>
        <v>4551.4504672799994</v>
      </c>
      <c r="V68" s="64">
        <f>SUMIFS(СВЦЭМ!$D$34:$D$777,СВЦЭМ!$A$34:$A$777,$A68,СВЦЭМ!$B$34:$B$777,V$47)+'СЕТ СН'!$G$11+СВЦЭМ!$D$10+'СЕТ СН'!$G$5</f>
        <v>4556.23204824</v>
      </c>
      <c r="W68" s="64">
        <f>SUMIFS(СВЦЭМ!$D$34:$D$777,СВЦЭМ!$A$34:$A$777,$A68,СВЦЭМ!$B$34:$B$777,W$47)+'СЕТ СН'!$G$11+СВЦЭМ!$D$10+'СЕТ СН'!$G$5</f>
        <v>4631.3597531200003</v>
      </c>
      <c r="X68" s="64">
        <f>SUMIFS(СВЦЭМ!$D$34:$D$777,СВЦЭМ!$A$34:$A$777,$A68,СВЦЭМ!$B$34:$B$777,X$47)+'СЕТ СН'!$G$11+СВЦЭМ!$D$10+'СЕТ СН'!$G$5</f>
        <v>4619.8206158699995</v>
      </c>
      <c r="Y68" s="64">
        <f>SUMIFS(СВЦЭМ!$D$34:$D$777,СВЦЭМ!$A$34:$A$777,$A68,СВЦЭМ!$B$34:$B$777,Y$47)+'СЕТ СН'!$G$11+СВЦЭМ!$D$10+'СЕТ СН'!$G$5</f>
        <v>4662.4713550899996</v>
      </c>
    </row>
    <row r="69" spans="1:26" ht="15.75" x14ac:dyDescent="0.2">
      <c r="A69" s="63">
        <f t="shared" si="1"/>
        <v>42573</v>
      </c>
      <c r="B69" s="64">
        <f>SUMIFS(СВЦЭМ!$D$34:$D$777,СВЦЭМ!$A$34:$A$777,$A69,СВЦЭМ!$B$34:$B$777,B$47)+'СЕТ СН'!$G$11+СВЦЭМ!$D$10+'СЕТ СН'!$G$5</f>
        <v>4749.12863182</v>
      </c>
      <c r="C69" s="64">
        <f>SUMIFS(СВЦЭМ!$D$34:$D$777,СВЦЭМ!$A$34:$A$777,$A69,СВЦЭМ!$B$34:$B$777,C$47)+'СЕТ СН'!$G$11+СВЦЭМ!$D$10+'СЕТ СН'!$G$5</f>
        <v>4822.67792164</v>
      </c>
      <c r="D69" s="64">
        <f>SUMIFS(СВЦЭМ!$D$34:$D$777,СВЦЭМ!$A$34:$A$777,$A69,СВЦЭМ!$B$34:$B$777,D$47)+'СЕТ СН'!$G$11+СВЦЭМ!$D$10+'СЕТ СН'!$G$5</f>
        <v>4864.8681078099999</v>
      </c>
      <c r="E69" s="64">
        <f>SUMIFS(СВЦЭМ!$D$34:$D$777,СВЦЭМ!$A$34:$A$777,$A69,СВЦЭМ!$B$34:$B$777,E$47)+'СЕТ СН'!$G$11+СВЦЭМ!$D$10+'СЕТ СН'!$G$5</f>
        <v>4892.5755147999998</v>
      </c>
      <c r="F69" s="64">
        <f>SUMIFS(СВЦЭМ!$D$34:$D$777,СВЦЭМ!$A$34:$A$777,$A69,СВЦЭМ!$B$34:$B$777,F$47)+'СЕТ СН'!$G$11+СВЦЭМ!$D$10+'СЕТ СН'!$G$5</f>
        <v>4891.5000513499999</v>
      </c>
      <c r="G69" s="64">
        <f>SUMIFS(СВЦЭМ!$D$34:$D$777,СВЦЭМ!$A$34:$A$777,$A69,СВЦЭМ!$B$34:$B$777,G$47)+'СЕТ СН'!$G$11+СВЦЭМ!$D$10+'СЕТ СН'!$G$5</f>
        <v>4899.9462098900003</v>
      </c>
      <c r="H69" s="64">
        <f>SUMIFS(СВЦЭМ!$D$34:$D$777,СВЦЭМ!$A$34:$A$777,$A69,СВЦЭМ!$B$34:$B$777,H$47)+'СЕТ СН'!$G$11+СВЦЭМ!$D$10+'СЕТ СН'!$G$5</f>
        <v>4959.2374420800006</v>
      </c>
      <c r="I69" s="64">
        <f>SUMIFS(СВЦЭМ!$D$34:$D$777,СВЦЭМ!$A$34:$A$777,$A69,СВЦЭМ!$B$34:$B$777,I$47)+'СЕТ СН'!$G$11+СВЦЭМ!$D$10+'СЕТ СН'!$G$5</f>
        <v>4706.6645735000002</v>
      </c>
      <c r="J69" s="64">
        <f>SUMIFS(СВЦЭМ!$D$34:$D$777,СВЦЭМ!$A$34:$A$777,$A69,СВЦЭМ!$B$34:$B$777,J$47)+'СЕТ СН'!$G$11+СВЦЭМ!$D$10+'СЕТ СН'!$G$5</f>
        <v>4454.4657102700003</v>
      </c>
      <c r="K69" s="64">
        <f>SUMIFS(СВЦЭМ!$D$34:$D$777,СВЦЭМ!$A$34:$A$777,$A69,СВЦЭМ!$B$34:$B$777,K$47)+'СЕТ СН'!$G$11+СВЦЭМ!$D$10+'СЕТ СН'!$G$5</f>
        <v>4463.0865589599998</v>
      </c>
      <c r="L69" s="64">
        <f>SUMIFS(СВЦЭМ!$D$34:$D$777,СВЦЭМ!$A$34:$A$777,$A69,СВЦЭМ!$B$34:$B$777,L$47)+'СЕТ СН'!$G$11+СВЦЭМ!$D$10+'СЕТ СН'!$G$5</f>
        <v>4482.7984086500001</v>
      </c>
      <c r="M69" s="64">
        <f>SUMIFS(СВЦЭМ!$D$34:$D$777,СВЦЭМ!$A$34:$A$777,$A69,СВЦЭМ!$B$34:$B$777,M$47)+'СЕТ СН'!$G$11+СВЦЭМ!$D$10+'СЕТ СН'!$G$5</f>
        <v>4489.6673385399999</v>
      </c>
      <c r="N69" s="64">
        <f>SUMIFS(СВЦЭМ!$D$34:$D$777,СВЦЭМ!$A$34:$A$777,$A69,СВЦЭМ!$B$34:$B$777,N$47)+'СЕТ СН'!$G$11+СВЦЭМ!$D$10+'СЕТ СН'!$G$5</f>
        <v>4468.7704703199997</v>
      </c>
      <c r="O69" s="64">
        <f>SUMIFS(СВЦЭМ!$D$34:$D$777,СВЦЭМ!$A$34:$A$777,$A69,СВЦЭМ!$B$34:$B$777,O$47)+'СЕТ СН'!$G$11+СВЦЭМ!$D$10+'СЕТ СН'!$G$5</f>
        <v>4469.2800994700001</v>
      </c>
      <c r="P69" s="64">
        <f>SUMIFS(СВЦЭМ!$D$34:$D$777,СВЦЭМ!$A$34:$A$777,$A69,СВЦЭМ!$B$34:$B$777,P$47)+'СЕТ СН'!$G$11+СВЦЭМ!$D$10+'СЕТ СН'!$G$5</f>
        <v>4441.7277504200001</v>
      </c>
      <c r="Q69" s="64">
        <f>SUMIFS(СВЦЭМ!$D$34:$D$777,СВЦЭМ!$A$34:$A$777,$A69,СВЦЭМ!$B$34:$B$777,Q$47)+'СЕТ СН'!$G$11+СВЦЭМ!$D$10+'СЕТ СН'!$G$5</f>
        <v>4441.4419010900001</v>
      </c>
      <c r="R69" s="64">
        <f>SUMIFS(СВЦЭМ!$D$34:$D$777,СВЦЭМ!$A$34:$A$777,$A69,СВЦЭМ!$B$34:$B$777,R$47)+'СЕТ СН'!$G$11+СВЦЭМ!$D$10+'СЕТ СН'!$G$5</f>
        <v>4529.6575162999998</v>
      </c>
      <c r="S69" s="64">
        <f>SUMIFS(СВЦЭМ!$D$34:$D$777,СВЦЭМ!$A$34:$A$777,$A69,СВЦЭМ!$B$34:$B$777,S$47)+'СЕТ СН'!$G$11+СВЦЭМ!$D$10+'СЕТ СН'!$G$5</f>
        <v>4497.8287506699999</v>
      </c>
      <c r="T69" s="64">
        <f>SUMIFS(СВЦЭМ!$D$34:$D$777,СВЦЭМ!$A$34:$A$777,$A69,СВЦЭМ!$B$34:$B$777,T$47)+'СЕТ СН'!$G$11+СВЦЭМ!$D$10+'СЕТ СН'!$G$5</f>
        <v>4474.2170759399996</v>
      </c>
      <c r="U69" s="64">
        <f>SUMIFS(СВЦЭМ!$D$34:$D$777,СВЦЭМ!$A$34:$A$777,$A69,СВЦЭМ!$B$34:$B$777,U$47)+'СЕТ СН'!$G$11+СВЦЭМ!$D$10+'СЕТ СН'!$G$5</f>
        <v>4468.2962043400003</v>
      </c>
      <c r="V69" s="64">
        <f>SUMIFS(СВЦЭМ!$D$34:$D$777,СВЦЭМ!$A$34:$A$777,$A69,СВЦЭМ!$B$34:$B$777,V$47)+'СЕТ СН'!$G$11+СВЦЭМ!$D$10+'СЕТ СН'!$G$5</f>
        <v>4495.7910256100004</v>
      </c>
      <c r="W69" s="64">
        <f>SUMIFS(СВЦЭМ!$D$34:$D$777,СВЦЭМ!$A$34:$A$777,$A69,СВЦЭМ!$B$34:$B$777,W$47)+'СЕТ СН'!$G$11+СВЦЭМ!$D$10+'СЕТ СН'!$G$5</f>
        <v>4556.22662236</v>
      </c>
      <c r="X69" s="64">
        <f>SUMIFS(СВЦЭМ!$D$34:$D$777,СВЦЭМ!$A$34:$A$777,$A69,СВЦЭМ!$B$34:$B$777,X$47)+'СЕТ СН'!$G$11+СВЦЭМ!$D$10+'СЕТ СН'!$G$5</f>
        <v>4539.1908368300001</v>
      </c>
      <c r="Y69" s="64">
        <f>SUMIFS(СВЦЭМ!$D$34:$D$777,СВЦЭМ!$A$34:$A$777,$A69,СВЦЭМ!$B$34:$B$777,Y$47)+'СЕТ СН'!$G$11+СВЦЭМ!$D$10+'СЕТ СН'!$G$5</f>
        <v>4554.1191048499995</v>
      </c>
    </row>
    <row r="70" spans="1:26" ht="15.75" x14ac:dyDescent="0.2">
      <c r="A70" s="63">
        <f t="shared" si="1"/>
        <v>42574</v>
      </c>
      <c r="B70" s="64">
        <f>SUMIFS(СВЦЭМ!$D$34:$D$777,СВЦЭМ!$A$34:$A$777,$A70,СВЦЭМ!$B$34:$B$777,B$47)+'СЕТ СН'!$G$11+СВЦЭМ!$D$10+'СЕТ СН'!$G$5</f>
        <v>4633.4379631699994</v>
      </c>
      <c r="C70" s="64">
        <f>SUMIFS(СВЦЭМ!$D$34:$D$777,СВЦЭМ!$A$34:$A$777,$A70,СВЦЭМ!$B$34:$B$777,C$47)+'СЕТ СН'!$G$11+СВЦЭМ!$D$10+'СЕТ СН'!$G$5</f>
        <v>4686.5777678100003</v>
      </c>
      <c r="D70" s="64">
        <f>SUMIFS(СВЦЭМ!$D$34:$D$777,СВЦЭМ!$A$34:$A$777,$A70,СВЦЭМ!$B$34:$B$777,D$47)+'СЕТ СН'!$G$11+СВЦЭМ!$D$10+'СЕТ СН'!$G$5</f>
        <v>4729.1218850099995</v>
      </c>
      <c r="E70" s="64">
        <f>SUMIFS(СВЦЭМ!$D$34:$D$777,СВЦЭМ!$A$34:$A$777,$A70,СВЦЭМ!$B$34:$B$777,E$47)+'СЕТ СН'!$G$11+СВЦЭМ!$D$10+'СЕТ СН'!$G$5</f>
        <v>4751.02116776</v>
      </c>
      <c r="F70" s="64">
        <f>SUMIFS(СВЦЭМ!$D$34:$D$777,СВЦЭМ!$A$34:$A$777,$A70,СВЦЭМ!$B$34:$B$777,F$47)+'СЕТ СН'!$G$11+СВЦЭМ!$D$10+'СЕТ СН'!$G$5</f>
        <v>4753.2007534499999</v>
      </c>
      <c r="G70" s="64">
        <f>SUMIFS(СВЦЭМ!$D$34:$D$777,СВЦЭМ!$A$34:$A$777,$A70,СВЦЭМ!$B$34:$B$777,G$47)+'СЕТ СН'!$G$11+СВЦЭМ!$D$10+'СЕТ СН'!$G$5</f>
        <v>4747.8167055499998</v>
      </c>
      <c r="H70" s="64">
        <f>SUMIFS(СВЦЭМ!$D$34:$D$777,СВЦЭМ!$A$34:$A$777,$A70,СВЦЭМ!$B$34:$B$777,H$47)+'СЕТ СН'!$G$11+СВЦЭМ!$D$10+'СЕТ СН'!$G$5</f>
        <v>4683.5745618499996</v>
      </c>
      <c r="I70" s="64">
        <f>SUMIFS(СВЦЭМ!$D$34:$D$777,СВЦЭМ!$A$34:$A$777,$A70,СВЦЭМ!$B$34:$B$777,I$47)+'СЕТ СН'!$G$11+СВЦЭМ!$D$10+'СЕТ СН'!$G$5</f>
        <v>4628.8119385800001</v>
      </c>
      <c r="J70" s="64">
        <f>SUMIFS(СВЦЭМ!$D$34:$D$777,СВЦЭМ!$A$34:$A$777,$A70,СВЦЭМ!$B$34:$B$777,J$47)+'СЕТ СН'!$G$11+СВЦЭМ!$D$10+'СЕТ СН'!$G$5</f>
        <v>4532.2504586699997</v>
      </c>
      <c r="K70" s="64">
        <f>SUMIFS(СВЦЭМ!$D$34:$D$777,СВЦЭМ!$A$34:$A$777,$A70,СВЦЭМ!$B$34:$B$777,K$47)+'СЕТ СН'!$G$11+СВЦЭМ!$D$10+'СЕТ СН'!$G$5</f>
        <v>4471.51647211</v>
      </c>
      <c r="L70" s="64">
        <f>SUMIFS(СВЦЭМ!$D$34:$D$777,СВЦЭМ!$A$34:$A$777,$A70,СВЦЭМ!$B$34:$B$777,L$47)+'СЕТ СН'!$G$11+СВЦЭМ!$D$10+'СЕТ СН'!$G$5</f>
        <v>4466.0647477100001</v>
      </c>
      <c r="M70" s="64">
        <f>SUMIFS(СВЦЭМ!$D$34:$D$777,СВЦЭМ!$A$34:$A$777,$A70,СВЦЭМ!$B$34:$B$777,M$47)+'СЕТ СН'!$G$11+СВЦЭМ!$D$10+'СЕТ СН'!$G$5</f>
        <v>4451.7514094999997</v>
      </c>
      <c r="N70" s="64">
        <f>SUMIFS(СВЦЭМ!$D$34:$D$777,СВЦЭМ!$A$34:$A$777,$A70,СВЦЭМ!$B$34:$B$777,N$47)+'СЕТ СН'!$G$11+СВЦЭМ!$D$10+'СЕТ СН'!$G$5</f>
        <v>4445.6471408699999</v>
      </c>
      <c r="O70" s="64">
        <f>SUMIFS(СВЦЭМ!$D$34:$D$777,СВЦЭМ!$A$34:$A$777,$A70,СВЦЭМ!$B$34:$B$777,O$47)+'СЕТ СН'!$G$11+СВЦЭМ!$D$10+'СЕТ СН'!$G$5</f>
        <v>4455.8833021399996</v>
      </c>
      <c r="P70" s="64">
        <f>SUMIFS(СВЦЭМ!$D$34:$D$777,СВЦЭМ!$A$34:$A$777,$A70,СВЦЭМ!$B$34:$B$777,P$47)+'СЕТ СН'!$G$11+СВЦЭМ!$D$10+'СЕТ СН'!$G$5</f>
        <v>4463.9165418599996</v>
      </c>
      <c r="Q70" s="64">
        <f>SUMIFS(СВЦЭМ!$D$34:$D$777,СВЦЭМ!$A$34:$A$777,$A70,СВЦЭМ!$B$34:$B$777,Q$47)+'СЕТ СН'!$G$11+СВЦЭМ!$D$10+'СЕТ СН'!$G$5</f>
        <v>4470.3967883999994</v>
      </c>
      <c r="R70" s="64">
        <f>SUMIFS(СВЦЭМ!$D$34:$D$777,СВЦЭМ!$A$34:$A$777,$A70,СВЦЭМ!$B$34:$B$777,R$47)+'СЕТ СН'!$G$11+СВЦЭМ!$D$10+'СЕТ СН'!$G$5</f>
        <v>4467.2666453000002</v>
      </c>
      <c r="S70" s="64">
        <f>SUMIFS(СВЦЭМ!$D$34:$D$777,СВЦЭМ!$A$34:$A$777,$A70,СВЦЭМ!$B$34:$B$777,S$47)+'СЕТ СН'!$G$11+СВЦЭМ!$D$10+'СЕТ СН'!$G$5</f>
        <v>4451.3509840500001</v>
      </c>
      <c r="T70" s="64">
        <f>SUMIFS(СВЦЭМ!$D$34:$D$777,СВЦЭМ!$A$34:$A$777,$A70,СВЦЭМ!$B$34:$B$777,T$47)+'СЕТ СН'!$G$11+СВЦЭМ!$D$10+'СЕТ СН'!$G$5</f>
        <v>4449.7947499700003</v>
      </c>
      <c r="U70" s="64">
        <f>SUMIFS(СВЦЭМ!$D$34:$D$777,СВЦЭМ!$A$34:$A$777,$A70,СВЦЭМ!$B$34:$B$777,U$47)+'СЕТ СН'!$G$11+СВЦЭМ!$D$10+'СЕТ СН'!$G$5</f>
        <v>4440.6571209200001</v>
      </c>
      <c r="V70" s="64">
        <f>SUMIFS(СВЦЭМ!$D$34:$D$777,СВЦЭМ!$A$34:$A$777,$A70,СВЦЭМ!$B$34:$B$777,V$47)+'СЕТ СН'!$G$11+СВЦЭМ!$D$10+'СЕТ СН'!$G$5</f>
        <v>4458.3355828499998</v>
      </c>
      <c r="W70" s="64">
        <f>SUMIFS(СВЦЭМ!$D$34:$D$777,СВЦЭМ!$A$34:$A$777,$A70,СВЦЭМ!$B$34:$B$777,W$47)+'СЕТ СН'!$G$11+СВЦЭМ!$D$10+'СЕТ СН'!$G$5</f>
        <v>4516.86195073</v>
      </c>
      <c r="X70" s="64">
        <f>SUMIFS(СВЦЭМ!$D$34:$D$777,СВЦЭМ!$A$34:$A$777,$A70,СВЦЭМ!$B$34:$B$777,X$47)+'СЕТ СН'!$G$11+СВЦЭМ!$D$10+'СЕТ СН'!$G$5</f>
        <v>4526.2338770400002</v>
      </c>
      <c r="Y70" s="64">
        <f>SUMIFS(СВЦЭМ!$D$34:$D$777,СВЦЭМ!$A$34:$A$777,$A70,СВЦЭМ!$B$34:$B$777,Y$47)+'СЕТ СН'!$G$11+СВЦЭМ!$D$10+'СЕТ СН'!$G$5</f>
        <v>4579.9482270199996</v>
      </c>
    </row>
    <row r="71" spans="1:26" ht="15.75" x14ac:dyDescent="0.2">
      <c r="A71" s="63">
        <f t="shared" si="1"/>
        <v>42575</v>
      </c>
      <c r="B71" s="64">
        <f>SUMIFS(СВЦЭМ!$D$34:$D$777,СВЦЭМ!$A$34:$A$777,$A71,СВЦЭМ!$B$34:$B$777,B$47)+'СЕТ СН'!$G$11+СВЦЭМ!$D$10+'СЕТ СН'!$G$5</f>
        <v>4670.38473763</v>
      </c>
      <c r="C71" s="64">
        <f>SUMIFS(СВЦЭМ!$D$34:$D$777,СВЦЭМ!$A$34:$A$777,$A71,СВЦЭМ!$B$34:$B$777,C$47)+'СЕТ СН'!$G$11+СВЦЭМ!$D$10+'СЕТ СН'!$G$5</f>
        <v>4758.2872958999997</v>
      </c>
      <c r="D71" s="64">
        <f>SUMIFS(СВЦЭМ!$D$34:$D$777,СВЦЭМ!$A$34:$A$777,$A71,СВЦЭМ!$B$34:$B$777,D$47)+'СЕТ СН'!$G$11+СВЦЭМ!$D$10+'СЕТ СН'!$G$5</f>
        <v>4780.8441119399995</v>
      </c>
      <c r="E71" s="64">
        <f>SUMIFS(СВЦЭМ!$D$34:$D$777,СВЦЭМ!$A$34:$A$777,$A71,СВЦЭМ!$B$34:$B$777,E$47)+'СЕТ СН'!$G$11+СВЦЭМ!$D$10+'СЕТ СН'!$G$5</f>
        <v>4804.3975086</v>
      </c>
      <c r="F71" s="64">
        <f>SUMIFS(СВЦЭМ!$D$34:$D$777,СВЦЭМ!$A$34:$A$777,$A71,СВЦЭМ!$B$34:$B$777,F$47)+'СЕТ СН'!$G$11+СВЦЭМ!$D$10+'СЕТ СН'!$G$5</f>
        <v>4829.3912517299996</v>
      </c>
      <c r="G71" s="64">
        <f>SUMIFS(СВЦЭМ!$D$34:$D$777,СВЦЭМ!$A$34:$A$777,$A71,СВЦЭМ!$B$34:$B$777,G$47)+'СЕТ СН'!$G$11+СВЦЭМ!$D$10+'СЕТ СН'!$G$5</f>
        <v>4830.0611105999997</v>
      </c>
      <c r="H71" s="64">
        <f>SUMIFS(СВЦЭМ!$D$34:$D$777,СВЦЭМ!$A$34:$A$777,$A71,СВЦЭМ!$B$34:$B$777,H$47)+'СЕТ СН'!$G$11+СВЦЭМ!$D$10+'СЕТ СН'!$G$5</f>
        <v>4761.6497540199998</v>
      </c>
      <c r="I71" s="64">
        <f>SUMIFS(СВЦЭМ!$D$34:$D$777,СВЦЭМ!$A$34:$A$777,$A71,СВЦЭМ!$B$34:$B$777,I$47)+'СЕТ СН'!$G$11+СВЦЭМ!$D$10+'СЕТ СН'!$G$5</f>
        <v>4694.46782076</v>
      </c>
      <c r="J71" s="64">
        <f>SUMIFS(СВЦЭМ!$D$34:$D$777,СВЦЭМ!$A$34:$A$777,$A71,СВЦЭМ!$B$34:$B$777,J$47)+'СЕТ СН'!$G$11+СВЦЭМ!$D$10+'СЕТ СН'!$G$5</f>
        <v>4582.3964021000002</v>
      </c>
      <c r="K71" s="64">
        <f>SUMIFS(СВЦЭМ!$D$34:$D$777,СВЦЭМ!$A$34:$A$777,$A71,СВЦЭМ!$B$34:$B$777,K$47)+'СЕТ СН'!$G$11+СВЦЭМ!$D$10+'СЕТ СН'!$G$5</f>
        <v>4488.7639986200002</v>
      </c>
      <c r="L71" s="64">
        <f>SUMIFS(СВЦЭМ!$D$34:$D$777,СВЦЭМ!$A$34:$A$777,$A71,СВЦЭМ!$B$34:$B$777,L$47)+'СЕТ СН'!$G$11+СВЦЭМ!$D$10+'СЕТ СН'!$G$5</f>
        <v>4443.4018354</v>
      </c>
      <c r="M71" s="64">
        <f>SUMIFS(СВЦЭМ!$D$34:$D$777,СВЦЭМ!$A$34:$A$777,$A71,СВЦЭМ!$B$34:$B$777,M$47)+'СЕТ СН'!$G$11+СВЦЭМ!$D$10+'СЕТ СН'!$G$5</f>
        <v>4434.7689681399997</v>
      </c>
      <c r="N71" s="64">
        <f>SUMIFS(СВЦЭМ!$D$34:$D$777,СВЦЭМ!$A$34:$A$777,$A71,СВЦЭМ!$B$34:$B$777,N$47)+'СЕТ СН'!$G$11+СВЦЭМ!$D$10+'СЕТ СН'!$G$5</f>
        <v>4454.0334579600003</v>
      </c>
      <c r="O71" s="64">
        <f>SUMIFS(СВЦЭМ!$D$34:$D$777,СВЦЭМ!$A$34:$A$777,$A71,СВЦЭМ!$B$34:$B$777,O$47)+'СЕТ СН'!$G$11+СВЦЭМ!$D$10+'СЕТ СН'!$G$5</f>
        <v>4471.63816881</v>
      </c>
      <c r="P71" s="64">
        <f>SUMIFS(СВЦЭМ!$D$34:$D$777,СВЦЭМ!$A$34:$A$777,$A71,СВЦЭМ!$B$34:$B$777,P$47)+'СЕТ СН'!$G$11+СВЦЭМ!$D$10+'СЕТ СН'!$G$5</f>
        <v>4461.9344492099999</v>
      </c>
      <c r="Q71" s="64">
        <f>SUMIFS(СВЦЭМ!$D$34:$D$777,СВЦЭМ!$A$34:$A$777,$A71,СВЦЭМ!$B$34:$B$777,Q$47)+'СЕТ СН'!$G$11+СВЦЭМ!$D$10+'СЕТ СН'!$G$5</f>
        <v>4461.0174816500003</v>
      </c>
      <c r="R71" s="64">
        <f>SUMIFS(СВЦЭМ!$D$34:$D$777,СВЦЭМ!$A$34:$A$777,$A71,СВЦЭМ!$B$34:$B$777,R$47)+'СЕТ СН'!$G$11+СВЦЭМ!$D$10+'СЕТ СН'!$G$5</f>
        <v>4460.5750162699997</v>
      </c>
      <c r="S71" s="64">
        <f>SUMIFS(СВЦЭМ!$D$34:$D$777,СВЦЭМ!$A$34:$A$777,$A71,СВЦЭМ!$B$34:$B$777,S$47)+'СЕТ СН'!$G$11+СВЦЭМ!$D$10+'СЕТ СН'!$G$5</f>
        <v>4467.9441186200002</v>
      </c>
      <c r="T71" s="64">
        <f>SUMIFS(СВЦЭМ!$D$34:$D$777,СВЦЭМ!$A$34:$A$777,$A71,СВЦЭМ!$B$34:$B$777,T$47)+'СЕТ СН'!$G$11+СВЦЭМ!$D$10+'СЕТ СН'!$G$5</f>
        <v>4483.9543245300001</v>
      </c>
      <c r="U71" s="64">
        <f>SUMIFS(СВЦЭМ!$D$34:$D$777,СВЦЭМ!$A$34:$A$777,$A71,СВЦЭМ!$B$34:$B$777,U$47)+'СЕТ СН'!$G$11+СВЦЭМ!$D$10+'СЕТ СН'!$G$5</f>
        <v>4501.0110978100001</v>
      </c>
      <c r="V71" s="64">
        <f>SUMIFS(СВЦЭМ!$D$34:$D$777,СВЦЭМ!$A$34:$A$777,$A71,СВЦЭМ!$B$34:$B$777,V$47)+'СЕТ СН'!$G$11+СВЦЭМ!$D$10+'СЕТ СН'!$G$5</f>
        <v>4514.6439892399994</v>
      </c>
      <c r="W71" s="64">
        <f>SUMIFS(СВЦЭМ!$D$34:$D$777,СВЦЭМ!$A$34:$A$777,$A71,СВЦЭМ!$B$34:$B$777,W$47)+'СЕТ СН'!$G$11+СВЦЭМ!$D$10+'СЕТ СН'!$G$5</f>
        <v>4557.8470922300003</v>
      </c>
      <c r="X71" s="64">
        <f>SUMIFS(СВЦЭМ!$D$34:$D$777,СВЦЭМ!$A$34:$A$777,$A71,СВЦЭМ!$B$34:$B$777,X$47)+'СЕТ СН'!$G$11+СВЦЭМ!$D$10+'СЕТ СН'!$G$5</f>
        <v>4573.2864940899999</v>
      </c>
      <c r="Y71" s="64">
        <f>SUMIFS(СВЦЭМ!$D$34:$D$777,СВЦЭМ!$A$34:$A$777,$A71,СВЦЭМ!$B$34:$B$777,Y$47)+'СЕТ СН'!$G$11+СВЦЭМ!$D$10+'СЕТ СН'!$G$5</f>
        <v>4650.0478105800003</v>
      </c>
    </row>
    <row r="72" spans="1:26" ht="15.75" x14ac:dyDescent="0.2">
      <c r="A72" s="63">
        <f t="shared" si="1"/>
        <v>42576</v>
      </c>
      <c r="B72" s="64">
        <f>SUMIFS(СВЦЭМ!$D$34:$D$777,СВЦЭМ!$A$34:$A$777,$A72,СВЦЭМ!$B$34:$B$777,B$47)+'СЕТ СН'!$G$11+СВЦЭМ!$D$10+'СЕТ СН'!$G$5</f>
        <v>4658.1447645899998</v>
      </c>
      <c r="C72" s="64">
        <f>SUMIFS(СВЦЭМ!$D$34:$D$777,СВЦЭМ!$A$34:$A$777,$A72,СВЦЭМ!$B$34:$B$777,C$47)+'СЕТ СН'!$G$11+СВЦЭМ!$D$10+'СЕТ СН'!$G$5</f>
        <v>4730.5915623199999</v>
      </c>
      <c r="D72" s="64">
        <f>SUMIFS(СВЦЭМ!$D$34:$D$777,СВЦЭМ!$A$34:$A$777,$A72,СВЦЭМ!$B$34:$B$777,D$47)+'СЕТ СН'!$G$11+СВЦЭМ!$D$10+'СЕТ СН'!$G$5</f>
        <v>4740.2318706599999</v>
      </c>
      <c r="E72" s="64">
        <f>SUMIFS(СВЦЭМ!$D$34:$D$777,СВЦЭМ!$A$34:$A$777,$A72,СВЦЭМ!$B$34:$B$777,E$47)+'СЕТ СН'!$G$11+СВЦЭМ!$D$10+'СЕТ СН'!$G$5</f>
        <v>4740.6207762100003</v>
      </c>
      <c r="F72" s="64">
        <f>SUMIFS(СВЦЭМ!$D$34:$D$777,СВЦЭМ!$A$34:$A$777,$A72,СВЦЭМ!$B$34:$B$777,F$47)+'СЕТ СН'!$G$11+СВЦЭМ!$D$10+'СЕТ СН'!$G$5</f>
        <v>4727.6109921999996</v>
      </c>
      <c r="G72" s="64">
        <f>SUMIFS(СВЦЭМ!$D$34:$D$777,СВЦЭМ!$A$34:$A$777,$A72,СВЦЭМ!$B$34:$B$777,G$47)+'СЕТ СН'!$G$11+СВЦЭМ!$D$10+'СЕТ СН'!$G$5</f>
        <v>4701.3704572899996</v>
      </c>
      <c r="H72" s="64">
        <f>SUMIFS(СВЦЭМ!$D$34:$D$777,СВЦЭМ!$A$34:$A$777,$A72,СВЦЭМ!$B$34:$B$777,H$47)+'СЕТ СН'!$G$11+СВЦЭМ!$D$10+'СЕТ СН'!$G$5</f>
        <v>4667.3626868199999</v>
      </c>
      <c r="I72" s="64">
        <f>SUMIFS(СВЦЭМ!$D$34:$D$777,СВЦЭМ!$A$34:$A$777,$A72,СВЦЭМ!$B$34:$B$777,I$47)+'СЕТ СН'!$G$11+СВЦЭМ!$D$10+'СЕТ СН'!$G$5</f>
        <v>4559.9551709299994</v>
      </c>
      <c r="J72" s="64">
        <f>SUMIFS(СВЦЭМ!$D$34:$D$777,СВЦЭМ!$A$34:$A$777,$A72,СВЦЭМ!$B$34:$B$777,J$47)+'СЕТ СН'!$G$11+СВЦЭМ!$D$10+'СЕТ СН'!$G$5</f>
        <v>4396.76335784</v>
      </c>
      <c r="K72" s="64">
        <f>SUMIFS(СВЦЭМ!$D$34:$D$777,СВЦЭМ!$A$34:$A$777,$A72,СВЦЭМ!$B$34:$B$777,K$47)+'СЕТ СН'!$G$11+СВЦЭМ!$D$10+'СЕТ СН'!$G$5</f>
        <v>4390.5521897500003</v>
      </c>
      <c r="L72" s="64">
        <f>SUMIFS(СВЦЭМ!$D$34:$D$777,СВЦЭМ!$A$34:$A$777,$A72,СВЦЭМ!$B$34:$B$777,L$47)+'СЕТ СН'!$G$11+СВЦЭМ!$D$10+'СЕТ СН'!$G$5</f>
        <v>4531.9426721999998</v>
      </c>
      <c r="M72" s="64">
        <f>SUMIFS(СВЦЭМ!$D$34:$D$777,СВЦЭМ!$A$34:$A$777,$A72,СВЦЭМ!$B$34:$B$777,M$47)+'СЕТ СН'!$G$11+СВЦЭМ!$D$10+'СЕТ СН'!$G$5</f>
        <v>4491.7494145000001</v>
      </c>
      <c r="N72" s="64">
        <f>SUMIFS(СВЦЭМ!$D$34:$D$777,СВЦЭМ!$A$34:$A$777,$A72,СВЦЭМ!$B$34:$B$777,N$47)+'СЕТ СН'!$G$11+СВЦЭМ!$D$10+'СЕТ СН'!$G$5</f>
        <v>4472.0392002299996</v>
      </c>
      <c r="O72" s="64">
        <f>SUMIFS(СВЦЭМ!$D$34:$D$777,СВЦЭМ!$A$34:$A$777,$A72,СВЦЭМ!$B$34:$B$777,O$47)+'СЕТ СН'!$G$11+СВЦЭМ!$D$10+'СЕТ СН'!$G$5</f>
        <v>4515.0632472300003</v>
      </c>
      <c r="P72" s="64">
        <f>SUMIFS(СВЦЭМ!$D$34:$D$777,СВЦЭМ!$A$34:$A$777,$A72,СВЦЭМ!$B$34:$B$777,P$47)+'СЕТ СН'!$G$11+СВЦЭМ!$D$10+'СЕТ СН'!$G$5</f>
        <v>4488.7558126200001</v>
      </c>
      <c r="Q72" s="64">
        <f>SUMIFS(СВЦЭМ!$D$34:$D$777,СВЦЭМ!$A$34:$A$777,$A72,СВЦЭМ!$B$34:$B$777,Q$47)+'СЕТ СН'!$G$11+СВЦЭМ!$D$10+'СЕТ СН'!$G$5</f>
        <v>4461.7249656799995</v>
      </c>
      <c r="R72" s="64">
        <f>SUMIFS(СВЦЭМ!$D$34:$D$777,СВЦЭМ!$A$34:$A$777,$A72,СВЦЭМ!$B$34:$B$777,R$47)+'СЕТ СН'!$G$11+СВЦЭМ!$D$10+'СЕТ СН'!$G$5</f>
        <v>4529.6728581299994</v>
      </c>
      <c r="S72" s="64">
        <f>SUMIFS(СВЦЭМ!$D$34:$D$777,СВЦЭМ!$A$34:$A$777,$A72,СВЦЭМ!$B$34:$B$777,S$47)+'СЕТ СН'!$G$11+СВЦЭМ!$D$10+'СЕТ СН'!$G$5</f>
        <v>4527.0076307899999</v>
      </c>
      <c r="T72" s="64">
        <f>SUMIFS(СВЦЭМ!$D$34:$D$777,СВЦЭМ!$A$34:$A$777,$A72,СВЦЭМ!$B$34:$B$777,T$47)+'СЕТ СН'!$G$11+СВЦЭМ!$D$10+'СЕТ СН'!$G$5</f>
        <v>4497.2381478199995</v>
      </c>
      <c r="U72" s="64">
        <f>SUMIFS(СВЦЭМ!$D$34:$D$777,СВЦЭМ!$A$34:$A$777,$A72,СВЦЭМ!$B$34:$B$777,U$47)+'СЕТ СН'!$G$11+СВЦЭМ!$D$10+'СЕТ СН'!$G$5</f>
        <v>4486.6880067399998</v>
      </c>
      <c r="V72" s="64">
        <f>SUMIFS(СВЦЭМ!$D$34:$D$777,СВЦЭМ!$A$34:$A$777,$A72,СВЦЭМ!$B$34:$B$777,V$47)+'СЕТ СН'!$G$11+СВЦЭМ!$D$10+'СЕТ СН'!$G$5</f>
        <v>4487.2493274099998</v>
      </c>
      <c r="W72" s="64">
        <f>SUMIFS(СВЦЭМ!$D$34:$D$777,СВЦЭМ!$A$34:$A$777,$A72,СВЦЭМ!$B$34:$B$777,W$47)+'СЕТ СН'!$G$11+СВЦЭМ!$D$10+'СЕТ СН'!$G$5</f>
        <v>4533.6497086700001</v>
      </c>
      <c r="X72" s="64">
        <f>SUMIFS(СВЦЭМ!$D$34:$D$777,СВЦЭМ!$A$34:$A$777,$A72,СВЦЭМ!$B$34:$B$777,X$47)+'СЕТ СН'!$G$11+СВЦЭМ!$D$10+'СЕТ СН'!$G$5</f>
        <v>4609.1953358499995</v>
      </c>
      <c r="Y72" s="64">
        <f>SUMIFS(СВЦЭМ!$D$34:$D$777,СВЦЭМ!$A$34:$A$777,$A72,СВЦЭМ!$B$34:$B$777,Y$47)+'СЕТ СН'!$G$11+СВЦЭМ!$D$10+'СЕТ СН'!$G$5</f>
        <v>4778.1272090800003</v>
      </c>
    </row>
    <row r="73" spans="1:26" ht="15.75" x14ac:dyDescent="0.2">
      <c r="A73" s="63">
        <f t="shared" si="1"/>
        <v>42577</v>
      </c>
      <c r="B73" s="64">
        <f>SUMIFS(СВЦЭМ!$D$34:$D$777,СВЦЭМ!$A$34:$A$777,$A73,СВЦЭМ!$B$34:$B$777,B$47)+'СЕТ СН'!$G$11+СВЦЭМ!$D$10+'СЕТ СН'!$G$5</f>
        <v>4952.98687359</v>
      </c>
      <c r="C73" s="64">
        <f>SUMIFS(СВЦЭМ!$D$34:$D$777,СВЦЭМ!$A$34:$A$777,$A73,СВЦЭМ!$B$34:$B$777,C$47)+'СЕТ СН'!$G$11+СВЦЭМ!$D$10+'СЕТ СН'!$G$5</f>
        <v>4870.8719567799999</v>
      </c>
      <c r="D73" s="64">
        <f>SUMIFS(СВЦЭМ!$D$34:$D$777,СВЦЭМ!$A$34:$A$777,$A73,СВЦЭМ!$B$34:$B$777,D$47)+'СЕТ СН'!$G$11+СВЦЭМ!$D$10+'СЕТ СН'!$G$5</f>
        <v>4890.2945067000001</v>
      </c>
      <c r="E73" s="64">
        <f>SUMIFS(СВЦЭМ!$D$34:$D$777,СВЦЭМ!$A$34:$A$777,$A73,СВЦЭМ!$B$34:$B$777,E$47)+'СЕТ СН'!$G$11+СВЦЭМ!$D$10+'СЕТ СН'!$G$5</f>
        <v>4896.9199159999998</v>
      </c>
      <c r="F73" s="64">
        <f>SUMIFS(СВЦЭМ!$D$34:$D$777,СВЦЭМ!$A$34:$A$777,$A73,СВЦЭМ!$B$34:$B$777,F$47)+'СЕТ СН'!$G$11+СВЦЭМ!$D$10+'СЕТ СН'!$G$5</f>
        <v>4926.3371515500003</v>
      </c>
      <c r="G73" s="64">
        <f>SUMIFS(СВЦЭМ!$D$34:$D$777,СВЦЭМ!$A$34:$A$777,$A73,СВЦЭМ!$B$34:$B$777,G$47)+'СЕТ СН'!$G$11+СВЦЭМ!$D$10+'СЕТ СН'!$G$5</f>
        <v>4915.43589084</v>
      </c>
      <c r="H73" s="64">
        <f>SUMIFS(СВЦЭМ!$D$34:$D$777,СВЦЭМ!$A$34:$A$777,$A73,СВЦЭМ!$B$34:$B$777,H$47)+'СЕТ СН'!$G$11+СВЦЭМ!$D$10+'СЕТ СН'!$G$5</f>
        <v>4848.4223301100001</v>
      </c>
      <c r="I73" s="64">
        <f>SUMIFS(СВЦЭМ!$D$34:$D$777,СВЦЭМ!$A$34:$A$777,$A73,СВЦЭМ!$B$34:$B$777,I$47)+'СЕТ СН'!$G$11+СВЦЭМ!$D$10+'СЕТ СН'!$G$5</f>
        <v>4739.0659207199997</v>
      </c>
      <c r="J73" s="64">
        <f>SUMIFS(СВЦЭМ!$D$34:$D$777,СВЦЭМ!$A$34:$A$777,$A73,СВЦЭМ!$B$34:$B$777,J$47)+'СЕТ СН'!$G$11+СВЦЭМ!$D$10+'СЕТ СН'!$G$5</f>
        <v>4590.5685464399994</v>
      </c>
      <c r="K73" s="64">
        <f>SUMIFS(СВЦЭМ!$D$34:$D$777,СВЦЭМ!$A$34:$A$777,$A73,СВЦЭМ!$B$34:$B$777,K$47)+'СЕТ СН'!$G$11+СВЦЭМ!$D$10+'СЕТ СН'!$G$5</f>
        <v>4534.1192309400003</v>
      </c>
      <c r="L73" s="64">
        <f>SUMIFS(СВЦЭМ!$D$34:$D$777,СВЦЭМ!$A$34:$A$777,$A73,СВЦЭМ!$B$34:$B$777,L$47)+'СЕТ СН'!$G$11+СВЦЭМ!$D$10+'СЕТ СН'!$G$5</f>
        <v>4507.2520380200003</v>
      </c>
      <c r="M73" s="64">
        <f>SUMIFS(СВЦЭМ!$D$34:$D$777,СВЦЭМ!$A$34:$A$777,$A73,СВЦЭМ!$B$34:$B$777,M$47)+'СЕТ СН'!$G$11+СВЦЭМ!$D$10+'СЕТ СН'!$G$5</f>
        <v>4510.2947022600001</v>
      </c>
      <c r="N73" s="64">
        <f>SUMIFS(СВЦЭМ!$D$34:$D$777,СВЦЭМ!$A$34:$A$777,$A73,СВЦЭМ!$B$34:$B$777,N$47)+'СЕТ СН'!$G$11+СВЦЭМ!$D$10+'СЕТ СН'!$G$5</f>
        <v>4529.0267907400003</v>
      </c>
      <c r="O73" s="64">
        <f>SUMIFS(СВЦЭМ!$D$34:$D$777,СВЦЭМ!$A$34:$A$777,$A73,СВЦЭМ!$B$34:$B$777,O$47)+'СЕТ СН'!$G$11+СВЦЭМ!$D$10+'СЕТ СН'!$G$5</f>
        <v>4598.73878668</v>
      </c>
      <c r="P73" s="64">
        <f>SUMIFS(СВЦЭМ!$D$34:$D$777,СВЦЭМ!$A$34:$A$777,$A73,СВЦЭМ!$B$34:$B$777,P$47)+'СЕТ СН'!$G$11+СВЦЭМ!$D$10+'СЕТ СН'!$G$5</f>
        <v>4540.5605969999997</v>
      </c>
      <c r="Q73" s="64">
        <f>SUMIFS(СВЦЭМ!$D$34:$D$777,СВЦЭМ!$A$34:$A$777,$A73,СВЦЭМ!$B$34:$B$777,Q$47)+'СЕТ СН'!$G$11+СВЦЭМ!$D$10+'СЕТ СН'!$G$5</f>
        <v>4524.6747771999999</v>
      </c>
      <c r="R73" s="64">
        <f>SUMIFS(СВЦЭМ!$D$34:$D$777,СВЦЭМ!$A$34:$A$777,$A73,СВЦЭМ!$B$34:$B$777,R$47)+'СЕТ СН'!$G$11+СВЦЭМ!$D$10+'СЕТ СН'!$G$5</f>
        <v>4632.7751620700001</v>
      </c>
      <c r="S73" s="64">
        <f>SUMIFS(СВЦЭМ!$D$34:$D$777,СВЦЭМ!$A$34:$A$777,$A73,СВЦЭМ!$B$34:$B$777,S$47)+'СЕТ СН'!$G$11+СВЦЭМ!$D$10+'СЕТ СН'!$G$5</f>
        <v>4669.81020369</v>
      </c>
      <c r="T73" s="64">
        <f>SUMIFS(СВЦЭМ!$D$34:$D$777,СВЦЭМ!$A$34:$A$777,$A73,СВЦЭМ!$B$34:$B$777,T$47)+'СЕТ СН'!$G$11+СВЦЭМ!$D$10+'СЕТ СН'!$G$5</f>
        <v>4681.2781235100001</v>
      </c>
      <c r="U73" s="64">
        <f>SUMIFS(СВЦЭМ!$D$34:$D$777,СВЦЭМ!$A$34:$A$777,$A73,СВЦЭМ!$B$34:$B$777,U$47)+'СЕТ СН'!$G$11+СВЦЭМ!$D$10+'СЕТ СН'!$G$5</f>
        <v>4693.5430875700004</v>
      </c>
      <c r="V73" s="64">
        <f>SUMIFS(СВЦЭМ!$D$34:$D$777,СВЦЭМ!$A$34:$A$777,$A73,СВЦЭМ!$B$34:$B$777,V$47)+'СЕТ СН'!$G$11+СВЦЭМ!$D$10+'СЕТ СН'!$G$5</f>
        <v>4800.3138028600006</v>
      </c>
      <c r="W73" s="64">
        <f>SUMIFS(СВЦЭМ!$D$34:$D$777,СВЦЭМ!$A$34:$A$777,$A73,СВЦЭМ!$B$34:$B$777,W$47)+'СЕТ СН'!$G$11+СВЦЭМ!$D$10+'СЕТ СН'!$G$5</f>
        <v>4854.5160136200002</v>
      </c>
      <c r="X73" s="64">
        <f>SUMIFS(СВЦЭМ!$D$34:$D$777,СВЦЭМ!$A$34:$A$777,$A73,СВЦЭМ!$B$34:$B$777,X$47)+'СЕТ СН'!$G$11+СВЦЭМ!$D$10+'СЕТ СН'!$G$5</f>
        <v>4817.0911666600005</v>
      </c>
      <c r="Y73" s="64">
        <f>SUMIFS(СВЦЭМ!$D$34:$D$777,СВЦЭМ!$A$34:$A$777,$A73,СВЦЭМ!$B$34:$B$777,Y$47)+'СЕТ СН'!$G$11+СВЦЭМ!$D$10+'СЕТ СН'!$G$5</f>
        <v>4782.3232911499999</v>
      </c>
    </row>
    <row r="74" spans="1:26" ht="15.75" x14ac:dyDescent="0.2">
      <c r="A74" s="63">
        <f t="shared" si="1"/>
        <v>42578</v>
      </c>
      <c r="B74" s="64">
        <f>SUMIFS(СВЦЭМ!$D$34:$D$777,СВЦЭМ!$A$34:$A$777,$A74,СВЦЭМ!$B$34:$B$777,B$47)+'СЕТ СН'!$G$11+СВЦЭМ!$D$10+'СЕТ СН'!$G$5</f>
        <v>4768.4012010999995</v>
      </c>
      <c r="C74" s="64">
        <f>SUMIFS(СВЦЭМ!$D$34:$D$777,СВЦЭМ!$A$34:$A$777,$A74,СВЦЭМ!$B$34:$B$777,C$47)+'СЕТ СН'!$G$11+СВЦЭМ!$D$10+'СЕТ СН'!$G$5</f>
        <v>4821.9437814000003</v>
      </c>
      <c r="D74" s="64">
        <f>SUMIFS(СВЦЭМ!$D$34:$D$777,СВЦЭМ!$A$34:$A$777,$A74,СВЦЭМ!$B$34:$B$777,D$47)+'СЕТ СН'!$G$11+СВЦЭМ!$D$10+'СЕТ СН'!$G$5</f>
        <v>4847.5468624799996</v>
      </c>
      <c r="E74" s="64">
        <f>SUMIFS(СВЦЭМ!$D$34:$D$777,СВЦЭМ!$A$34:$A$777,$A74,СВЦЭМ!$B$34:$B$777,E$47)+'СЕТ СН'!$G$11+СВЦЭМ!$D$10+'СЕТ СН'!$G$5</f>
        <v>4843.8254717999998</v>
      </c>
      <c r="F74" s="64">
        <f>SUMIFS(СВЦЭМ!$D$34:$D$777,СВЦЭМ!$A$34:$A$777,$A74,СВЦЭМ!$B$34:$B$777,F$47)+'СЕТ СН'!$G$11+СВЦЭМ!$D$10+'СЕТ СН'!$G$5</f>
        <v>4893.6007270099999</v>
      </c>
      <c r="G74" s="64">
        <f>SUMIFS(СВЦЭМ!$D$34:$D$777,СВЦЭМ!$A$34:$A$777,$A74,СВЦЭМ!$B$34:$B$777,G$47)+'СЕТ СН'!$G$11+СВЦЭМ!$D$10+'СЕТ СН'!$G$5</f>
        <v>4877.2960095899998</v>
      </c>
      <c r="H74" s="64">
        <f>SUMIFS(СВЦЭМ!$D$34:$D$777,СВЦЭМ!$A$34:$A$777,$A74,СВЦЭМ!$B$34:$B$777,H$47)+'СЕТ СН'!$G$11+СВЦЭМ!$D$10+'СЕТ СН'!$G$5</f>
        <v>4788.5733304000005</v>
      </c>
      <c r="I74" s="64">
        <f>SUMIFS(СВЦЭМ!$D$34:$D$777,СВЦЭМ!$A$34:$A$777,$A74,СВЦЭМ!$B$34:$B$777,I$47)+'СЕТ СН'!$G$11+СВЦЭМ!$D$10+'СЕТ СН'!$G$5</f>
        <v>4731.68961846</v>
      </c>
      <c r="J74" s="64">
        <f>SUMIFS(СВЦЭМ!$D$34:$D$777,СВЦЭМ!$A$34:$A$777,$A74,СВЦЭМ!$B$34:$B$777,J$47)+'СЕТ СН'!$G$11+СВЦЭМ!$D$10+'СЕТ СН'!$G$5</f>
        <v>4599.3020794900003</v>
      </c>
      <c r="K74" s="64">
        <f>SUMIFS(СВЦЭМ!$D$34:$D$777,СВЦЭМ!$A$34:$A$777,$A74,СВЦЭМ!$B$34:$B$777,K$47)+'СЕТ СН'!$G$11+СВЦЭМ!$D$10+'СЕТ СН'!$G$5</f>
        <v>4593.1507134499998</v>
      </c>
      <c r="L74" s="64">
        <f>SUMIFS(СВЦЭМ!$D$34:$D$777,СВЦЭМ!$A$34:$A$777,$A74,СВЦЭМ!$B$34:$B$777,L$47)+'СЕТ СН'!$G$11+СВЦЭМ!$D$10+'СЕТ СН'!$G$5</f>
        <v>4589.1581975700001</v>
      </c>
      <c r="M74" s="64">
        <f>SUMIFS(СВЦЭМ!$D$34:$D$777,СВЦЭМ!$A$34:$A$777,$A74,СВЦЭМ!$B$34:$B$777,M$47)+'СЕТ СН'!$G$11+СВЦЭМ!$D$10+'СЕТ СН'!$G$5</f>
        <v>4605.9495634699997</v>
      </c>
      <c r="N74" s="64">
        <f>SUMIFS(СВЦЭМ!$D$34:$D$777,СВЦЭМ!$A$34:$A$777,$A74,СВЦЭМ!$B$34:$B$777,N$47)+'СЕТ СН'!$G$11+СВЦЭМ!$D$10+'СЕТ СН'!$G$5</f>
        <v>4606.7042527399999</v>
      </c>
      <c r="O74" s="64">
        <f>SUMIFS(СВЦЭМ!$D$34:$D$777,СВЦЭМ!$A$34:$A$777,$A74,СВЦЭМ!$B$34:$B$777,O$47)+'СЕТ СН'!$G$11+СВЦЭМ!$D$10+'СЕТ СН'!$G$5</f>
        <v>4612.9953200299997</v>
      </c>
      <c r="P74" s="64">
        <f>SUMIFS(СВЦЭМ!$D$34:$D$777,СВЦЭМ!$A$34:$A$777,$A74,СВЦЭМ!$B$34:$B$777,P$47)+'СЕТ СН'!$G$11+СВЦЭМ!$D$10+'СЕТ СН'!$G$5</f>
        <v>4605.17094473</v>
      </c>
      <c r="Q74" s="64">
        <f>SUMIFS(СВЦЭМ!$D$34:$D$777,СВЦЭМ!$A$34:$A$777,$A74,СВЦЭМ!$B$34:$B$777,Q$47)+'СЕТ СН'!$G$11+СВЦЭМ!$D$10+'СЕТ СН'!$G$5</f>
        <v>4568.3971034599999</v>
      </c>
      <c r="R74" s="64">
        <f>SUMIFS(СВЦЭМ!$D$34:$D$777,СВЦЭМ!$A$34:$A$777,$A74,СВЦЭМ!$B$34:$B$777,R$47)+'СЕТ СН'!$G$11+СВЦЭМ!$D$10+'СЕТ СН'!$G$5</f>
        <v>4713.3198957900004</v>
      </c>
      <c r="S74" s="64">
        <f>SUMIFS(СВЦЭМ!$D$34:$D$777,СВЦЭМ!$A$34:$A$777,$A74,СВЦЭМ!$B$34:$B$777,S$47)+'СЕТ СН'!$G$11+СВЦЭМ!$D$10+'СЕТ СН'!$G$5</f>
        <v>4675.6832884699998</v>
      </c>
      <c r="T74" s="64">
        <f>SUMIFS(СВЦЭМ!$D$34:$D$777,СВЦЭМ!$A$34:$A$777,$A74,СВЦЭМ!$B$34:$B$777,T$47)+'СЕТ СН'!$G$11+СВЦЭМ!$D$10+'СЕТ СН'!$G$5</f>
        <v>4627.7042545300001</v>
      </c>
      <c r="U74" s="64">
        <f>SUMIFS(СВЦЭМ!$D$34:$D$777,СВЦЭМ!$A$34:$A$777,$A74,СВЦЭМ!$B$34:$B$777,U$47)+'СЕТ СН'!$G$11+СВЦЭМ!$D$10+'СЕТ СН'!$G$5</f>
        <v>4664.0385424599999</v>
      </c>
      <c r="V74" s="64">
        <f>SUMIFS(СВЦЭМ!$D$34:$D$777,СВЦЭМ!$A$34:$A$777,$A74,СВЦЭМ!$B$34:$B$777,V$47)+'СЕТ СН'!$G$11+СВЦЭМ!$D$10+'СЕТ СН'!$G$5</f>
        <v>4616.3358281199999</v>
      </c>
      <c r="W74" s="64">
        <f>SUMIFS(СВЦЭМ!$D$34:$D$777,СВЦЭМ!$A$34:$A$777,$A74,СВЦЭМ!$B$34:$B$777,W$47)+'СЕТ СН'!$G$11+СВЦЭМ!$D$10+'СЕТ СН'!$G$5</f>
        <v>4628.89642809</v>
      </c>
      <c r="X74" s="64">
        <f>SUMIFS(СВЦЭМ!$D$34:$D$777,СВЦЭМ!$A$34:$A$777,$A74,СВЦЭМ!$B$34:$B$777,X$47)+'СЕТ СН'!$G$11+СВЦЭМ!$D$10+'СЕТ СН'!$G$5</f>
        <v>4676.3701886299996</v>
      </c>
      <c r="Y74" s="64">
        <f>SUMIFS(СВЦЭМ!$D$34:$D$777,СВЦЭМ!$A$34:$A$777,$A74,СВЦЭМ!$B$34:$B$777,Y$47)+'СЕТ СН'!$G$11+СВЦЭМ!$D$10+'СЕТ СН'!$G$5</f>
        <v>4735.83499416</v>
      </c>
    </row>
    <row r="75" spans="1:26" ht="15.75" x14ac:dyDescent="0.2">
      <c r="A75" s="63">
        <f t="shared" si="1"/>
        <v>42579</v>
      </c>
      <c r="B75" s="64">
        <f>SUMIFS(СВЦЭМ!$D$34:$D$777,СВЦЭМ!$A$34:$A$777,$A75,СВЦЭМ!$B$34:$B$777,B$47)+'СЕТ СН'!$G$11+СВЦЭМ!$D$10+'СЕТ СН'!$G$5</f>
        <v>4787.1617721100001</v>
      </c>
      <c r="C75" s="64">
        <f>SUMIFS(СВЦЭМ!$D$34:$D$777,СВЦЭМ!$A$34:$A$777,$A75,СВЦЭМ!$B$34:$B$777,C$47)+'СЕТ СН'!$G$11+СВЦЭМ!$D$10+'СЕТ СН'!$G$5</f>
        <v>4850.7147055400001</v>
      </c>
      <c r="D75" s="64">
        <f>SUMIFS(СВЦЭМ!$D$34:$D$777,СВЦЭМ!$A$34:$A$777,$A75,СВЦЭМ!$B$34:$B$777,D$47)+'СЕТ СН'!$G$11+СВЦЭМ!$D$10+'СЕТ СН'!$G$5</f>
        <v>4905.5073616299997</v>
      </c>
      <c r="E75" s="64">
        <f>SUMIFS(СВЦЭМ!$D$34:$D$777,СВЦЭМ!$A$34:$A$777,$A75,СВЦЭМ!$B$34:$B$777,E$47)+'СЕТ СН'!$G$11+СВЦЭМ!$D$10+'СЕТ СН'!$G$5</f>
        <v>4895.8338806400006</v>
      </c>
      <c r="F75" s="64">
        <f>SUMIFS(СВЦЭМ!$D$34:$D$777,СВЦЭМ!$A$34:$A$777,$A75,СВЦЭМ!$B$34:$B$777,F$47)+'СЕТ СН'!$G$11+СВЦЭМ!$D$10+'СЕТ СН'!$G$5</f>
        <v>4879.22508604</v>
      </c>
      <c r="G75" s="64">
        <f>SUMIFS(СВЦЭМ!$D$34:$D$777,СВЦЭМ!$A$34:$A$777,$A75,СВЦЭМ!$B$34:$B$777,G$47)+'СЕТ СН'!$G$11+СВЦЭМ!$D$10+'СЕТ СН'!$G$5</f>
        <v>4887.9773480399999</v>
      </c>
      <c r="H75" s="64">
        <f>SUMIFS(СВЦЭМ!$D$34:$D$777,СВЦЭМ!$A$34:$A$777,$A75,СВЦЭМ!$B$34:$B$777,H$47)+'СЕТ СН'!$G$11+СВЦЭМ!$D$10+'СЕТ СН'!$G$5</f>
        <v>4820.59340849</v>
      </c>
      <c r="I75" s="64">
        <f>SUMIFS(СВЦЭМ!$D$34:$D$777,СВЦЭМ!$A$34:$A$777,$A75,СВЦЭМ!$B$34:$B$777,I$47)+'СЕТ СН'!$G$11+СВЦЭМ!$D$10+'СЕТ СН'!$G$5</f>
        <v>4745.9886686099999</v>
      </c>
      <c r="J75" s="64">
        <f>SUMIFS(СВЦЭМ!$D$34:$D$777,СВЦЭМ!$A$34:$A$777,$A75,СВЦЭМ!$B$34:$B$777,J$47)+'СЕТ СН'!$G$11+СВЦЭМ!$D$10+'СЕТ СН'!$G$5</f>
        <v>4570.5607636699997</v>
      </c>
      <c r="K75" s="64">
        <f>SUMIFS(СВЦЭМ!$D$34:$D$777,СВЦЭМ!$A$34:$A$777,$A75,СВЦЭМ!$B$34:$B$777,K$47)+'СЕТ СН'!$G$11+СВЦЭМ!$D$10+'СЕТ СН'!$G$5</f>
        <v>4663.06669951</v>
      </c>
      <c r="L75" s="64">
        <f>SUMIFS(СВЦЭМ!$D$34:$D$777,СВЦЭМ!$A$34:$A$777,$A75,СВЦЭМ!$B$34:$B$777,L$47)+'СЕТ СН'!$G$11+СВЦЭМ!$D$10+'СЕТ СН'!$G$5</f>
        <v>4663.7758030099994</v>
      </c>
      <c r="M75" s="64">
        <f>SUMIFS(СВЦЭМ!$D$34:$D$777,СВЦЭМ!$A$34:$A$777,$A75,СВЦЭМ!$B$34:$B$777,M$47)+'СЕТ СН'!$G$11+СВЦЭМ!$D$10+'СЕТ СН'!$G$5</f>
        <v>4639.0649299799998</v>
      </c>
      <c r="N75" s="64">
        <f>SUMIFS(СВЦЭМ!$D$34:$D$777,СВЦЭМ!$A$34:$A$777,$A75,СВЦЭМ!$B$34:$B$777,N$47)+'СЕТ СН'!$G$11+СВЦЭМ!$D$10+'СЕТ СН'!$G$5</f>
        <v>4624.2342153199997</v>
      </c>
      <c r="O75" s="64">
        <f>SUMIFS(СВЦЭМ!$D$34:$D$777,СВЦЭМ!$A$34:$A$777,$A75,СВЦЭМ!$B$34:$B$777,O$47)+'СЕТ СН'!$G$11+СВЦЭМ!$D$10+'СЕТ СН'!$G$5</f>
        <v>4651.3789663099997</v>
      </c>
      <c r="P75" s="64">
        <f>SUMIFS(СВЦЭМ!$D$34:$D$777,СВЦЭМ!$A$34:$A$777,$A75,СВЦЭМ!$B$34:$B$777,P$47)+'СЕТ СН'!$G$11+СВЦЭМ!$D$10+'СЕТ СН'!$G$5</f>
        <v>4649.0888075799994</v>
      </c>
      <c r="Q75" s="64">
        <f>SUMIFS(СВЦЭМ!$D$34:$D$777,СВЦЭМ!$A$34:$A$777,$A75,СВЦЭМ!$B$34:$B$777,Q$47)+'СЕТ СН'!$G$11+СВЦЭМ!$D$10+'СЕТ СН'!$G$5</f>
        <v>4652.1996795699997</v>
      </c>
      <c r="R75" s="64">
        <f>SUMIFS(СВЦЭМ!$D$34:$D$777,СВЦЭМ!$A$34:$A$777,$A75,СВЦЭМ!$B$34:$B$777,R$47)+'СЕТ СН'!$G$11+СВЦЭМ!$D$10+'СЕТ СН'!$G$5</f>
        <v>4720.96127626</v>
      </c>
      <c r="S75" s="64">
        <f>SUMIFS(СВЦЭМ!$D$34:$D$777,СВЦЭМ!$A$34:$A$777,$A75,СВЦЭМ!$B$34:$B$777,S$47)+'СЕТ СН'!$G$11+СВЦЭМ!$D$10+'СЕТ СН'!$G$5</f>
        <v>4714.29855881</v>
      </c>
      <c r="T75" s="64">
        <f>SUMIFS(СВЦЭМ!$D$34:$D$777,СВЦЭМ!$A$34:$A$777,$A75,СВЦЭМ!$B$34:$B$777,T$47)+'СЕТ СН'!$G$11+СВЦЭМ!$D$10+'СЕТ СН'!$G$5</f>
        <v>4717.22267878</v>
      </c>
      <c r="U75" s="64">
        <f>SUMIFS(СВЦЭМ!$D$34:$D$777,СВЦЭМ!$A$34:$A$777,$A75,СВЦЭМ!$B$34:$B$777,U$47)+'СЕТ СН'!$G$11+СВЦЭМ!$D$10+'СЕТ СН'!$G$5</f>
        <v>4711.4318265100001</v>
      </c>
      <c r="V75" s="64">
        <f>SUMIFS(СВЦЭМ!$D$34:$D$777,СВЦЭМ!$A$34:$A$777,$A75,СВЦЭМ!$B$34:$B$777,V$47)+'СЕТ СН'!$G$11+СВЦЭМ!$D$10+'СЕТ СН'!$G$5</f>
        <v>4733.9798265399995</v>
      </c>
      <c r="W75" s="64">
        <f>SUMIFS(СВЦЭМ!$D$34:$D$777,СВЦЭМ!$A$34:$A$777,$A75,СВЦЭМ!$B$34:$B$777,W$47)+'СЕТ СН'!$G$11+СВЦЭМ!$D$10+'СЕТ СН'!$G$5</f>
        <v>4729.1066379499998</v>
      </c>
      <c r="X75" s="64">
        <f>SUMIFS(СВЦЭМ!$D$34:$D$777,СВЦЭМ!$A$34:$A$777,$A75,СВЦЭМ!$B$34:$B$777,X$47)+'СЕТ СН'!$G$11+СВЦЭМ!$D$10+'СЕТ СН'!$G$5</f>
        <v>4729.1299977600002</v>
      </c>
      <c r="Y75" s="64">
        <f>SUMIFS(СВЦЭМ!$D$34:$D$777,СВЦЭМ!$A$34:$A$777,$A75,СВЦЭМ!$B$34:$B$777,Y$47)+'СЕТ СН'!$G$11+СВЦЭМ!$D$10+'СЕТ СН'!$G$5</f>
        <v>4771.4046757599999</v>
      </c>
    </row>
    <row r="76" spans="1:26" ht="15.75" x14ac:dyDescent="0.2">
      <c r="A76" s="63">
        <f t="shared" si="1"/>
        <v>42580</v>
      </c>
      <c r="B76" s="64">
        <f>SUMIFS(СВЦЭМ!$D$34:$D$777,СВЦЭМ!$A$34:$A$777,$A76,СВЦЭМ!$B$34:$B$777,B$47)+'СЕТ СН'!$G$11+СВЦЭМ!$D$10+'СЕТ СН'!$G$5</f>
        <v>4794.2182954099999</v>
      </c>
      <c r="C76" s="64">
        <f>SUMIFS(СВЦЭМ!$D$34:$D$777,СВЦЭМ!$A$34:$A$777,$A76,СВЦЭМ!$B$34:$B$777,C$47)+'СЕТ СН'!$G$11+СВЦЭМ!$D$10+'СЕТ СН'!$G$5</f>
        <v>4855.4068205499998</v>
      </c>
      <c r="D76" s="64">
        <f>SUMIFS(СВЦЭМ!$D$34:$D$777,СВЦЭМ!$A$34:$A$777,$A76,СВЦЭМ!$B$34:$B$777,D$47)+'СЕТ СН'!$G$11+СВЦЭМ!$D$10+'СЕТ СН'!$G$5</f>
        <v>4877.1176226999996</v>
      </c>
      <c r="E76" s="64">
        <f>SUMIFS(СВЦЭМ!$D$34:$D$777,СВЦЭМ!$A$34:$A$777,$A76,СВЦЭМ!$B$34:$B$777,E$47)+'СЕТ СН'!$G$11+СВЦЭМ!$D$10+'СЕТ СН'!$G$5</f>
        <v>4838.5842783099997</v>
      </c>
      <c r="F76" s="64">
        <f>SUMIFS(СВЦЭМ!$D$34:$D$777,СВЦЭМ!$A$34:$A$777,$A76,СВЦЭМ!$B$34:$B$777,F$47)+'СЕТ СН'!$G$11+СВЦЭМ!$D$10+'СЕТ СН'!$G$5</f>
        <v>4813.8665096700006</v>
      </c>
      <c r="G76" s="64">
        <f>SUMIFS(СВЦЭМ!$D$34:$D$777,СВЦЭМ!$A$34:$A$777,$A76,СВЦЭМ!$B$34:$B$777,G$47)+'СЕТ СН'!$G$11+СВЦЭМ!$D$10+'СЕТ СН'!$G$5</f>
        <v>4792.69617853</v>
      </c>
      <c r="H76" s="64">
        <f>SUMIFS(СВЦЭМ!$D$34:$D$777,СВЦЭМ!$A$34:$A$777,$A76,СВЦЭМ!$B$34:$B$777,H$47)+'СЕТ СН'!$G$11+СВЦЭМ!$D$10+'СЕТ СН'!$G$5</f>
        <v>4756.4181068400003</v>
      </c>
      <c r="I76" s="64">
        <f>SUMIFS(СВЦЭМ!$D$34:$D$777,СВЦЭМ!$A$34:$A$777,$A76,СВЦЭМ!$B$34:$B$777,I$47)+'СЕТ СН'!$G$11+СВЦЭМ!$D$10+'СЕТ СН'!$G$5</f>
        <v>4698.8842616100001</v>
      </c>
      <c r="J76" s="64">
        <f>SUMIFS(СВЦЭМ!$D$34:$D$777,СВЦЭМ!$A$34:$A$777,$A76,СВЦЭМ!$B$34:$B$777,J$47)+'СЕТ СН'!$G$11+СВЦЭМ!$D$10+'СЕТ СН'!$G$5</f>
        <v>4525.7222630899996</v>
      </c>
      <c r="K76" s="64">
        <f>SUMIFS(СВЦЭМ!$D$34:$D$777,СВЦЭМ!$A$34:$A$777,$A76,СВЦЭМ!$B$34:$B$777,K$47)+'СЕТ СН'!$G$11+СВЦЭМ!$D$10+'СЕТ СН'!$G$5</f>
        <v>4588.9980333699996</v>
      </c>
      <c r="L76" s="64">
        <f>SUMIFS(СВЦЭМ!$D$34:$D$777,СВЦЭМ!$A$34:$A$777,$A76,СВЦЭМ!$B$34:$B$777,L$47)+'СЕТ СН'!$G$11+СВЦЭМ!$D$10+'СЕТ СН'!$G$5</f>
        <v>4620.2693785299998</v>
      </c>
      <c r="M76" s="64">
        <f>SUMIFS(СВЦЭМ!$D$34:$D$777,СВЦЭМ!$A$34:$A$777,$A76,СВЦЭМ!$B$34:$B$777,M$47)+'СЕТ СН'!$G$11+СВЦЭМ!$D$10+'СЕТ СН'!$G$5</f>
        <v>4592.5827641899996</v>
      </c>
      <c r="N76" s="64">
        <f>SUMIFS(СВЦЭМ!$D$34:$D$777,СВЦЭМ!$A$34:$A$777,$A76,СВЦЭМ!$B$34:$B$777,N$47)+'СЕТ СН'!$G$11+СВЦЭМ!$D$10+'СЕТ СН'!$G$5</f>
        <v>4635.4017652100001</v>
      </c>
      <c r="O76" s="64">
        <f>SUMIFS(СВЦЭМ!$D$34:$D$777,СВЦЭМ!$A$34:$A$777,$A76,СВЦЭМ!$B$34:$B$777,O$47)+'СЕТ СН'!$G$11+СВЦЭМ!$D$10+'СЕТ СН'!$G$5</f>
        <v>4569.8064190699997</v>
      </c>
      <c r="P76" s="64">
        <f>SUMIFS(СВЦЭМ!$D$34:$D$777,СВЦЭМ!$A$34:$A$777,$A76,СВЦЭМ!$B$34:$B$777,P$47)+'СЕТ СН'!$G$11+СВЦЭМ!$D$10+'СЕТ СН'!$G$5</f>
        <v>4554.5564588099996</v>
      </c>
      <c r="Q76" s="64">
        <f>SUMIFS(СВЦЭМ!$D$34:$D$777,СВЦЭМ!$A$34:$A$777,$A76,СВЦЭМ!$B$34:$B$777,Q$47)+'СЕТ СН'!$G$11+СВЦЭМ!$D$10+'СЕТ СН'!$G$5</f>
        <v>4556.8794108599996</v>
      </c>
      <c r="R76" s="64">
        <f>SUMIFS(СВЦЭМ!$D$34:$D$777,СВЦЭМ!$A$34:$A$777,$A76,СВЦЭМ!$B$34:$B$777,R$47)+'СЕТ СН'!$G$11+СВЦЭМ!$D$10+'СЕТ СН'!$G$5</f>
        <v>4599.7759113299999</v>
      </c>
      <c r="S76" s="64">
        <f>SUMIFS(СВЦЭМ!$D$34:$D$777,СВЦЭМ!$A$34:$A$777,$A76,СВЦЭМ!$B$34:$B$777,S$47)+'СЕТ СН'!$G$11+СВЦЭМ!$D$10+'СЕТ СН'!$G$5</f>
        <v>4607.4683559200002</v>
      </c>
      <c r="T76" s="64">
        <f>SUMIFS(СВЦЭМ!$D$34:$D$777,СВЦЭМ!$A$34:$A$777,$A76,СВЦЭМ!$B$34:$B$777,T$47)+'СЕТ СН'!$G$11+СВЦЭМ!$D$10+'СЕТ СН'!$G$5</f>
        <v>4597.1702979299998</v>
      </c>
      <c r="U76" s="64">
        <f>SUMIFS(СВЦЭМ!$D$34:$D$777,СВЦЭМ!$A$34:$A$777,$A76,СВЦЭМ!$B$34:$B$777,U$47)+'СЕТ СН'!$G$11+СВЦЭМ!$D$10+'СЕТ СН'!$G$5</f>
        <v>4589.9167241599998</v>
      </c>
      <c r="V76" s="64">
        <f>SUMIFS(СВЦЭМ!$D$34:$D$777,СВЦЭМ!$A$34:$A$777,$A76,СВЦЭМ!$B$34:$B$777,V$47)+'СЕТ СН'!$G$11+СВЦЭМ!$D$10+'СЕТ СН'!$G$5</f>
        <v>4559.7339988100002</v>
      </c>
      <c r="W76" s="64">
        <f>SUMIFS(СВЦЭМ!$D$34:$D$777,СВЦЭМ!$A$34:$A$777,$A76,СВЦЭМ!$B$34:$B$777,W$47)+'СЕТ СН'!$G$11+СВЦЭМ!$D$10+'СЕТ СН'!$G$5</f>
        <v>4537.4788084100001</v>
      </c>
      <c r="X76" s="64">
        <f>SUMIFS(СВЦЭМ!$D$34:$D$777,СВЦЭМ!$A$34:$A$777,$A76,СВЦЭМ!$B$34:$B$777,X$47)+'СЕТ СН'!$G$11+СВЦЭМ!$D$10+'СЕТ СН'!$G$5</f>
        <v>4551.8892026200001</v>
      </c>
      <c r="Y76" s="64">
        <f>SUMIFS(СВЦЭМ!$D$34:$D$777,СВЦЭМ!$A$34:$A$777,$A76,СВЦЭМ!$B$34:$B$777,Y$47)+'СЕТ СН'!$G$11+СВЦЭМ!$D$10+'СЕТ СН'!$G$5</f>
        <v>4624.6448694800001</v>
      </c>
    </row>
    <row r="77" spans="1:26" ht="15.75" x14ac:dyDescent="0.2">
      <c r="A77" s="63">
        <f t="shared" si="1"/>
        <v>42581</v>
      </c>
      <c r="B77" s="64">
        <f>SUMIFS(СВЦЭМ!$D$34:$D$777,СВЦЭМ!$A$34:$A$777,$A77,СВЦЭМ!$B$34:$B$777,B$47)+'СЕТ СН'!$G$11+СВЦЭМ!$D$10+'СЕТ СН'!$G$5</f>
        <v>4667.7668094000001</v>
      </c>
      <c r="C77" s="64">
        <f>SUMIFS(СВЦЭМ!$D$34:$D$777,СВЦЭМ!$A$34:$A$777,$A77,СВЦЭМ!$B$34:$B$777,C$47)+'СЕТ СН'!$G$11+СВЦЭМ!$D$10+'СЕТ СН'!$G$5</f>
        <v>4752.5067780899999</v>
      </c>
      <c r="D77" s="64">
        <f>SUMIFS(СВЦЭМ!$D$34:$D$777,СВЦЭМ!$A$34:$A$777,$A77,СВЦЭМ!$B$34:$B$777,D$47)+'СЕТ СН'!$G$11+СВЦЭМ!$D$10+'СЕТ СН'!$G$5</f>
        <v>4781.2018557000001</v>
      </c>
      <c r="E77" s="64">
        <f>SUMIFS(СВЦЭМ!$D$34:$D$777,СВЦЭМ!$A$34:$A$777,$A77,СВЦЭМ!$B$34:$B$777,E$47)+'СЕТ СН'!$G$11+СВЦЭМ!$D$10+'СЕТ СН'!$G$5</f>
        <v>4808.9539968099998</v>
      </c>
      <c r="F77" s="64">
        <f>SUMIFS(СВЦЭМ!$D$34:$D$777,СВЦЭМ!$A$34:$A$777,$A77,СВЦЭМ!$B$34:$B$777,F$47)+'СЕТ СН'!$G$11+СВЦЭМ!$D$10+'СЕТ СН'!$G$5</f>
        <v>4820.1732627299998</v>
      </c>
      <c r="G77" s="64">
        <f>SUMIFS(СВЦЭМ!$D$34:$D$777,СВЦЭМ!$A$34:$A$777,$A77,СВЦЭМ!$B$34:$B$777,G$47)+'СЕТ СН'!$G$11+СВЦЭМ!$D$10+'СЕТ СН'!$G$5</f>
        <v>4791.0528744799994</v>
      </c>
      <c r="H77" s="64">
        <f>SUMIFS(СВЦЭМ!$D$34:$D$777,СВЦЭМ!$A$34:$A$777,$A77,СВЦЭМ!$B$34:$B$777,H$47)+'СЕТ СН'!$G$11+СВЦЭМ!$D$10+'СЕТ СН'!$G$5</f>
        <v>4706.4389729300001</v>
      </c>
      <c r="I77" s="64">
        <f>SUMIFS(СВЦЭМ!$D$34:$D$777,СВЦЭМ!$A$34:$A$777,$A77,СВЦЭМ!$B$34:$B$777,I$47)+'СЕТ СН'!$G$11+СВЦЭМ!$D$10+'СЕТ СН'!$G$5</f>
        <v>4639.0681170899998</v>
      </c>
      <c r="J77" s="64">
        <f>SUMIFS(СВЦЭМ!$D$34:$D$777,СВЦЭМ!$A$34:$A$777,$A77,СВЦЭМ!$B$34:$B$777,J$47)+'СЕТ СН'!$G$11+СВЦЭМ!$D$10+'СЕТ СН'!$G$5</f>
        <v>4543.2511209900003</v>
      </c>
      <c r="K77" s="64">
        <f>SUMIFS(СВЦЭМ!$D$34:$D$777,СВЦЭМ!$A$34:$A$777,$A77,СВЦЭМ!$B$34:$B$777,K$47)+'СЕТ СН'!$G$11+СВЦЭМ!$D$10+'СЕТ СН'!$G$5</f>
        <v>4516.73985421</v>
      </c>
      <c r="L77" s="64">
        <f>SUMIFS(СВЦЭМ!$D$34:$D$777,СВЦЭМ!$A$34:$A$777,$A77,СВЦЭМ!$B$34:$B$777,L$47)+'СЕТ СН'!$G$11+СВЦЭМ!$D$10+'СЕТ СН'!$G$5</f>
        <v>4513.5475818100003</v>
      </c>
      <c r="M77" s="64">
        <f>SUMIFS(СВЦЭМ!$D$34:$D$777,СВЦЭМ!$A$34:$A$777,$A77,СВЦЭМ!$B$34:$B$777,M$47)+'СЕТ СН'!$G$11+СВЦЭМ!$D$10+'СЕТ СН'!$G$5</f>
        <v>4519.0934230299999</v>
      </c>
      <c r="N77" s="64">
        <f>SUMIFS(СВЦЭМ!$D$34:$D$777,СВЦЭМ!$A$34:$A$777,$A77,СВЦЭМ!$B$34:$B$777,N$47)+'СЕТ СН'!$G$11+СВЦЭМ!$D$10+'СЕТ СН'!$G$5</f>
        <v>4520.5650468499998</v>
      </c>
      <c r="O77" s="64">
        <f>SUMIFS(СВЦЭМ!$D$34:$D$777,СВЦЭМ!$A$34:$A$777,$A77,СВЦЭМ!$B$34:$B$777,O$47)+'СЕТ СН'!$G$11+СВЦЭМ!$D$10+'СЕТ СН'!$G$5</f>
        <v>4528.6235332199994</v>
      </c>
      <c r="P77" s="64">
        <f>SUMIFS(СВЦЭМ!$D$34:$D$777,СВЦЭМ!$A$34:$A$777,$A77,СВЦЭМ!$B$34:$B$777,P$47)+'СЕТ СН'!$G$11+СВЦЭМ!$D$10+'СЕТ СН'!$G$5</f>
        <v>4521.3851005999995</v>
      </c>
      <c r="Q77" s="64">
        <f>SUMIFS(СВЦЭМ!$D$34:$D$777,СВЦЭМ!$A$34:$A$777,$A77,СВЦЭМ!$B$34:$B$777,Q$47)+'СЕТ СН'!$G$11+СВЦЭМ!$D$10+'СЕТ СН'!$G$5</f>
        <v>4561.8439157900002</v>
      </c>
      <c r="R77" s="64">
        <f>SUMIFS(СВЦЭМ!$D$34:$D$777,СВЦЭМ!$A$34:$A$777,$A77,СВЦЭМ!$B$34:$B$777,R$47)+'СЕТ СН'!$G$11+СВЦЭМ!$D$10+'СЕТ СН'!$G$5</f>
        <v>4543.2675881799996</v>
      </c>
      <c r="S77" s="64">
        <f>SUMIFS(СВЦЭМ!$D$34:$D$777,СВЦЭМ!$A$34:$A$777,$A77,СВЦЭМ!$B$34:$B$777,S$47)+'СЕТ СН'!$G$11+СВЦЭМ!$D$10+'СЕТ СН'!$G$5</f>
        <v>4539.0100164899995</v>
      </c>
      <c r="T77" s="64">
        <f>SUMIFS(СВЦЭМ!$D$34:$D$777,СВЦЭМ!$A$34:$A$777,$A77,СВЦЭМ!$B$34:$B$777,T$47)+'СЕТ СН'!$G$11+СВЦЭМ!$D$10+'СЕТ СН'!$G$5</f>
        <v>4525.1776961300002</v>
      </c>
      <c r="U77" s="64">
        <f>SUMIFS(СВЦЭМ!$D$34:$D$777,СВЦЭМ!$A$34:$A$777,$A77,СВЦЭМ!$B$34:$B$777,U$47)+'СЕТ СН'!$G$11+СВЦЭМ!$D$10+'СЕТ СН'!$G$5</f>
        <v>4507.0277743199995</v>
      </c>
      <c r="V77" s="64">
        <f>SUMIFS(СВЦЭМ!$D$34:$D$777,СВЦЭМ!$A$34:$A$777,$A77,СВЦЭМ!$B$34:$B$777,V$47)+'СЕТ СН'!$G$11+СВЦЭМ!$D$10+'СЕТ СН'!$G$5</f>
        <v>4515.9692193199999</v>
      </c>
      <c r="W77" s="64">
        <f>SUMIFS(СВЦЭМ!$D$34:$D$777,СВЦЭМ!$A$34:$A$777,$A77,СВЦЭМ!$B$34:$B$777,W$47)+'СЕТ СН'!$G$11+СВЦЭМ!$D$10+'СЕТ СН'!$G$5</f>
        <v>4524.06568014</v>
      </c>
      <c r="X77" s="64">
        <f>SUMIFS(СВЦЭМ!$D$34:$D$777,СВЦЭМ!$A$34:$A$777,$A77,СВЦЭМ!$B$34:$B$777,X$47)+'СЕТ СН'!$G$11+СВЦЭМ!$D$10+'СЕТ СН'!$G$5</f>
        <v>4529.2080057499998</v>
      </c>
      <c r="Y77" s="64">
        <f>SUMIFS(СВЦЭМ!$D$34:$D$777,СВЦЭМ!$A$34:$A$777,$A77,СВЦЭМ!$B$34:$B$777,Y$47)+'СЕТ СН'!$G$11+СВЦЭМ!$D$10+'СЕТ СН'!$G$5</f>
        <v>4607.7475423300002</v>
      </c>
    </row>
    <row r="78" spans="1:26" ht="15.75" x14ac:dyDescent="0.2">
      <c r="A78" s="63">
        <f t="shared" si="1"/>
        <v>42582</v>
      </c>
      <c r="B78" s="64">
        <f>SUMIFS(СВЦЭМ!$D$34:$D$777,СВЦЭМ!$A$34:$A$777,$A78,СВЦЭМ!$B$34:$B$777,B$47)+'СЕТ СН'!$G$11+СВЦЭМ!$D$10+'СЕТ СН'!$G$5</f>
        <v>4681.6469734900002</v>
      </c>
      <c r="C78" s="64">
        <f>SUMIFS(СВЦЭМ!$D$34:$D$777,СВЦЭМ!$A$34:$A$777,$A78,СВЦЭМ!$B$34:$B$777,C$47)+'СЕТ СН'!$G$11+СВЦЭМ!$D$10+'СЕТ СН'!$G$5</f>
        <v>4757.4095891400002</v>
      </c>
      <c r="D78" s="64">
        <f>SUMIFS(СВЦЭМ!$D$34:$D$777,СВЦЭМ!$A$34:$A$777,$A78,СВЦЭМ!$B$34:$B$777,D$47)+'СЕТ СН'!$G$11+СВЦЭМ!$D$10+'СЕТ СН'!$G$5</f>
        <v>4748.9089677399998</v>
      </c>
      <c r="E78" s="64">
        <f>SUMIFS(СВЦЭМ!$D$34:$D$777,СВЦЭМ!$A$34:$A$777,$A78,СВЦЭМ!$B$34:$B$777,E$47)+'СЕТ СН'!$G$11+СВЦЭМ!$D$10+'СЕТ СН'!$G$5</f>
        <v>4751.5344393400001</v>
      </c>
      <c r="F78" s="64">
        <f>SUMIFS(СВЦЭМ!$D$34:$D$777,СВЦЭМ!$A$34:$A$777,$A78,СВЦЭМ!$B$34:$B$777,F$47)+'СЕТ СН'!$G$11+СВЦЭМ!$D$10+'СЕТ СН'!$G$5</f>
        <v>4770.8638440499999</v>
      </c>
      <c r="G78" s="64">
        <f>SUMIFS(СВЦЭМ!$D$34:$D$777,СВЦЭМ!$A$34:$A$777,$A78,СВЦЭМ!$B$34:$B$777,G$47)+'СЕТ СН'!$G$11+СВЦЭМ!$D$10+'СЕТ СН'!$G$5</f>
        <v>4791.7083227200001</v>
      </c>
      <c r="H78" s="64">
        <f>SUMIFS(СВЦЭМ!$D$34:$D$777,СВЦЭМ!$A$34:$A$777,$A78,СВЦЭМ!$B$34:$B$777,H$47)+'СЕТ СН'!$G$11+СВЦЭМ!$D$10+'СЕТ СН'!$G$5</f>
        <v>4746.4380927599996</v>
      </c>
      <c r="I78" s="64">
        <f>SUMIFS(СВЦЭМ!$D$34:$D$777,СВЦЭМ!$A$34:$A$777,$A78,СВЦЭМ!$B$34:$B$777,I$47)+'СЕТ СН'!$G$11+СВЦЭМ!$D$10+'СЕТ СН'!$G$5</f>
        <v>4705.1747758499996</v>
      </c>
      <c r="J78" s="64">
        <f>SUMIFS(СВЦЭМ!$D$34:$D$777,СВЦЭМ!$A$34:$A$777,$A78,СВЦЭМ!$B$34:$B$777,J$47)+'СЕТ СН'!$G$11+СВЦЭМ!$D$10+'СЕТ СН'!$G$5</f>
        <v>4577.7768440299997</v>
      </c>
      <c r="K78" s="64">
        <f>SUMIFS(СВЦЭМ!$D$34:$D$777,СВЦЭМ!$A$34:$A$777,$A78,СВЦЭМ!$B$34:$B$777,K$47)+'СЕТ СН'!$G$11+СВЦЭМ!$D$10+'СЕТ СН'!$G$5</f>
        <v>4501.0009497999999</v>
      </c>
      <c r="L78" s="64">
        <f>SUMIFS(СВЦЭМ!$D$34:$D$777,СВЦЭМ!$A$34:$A$777,$A78,СВЦЭМ!$B$34:$B$777,L$47)+'СЕТ СН'!$G$11+СВЦЭМ!$D$10+'СЕТ СН'!$G$5</f>
        <v>4461.0044506599997</v>
      </c>
      <c r="M78" s="64">
        <f>SUMIFS(СВЦЭМ!$D$34:$D$777,СВЦЭМ!$A$34:$A$777,$A78,СВЦЭМ!$B$34:$B$777,M$47)+'СЕТ СН'!$G$11+СВЦЭМ!$D$10+'СЕТ СН'!$G$5</f>
        <v>4463.8528192699996</v>
      </c>
      <c r="N78" s="64">
        <f>SUMIFS(СВЦЭМ!$D$34:$D$777,СВЦЭМ!$A$34:$A$777,$A78,СВЦЭМ!$B$34:$B$777,N$47)+'СЕТ СН'!$G$11+СВЦЭМ!$D$10+'СЕТ СН'!$G$5</f>
        <v>4467.52392418</v>
      </c>
      <c r="O78" s="64">
        <f>SUMIFS(СВЦЭМ!$D$34:$D$777,СВЦЭМ!$A$34:$A$777,$A78,СВЦЭМ!$B$34:$B$777,O$47)+'СЕТ СН'!$G$11+СВЦЭМ!$D$10+'СЕТ СН'!$G$5</f>
        <v>4473.1920063500002</v>
      </c>
      <c r="P78" s="64">
        <f>SUMIFS(СВЦЭМ!$D$34:$D$777,СВЦЭМ!$A$34:$A$777,$A78,СВЦЭМ!$B$34:$B$777,P$47)+'СЕТ СН'!$G$11+СВЦЭМ!$D$10+'СЕТ СН'!$G$5</f>
        <v>4474.9258865199999</v>
      </c>
      <c r="Q78" s="64">
        <f>SUMIFS(СВЦЭМ!$D$34:$D$777,СВЦЭМ!$A$34:$A$777,$A78,СВЦЭМ!$B$34:$B$777,Q$47)+'СЕТ СН'!$G$11+СВЦЭМ!$D$10+'СЕТ СН'!$G$5</f>
        <v>4477.9673481899999</v>
      </c>
      <c r="R78" s="64">
        <f>SUMIFS(СВЦЭМ!$D$34:$D$777,СВЦЭМ!$A$34:$A$777,$A78,СВЦЭМ!$B$34:$B$777,R$47)+'СЕТ СН'!$G$11+СВЦЭМ!$D$10+'СЕТ СН'!$G$5</f>
        <v>4486.8350617899996</v>
      </c>
      <c r="S78" s="64">
        <f>SUMIFS(СВЦЭМ!$D$34:$D$777,СВЦЭМ!$A$34:$A$777,$A78,СВЦЭМ!$B$34:$B$777,S$47)+'СЕТ СН'!$G$11+СВЦЭМ!$D$10+'СЕТ СН'!$G$5</f>
        <v>4485.7250978000002</v>
      </c>
      <c r="T78" s="64">
        <f>SUMIFS(СВЦЭМ!$D$34:$D$777,СВЦЭМ!$A$34:$A$777,$A78,СВЦЭМ!$B$34:$B$777,T$47)+'СЕТ СН'!$G$11+СВЦЭМ!$D$10+'СЕТ СН'!$G$5</f>
        <v>4508.8119976799999</v>
      </c>
      <c r="U78" s="64">
        <f>SUMIFS(СВЦЭМ!$D$34:$D$777,СВЦЭМ!$A$34:$A$777,$A78,СВЦЭМ!$B$34:$B$777,U$47)+'СЕТ СН'!$G$11+СВЦЭМ!$D$10+'СЕТ СН'!$G$5</f>
        <v>4494.6789457899995</v>
      </c>
      <c r="V78" s="64">
        <f>SUMIFS(СВЦЭМ!$D$34:$D$777,СВЦЭМ!$A$34:$A$777,$A78,СВЦЭМ!$B$34:$B$777,V$47)+'СЕТ СН'!$G$11+СВЦЭМ!$D$10+'СЕТ СН'!$G$5</f>
        <v>4517.0007159199995</v>
      </c>
      <c r="W78" s="64">
        <f>SUMIFS(СВЦЭМ!$D$34:$D$777,СВЦЭМ!$A$34:$A$777,$A78,СВЦЭМ!$B$34:$B$777,W$47)+'СЕТ СН'!$G$11+СВЦЭМ!$D$10+'СЕТ СН'!$G$5</f>
        <v>4549.5268833700002</v>
      </c>
      <c r="X78" s="64">
        <f>SUMIFS(СВЦЭМ!$D$34:$D$777,СВЦЭМ!$A$34:$A$777,$A78,СВЦЭМ!$B$34:$B$777,X$47)+'СЕТ СН'!$G$11+СВЦЭМ!$D$10+'СЕТ СН'!$G$5</f>
        <v>4557.1689196699999</v>
      </c>
      <c r="Y78" s="64">
        <f>SUMIFS(СВЦЭМ!$D$34:$D$777,СВЦЭМ!$A$34:$A$777,$A78,СВЦЭМ!$B$34:$B$777,Y$47)+'СЕТ СН'!$G$11+СВЦЭМ!$D$10+'СЕТ СН'!$G$5</f>
        <v>4610.0236312300003</v>
      </c>
    </row>
    <row r="79" spans="1:26" ht="15.75"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row>
    <row r="80" spans="1:26" ht="15.75" x14ac:dyDescent="0.25">
      <c r="A80" s="60"/>
      <c r="B80" s="60"/>
      <c r="C80" s="60"/>
      <c r="D80" s="60"/>
      <c r="E80" s="60"/>
      <c r="F80" s="60"/>
      <c r="G80" s="60"/>
      <c r="H80" s="60"/>
      <c r="I80" s="60"/>
      <c r="J80" s="60"/>
      <c r="K80" s="60"/>
      <c r="L80" s="60"/>
      <c r="M80" s="60"/>
      <c r="N80" s="60"/>
      <c r="O80" s="60"/>
      <c r="P80" s="60"/>
      <c r="Q80" s="60"/>
      <c r="R80" s="60"/>
      <c r="S80" s="60"/>
      <c r="T80" s="60"/>
      <c r="U80" s="60"/>
      <c r="V80" s="60"/>
      <c r="W80" s="60"/>
      <c r="X80" s="60"/>
      <c r="Y80" s="60"/>
    </row>
    <row r="81" spans="1:27" ht="12.75" customHeight="1" x14ac:dyDescent="0.2">
      <c r="A81" s="114" t="s">
        <v>7</v>
      </c>
      <c r="B81" s="108" t="s">
        <v>75</v>
      </c>
      <c r="C81" s="109"/>
      <c r="D81" s="109"/>
      <c r="E81" s="109"/>
      <c r="F81" s="109"/>
      <c r="G81" s="109"/>
      <c r="H81" s="109"/>
      <c r="I81" s="109"/>
      <c r="J81" s="109"/>
      <c r="K81" s="109"/>
      <c r="L81" s="109"/>
      <c r="M81" s="109"/>
      <c r="N81" s="109"/>
      <c r="O81" s="109"/>
      <c r="P81" s="109"/>
      <c r="Q81" s="109"/>
      <c r="R81" s="109"/>
      <c r="S81" s="109"/>
      <c r="T81" s="109"/>
      <c r="U81" s="109"/>
      <c r="V81" s="109"/>
      <c r="W81" s="109"/>
      <c r="X81" s="109"/>
      <c r="Y81" s="110"/>
    </row>
    <row r="82" spans="1:27" ht="12.75" customHeight="1" x14ac:dyDescent="0.2">
      <c r="A82" s="115"/>
      <c r="B82" s="111"/>
      <c r="C82" s="112"/>
      <c r="D82" s="112"/>
      <c r="E82" s="112"/>
      <c r="F82" s="112"/>
      <c r="G82" s="112"/>
      <c r="H82" s="112"/>
      <c r="I82" s="112"/>
      <c r="J82" s="112"/>
      <c r="K82" s="112"/>
      <c r="L82" s="112"/>
      <c r="M82" s="112"/>
      <c r="N82" s="112"/>
      <c r="O82" s="112"/>
      <c r="P82" s="112"/>
      <c r="Q82" s="112"/>
      <c r="R82" s="112"/>
      <c r="S82" s="112"/>
      <c r="T82" s="112"/>
      <c r="U82" s="112"/>
      <c r="V82" s="112"/>
      <c r="W82" s="112"/>
      <c r="X82" s="112"/>
      <c r="Y82" s="113"/>
    </row>
    <row r="83" spans="1:27" ht="12.75" customHeight="1" x14ac:dyDescent="0.2">
      <c r="A83" s="116"/>
      <c r="B83" s="62">
        <v>1</v>
      </c>
      <c r="C83" s="62">
        <v>2</v>
      </c>
      <c r="D83" s="62">
        <v>3</v>
      </c>
      <c r="E83" s="62">
        <v>4</v>
      </c>
      <c r="F83" s="62">
        <v>5</v>
      </c>
      <c r="G83" s="62">
        <v>6</v>
      </c>
      <c r="H83" s="62">
        <v>7</v>
      </c>
      <c r="I83" s="62">
        <v>8</v>
      </c>
      <c r="J83" s="62">
        <v>9</v>
      </c>
      <c r="K83" s="62">
        <v>10</v>
      </c>
      <c r="L83" s="62">
        <v>11</v>
      </c>
      <c r="M83" s="62">
        <v>12</v>
      </c>
      <c r="N83" s="62">
        <v>13</v>
      </c>
      <c r="O83" s="62">
        <v>14</v>
      </c>
      <c r="P83" s="62">
        <v>15</v>
      </c>
      <c r="Q83" s="62">
        <v>16</v>
      </c>
      <c r="R83" s="62">
        <v>17</v>
      </c>
      <c r="S83" s="62">
        <v>18</v>
      </c>
      <c r="T83" s="62">
        <v>19</v>
      </c>
      <c r="U83" s="62">
        <v>20</v>
      </c>
      <c r="V83" s="62">
        <v>21</v>
      </c>
      <c r="W83" s="62">
        <v>22</v>
      </c>
      <c r="X83" s="62">
        <v>23</v>
      </c>
      <c r="Y83" s="62">
        <v>24</v>
      </c>
    </row>
    <row r="84" spans="1:27" ht="15.75" customHeight="1" x14ac:dyDescent="0.2">
      <c r="A84" s="63" t="str">
        <f>A48</f>
        <v>01.07.2016</v>
      </c>
      <c r="B84" s="64">
        <f>SUMIFS(СВЦЭМ!$D$34:$D$777,СВЦЭМ!$A$34:$A$777,$A84,СВЦЭМ!$B$34:$B$777,B$83)+'СЕТ СН'!$H$11+СВЦЭМ!$D$10+'СЕТ СН'!$H$5</f>
        <v>5167.4265101599995</v>
      </c>
      <c r="C84" s="64">
        <f>SUMIFS(СВЦЭМ!$D$34:$D$777,СВЦЭМ!$A$34:$A$777,$A84,СВЦЭМ!$B$34:$B$777,C$83)+'СЕТ СН'!$H$11+СВЦЭМ!$D$10+'СЕТ СН'!$H$5</f>
        <v>5242.8801658399998</v>
      </c>
      <c r="D84" s="64">
        <f>SUMIFS(СВЦЭМ!$D$34:$D$777,СВЦЭМ!$A$34:$A$777,$A84,СВЦЭМ!$B$34:$B$777,D$83)+'СЕТ СН'!$H$11+СВЦЭМ!$D$10+'СЕТ СН'!$H$5</f>
        <v>5268.4636872399997</v>
      </c>
      <c r="E84" s="64">
        <f>SUMIFS(СВЦЭМ!$D$34:$D$777,СВЦЭМ!$A$34:$A$777,$A84,СВЦЭМ!$B$34:$B$777,E$83)+'СЕТ СН'!$H$11+СВЦЭМ!$D$10+'СЕТ СН'!$H$5</f>
        <v>5274.5334533499999</v>
      </c>
      <c r="F84" s="64">
        <f>SUMIFS(СВЦЭМ!$D$34:$D$777,СВЦЭМ!$A$34:$A$777,$A84,СВЦЭМ!$B$34:$B$777,F$83)+'СЕТ СН'!$H$11+СВЦЭМ!$D$10+'СЕТ СН'!$H$5</f>
        <v>5283.6527390699994</v>
      </c>
      <c r="G84" s="64">
        <f>SUMIFS(СВЦЭМ!$D$34:$D$777,СВЦЭМ!$A$34:$A$777,$A84,СВЦЭМ!$B$34:$B$777,G$83)+'СЕТ СН'!$H$11+СВЦЭМ!$D$10+'СЕТ СН'!$H$5</f>
        <v>5274.8193663100001</v>
      </c>
      <c r="H84" s="64">
        <f>SUMIFS(СВЦЭМ!$D$34:$D$777,СВЦЭМ!$A$34:$A$777,$A84,СВЦЭМ!$B$34:$B$777,H$83)+'СЕТ СН'!$H$11+СВЦЭМ!$D$10+'СЕТ СН'!$H$5</f>
        <v>5193.41773216</v>
      </c>
      <c r="I84" s="64">
        <f>SUMIFS(СВЦЭМ!$D$34:$D$777,СВЦЭМ!$A$34:$A$777,$A84,СВЦЭМ!$B$34:$B$777,I$83)+'СЕТ СН'!$H$11+СВЦЭМ!$D$10+'СЕТ СН'!$H$5</f>
        <v>5091.4632822000003</v>
      </c>
      <c r="J84" s="64">
        <f>SUMIFS(СВЦЭМ!$D$34:$D$777,СВЦЭМ!$A$34:$A$777,$A84,СВЦЭМ!$B$34:$B$777,J$83)+'СЕТ СН'!$H$11+СВЦЭМ!$D$10+'СЕТ СН'!$H$5</f>
        <v>5033.6848014699999</v>
      </c>
      <c r="K84" s="64">
        <f>SUMIFS(СВЦЭМ!$D$34:$D$777,СВЦЭМ!$A$34:$A$777,$A84,СВЦЭМ!$B$34:$B$777,K$83)+'СЕТ СН'!$H$11+СВЦЭМ!$D$10+'СЕТ СН'!$H$5</f>
        <v>4959.09234793</v>
      </c>
      <c r="L84" s="64">
        <f>SUMIFS(СВЦЭМ!$D$34:$D$777,СВЦЭМ!$A$34:$A$777,$A84,СВЦЭМ!$B$34:$B$777,L$83)+'СЕТ СН'!$H$11+СВЦЭМ!$D$10+'СЕТ СН'!$H$5</f>
        <v>4996.7914812299996</v>
      </c>
      <c r="M84" s="64">
        <f>SUMIFS(СВЦЭМ!$D$34:$D$777,СВЦЭМ!$A$34:$A$777,$A84,СВЦЭМ!$B$34:$B$777,M$83)+'СЕТ СН'!$H$11+СВЦЭМ!$D$10+'СЕТ СН'!$H$5</f>
        <v>5013.3136882399995</v>
      </c>
      <c r="N84" s="64">
        <f>SUMIFS(СВЦЭМ!$D$34:$D$777,СВЦЭМ!$A$34:$A$777,$A84,СВЦЭМ!$B$34:$B$777,N$83)+'СЕТ СН'!$H$11+СВЦЭМ!$D$10+'СЕТ СН'!$H$5</f>
        <v>4994.0754352599997</v>
      </c>
      <c r="O84" s="64">
        <f>SUMIFS(СВЦЭМ!$D$34:$D$777,СВЦЭМ!$A$34:$A$777,$A84,СВЦЭМ!$B$34:$B$777,O$83)+'СЕТ СН'!$H$11+СВЦЭМ!$D$10+'СЕТ СН'!$H$5</f>
        <v>5019.2216659999995</v>
      </c>
      <c r="P84" s="64">
        <f>SUMIFS(СВЦЭМ!$D$34:$D$777,СВЦЭМ!$A$34:$A$777,$A84,СВЦЭМ!$B$34:$B$777,P$83)+'СЕТ СН'!$H$11+СВЦЭМ!$D$10+'СЕТ СН'!$H$5</f>
        <v>5010.2831787799996</v>
      </c>
      <c r="Q84" s="64">
        <f>SUMIFS(СВЦЭМ!$D$34:$D$777,СВЦЭМ!$A$34:$A$777,$A84,СВЦЭМ!$B$34:$B$777,Q$83)+'СЕТ СН'!$H$11+СВЦЭМ!$D$10+'СЕТ СН'!$H$5</f>
        <v>4973.5075448400003</v>
      </c>
      <c r="R84" s="64">
        <f>SUMIFS(СВЦЭМ!$D$34:$D$777,СВЦЭМ!$A$34:$A$777,$A84,СВЦЭМ!$B$34:$B$777,R$83)+'СЕТ СН'!$H$11+СВЦЭМ!$D$10+'СЕТ СН'!$H$5</f>
        <v>4922.42176483</v>
      </c>
      <c r="S84" s="64">
        <f>SUMIFS(СВЦЭМ!$D$34:$D$777,СВЦЭМ!$A$34:$A$777,$A84,СВЦЭМ!$B$34:$B$777,S$83)+'СЕТ СН'!$H$11+СВЦЭМ!$D$10+'СЕТ СН'!$H$5</f>
        <v>5018.8761217000001</v>
      </c>
      <c r="T84" s="64">
        <f>SUMIFS(СВЦЭМ!$D$34:$D$777,СВЦЭМ!$A$34:$A$777,$A84,СВЦЭМ!$B$34:$B$777,T$83)+'СЕТ СН'!$H$11+СВЦЭМ!$D$10+'СЕТ СН'!$H$5</f>
        <v>5042.75713679</v>
      </c>
      <c r="U84" s="64">
        <f>SUMIFS(СВЦЭМ!$D$34:$D$777,СВЦЭМ!$A$34:$A$777,$A84,СВЦЭМ!$B$34:$B$777,U$83)+'СЕТ СН'!$H$11+СВЦЭМ!$D$10+'СЕТ СН'!$H$5</f>
        <v>5031.3884920099999</v>
      </c>
      <c r="V84" s="64">
        <f>SUMIFS(СВЦЭМ!$D$34:$D$777,СВЦЭМ!$A$34:$A$777,$A84,СВЦЭМ!$B$34:$B$777,V$83)+'СЕТ СН'!$H$11+СВЦЭМ!$D$10+'СЕТ СН'!$H$5</f>
        <v>4997.1483793299994</v>
      </c>
      <c r="W84" s="64">
        <f>SUMIFS(СВЦЭМ!$D$34:$D$777,СВЦЭМ!$A$34:$A$777,$A84,СВЦЭМ!$B$34:$B$777,W$83)+'СЕТ СН'!$H$11+СВЦЭМ!$D$10+'СЕТ СН'!$H$5</f>
        <v>4972.9937281399998</v>
      </c>
      <c r="X84" s="64">
        <f>SUMIFS(СВЦЭМ!$D$34:$D$777,СВЦЭМ!$A$34:$A$777,$A84,СВЦЭМ!$B$34:$B$777,X$83)+'СЕТ СН'!$H$11+СВЦЭМ!$D$10+'СЕТ СН'!$H$5</f>
        <v>4996.4584431599997</v>
      </c>
      <c r="Y84" s="64">
        <f>SUMIFS(СВЦЭМ!$D$34:$D$777,СВЦЭМ!$A$34:$A$777,$A84,СВЦЭМ!$B$34:$B$777,Y$83)+'СЕТ СН'!$H$11+СВЦЭМ!$D$10+'СЕТ СН'!$H$5</f>
        <v>5071.0791647400001</v>
      </c>
      <c r="AA84" s="73"/>
    </row>
    <row r="85" spans="1:27" ht="15.75" x14ac:dyDescent="0.2">
      <c r="A85" s="63">
        <f>A84+1</f>
        <v>42553</v>
      </c>
      <c r="B85" s="64">
        <f>SUMIFS(СВЦЭМ!$D$34:$D$777,СВЦЭМ!$A$34:$A$777,$A85,СВЦЭМ!$B$34:$B$777,B$83)+'СЕТ СН'!$H$11+СВЦЭМ!$D$10+'СЕТ СН'!$H$5</f>
        <v>5193.3139050700001</v>
      </c>
      <c r="C85" s="64">
        <f>SUMIFS(СВЦЭМ!$D$34:$D$777,СВЦЭМ!$A$34:$A$777,$A85,СВЦЭМ!$B$34:$B$777,C$83)+'СЕТ СН'!$H$11+СВЦЭМ!$D$10+'СЕТ СН'!$H$5</f>
        <v>5252.9474486500003</v>
      </c>
      <c r="D85" s="64">
        <f>SUMIFS(СВЦЭМ!$D$34:$D$777,СВЦЭМ!$A$34:$A$777,$A85,СВЦЭМ!$B$34:$B$777,D$83)+'СЕТ СН'!$H$11+СВЦЭМ!$D$10+'СЕТ СН'!$H$5</f>
        <v>5293.1326864100001</v>
      </c>
      <c r="E85" s="64">
        <f>SUMIFS(СВЦЭМ!$D$34:$D$777,СВЦЭМ!$A$34:$A$777,$A85,СВЦЭМ!$B$34:$B$777,E$83)+'СЕТ СН'!$H$11+СВЦЭМ!$D$10+'СЕТ СН'!$H$5</f>
        <v>5296.8105269299995</v>
      </c>
      <c r="F85" s="64">
        <f>SUMIFS(СВЦЭМ!$D$34:$D$777,СВЦЭМ!$A$34:$A$777,$A85,СВЦЭМ!$B$34:$B$777,F$83)+'СЕТ СН'!$H$11+СВЦЭМ!$D$10+'СЕТ СН'!$H$5</f>
        <v>5306.3937829799997</v>
      </c>
      <c r="G85" s="64">
        <f>SUMIFS(СВЦЭМ!$D$34:$D$777,СВЦЭМ!$A$34:$A$777,$A85,СВЦЭМ!$B$34:$B$777,G$83)+'СЕТ СН'!$H$11+СВЦЭМ!$D$10+'СЕТ СН'!$H$5</f>
        <v>5306.3871217100004</v>
      </c>
      <c r="H85" s="64">
        <f>SUMIFS(СВЦЭМ!$D$34:$D$777,СВЦЭМ!$A$34:$A$777,$A85,СВЦЭМ!$B$34:$B$777,H$83)+'СЕТ СН'!$H$11+СВЦЭМ!$D$10+'СЕТ СН'!$H$5</f>
        <v>5280.3934377900005</v>
      </c>
      <c r="I85" s="64">
        <f>SUMIFS(СВЦЭМ!$D$34:$D$777,СВЦЭМ!$A$34:$A$777,$A85,СВЦЭМ!$B$34:$B$777,I$83)+'СЕТ СН'!$H$11+СВЦЭМ!$D$10+'СЕТ СН'!$H$5</f>
        <v>5206.2559720899999</v>
      </c>
      <c r="J85" s="64">
        <f>SUMIFS(СВЦЭМ!$D$34:$D$777,СВЦЭМ!$A$34:$A$777,$A85,СВЦЭМ!$B$34:$B$777,J$83)+'СЕТ СН'!$H$11+СВЦЭМ!$D$10+'СЕТ СН'!$H$5</f>
        <v>5076.5742429900001</v>
      </c>
      <c r="K85" s="64">
        <f>SUMIFS(СВЦЭМ!$D$34:$D$777,СВЦЭМ!$A$34:$A$777,$A85,СВЦЭМ!$B$34:$B$777,K$83)+'СЕТ СН'!$H$11+СВЦЭМ!$D$10+'СЕТ СН'!$H$5</f>
        <v>5018.0415429799996</v>
      </c>
      <c r="L85" s="64">
        <f>SUMIFS(СВЦЭМ!$D$34:$D$777,СВЦЭМ!$A$34:$A$777,$A85,СВЦЭМ!$B$34:$B$777,L$83)+'СЕТ СН'!$H$11+СВЦЭМ!$D$10+'СЕТ СН'!$H$5</f>
        <v>5036.4676689999997</v>
      </c>
      <c r="M85" s="64">
        <f>SUMIFS(СВЦЭМ!$D$34:$D$777,СВЦЭМ!$A$34:$A$777,$A85,СВЦЭМ!$B$34:$B$777,M$83)+'СЕТ СН'!$H$11+СВЦЭМ!$D$10+'СЕТ СН'!$H$5</f>
        <v>5060.0490924099995</v>
      </c>
      <c r="N85" s="64">
        <f>SUMIFS(СВЦЭМ!$D$34:$D$777,СВЦЭМ!$A$34:$A$777,$A85,СВЦЭМ!$B$34:$B$777,N$83)+'СЕТ СН'!$H$11+СВЦЭМ!$D$10+'СЕТ СН'!$H$5</f>
        <v>5056.3632172500002</v>
      </c>
      <c r="O85" s="64">
        <f>SUMIFS(СВЦЭМ!$D$34:$D$777,СВЦЭМ!$A$34:$A$777,$A85,СВЦЭМ!$B$34:$B$777,O$83)+'СЕТ СН'!$H$11+СВЦЭМ!$D$10+'СЕТ СН'!$H$5</f>
        <v>5016.0586789899999</v>
      </c>
      <c r="P85" s="64">
        <f>SUMIFS(СВЦЭМ!$D$34:$D$777,СВЦЭМ!$A$34:$A$777,$A85,СВЦЭМ!$B$34:$B$777,P$83)+'СЕТ СН'!$H$11+СВЦЭМ!$D$10+'СЕТ СН'!$H$5</f>
        <v>5013.1223717900002</v>
      </c>
      <c r="Q85" s="64">
        <f>SUMIFS(СВЦЭМ!$D$34:$D$777,СВЦЭМ!$A$34:$A$777,$A85,СВЦЭМ!$B$34:$B$777,Q$83)+'СЕТ СН'!$H$11+СВЦЭМ!$D$10+'СЕТ СН'!$H$5</f>
        <v>4994.0186821899997</v>
      </c>
      <c r="R85" s="64">
        <f>SUMIFS(СВЦЭМ!$D$34:$D$777,СВЦЭМ!$A$34:$A$777,$A85,СВЦЭМ!$B$34:$B$777,R$83)+'СЕТ СН'!$H$11+СВЦЭМ!$D$10+'СЕТ СН'!$H$5</f>
        <v>5009.60248452</v>
      </c>
      <c r="S85" s="64">
        <f>SUMIFS(СВЦЭМ!$D$34:$D$777,СВЦЭМ!$A$34:$A$777,$A85,СВЦЭМ!$B$34:$B$777,S$83)+'СЕТ СН'!$H$11+СВЦЭМ!$D$10+'СЕТ СН'!$H$5</f>
        <v>5024.7755823199996</v>
      </c>
      <c r="T85" s="64">
        <f>SUMIFS(СВЦЭМ!$D$34:$D$777,СВЦЭМ!$A$34:$A$777,$A85,СВЦЭМ!$B$34:$B$777,T$83)+'СЕТ СН'!$H$11+СВЦЭМ!$D$10+'СЕТ СН'!$H$5</f>
        <v>5022.0941579700002</v>
      </c>
      <c r="U85" s="64">
        <f>SUMIFS(СВЦЭМ!$D$34:$D$777,СВЦЭМ!$A$34:$A$777,$A85,СВЦЭМ!$B$34:$B$777,U$83)+'СЕТ СН'!$H$11+СВЦЭМ!$D$10+'СЕТ СН'!$H$5</f>
        <v>5014.5878989900002</v>
      </c>
      <c r="V85" s="64">
        <f>SUMIFS(СВЦЭМ!$D$34:$D$777,СВЦЭМ!$A$34:$A$777,$A85,СВЦЭМ!$B$34:$B$777,V$83)+'СЕТ СН'!$H$11+СВЦЭМ!$D$10+'СЕТ СН'!$H$5</f>
        <v>5010.0199328399995</v>
      </c>
      <c r="W85" s="64">
        <f>SUMIFS(СВЦЭМ!$D$34:$D$777,СВЦЭМ!$A$34:$A$777,$A85,СВЦЭМ!$B$34:$B$777,W$83)+'СЕТ СН'!$H$11+СВЦЭМ!$D$10+'СЕТ СН'!$H$5</f>
        <v>5027.9483239700003</v>
      </c>
      <c r="X85" s="64">
        <f>SUMIFS(СВЦЭМ!$D$34:$D$777,СВЦЭМ!$A$34:$A$777,$A85,СВЦЭМ!$B$34:$B$777,X$83)+'СЕТ СН'!$H$11+СВЦЭМ!$D$10+'СЕТ СН'!$H$5</f>
        <v>5078.1219148199998</v>
      </c>
      <c r="Y85" s="64">
        <f>SUMIFS(СВЦЭМ!$D$34:$D$777,СВЦЭМ!$A$34:$A$777,$A85,СВЦЭМ!$B$34:$B$777,Y$83)+'СЕТ СН'!$H$11+СВЦЭМ!$D$10+'СЕТ СН'!$H$5</f>
        <v>5128.3781149699998</v>
      </c>
    </row>
    <row r="86" spans="1:27" ht="15.75" x14ac:dyDescent="0.2">
      <c r="A86" s="63">
        <f t="shared" ref="A86:A114" si="2">A85+1</f>
        <v>42554</v>
      </c>
      <c r="B86" s="64">
        <f>SUMIFS(СВЦЭМ!$D$34:$D$777,СВЦЭМ!$A$34:$A$777,$A86,СВЦЭМ!$B$34:$B$777,B$83)+'СЕТ СН'!$H$11+СВЦЭМ!$D$10+'СЕТ СН'!$H$5</f>
        <v>5248.23206544</v>
      </c>
      <c r="C86" s="64">
        <f>SUMIFS(СВЦЭМ!$D$34:$D$777,СВЦЭМ!$A$34:$A$777,$A86,СВЦЭМ!$B$34:$B$777,C$83)+'СЕТ СН'!$H$11+СВЦЭМ!$D$10+'СЕТ СН'!$H$5</f>
        <v>5311.9660123399999</v>
      </c>
      <c r="D86" s="64">
        <f>SUMIFS(СВЦЭМ!$D$34:$D$777,СВЦЭМ!$A$34:$A$777,$A86,СВЦЭМ!$B$34:$B$777,D$83)+'СЕТ СН'!$H$11+СВЦЭМ!$D$10+'СЕТ СН'!$H$5</f>
        <v>5363.4833446699995</v>
      </c>
      <c r="E86" s="64">
        <f>SUMIFS(СВЦЭМ!$D$34:$D$777,СВЦЭМ!$A$34:$A$777,$A86,СВЦЭМ!$B$34:$B$777,E$83)+'СЕТ СН'!$H$11+СВЦЭМ!$D$10+'СЕТ СН'!$H$5</f>
        <v>5366.2254127199994</v>
      </c>
      <c r="F86" s="64">
        <f>SUMIFS(СВЦЭМ!$D$34:$D$777,СВЦЭМ!$A$34:$A$777,$A86,СВЦЭМ!$B$34:$B$777,F$83)+'СЕТ СН'!$H$11+СВЦЭМ!$D$10+'СЕТ СН'!$H$5</f>
        <v>5404.6789977499993</v>
      </c>
      <c r="G86" s="64">
        <f>SUMIFS(СВЦЭМ!$D$34:$D$777,СВЦЭМ!$A$34:$A$777,$A86,СВЦЭМ!$B$34:$B$777,G$83)+'СЕТ СН'!$H$11+СВЦЭМ!$D$10+'СЕТ СН'!$H$5</f>
        <v>5388.8098052799996</v>
      </c>
      <c r="H86" s="64">
        <f>SUMIFS(СВЦЭМ!$D$34:$D$777,СВЦЭМ!$A$34:$A$777,$A86,СВЦЭМ!$B$34:$B$777,H$83)+'СЕТ СН'!$H$11+СВЦЭМ!$D$10+'СЕТ СН'!$H$5</f>
        <v>5316.82876923</v>
      </c>
      <c r="I86" s="64">
        <f>SUMIFS(СВЦЭМ!$D$34:$D$777,СВЦЭМ!$A$34:$A$777,$A86,СВЦЭМ!$B$34:$B$777,I$83)+'СЕТ СН'!$H$11+СВЦЭМ!$D$10+'СЕТ СН'!$H$5</f>
        <v>5237.5253356399999</v>
      </c>
      <c r="J86" s="64">
        <f>SUMIFS(СВЦЭМ!$D$34:$D$777,СВЦЭМ!$A$34:$A$777,$A86,СВЦЭМ!$B$34:$B$777,J$83)+'СЕТ СН'!$H$11+СВЦЭМ!$D$10+'СЕТ СН'!$H$5</f>
        <v>5129.0427436700002</v>
      </c>
      <c r="K86" s="64">
        <f>SUMIFS(СВЦЭМ!$D$34:$D$777,СВЦЭМ!$A$34:$A$777,$A86,СВЦЭМ!$B$34:$B$777,K$83)+'СЕТ СН'!$H$11+СВЦЭМ!$D$10+'СЕТ СН'!$H$5</f>
        <v>5055.9296903200002</v>
      </c>
      <c r="L86" s="64">
        <f>SUMIFS(СВЦЭМ!$D$34:$D$777,СВЦЭМ!$A$34:$A$777,$A86,СВЦЭМ!$B$34:$B$777,L$83)+'СЕТ СН'!$H$11+СВЦЭМ!$D$10+'СЕТ СН'!$H$5</f>
        <v>5078.8704293800001</v>
      </c>
      <c r="M86" s="64">
        <f>SUMIFS(СВЦЭМ!$D$34:$D$777,СВЦЭМ!$A$34:$A$777,$A86,СВЦЭМ!$B$34:$B$777,M$83)+'СЕТ СН'!$H$11+СВЦЭМ!$D$10+'СЕТ СН'!$H$5</f>
        <v>5055.9582128799993</v>
      </c>
      <c r="N86" s="64">
        <f>SUMIFS(СВЦЭМ!$D$34:$D$777,СВЦЭМ!$A$34:$A$777,$A86,СВЦЭМ!$B$34:$B$777,N$83)+'СЕТ СН'!$H$11+СВЦЭМ!$D$10+'СЕТ СН'!$H$5</f>
        <v>5034.5378811399996</v>
      </c>
      <c r="O86" s="64">
        <f>SUMIFS(СВЦЭМ!$D$34:$D$777,СВЦЭМ!$A$34:$A$777,$A86,СВЦЭМ!$B$34:$B$777,O$83)+'СЕТ СН'!$H$11+СВЦЭМ!$D$10+'СЕТ СН'!$H$5</f>
        <v>5045.8586008799994</v>
      </c>
      <c r="P86" s="64">
        <f>SUMIFS(СВЦЭМ!$D$34:$D$777,СВЦЭМ!$A$34:$A$777,$A86,СВЦЭМ!$B$34:$B$777,P$83)+'СЕТ СН'!$H$11+СВЦЭМ!$D$10+'СЕТ СН'!$H$5</f>
        <v>5048.59400835</v>
      </c>
      <c r="Q86" s="64">
        <f>SUMIFS(СВЦЭМ!$D$34:$D$777,СВЦЭМ!$A$34:$A$777,$A86,СВЦЭМ!$B$34:$B$777,Q$83)+'СЕТ СН'!$H$11+СВЦЭМ!$D$10+'СЕТ СН'!$H$5</f>
        <v>5049.8772211300002</v>
      </c>
      <c r="R86" s="64">
        <f>SUMIFS(СВЦЭМ!$D$34:$D$777,СВЦЭМ!$A$34:$A$777,$A86,СВЦЭМ!$B$34:$B$777,R$83)+'СЕТ СН'!$H$11+СВЦЭМ!$D$10+'СЕТ СН'!$H$5</f>
        <v>5023.4132222600001</v>
      </c>
      <c r="S86" s="64">
        <f>SUMIFS(СВЦЭМ!$D$34:$D$777,СВЦЭМ!$A$34:$A$777,$A86,СВЦЭМ!$B$34:$B$777,S$83)+'СЕТ СН'!$H$11+СВЦЭМ!$D$10+'СЕТ СН'!$H$5</f>
        <v>5005.4696966199999</v>
      </c>
      <c r="T86" s="64">
        <f>SUMIFS(СВЦЭМ!$D$34:$D$777,СВЦЭМ!$A$34:$A$777,$A86,СВЦЭМ!$B$34:$B$777,T$83)+'СЕТ СН'!$H$11+СВЦЭМ!$D$10+'СЕТ СН'!$H$5</f>
        <v>5014.3830931699995</v>
      </c>
      <c r="U86" s="64">
        <f>SUMIFS(СВЦЭМ!$D$34:$D$777,СВЦЭМ!$A$34:$A$777,$A86,СВЦЭМ!$B$34:$B$777,U$83)+'СЕТ СН'!$H$11+СВЦЭМ!$D$10+'СЕТ СН'!$H$5</f>
        <v>5025.3890650699996</v>
      </c>
      <c r="V86" s="64">
        <f>SUMIFS(СВЦЭМ!$D$34:$D$777,СВЦЭМ!$A$34:$A$777,$A86,СВЦЭМ!$B$34:$B$777,V$83)+'СЕТ СН'!$H$11+СВЦЭМ!$D$10+'СЕТ СН'!$H$5</f>
        <v>5048.3284547900003</v>
      </c>
      <c r="W86" s="64">
        <f>SUMIFS(СВЦЭМ!$D$34:$D$777,СВЦЭМ!$A$34:$A$777,$A86,СВЦЭМ!$B$34:$B$777,W$83)+'СЕТ СН'!$H$11+СВЦЭМ!$D$10+'СЕТ СН'!$H$5</f>
        <v>5014.4977338799999</v>
      </c>
      <c r="X86" s="64">
        <f>SUMIFS(СВЦЭМ!$D$34:$D$777,СВЦЭМ!$A$34:$A$777,$A86,СВЦЭМ!$B$34:$B$777,X$83)+'СЕТ СН'!$H$11+СВЦЭМ!$D$10+'СЕТ СН'!$H$5</f>
        <v>5053.1414070299998</v>
      </c>
      <c r="Y86" s="64">
        <f>SUMIFS(СВЦЭМ!$D$34:$D$777,СВЦЭМ!$A$34:$A$777,$A86,СВЦЭМ!$B$34:$B$777,Y$83)+'СЕТ СН'!$H$11+СВЦЭМ!$D$10+'СЕТ СН'!$H$5</f>
        <v>5134.5664595199996</v>
      </c>
    </row>
    <row r="87" spans="1:27" ht="15.75" x14ac:dyDescent="0.2">
      <c r="A87" s="63">
        <f t="shared" si="2"/>
        <v>42555</v>
      </c>
      <c r="B87" s="64">
        <f>SUMIFS(СВЦЭМ!$D$34:$D$777,СВЦЭМ!$A$34:$A$777,$A87,СВЦЭМ!$B$34:$B$777,B$83)+'СЕТ СН'!$H$11+СВЦЭМ!$D$10+'СЕТ СН'!$H$5</f>
        <v>5280.4020229799999</v>
      </c>
      <c r="C87" s="64">
        <f>SUMIFS(СВЦЭМ!$D$34:$D$777,СВЦЭМ!$A$34:$A$777,$A87,СВЦЭМ!$B$34:$B$777,C$83)+'СЕТ СН'!$H$11+СВЦЭМ!$D$10+'СЕТ СН'!$H$5</f>
        <v>5363.2154985300003</v>
      </c>
      <c r="D87" s="64">
        <f>SUMIFS(СВЦЭМ!$D$34:$D$777,СВЦЭМ!$A$34:$A$777,$A87,СВЦЭМ!$B$34:$B$777,D$83)+'СЕТ СН'!$H$11+СВЦЭМ!$D$10+'СЕТ СН'!$H$5</f>
        <v>5387.3177411100005</v>
      </c>
      <c r="E87" s="64">
        <f>SUMIFS(СВЦЭМ!$D$34:$D$777,СВЦЭМ!$A$34:$A$777,$A87,СВЦЭМ!$B$34:$B$777,E$83)+'СЕТ СН'!$H$11+СВЦЭМ!$D$10+'СЕТ СН'!$H$5</f>
        <v>5385.1263931699996</v>
      </c>
      <c r="F87" s="64">
        <f>SUMIFS(СВЦЭМ!$D$34:$D$777,СВЦЭМ!$A$34:$A$777,$A87,СВЦЭМ!$B$34:$B$777,F$83)+'СЕТ СН'!$H$11+СВЦЭМ!$D$10+'СЕТ СН'!$H$5</f>
        <v>5424.7916094499997</v>
      </c>
      <c r="G87" s="64">
        <f>SUMIFS(СВЦЭМ!$D$34:$D$777,СВЦЭМ!$A$34:$A$777,$A87,СВЦЭМ!$B$34:$B$777,G$83)+'СЕТ СН'!$H$11+СВЦЭМ!$D$10+'СЕТ СН'!$H$5</f>
        <v>5440.2540517799998</v>
      </c>
      <c r="H87" s="64">
        <f>SUMIFS(СВЦЭМ!$D$34:$D$777,СВЦЭМ!$A$34:$A$777,$A87,СВЦЭМ!$B$34:$B$777,H$83)+'СЕТ СН'!$H$11+СВЦЭМ!$D$10+'СЕТ СН'!$H$5</f>
        <v>5355.62973427</v>
      </c>
      <c r="I87" s="64">
        <f>SUMIFS(СВЦЭМ!$D$34:$D$777,СВЦЭМ!$A$34:$A$777,$A87,СВЦЭМ!$B$34:$B$777,I$83)+'СЕТ СН'!$H$11+СВЦЭМ!$D$10+'СЕТ СН'!$H$5</f>
        <v>5248.5230822499998</v>
      </c>
      <c r="J87" s="64">
        <f>SUMIFS(СВЦЭМ!$D$34:$D$777,СВЦЭМ!$A$34:$A$777,$A87,СВЦЭМ!$B$34:$B$777,J$83)+'СЕТ СН'!$H$11+СВЦЭМ!$D$10+'СЕТ СН'!$H$5</f>
        <v>5054.1365892899994</v>
      </c>
      <c r="K87" s="64">
        <f>SUMIFS(СВЦЭМ!$D$34:$D$777,СВЦЭМ!$A$34:$A$777,$A87,СВЦЭМ!$B$34:$B$777,K$83)+'СЕТ СН'!$H$11+СВЦЭМ!$D$10+'СЕТ СН'!$H$5</f>
        <v>5013.9174307899993</v>
      </c>
      <c r="L87" s="64">
        <f>SUMIFS(СВЦЭМ!$D$34:$D$777,СВЦЭМ!$A$34:$A$777,$A87,СВЦЭМ!$B$34:$B$777,L$83)+'СЕТ СН'!$H$11+СВЦЭМ!$D$10+'СЕТ СН'!$H$5</f>
        <v>5088.5433685799999</v>
      </c>
      <c r="M87" s="64">
        <f>SUMIFS(СВЦЭМ!$D$34:$D$777,СВЦЭМ!$A$34:$A$777,$A87,СВЦЭМ!$B$34:$B$777,M$83)+'СЕТ СН'!$H$11+СВЦЭМ!$D$10+'СЕТ СН'!$H$5</f>
        <v>5073.8766657300002</v>
      </c>
      <c r="N87" s="64">
        <f>SUMIFS(СВЦЭМ!$D$34:$D$777,СВЦЭМ!$A$34:$A$777,$A87,СВЦЭМ!$B$34:$B$777,N$83)+'СЕТ СН'!$H$11+СВЦЭМ!$D$10+'СЕТ СН'!$H$5</f>
        <v>5055.2275696400002</v>
      </c>
      <c r="O87" s="64">
        <f>SUMIFS(СВЦЭМ!$D$34:$D$777,СВЦЭМ!$A$34:$A$777,$A87,СВЦЭМ!$B$34:$B$777,O$83)+'СЕТ СН'!$H$11+СВЦЭМ!$D$10+'СЕТ СН'!$H$5</f>
        <v>5137.1324906700002</v>
      </c>
      <c r="P87" s="64">
        <f>SUMIFS(СВЦЭМ!$D$34:$D$777,СВЦЭМ!$A$34:$A$777,$A87,СВЦЭМ!$B$34:$B$777,P$83)+'СЕТ СН'!$H$11+СВЦЭМ!$D$10+'СЕТ СН'!$H$5</f>
        <v>5104.2586320299997</v>
      </c>
      <c r="Q87" s="64">
        <f>SUMIFS(СВЦЭМ!$D$34:$D$777,СВЦЭМ!$A$34:$A$777,$A87,СВЦЭМ!$B$34:$B$777,Q$83)+'СЕТ СН'!$H$11+СВЦЭМ!$D$10+'СЕТ СН'!$H$5</f>
        <v>5070.3141427299997</v>
      </c>
      <c r="R87" s="64">
        <f>SUMIFS(СВЦЭМ!$D$34:$D$777,СВЦЭМ!$A$34:$A$777,$A87,СВЦЭМ!$B$34:$B$777,R$83)+'СЕТ СН'!$H$11+СВЦЭМ!$D$10+'СЕТ СН'!$H$5</f>
        <v>5129.5513906300002</v>
      </c>
      <c r="S87" s="64">
        <f>SUMIFS(СВЦЭМ!$D$34:$D$777,СВЦЭМ!$A$34:$A$777,$A87,СВЦЭМ!$B$34:$B$777,S$83)+'СЕТ СН'!$H$11+СВЦЭМ!$D$10+'СЕТ СН'!$H$5</f>
        <v>5109.1364789700001</v>
      </c>
      <c r="T87" s="64">
        <f>SUMIFS(СВЦЭМ!$D$34:$D$777,СВЦЭМ!$A$34:$A$777,$A87,СВЦЭМ!$B$34:$B$777,T$83)+'СЕТ СН'!$H$11+СВЦЭМ!$D$10+'СЕТ СН'!$H$5</f>
        <v>5088.3101049899997</v>
      </c>
      <c r="U87" s="64">
        <f>SUMIFS(СВЦЭМ!$D$34:$D$777,СВЦЭМ!$A$34:$A$777,$A87,СВЦЭМ!$B$34:$B$777,U$83)+'СЕТ СН'!$H$11+СВЦЭМ!$D$10+'СЕТ СН'!$H$5</f>
        <v>5098.7729136299995</v>
      </c>
      <c r="V87" s="64">
        <f>SUMIFS(СВЦЭМ!$D$34:$D$777,СВЦЭМ!$A$34:$A$777,$A87,СВЦЭМ!$B$34:$B$777,V$83)+'СЕТ СН'!$H$11+СВЦЭМ!$D$10+'СЕТ СН'!$H$5</f>
        <v>5132.9619026399996</v>
      </c>
      <c r="W87" s="64">
        <f>SUMIFS(СВЦЭМ!$D$34:$D$777,СВЦЭМ!$A$34:$A$777,$A87,СВЦЭМ!$B$34:$B$777,W$83)+'СЕТ СН'!$H$11+СВЦЭМ!$D$10+'СЕТ СН'!$H$5</f>
        <v>5162.46754633</v>
      </c>
      <c r="X87" s="64">
        <f>SUMIFS(СВЦЭМ!$D$34:$D$777,СВЦЭМ!$A$34:$A$777,$A87,СВЦЭМ!$B$34:$B$777,X$83)+'СЕТ СН'!$H$11+СВЦЭМ!$D$10+'СЕТ СН'!$H$5</f>
        <v>5274.2986782099997</v>
      </c>
      <c r="Y87" s="64">
        <f>SUMIFS(СВЦЭМ!$D$34:$D$777,СВЦЭМ!$A$34:$A$777,$A87,СВЦЭМ!$B$34:$B$777,Y$83)+'СЕТ СН'!$H$11+СВЦЭМ!$D$10+'СЕТ СН'!$H$5</f>
        <v>5261.7076653999993</v>
      </c>
    </row>
    <row r="88" spans="1:27" ht="15.75" x14ac:dyDescent="0.2">
      <c r="A88" s="63">
        <f t="shared" si="2"/>
        <v>42556</v>
      </c>
      <c r="B88" s="64">
        <f>SUMIFS(СВЦЭМ!$D$34:$D$777,СВЦЭМ!$A$34:$A$777,$A88,СВЦЭМ!$B$34:$B$777,B$83)+'СЕТ СН'!$H$11+СВЦЭМ!$D$10+'СЕТ СН'!$H$5</f>
        <v>5321.8326733499998</v>
      </c>
      <c r="C88" s="64">
        <f>SUMIFS(СВЦЭМ!$D$34:$D$777,СВЦЭМ!$A$34:$A$777,$A88,СВЦЭМ!$B$34:$B$777,C$83)+'СЕТ СН'!$H$11+СВЦЭМ!$D$10+'СЕТ СН'!$H$5</f>
        <v>5385.7317881899999</v>
      </c>
      <c r="D88" s="64">
        <f>SUMIFS(СВЦЭМ!$D$34:$D$777,СВЦЭМ!$A$34:$A$777,$A88,СВЦЭМ!$B$34:$B$777,D$83)+'СЕТ СН'!$H$11+СВЦЭМ!$D$10+'СЕТ СН'!$H$5</f>
        <v>5447.93362712</v>
      </c>
      <c r="E88" s="64">
        <f>SUMIFS(СВЦЭМ!$D$34:$D$777,СВЦЭМ!$A$34:$A$777,$A88,СВЦЭМ!$B$34:$B$777,E$83)+'СЕТ СН'!$H$11+СВЦЭМ!$D$10+'СЕТ СН'!$H$5</f>
        <v>5456.5517417699994</v>
      </c>
      <c r="F88" s="64">
        <f>SUMIFS(СВЦЭМ!$D$34:$D$777,СВЦЭМ!$A$34:$A$777,$A88,СВЦЭМ!$B$34:$B$777,F$83)+'СЕТ СН'!$H$11+СВЦЭМ!$D$10+'СЕТ СН'!$H$5</f>
        <v>5433.2595249400001</v>
      </c>
      <c r="G88" s="64">
        <f>SUMIFS(СВЦЭМ!$D$34:$D$777,СВЦЭМ!$A$34:$A$777,$A88,СВЦЭМ!$B$34:$B$777,G$83)+'СЕТ СН'!$H$11+СВЦЭМ!$D$10+'СЕТ СН'!$H$5</f>
        <v>5453.2163160299997</v>
      </c>
      <c r="H88" s="64">
        <f>SUMIFS(СВЦЭМ!$D$34:$D$777,СВЦЭМ!$A$34:$A$777,$A88,СВЦЭМ!$B$34:$B$777,H$83)+'СЕТ СН'!$H$11+СВЦЭМ!$D$10+'СЕТ СН'!$H$5</f>
        <v>5361.5354767600002</v>
      </c>
      <c r="I88" s="64">
        <f>SUMIFS(СВЦЭМ!$D$34:$D$777,СВЦЭМ!$A$34:$A$777,$A88,СВЦЭМ!$B$34:$B$777,I$83)+'СЕТ СН'!$H$11+СВЦЭМ!$D$10+'СЕТ СН'!$H$5</f>
        <v>5223.1961760300001</v>
      </c>
      <c r="J88" s="64">
        <f>SUMIFS(СВЦЭМ!$D$34:$D$777,СВЦЭМ!$A$34:$A$777,$A88,СВЦЭМ!$B$34:$B$777,J$83)+'СЕТ СН'!$H$11+СВЦЭМ!$D$10+'СЕТ СН'!$H$5</f>
        <v>5028.8718845499998</v>
      </c>
      <c r="K88" s="64">
        <f>SUMIFS(СВЦЭМ!$D$34:$D$777,СВЦЭМ!$A$34:$A$777,$A88,СВЦЭМ!$B$34:$B$777,K$83)+'СЕТ СН'!$H$11+СВЦЭМ!$D$10+'СЕТ СН'!$H$5</f>
        <v>5073.8644625199995</v>
      </c>
      <c r="L88" s="64">
        <f>SUMIFS(СВЦЭМ!$D$34:$D$777,СВЦЭМ!$A$34:$A$777,$A88,СВЦЭМ!$B$34:$B$777,L$83)+'СЕТ СН'!$H$11+СВЦЭМ!$D$10+'СЕТ СН'!$H$5</f>
        <v>5361.7451627199998</v>
      </c>
      <c r="M88" s="64">
        <f>SUMIFS(СВЦЭМ!$D$34:$D$777,СВЦЭМ!$A$34:$A$777,$A88,СВЦЭМ!$B$34:$B$777,M$83)+'СЕТ СН'!$H$11+СВЦЭМ!$D$10+'СЕТ СН'!$H$5</f>
        <v>5605.96115792</v>
      </c>
      <c r="N88" s="64">
        <f>SUMIFS(СВЦЭМ!$D$34:$D$777,СВЦЭМ!$A$34:$A$777,$A88,СВЦЭМ!$B$34:$B$777,N$83)+'СЕТ СН'!$H$11+СВЦЭМ!$D$10+'СЕТ СН'!$H$5</f>
        <v>5642.1239007499998</v>
      </c>
      <c r="O88" s="64">
        <f>SUMIFS(СВЦЭМ!$D$34:$D$777,СВЦЭМ!$A$34:$A$777,$A88,СВЦЭМ!$B$34:$B$777,O$83)+'СЕТ СН'!$H$11+СВЦЭМ!$D$10+'СЕТ СН'!$H$5</f>
        <v>5423.1596197399995</v>
      </c>
      <c r="P88" s="64">
        <f>SUMIFS(СВЦЭМ!$D$34:$D$777,СВЦЭМ!$A$34:$A$777,$A88,СВЦЭМ!$B$34:$B$777,P$83)+'СЕТ СН'!$H$11+СВЦЭМ!$D$10+'СЕТ СН'!$H$5</f>
        <v>5013.8861968800002</v>
      </c>
      <c r="Q88" s="64">
        <f>SUMIFS(СВЦЭМ!$D$34:$D$777,СВЦЭМ!$A$34:$A$777,$A88,СВЦЭМ!$B$34:$B$777,Q$83)+'СЕТ СН'!$H$11+СВЦЭМ!$D$10+'СЕТ СН'!$H$5</f>
        <v>5011.8416814699995</v>
      </c>
      <c r="R88" s="64">
        <f>SUMIFS(СВЦЭМ!$D$34:$D$777,СВЦЭМ!$A$34:$A$777,$A88,СВЦЭМ!$B$34:$B$777,R$83)+'СЕТ СН'!$H$11+СВЦЭМ!$D$10+'СЕТ СН'!$H$5</f>
        <v>5225.7872267399998</v>
      </c>
      <c r="S88" s="64">
        <f>SUMIFS(СВЦЭМ!$D$34:$D$777,СВЦЭМ!$A$34:$A$777,$A88,СВЦЭМ!$B$34:$B$777,S$83)+'СЕТ СН'!$H$11+СВЦЭМ!$D$10+'СЕТ СН'!$H$5</f>
        <v>5228.1868133600001</v>
      </c>
      <c r="T88" s="64">
        <f>SUMIFS(СВЦЭМ!$D$34:$D$777,СВЦЭМ!$A$34:$A$777,$A88,СВЦЭМ!$B$34:$B$777,T$83)+'СЕТ СН'!$H$11+СВЦЭМ!$D$10+'СЕТ СН'!$H$5</f>
        <v>5091.9642172499998</v>
      </c>
      <c r="U88" s="64">
        <f>SUMIFS(СВЦЭМ!$D$34:$D$777,СВЦЭМ!$A$34:$A$777,$A88,СВЦЭМ!$B$34:$B$777,U$83)+'СЕТ СН'!$H$11+СВЦЭМ!$D$10+'СЕТ СН'!$H$5</f>
        <v>5086.94098588</v>
      </c>
      <c r="V88" s="64">
        <f>SUMIFS(СВЦЭМ!$D$34:$D$777,СВЦЭМ!$A$34:$A$777,$A88,СВЦЭМ!$B$34:$B$777,V$83)+'СЕТ СН'!$H$11+СВЦЭМ!$D$10+'СЕТ СН'!$H$5</f>
        <v>5072.6692683299998</v>
      </c>
      <c r="W88" s="64">
        <f>SUMIFS(СВЦЭМ!$D$34:$D$777,СВЦЭМ!$A$34:$A$777,$A88,СВЦЭМ!$B$34:$B$777,W$83)+'СЕТ СН'!$H$11+СВЦЭМ!$D$10+'СЕТ СН'!$H$5</f>
        <v>5136.1055457799994</v>
      </c>
      <c r="X88" s="64">
        <f>SUMIFS(СВЦЭМ!$D$34:$D$777,СВЦЭМ!$A$34:$A$777,$A88,СВЦЭМ!$B$34:$B$777,X$83)+'СЕТ СН'!$H$11+СВЦЭМ!$D$10+'СЕТ СН'!$H$5</f>
        <v>5134.5000746099995</v>
      </c>
      <c r="Y88" s="64">
        <f>SUMIFS(СВЦЭМ!$D$34:$D$777,СВЦЭМ!$A$34:$A$777,$A88,СВЦЭМ!$B$34:$B$777,Y$83)+'СЕТ СН'!$H$11+СВЦЭМ!$D$10+'СЕТ СН'!$H$5</f>
        <v>5198.5995238799997</v>
      </c>
    </row>
    <row r="89" spans="1:27" ht="15.75" x14ac:dyDescent="0.2">
      <c r="A89" s="63">
        <f t="shared" si="2"/>
        <v>42557</v>
      </c>
      <c r="B89" s="64">
        <f>SUMIFS(СВЦЭМ!$D$34:$D$777,СВЦЭМ!$A$34:$A$777,$A89,СВЦЭМ!$B$34:$B$777,B$83)+'СЕТ СН'!$H$11+СВЦЭМ!$D$10+'СЕТ СН'!$H$5</f>
        <v>5313.6500282899997</v>
      </c>
      <c r="C89" s="64">
        <f>SUMIFS(СВЦЭМ!$D$34:$D$777,СВЦЭМ!$A$34:$A$777,$A89,СВЦЭМ!$B$34:$B$777,C$83)+'СЕТ СН'!$H$11+СВЦЭМ!$D$10+'СЕТ СН'!$H$5</f>
        <v>5370.0391720099997</v>
      </c>
      <c r="D89" s="64">
        <f>SUMIFS(СВЦЭМ!$D$34:$D$777,СВЦЭМ!$A$34:$A$777,$A89,СВЦЭМ!$B$34:$B$777,D$83)+'СЕТ СН'!$H$11+СВЦЭМ!$D$10+'СЕТ СН'!$H$5</f>
        <v>5415.4376475999998</v>
      </c>
      <c r="E89" s="64">
        <f>SUMIFS(СВЦЭМ!$D$34:$D$777,СВЦЭМ!$A$34:$A$777,$A89,СВЦЭМ!$B$34:$B$777,E$83)+'СЕТ СН'!$H$11+СВЦЭМ!$D$10+'СЕТ СН'!$H$5</f>
        <v>5450.6071081</v>
      </c>
      <c r="F89" s="64">
        <f>SUMIFS(СВЦЭМ!$D$34:$D$777,СВЦЭМ!$A$34:$A$777,$A89,СВЦЭМ!$B$34:$B$777,F$83)+'СЕТ СН'!$H$11+СВЦЭМ!$D$10+'СЕТ СН'!$H$5</f>
        <v>5492.4084544500001</v>
      </c>
      <c r="G89" s="64">
        <f>SUMIFS(СВЦЭМ!$D$34:$D$777,СВЦЭМ!$A$34:$A$777,$A89,СВЦЭМ!$B$34:$B$777,G$83)+'СЕТ СН'!$H$11+СВЦЭМ!$D$10+'СЕТ СН'!$H$5</f>
        <v>5481.68410141</v>
      </c>
      <c r="H89" s="64">
        <f>SUMIFS(СВЦЭМ!$D$34:$D$777,СВЦЭМ!$A$34:$A$777,$A89,СВЦЭМ!$B$34:$B$777,H$83)+'СЕТ СН'!$H$11+СВЦЭМ!$D$10+'СЕТ СН'!$H$5</f>
        <v>5366.4409913599993</v>
      </c>
      <c r="I89" s="64">
        <f>SUMIFS(СВЦЭМ!$D$34:$D$777,СВЦЭМ!$A$34:$A$777,$A89,СВЦЭМ!$B$34:$B$777,I$83)+'СЕТ СН'!$H$11+СВЦЭМ!$D$10+'СЕТ СН'!$H$5</f>
        <v>5243.0534219299998</v>
      </c>
      <c r="J89" s="64">
        <f>SUMIFS(СВЦЭМ!$D$34:$D$777,СВЦЭМ!$A$34:$A$777,$A89,СВЦЭМ!$B$34:$B$777,J$83)+'СЕТ СН'!$H$11+СВЦЭМ!$D$10+'СЕТ СН'!$H$5</f>
        <v>5122.2090197199996</v>
      </c>
      <c r="K89" s="64">
        <f>SUMIFS(СВЦЭМ!$D$34:$D$777,СВЦЭМ!$A$34:$A$777,$A89,СВЦЭМ!$B$34:$B$777,K$83)+'СЕТ СН'!$H$11+СВЦЭМ!$D$10+'СЕТ СН'!$H$5</f>
        <v>4996.9467834999996</v>
      </c>
      <c r="L89" s="64">
        <f>SUMIFS(СВЦЭМ!$D$34:$D$777,СВЦЭМ!$A$34:$A$777,$A89,СВЦЭМ!$B$34:$B$777,L$83)+'СЕТ СН'!$H$11+СВЦЭМ!$D$10+'СЕТ СН'!$H$5</f>
        <v>5169.4152986299996</v>
      </c>
      <c r="M89" s="64">
        <f>SUMIFS(СВЦЭМ!$D$34:$D$777,СВЦЭМ!$A$34:$A$777,$A89,СВЦЭМ!$B$34:$B$777,M$83)+'СЕТ СН'!$H$11+СВЦЭМ!$D$10+'СЕТ СН'!$H$5</f>
        <v>5109.27505655</v>
      </c>
      <c r="N89" s="64">
        <f>SUMIFS(СВЦЭМ!$D$34:$D$777,СВЦЭМ!$A$34:$A$777,$A89,СВЦЭМ!$B$34:$B$777,N$83)+'СЕТ СН'!$H$11+СВЦЭМ!$D$10+'СЕТ СН'!$H$5</f>
        <v>5103.2551542299998</v>
      </c>
      <c r="O89" s="64">
        <f>SUMIFS(СВЦЭМ!$D$34:$D$777,СВЦЭМ!$A$34:$A$777,$A89,СВЦЭМ!$B$34:$B$777,O$83)+'СЕТ СН'!$H$11+СВЦЭМ!$D$10+'СЕТ СН'!$H$5</f>
        <v>5123.4270115999998</v>
      </c>
      <c r="P89" s="64">
        <f>SUMIFS(СВЦЭМ!$D$34:$D$777,СВЦЭМ!$A$34:$A$777,$A89,СВЦЭМ!$B$34:$B$777,P$83)+'СЕТ СН'!$H$11+СВЦЭМ!$D$10+'СЕТ СН'!$H$5</f>
        <v>5108.1355165099994</v>
      </c>
      <c r="Q89" s="64">
        <f>SUMIFS(СВЦЭМ!$D$34:$D$777,СВЦЭМ!$A$34:$A$777,$A89,СВЦЭМ!$B$34:$B$777,Q$83)+'СЕТ СН'!$H$11+СВЦЭМ!$D$10+'СЕТ СН'!$H$5</f>
        <v>5096.0386234299995</v>
      </c>
      <c r="R89" s="64">
        <f>SUMIFS(СВЦЭМ!$D$34:$D$777,СВЦЭМ!$A$34:$A$777,$A89,СВЦЭМ!$B$34:$B$777,R$83)+'СЕТ СН'!$H$11+СВЦЭМ!$D$10+'СЕТ СН'!$H$5</f>
        <v>5110.4954408799995</v>
      </c>
      <c r="S89" s="64">
        <f>SUMIFS(СВЦЭМ!$D$34:$D$777,СВЦЭМ!$A$34:$A$777,$A89,СВЦЭМ!$B$34:$B$777,S$83)+'СЕТ СН'!$H$11+СВЦЭМ!$D$10+'СЕТ СН'!$H$5</f>
        <v>5069.7695212999997</v>
      </c>
      <c r="T89" s="64">
        <f>SUMIFS(СВЦЭМ!$D$34:$D$777,СВЦЭМ!$A$34:$A$777,$A89,СВЦЭМ!$B$34:$B$777,T$83)+'СЕТ СН'!$H$11+СВЦЭМ!$D$10+'СЕТ СН'!$H$5</f>
        <v>5091.5803331299994</v>
      </c>
      <c r="U89" s="64">
        <f>SUMIFS(СВЦЭМ!$D$34:$D$777,СВЦЭМ!$A$34:$A$777,$A89,СВЦЭМ!$B$34:$B$777,U$83)+'СЕТ СН'!$H$11+СВЦЭМ!$D$10+'СЕТ СН'!$H$5</f>
        <v>5089.2130332799998</v>
      </c>
      <c r="V89" s="64">
        <f>SUMIFS(СВЦЭМ!$D$34:$D$777,СВЦЭМ!$A$34:$A$777,$A89,СВЦЭМ!$B$34:$B$777,V$83)+'СЕТ СН'!$H$11+СВЦЭМ!$D$10+'СЕТ СН'!$H$5</f>
        <v>5123.2561356999995</v>
      </c>
      <c r="W89" s="64">
        <f>SUMIFS(СВЦЭМ!$D$34:$D$777,СВЦЭМ!$A$34:$A$777,$A89,СВЦЭМ!$B$34:$B$777,W$83)+'СЕТ СН'!$H$11+СВЦЭМ!$D$10+'СЕТ СН'!$H$5</f>
        <v>5145.2637572699996</v>
      </c>
      <c r="X89" s="64">
        <f>SUMIFS(СВЦЭМ!$D$34:$D$777,СВЦЭМ!$A$34:$A$777,$A89,СВЦЭМ!$B$34:$B$777,X$83)+'СЕТ СН'!$H$11+СВЦЭМ!$D$10+'СЕТ СН'!$H$5</f>
        <v>5184.9759586399996</v>
      </c>
      <c r="Y89" s="64">
        <f>SUMIFS(СВЦЭМ!$D$34:$D$777,СВЦЭМ!$A$34:$A$777,$A89,СВЦЭМ!$B$34:$B$777,Y$83)+'СЕТ СН'!$H$11+СВЦЭМ!$D$10+'СЕТ СН'!$H$5</f>
        <v>5275.1046391599994</v>
      </c>
    </row>
    <row r="90" spans="1:27" ht="15.75" x14ac:dyDescent="0.2">
      <c r="A90" s="63">
        <f t="shared" si="2"/>
        <v>42558</v>
      </c>
      <c r="B90" s="64">
        <f>SUMIFS(СВЦЭМ!$D$34:$D$777,СВЦЭМ!$A$34:$A$777,$A90,СВЦЭМ!$B$34:$B$777,B$83)+'СЕТ СН'!$H$11+СВЦЭМ!$D$10+'СЕТ СН'!$H$5</f>
        <v>5320.3299666599996</v>
      </c>
      <c r="C90" s="64">
        <f>SUMIFS(СВЦЭМ!$D$34:$D$777,СВЦЭМ!$A$34:$A$777,$A90,СВЦЭМ!$B$34:$B$777,C$83)+'СЕТ СН'!$H$11+СВЦЭМ!$D$10+'СЕТ СН'!$H$5</f>
        <v>5424.8022609700001</v>
      </c>
      <c r="D90" s="64">
        <f>SUMIFS(СВЦЭМ!$D$34:$D$777,СВЦЭМ!$A$34:$A$777,$A90,СВЦЭМ!$B$34:$B$777,D$83)+'СЕТ СН'!$H$11+СВЦЭМ!$D$10+'СЕТ СН'!$H$5</f>
        <v>5448.1671681400003</v>
      </c>
      <c r="E90" s="64">
        <f>SUMIFS(СВЦЭМ!$D$34:$D$777,СВЦЭМ!$A$34:$A$777,$A90,СВЦЭМ!$B$34:$B$777,E$83)+'СЕТ СН'!$H$11+СВЦЭМ!$D$10+'СЕТ СН'!$H$5</f>
        <v>5444.9344750500004</v>
      </c>
      <c r="F90" s="64">
        <f>SUMIFS(СВЦЭМ!$D$34:$D$777,СВЦЭМ!$A$34:$A$777,$A90,СВЦЭМ!$B$34:$B$777,F$83)+'СЕТ СН'!$H$11+СВЦЭМ!$D$10+'СЕТ СН'!$H$5</f>
        <v>5489.5724110399997</v>
      </c>
      <c r="G90" s="64">
        <f>SUMIFS(СВЦЭМ!$D$34:$D$777,СВЦЭМ!$A$34:$A$777,$A90,СВЦЭМ!$B$34:$B$777,G$83)+'СЕТ СН'!$H$11+СВЦЭМ!$D$10+'СЕТ СН'!$H$5</f>
        <v>5553.13144689</v>
      </c>
      <c r="H90" s="64">
        <f>SUMIFS(СВЦЭМ!$D$34:$D$777,СВЦЭМ!$A$34:$A$777,$A90,СВЦЭМ!$B$34:$B$777,H$83)+'СЕТ СН'!$H$11+СВЦЭМ!$D$10+'СЕТ СН'!$H$5</f>
        <v>5480.6487534799999</v>
      </c>
      <c r="I90" s="64">
        <f>SUMIFS(СВЦЭМ!$D$34:$D$777,СВЦЭМ!$A$34:$A$777,$A90,СВЦЭМ!$B$34:$B$777,I$83)+'СЕТ СН'!$H$11+СВЦЭМ!$D$10+'СЕТ СН'!$H$5</f>
        <v>5405.4033350099999</v>
      </c>
      <c r="J90" s="64">
        <f>SUMIFS(СВЦЭМ!$D$34:$D$777,СВЦЭМ!$A$34:$A$777,$A90,СВЦЭМ!$B$34:$B$777,J$83)+'СЕТ СН'!$H$11+СВЦЭМ!$D$10+'СЕТ СН'!$H$5</f>
        <v>5209.5952626999997</v>
      </c>
      <c r="K90" s="64">
        <f>SUMIFS(СВЦЭМ!$D$34:$D$777,СВЦЭМ!$A$34:$A$777,$A90,СВЦЭМ!$B$34:$B$777,K$83)+'СЕТ СН'!$H$11+СВЦЭМ!$D$10+'СЕТ СН'!$H$5</f>
        <v>5128.9472075799995</v>
      </c>
      <c r="L90" s="64">
        <f>SUMIFS(СВЦЭМ!$D$34:$D$777,СВЦЭМ!$A$34:$A$777,$A90,СВЦЭМ!$B$34:$B$777,L$83)+'СЕТ СН'!$H$11+СВЦЭМ!$D$10+'СЕТ СН'!$H$5</f>
        <v>5085.42843859</v>
      </c>
      <c r="M90" s="64">
        <f>SUMIFS(СВЦЭМ!$D$34:$D$777,СВЦЭМ!$A$34:$A$777,$A90,СВЦЭМ!$B$34:$B$777,M$83)+'СЕТ СН'!$H$11+СВЦЭМ!$D$10+'СЕТ СН'!$H$5</f>
        <v>5057.0727229599997</v>
      </c>
      <c r="N90" s="64">
        <f>SUMIFS(СВЦЭМ!$D$34:$D$777,СВЦЭМ!$A$34:$A$777,$A90,СВЦЭМ!$B$34:$B$777,N$83)+'СЕТ СН'!$H$11+СВЦЭМ!$D$10+'СЕТ СН'!$H$5</f>
        <v>5094.7409653599998</v>
      </c>
      <c r="O90" s="64">
        <f>SUMIFS(СВЦЭМ!$D$34:$D$777,СВЦЭМ!$A$34:$A$777,$A90,СВЦЭМ!$B$34:$B$777,O$83)+'СЕТ СН'!$H$11+СВЦЭМ!$D$10+'СЕТ СН'!$H$5</f>
        <v>5106.2917350500002</v>
      </c>
      <c r="P90" s="64">
        <f>SUMIFS(СВЦЭМ!$D$34:$D$777,СВЦЭМ!$A$34:$A$777,$A90,СВЦЭМ!$B$34:$B$777,P$83)+'СЕТ СН'!$H$11+СВЦЭМ!$D$10+'СЕТ СН'!$H$5</f>
        <v>5110.1490402899999</v>
      </c>
      <c r="Q90" s="64">
        <f>SUMIFS(СВЦЭМ!$D$34:$D$777,СВЦЭМ!$A$34:$A$777,$A90,СВЦЭМ!$B$34:$B$777,Q$83)+'СЕТ СН'!$H$11+СВЦЭМ!$D$10+'СЕТ СН'!$H$5</f>
        <v>5116.9835306300001</v>
      </c>
      <c r="R90" s="64">
        <f>SUMIFS(СВЦЭМ!$D$34:$D$777,СВЦЭМ!$A$34:$A$777,$A90,СВЦЭМ!$B$34:$B$777,R$83)+'СЕТ СН'!$H$11+СВЦЭМ!$D$10+'СЕТ СН'!$H$5</f>
        <v>5553.70676723</v>
      </c>
      <c r="S90" s="64">
        <f>SUMIFS(СВЦЭМ!$D$34:$D$777,СВЦЭМ!$A$34:$A$777,$A90,СВЦЭМ!$B$34:$B$777,S$83)+'СЕТ СН'!$H$11+СВЦЭМ!$D$10+'СЕТ СН'!$H$5</f>
        <v>5157.6377028999996</v>
      </c>
      <c r="T90" s="64">
        <f>SUMIFS(СВЦЭМ!$D$34:$D$777,СВЦЭМ!$A$34:$A$777,$A90,СВЦЭМ!$B$34:$B$777,T$83)+'СЕТ СН'!$H$11+СВЦЭМ!$D$10+'СЕТ СН'!$H$5</f>
        <v>5118.5797341299995</v>
      </c>
      <c r="U90" s="64">
        <f>SUMIFS(СВЦЭМ!$D$34:$D$777,СВЦЭМ!$A$34:$A$777,$A90,СВЦЭМ!$B$34:$B$777,U$83)+'СЕТ СН'!$H$11+СВЦЭМ!$D$10+'СЕТ СН'!$H$5</f>
        <v>5105.4967515799999</v>
      </c>
      <c r="V90" s="64">
        <f>SUMIFS(СВЦЭМ!$D$34:$D$777,СВЦЭМ!$A$34:$A$777,$A90,СВЦЭМ!$B$34:$B$777,V$83)+'СЕТ СН'!$H$11+СВЦЭМ!$D$10+'СЕТ СН'!$H$5</f>
        <v>5064.8913398699997</v>
      </c>
      <c r="W90" s="64">
        <f>SUMIFS(СВЦЭМ!$D$34:$D$777,СВЦЭМ!$A$34:$A$777,$A90,СВЦЭМ!$B$34:$B$777,W$83)+'СЕТ СН'!$H$11+СВЦЭМ!$D$10+'СЕТ СН'!$H$5</f>
        <v>5117.2528745700001</v>
      </c>
      <c r="X90" s="64">
        <f>SUMIFS(СВЦЭМ!$D$34:$D$777,СВЦЭМ!$A$34:$A$777,$A90,СВЦЭМ!$B$34:$B$777,X$83)+'СЕТ СН'!$H$11+СВЦЭМ!$D$10+'СЕТ СН'!$H$5</f>
        <v>5116.7541685699998</v>
      </c>
      <c r="Y90" s="64">
        <f>SUMIFS(СВЦЭМ!$D$34:$D$777,СВЦЭМ!$A$34:$A$777,$A90,СВЦЭМ!$B$34:$B$777,Y$83)+'СЕТ СН'!$H$11+СВЦЭМ!$D$10+'СЕТ СН'!$H$5</f>
        <v>5167.0785602899996</v>
      </c>
    </row>
    <row r="91" spans="1:27" ht="15.75" x14ac:dyDescent="0.2">
      <c r="A91" s="63">
        <f t="shared" si="2"/>
        <v>42559</v>
      </c>
      <c r="B91" s="64">
        <f>SUMIFS(СВЦЭМ!$D$34:$D$777,СВЦЭМ!$A$34:$A$777,$A91,СВЦЭМ!$B$34:$B$777,B$83)+'СЕТ СН'!$H$11+СВЦЭМ!$D$10+'СЕТ СН'!$H$5</f>
        <v>5264.1611245399999</v>
      </c>
      <c r="C91" s="64">
        <f>SUMIFS(СВЦЭМ!$D$34:$D$777,СВЦЭМ!$A$34:$A$777,$A91,СВЦЭМ!$B$34:$B$777,C$83)+'СЕТ СН'!$H$11+СВЦЭМ!$D$10+'СЕТ СН'!$H$5</f>
        <v>5320.5979498500001</v>
      </c>
      <c r="D91" s="64">
        <f>SUMIFS(СВЦЭМ!$D$34:$D$777,СВЦЭМ!$A$34:$A$777,$A91,СВЦЭМ!$B$34:$B$777,D$83)+'СЕТ СН'!$H$11+СВЦЭМ!$D$10+'СЕТ СН'!$H$5</f>
        <v>5354.7335616800001</v>
      </c>
      <c r="E91" s="64">
        <f>SUMIFS(СВЦЭМ!$D$34:$D$777,СВЦЭМ!$A$34:$A$777,$A91,СВЦЭМ!$B$34:$B$777,E$83)+'СЕТ СН'!$H$11+СВЦЭМ!$D$10+'СЕТ СН'!$H$5</f>
        <v>5647.3271362899995</v>
      </c>
      <c r="F91" s="64">
        <f>SUMIFS(СВЦЭМ!$D$34:$D$777,СВЦЭМ!$A$34:$A$777,$A91,СВЦЭМ!$B$34:$B$777,F$83)+'СЕТ СН'!$H$11+СВЦЭМ!$D$10+'СЕТ СН'!$H$5</f>
        <v>5629.2286782900001</v>
      </c>
      <c r="G91" s="64">
        <f>SUMIFS(СВЦЭМ!$D$34:$D$777,СВЦЭМ!$A$34:$A$777,$A91,СВЦЭМ!$B$34:$B$777,G$83)+'СЕТ СН'!$H$11+СВЦЭМ!$D$10+'СЕТ СН'!$H$5</f>
        <v>5542.7085435299996</v>
      </c>
      <c r="H91" s="64">
        <f>SUMIFS(СВЦЭМ!$D$34:$D$777,СВЦЭМ!$A$34:$A$777,$A91,СВЦЭМ!$B$34:$B$777,H$83)+'СЕТ СН'!$H$11+СВЦЭМ!$D$10+'СЕТ СН'!$H$5</f>
        <v>5263.5406677699993</v>
      </c>
      <c r="I91" s="64">
        <f>SUMIFS(СВЦЭМ!$D$34:$D$777,СВЦЭМ!$A$34:$A$777,$A91,СВЦЭМ!$B$34:$B$777,I$83)+'СЕТ СН'!$H$11+СВЦЭМ!$D$10+'СЕТ СН'!$H$5</f>
        <v>5149.6150528899998</v>
      </c>
      <c r="J91" s="64">
        <f>SUMIFS(СВЦЭМ!$D$34:$D$777,СВЦЭМ!$A$34:$A$777,$A91,СВЦЭМ!$B$34:$B$777,J$83)+'СЕТ СН'!$H$11+СВЦЭМ!$D$10+'СЕТ СН'!$H$5</f>
        <v>4988.05683967</v>
      </c>
      <c r="K91" s="64">
        <f>SUMIFS(СВЦЭМ!$D$34:$D$777,СВЦЭМ!$A$34:$A$777,$A91,СВЦЭМ!$B$34:$B$777,K$83)+'СЕТ СН'!$H$11+СВЦЭМ!$D$10+'СЕТ СН'!$H$5</f>
        <v>4968.9127614700001</v>
      </c>
      <c r="L91" s="64">
        <f>SUMIFS(СВЦЭМ!$D$34:$D$777,СВЦЭМ!$A$34:$A$777,$A91,СВЦЭМ!$B$34:$B$777,L$83)+'СЕТ СН'!$H$11+СВЦЭМ!$D$10+'СЕТ СН'!$H$5</f>
        <v>4952.2696803899998</v>
      </c>
      <c r="M91" s="64">
        <f>SUMIFS(СВЦЭМ!$D$34:$D$777,СВЦЭМ!$A$34:$A$777,$A91,СВЦЭМ!$B$34:$B$777,M$83)+'СЕТ СН'!$H$11+СВЦЭМ!$D$10+'СЕТ СН'!$H$5</f>
        <v>4960.7372365299998</v>
      </c>
      <c r="N91" s="64">
        <f>SUMIFS(СВЦЭМ!$D$34:$D$777,СВЦЭМ!$A$34:$A$777,$A91,СВЦЭМ!$B$34:$B$777,N$83)+'СЕТ СН'!$H$11+СВЦЭМ!$D$10+'СЕТ СН'!$H$5</f>
        <v>4966.8581964999994</v>
      </c>
      <c r="O91" s="64">
        <f>SUMIFS(СВЦЭМ!$D$34:$D$777,СВЦЭМ!$A$34:$A$777,$A91,СВЦЭМ!$B$34:$B$777,O$83)+'СЕТ СН'!$H$11+СВЦЭМ!$D$10+'СЕТ СН'!$H$5</f>
        <v>5039.7307665399994</v>
      </c>
      <c r="P91" s="64">
        <f>SUMIFS(СВЦЭМ!$D$34:$D$777,СВЦЭМ!$A$34:$A$777,$A91,СВЦЭМ!$B$34:$B$777,P$83)+'СЕТ СН'!$H$11+СВЦЭМ!$D$10+'СЕТ СН'!$H$5</f>
        <v>5088.5465461200001</v>
      </c>
      <c r="Q91" s="64">
        <f>SUMIFS(СВЦЭМ!$D$34:$D$777,СВЦЭМ!$A$34:$A$777,$A91,СВЦЭМ!$B$34:$B$777,Q$83)+'СЕТ СН'!$H$11+СВЦЭМ!$D$10+'СЕТ СН'!$H$5</f>
        <v>5067.2609812599994</v>
      </c>
      <c r="R91" s="64">
        <f>SUMIFS(СВЦЭМ!$D$34:$D$777,СВЦЭМ!$A$34:$A$777,$A91,СВЦЭМ!$B$34:$B$777,R$83)+'СЕТ СН'!$H$11+СВЦЭМ!$D$10+'СЕТ СН'!$H$5</f>
        <v>5154.0686807299999</v>
      </c>
      <c r="S91" s="64">
        <f>SUMIFS(СВЦЭМ!$D$34:$D$777,СВЦЭМ!$A$34:$A$777,$A91,СВЦЭМ!$B$34:$B$777,S$83)+'СЕТ СН'!$H$11+СВЦЭМ!$D$10+'СЕТ СН'!$H$5</f>
        <v>5110.2754727800002</v>
      </c>
      <c r="T91" s="64">
        <f>SUMIFS(СВЦЭМ!$D$34:$D$777,СВЦЭМ!$A$34:$A$777,$A91,СВЦЭМ!$B$34:$B$777,T$83)+'СЕТ СН'!$H$11+СВЦЭМ!$D$10+'СЕТ СН'!$H$5</f>
        <v>5050.8871504799999</v>
      </c>
      <c r="U91" s="64">
        <f>SUMIFS(СВЦЭМ!$D$34:$D$777,СВЦЭМ!$A$34:$A$777,$A91,СВЦЭМ!$B$34:$B$777,U$83)+'СЕТ СН'!$H$11+СВЦЭМ!$D$10+'СЕТ СН'!$H$5</f>
        <v>5104.7516057699995</v>
      </c>
      <c r="V91" s="64">
        <f>SUMIFS(СВЦЭМ!$D$34:$D$777,СВЦЭМ!$A$34:$A$777,$A91,СВЦЭМ!$B$34:$B$777,V$83)+'СЕТ СН'!$H$11+СВЦЭМ!$D$10+'СЕТ СН'!$H$5</f>
        <v>5146.7534180399998</v>
      </c>
      <c r="W91" s="64">
        <f>SUMIFS(СВЦЭМ!$D$34:$D$777,СВЦЭМ!$A$34:$A$777,$A91,СВЦЭМ!$B$34:$B$777,W$83)+'СЕТ СН'!$H$11+СВЦЭМ!$D$10+'СЕТ СН'!$H$5</f>
        <v>5112.92169586</v>
      </c>
      <c r="X91" s="64">
        <f>SUMIFS(СВЦЭМ!$D$34:$D$777,СВЦЭМ!$A$34:$A$777,$A91,СВЦЭМ!$B$34:$B$777,X$83)+'СЕТ СН'!$H$11+СВЦЭМ!$D$10+'СЕТ СН'!$H$5</f>
        <v>5119.2469084699997</v>
      </c>
      <c r="Y91" s="64">
        <f>SUMIFS(СВЦЭМ!$D$34:$D$777,СВЦЭМ!$A$34:$A$777,$A91,СВЦЭМ!$B$34:$B$777,Y$83)+'СЕТ СН'!$H$11+СВЦЭМ!$D$10+'СЕТ СН'!$H$5</f>
        <v>5190.1093722999994</v>
      </c>
    </row>
    <row r="92" spans="1:27" ht="15.75" x14ac:dyDescent="0.2">
      <c r="A92" s="63">
        <f t="shared" si="2"/>
        <v>42560</v>
      </c>
      <c r="B92" s="64">
        <f>SUMIFS(СВЦЭМ!$D$34:$D$777,СВЦЭМ!$A$34:$A$777,$A92,СВЦЭМ!$B$34:$B$777,B$83)+'СЕТ СН'!$H$11+СВЦЭМ!$D$10+'СЕТ СН'!$H$5</f>
        <v>5314.9588670499998</v>
      </c>
      <c r="C92" s="64">
        <f>SUMIFS(СВЦЭМ!$D$34:$D$777,СВЦЭМ!$A$34:$A$777,$A92,СВЦЭМ!$B$34:$B$777,C$83)+'СЕТ СН'!$H$11+СВЦЭМ!$D$10+'СЕТ СН'!$H$5</f>
        <v>5392.6360355400002</v>
      </c>
      <c r="D92" s="64">
        <f>SUMIFS(СВЦЭМ!$D$34:$D$777,СВЦЭМ!$A$34:$A$777,$A92,СВЦЭМ!$B$34:$B$777,D$83)+'СЕТ СН'!$H$11+СВЦЭМ!$D$10+'СЕТ СН'!$H$5</f>
        <v>5430.0837420200005</v>
      </c>
      <c r="E92" s="64">
        <f>SUMIFS(СВЦЭМ!$D$34:$D$777,СВЦЭМ!$A$34:$A$777,$A92,СВЦЭМ!$B$34:$B$777,E$83)+'СЕТ СН'!$H$11+СВЦЭМ!$D$10+'СЕТ СН'!$H$5</f>
        <v>5438.8868221399998</v>
      </c>
      <c r="F92" s="64">
        <f>SUMIFS(СВЦЭМ!$D$34:$D$777,СВЦЭМ!$A$34:$A$777,$A92,СВЦЭМ!$B$34:$B$777,F$83)+'СЕТ СН'!$H$11+СВЦЭМ!$D$10+'СЕТ СН'!$H$5</f>
        <v>5466.3276808999999</v>
      </c>
      <c r="G92" s="64">
        <f>SUMIFS(СВЦЭМ!$D$34:$D$777,СВЦЭМ!$A$34:$A$777,$A92,СВЦЭМ!$B$34:$B$777,G$83)+'СЕТ СН'!$H$11+СВЦЭМ!$D$10+'СЕТ СН'!$H$5</f>
        <v>5476.9503818699995</v>
      </c>
      <c r="H92" s="64">
        <f>SUMIFS(СВЦЭМ!$D$34:$D$777,СВЦЭМ!$A$34:$A$777,$A92,СВЦЭМ!$B$34:$B$777,H$83)+'СЕТ СН'!$H$11+СВЦЭМ!$D$10+'СЕТ СН'!$H$5</f>
        <v>5354.4645325199999</v>
      </c>
      <c r="I92" s="64">
        <f>SUMIFS(СВЦЭМ!$D$34:$D$777,СВЦЭМ!$A$34:$A$777,$A92,СВЦЭМ!$B$34:$B$777,I$83)+'СЕТ СН'!$H$11+СВЦЭМ!$D$10+'СЕТ СН'!$H$5</f>
        <v>5233.4808567800001</v>
      </c>
      <c r="J92" s="64">
        <f>SUMIFS(СВЦЭМ!$D$34:$D$777,СВЦЭМ!$A$34:$A$777,$A92,СВЦЭМ!$B$34:$B$777,J$83)+'СЕТ СН'!$H$11+СВЦЭМ!$D$10+'СЕТ СН'!$H$5</f>
        <v>5166.2419692000003</v>
      </c>
      <c r="K92" s="64">
        <f>SUMIFS(СВЦЭМ!$D$34:$D$777,СВЦЭМ!$A$34:$A$777,$A92,СВЦЭМ!$B$34:$B$777,K$83)+'СЕТ СН'!$H$11+СВЦЭМ!$D$10+'СЕТ СН'!$H$5</f>
        <v>5110.4495591199993</v>
      </c>
      <c r="L92" s="64">
        <f>SUMIFS(СВЦЭМ!$D$34:$D$777,СВЦЭМ!$A$34:$A$777,$A92,СВЦЭМ!$B$34:$B$777,L$83)+'СЕТ СН'!$H$11+СВЦЭМ!$D$10+'СЕТ СН'!$H$5</f>
        <v>5102.89875613</v>
      </c>
      <c r="M92" s="64">
        <f>SUMIFS(СВЦЭМ!$D$34:$D$777,СВЦЭМ!$A$34:$A$777,$A92,СВЦЭМ!$B$34:$B$777,M$83)+'СЕТ СН'!$H$11+СВЦЭМ!$D$10+'СЕТ СН'!$H$5</f>
        <v>5074.0508161600001</v>
      </c>
      <c r="N92" s="64">
        <f>SUMIFS(СВЦЭМ!$D$34:$D$777,СВЦЭМ!$A$34:$A$777,$A92,СВЦЭМ!$B$34:$B$777,N$83)+'СЕТ СН'!$H$11+СВЦЭМ!$D$10+'СЕТ СН'!$H$5</f>
        <v>5071.3476474399995</v>
      </c>
      <c r="O92" s="64">
        <f>SUMIFS(СВЦЭМ!$D$34:$D$777,СВЦЭМ!$A$34:$A$777,$A92,СВЦЭМ!$B$34:$B$777,O$83)+'СЕТ СН'!$H$11+СВЦЭМ!$D$10+'СЕТ СН'!$H$5</f>
        <v>5072.79754693</v>
      </c>
      <c r="P92" s="64">
        <f>SUMIFS(СВЦЭМ!$D$34:$D$777,СВЦЭМ!$A$34:$A$777,$A92,СВЦЭМ!$B$34:$B$777,P$83)+'СЕТ СН'!$H$11+СВЦЭМ!$D$10+'СЕТ СН'!$H$5</f>
        <v>5044.2869946399996</v>
      </c>
      <c r="Q92" s="64">
        <f>SUMIFS(СВЦЭМ!$D$34:$D$777,СВЦЭМ!$A$34:$A$777,$A92,СВЦЭМ!$B$34:$B$777,Q$83)+'СЕТ СН'!$H$11+СВЦЭМ!$D$10+'СЕТ СН'!$H$5</f>
        <v>5072.1612480799995</v>
      </c>
      <c r="R92" s="64">
        <f>SUMIFS(СВЦЭМ!$D$34:$D$777,СВЦЭМ!$A$34:$A$777,$A92,СВЦЭМ!$B$34:$B$777,R$83)+'СЕТ СН'!$H$11+СВЦЭМ!$D$10+'СЕТ СН'!$H$5</f>
        <v>5058.7942052199996</v>
      </c>
      <c r="S92" s="64">
        <f>SUMIFS(СВЦЭМ!$D$34:$D$777,СВЦЭМ!$A$34:$A$777,$A92,СВЦЭМ!$B$34:$B$777,S$83)+'СЕТ СН'!$H$11+СВЦЭМ!$D$10+'СЕТ СН'!$H$5</f>
        <v>5045.1886691199998</v>
      </c>
      <c r="T92" s="64">
        <f>SUMIFS(СВЦЭМ!$D$34:$D$777,СВЦЭМ!$A$34:$A$777,$A92,СВЦЭМ!$B$34:$B$777,T$83)+'СЕТ СН'!$H$11+СВЦЭМ!$D$10+'СЕТ СН'!$H$5</f>
        <v>5054.5531569099994</v>
      </c>
      <c r="U92" s="64">
        <f>SUMIFS(СВЦЭМ!$D$34:$D$777,СВЦЭМ!$A$34:$A$777,$A92,СВЦЭМ!$B$34:$B$777,U$83)+'СЕТ СН'!$H$11+СВЦЭМ!$D$10+'СЕТ СН'!$H$5</f>
        <v>5031.8697034899997</v>
      </c>
      <c r="V92" s="64">
        <f>SUMIFS(СВЦЭМ!$D$34:$D$777,СВЦЭМ!$A$34:$A$777,$A92,СВЦЭМ!$B$34:$B$777,V$83)+'СЕТ СН'!$H$11+СВЦЭМ!$D$10+'СЕТ СН'!$H$5</f>
        <v>5042.9534399999993</v>
      </c>
      <c r="W92" s="64">
        <f>SUMIFS(СВЦЭМ!$D$34:$D$777,СВЦЭМ!$A$34:$A$777,$A92,СВЦЭМ!$B$34:$B$777,W$83)+'СЕТ СН'!$H$11+СВЦЭМ!$D$10+'СЕТ СН'!$H$5</f>
        <v>5085.2493035099997</v>
      </c>
      <c r="X92" s="64">
        <f>SUMIFS(СВЦЭМ!$D$34:$D$777,СВЦЭМ!$A$34:$A$777,$A92,СВЦЭМ!$B$34:$B$777,X$83)+'СЕТ СН'!$H$11+СВЦЭМ!$D$10+'СЕТ СН'!$H$5</f>
        <v>5116.5303909499999</v>
      </c>
      <c r="Y92" s="64">
        <f>SUMIFS(СВЦЭМ!$D$34:$D$777,СВЦЭМ!$A$34:$A$777,$A92,СВЦЭМ!$B$34:$B$777,Y$83)+'СЕТ СН'!$H$11+СВЦЭМ!$D$10+'СЕТ СН'!$H$5</f>
        <v>5190.2982259299997</v>
      </c>
    </row>
    <row r="93" spans="1:27" ht="15.75" x14ac:dyDescent="0.2">
      <c r="A93" s="63">
        <f t="shared" si="2"/>
        <v>42561</v>
      </c>
      <c r="B93" s="64">
        <f>SUMIFS(СВЦЭМ!$D$34:$D$777,СВЦЭМ!$A$34:$A$777,$A93,СВЦЭМ!$B$34:$B$777,B$83)+'СЕТ СН'!$H$11+СВЦЭМ!$D$10+'СЕТ СН'!$H$5</f>
        <v>5247.6500455400001</v>
      </c>
      <c r="C93" s="64">
        <f>SUMIFS(СВЦЭМ!$D$34:$D$777,СВЦЭМ!$A$34:$A$777,$A93,СВЦЭМ!$B$34:$B$777,C$83)+'СЕТ СН'!$H$11+СВЦЭМ!$D$10+'СЕТ СН'!$H$5</f>
        <v>5246.7369969800002</v>
      </c>
      <c r="D93" s="64">
        <f>SUMIFS(СВЦЭМ!$D$34:$D$777,СВЦЭМ!$A$34:$A$777,$A93,СВЦЭМ!$B$34:$B$777,D$83)+'СЕТ СН'!$H$11+СВЦЭМ!$D$10+'СЕТ СН'!$H$5</f>
        <v>5288.4490061699998</v>
      </c>
      <c r="E93" s="64">
        <f>SUMIFS(СВЦЭМ!$D$34:$D$777,СВЦЭМ!$A$34:$A$777,$A93,СВЦЭМ!$B$34:$B$777,E$83)+'СЕТ СН'!$H$11+СВЦЭМ!$D$10+'СЕТ СН'!$H$5</f>
        <v>5310.1553979999999</v>
      </c>
      <c r="F93" s="64">
        <f>SUMIFS(СВЦЭМ!$D$34:$D$777,СВЦЭМ!$A$34:$A$777,$A93,СВЦЭМ!$B$34:$B$777,F$83)+'СЕТ СН'!$H$11+СВЦЭМ!$D$10+'СЕТ СН'!$H$5</f>
        <v>5310.4643878699999</v>
      </c>
      <c r="G93" s="64">
        <f>SUMIFS(СВЦЭМ!$D$34:$D$777,СВЦЭМ!$A$34:$A$777,$A93,СВЦЭМ!$B$34:$B$777,G$83)+'СЕТ СН'!$H$11+СВЦЭМ!$D$10+'СЕТ СН'!$H$5</f>
        <v>5317.7406698499999</v>
      </c>
      <c r="H93" s="64">
        <f>SUMIFS(СВЦЭМ!$D$34:$D$777,СВЦЭМ!$A$34:$A$777,$A93,СВЦЭМ!$B$34:$B$777,H$83)+'СЕТ СН'!$H$11+СВЦЭМ!$D$10+'СЕТ СН'!$H$5</f>
        <v>5271.1883857699995</v>
      </c>
      <c r="I93" s="64">
        <f>SUMIFS(СВЦЭМ!$D$34:$D$777,СВЦЭМ!$A$34:$A$777,$A93,СВЦЭМ!$B$34:$B$777,I$83)+'СЕТ СН'!$H$11+СВЦЭМ!$D$10+'СЕТ СН'!$H$5</f>
        <v>5219.2489254100001</v>
      </c>
      <c r="J93" s="64">
        <f>SUMIFS(СВЦЭМ!$D$34:$D$777,СВЦЭМ!$A$34:$A$777,$A93,СВЦЭМ!$B$34:$B$777,J$83)+'СЕТ СН'!$H$11+СВЦЭМ!$D$10+'СЕТ СН'!$H$5</f>
        <v>5107.0529276999996</v>
      </c>
      <c r="K93" s="64">
        <f>SUMIFS(СВЦЭМ!$D$34:$D$777,СВЦЭМ!$A$34:$A$777,$A93,СВЦЭМ!$B$34:$B$777,K$83)+'СЕТ СН'!$H$11+СВЦЭМ!$D$10+'СЕТ СН'!$H$5</f>
        <v>5018.7920217599994</v>
      </c>
      <c r="L93" s="64">
        <f>SUMIFS(СВЦЭМ!$D$34:$D$777,СВЦЭМ!$A$34:$A$777,$A93,СВЦЭМ!$B$34:$B$777,L$83)+'СЕТ СН'!$H$11+СВЦЭМ!$D$10+'СЕТ СН'!$H$5</f>
        <v>4986.88186649</v>
      </c>
      <c r="M93" s="64">
        <f>SUMIFS(СВЦЭМ!$D$34:$D$777,СВЦЭМ!$A$34:$A$777,$A93,СВЦЭМ!$B$34:$B$777,M$83)+'СЕТ СН'!$H$11+СВЦЭМ!$D$10+'СЕТ СН'!$H$5</f>
        <v>4988.1512618199995</v>
      </c>
      <c r="N93" s="64">
        <f>SUMIFS(СВЦЭМ!$D$34:$D$777,СВЦЭМ!$A$34:$A$777,$A93,СВЦЭМ!$B$34:$B$777,N$83)+'СЕТ СН'!$H$11+СВЦЭМ!$D$10+'СЕТ СН'!$H$5</f>
        <v>5006.7296658199994</v>
      </c>
      <c r="O93" s="64">
        <f>SUMIFS(СВЦЭМ!$D$34:$D$777,СВЦЭМ!$A$34:$A$777,$A93,СВЦЭМ!$B$34:$B$777,O$83)+'СЕТ СН'!$H$11+СВЦЭМ!$D$10+'СЕТ СН'!$H$5</f>
        <v>5004.1685427399998</v>
      </c>
      <c r="P93" s="64">
        <f>SUMIFS(СВЦЭМ!$D$34:$D$777,СВЦЭМ!$A$34:$A$777,$A93,СВЦЭМ!$B$34:$B$777,P$83)+'СЕТ СН'!$H$11+СВЦЭМ!$D$10+'СЕТ СН'!$H$5</f>
        <v>5230.4311883700002</v>
      </c>
      <c r="Q93" s="64">
        <f>SUMIFS(СВЦЭМ!$D$34:$D$777,СВЦЭМ!$A$34:$A$777,$A93,СВЦЭМ!$B$34:$B$777,Q$83)+'СЕТ СН'!$H$11+СВЦЭМ!$D$10+'СЕТ СН'!$H$5</f>
        <v>5089.9262688299996</v>
      </c>
      <c r="R93" s="64">
        <f>SUMIFS(СВЦЭМ!$D$34:$D$777,СВЦЭМ!$A$34:$A$777,$A93,СВЦЭМ!$B$34:$B$777,R$83)+'СЕТ СН'!$H$11+СВЦЭМ!$D$10+'СЕТ СН'!$H$5</f>
        <v>5042.4871748400001</v>
      </c>
      <c r="S93" s="64">
        <f>SUMIFS(СВЦЭМ!$D$34:$D$777,СВЦЭМ!$A$34:$A$777,$A93,СВЦЭМ!$B$34:$B$777,S$83)+'СЕТ СН'!$H$11+СВЦЭМ!$D$10+'СЕТ СН'!$H$5</f>
        <v>5045.3468047099996</v>
      </c>
      <c r="T93" s="64">
        <f>SUMIFS(СВЦЭМ!$D$34:$D$777,СВЦЭМ!$A$34:$A$777,$A93,СВЦЭМ!$B$34:$B$777,T$83)+'СЕТ СН'!$H$11+СВЦЭМ!$D$10+'СЕТ СН'!$H$5</f>
        <v>5087.6801059299996</v>
      </c>
      <c r="U93" s="64">
        <f>SUMIFS(СВЦЭМ!$D$34:$D$777,СВЦЭМ!$A$34:$A$777,$A93,СВЦЭМ!$B$34:$B$777,U$83)+'СЕТ СН'!$H$11+СВЦЭМ!$D$10+'СЕТ СН'!$H$5</f>
        <v>5050.2348956599999</v>
      </c>
      <c r="V93" s="64">
        <f>SUMIFS(СВЦЭМ!$D$34:$D$777,СВЦЭМ!$A$34:$A$777,$A93,СВЦЭМ!$B$34:$B$777,V$83)+'СЕТ СН'!$H$11+СВЦЭМ!$D$10+'СЕТ СН'!$H$5</f>
        <v>5066.3355819099997</v>
      </c>
      <c r="W93" s="64">
        <f>SUMIFS(СВЦЭМ!$D$34:$D$777,СВЦЭМ!$A$34:$A$777,$A93,СВЦЭМ!$B$34:$B$777,W$83)+'СЕТ СН'!$H$11+СВЦЭМ!$D$10+'СЕТ СН'!$H$5</f>
        <v>5088.2701570600002</v>
      </c>
      <c r="X93" s="64">
        <f>SUMIFS(СВЦЭМ!$D$34:$D$777,СВЦЭМ!$A$34:$A$777,$A93,СВЦЭМ!$B$34:$B$777,X$83)+'СЕТ СН'!$H$11+СВЦЭМ!$D$10+'СЕТ СН'!$H$5</f>
        <v>5074.9794335199995</v>
      </c>
      <c r="Y93" s="64">
        <f>SUMIFS(СВЦЭМ!$D$34:$D$777,СВЦЭМ!$A$34:$A$777,$A93,СВЦЭМ!$B$34:$B$777,Y$83)+'СЕТ СН'!$H$11+СВЦЭМ!$D$10+'СЕТ СН'!$H$5</f>
        <v>5138.7978790500001</v>
      </c>
    </row>
    <row r="94" spans="1:27" ht="15.75" x14ac:dyDescent="0.2">
      <c r="A94" s="63">
        <f t="shared" si="2"/>
        <v>42562</v>
      </c>
      <c r="B94" s="64">
        <f>SUMIFS(СВЦЭМ!$D$34:$D$777,СВЦЭМ!$A$34:$A$777,$A94,СВЦЭМ!$B$34:$B$777,B$83)+'СЕТ СН'!$H$11+СВЦЭМ!$D$10+'СЕТ СН'!$H$5</f>
        <v>5272.1660554800001</v>
      </c>
      <c r="C94" s="64">
        <f>SUMIFS(СВЦЭМ!$D$34:$D$777,СВЦЭМ!$A$34:$A$777,$A94,СВЦЭМ!$B$34:$B$777,C$83)+'СЕТ СН'!$H$11+СВЦЭМ!$D$10+'СЕТ СН'!$H$5</f>
        <v>5355.2645258699995</v>
      </c>
      <c r="D94" s="64">
        <f>SUMIFS(СВЦЭМ!$D$34:$D$777,СВЦЭМ!$A$34:$A$777,$A94,СВЦЭМ!$B$34:$B$777,D$83)+'СЕТ СН'!$H$11+СВЦЭМ!$D$10+'СЕТ СН'!$H$5</f>
        <v>5433.6439732399995</v>
      </c>
      <c r="E94" s="64">
        <f>SUMIFS(СВЦЭМ!$D$34:$D$777,СВЦЭМ!$A$34:$A$777,$A94,СВЦЭМ!$B$34:$B$777,E$83)+'СЕТ СН'!$H$11+СВЦЭМ!$D$10+'СЕТ СН'!$H$5</f>
        <v>5392.9256350599999</v>
      </c>
      <c r="F94" s="64">
        <f>SUMIFS(СВЦЭМ!$D$34:$D$777,СВЦЭМ!$A$34:$A$777,$A94,СВЦЭМ!$B$34:$B$777,F$83)+'СЕТ СН'!$H$11+СВЦЭМ!$D$10+'СЕТ СН'!$H$5</f>
        <v>5413.6712134099998</v>
      </c>
      <c r="G94" s="64">
        <f>SUMIFS(СВЦЭМ!$D$34:$D$777,СВЦЭМ!$A$34:$A$777,$A94,СВЦЭМ!$B$34:$B$777,G$83)+'СЕТ СН'!$H$11+СВЦЭМ!$D$10+'СЕТ СН'!$H$5</f>
        <v>5401.8510633000005</v>
      </c>
      <c r="H94" s="64">
        <f>SUMIFS(СВЦЭМ!$D$34:$D$777,СВЦЭМ!$A$34:$A$777,$A94,СВЦЭМ!$B$34:$B$777,H$83)+'СЕТ СН'!$H$11+СВЦЭМ!$D$10+'СЕТ СН'!$H$5</f>
        <v>5321.6469712600001</v>
      </c>
      <c r="I94" s="64">
        <f>SUMIFS(СВЦЭМ!$D$34:$D$777,СВЦЭМ!$A$34:$A$777,$A94,СВЦЭМ!$B$34:$B$777,I$83)+'СЕТ СН'!$H$11+СВЦЭМ!$D$10+'СЕТ СН'!$H$5</f>
        <v>5220.72217378</v>
      </c>
      <c r="J94" s="64">
        <f>SUMIFS(СВЦЭМ!$D$34:$D$777,СВЦЭМ!$A$34:$A$777,$A94,СВЦЭМ!$B$34:$B$777,J$83)+'СЕТ СН'!$H$11+СВЦЭМ!$D$10+'СЕТ СН'!$H$5</f>
        <v>5031.5818934199997</v>
      </c>
      <c r="K94" s="64">
        <f>SUMIFS(СВЦЭМ!$D$34:$D$777,СВЦЭМ!$A$34:$A$777,$A94,СВЦЭМ!$B$34:$B$777,K$83)+'СЕТ СН'!$H$11+СВЦЭМ!$D$10+'СЕТ СН'!$H$5</f>
        <v>5002.2964685299994</v>
      </c>
      <c r="L94" s="64">
        <f>SUMIFS(СВЦЭМ!$D$34:$D$777,СВЦЭМ!$A$34:$A$777,$A94,СВЦЭМ!$B$34:$B$777,L$83)+'СЕТ СН'!$H$11+СВЦЭМ!$D$10+'СЕТ СН'!$H$5</f>
        <v>4995.8579080999998</v>
      </c>
      <c r="M94" s="64">
        <f>SUMIFS(СВЦЭМ!$D$34:$D$777,СВЦЭМ!$A$34:$A$777,$A94,СВЦЭМ!$B$34:$B$777,M$83)+'СЕТ СН'!$H$11+СВЦЭМ!$D$10+'СЕТ СН'!$H$5</f>
        <v>5001.8487444699995</v>
      </c>
      <c r="N94" s="64">
        <f>SUMIFS(СВЦЭМ!$D$34:$D$777,СВЦЭМ!$A$34:$A$777,$A94,СВЦЭМ!$B$34:$B$777,N$83)+'СЕТ СН'!$H$11+СВЦЭМ!$D$10+'СЕТ СН'!$H$5</f>
        <v>4981.1697925399994</v>
      </c>
      <c r="O94" s="64">
        <f>SUMIFS(СВЦЭМ!$D$34:$D$777,СВЦЭМ!$A$34:$A$777,$A94,СВЦЭМ!$B$34:$B$777,O$83)+'СЕТ СН'!$H$11+СВЦЭМ!$D$10+'СЕТ СН'!$H$5</f>
        <v>4999.01291305</v>
      </c>
      <c r="P94" s="64">
        <f>SUMIFS(СВЦЭМ!$D$34:$D$777,СВЦЭМ!$A$34:$A$777,$A94,СВЦЭМ!$B$34:$B$777,P$83)+'СЕТ СН'!$H$11+СВЦЭМ!$D$10+'СЕТ СН'!$H$5</f>
        <v>5017.4341971699996</v>
      </c>
      <c r="Q94" s="64">
        <f>SUMIFS(СВЦЭМ!$D$34:$D$777,СВЦЭМ!$A$34:$A$777,$A94,СВЦЭМ!$B$34:$B$777,Q$83)+'СЕТ СН'!$H$11+СВЦЭМ!$D$10+'СЕТ СН'!$H$5</f>
        <v>5016.1582124099996</v>
      </c>
      <c r="R94" s="64">
        <f>SUMIFS(СВЦЭМ!$D$34:$D$777,СВЦЭМ!$A$34:$A$777,$A94,СВЦЭМ!$B$34:$B$777,R$83)+'СЕТ СН'!$H$11+СВЦЭМ!$D$10+'СЕТ СН'!$H$5</f>
        <v>5109.4965811799993</v>
      </c>
      <c r="S94" s="64">
        <f>SUMIFS(СВЦЭМ!$D$34:$D$777,СВЦЭМ!$A$34:$A$777,$A94,СВЦЭМ!$B$34:$B$777,S$83)+'СЕТ СН'!$H$11+СВЦЭМ!$D$10+'СЕТ СН'!$H$5</f>
        <v>5061.3211626399998</v>
      </c>
      <c r="T94" s="64">
        <f>SUMIFS(СВЦЭМ!$D$34:$D$777,СВЦЭМ!$A$34:$A$777,$A94,СВЦЭМ!$B$34:$B$777,T$83)+'СЕТ СН'!$H$11+СВЦЭМ!$D$10+'СЕТ СН'!$H$5</f>
        <v>5066.9035426499995</v>
      </c>
      <c r="U94" s="64">
        <f>SUMIFS(СВЦЭМ!$D$34:$D$777,СВЦЭМ!$A$34:$A$777,$A94,СВЦЭМ!$B$34:$B$777,U$83)+'СЕТ СН'!$H$11+СВЦЭМ!$D$10+'СЕТ СН'!$H$5</f>
        <v>5076.3187030899999</v>
      </c>
      <c r="V94" s="64">
        <f>SUMIFS(СВЦЭМ!$D$34:$D$777,СВЦЭМ!$A$34:$A$777,$A94,СВЦЭМ!$B$34:$B$777,V$83)+'СЕТ СН'!$H$11+СВЦЭМ!$D$10+'СЕТ СН'!$H$5</f>
        <v>5058.2341440800001</v>
      </c>
      <c r="W94" s="64">
        <f>SUMIFS(СВЦЭМ!$D$34:$D$777,СВЦЭМ!$A$34:$A$777,$A94,СВЦЭМ!$B$34:$B$777,W$83)+'СЕТ СН'!$H$11+СВЦЭМ!$D$10+'СЕТ СН'!$H$5</f>
        <v>5112.8776564599993</v>
      </c>
      <c r="X94" s="64">
        <f>SUMIFS(СВЦЭМ!$D$34:$D$777,СВЦЭМ!$A$34:$A$777,$A94,СВЦЭМ!$B$34:$B$777,X$83)+'СЕТ СН'!$H$11+СВЦЭМ!$D$10+'СЕТ СН'!$H$5</f>
        <v>5149.40733937</v>
      </c>
      <c r="Y94" s="64">
        <f>SUMIFS(СВЦЭМ!$D$34:$D$777,СВЦЭМ!$A$34:$A$777,$A94,СВЦЭМ!$B$34:$B$777,Y$83)+'СЕТ СН'!$H$11+СВЦЭМ!$D$10+'СЕТ СН'!$H$5</f>
        <v>5281.2539529799997</v>
      </c>
    </row>
    <row r="95" spans="1:27" ht="15.75" x14ac:dyDescent="0.2">
      <c r="A95" s="63">
        <f t="shared" si="2"/>
        <v>42563</v>
      </c>
      <c r="B95" s="64">
        <f>SUMIFS(СВЦЭМ!$D$34:$D$777,СВЦЭМ!$A$34:$A$777,$A95,СВЦЭМ!$B$34:$B$777,B$83)+'СЕТ СН'!$H$11+СВЦЭМ!$D$10+'СЕТ СН'!$H$5</f>
        <v>5346.8343010299996</v>
      </c>
      <c r="C95" s="64">
        <f>SUMIFS(СВЦЭМ!$D$34:$D$777,СВЦЭМ!$A$34:$A$777,$A95,СВЦЭМ!$B$34:$B$777,C$83)+'СЕТ СН'!$H$11+СВЦЭМ!$D$10+'СЕТ СН'!$H$5</f>
        <v>5427.0392278700001</v>
      </c>
      <c r="D95" s="64">
        <f>SUMIFS(СВЦЭМ!$D$34:$D$777,СВЦЭМ!$A$34:$A$777,$A95,СВЦЭМ!$B$34:$B$777,D$83)+'СЕТ СН'!$H$11+СВЦЭМ!$D$10+'СЕТ СН'!$H$5</f>
        <v>5410.6790314299997</v>
      </c>
      <c r="E95" s="64">
        <f>SUMIFS(СВЦЭМ!$D$34:$D$777,СВЦЭМ!$A$34:$A$777,$A95,СВЦЭМ!$B$34:$B$777,E$83)+'СЕТ СН'!$H$11+СВЦЭМ!$D$10+'СЕТ СН'!$H$5</f>
        <v>5422.9743109999999</v>
      </c>
      <c r="F95" s="64">
        <f>SUMIFS(СВЦЭМ!$D$34:$D$777,СВЦЭМ!$A$34:$A$777,$A95,СВЦЭМ!$B$34:$B$777,F$83)+'СЕТ СН'!$H$11+СВЦЭМ!$D$10+'СЕТ СН'!$H$5</f>
        <v>5437.6381199699999</v>
      </c>
      <c r="G95" s="64">
        <f>SUMIFS(СВЦЭМ!$D$34:$D$777,СВЦЭМ!$A$34:$A$777,$A95,СВЦЭМ!$B$34:$B$777,G$83)+'СЕТ СН'!$H$11+СВЦЭМ!$D$10+'СЕТ СН'!$H$5</f>
        <v>5432.7815753100003</v>
      </c>
      <c r="H95" s="64">
        <f>SUMIFS(СВЦЭМ!$D$34:$D$777,СВЦЭМ!$A$34:$A$777,$A95,СВЦЭМ!$B$34:$B$777,H$83)+'СЕТ СН'!$H$11+СВЦЭМ!$D$10+'СЕТ СН'!$H$5</f>
        <v>5318.4257015599997</v>
      </c>
      <c r="I95" s="64">
        <f>SUMIFS(СВЦЭМ!$D$34:$D$777,СВЦЭМ!$A$34:$A$777,$A95,СВЦЭМ!$B$34:$B$777,I$83)+'СЕТ СН'!$H$11+СВЦЭМ!$D$10+'СЕТ СН'!$H$5</f>
        <v>5232.9988030499999</v>
      </c>
      <c r="J95" s="64">
        <f>SUMIFS(СВЦЭМ!$D$34:$D$777,СВЦЭМ!$A$34:$A$777,$A95,СВЦЭМ!$B$34:$B$777,J$83)+'СЕТ СН'!$H$11+СВЦЭМ!$D$10+'СЕТ СН'!$H$5</f>
        <v>5012.1975733700001</v>
      </c>
      <c r="K95" s="64">
        <f>SUMIFS(СВЦЭМ!$D$34:$D$777,СВЦЭМ!$A$34:$A$777,$A95,СВЦЭМ!$B$34:$B$777,K$83)+'СЕТ СН'!$H$11+СВЦЭМ!$D$10+'СЕТ СН'!$H$5</f>
        <v>5020.4105320099998</v>
      </c>
      <c r="L95" s="64">
        <f>SUMIFS(СВЦЭМ!$D$34:$D$777,СВЦЭМ!$A$34:$A$777,$A95,СВЦЭМ!$B$34:$B$777,L$83)+'СЕТ СН'!$H$11+СВЦЭМ!$D$10+'СЕТ СН'!$H$5</f>
        <v>5039.7129131499996</v>
      </c>
      <c r="M95" s="64">
        <f>SUMIFS(СВЦЭМ!$D$34:$D$777,СВЦЭМ!$A$34:$A$777,$A95,СВЦЭМ!$B$34:$B$777,M$83)+'СЕТ СН'!$H$11+СВЦЭМ!$D$10+'СЕТ СН'!$H$5</f>
        <v>5030.3081848399997</v>
      </c>
      <c r="N95" s="64">
        <f>SUMIFS(СВЦЭМ!$D$34:$D$777,СВЦЭМ!$A$34:$A$777,$A95,СВЦЭМ!$B$34:$B$777,N$83)+'СЕТ СН'!$H$11+СВЦЭМ!$D$10+'СЕТ СН'!$H$5</f>
        <v>5023.0828388099999</v>
      </c>
      <c r="O95" s="64">
        <f>SUMIFS(СВЦЭМ!$D$34:$D$777,СВЦЭМ!$A$34:$A$777,$A95,СВЦЭМ!$B$34:$B$777,O$83)+'СЕТ СН'!$H$11+СВЦЭМ!$D$10+'СЕТ СН'!$H$5</f>
        <v>5031.3959953599997</v>
      </c>
      <c r="P95" s="64">
        <f>SUMIFS(СВЦЭМ!$D$34:$D$777,СВЦЭМ!$A$34:$A$777,$A95,СВЦЭМ!$B$34:$B$777,P$83)+'СЕТ СН'!$H$11+СВЦЭМ!$D$10+'СЕТ СН'!$H$5</f>
        <v>5014.5298831199998</v>
      </c>
      <c r="Q95" s="64">
        <f>SUMIFS(СВЦЭМ!$D$34:$D$777,СВЦЭМ!$A$34:$A$777,$A95,СВЦЭМ!$B$34:$B$777,Q$83)+'СЕТ СН'!$H$11+СВЦЭМ!$D$10+'СЕТ СН'!$H$5</f>
        <v>5018.4530763000002</v>
      </c>
      <c r="R95" s="64">
        <f>SUMIFS(СВЦЭМ!$D$34:$D$777,СВЦЭМ!$A$34:$A$777,$A95,СВЦЭМ!$B$34:$B$777,R$83)+'СЕТ СН'!$H$11+СВЦЭМ!$D$10+'СЕТ СН'!$H$5</f>
        <v>5114.6325938800001</v>
      </c>
      <c r="S95" s="64">
        <f>SUMIFS(СВЦЭМ!$D$34:$D$777,СВЦЭМ!$A$34:$A$777,$A95,СВЦЭМ!$B$34:$B$777,S$83)+'СЕТ СН'!$H$11+СВЦЭМ!$D$10+'СЕТ СН'!$H$5</f>
        <v>5097.2159953199998</v>
      </c>
      <c r="T95" s="64">
        <f>SUMIFS(СВЦЭМ!$D$34:$D$777,СВЦЭМ!$A$34:$A$777,$A95,СВЦЭМ!$B$34:$B$777,T$83)+'СЕТ СН'!$H$11+СВЦЭМ!$D$10+'СЕТ СН'!$H$5</f>
        <v>5063.9138783999997</v>
      </c>
      <c r="U95" s="64">
        <f>SUMIFS(СВЦЭМ!$D$34:$D$777,СВЦЭМ!$A$34:$A$777,$A95,СВЦЭМ!$B$34:$B$777,U$83)+'СЕТ СН'!$H$11+СВЦЭМ!$D$10+'СЕТ СН'!$H$5</f>
        <v>5080.5797467599996</v>
      </c>
      <c r="V95" s="64">
        <f>SUMIFS(СВЦЭМ!$D$34:$D$777,СВЦЭМ!$A$34:$A$777,$A95,СВЦЭМ!$B$34:$B$777,V$83)+'СЕТ СН'!$H$11+СВЦЭМ!$D$10+'СЕТ СН'!$H$5</f>
        <v>5068.4950077100002</v>
      </c>
      <c r="W95" s="64">
        <f>SUMIFS(СВЦЭМ!$D$34:$D$777,СВЦЭМ!$A$34:$A$777,$A95,СВЦЭМ!$B$34:$B$777,W$83)+'СЕТ СН'!$H$11+СВЦЭМ!$D$10+'СЕТ СН'!$H$5</f>
        <v>5072.4700448499998</v>
      </c>
      <c r="X95" s="64">
        <f>SUMIFS(СВЦЭМ!$D$34:$D$777,СВЦЭМ!$A$34:$A$777,$A95,СВЦЭМ!$B$34:$B$777,X$83)+'СЕТ СН'!$H$11+СВЦЭМ!$D$10+'СЕТ СН'!$H$5</f>
        <v>5096.1378437900003</v>
      </c>
      <c r="Y95" s="64">
        <f>SUMIFS(СВЦЭМ!$D$34:$D$777,СВЦЭМ!$A$34:$A$777,$A95,СВЦЭМ!$B$34:$B$777,Y$83)+'СЕТ СН'!$H$11+СВЦЭМ!$D$10+'СЕТ СН'!$H$5</f>
        <v>5180.2637177300003</v>
      </c>
    </row>
    <row r="96" spans="1:27" ht="15.75" x14ac:dyDescent="0.2">
      <c r="A96" s="63">
        <f t="shared" si="2"/>
        <v>42564</v>
      </c>
      <c r="B96" s="64">
        <f>SUMIFS(СВЦЭМ!$D$34:$D$777,СВЦЭМ!$A$34:$A$777,$A96,СВЦЭМ!$B$34:$B$777,B$83)+'СЕТ СН'!$H$11+СВЦЭМ!$D$10+'СЕТ СН'!$H$5</f>
        <v>5209.8643079399999</v>
      </c>
      <c r="C96" s="64">
        <f>SUMIFS(СВЦЭМ!$D$34:$D$777,СВЦЭМ!$A$34:$A$777,$A96,СВЦЭМ!$B$34:$B$777,C$83)+'СЕТ СН'!$H$11+СВЦЭМ!$D$10+'СЕТ СН'!$H$5</f>
        <v>5280.8119121899999</v>
      </c>
      <c r="D96" s="64">
        <f>SUMIFS(СВЦЭМ!$D$34:$D$777,СВЦЭМ!$A$34:$A$777,$A96,СВЦЭМ!$B$34:$B$777,D$83)+'СЕТ СН'!$H$11+СВЦЭМ!$D$10+'СЕТ СН'!$H$5</f>
        <v>5328.6656018899994</v>
      </c>
      <c r="E96" s="64">
        <f>SUMIFS(СВЦЭМ!$D$34:$D$777,СВЦЭМ!$A$34:$A$777,$A96,СВЦЭМ!$B$34:$B$777,E$83)+'СЕТ СН'!$H$11+СВЦЭМ!$D$10+'СЕТ СН'!$H$5</f>
        <v>5343.0617598299996</v>
      </c>
      <c r="F96" s="64">
        <f>SUMIFS(СВЦЭМ!$D$34:$D$777,СВЦЭМ!$A$34:$A$777,$A96,СВЦЭМ!$B$34:$B$777,F$83)+'СЕТ СН'!$H$11+СВЦЭМ!$D$10+'СЕТ СН'!$H$5</f>
        <v>5317.2693958599993</v>
      </c>
      <c r="G96" s="64">
        <f>SUMIFS(СВЦЭМ!$D$34:$D$777,СВЦЭМ!$A$34:$A$777,$A96,СВЦЭМ!$B$34:$B$777,G$83)+'СЕТ СН'!$H$11+СВЦЭМ!$D$10+'СЕТ СН'!$H$5</f>
        <v>5330.2565369200001</v>
      </c>
      <c r="H96" s="64">
        <f>SUMIFS(СВЦЭМ!$D$34:$D$777,СВЦЭМ!$A$34:$A$777,$A96,СВЦЭМ!$B$34:$B$777,H$83)+'СЕТ СН'!$H$11+СВЦЭМ!$D$10+'СЕТ СН'!$H$5</f>
        <v>5249.3455158500001</v>
      </c>
      <c r="I96" s="64">
        <f>SUMIFS(СВЦЭМ!$D$34:$D$777,СВЦЭМ!$A$34:$A$777,$A96,СВЦЭМ!$B$34:$B$777,I$83)+'СЕТ СН'!$H$11+СВЦЭМ!$D$10+'СЕТ СН'!$H$5</f>
        <v>5131.6859183699999</v>
      </c>
      <c r="J96" s="64">
        <f>SUMIFS(СВЦЭМ!$D$34:$D$777,СВЦЭМ!$A$34:$A$777,$A96,СВЦЭМ!$B$34:$B$777,J$83)+'СЕТ СН'!$H$11+СВЦЭМ!$D$10+'СЕТ СН'!$H$5</f>
        <v>4986.0546827999997</v>
      </c>
      <c r="K96" s="64">
        <f>SUMIFS(СВЦЭМ!$D$34:$D$777,СВЦЭМ!$A$34:$A$777,$A96,СВЦЭМ!$B$34:$B$777,K$83)+'СЕТ СН'!$H$11+СВЦЭМ!$D$10+'СЕТ СН'!$H$5</f>
        <v>5008.4619946799994</v>
      </c>
      <c r="L96" s="64">
        <f>SUMIFS(СВЦЭМ!$D$34:$D$777,СВЦЭМ!$A$34:$A$777,$A96,СВЦЭМ!$B$34:$B$777,L$83)+'СЕТ СН'!$H$11+СВЦЭМ!$D$10+'СЕТ СН'!$H$5</f>
        <v>5109.8068594999995</v>
      </c>
      <c r="M96" s="64">
        <f>SUMIFS(СВЦЭМ!$D$34:$D$777,СВЦЭМ!$A$34:$A$777,$A96,СВЦЭМ!$B$34:$B$777,M$83)+'СЕТ СН'!$H$11+СВЦЭМ!$D$10+'СЕТ СН'!$H$5</f>
        <v>5097.0519162199998</v>
      </c>
      <c r="N96" s="64">
        <f>SUMIFS(СВЦЭМ!$D$34:$D$777,СВЦЭМ!$A$34:$A$777,$A96,СВЦЭМ!$B$34:$B$777,N$83)+'СЕТ СН'!$H$11+СВЦЭМ!$D$10+'СЕТ СН'!$H$5</f>
        <v>5042.96223629</v>
      </c>
      <c r="O96" s="64">
        <f>SUMIFS(СВЦЭМ!$D$34:$D$777,СВЦЭМ!$A$34:$A$777,$A96,СВЦЭМ!$B$34:$B$777,O$83)+'СЕТ СН'!$H$11+СВЦЭМ!$D$10+'СЕТ СН'!$H$5</f>
        <v>5057.2317801600002</v>
      </c>
      <c r="P96" s="64">
        <f>SUMIFS(СВЦЭМ!$D$34:$D$777,СВЦЭМ!$A$34:$A$777,$A96,СВЦЭМ!$B$34:$B$777,P$83)+'СЕТ СН'!$H$11+СВЦЭМ!$D$10+'СЕТ СН'!$H$5</f>
        <v>5025.5904360799996</v>
      </c>
      <c r="Q96" s="64">
        <f>SUMIFS(СВЦЭМ!$D$34:$D$777,СВЦЭМ!$A$34:$A$777,$A96,СВЦЭМ!$B$34:$B$777,Q$83)+'СЕТ СН'!$H$11+СВЦЭМ!$D$10+'СЕТ СН'!$H$5</f>
        <v>5031.9245987499999</v>
      </c>
      <c r="R96" s="64">
        <f>SUMIFS(СВЦЭМ!$D$34:$D$777,СВЦЭМ!$A$34:$A$777,$A96,СВЦЭМ!$B$34:$B$777,R$83)+'СЕТ СН'!$H$11+СВЦЭМ!$D$10+'СЕТ СН'!$H$5</f>
        <v>5102.0307708</v>
      </c>
      <c r="S96" s="64">
        <f>SUMIFS(СВЦЭМ!$D$34:$D$777,СВЦЭМ!$A$34:$A$777,$A96,СВЦЭМ!$B$34:$B$777,S$83)+'СЕТ СН'!$H$11+СВЦЭМ!$D$10+'СЕТ СН'!$H$5</f>
        <v>5094.0544309300003</v>
      </c>
      <c r="T96" s="64">
        <f>SUMIFS(СВЦЭМ!$D$34:$D$777,СВЦЭМ!$A$34:$A$777,$A96,СВЦЭМ!$B$34:$B$777,T$83)+'СЕТ СН'!$H$11+СВЦЭМ!$D$10+'СЕТ СН'!$H$5</f>
        <v>5067.3623520700003</v>
      </c>
      <c r="U96" s="64">
        <f>SUMIFS(СВЦЭМ!$D$34:$D$777,СВЦЭМ!$A$34:$A$777,$A96,СВЦЭМ!$B$34:$B$777,U$83)+'СЕТ СН'!$H$11+СВЦЭМ!$D$10+'СЕТ СН'!$H$5</f>
        <v>5089.4799800800001</v>
      </c>
      <c r="V96" s="64">
        <f>SUMIFS(СВЦЭМ!$D$34:$D$777,СВЦЭМ!$A$34:$A$777,$A96,СВЦЭМ!$B$34:$B$777,V$83)+'СЕТ СН'!$H$11+СВЦЭМ!$D$10+'СЕТ СН'!$H$5</f>
        <v>5058.8658565899996</v>
      </c>
      <c r="W96" s="64">
        <f>SUMIFS(СВЦЭМ!$D$34:$D$777,СВЦЭМ!$A$34:$A$777,$A96,СВЦЭМ!$B$34:$B$777,W$83)+'СЕТ СН'!$H$11+СВЦЭМ!$D$10+'СЕТ СН'!$H$5</f>
        <v>5041.5199975999994</v>
      </c>
      <c r="X96" s="64">
        <f>SUMIFS(СВЦЭМ!$D$34:$D$777,СВЦЭМ!$A$34:$A$777,$A96,СВЦЭМ!$B$34:$B$777,X$83)+'СЕТ СН'!$H$11+СВЦЭМ!$D$10+'СЕТ СН'!$H$5</f>
        <v>5064.7654429300001</v>
      </c>
      <c r="Y96" s="64">
        <f>SUMIFS(СВЦЭМ!$D$34:$D$777,СВЦЭМ!$A$34:$A$777,$A96,СВЦЭМ!$B$34:$B$777,Y$83)+'СЕТ СН'!$H$11+СВЦЭМ!$D$10+'СЕТ СН'!$H$5</f>
        <v>5126.5677455300001</v>
      </c>
    </row>
    <row r="97" spans="1:25" ht="15.75" x14ac:dyDescent="0.2">
      <c r="A97" s="63">
        <f t="shared" si="2"/>
        <v>42565</v>
      </c>
      <c r="B97" s="64">
        <f>SUMIFS(СВЦЭМ!$D$34:$D$777,СВЦЭМ!$A$34:$A$777,$A97,СВЦЭМ!$B$34:$B$777,B$83)+'СЕТ СН'!$H$11+СВЦЭМ!$D$10+'СЕТ СН'!$H$5</f>
        <v>5148.6279480799994</v>
      </c>
      <c r="C97" s="64">
        <f>SUMIFS(СВЦЭМ!$D$34:$D$777,СВЦЭМ!$A$34:$A$777,$A97,СВЦЭМ!$B$34:$B$777,C$83)+'СЕТ СН'!$H$11+СВЦЭМ!$D$10+'СЕТ СН'!$H$5</f>
        <v>5215.3777627399995</v>
      </c>
      <c r="D97" s="64">
        <f>SUMIFS(СВЦЭМ!$D$34:$D$777,СВЦЭМ!$A$34:$A$777,$A97,СВЦЭМ!$B$34:$B$777,D$83)+'СЕТ СН'!$H$11+СВЦЭМ!$D$10+'СЕТ СН'!$H$5</f>
        <v>5240.2060793700002</v>
      </c>
      <c r="E97" s="64">
        <f>SUMIFS(СВЦЭМ!$D$34:$D$777,СВЦЭМ!$A$34:$A$777,$A97,СВЦЭМ!$B$34:$B$777,E$83)+'СЕТ СН'!$H$11+СВЦЭМ!$D$10+'СЕТ СН'!$H$5</f>
        <v>5250.8640815199997</v>
      </c>
      <c r="F97" s="64">
        <f>SUMIFS(СВЦЭМ!$D$34:$D$777,СВЦЭМ!$A$34:$A$777,$A97,СВЦЭМ!$B$34:$B$777,F$83)+'СЕТ СН'!$H$11+СВЦЭМ!$D$10+'СЕТ СН'!$H$5</f>
        <v>5287.5638072799993</v>
      </c>
      <c r="G97" s="64">
        <f>SUMIFS(СВЦЭМ!$D$34:$D$777,СВЦЭМ!$A$34:$A$777,$A97,СВЦЭМ!$B$34:$B$777,G$83)+'СЕТ СН'!$H$11+СВЦЭМ!$D$10+'СЕТ СН'!$H$5</f>
        <v>5259.9331907799997</v>
      </c>
      <c r="H97" s="64">
        <f>SUMIFS(СВЦЭМ!$D$34:$D$777,СВЦЭМ!$A$34:$A$777,$A97,СВЦЭМ!$B$34:$B$777,H$83)+'СЕТ СН'!$H$11+СВЦЭМ!$D$10+'СЕТ СН'!$H$5</f>
        <v>5145.2750915199995</v>
      </c>
      <c r="I97" s="64">
        <f>SUMIFS(СВЦЭМ!$D$34:$D$777,СВЦЭМ!$A$34:$A$777,$A97,СВЦЭМ!$B$34:$B$777,I$83)+'СЕТ СН'!$H$11+СВЦЭМ!$D$10+'СЕТ СН'!$H$5</f>
        <v>5091.1489069999998</v>
      </c>
      <c r="J97" s="64">
        <f>SUMIFS(СВЦЭМ!$D$34:$D$777,СВЦЭМ!$A$34:$A$777,$A97,СВЦЭМ!$B$34:$B$777,J$83)+'СЕТ СН'!$H$11+СВЦЭМ!$D$10+'СЕТ СН'!$H$5</f>
        <v>4942.5962698799995</v>
      </c>
      <c r="K97" s="64">
        <f>SUMIFS(СВЦЭМ!$D$34:$D$777,СВЦЭМ!$A$34:$A$777,$A97,СВЦЭМ!$B$34:$B$777,K$83)+'СЕТ СН'!$H$11+СВЦЭМ!$D$10+'СЕТ СН'!$H$5</f>
        <v>4937.45654835</v>
      </c>
      <c r="L97" s="64">
        <f>SUMIFS(СВЦЭМ!$D$34:$D$777,СВЦЭМ!$A$34:$A$777,$A97,СВЦЭМ!$B$34:$B$777,L$83)+'СЕТ СН'!$H$11+СВЦЭМ!$D$10+'СЕТ СН'!$H$5</f>
        <v>4927.6293988299994</v>
      </c>
      <c r="M97" s="64">
        <f>SUMIFS(СВЦЭМ!$D$34:$D$777,СВЦЭМ!$A$34:$A$777,$A97,СВЦЭМ!$B$34:$B$777,M$83)+'СЕТ СН'!$H$11+СВЦЭМ!$D$10+'СЕТ СН'!$H$5</f>
        <v>4914.29034314</v>
      </c>
      <c r="N97" s="64">
        <f>SUMIFS(СВЦЭМ!$D$34:$D$777,СВЦЭМ!$A$34:$A$777,$A97,СВЦЭМ!$B$34:$B$777,N$83)+'СЕТ СН'!$H$11+СВЦЭМ!$D$10+'СЕТ СН'!$H$5</f>
        <v>4915.1970741499999</v>
      </c>
      <c r="O97" s="64">
        <f>SUMIFS(СВЦЭМ!$D$34:$D$777,СВЦЭМ!$A$34:$A$777,$A97,СВЦЭМ!$B$34:$B$777,O$83)+'СЕТ СН'!$H$11+СВЦЭМ!$D$10+'СЕТ СН'!$H$5</f>
        <v>4909.3949672700001</v>
      </c>
      <c r="P97" s="64">
        <f>SUMIFS(СВЦЭМ!$D$34:$D$777,СВЦЭМ!$A$34:$A$777,$A97,СВЦЭМ!$B$34:$B$777,P$83)+'СЕТ СН'!$H$11+СВЦЭМ!$D$10+'СЕТ СН'!$H$5</f>
        <v>4897.8749544000002</v>
      </c>
      <c r="Q97" s="64">
        <f>SUMIFS(СВЦЭМ!$D$34:$D$777,СВЦЭМ!$A$34:$A$777,$A97,СВЦЭМ!$B$34:$B$777,Q$83)+'СЕТ СН'!$H$11+СВЦЭМ!$D$10+'СЕТ СН'!$H$5</f>
        <v>4908.8663950700002</v>
      </c>
      <c r="R97" s="64">
        <f>SUMIFS(СВЦЭМ!$D$34:$D$777,СВЦЭМ!$A$34:$A$777,$A97,СВЦЭМ!$B$34:$B$777,R$83)+'СЕТ СН'!$H$11+СВЦЭМ!$D$10+'СЕТ СН'!$H$5</f>
        <v>4983.0402395599995</v>
      </c>
      <c r="S97" s="64">
        <f>SUMIFS(СВЦЭМ!$D$34:$D$777,СВЦЭМ!$A$34:$A$777,$A97,СВЦЭМ!$B$34:$B$777,S$83)+'СЕТ СН'!$H$11+СВЦЭМ!$D$10+'СЕТ СН'!$H$5</f>
        <v>4992.6856805500001</v>
      </c>
      <c r="T97" s="64">
        <f>SUMIFS(СВЦЭМ!$D$34:$D$777,СВЦЭМ!$A$34:$A$777,$A97,СВЦЭМ!$B$34:$B$777,T$83)+'СЕТ СН'!$H$11+СВЦЭМ!$D$10+'СЕТ СН'!$H$5</f>
        <v>4976.3919553799997</v>
      </c>
      <c r="U97" s="64">
        <f>SUMIFS(СВЦЭМ!$D$34:$D$777,СВЦЭМ!$A$34:$A$777,$A97,СВЦЭМ!$B$34:$B$777,U$83)+'СЕТ СН'!$H$11+СВЦЭМ!$D$10+'СЕТ СН'!$H$5</f>
        <v>4959.0943293299997</v>
      </c>
      <c r="V97" s="64">
        <f>SUMIFS(СВЦЭМ!$D$34:$D$777,СВЦЭМ!$A$34:$A$777,$A97,СВЦЭМ!$B$34:$B$777,V$83)+'СЕТ СН'!$H$11+СВЦЭМ!$D$10+'СЕТ СН'!$H$5</f>
        <v>5011.7470868499995</v>
      </c>
      <c r="W97" s="64">
        <f>SUMIFS(СВЦЭМ!$D$34:$D$777,СВЦЭМ!$A$34:$A$777,$A97,СВЦЭМ!$B$34:$B$777,W$83)+'СЕТ СН'!$H$11+СВЦЭМ!$D$10+'СЕТ СН'!$H$5</f>
        <v>5073.5363621999995</v>
      </c>
      <c r="X97" s="64">
        <f>SUMIFS(СВЦЭМ!$D$34:$D$777,СВЦЭМ!$A$34:$A$777,$A97,СВЦЭМ!$B$34:$B$777,X$83)+'СЕТ СН'!$H$11+СВЦЭМ!$D$10+'СЕТ СН'!$H$5</f>
        <v>5080.9022505599996</v>
      </c>
      <c r="Y97" s="64">
        <f>SUMIFS(СВЦЭМ!$D$34:$D$777,СВЦЭМ!$A$34:$A$777,$A97,СВЦЭМ!$B$34:$B$777,Y$83)+'СЕТ СН'!$H$11+СВЦЭМ!$D$10+'СЕТ СН'!$H$5</f>
        <v>5093.5570924099993</v>
      </c>
    </row>
    <row r="98" spans="1:25" ht="15.75" x14ac:dyDescent="0.2">
      <c r="A98" s="63">
        <f t="shared" si="2"/>
        <v>42566</v>
      </c>
      <c r="B98" s="64">
        <f>SUMIFS(СВЦЭМ!$D$34:$D$777,СВЦЭМ!$A$34:$A$777,$A98,СВЦЭМ!$B$34:$B$777,B$83)+'СЕТ СН'!$H$11+СВЦЭМ!$D$10+'СЕТ СН'!$H$5</f>
        <v>5073.8112761299999</v>
      </c>
      <c r="C98" s="64">
        <f>SUMIFS(СВЦЭМ!$D$34:$D$777,СВЦЭМ!$A$34:$A$777,$A98,СВЦЭМ!$B$34:$B$777,C$83)+'СЕТ СН'!$H$11+СВЦЭМ!$D$10+'СЕТ СН'!$H$5</f>
        <v>5122.4318591000001</v>
      </c>
      <c r="D98" s="64">
        <f>SUMIFS(СВЦЭМ!$D$34:$D$777,СВЦЭМ!$A$34:$A$777,$A98,СВЦЭМ!$B$34:$B$777,D$83)+'СЕТ СН'!$H$11+СВЦЭМ!$D$10+'СЕТ СН'!$H$5</f>
        <v>5130.9496023299998</v>
      </c>
      <c r="E98" s="64">
        <f>SUMIFS(СВЦЭМ!$D$34:$D$777,СВЦЭМ!$A$34:$A$777,$A98,СВЦЭМ!$B$34:$B$777,E$83)+'СЕТ СН'!$H$11+СВЦЭМ!$D$10+'СЕТ СН'!$H$5</f>
        <v>5137.7378266400001</v>
      </c>
      <c r="F98" s="64">
        <f>SUMIFS(СВЦЭМ!$D$34:$D$777,СВЦЭМ!$A$34:$A$777,$A98,СВЦЭМ!$B$34:$B$777,F$83)+'СЕТ СН'!$H$11+СВЦЭМ!$D$10+'СЕТ СН'!$H$5</f>
        <v>5159.2804571400002</v>
      </c>
      <c r="G98" s="64">
        <f>SUMIFS(СВЦЭМ!$D$34:$D$777,СВЦЭМ!$A$34:$A$777,$A98,СВЦЭМ!$B$34:$B$777,G$83)+'СЕТ СН'!$H$11+СВЦЭМ!$D$10+'СЕТ СН'!$H$5</f>
        <v>5141.5339686099996</v>
      </c>
      <c r="H98" s="64">
        <f>SUMIFS(СВЦЭМ!$D$34:$D$777,СВЦЭМ!$A$34:$A$777,$A98,СВЦЭМ!$B$34:$B$777,H$83)+'СЕТ СН'!$H$11+СВЦЭМ!$D$10+'СЕТ СН'!$H$5</f>
        <v>5136.6290498299995</v>
      </c>
      <c r="I98" s="64">
        <f>SUMIFS(СВЦЭМ!$D$34:$D$777,СВЦЭМ!$A$34:$A$777,$A98,СВЦЭМ!$B$34:$B$777,I$83)+'СЕТ СН'!$H$11+СВЦЭМ!$D$10+'СЕТ СН'!$H$5</f>
        <v>5119.4147252299999</v>
      </c>
      <c r="J98" s="64">
        <f>SUMIFS(СВЦЭМ!$D$34:$D$777,СВЦЭМ!$A$34:$A$777,$A98,СВЦЭМ!$B$34:$B$777,J$83)+'СЕТ СН'!$H$11+СВЦЭМ!$D$10+'СЕТ СН'!$H$5</f>
        <v>5040.1972251899997</v>
      </c>
      <c r="K98" s="64">
        <f>SUMIFS(СВЦЭМ!$D$34:$D$777,СВЦЭМ!$A$34:$A$777,$A98,СВЦЭМ!$B$34:$B$777,K$83)+'СЕТ СН'!$H$11+СВЦЭМ!$D$10+'СЕТ СН'!$H$5</f>
        <v>5014.2551882400003</v>
      </c>
      <c r="L98" s="64">
        <f>SUMIFS(СВЦЭМ!$D$34:$D$777,СВЦЭМ!$A$34:$A$777,$A98,СВЦЭМ!$B$34:$B$777,L$83)+'СЕТ СН'!$H$11+СВЦЭМ!$D$10+'СЕТ СН'!$H$5</f>
        <v>4972.0287792899999</v>
      </c>
      <c r="M98" s="64">
        <f>SUMIFS(СВЦЭМ!$D$34:$D$777,СВЦЭМ!$A$34:$A$777,$A98,СВЦЭМ!$B$34:$B$777,M$83)+'СЕТ СН'!$H$11+СВЦЭМ!$D$10+'СЕТ СН'!$H$5</f>
        <v>4989.0738601499997</v>
      </c>
      <c r="N98" s="64">
        <f>SUMIFS(СВЦЭМ!$D$34:$D$777,СВЦЭМ!$A$34:$A$777,$A98,СВЦЭМ!$B$34:$B$777,N$83)+'СЕТ СН'!$H$11+СВЦЭМ!$D$10+'СЕТ СН'!$H$5</f>
        <v>4979.81058536</v>
      </c>
      <c r="O98" s="64">
        <f>SUMIFS(СВЦЭМ!$D$34:$D$777,СВЦЭМ!$A$34:$A$777,$A98,СВЦЭМ!$B$34:$B$777,O$83)+'СЕТ СН'!$H$11+СВЦЭМ!$D$10+'СЕТ СН'!$H$5</f>
        <v>4990.0949851400001</v>
      </c>
      <c r="P98" s="64">
        <f>SUMIFS(СВЦЭМ!$D$34:$D$777,СВЦЭМ!$A$34:$A$777,$A98,СВЦЭМ!$B$34:$B$777,P$83)+'СЕТ СН'!$H$11+СВЦЭМ!$D$10+'СЕТ СН'!$H$5</f>
        <v>4904.1356650199996</v>
      </c>
      <c r="Q98" s="64">
        <f>SUMIFS(СВЦЭМ!$D$34:$D$777,СВЦЭМ!$A$34:$A$777,$A98,СВЦЭМ!$B$34:$B$777,Q$83)+'СЕТ СН'!$H$11+СВЦЭМ!$D$10+'СЕТ СН'!$H$5</f>
        <v>4892.9287181599993</v>
      </c>
      <c r="R98" s="64">
        <f>SUMIFS(СВЦЭМ!$D$34:$D$777,СВЦЭМ!$A$34:$A$777,$A98,СВЦЭМ!$B$34:$B$777,R$83)+'СЕТ СН'!$H$11+СВЦЭМ!$D$10+'СЕТ СН'!$H$5</f>
        <v>4909.29709258</v>
      </c>
      <c r="S98" s="64">
        <f>SUMIFS(СВЦЭМ!$D$34:$D$777,СВЦЭМ!$A$34:$A$777,$A98,СВЦЭМ!$B$34:$B$777,S$83)+'СЕТ СН'!$H$11+СВЦЭМ!$D$10+'СЕТ СН'!$H$5</f>
        <v>4904.7333243799994</v>
      </c>
      <c r="T98" s="64">
        <f>SUMIFS(СВЦЭМ!$D$34:$D$777,СВЦЭМ!$A$34:$A$777,$A98,СВЦЭМ!$B$34:$B$777,T$83)+'СЕТ СН'!$H$11+СВЦЭМ!$D$10+'СЕТ СН'!$H$5</f>
        <v>4894.5531939499997</v>
      </c>
      <c r="U98" s="64">
        <f>SUMIFS(СВЦЭМ!$D$34:$D$777,СВЦЭМ!$A$34:$A$777,$A98,СВЦЭМ!$B$34:$B$777,U$83)+'СЕТ СН'!$H$11+СВЦЭМ!$D$10+'СЕТ СН'!$H$5</f>
        <v>4893.9441185599999</v>
      </c>
      <c r="V98" s="64">
        <f>SUMIFS(СВЦЭМ!$D$34:$D$777,СВЦЭМ!$A$34:$A$777,$A98,СВЦЭМ!$B$34:$B$777,V$83)+'СЕТ СН'!$H$11+СВЦЭМ!$D$10+'СЕТ СН'!$H$5</f>
        <v>4907.8483852199997</v>
      </c>
      <c r="W98" s="64">
        <f>SUMIFS(СВЦЭМ!$D$34:$D$777,СВЦЭМ!$A$34:$A$777,$A98,СВЦЭМ!$B$34:$B$777,W$83)+'СЕТ СН'!$H$11+СВЦЭМ!$D$10+'СЕТ СН'!$H$5</f>
        <v>4976.36704044</v>
      </c>
      <c r="X98" s="64">
        <f>SUMIFS(СВЦЭМ!$D$34:$D$777,СВЦЭМ!$A$34:$A$777,$A98,СВЦЭМ!$B$34:$B$777,X$83)+'СЕТ СН'!$H$11+СВЦЭМ!$D$10+'СЕТ СН'!$H$5</f>
        <v>5025.6866304499999</v>
      </c>
      <c r="Y98" s="64">
        <f>SUMIFS(СВЦЭМ!$D$34:$D$777,СВЦЭМ!$A$34:$A$777,$A98,СВЦЭМ!$B$34:$B$777,Y$83)+'СЕТ СН'!$H$11+СВЦЭМ!$D$10+'СЕТ СН'!$H$5</f>
        <v>5015.6599705399994</v>
      </c>
    </row>
    <row r="99" spans="1:25" ht="15.75" x14ac:dyDescent="0.2">
      <c r="A99" s="63">
        <f t="shared" si="2"/>
        <v>42567</v>
      </c>
      <c r="B99" s="64">
        <f>SUMIFS(СВЦЭМ!$D$34:$D$777,СВЦЭМ!$A$34:$A$777,$A99,СВЦЭМ!$B$34:$B$777,B$83)+'СЕТ СН'!$H$11+СВЦЭМ!$D$10+'СЕТ СН'!$H$5</f>
        <v>5173.7285286099996</v>
      </c>
      <c r="C99" s="64">
        <f>SUMIFS(СВЦЭМ!$D$34:$D$777,СВЦЭМ!$A$34:$A$777,$A99,СВЦЭМ!$B$34:$B$777,C$83)+'СЕТ СН'!$H$11+СВЦЭМ!$D$10+'СЕТ СН'!$H$5</f>
        <v>5213.7048219600001</v>
      </c>
      <c r="D99" s="64">
        <f>SUMIFS(СВЦЭМ!$D$34:$D$777,СВЦЭМ!$A$34:$A$777,$A99,СВЦЭМ!$B$34:$B$777,D$83)+'СЕТ СН'!$H$11+СВЦЭМ!$D$10+'СЕТ СН'!$H$5</f>
        <v>5241.77011287</v>
      </c>
      <c r="E99" s="64">
        <f>SUMIFS(СВЦЭМ!$D$34:$D$777,СВЦЭМ!$A$34:$A$777,$A99,СВЦЭМ!$B$34:$B$777,E$83)+'СЕТ СН'!$H$11+СВЦЭМ!$D$10+'СЕТ СН'!$H$5</f>
        <v>5255.8087276099996</v>
      </c>
      <c r="F99" s="64">
        <f>SUMIFS(СВЦЭМ!$D$34:$D$777,СВЦЭМ!$A$34:$A$777,$A99,СВЦЭМ!$B$34:$B$777,F$83)+'СЕТ СН'!$H$11+СВЦЭМ!$D$10+'СЕТ СН'!$H$5</f>
        <v>5262.9995552800001</v>
      </c>
      <c r="G99" s="64">
        <f>SUMIFS(СВЦЭМ!$D$34:$D$777,СВЦЭМ!$A$34:$A$777,$A99,СВЦЭМ!$B$34:$B$777,G$83)+'СЕТ СН'!$H$11+СВЦЭМ!$D$10+'СЕТ СН'!$H$5</f>
        <v>5263.4868879799997</v>
      </c>
      <c r="H99" s="64">
        <f>SUMIFS(СВЦЭМ!$D$34:$D$777,СВЦЭМ!$A$34:$A$777,$A99,СВЦЭМ!$B$34:$B$777,H$83)+'СЕТ СН'!$H$11+СВЦЭМ!$D$10+'СЕТ СН'!$H$5</f>
        <v>5224.8247773700004</v>
      </c>
      <c r="I99" s="64">
        <f>SUMIFS(СВЦЭМ!$D$34:$D$777,СВЦЭМ!$A$34:$A$777,$A99,СВЦЭМ!$B$34:$B$777,I$83)+'СЕТ СН'!$H$11+СВЦЭМ!$D$10+'СЕТ СН'!$H$5</f>
        <v>5119.5241252799997</v>
      </c>
      <c r="J99" s="64">
        <f>SUMIFS(СВЦЭМ!$D$34:$D$777,СВЦЭМ!$A$34:$A$777,$A99,СВЦЭМ!$B$34:$B$777,J$83)+'СЕТ СН'!$H$11+СВЦЭМ!$D$10+'СЕТ СН'!$H$5</f>
        <v>5037.7961418899995</v>
      </c>
      <c r="K99" s="64">
        <f>SUMIFS(СВЦЭМ!$D$34:$D$777,СВЦЭМ!$A$34:$A$777,$A99,СВЦЭМ!$B$34:$B$777,K$83)+'СЕТ СН'!$H$11+СВЦЭМ!$D$10+'СЕТ СН'!$H$5</f>
        <v>5008.0301977700001</v>
      </c>
      <c r="L99" s="64">
        <f>SUMIFS(СВЦЭМ!$D$34:$D$777,СВЦЭМ!$A$34:$A$777,$A99,СВЦЭМ!$B$34:$B$777,L$83)+'СЕТ СН'!$H$11+СВЦЭМ!$D$10+'СЕТ СН'!$H$5</f>
        <v>5029.9722901300001</v>
      </c>
      <c r="M99" s="64">
        <f>SUMIFS(СВЦЭМ!$D$34:$D$777,СВЦЭМ!$A$34:$A$777,$A99,СВЦЭМ!$B$34:$B$777,M$83)+'СЕТ СН'!$H$11+СВЦЭМ!$D$10+'СЕТ СН'!$H$5</f>
        <v>5051.0341017699993</v>
      </c>
      <c r="N99" s="64">
        <f>SUMIFS(СВЦЭМ!$D$34:$D$777,СВЦЭМ!$A$34:$A$777,$A99,СВЦЭМ!$B$34:$B$777,N$83)+'СЕТ СН'!$H$11+СВЦЭМ!$D$10+'СЕТ СН'!$H$5</f>
        <v>4988.4998670300001</v>
      </c>
      <c r="O99" s="64">
        <f>SUMIFS(СВЦЭМ!$D$34:$D$777,СВЦЭМ!$A$34:$A$777,$A99,СВЦЭМ!$B$34:$B$777,O$83)+'СЕТ СН'!$H$11+СВЦЭМ!$D$10+'СЕТ СН'!$H$5</f>
        <v>4940.0468244799995</v>
      </c>
      <c r="P99" s="64">
        <f>SUMIFS(СВЦЭМ!$D$34:$D$777,СВЦЭМ!$A$34:$A$777,$A99,СВЦЭМ!$B$34:$B$777,P$83)+'СЕТ СН'!$H$11+СВЦЭМ!$D$10+'СЕТ СН'!$H$5</f>
        <v>4924.9387572999995</v>
      </c>
      <c r="Q99" s="64">
        <f>SUMIFS(СВЦЭМ!$D$34:$D$777,СВЦЭМ!$A$34:$A$777,$A99,СВЦЭМ!$B$34:$B$777,Q$83)+'СЕТ СН'!$H$11+СВЦЭМ!$D$10+'СЕТ СН'!$H$5</f>
        <v>4923.7160970300001</v>
      </c>
      <c r="R99" s="64">
        <f>SUMIFS(СВЦЭМ!$D$34:$D$777,СВЦЭМ!$A$34:$A$777,$A99,СВЦЭМ!$B$34:$B$777,R$83)+'СЕТ СН'!$H$11+СВЦЭМ!$D$10+'СЕТ СН'!$H$5</f>
        <v>4935.9910970599994</v>
      </c>
      <c r="S99" s="64">
        <f>SUMIFS(СВЦЭМ!$D$34:$D$777,СВЦЭМ!$A$34:$A$777,$A99,СВЦЭМ!$B$34:$B$777,S$83)+'СЕТ СН'!$H$11+СВЦЭМ!$D$10+'СЕТ СН'!$H$5</f>
        <v>4937.9619975300002</v>
      </c>
      <c r="T99" s="64">
        <f>SUMIFS(СВЦЭМ!$D$34:$D$777,СВЦЭМ!$A$34:$A$777,$A99,СВЦЭМ!$B$34:$B$777,T$83)+'СЕТ СН'!$H$11+СВЦЭМ!$D$10+'СЕТ СН'!$H$5</f>
        <v>4940.4476856599995</v>
      </c>
      <c r="U99" s="64">
        <f>SUMIFS(СВЦЭМ!$D$34:$D$777,СВЦЭМ!$A$34:$A$777,$A99,СВЦЭМ!$B$34:$B$777,U$83)+'СЕТ СН'!$H$11+СВЦЭМ!$D$10+'СЕТ СН'!$H$5</f>
        <v>4923.3150000400001</v>
      </c>
      <c r="V99" s="64">
        <f>SUMIFS(СВЦЭМ!$D$34:$D$777,СВЦЭМ!$A$34:$A$777,$A99,СВЦЭМ!$B$34:$B$777,V$83)+'СЕТ СН'!$H$11+СВЦЭМ!$D$10+'СЕТ СН'!$H$5</f>
        <v>4950.4280159800001</v>
      </c>
      <c r="W99" s="64">
        <f>SUMIFS(СВЦЭМ!$D$34:$D$777,СВЦЭМ!$A$34:$A$777,$A99,СВЦЭМ!$B$34:$B$777,W$83)+'СЕТ СН'!$H$11+СВЦЭМ!$D$10+'СЕТ СН'!$H$5</f>
        <v>5005.8640464999999</v>
      </c>
      <c r="X99" s="64">
        <f>SUMIFS(СВЦЭМ!$D$34:$D$777,СВЦЭМ!$A$34:$A$777,$A99,СВЦЭМ!$B$34:$B$777,X$83)+'СЕТ СН'!$H$11+СВЦЭМ!$D$10+'СЕТ СН'!$H$5</f>
        <v>4999.8921017299999</v>
      </c>
      <c r="Y99" s="64">
        <f>SUMIFS(СВЦЭМ!$D$34:$D$777,СВЦЭМ!$A$34:$A$777,$A99,СВЦЭМ!$B$34:$B$777,Y$83)+'СЕТ СН'!$H$11+СВЦЭМ!$D$10+'СЕТ СН'!$H$5</f>
        <v>4997.12397203</v>
      </c>
    </row>
    <row r="100" spans="1:25" ht="15.75" x14ac:dyDescent="0.2">
      <c r="A100" s="63">
        <f t="shared" si="2"/>
        <v>42568</v>
      </c>
      <c r="B100" s="64">
        <f>SUMIFS(СВЦЭМ!$D$34:$D$777,СВЦЭМ!$A$34:$A$777,$A100,СВЦЭМ!$B$34:$B$777,B$83)+'СЕТ СН'!$H$11+СВЦЭМ!$D$10+'СЕТ СН'!$H$5</f>
        <v>5102.1452988599995</v>
      </c>
      <c r="C100" s="64">
        <f>SUMIFS(СВЦЭМ!$D$34:$D$777,СВЦЭМ!$A$34:$A$777,$A100,СВЦЭМ!$B$34:$B$777,C$83)+'СЕТ СН'!$H$11+СВЦЭМ!$D$10+'СЕТ СН'!$H$5</f>
        <v>5157.1428665699996</v>
      </c>
      <c r="D100" s="64">
        <f>SUMIFS(СВЦЭМ!$D$34:$D$777,СВЦЭМ!$A$34:$A$777,$A100,СВЦЭМ!$B$34:$B$777,D$83)+'СЕТ СН'!$H$11+СВЦЭМ!$D$10+'СЕТ СН'!$H$5</f>
        <v>5195.0965806499999</v>
      </c>
      <c r="E100" s="64">
        <f>SUMIFS(СВЦЭМ!$D$34:$D$777,СВЦЭМ!$A$34:$A$777,$A100,СВЦЭМ!$B$34:$B$777,E$83)+'СЕТ СН'!$H$11+СВЦЭМ!$D$10+'СЕТ СН'!$H$5</f>
        <v>5190.3112353699998</v>
      </c>
      <c r="F100" s="64">
        <f>SUMIFS(СВЦЭМ!$D$34:$D$777,СВЦЭМ!$A$34:$A$777,$A100,СВЦЭМ!$B$34:$B$777,F$83)+'СЕТ СН'!$H$11+СВЦЭМ!$D$10+'СЕТ СН'!$H$5</f>
        <v>5188.4730786399996</v>
      </c>
      <c r="G100" s="64">
        <f>SUMIFS(СВЦЭМ!$D$34:$D$777,СВЦЭМ!$A$34:$A$777,$A100,СВЦЭМ!$B$34:$B$777,G$83)+'СЕТ СН'!$H$11+СВЦЭМ!$D$10+'СЕТ СН'!$H$5</f>
        <v>5199.6167583099996</v>
      </c>
      <c r="H100" s="64">
        <f>SUMIFS(СВЦЭМ!$D$34:$D$777,СВЦЭМ!$A$34:$A$777,$A100,СВЦЭМ!$B$34:$B$777,H$83)+'СЕТ СН'!$H$11+СВЦЭМ!$D$10+'СЕТ СН'!$H$5</f>
        <v>5175.3057938100001</v>
      </c>
      <c r="I100" s="64">
        <f>SUMIFS(СВЦЭМ!$D$34:$D$777,СВЦЭМ!$A$34:$A$777,$A100,СВЦЭМ!$B$34:$B$777,I$83)+'СЕТ СН'!$H$11+СВЦЭМ!$D$10+'СЕТ СН'!$H$5</f>
        <v>5085.2252274599996</v>
      </c>
      <c r="J100" s="64">
        <f>SUMIFS(СВЦЭМ!$D$34:$D$777,СВЦЭМ!$A$34:$A$777,$A100,СВЦЭМ!$B$34:$B$777,J$83)+'СЕТ СН'!$H$11+СВЦЭМ!$D$10+'СЕТ СН'!$H$5</f>
        <v>5010.9177525199993</v>
      </c>
      <c r="K100" s="64">
        <f>SUMIFS(СВЦЭМ!$D$34:$D$777,СВЦЭМ!$A$34:$A$777,$A100,СВЦЭМ!$B$34:$B$777,K$83)+'СЕТ СН'!$H$11+СВЦЭМ!$D$10+'СЕТ СН'!$H$5</f>
        <v>4956.7221360900003</v>
      </c>
      <c r="L100" s="64">
        <f>SUMIFS(СВЦЭМ!$D$34:$D$777,СВЦЭМ!$A$34:$A$777,$A100,СВЦЭМ!$B$34:$B$777,L$83)+'СЕТ СН'!$H$11+СВЦЭМ!$D$10+'СЕТ СН'!$H$5</f>
        <v>4937.5900785100002</v>
      </c>
      <c r="M100" s="64">
        <f>SUMIFS(СВЦЭМ!$D$34:$D$777,СВЦЭМ!$A$34:$A$777,$A100,СВЦЭМ!$B$34:$B$777,M$83)+'СЕТ СН'!$H$11+СВЦЭМ!$D$10+'СЕТ СН'!$H$5</f>
        <v>4931.5509433099996</v>
      </c>
      <c r="N100" s="64">
        <f>SUMIFS(СВЦЭМ!$D$34:$D$777,СВЦЭМ!$A$34:$A$777,$A100,СВЦЭМ!$B$34:$B$777,N$83)+'СЕТ СН'!$H$11+СВЦЭМ!$D$10+'СЕТ СН'!$H$5</f>
        <v>4921.8171089400003</v>
      </c>
      <c r="O100" s="64">
        <f>SUMIFS(СВЦЭМ!$D$34:$D$777,СВЦЭМ!$A$34:$A$777,$A100,СВЦЭМ!$B$34:$B$777,O$83)+'СЕТ СН'!$H$11+СВЦЭМ!$D$10+'СЕТ СН'!$H$5</f>
        <v>5005.9909050899996</v>
      </c>
      <c r="P100" s="64">
        <f>SUMIFS(СВЦЭМ!$D$34:$D$777,СВЦЭМ!$A$34:$A$777,$A100,СВЦЭМ!$B$34:$B$777,P$83)+'СЕТ СН'!$H$11+СВЦЭМ!$D$10+'СЕТ СН'!$H$5</f>
        <v>4917.7771985700001</v>
      </c>
      <c r="Q100" s="64">
        <f>SUMIFS(СВЦЭМ!$D$34:$D$777,СВЦЭМ!$A$34:$A$777,$A100,СВЦЭМ!$B$34:$B$777,Q$83)+'СЕТ СН'!$H$11+СВЦЭМ!$D$10+'СЕТ СН'!$H$5</f>
        <v>4933.6285274599995</v>
      </c>
      <c r="R100" s="64">
        <f>SUMIFS(СВЦЭМ!$D$34:$D$777,СВЦЭМ!$A$34:$A$777,$A100,СВЦЭМ!$B$34:$B$777,R$83)+'СЕТ СН'!$H$11+СВЦЭМ!$D$10+'СЕТ СН'!$H$5</f>
        <v>4924.4906742499998</v>
      </c>
      <c r="S100" s="64">
        <f>SUMIFS(СВЦЭМ!$D$34:$D$777,СВЦЭМ!$A$34:$A$777,$A100,СВЦЭМ!$B$34:$B$777,S$83)+'СЕТ СН'!$H$11+СВЦЭМ!$D$10+'СЕТ СН'!$H$5</f>
        <v>4924.0843283599997</v>
      </c>
      <c r="T100" s="64">
        <f>SUMIFS(СВЦЭМ!$D$34:$D$777,СВЦЭМ!$A$34:$A$777,$A100,СВЦЭМ!$B$34:$B$777,T$83)+'СЕТ СН'!$H$11+СВЦЭМ!$D$10+'СЕТ СН'!$H$5</f>
        <v>4918.9307097000001</v>
      </c>
      <c r="U100" s="64">
        <f>SUMIFS(СВЦЭМ!$D$34:$D$777,СВЦЭМ!$A$34:$A$777,$A100,СВЦЭМ!$B$34:$B$777,U$83)+'СЕТ СН'!$H$11+СВЦЭМ!$D$10+'СЕТ СН'!$H$5</f>
        <v>4913.5387931599998</v>
      </c>
      <c r="V100" s="64">
        <f>SUMIFS(СВЦЭМ!$D$34:$D$777,СВЦЭМ!$A$34:$A$777,$A100,СВЦЭМ!$B$34:$B$777,V$83)+'СЕТ СН'!$H$11+СВЦЭМ!$D$10+'СЕТ СН'!$H$5</f>
        <v>4966.4302589199997</v>
      </c>
      <c r="W100" s="64">
        <f>SUMIFS(СВЦЭМ!$D$34:$D$777,СВЦЭМ!$A$34:$A$777,$A100,СВЦЭМ!$B$34:$B$777,W$83)+'СЕТ СН'!$H$11+СВЦЭМ!$D$10+'СЕТ СН'!$H$5</f>
        <v>4985.09417854</v>
      </c>
      <c r="X100" s="64">
        <f>SUMIFS(СВЦЭМ!$D$34:$D$777,СВЦЭМ!$A$34:$A$777,$A100,СВЦЭМ!$B$34:$B$777,X$83)+'СЕТ СН'!$H$11+СВЦЭМ!$D$10+'СЕТ СН'!$H$5</f>
        <v>4993.0575352999995</v>
      </c>
      <c r="Y100" s="64">
        <f>SUMIFS(СВЦЭМ!$D$34:$D$777,СВЦЭМ!$A$34:$A$777,$A100,СВЦЭМ!$B$34:$B$777,Y$83)+'СЕТ СН'!$H$11+СВЦЭМ!$D$10+'СЕТ СН'!$H$5</f>
        <v>5040.4203042999998</v>
      </c>
    </row>
    <row r="101" spans="1:25" ht="15.75" x14ac:dyDescent="0.2">
      <c r="A101" s="63">
        <f t="shared" si="2"/>
        <v>42569</v>
      </c>
      <c r="B101" s="64">
        <f>SUMIFS(СВЦЭМ!$D$34:$D$777,СВЦЭМ!$A$34:$A$777,$A101,СВЦЭМ!$B$34:$B$777,B$83)+'СЕТ СН'!$H$11+СВЦЭМ!$D$10+'СЕТ СН'!$H$5</f>
        <v>5151.2874737399998</v>
      </c>
      <c r="C101" s="64">
        <f>SUMIFS(СВЦЭМ!$D$34:$D$777,СВЦЭМ!$A$34:$A$777,$A101,СВЦЭМ!$B$34:$B$777,C$83)+'СЕТ СН'!$H$11+СВЦЭМ!$D$10+'СЕТ СН'!$H$5</f>
        <v>5170.04391106</v>
      </c>
      <c r="D101" s="64">
        <f>SUMIFS(СВЦЭМ!$D$34:$D$777,СВЦЭМ!$A$34:$A$777,$A101,СВЦЭМ!$B$34:$B$777,D$83)+'СЕТ СН'!$H$11+СВЦЭМ!$D$10+'СЕТ СН'!$H$5</f>
        <v>5202.35791092</v>
      </c>
      <c r="E101" s="64">
        <f>SUMIFS(СВЦЭМ!$D$34:$D$777,СВЦЭМ!$A$34:$A$777,$A101,СВЦЭМ!$B$34:$B$777,E$83)+'СЕТ СН'!$H$11+СВЦЭМ!$D$10+'СЕТ СН'!$H$5</f>
        <v>5235.0025769799995</v>
      </c>
      <c r="F101" s="64">
        <f>SUMIFS(СВЦЭМ!$D$34:$D$777,СВЦЭМ!$A$34:$A$777,$A101,СВЦЭМ!$B$34:$B$777,F$83)+'СЕТ СН'!$H$11+СВЦЭМ!$D$10+'СЕТ СН'!$H$5</f>
        <v>5215.2970401900002</v>
      </c>
      <c r="G101" s="64">
        <f>SUMIFS(СВЦЭМ!$D$34:$D$777,СВЦЭМ!$A$34:$A$777,$A101,СВЦЭМ!$B$34:$B$777,G$83)+'СЕТ СН'!$H$11+СВЦЭМ!$D$10+'СЕТ СН'!$H$5</f>
        <v>5214.1618157299999</v>
      </c>
      <c r="H101" s="64">
        <f>SUMIFS(СВЦЭМ!$D$34:$D$777,СВЦЭМ!$A$34:$A$777,$A101,СВЦЭМ!$B$34:$B$777,H$83)+'СЕТ СН'!$H$11+СВЦЭМ!$D$10+'СЕТ СН'!$H$5</f>
        <v>5141.9732881700002</v>
      </c>
      <c r="I101" s="64">
        <f>SUMIFS(СВЦЭМ!$D$34:$D$777,СВЦЭМ!$A$34:$A$777,$A101,СВЦЭМ!$B$34:$B$777,I$83)+'СЕТ СН'!$H$11+СВЦЭМ!$D$10+'СЕТ СН'!$H$5</f>
        <v>5050.3085184199999</v>
      </c>
      <c r="J101" s="64">
        <f>SUMIFS(СВЦЭМ!$D$34:$D$777,СВЦЭМ!$A$34:$A$777,$A101,СВЦЭМ!$B$34:$B$777,J$83)+'СЕТ СН'!$H$11+СВЦЭМ!$D$10+'СЕТ СН'!$H$5</f>
        <v>4894.7042162899997</v>
      </c>
      <c r="K101" s="64">
        <f>SUMIFS(СВЦЭМ!$D$34:$D$777,СВЦЭМ!$A$34:$A$777,$A101,СВЦЭМ!$B$34:$B$777,K$83)+'СЕТ СН'!$H$11+СВЦЭМ!$D$10+'СЕТ СН'!$H$5</f>
        <v>4940.4977031399994</v>
      </c>
      <c r="L101" s="64">
        <f>SUMIFS(СВЦЭМ!$D$34:$D$777,СВЦЭМ!$A$34:$A$777,$A101,СВЦЭМ!$B$34:$B$777,L$83)+'СЕТ СН'!$H$11+СВЦЭМ!$D$10+'СЕТ СН'!$H$5</f>
        <v>5270.1863659600003</v>
      </c>
      <c r="M101" s="64">
        <f>SUMIFS(СВЦЭМ!$D$34:$D$777,СВЦЭМ!$A$34:$A$777,$A101,СВЦЭМ!$B$34:$B$777,M$83)+'СЕТ СН'!$H$11+СВЦЭМ!$D$10+'СЕТ СН'!$H$5</f>
        <v>5257.3784610399998</v>
      </c>
      <c r="N101" s="64">
        <f>SUMIFS(СВЦЭМ!$D$34:$D$777,СВЦЭМ!$A$34:$A$777,$A101,СВЦЭМ!$B$34:$B$777,N$83)+'СЕТ СН'!$H$11+СВЦЭМ!$D$10+'СЕТ СН'!$H$5</f>
        <v>5179.1394591499993</v>
      </c>
      <c r="O101" s="64">
        <f>SUMIFS(СВЦЭМ!$D$34:$D$777,СВЦЭМ!$A$34:$A$777,$A101,СВЦЭМ!$B$34:$B$777,O$83)+'СЕТ СН'!$H$11+СВЦЭМ!$D$10+'СЕТ СН'!$H$5</f>
        <v>4977.0772361099998</v>
      </c>
      <c r="P101" s="64">
        <f>SUMIFS(СВЦЭМ!$D$34:$D$777,СВЦЭМ!$A$34:$A$777,$A101,СВЦЭМ!$B$34:$B$777,P$83)+'СЕТ СН'!$H$11+СВЦЭМ!$D$10+'СЕТ СН'!$H$5</f>
        <v>4872.6485842100001</v>
      </c>
      <c r="Q101" s="64">
        <f>SUMIFS(СВЦЭМ!$D$34:$D$777,СВЦЭМ!$A$34:$A$777,$A101,СВЦЭМ!$B$34:$B$777,Q$83)+'СЕТ СН'!$H$11+СВЦЭМ!$D$10+'СЕТ СН'!$H$5</f>
        <v>4877.5077430800002</v>
      </c>
      <c r="R101" s="64">
        <f>SUMIFS(СВЦЭМ!$D$34:$D$777,СВЦЭМ!$A$34:$A$777,$A101,СВЦЭМ!$B$34:$B$777,R$83)+'СЕТ СН'!$H$11+СВЦЭМ!$D$10+'СЕТ СН'!$H$5</f>
        <v>4951.2928520599999</v>
      </c>
      <c r="S101" s="64">
        <f>SUMIFS(СВЦЭМ!$D$34:$D$777,СВЦЭМ!$A$34:$A$777,$A101,СВЦЭМ!$B$34:$B$777,S$83)+'СЕТ СН'!$H$11+СВЦЭМ!$D$10+'СЕТ СН'!$H$5</f>
        <v>4949.9750840099996</v>
      </c>
      <c r="T101" s="64">
        <f>SUMIFS(СВЦЭМ!$D$34:$D$777,СВЦЭМ!$A$34:$A$777,$A101,СВЦЭМ!$B$34:$B$777,T$83)+'СЕТ СН'!$H$11+СВЦЭМ!$D$10+'СЕТ СН'!$H$5</f>
        <v>4957.0649703600002</v>
      </c>
      <c r="U101" s="64">
        <f>SUMIFS(СВЦЭМ!$D$34:$D$777,СВЦЭМ!$A$34:$A$777,$A101,СВЦЭМ!$B$34:$B$777,U$83)+'СЕТ СН'!$H$11+СВЦЭМ!$D$10+'СЕТ СН'!$H$5</f>
        <v>4961.1203091999996</v>
      </c>
      <c r="V101" s="64">
        <f>SUMIFS(СВЦЭМ!$D$34:$D$777,СВЦЭМ!$A$34:$A$777,$A101,СВЦЭМ!$B$34:$B$777,V$83)+'СЕТ СН'!$H$11+СВЦЭМ!$D$10+'СЕТ СН'!$H$5</f>
        <v>4969.3836097699996</v>
      </c>
      <c r="W101" s="64">
        <f>SUMIFS(СВЦЭМ!$D$34:$D$777,СВЦЭМ!$A$34:$A$777,$A101,СВЦЭМ!$B$34:$B$777,W$83)+'СЕТ СН'!$H$11+СВЦЭМ!$D$10+'СЕТ СН'!$H$5</f>
        <v>5022.9571439299998</v>
      </c>
      <c r="X101" s="64">
        <f>SUMIFS(СВЦЭМ!$D$34:$D$777,СВЦЭМ!$A$34:$A$777,$A101,СВЦЭМ!$B$34:$B$777,X$83)+'СЕТ СН'!$H$11+СВЦЭМ!$D$10+'СЕТ СН'!$H$5</f>
        <v>5036.5779880499995</v>
      </c>
      <c r="Y101" s="64">
        <f>SUMIFS(СВЦЭМ!$D$34:$D$777,СВЦЭМ!$A$34:$A$777,$A101,СВЦЭМ!$B$34:$B$777,Y$83)+'СЕТ СН'!$H$11+СВЦЭМ!$D$10+'СЕТ СН'!$H$5</f>
        <v>5020.1572482900001</v>
      </c>
    </row>
    <row r="102" spans="1:25" ht="15.75" x14ac:dyDescent="0.2">
      <c r="A102" s="63">
        <f t="shared" si="2"/>
        <v>42570</v>
      </c>
      <c r="B102" s="64">
        <f>SUMIFS(СВЦЭМ!$D$34:$D$777,СВЦЭМ!$A$34:$A$777,$A102,СВЦЭМ!$B$34:$B$777,B$83)+'СЕТ СН'!$H$11+СВЦЭМ!$D$10+'СЕТ СН'!$H$5</f>
        <v>5091.7490957499995</v>
      </c>
      <c r="C102" s="64">
        <f>SUMIFS(СВЦЭМ!$D$34:$D$777,СВЦЭМ!$A$34:$A$777,$A102,СВЦЭМ!$B$34:$B$777,C$83)+'СЕТ СН'!$H$11+СВЦЭМ!$D$10+'СЕТ СН'!$H$5</f>
        <v>5162.2947374799996</v>
      </c>
      <c r="D102" s="64">
        <f>SUMIFS(СВЦЭМ!$D$34:$D$777,СВЦЭМ!$A$34:$A$777,$A102,СВЦЭМ!$B$34:$B$777,D$83)+'СЕТ СН'!$H$11+СВЦЭМ!$D$10+'СЕТ СН'!$H$5</f>
        <v>5207.6665968999996</v>
      </c>
      <c r="E102" s="64">
        <f>SUMIFS(СВЦЭМ!$D$34:$D$777,СВЦЭМ!$A$34:$A$777,$A102,СВЦЭМ!$B$34:$B$777,E$83)+'СЕТ СН'!$H$11+СВЦЭМ!$D$10+'СЕТ СН'!$H$5</f>
        <v>5230.8874376399999</v>
      </c>
      <c r="F102" s="64">
        <f>SUMIFS(СВЦЭМ!$D$34:$D$777,СВЦЭМ!$A$34:$A$777,$A102,СВЦЭМ!$B$34:$B$777,F$83)+'СЕТ СН'!$H$11+СВЦЭМ!$D$10+'СЕТ СН'!$H$5</f>
        <v>5250.1106246599993</v>
      </c>
      <c r="G102" s="64">
        <f>SUMIFS(СВЦЭМ!$D$34:$D$777,СВЦЭМ!$A$34:$A$777,$A102,СВЦЭМ!$B$34:$B$777,G$83)+'СЕТ СН'!$H$11+СВЦЭМ!$D$10+'СЕТ СН'!$H$5</f>
        <v>5300.1487986399998</v>
      </c>
      <c r="H102" s="64">
        <f>SUMIFS(СВЦЭМ!$D$34:$D$777,СВЦЭМ!$A$34:$A$777,$A102,СВЦЭМ!$B$34:$B$777,H$83)+'СЕТ СН'!$H$11+СВЦЭМ!$D$10+'СЕТ СН'!$H$5</f>
        <v>5249.35224561</v>
      </c>
      <c r="I102" s="64">
        <f>SUMIFS(СВЦЭМ!$D$34:$D$777,СВЦЭМ!$A$34:$A$777,$A102,СВЦЭМ!$B$34:$B$777,I$83)+'СЕТ СН'!$H$11+СВЦЭМ!$D$10+'СЕТ СН'!$H$5</f>
        <v>5188.6900257399993</v>
      </c>
      <c r="J102" s="64">
        <f>SUMIFS(СВЦЭМ!$D$34:$D$777,СВЦЭМ!$A$34:$A$777,$A102,СВЦЭМ!$B$34:$B$777,J$83)+'СЕТ СН'!$H$11+СВЦЭМ!$D$10+'СЕТ СН'!$H$5</f>
        <v>5036.63978976</v>
      </c>
      <c r="K102" s="64">
        <f>SUMIFS(СВЦЭМ!$D$34:$D$777,СВЦЭМ!$A$34:$A$777,$A102,СВЦЭМ!$B$34:$B$777,K$83)+'СЕТ СН'!$H$11+СВЦЭМ!$D$10+'СЕТ СН'!$H$5</f>
        <v>5000.2118518699999</v>
      </c>
      <c r="L102" s="64">
        <f>SUMIFS(СВЦЭМ!$D$34:$D$777,СВЦЭМ!$A$34:$A$777,$A102,СВЦЭМ!$B$34:$B$777,L$83)+'СЕТ СН'!$H$11+СВЦЭМ!$D$10+'СЕТ СН'!$H$5</f>
        <v>5192.9782851399996</v>
      </c>
      <c r="M102" s="64">
        <f>SUMIFS(СВЦЭМ!$D$34:$D$777,СВЦЭМ!$A$34:$A$777,$A102,СВЦЭМ!$B$34:$B$777,M$83)+'СЕТ СН'!$H$11+СВЦЭМ!$D$10+'СЕТ СН'!$H$5</f>
        <v>5338.3305943400001</v>
      </c>
      <c r="N102" s="64">
        <f>SUMIFS(СВЦЭМ!$D$34:$D$777,СВЦЭМ!$A$34:$A$777,$A102,СВЦЭМ!$B$34:$B$777,N$83)+'СЕТ СН'!$H$11+СВЦЭМ!$D$10+'СЕТ СН'!$H$5</f>
        <v>5321.22697161</v>
      </c>
      <c r="O102" s="64">
        <f>SUMIFS(СВЦЭМ!$D$34:$D$777,СВЦЭМ!$A$34:$A$777,$A102,СВЦЭМ!$B$34:$B$777,O$83)+'СЕТ СН'!$H$11+СВЦЭМ!$D$10+'СЕТ СН'!$H$5</f>
        <v>5104.7469820199995</v>
      </c>
      <c r="P102" s="64">
        <f>SUMIFS(СВЦЭМ!$D$34:$D$777,СВЦЭМ!$A$34:$A$777,$A102,СВЦЭМ!$B$34:$B$777,P$83)+'СЕТ СН'!$H$11+СВЦЭМ!$D$10+'СЕТ СН'!$H$5</f>
        <v>4967.2471669699999</v>
      </c>
      <c r="Q102" s="64">
        <f>SUMIFS(СВЦЭМ!$D$34:$D$777,СВЦЭМ!$A$34:$A$777,$A102,СВЦЭМ!$B$34:$B$777,Q$83)+'СЕТ СН'!$H$11+СВЦЭМ!$D$10+'СЕТ СН'!$H$5</f>
        <v>4987.7164445099997</v>
      </c>
      <c r="R102" s="64">
        <f>SUMIFS(СВЦЭМ!$D$34:$D$777,СВЦЭМ!$A$34:$A$777,$A102,СВЦЭМ!$B$34:$B$777,R$83)+'СЕТ СН'!$H$11+СВЦЭМ!$D$10+'СЕТ СН'!$H$5</f>
        <v>5054.1199042199996</v>
      </c>
      <c r="S102" s="64">
        <f>SUMIFS(СВЦЭМ!$D$34:$D$777,СВЦЭМ!$A$34:$A$777,$A102,СВЦЭМ!$B$34:$B$777,S$83)+'СЕТ СН'!$H$11+СВЦЭМ!$D$10+'СЕТ СН'!$H$5</f>
        <v>4980.0780167200001</v>
      </c>
      <c r="T102" s="64">
        <f>SUMIFS(СВЦЭМ!$D$34:$D$777,СВЦЭМ!$A$34:$A$777,$A102,СВЦЭМ!$B$34:$B$777,T$83)+'СЕТ СН'!$H$11+СВЦЭМ!$D$10+'СЕТ СН'!$H$5</f>
        <v>4946.4608803199999</v>
      </c>
      <c r="U102" s="64">
        <f>SUMIFS(СВЦЭМ!$D$34:$D$777,СВЦЭМ!$A$34:$A$777,$A102,СВЦЭМ!$B$34:$B$777,U$83)+'СЕТ СН'!$H$11+СВЦЭМ!$D$10+'СЕТ СН'!$H$5</f>
        <v>4972.2969480499996</v>
      </c>
      <c r="V102" s="64">
        <f>SUMIFS(СВЦЭМ!$D$34:$D$777,СВЦЭМ!$A$34:$A$777,$A102,СВЦЭМ!$B$34:$B$777,V$83)+'СЕТ СН'!$H$11+СВЦЭМ!$D$10+'СЕТ СН'!$H$5</f>
        <v>4959.0085845399999</v>
      </c>
      <c r="W102" s="64">
        <f>SUMIFS(СВЦЭМ!$D$34:$D$777,СВЦЭМ!$A$34:$A$777,$A102,СВЦЭМ!$B$34:$B$777,W$83)+'СЕТ СН'!$H$11+СВЦЭМ!$D$10+'СЕТ СН'!$H$5</f>
        <v>5053.6454486000002</v>
      </c>
      <c r="X102" s="64">
        <f>SUMIFS(СВЦЭМ!$D$34:$D$777,СВЦЭМ!$A$34:$A$777,$A102,СВЦЭМ!$B$34:$B$777,X$83)+'СЕТ СН'!$H$11+СВЦЭМ!$D$10+'СЕТ СН'!$H$5</f>
        <v>5121.3712277499999</v>
      </c>
      <c r="Y102" s="64">
        <f>SUMIFS(СВЦЭМ!$D$34:$D$777,СВЦЭМ!$A$34:$A$777,$A102,СВЦЭМ!$B$34:$B$777,Y$83)+'СЕТ СН'!$H$11+СВЦЭМ!$D$10+'СЕТ СН'!$H$5</f>
        <v>5012.8538291699997</v>
      </c>
    </row>
    <row r="103" spans="1:25" ht="15.75" x14ac:dyDescent="0.2">
      <c r="A103" s="63">
        <f t="shared" si="2"/>
        <v>42571</v>
      </c>
      <c r="B103" s="64">
        <f>SUMIFS(СВЦЭМ!$D$34:$D$777,СВЦЭМ!$A$34:$A$777,$A103,СВЦЭМ!$B$34:$B$777,B$83)+'СЕТ СН'!$H$11+СВЦЭМ!$D$10+'СЕТ СН'!$H$5</f>
        <v>5101.80499796</v>
      </c>
      <c r="C103" s="64">
        <f>SUMIFS(СВЦЭМ!$D$34:$D$777,СВЦЭМ!$A$34:$A$777,$A103,СВЦЭМ!$B$34:$B$777,C$83)+'СЕТ СН'!$H$11+СВЦЭМ!$D$10+'СЕТ СН'!$H$5</f>
        <v>5177.4049627999993</v>
      </c>
      <c r="D103" s="64">
        <f>SUMIFS(СВЦЭМ!$D$34:$D$777,СВЦЭМ!$A$34:$A$777,$A103,СВЦЭМ!$B$34:$B$777,D$83)+'СЕТ СН'!$H$11+СВЦЭМ!$D$10+'СЕТ СН'!$H$5</f>
        <v>5212.67576586</v>
      </c>
      <c r="E103" s="64">
        <f>SUMIFS(СВЦЭМ!$D$34:$D$777,СВЦЭМ!$A$34:$A$777,$A103,СВЦЭМ!$B$34:$B$777,E$83)+'СЕТ СН'!$H$11+СВЦЭМ!$D$10+'СЕТ СН'!$H$5</f>
        <v>5203.5065072099997</v>
      </c>
      <c r="F103" s="64">
        <f>SUMIFS(СВЦЭМ!$D$34:$D$777,СВЦЭМ!$A$34:$A$777,$A103,СВЦЭМ!$B$34:$B$777,F$83)+'СЕТ СН'!$H$11+СВЦЭМ!$D$10+'СЕТ СН'!$H$5</f>
        <v>5242.4748901499997</v>
      </c>
      <c r="G103" s="64">
        <f>SUMIFS(СВЦЭМ!$D$34:$D$777,СВЦЭМ!$A$34:$A$777,$A103,СВЦЭМ!$B$34:$B$777,G$83)+'СЕТ СН'!$H$11+СВЦЭМ!$D$10+'СЕТ СН'!$H$5</f>
        <v>5219.2337201700002</v>
      </c>
      <c r="H103" s="64">
        <f>SUMIFS(СВЦЭМ!$D$34:$D$777,СВЦЭМ!$A$34:$A$777,$A103,СВЦЭМ!$B$34:$B$777,H$83)+'СЕТ СН'!$H$11+СВЦЭМ!$D$10+'СЕТ СН'!$H$5</f>
        <v>5163.73165875</v>
      </c>
      <c r="I103" s="64">
        <f>SUMIFS(СВЦЭМ!$D$34:$D$777,СВЦЭМ!$A$34:$A$777,$A103,СВЦЭМ!$B$34:$B$777,I$83)+'СЕТ СН'!$H$11+СВЦЭМ!$D$10+'СЕТ СН'!$H$5</f>
        <v>5050.6512268400002</v>
      </c>
      <c r="J103" s="64">
        <f>SUMIFS(СВЦЭМ!$D$34:$D$777,СВЦЭМ!$A$34:$A$777,$A103,СВЦЭМ!$B$34:$B$777,J$83)+'СЕТ СН'!$H$11+СВЦЭМ!$D$10+'СЕТ СН'!$H$5</f>
        <v>4891.1259781600002</v>
      </c>
      <c r="K103" s="64">
        <f>SUMIFS(СВЦЭМ!$D$34:$D$777,СВЦЭМ!$A$34:$A$777,$A103,СВЦЭМ!$B$34:$B$777,K$83)+'СЕТ СН'!$H$11+СВЦЭМ!$D$10+'СЕТ СН'!$H$5</f>
        <v>4910.0519460899995</v>
      </c>
      <c r="L103" s="64">
        <f>SUMIFS(СВЦЭМ!$D$34:$D$777,СВЦЭМ!$A$34:$A$777,$A103,СВЦЭМ!$B$34:$B$777,L$83)+'СЕТ СН'!$H$11+СВЦЭМ!$D$10+'СЕТ СН'!$H$5</f>
        <v>4917.6870286399999</v>
      </c>
      <c r="M103" s="64">
        <f>SUMIFS(СВЦЭМ!$D$34:$D$777,СВЦЭМ!$A$34:$A$777,$A103,СВЦЭМ!$B$34:$B$777,M$83)+'СЕТ СН'!$H$11+СВЦЭМ!$D$10+'СЕТ СН'!$H$5</f>
        <v>4901.9966422799998</v>
      </c>
      <c r="N103" s="64">
        <f>SUMIFS(СВЦЭМ!$D$34:$D$777,СВЦЭМ!$A$34:$A$777,$A103,СВЦЭМ!$B$34:$B$777,N$83)+'СЕТ СН'!$H$11+СВЦЭМ!$D$10+'СЕТ СН'!$H$5</f>
        <v>4893.2492529599995</v>
      </c>
      <c r="O103" s="64">
        <f>SUMIFS(СВЦЭМ!$D$34:$D$777,СВЦЭМ!$A$34:$A$777,$A103,СВЦЭМ!$B$34:$B$777,O$83)+'СЕТ СН'!$H$11+СВЦЭМ!$D$10+'СЕТ СН'!$H$5</f>
        <v>4906.7118392900002</v>
      </c>
      <c r="P103" s="64">
        <f>SUMIFS(СВЦЭМ!$D$34:$D$777,СВЦЭМ!$A$34:$A$777,$A103,СВЦЭМ!$B$34:$B$777,P$83)+'СЕТ СН'!$H$11+СВЦЭМ!$D$10+'СЕТ СН'!$H$5</f>
        <v>4909.1131262500003</v>
      </c>
      <c r="Q103" s="64">
        <f>SUMIFS(СВЦЭМ!$D$34:$D$777,СВЦЭМ!$A$34:$A$777,$A103,СВЦЭМ!$B$34:$B$777,Q$83)+'СЕТ СН'!$H$11+СВЦЭМ!$D$10+'СЕТ СН'!$H$5</f>
        <v>4882.0566333999996</v>
      </c>
      <c r="R103" s="64">
        <f>SUMIFS(СВЦЭМ!$D$34:$D$777,СВЦЭМ!$A$34:$A$777,$A103,СВЦЭМ!$B$34:$B$777,R$83)+'СЕТ СН'!$H$11+СВЦЭМ!$D$10+'СЕТ СН'!$H$5</f>
        <v>4958.3758592899994</v>
      </c>
      <c r="S103" s="64">
        <f>SUMIFS(СВЦЭМ!$D$34:$D$777,СВЦЭМ!$A$34:$A$777,$A103,СВЦЭМ!$B$34:$B$777,S$83)+'СЕТ СН'!$H$11+СВЦЭМ!$D$10+'СЕТ СН'!$H$5</f>
        <v>4959.6987153700002</v>
      </c>
      <c r="T103" s="64">
        <f>SUMIFS(СВЦЭМ!$D$34:$D$777,СВЦЭМ!$A$34:$A$777,$A103,СВЦЭМ!$B$34:$B$777,T$83)+'СЕТ СН'!$H$11+СВЦЭМ!$D$10+'СЕТ СН'!$H$5</f>
        <v>4952.9370836999997</v>
      </c>
      <c r="U103" s="64">
        <f>SUMIFS(СВЦЭМ!$D$34:$D$777,СВЦЭМ!$A$34:$A$777,$A103,СВЦЭМ!$B$34:$B$777,U$83)+'СЕТ СН'!$H$11+СВЦЭМ!$D$10+'СЕТ СН'!$H$5</f>
        <v>4979.1778162000001</v>
      </c>
      <c r="V103" s="64">
        <f>SUMIFS(СВЦЭМ!$D$34:$D$777,СВЦЭМ!$A$34:$A$777,$A103,СВЦЭМ!$B$34:$B$777,V$83)+'СЕТ СН'!$H$11+СВЦЭМ!$D$10+'СЕТ СН'!$H$5</f>
        <v>5005.6585492899994</v>
      </c>
      <c r="W103" s="64">
        <f>SUMIFS(СВЦЭМ!$D$34:$D$777,СВЦЭМ!$A$34:$A$777,$A103,СВЦЭМ!$B$34:$B$777,W$83)+'СЕТ СН'!$H$11+СВЦЭМ!$D$10+'СЕТ СН'!$H$5</f>
        <v>5102.0230341999995</v>
      </c>
      <c r="X103" s="64">
        <f>SUMIFS(СВЦЭМ!$D$34:$D$777,СВЦЭМ!$A$34:$A$777,$A103,СВЦЭМ!$B$34:$B$777,X$83)+'СЕТ СН'!$H$11+СВЦЭМ!$D$10+'СЕТ СН'!$H$5</f>
        <v>5034.3642854399995</v>
      </c>
      <c r="Y103" s="64">
        <f>SUMIFS(СВЦЭМ!$D$34:$D$777,СВЦЭМ!$A$34:$A$777,$A103,СВЦЭМ!$B$34:$B$777,Y$83)+'СЕТ СН'!$H$11+СВЦЭМ!$D$10+'СЕТ СН'!$H$5</f>
        <v>5036.9544308499999</v>
      </c>
    </row>
    <row r="104" spans="1:25" ht="15.75" x14ac:dyDescent="0.2">
      <c r="A104" s="63">
        <f t="shared" si="2"/>
        <v>42572</v>
      </c>
      <c r="B104" s="64">
        <f>SUMIFS(СВЦЭМ!$D$34:$D$777,СВЦЭМ!$A$34:$A$777,$A104,СВЦЭМ!$B$34:$B$777,B$83)+'СЕТ СН'!$H$11+СВЦЭМ!$D$10+'СЕТ СН'!$H$5</f>
        <v>5141.6448942899997</v>
      </c>
      <c r="C104" s="64">
        <f>SUMIFS(СВЦЭМ!$D$34:$D$777,СВЦЭМ!$A$34:$A$777,$A104,СВЦЭМ!$B$34:$B$777,C$83)+'СЕТ СН'!$H$11+СВЦЭМ!$D$10+'СЕТ СН'!$H$5</f>
        <v>5168.1854242700001</v>
      </c>
      <c r="D104" s="64">
        <f>SUMIFS(СВЦЭМ!$D$34:$D$777,СВЦЭМ!$A$34:$A$777,$A104,СВЦЭМ!$B$34:$B$777,D$83)+'СЕТ СН'!$H$11+СВЦЭМ!$D$10+'СЕТ СН'!$H$5</f>
        <v>5189.2359489700002</v>
      </c>
      <c r="E104" s="64">
        <f>SUMIFS(СВЦЭМ!$D$34:$D$777,СВЦЭМ!$A$34:$A$777,$A104,СВЦЭМ!$B$34:$B$777,E$83)+'СЕТ СН'!$H$11+СВЦЭМ!$D$10+'СЕТ СН'!$H$5</f>
        <v>5208.3740123899997</v>
      </c>
      <c r="F104" s="64">
        <f>SUMIFS(СВЦЭМ!$D$34:$D$777,СВЦЭМ!$A$34:$A$777,$A104,СВЦЭМ!$B$34:$B$777,F$83)+'СЕТ СН'!$H$11+СВЦЭМ!$D$10+'СЕТ СН'!$H$5</f>
        <v>5212.3902836199995</v>
      </c>
      <c r="G104" s="64">
        <f>SUMIFS(СВЦЭМ!$D$34:$D$777,СВЦЭМ!$A$34:$A$777,$A104,СВЦЭМ!$B$34:$B$777,G$83)+'СЕТ СН'!$H$11+СВЦЭМ!$D$10+'СЕТ СН'!$H$5</f>
        <v>5194.6285951899999</v>
      </c>
      <c r="H104" s="64">
        <f>SUMIFS(СВЦЭМ!$D$34:$D$777,СВЦЭМ!$A$34:$A$777,$A104,СВЦЭМ!$B$34:$B$777,H$83)+'СЕТ СН'!$H$11+СВЦЭМ!$D$10+'СЕТ СН'!$H$5</f>
        <v>5143.5814579099997</v>
      </c>
      <c r="I104" s="64">
        <f>SUMIFS(СВЦЭМ!$D$34:$D$777,СВЦЭМ!$A$34:$A$777,$A104,СВЦЭМ!$B$34:$B$777,I$83)+'СЕТ СН'!$H$11+СВЦЭМ!$D$10+'СЕТ СН'!$H$5</f>
        <v>5054.7984608899997</v>
      </c>
      <c r="J104" s="64">
        <f>SUMIFS(СВЦЭМ!$D$34:$D$777,СВЦЭМ!$A$34:$A$777,$A104,СВЦЭМ!$B$34:$B$777,J$83)+'СЕТ СН'!$H$11+СВЦЭМ!$D$10+'СЕТ СН'!$H$5</f>
        <v>4982.1389438299993</v>
      </c>
      <c r="K104" s="64">
        <f>SUMIFS(СВЦЭМ!$D$34:$D$777,СВЦЭМ!$A$34:$A$777,$A104,СВЦЭМ!$B$34:$B$777,K$83)+'СЕТ СН'!$H$11+СВЦЭМ!$D$10+'СЕТ СН'!$H$5</f>
        <v>4987.42581565</v>
      </c>
      <c r="L104" s="64">
        <f>SUMIFS(СВЦЭМ!$D$34:$D$777,СВЦЭМ!$A$34:$A$777,$A104,СВЦЭМ!$B$34:$B$777,L$83)+'СЕТ СН'!$H$11+СВЦЭМ!$D$10+'СЕТ СН'!$H$5</f>
        <v>5007.87081218</v>
      </c>
      <c r="M104" s="64">
        <f>SUMIFS(СВЦЭМ!$D$34:$D$777,СВЦЭМ!$A$34:$A$777,$A104,СВЦЭМ!$B$34:$B$777,M$83)+'СЕТ СН'!$H$11+СВЦЭМ!$D$10+'СЕТ СН'!$H$5</f>
        <v>5055.2359101699994</v>
      </c>
      <c r="N104" s="64">
        <f>SUMIFS(СВЦЭМ!$D$34:$D$777,СВЦЭМ!$A$34:$A$777,$A104,СВЦЭМ!$B$34:$B$777,N$83)+'СЕТ СН'!$H$11+СВЦЭМ!$D$10+'СЕТ СН'!$H$5</f>
        <v>5115.8332532799996</v>
      </c>
      <c r="O104" s="64">
        <f>SUMIFS(СВЦЭМ!$D$34:$D$777,СВЦЭМ!$A$34:$A$777,$A104,СВЦЭМ!$B$34:$B$777,O$83)+'СЕТ СН'!$H$11+СВЦЭМ!$D$10+'СЕТ СН'!$H$5</f>
        <v>5120.3383512499995</v>
      </c>
      <c r="P104" s="64">
        <f>SUMIFS(СВЦЭМ!$D$34:$D$777,СВЦЭМ!$A$34:$A$777,$A104,СВЦЭМ!$B$34:$B$777,P$83)+'СЕТ СН'!$H$11+СВЦЭМ!$D$10+'СЕТ СН'!$H$5</f>
        <v>4949.8271464700001</v>
      </c>
      <c r="Q104" s="64">
        <f>SUMIFS(СВЦЭМ!$D$34:$D$777,СВЦЭМ!$A$34:$A$777,$A104,СВЦЭМ!$B$34:$B$777,Q$83)+'СЕТ СН'!$H$11+СВЦЭМ!$D$10+'СЕТ СН'!$H$5</f>
        <v>4939.5624545199998</v>
      </c>
      <c r="R104" s="64">
        <f>SUMIFS(СВЦЭМ!$D$34:$D$777,СВЦЭМ!$A$34:$A$777,$A104,СВЦЭМ!$B$34:$B$777,R$83)+'СЕТ СН'!$H$11+СВЦЭМ!$D$10+'СЕТ СН'!$H$5</f>
        <v>5003.5824989599996</v>
      </c>
      <c r="S104" s="64">
        <f>SUMIFS(СВЦЭМ!$D$34:$D$777,СВЦЭМ!$A$34:$A$777,$A104,СВЦЭМ!$B$34:$B$777,S$83)+'СЕТ СН'!$H$11+СВЦЭМ!$D$10+'СЕТ СН'!$H$5</f>
        <v>4998.5619468799996</v>
      </c>
      <c r="T104" s="64">
        <f>SUMIFS(СВЦЭМ!$D$34:$D$777,СВЦЭМ!$A$34:$A$777,$A104,СВЦЭМ!$B$34:$B$777,T$83)+'СЕТ СН'!$H$11+СВЦЭМ!$D$10+'СЕТ СН'!$H$5</f>
        <v>5007.7719481499998</v>
      </c>
      <c r="U104" s="64">
        <f>SUMIFS(СВЦЭМ!$D$34:$D$777,СВЦЭМ!$A$34:$A$777,$A104,СВЦЭМ!$B$34:$B$777,U$83)+'СЕТ СН'!$H$11+СВЦЭМ!$D$10+'СЕТ СН'!$H$5</f>
        <v>4988.0504672799998</v>
      </c>
      <c r="V104" s="64">
        <f>SUMIFS(СВЦЭМ!$D$34:$D$777,СВЦЭМ!$A$34:$A$777,$A104,СВЦЭМ!$B$34:$B$777,V$83)+'СЕТ СН'!$H$11+СВЦЭМ!$D$10+'СЕТ СН'!$H$5</f>
        <v>4992.8320482399995</v>
      </c>
      <c r="W104" s="64">
        <f>SUMIFS(СВЦЭМ!$D$34:$D$777,СВЦЭМ!$A$34:$A$777,$A104,СВЦЭМ!$B$34:$B$777,W$83)+'СЕТ СН'!$H$11+СВЦЭМ!$D$10+'СЕТ СН'!$H$5</f>
        <v>5067.9597531199997</v>
      </c>
      <c r="X104" s="64">
        <f>SUMIFS(СВЦЭМ!$D$34:$D$777,СВЦЭМ!$A$34:$A$777,$A104,СВЦЭМ!$B$34:$B$777,X$83)+'СЕТ СН'!$H$11+СВЦЭМ!$D$10+'СЕТ СН'!$H$5</f>
        <v>5056.4206158699999</v>
      </c>
      <c r="Y104" s="64">
        <f>SUMIFS(СВЦЭМ!$D$34:$D$777,СВЦЭМ!$A$34:$A$777,$A104,СВЦЭМ!$B$34:$B$777,Y$83)+'СЕТ СН'!$H$11+СВЦЭМ!$D$10+'СЕТ СН'!$H$5</f>
        <v>5099.07135509</v>
      </c>
    </row>
    <row r="105" spans="1:25" ht="15.75" x14ac:dyDescent="0.2">
      <c r="A105" s="63">
        <f t="shared" si="2"/>
        <v>42573</v>
      </c>
      <c r="B105" s="64">
        <f>SUMIFS(СВЦЭМ!$D$34:$D$777,СВЦЭМ!$A$34:$A$777,$A105,СВЦЭМ!$B$34:$B$777,B$83)+'СЕТ СН'!$H$11+СВЦЭМ!$D$10+'СЕТ СН'!$H$5</f>
        <v>5185.7286318199995</v>
      </c>
      <c r="C105" s="64">
        <f>SUMIFS(СВЦЭМ!$D$34:$D$777,СВЦЭМ!$A$34:$A$777,$A105,СВЦЭМ!$B$34:$B$777,C$83)+'СЕТ СН'!$H$11+СВЦЭМ!$D$10+'СЕТ СН'!$H$5</f>
        <v>5259.2779216399995</v>
      </c>
      <c r="D105" s="64">
        <f>SUMIFS(СВЦЭМ!$D$34:$D$777,СВЦЭМ!$A$34:$A$777,$A105,СВЦЭМ!$B$34:$B$777,D$83)+'СЕТ СН'!$H$11+СВЦЭМ!$D$10+'СЕТ СН'!$H$5</f>
        <v>5301.4681078100002</v>
      </c>
      <c r="E105" s="64">
        <f>SUMIFS(СВЦЭМ!$D$34:$D$777,СВЦЭМ!$A$34:$A$777,$A105,СВЦЭМ!$B$34:$B$777,E$83)+'СЕТ СН'!$H$11+СВЦЭМ!$D$10+'СЕТ СН'!$H$5</f>
        <v>5329.1755148000002</v>
      </c>
      <c r="F105" s="64">
        <f>SUMIFS(СВЦЭМ!$D$34:$D$777,СВЦЭМ!$A$34:$A$777,$A105,СВЦЭМ!$B$34:$B$777,F$83)+'СЕТ СН'!$H$11+СВЦЭМ!$D$10+'СЕТ СН'!$H$5</f>
        <v>5328.1000513500003</v>
      </c>
      <c r="G105" s="64">
        <f>SUMIFS(СВЦЭМ!$D$34:$D$777,СВЦЭМ!$A$34:$A$777,$A105,СВЦЭМ!$B$34:$B$777,G$83)+'СЕТ СН'!$H$11+СВЦЭМ!$D$10+'СЕТ СН'!$H$5</f>
        <v>5336.5462098899998</v>
      </c>
      <c r="H105" s="64">
        <f>SUMIFS(СВЦЭМ!$D$34:$D$777,СВЦЭМ!$A$34:$A$777,$A105,СВЦЭМ!$B$34:$B$777,H$83)+'СЕТ СН'!$H$11+СВЦЭМ!$D$10+'СЕТ СН'!$H$5</f>
        <v>5395.8374420800001</v>
      </c>
      <c r="I105" s="64">
        <f>SUMIFS(СВЦЭМ!$D$34:$D$777,СВЦЭМ!$A$34:$A$777,$A105,СВЦЭМ!$B$34:$B$777,I$83)+'СЕТ СН'!$H$11+СВЦЭМ!$D$10+'СЕТ СН'!$H$5</f>
        <v>5143.2645734999996</v>
      </c>
      <c r="J105" s="64">
        <f>SUMIFS(СВЦЭМ!$D$34:$D$777,СВЦЭМ!$A$34:$A$777,$A105,СВЦЭМ!$B$34:$B$777,J$83)+'СЕТ СН'!$H$11+СВЦЭМ!$D$10+'СЕТ СН'!$H$5</f>
        <v>4891.0657102699997</v>
      </c>
      <c r="K105" s="64">
        <f>SUMIFS(СВЦЭМ!$D$34:$D$777,СВЦЭМ!$A$34:$A$777,$A105,СВЦЭМ!$B$34:$B$777,K$83)+'СЕТ СН'!$H$11+СВЦЭМ!$D$10+'СЕТ СН'!$H$5</f>
        <v>4899.6865589600002</v>
      </c>
      <c r="L105" s="64">
        <f>SUMIFS(СВЦЭМ!$D$34:$D$777,СВЦЭМ!$A$34:$A$777,$A105,СВЦЭМ!$B$34:$B$777,L$83)+'СЕТ СН'!$H$11+СВЦЭМ!$D$10+'СЕТ СН'!$H$5</f>
        <v>4919.3984086499995</v>
      </c>
      <c r="M105" s="64">
        <f>SUMIFS(СВЦЭМ!$D$34:$D$777,СВЦЭМ!$A$34:$A$777,$A105,СВЦЭМ!$B$34:$B$777,M$83)+'СЕТ СН'!$H$11+СВЦЭМ!$D$10+'СЕТ СН'!$H$5</f>
        <v>4926.2673385399994</v>
      </c>
      <c r="N105" s="64">
        <f>SUMIFS(СВЦЭМ!$D$34:$D$777,СВЦЭМ!$A$34:$A$777,$A105,СВЦЭМ!$B$34:$B$777,N$83)+'СЕТ СН'!$H$11+СВЦЭМ!$D$10+'СЕТ СН'!$H$5</f>
        <v>4905.3704703200001</v>
      </c>
      <c r="O105" s="64">
        <f>SUMIFS(СВЦЭМ!$D$34:$D$777,СВЦЭМ!$A$34:$A$777,$A105,СВЦЭМ!$B$34:$B$777,O$83)+'СЕТ СН'!$H$11+СВЦЭМ!$D$10+'СЕТ СН'!$H$5</f>
        <v>4905.8800994699995</v>
      </c>
      <c r="P105" s="64">
        <f>SUMIFS(СВЦЭМ!$D$34:$D$777,СВЦЭМ!$A$34:$A$777,$A105,СВЦЭМ!$B$34:$B$777,P$83)+'СЕТ СН'!$H$11+СВЦЭМ!$D$10+'СЕТ СН'!$H$5</f>
        <v>4878.3277504199996</v>
      </c>
      <c r="Q105" s="64">
        <f>SUMIFS(СВЦЭМ!$D$34:$D$777,СВЦЭМ!$A$34:$A$777,$A105,СВЦЭМ!$B$34:$B$777,Q$83)+'СЕТ СН'!$H$11+СВЦЭМ!$D$10+'СЕТ СН'!$H$5</f>
        <v>4878.0419010899996</v>
      </c>
      <c r="R105" s="64">
        <f>SUMIFS(СВЦЭМ!$D$34:$D$777,СВЦЭМ!$A$34:$A$777,$A105,СВЦЭМ!$B$34:$B$777,R$83)+'СЕТ СН'!$H$11+СВЦЭМ!$D$10+'СЕТ СН'!$H$5</f>
        <v>4966.2575163000001</v>
      </c>
      <c r="S105" s="64">
        <f>SUMIFS(СВЦЭМ!$D$34:$D$777,СВЦЭМ!$A$34:$A$777,$A105,СВЦЭМ!$B$34:$B$777,S$83)+'СЕТ СН'!$H$11+СВЦЭМ!$D$10+'СЕТ СН'!$H$5</f>
        <v>4934.4287506700002</v>
      </c>
      <c r="T105" s="64">
        <f>SUMIFS(СВЦЭМ!$D$34:$D$777,СВЦЭМ!$A$34:$A$777,$A105,СВЦЭМ!$B$34:$B$777,T$83)+'СЕТ СН'!$H$11+СВЦЭМ!$D$10+'СЕТ СН'!$H$5</f>
        <v>4910.81707594</v>
      </c>
      <c r="U105" s="64">
        <f>SUMIFS(СВЦЭМ!$D$34:$D$777,СВЦЭМ!$A$34:$A$777,$A105,СВЦЭМ!$B$34:$B$777,U$83)+'СЕТ СН'!$H$11+СВЦЭМ!$D$10+'СЕТ СН'!$H$5</f>
        <v>4904.8962043399997</v>
      </c>
      <c r="V105" s="64">
        <f>SUMIFS(СВЦЭМ!$D$34:$D$777,СВЦЭМ!$A$34:$A$777,$A105,СВЦЭМ!$B$34:$B$777,V$83)+'СЕТ СН'!$H$11+СВЦЭМ!$D$10+'СЕТ СН'!$H$5</f>
        <v>4932.3910256099998</v>
      </c>
      <c r="W105" s="64">
        <f>SUMIFS(СВЦЭМ!$D$34:$D$777,СВЦЭМ!$A$34:$A$777,$A105,СВЦЭМ!$B$34:$B$777,W$83)+'СЕТ СН'!$H$11+СВЦЭМ!$D$10+'СЕТ СН'!$H$5</f>
        <v>4992.8266223599994</v>
      </c>
      <c r="X105" s="64">
        <f>SUMIFS(СВЦЭМ!$D$34:$D$777,СВЦЭМ!$A$34:$A$777,$A105,СВЦЭМ!$B$34:$B$777,X$83)+'СЕТ СН'!$H$11+СВЦЭМ!$D$10+'СЕТ СН'!$H$5</f>
        <v>4975.7908368299995</v>
      </c>
      <c r="Y105" s="64">
        <f>SUMIFS(СВЦЭМ!$D$34:$D$777,СВЦЭМ!$A$34:$A$777,$A105,СВЦЭМ!$B$34:$B$777,Y$83)+'СЕТ СН'!$H$11+СВЦЭМ!$D$10+'СЕТ СН'!$H$5</f>
        <v>4990.7191048499999</v>
      </c>
    </row>
    <row r="106" spans="1:25" ht="15.75" x14ac:dyDescent="0.2">
      <c r="A106" s="63">
        <f t="shared" si="2"/>
        <v>42574</v>
      </c>
      <c r="B106" s="64">
        <f>SUMIFS(СВЦЭМ!$D$34:$D$777,СВЦЭМ!$A$34:$A$777,$A106,СВЦЭМ!$B$34:$B$777,B$83)+'СЕТ СН'!$H$11+СВЦЭМ!$D$10+'СЕТ СН'!$H$5</f>
        <v>5070.0379631699998</v>
      </c>
      <c r="C106" s="64">
        <f>SUMIFS(СВЦЭМ!$D$34:$D$777,СВЦЭМ!$A$34:$A$777,$A106,СВЦЭМ!$B$34:$B$777,C$83)+'СЕТ СН'!$H$11+СВЦЭМ!$D$10+'СЕТ СН'!$H$5</f>
        <v>5123.1777678099998</v>
      </c>
      <c r="D106" s="64">
        <f>SUMIFS(СВЦЭМ!$D$34:$D$777,СВЦЭМ!$A$34:$A$777,$A106,СВЦЭМ!$B$34:$B$777,D$83)+'СЕТ СН'!$H$11+СВЦЭМ!$D$10+'СЕТ СН'!$H$5</f>
        <v>5165.7218850099998</v>
      </c>
      <c r="E106" s="64">
        <f>SUMIFS(СВЦЭМ!$D$34:$D$777,СВЦЭМ!$A$34:$A$777,$A106,СВЦЭМ!$B$34:$B$777,E$83)+'СЕТ СН'!$H$11+СВЦЭМ!$D$10+'СЕТ СН'!$H$5</f>
        <v>5187.6211677599995</v>
      </c>
      <c r="F106" s="64">
        <f>SUMIFS(СВЦЭМ!$D$34:$D$777,СВЦЭМ!$A$34:$A$777,$A106,СВЦЭМ!$B$34:$B$777,F$83)+'СЕТ СН'!$H$11+СВЦЭМ!$D$10+'СЕТ СН'!$H$5</f>
        <v>5189.8007534499993</v>
      </c>
      <c r="G106" s="64">
        <f>SUMIFS(СВЦЭМ!$D$34:$D$777,СВЦЭМ!$A$34:$A$777,$A106,СВЦЭМ!$B$34:$B$777,G$83)+'СЕТ СН'!$H$11+СВЦЭМ!$D$10+'СЕТ СН'!$H$5</f>
        <v>5184.4167055500002</v>
      </c>
      <c r="H106" s="64">
        <f>SUMIFS(СВЦЭМ!$D$34:$D$777,СВЦЭМ!$A$34:$A$777,$A106,СВЦЭМ!$B$34:$B$777,H$83)+'СЕТ СН'!$H$11+СВЦЭМ!$D$10+'СЕТ СН'!$H$5</f>
        <v>5120.1745618499999</v>
      </c>
      <c r="I106" s="64">
        <f>SUMIFS(СВЦЭМ!$D$34:$D$777,СВЦЭМ!$A$34:$A$777,$A106,СВЦЭМ!$B$34:$B$777,I$83)+'СЕТ СН'!$H$11+СВЦЭМ!$D$10+'СЕТ СН'!$H$5</f>
        <v>5065.4119385799995</v>
      </c>
      <c r="J106" s="64">
        <f>SUMIFS(СВЦЭМ!$D$34:$D$777,СВЦЭМ!$A$34:$A$777,$A106,СВЦЭМ!$B$34:$B$777,J$83)+'СЕТ СН'!$H$11+СВЦЭМ!$D$10+'СЕТ СН'!$H$5</f>
        <v>4968.8504586700001</v>
      </c>
      <c r="K106" s="64">
        <f>SUMIFS(СВЦЭМ!$D$34:$D$777,СВЦЭМ!$A$34:$A$777,$A106,СВЦЭМ!$B$34:$B$777,K$83)+'СЕТ СН'!$H$11+СВЦЭМ!$D$10+'СЕТ СН'!$H$5</f>
        <v>4908.1164721099994</v>
      </c>
      <c r="L106" s="64">
        <f>SUMIFS(СВЦЭМ!$D$34:$D$777,СВЦЭМ!$A$34:$A$777,$A106,СВЦЭМ!$B$34:$B$777,L$83)+'СЕТ СН'!$H$11+СВЦЭМ!$D$10+'СЕТ СН'!$H$5</f>
        <v>4902.6647477099996</v>
      </c>
      <c r="M106" s="64">
        <f>SUMIFS(СВЦЭМ!$D$34:$D$777,СВЦЭМ!$A$34:$A$777,$A106,СВЦЭМ!$B$34:$B$777,M$83)+'СЕТ СН'!$H$11+СВЦЭМ!$D$10+'СЕТ СН'!$H$5</f>
        <v>4888.3514095</v>
      </c>
      <c r="N106" s="64">
        <f>SUMIFS(СВЦЭМ!$D$34:$D$777,СВЦЭМ!$A$34:$A$777,$A106,СВЦЭМ!$B$34:$B$777,N$83)+'СЕТ СН'!$H$11+СВЦЭМ!$D$10+'СЕТ СН'!$H$5</f>
        <v>4882.2471408700003</v>
      </c>
      <c r="O106" s="64">
        <f>SUMIFS(СВЦЭМ!$D$34:$D$777,СВЦЭМ!$A$34:$A$777,$A106,СВЦЭМ!$B$34:$B$777,O$83)+'СЕТ СН'!$H$11+СВЦЭМ!$D$10+'СЕТ СН'!$H$5</f>
        <v>4892.48330214</v>
      </c>
      <c r="P106" s="64">
        <f>SUMIFS(СВЦЭМ!$D$34:$D$777,СВЦЭМ!$A$34:$A$777,$A106,СВЦЭМ!$B$34:$B$777,P$83)+'СЕТ СН'!$H$11+СВЦЭМ!$D$10+'СЕТ СН'!$H$5</f>
        <v>4900.51654186</v>
      </c>
      <c r="Q106" s="64">
        <f>SUMIFS(СВЦЭМ!$D$34:$D$777,СВЦЭМ!$A$34:$A$777,$A106,СВЦЭМ!$B$34:$B$777,Q$83)+'СЕТ СН'!$H$11+СВЦЭМ!$D$10+'СЕТ СН'!$H$5</f>
        <v>4906.9967883999998</v>
      </c>
      <c r="R106" s="64">
        <f>SUMIFS(СВЦЭМ!$D$34:$D$777,СВЦЭМ!$A$34:$A$777,$A106,СВЦЭМ!$B$34:$B$777,R$83)+'СЕТ СН'!$H$11+СВЦЭМ!$D$10+'СЕТ СН'!$H$5</f>
        <v>4903.8666452999996</v>
      </c>
      <c r="S106" s="64">
        <f>SUMIFS(СВЦЭМ!$D$34:$D$777,СВЦЭМ!$A$34:$A$777,$A106,СВЦЭМ!$B$34:$B$777,S$83)+'СЕТ СН'!$H$11+СВЦЭМ!$D$10+'СЕТ СН'!$H$5</f>
        <v>4887.9509840499995</v>
      </c>
      <c r="T106" s="64">
        <f>SUMIFS(СВЦЭМ!$D$34:$D$777,СВЦЭМ!$A$34:$A$777,$A106,СВЦЭМ!$B$34:$B$777,T$83)+'СЕТ СН'!$H$11+СВЦЭМ!$D$10+'СЕТ СН'!$H$5</f>
        <v>4886.3947499699998</v>
      </c>
      <c r="U106" s="64">
        <f>SUMIFS(СВЦЭМ!$D$34:$D$777,СВЦЭМ!$A$34:$A$777,$A106,СВЦЭМ!$B$34:$B$777,U$83)+'СЕТ СН'!$H$11+СВЦЭМ!$D$10+'СЕТ СН'!$H$5</f>
        <v>4877.2571209199996</v>
      </c>
      <c r="V106" s="64">
        <f>SUMIFS(СВЦЭМ!$D$34:$D$777,СВЦЭМ!$A$34:$A$777,$A106,СВЦЭМ!$B$34:$B$777,V$83)+'СЕТ СН'!$H$11+СВЦЭМ!$D$10+'СЕТ СН'!$H$5</f>
        <v>4894.9355828500002</v>
      </c>
      <c r="W106" s="64">
        <f>SUMIFS(СВЦЭМ!$D$34:$D$777,СВЦЭМ!$A$34:$A$777,$A106,СВЦЭМ!$B$34:$B$777,W$83)+'СЕТ СН'!$H$11+СВЦЭМ!$D$10+'СЕТ СН'!$H$5</f>
        <v>4953.4619507299994</v>
      </c>
      <c r="X106" s="64">
        <f>SUMIFS(СВЦЭМ!$D$34:$D$777,СВЦЭМ!$A$34:$A$777,$A106,СВЦЭМ!$B$34:$B$777,X$83)+'СЕТ СН'!$H$11+СВЦЭМ!$D$10+'СЕТ СН'!$H$5</f>
        <v>4962.8338770399996</v>
      </c>
      <c r="Y106" s="64">
        <f>SUMIFS(СВЦЭМ!$D$34:$D$777,СВЦЭМ!$A$34:$A$777,$A106,СВЦЭМ!$B$34:$B$777,Y$83)+'СЕТ СН'!$H$11+СВЦЭМ!$D$10+'СЕТ СН'!$H$5</f>
        <v>5016.54822702</v>
      </c>
    </row>
    <row r="107" spans="1:25" ht="15.75" x14ac:dyDescent="0.2">
      <c r="A107" s="63">
        <f t="shared" si="2"/>
        <v>42575</v>
      </c>
      <c r="B107" s="64">
        <f>SUMIFS(СВЦЭМ!$D$34:$D$777,СВЦЭМ!$A$34:$A$777,$A107,СВЦЭМ!$B$34:$B$777,B$83)+'СЕТ СН'!$H$11+СВЦЭМ!$D$10+'СЕТ СН'!$H$5</f>
        <v>5106.9847376299995</v>
      </c>
      <c r="C107" s="64">
        <f>SUMIFS(СВЦЭМ!$D$34:$D$777,СВЦЭМ!$A$34:$A$777,$A107,СВЦЭМ!$B$34:$B$777,C$83)+'СЕТ СН'!$H$11+СВЦЭМ!$D$10+'СЕТ СН'!$H$5</f>
        <v>5194.8872959</v>
      </c>
      <c r="D107" s="64">
        <f>SUMIFS(СВЦЭМ!$D$34:$D$777,СВЦЭМ!$A$34:$A$777,$A107,СВЦЭМ!$B$34:$B$777,D$83)+'СЕТ СН'!$H$11+СВЦЭМ!$D$10+'СЕТ СН'!$H$5</f>
        <v>5217.4441119399999</v>
      </c>
      <c r="E107" s="64">
        <f>SUMIFS(СВЦЭМ!$D$34:$D$777,СВЦЭМ!$A$34:$A$777,$A107,СВЦЭМ!$B$34:$B$777,E$83)+'СЕТ СН'!$H$11+СВЦЭМ!$D$10+'СЕТ СН'!$H$5</f>
        <v>5240.9975085999995</v>
      </c>
      <c r="F107" s="64">
        <f>SUMIFS(СВЦЭМ!$D$34:$D$777,СВЦЭМ!$A$34:$A$777,$A107,СВЦЭМ!$B$34:$B$777,F$83)+'СЕТ СН'!$H$11+СВЦЭМ!$D$10+'СЕТ СН'!$H$5</f>
        <v>5265.9912517299999</v>
      </c>
      <c r="G107" s="64">
        <f>SUMIFS(СВЦЭМ!$D$34:$D$777,СВЦЭМ!$A$34:$A$777,$A107,СВЦЭМ!$B$34:$B$777,G$83)+'СЕТ СН'!$H$11+СВЦЭМ!$D$10+'СЕТ СН'!$H$5</f>
        <v>5266.6611106</v>
      </c>
      <c r="H107" s="64">
        <f>SUMIFS(СВЦЭМ!$D$34:$D$777,СВЦЭМ!$A$34:$A$777,$A107,СВЦЭМ!$B$34:$B$777,H$83)+'СЕТ СН'!$H$11+СВЦЭМ!$D$10+'СЕТ СН'!$H$5</f>
        <v>5198.2497540200002</v>
      </c>
      <c r="I107" s="64">
        <f>SUMIFS(СВЦЭМ!$D$34:$D$777,СВЦЭМ!$A$34:$A$777,$A107,СВЦЭМ!$B$34:$B$777,I$83)+'СЕТ СН'!$H$11+СВЦЭМ!$D$10+'СЕТ СН'!$H$5</f>
        <v>5131.0678207599994</v>
      </c>
      <c r="J107" s="64">
        <f>SUMIFS(СВЦЭМ!$D$34:$D$777,СВЦЭМ!$A$34:$A$777,$A107,СВЦЭМ!$B$34:$B$777,J$83)+'СЕТ СН'!$H$11+СВЦЭМ!$D$10+'СЕТ СН'!$H$5</f>
        <v>5018.9964020999996</v>
      </c>
      <c r="K107" s="64">
        <f>SUMIFS(СВЦЭМ!$D$34:$D$777,СВЦЭМ!$A$34:$A$777,$A107,СВЦЭМ!$B$34:$B$777,K$83)+'СЕТ СН'!$H$11+СВЦЭМ!$D$10+'СЕТ СН'!$H$5</f>
        <v>4925.3639986199996</v>
      </c>
      <c r="L107" s="64">
        <f>SUMIFS(СВЦЭМ!$D$34:$D$777,СВЦЭМ!$A$34:$A$777,$A107,СВЦЭМ!$B$34:$B$777,L$83)+'СЕТ СН'!$H$11+СВЦЭМ!$D$10+'СЕТ СН'!$H$5</f>
        <v>4880.0018353999994</v>
      </c>
      <c r="M107" s="64">
        <f>SUMIFS(СВЦЭМ!$D$34:$D$777,СВЦЭМ!$A$34:$A$777,$A107,СВЦЭМ!$B$34:$B$777,M$83)+'СЕТ СН'!$H$11+СВЦЭМ!$D$10+'СЕТ СН'!$H$5</f>
        <v>4871.3689681400001</v>
      </c>
      <c r="N107" s="64">
        <f>SUMIFS(СВЦЭМ!$D$34:$D$777,СВЦЭМ!$A$34:$A$777,$A107,СВЦЭМ!$B$34:$B$777,N$83)+'СЕТ СН'!$H$11+СВЦЭМ!$D$10+'СЕТ СН'!$H$5</f>
        <v>4890.6334579599998</v>
      </c>
      <c r="O107" s="64">
        <f>SUMIFS(СВЦЭМ!$D$34:$D$777,СВЦЭМ!$A$34:$A$777,$A107,СВЦЭМ!$B$34:$B$777,O$83)+'СЕТ СН'!$H$11+СВЦЭМ!$D$10+'СЕТ СН'!$H$5</f>
        <v>4908.2381688099995</v>
      </c>
      <c r="P107" s="64">
        <f>SUMIFS(СВЦЭМ!$D$34:$D$777,СВЦЭМ!$A$34:$A$777,$A107,СВЦЭМ!$B$34:$B$777,P$83)+'СЕТ СН'!$H$11+СВЦЭМ!$D$10+'СЕТ СН'!$H$5</f>
        <v>4898.5344492099994</v>
      </c>
      <c r="Q107" s="64">
        <f>SUMIFS(СВЦЭМ!$D$34:$D$777,СВЦЭМ!$A$34:$A$777,$A107,СВЦЭМ!$B$34:$B$777,Q$83)+'СЕТ СН'!$H$11+СВЦЭМ!$D$10+'СЕТ СН'!$H$5</f>
        <v>4897.6174816499997</v>
      </c>
      <c r="R107" s="64">
        <f>SUMIFS(СВЦЭМ!$D$34:$D$777,СВЦЭМ!$A$34:$A$777,$A107,СВЦЭМ!$B$34:$B$777,R$83)+'СЕТ СН'!$H$11+СВЦЭМ!$D$10+'СЕТ СН'!$H$5</f>
        <v>4897.17501627</v>
      </c>
      <c r="S107" s="64">
        <f>SUMIFS(СВЦЭМ!$D$34:$D$777,СВЦЭМ!$A$34:$A$777,$A107,СВЦЭМ!$B$34:$B$777,S$83)+'СЕТ СН'!$H$11+СВЦЭМ!$D$10+'СЕТ СН'!$H$5</f>
        <v>4904.5441186199996</v>
      </c>
      <c r="T107" s="64">
        <f>SUMIFS(СВЦЭМ!$D$34:$D$777,СВЦЭМ!$A$34:$A$777,$A107,СВЦЭМ!$B$34:$B$777,T$83)+'СЕТ СН'!$H$11+СВЦЭМ!$D$10+'СЕТ СН'!$H$5</f>
        <v>4920.5543245299996</v>
      </c>
      <c r="U107" s="64">
        <f>SUMIFS(СВЦЭМ!$D$34:$D$777,СВЦЭМ!$A$34:$A$777,$A107,СВЦЭМ!$B$34:$B$777,U$83)+'СЕТ СН'!$H$11+СВЦЭМ!$D$10+'СЕТ СН'!$H$5</f>
        <v>4937.6110978099996</v>
      </c>
      <c r="V107" s="64">
        <f>SUMIFS(СВЦЭМ!$D$34:$D$777,СВЦЭМ!$A$34:$A$777,$A107,СВЦЭМ!$B$34:$B$777,V$83)+'СЕТ СН'!$H$11+СВЦЭМ!$D$10+'СЕТ СН'!$H$5</f>
        <v>4951.2439892399998</v>
      </c>
      <c r="W107" s="64">
        <f>SUMIFS(СВЦЭМ!$D$34:$D$777,СВЦЭМ!$A$34:$A$777,$A107,СВЦЭМ!$B$34:$B$777,W$83)+'СЕТ СН'!$H$11+СВЦЭМ!$D$10+'СЕТ СН'!$H$5</f>
        <v>4994.4470922299997</v>
      </c>
      <c r="X107" s="64">
        <f>SUMIFS(СВЦЭМ!$D$34:$D$777,СВЦЭМ!$A$34:$A$777,$A107,СВЦЭМ!$B$34:$B$777,X$83)+'СЕТ СН'!$H$11+СВЦЭМ!$D$10+'СЕТ СН'!$H$5</f>
        <v>5009.8864940900003</v>
      </c>
      <c r="Y107" s="64">
        <f>SUMIFS(СВЦЭМ!$D$34:$D$777,СВЦЭМ!$A$34:$A$777,$A107,СВЦЭМ!$B$34:$B$777,Y$83)+'СЕТ СН'!$H$11+СВЦЭМ!$D$10+'СЕТ СН'!$H$5</f>
        <v>5086.6478105799997</v>
      </c>
    </row>
    <row r="108" spans="1:25" ht="15.75" x14ac:dyDescent="0.2">
      <c r="A108" s="63">
        <f t="shared" si="2"/>
        <v>42576</v>
      </c>
      <c r="B108" s="64">
        <f>SUMIFS(СВЦЭМ!$D$34:$D$777,СВЦЭМ!$A$34:$A$777,$A108,СВЦЭМ!$B$34:$B$777,B$83)+'СЕТ СН'!$H$11+СВЦЭМ!$D$10+'СЕТ СН'!$H$5</f>
        <v>5094.7447645900002</v>
      </c>
      <c r="C108" s="64">
        <f>SUMIFS(СВЦЭМ!$D$34:$D$777,СВЦЭМ!$A$34:$A$777,$A108,СВЦЭМ!$B$34:$B$777,C$83)+'СЕТ СН'!$H$11+СВЦЭМ!$D$10+'СЕТ СН'!$H$5</f>
        <v>5167.1915623200002</v>
      </c>
      <c r="D108" s="64">
        <f>SUMIFS(СВЦЭМ!$D$34:$D$777,СВЦЭМ!$A$34:$A$777,$A108,СВЦЭМ!$B$34:$B$777,D$83)+'СЕТ СН'!$H$11+СВЦЭМ!$D$10+'СЕТ СН'!$H$5</f>
        <v>5176.8318706600003</v>
      </c>
      <c r="E108" s="64">
        <f>SUMIFS(СВЦЭМ!$D$34:$D$777,СВЦЭМ!$A$34:$A$777,$A108,СВЦЭМ!$B$34:$B$777,E$83)+'СЕТ СН'!$H$11+СВЦЭМ!$D$10+'СЕТ СН'!$H$5</f>
        <v>5177.2207762099997</v>
      </c>
      <c r="F108" s="64">
        <f>SUMIFS(СВЦЭМ!$D$34:$D$777,СВЦЭМ!$A$34:$A$777,$A108,СВЦЭМ!$B$34:$B$777,F$83)+'СЕТ СН'!$H$11+СВЦЭМ!$D$10+'СЕТ СН'!$H$5</f>
        <v>5164.2109922</v>
      </c>
      <c r="G108" s="64">
        <f>SUMIFS(СВЦЭМ!$D$34:$D$777,СВЦЭМ!$A$34:$A$777,$A108,СВЦЭМ!$B$34:$B$777,G$83)+'СЕТ СН'!$H$11+СВЦЭМ!$D$10+'СЕТ СН'!$H$5</f>
        <v>5137.97045729</v>
      </c>
      <c r="H108" s="64">
        <f>SUMIFS(СВЦЭМ!$D$34:$D$777,СВЦЭМ!$A$34:$A$777,$A108,СВЦЭМ!$B$34:$B$777,H$83)+'СЕТ СН'!$H$11+СВЦЭМ!$D$10+'СЕТ СН'!$H$5</f>
        <v>5103.9626868199994</v>
      </c>
      <c r="I108" s="64">
        <f>SUMIFS(СВЦЭМ!$D$34:$D$777,СВЦЭМ!$A$34:$A$777,$A108,СВЦЭМ!$B$34:$B$777,I$83)+'СЕТ СН'!$H$11+СВЦЭМ!$D$10+'СЕТ СН'!$H$5</f>
        <v>4996.5551709299998</v>
      </c>
      <c r="J108" s="64">
        <f>SUMIFS(СВЦЭМ!$D$34:$D$777,СВЦЭМ!$A$34:$A$777,$A108,СВЦЭМ!$B$34:$B$777,J$83)+'СЕТ СН'!$H$11+СВЦЭМ!$D$10+'СЕТ СН'!$H$5</f>
        <v>4833.3633578399995</v>
      </c>
      <c r="K108" s="64">
        <f>SUMIFS(СВЦЭМ!$D$34:$D$777,СВЦЭМ!$A$34:$A$777,$A108,СВЦЭМ!$B$34:$B$777,K$83)+'СЕТ СН'!$H$11+СВЦЭМ!$D$10+'СЕТ СН'!$H$5</f>
        <v>4827.1521897499997</v>
      </c>
      <c r="L108" s="64">
        <f>SUMIFS(СВЦЭМ!$D$34:$D$777,СВЦЭМ!$A$34:$A$777,$A108,СВЦЭМ!$B$34:$B$777,L$83)+'СЕТ СН'!$H$11+СВЦЭМ!$D$10+'СЕТ СН'!$H$5</f>
        <v>4968.5426722000002</v>
      </c>
      <c r="M108" s="64">
        <f>SUMIFS(СВЦЭМ!$D$34:$D$777,СВЦЭМ!$A$34:$A$777,$A108,СВЦЭМ!$B$34:$B$777,M$83)+'СЕТ СН'!$H$11+СВЦЭМ!$D$10+'СЕТ СН'!$H$5</f>
        <v>4928.3494144999995</v>
      </c>
      <c r="N108" s="64">
        <f>SUMIFS(СВЦЭМ!$D$34:$D$777,СВЦЭМ!$A$34:$A$777,$A108,СВЦЭМ!$B$34:$B$777,N$83)+'СЕТ СН'!$H$11+СВЦЭМ!$D$10+'СЕТ СН'!$H$5</f>
        <v>4908.6392002299999</v>
      </c>
      <c r="O108" s="64">
        <f>SUMIFS(СВЦЭМ!$D$34:$D$777,СВЦЭМ!$A$34:$A$777,$A108,СВЦЭМ!$B$34:$B$777,O$83)+'СЕТ СН'!$H$11+СВЦЭМ!$D$10+'СЕТ СН'!$H$5</f>
        <v>4951.6632472299998</v>
      </c>
      <c r="P108" s="64">
        <f>SUMIFS(СВЦЭМ!$D$34:$D$777,СВЦЭМ!$A$34:$A$777,$A108,СВЦЭМ!$B$34:$B$777,P$83)+'СЕТ СН'!$H$11+СВЦЭМ!$D$10+'СЕТ СН'!$H$5</f>
        <v>4925.3558126199996</v>
      </c>
      <c r="Q108" s="64">
        <f>SUMIFS(СВЦЭМ!$D$34:$D$777,СВЦЭМ!$A$34:$A$777,$A108,СВЦЭМ!$B$34:$B$777,Q$83)+'СЕТ СН'!$H$11+СВЦЭМ!$D$10+'СЕТ СН'!$H$5</f>
        <v>4898.3249656799999</v>
      </c>
      <c r="R108" s="64">
        <f>SUMIFS(СВЦЭМ!$D$34:$D$777,СВЦЭМ!$A$34:$A$777,$A108,СВЦЭМ!$B$34:$B$777,R$83)+'СЕТ СН'!$H$11+СВЦЭМ!$D$10+'СЕТ СН'!$H$5</f>
        <v>4966.2728581299998</v>
      </c>
      <c r="S108" s="64">
        <f>SUMIFS(СВЦЭМ!$D$34:$D$777,СВЦЭМ!$A$34:$A$777,$A108,СВЦЭМ!$B$34:$B$777,S$83)+'СЕТ СН'!$H$11+СВЦЭМ!$D$10+'СЕТ СН'!$H$5</f>
        <v>4963.6076307900003</v>
      </c>
      <c r="T108" s="64">
        <f>SUMIFS(СВЦЭМ!$D$34:$D$777,СВЦЭМ!$A$34:$A$777,$A108,СВЦЭМ!$B$34:$B$777,T$83)+'СЕТ СН'!$H$11+СВЦЭМ!$D$10+'СЕТ СН'!$H$5</f>
        <v>4933.8381478199999</v>
      </c>
      <c r="U108" s="64">
        <f>SUMIFS(СВЦЭМ!$D$34:$D$777,СВЦЭМ!$A$34:$A$777,$A108,СВЦЭМ!$B$34:$B$777,U$83)+'СЕТ СН'!$H$11+СВЦЭМ!$D$10+'СЕТ СН'!$H$5</f>
        <v>4923.2880067400001</v>
      </c>
      <c r="V108" s="64">
        <f>SUMIFS(СВЦЭМ!$D$34:$D$777,СВЦЭМ!$A$34:$A$777,$A108,СВЦЭМ!$B$34:$B$777,V$83)+'СЕТ СН'!$H$11+СВЦЭМ!$D$10+'СЕТ СН'!$H$5</f>
        <v>4923.8493274100001</v>
      </c>
      <c r="W108" s="64">
        <f>SUMIFS(СВЦЭМ!$D$34:$D$777,СВЦЭМ!$A$34:$A$777,$A108,СВЦЭМ!$B$34:$B$777,W$83)+'СЕТ СН'!$H$11+СВЦЭМ!$D$10+'СЕТ СН'!$H$5</f>
        <v>4970.2497086699996</v>
      </c>
      <c r="X108" s="64">
        <f>SUMIFS(СВЦЭМ!$D$34:$D$777,СВЦЭМ!$A$34:$A$777,$A108,СВЦЭМ!$B$34:$B$777,X$83)+'СЕТ СН'!$H$11+СВЦЭМ!$D$10+'СЕТ СН'!$H$5</f>
        <v>5045.7953358499999</v>
      </c>
      <c r="Y108" s="64">
        <f>SUMIFS(СВЦЭМ!$D$34:$D$777,СВЦЭМ!$A$34:$A$777,$A108,СВЦЭМ!$B$34:$B$777,Y$83)+'СЕТ СН'!$H$11+СВЦЭМ!$D$10+'СЕТ СН'!$H$5</f>
        <v>5214.7272090799997</v>
      </c>
    </row>
    <row r="109" spans="1:25" ht="15.75" x14ac:dyDescent="0.2">
      <c r="A109" s="63">
        <f t="shared" si="2"/>
        <v>42577</v>
      </c>
      <c r="B109" s="64">
        <f>SUMIFS(СВЦЭМ!$D$34:$D$777,СВЦЭМ!$A$34:$A$777,$A109,СВЦЭМ!$B$34:$B$777,B$83)+'СЕТ СН'!$H$11+СВЦЭМ!$D$10+'СЕТ СН'!$H$5</f>
        <v>5389.5868735900003</v>
      </c>
      <c r="C109" s="64">
        <f>SUMIFS(СВЦЭМ!$D$34:$D$777,СВЦЭМ!$A$34:$A$777,$A109,СВЦЭМ!$B$34:$B$777,C$83)+'СЕТ СН'!$H$11+СВЦЭМ!$D$10+'СЕТ СН'!$H$5</f>
        <v>5307.4719567800003</v>
      </c>
      <c r="D109" s="64">
        <f>SUMIFS(СВЦЭМ!$D$34:$D$777,СВЦЭМ!$A$34:$A$777,$A109,СВЦЭМ!$B$34:$B$777,D$83)+'СЕТ СН'!$H$11+СВЦЭМ!$D$10+'СЕТ СН'!$H$5</f>
        <v>5326.8945067000004</v>
      </c>
      <c r="E109" s="64">
        <f>SUMIFS(СВЦЭМ!$D$34:$D$777,СВЦЭМ!$A$34:$A$777,$A109,СВЦЭМ!$B$34:$B$777,E$83)+'СЕТ СН'!$H$11+СВЦЭМ!$D$10+'СЕТ СН'!$H$5</f>
        <v>5333.5199160000002</v>
      </c>
      <c r="F109" s="64">
        <f>SUMIFS(СВЦЭМ!$D$34:$D$777,СВЦЭМ!$A$34:$A$777,$A109,СВЦЭМ!$B$34:$B$777,F$83)+'СЕТ СН'!$H$11+СВЦЭМ!$D$10+'СЕТ СН'!$H$5</f>
        <v>5362.9371515499997</v>
      </c>
      <c r="G109" s="64">
        <f>SUMIFS(СВЦЭМ!$D$34:$D$777,СВЦЭМ!$A$34:$A$777,$A109,СВЦЭМ!$B$34:$B$777,G$83)+'СЕТ СН'!$H$11+СВЦЭМ!$D$10+'СЕТ СН'!$H$5</f>
        <v>5352.0358908399994</v>
      </c>
      <c r="H109" s="64">
        <f>SUMIFS(СВЦЭМ!$D$34:$D$777,СВЦЭМ!$A$34:$A$777,$A109,СВЦЭМ!$B$34:$B$777,H$83)+'СЕТ СН'!$H$11+СВЦЭМ!$D$10+'СЕТ СН'!$H$5</f>
        <v>5285.0223301099995</v>
      </c>
      <c r="I109" s="64">
        <f>SUMIFS(СВЦЭМ!$D$34:$D$777,СВЦЭМ!$A$34:$A$777,$A109,СВЦЭМ!$B$34:$B$777,I$83)+'СЕТ СН'!$H$11+СВЦЭМ!$D$10+'СЕТ СН'!$H$5</f>
        <v>5175.66592072</v>
      </c>
      <c r="J109" s="64">
        <f>SUMIFS(СВЦЭМ!$D$34:$D$777,СВЦЭМ!$A$34:$A$777,$A109,СВЦЭМ!$B$34:$B$777,J$83)+'СЕТ СН'!$H$11+СВЦЭМ!$D$10+'СЕТ СН'!$H$5</f>
        <v>5027.1685464399998</v>
      </c>
      <c r="K109" s="64">
        <f>SUMIFS(СВЦЭМ!$D$34:$D$777,СВЦЭМ!$A$34:$A$777,$A109,СВЦЭМ!$B$34:$B$777,K$83)+'СЕТ СН'!$H$11+СВЦЭМ!$D$10+'СЕТ СН'!$H$5</f>
        <v>4970.7192309399998</v>
      </c>
      <c r="L109" s="64">
        <f>SUMIFS(СВЦЭМ!$D$34:$D$777,СВЦЭМ!$A$34:$A$777,$A109,СВЦЭМ!$B$34:$B$777,L$83)+'СЕТ СН'!$H$11+СВЦЭМ!$D$10+'СЕТ СН'!$H$5</f>
        <v>4943.8520380199998</v>
      </c>
      <c r="M109" s="64">
        <f>SUMIFS(СВЦЭМ!$D$34:$D$777,СВЦЭМ!$A$34:$A$777,$A109,СВЦЭМ!$B$34:$B$777,M$83)+'СЕТ СН'!$H$11+СВЦЭМ!$D$10+'СЕТ СН'!$H$5</f>
        <v>4946.8947022599996</v>
      </c>
      <c r="N109" s="64">
        <f>SUMIFS(СВЦЭМ!$D$34:$D$777,СВЦЭМ!$A$34:$A$777,$A109,СВЦЭМ!$B$34:$B$777,N$83)+'СЕТ СН'!$H$11+СВЦЭМ!$D$10+'СЕТ СН'!$H$5</f>
        <v>4965.6267907399997</v>
      </c>
      <c r="O109" s="64">
        <f>SUMIFS(СВЦЭМ!$D$34:$D$777,СВЦЭМ!$A$34:$A$777,$A109,СВЦЭМ!$B$34:$B$777,O$83)+'СЕТ СН'!$H$11+СВЦЭМ!$D$10+'СЕТ СН'!$H$5</f>
        <v>5035.3387866799994</v>
      </c>
      <c r="P109" s="64">
        <f>SUMIFS(СВЦЭМ!$D$34:$D$777,СВЦЭМ!$A$34:$A$777,$A109,СВЦЭМ!$B$34:$B$777,P$83)+'СЕТ СН'!$H$11+СВЦЭМ!$D$10+'СЕТ СН'!$H$5</f>
        <v>4977.1605970000001</v>
      </c>
      <c r="Q109" s="64">
        <f>SUMIFS(СВЦЭМ!$D$34:$D$777,СВЦЭМ!$A$34:$A$777,$A109,СВЦЭМ!$B$34:$B$777,Q$83)+'СЕТ СН'!$H$11+СВЦЭМ!$D$10+'СЕТ СН'!$H$5</f>
        <v>4961.2747772000002</v>
      </c>
      <c r="R109" s="64">
        <f>SUMIFS(СВЦЭМ!$D$34:$D$777,СВЦЭМ!$A$34:$A$777,$A109,СВЦЭМ!$B$34:$B$777,R$83)+'СЕТ СН'!$H$11+СВЦЭМ!$D$10+'СЕТ СН'!$H$5</f>
        <v>5069.3751620699995</v>
      </c>
      <c r="S109" s="64">
        <f>SUMIFS(СВЦЭМ!$D$34:$D$777,СВЦЭМ!$A$34:$A$777,$A109,СВЦЭМ!$B$34:$B$777,S$83)+'СЕТ СН'!$H$11+СВЦЭМ!$D$10+'СЕТ СН'!$H$5</f>
        <v>5106.4102036899994</v>
      </c>
      <c r="T109" s="64">
        <f>SUMIFS(СВЦЭМ!$D$34:$D$777,СВЦЭМ!$A$34:$A$777,$A109,СВЦЭМ!$B$34:$B$777,T$83)+'СЕТ СН'!$H$11+СВЦЭМ!$D$10+'СЕТ СН'!$H$5</f>
        <v>5117.8781235099996</v>
      </c>
      <c r="U109" s="64">
        <f>SUMIFS(СВЦЭМ!$D$34:$D$777,СВЦЭМ!$A$34:$A$777,$A109,СВЦЭМ!$B$34:$B$777,U$83)+'СЕТ СН'!$H$11+СВЦЭМ!$D$10+'СЕТ СН'!$H$5</f>
        <v>5130.1430875699998</v>
      </c>
      <c r="V109" s="64">
        <f>SUMIFS(СВЦЭМ!$D$34:$D$777,СВЦЭМ!$A$34:$A$777,$A109,СВЦЭМ!$B$34:$B$777,V$83)+'СЕТ СН'!$H$11+СВЦЭМ!$D$10+'СЕТ СН'!$H$5</f>
        <v>5236.91380286</v>
      </c>
      <c r="W109" s="64">
        <f>SUMIFS(СВЦЭМ!$D$34:$D$777,СВЦЭМ!$A$34:$A$777,$A109,СВЦЭМ!$B$34:$B$777,W$83)+'СЕТ СН'!$H$11+СВЦЭМ!$D$10+'СЕТ СН'!$H$5</f>
        <v>5291.1160136199996</v>
      </c>
      <c r="X109" s="64">
        <f>SUMIFS(СВЦЭМ!$D$34:$D$777,СВЦЭМ!$A$34:$A$777,$A109,СВЦЭМ!$B$34:$B$777,X$83)+'СЕТ СН'!$H$11+СВЦЭМ!$D$10+'СЕТ СН'!$H$5</f>
        <v>5253.6911666599999</v>
      </c>
      <c r="Y109" s="64">
        <f>SUMIFS(СВЦЭМ!$D$34:$D$777,СВЦЭМ!$A$34:$A$777,$A109,СВЦЭМ!$B$34:$B$777,Y$83)+'СЕТ СН'!$H$11+СВЦЭМ!$D$10+'СЕТ СН'!$H$5</f>
        <v>5218.9232911500003</v>
      </c>
    </row>
    <row r="110" spans="1:25" ht="15.75" x14ac:dyDescent="0.2">
      <c r="A110" s="63">
        <f t="shared" si="2"/>
        <v>42578</v>
      </c>
      <c r="B110" s="64">
        <f>SUMIFS(СВЦЭМ!$D$34:$D$777,СВЦЭМ!$A$34:$A$777,$A110,СВЦЭМ!$B$34:$B$777,B$83)+'СЕТ СН'!$H$11+СВЦЭМ!$D$10+'СЕТ СН'!$H$5</f>
        <v>5205.0012010999999</v>
      </c>
      <c r="C110" s="64">
        <f>SUMIFS(СВЦЭМ!$D$34:$D$777,СВЦЭМ!$A$34:$A$777,$A110,СВЦЭМ!$B$34:$B$777,C$83)+'СЕТ СН'!$H$11+СВЦЭМ!$D$10+'СЕТ СН'!$H$5</f>
        <v>5258.5437813999997</v>
      </c>
      <c r="D110" s="64">
        <f>SUMIFS(СВЦЭМ!$D$34:$D$777,СВЦЭМ!$A$34:$A$777,$A110,СВЦЭМ!$B$34:$B$777,D$83)+'СЕТ СН'!$H$11+СВЦЭМ!$D$10+'СЕТ СН'!$H$5</f>
        <v>5284.14686248</v>
      </c>
      <c r="E110" s="64">
        <f>SUMIFS(СВЦЭМ!$D$34:$D$777,СВЦЭМ!$A$34:$A$777,$A110,СВЦЭМ!$B$34:$B$777,E$83)+'СЕТ СН'!$H$11+СВЦЭМ!$D$10+'СЕТ СН'!$H$5</f>
        <v>5280.4254718000002</v>
      </c>
      <c r="F110" s="64">
        <f>SUMIFS(СВЦЭМ!$D$34:$D$777,СВЦЭМ!$A$34:$A$777,$A110,СВЦЭМ!$B$34:$B$777,F$83)+'СЕТ СН'!$H$11+СВЦЭМ!$D$10+'СЕТ СН'!$H$5</f>
        <v>5330.2007270100003</v>
      </c>
      <c r="G110" s="64">
        <f>SUMIFS(СВЦЭМ!$D$34:$D$777,СВЦЭМ!$A$34:$A$777,$A110,СВЦЭМ!$B$34:$B$777,G$83)+'СЕТ СН'!$H$11+СВЦЭМ!$D$10+'СЕТ СН'!$H$5</f>
        <v>5313.8960095900002</v>
      </c>
      <c r="H110" s="64">
        <f>SUMIFS(СВЦЭМ!$D$34:$D$777,СВЦЭМ!$A$34:$A$777,$A110,СВЦЭМ!$B$34:$B$777,H$83)+'СЕТ СН'!$H$11+СВЦЭМ!$D$10+'СЕТ СН'!$H$5</f>
        <v>5225.1733303999999</v>
      </c>
      <c r="I110" s="64">
        <f>SUMIFS(СВЦЭМ!$D$34:$D$777,СВЦЭМ!$A$34:$A$777,$A110,СВЦЭМ!$B$34:$B$777,I$83)+'СЕТ СН'!$H$11+СВЦЭМ!$D$10+'СЕТ СН'!$H$5</f>
        <v>5168.2896184599995</v>
      </c>
      <c r="J110" s="64">
        <f>SUMIFS(СВЦЭМ!$D$34:$D$777,СВЦЭМ!$A$34:$A$777,$A110,СВЦЭМ!$B$34:$B$777,J$83)+'СЕТ СН'!$H$11+СВЦЭМ!$D$10+'СЕТ СН'!$H$5</f>
        <v>5035.9020794899998</v>
      </c>
      <c r="K110" s="64">
        <f>SUMIFS(СВЦЭМ!$D$34:$D$777,СВЦЭМ!$A$34:$A$777,$A110,СВЦЭМ!$B$34:$B$777,K$83)+'СЕТ СН'!$H$11+СВЦЭМ!$D$10+'СЕТ СН'!$H$5</f>
        <v>5029.7507134500001</v>
      </c>
      <c r="L110" s="64">
        <f>SUMIFS(СВЦЭМ!$D$34:$D$777,СВЦЭМ!$A$34:$A$777,$A110,СВЦЭМ!$B$34:$B$777,L$83)+'СЕТ СН'!$H$11+СВЦЭМ!$D$10+'СЕТ СН'!$H$5</f>
        <v>5025.7581975699995</v>
      </c>
      <c r="M110" s="64">
        <f>SUMIFS(СВЦЭМ!$D$34:$D$777,СВЦЭМ!$A$34:$A$777,$A110,СВЦЭМ!$B$34:$B$777,M$83)+'СЕТ СН'!$H$11+СВЦЭМ!$D$10+'СЕТ СН'!$H$5</f>
        <v>5042.5495634700001</v>
      </c>
      <c r="N110" s="64">
        <f>SUMIFS(СВЦЭМ!$D$34:$D$777,СВЦЭМ!$A$34:$A$777,$A110,СВЦЭМ!$B$34:$B$777,N$83)+'СЕТ СН'!$H$11+СВЦЭМ!$D$10+'СЕТ СН'!$H$5</f>
        <v>5043.3042527399994</v>
      </c>
      <c r="O110" s="64">
        <f>SUMIFS(СВЦЭМ!$D$34:$D$777,СВЦЭМ!$A$34:$A$777,$A110,СВЦЭМ!$B$34:$B$777,O$83)+'СЕТ СН'!$H$11+СВЦЭМ!$D$10+'СЕТ СН'!$H$5</f>
        <v>5049.59532003</v>
      </c>
      <c r="P110" s="64">
        <f>SUMIFS(СВЦЭМ!$D$34:$D$777,СВЦЭМ!$A$34:$A$777,$A110,СВЦЭМ!$B$34:$B$777,P$83)+'СЕТ СН'!$H$11+СВЦЭМ!$D$10+'СЕТ СН'!$H$5</f>
        <v>5041.7709447299994</v>
      </c>
      <c r="Q110" s="64">
        <f>SUMIFS(СВЦЭМ!$D$34:$D$777,СВЦЭМ!$A$34:$A$777,$A110,СВЦЭМ!$B$34:$B$777,Q$83)+'СЕТ СН'!$H$11+СВЦЭМ!$D$10+'СЕТ СН'!$H$5</f>
        <v>5004.9971034600003</v>
      </c>
      <c r="R110" s="64">
        <f>SUMIFS(СВЦЭМ!$D$34:$D$777,СВЦЭМ!$A$34:$A$777,$A110,СВЦЭМ!$B$34:$B$777,R$83)+'СЕТ СН'!$H$11+СВЦЭМ!$D$10+'СЕТ СН'!$H$5</f>
        <v>5149.9198957899998</v>
      </c>
      <c r="S110" s="64">
        <f>SUMIFS(СВЦЭМ!$D$34:$D$777,СВЦЭМ!$A$34:$A$777,$A110,СВЦЭМ!$B$34:$B$777,S$83)+'СЕТ СН'!$H$11+СВЦЭМ!$D$10+'СЕТ СН'!$H$5</f>
        <v>5112.2832884700001</v>
      </c>
      <c r="T110" s="64">
        <f>SUMIFS(СВЦЭМ!$D$34:$D$777,СВЦЭМ!$A$34:$A$777,$A110,СВЦЭМ!$B$34:$B$777,T$83)+'СЕТ СН'!$H$11+СВЦЭМ!$D$10+'СЕТ СН'!$H$5</f>
        <v>5064.3042545299995</v>
      </c>
      <c r="U110" s="64">
        <f>SUMIFS(СВЦЭМ!$D$34:$D$777,СВЦЭМ!$A$34:$A$777,$A110,СВЦЭМ!$B$34:$B$777,U$83)+'СЕТ СН'!$H$11+СВЦЭМ!$D$10+'СЕТ СН'!$H$5</f>
        <v>5100.6385424599994</v>
      </c>
      <c r="V110" s="64">
        <f>SUMIFS(СВЦЭМ!$D$34:$D$777,СВЦЭМ!$A$34:$A$777,$A110,СВЦЭМ!$B$34:$B$777,V$83)+'СЕТ СН'!$H$11+СВЦЭМ!$D$10+'СЕТ СН'!$H$5</f>
        <v>5052.9358281200002</v>
      </c>
      <c r="W110" s="64">
        <f>SUMIFS(СВЦЭМ!$D$34:$D$777,СВЦЭМ!$A$34:$A$777,$A110,СВЦЭМ!$B$34:$B$777,W$83)+'СЕТ СН'!$H$11+СВЦЭМ!$D$10+'СЕТ СН'!$H$5</f>
        <v>5065.4964280899994</v>
      </c>
      <c r="X110" s="64">
        <f>SUMIFS(СВЦЭМ!$D$34:$D$777,СВЦЭМ!$A$34:$A$777,$A110,СВЦЭМ!$B$34:$B$777,X$83)+'СЕТ СН'!$H$11+СВЦЭМ!$D$10+'СЕТ СН'!$H$5</f>
        <v>5112.9701886299999</v>
      </c>
      <c r="Y110" s="64">
        <f>SUMIFS(СВЦЭМ!$D$34:$D$777,СВЦЭМ!$A$34:$A$777,$A110,СВЦЭМ!$B$34:$B$777,Y$83)+'СЕТ СН'!$H$11+СВЦЭМ!$D$10+'СЕТ СН'!$H$5</f>
        <v>5172.4349941599994</v>
      </c>
    </row>
    <row r="111" spans="1:25" ht="15.75" x14ac:dyDescent="0.2">
      <c r="A111" s="63">
        <f t="shared" si="2"/>
        <v>42579</v>
      </c>
      <c r="B111" s="64">
        <f>SUMIFS(СВЦЭМ!$D$34:$D$777,СВЦЭМ!$A$34:$A$777,$A111,СВЦЭМ!$B$34:$B$777,B$83)+'СЕТ СН'!$H$11+СВЦЭМ!$D$10+'СЕТ СН'!$H$5</f>
        <v>5223.7617721099996</v>
      </c>
      <c r="C111" s="64">
        <f>SUMIFS(СВЦЭМ!$D$34:$D$777,СВЦЭМ!$A$34:$A$777,$A111,СВЦЭМ!$B$34:$B$777,C$83)+'СЕТ СН'!$H$11+СВЦЭМ!$D$10+'СЕТ СН'!$H$5</f>
        <v>5287.3147055400004</v>
      </c>
      <c r="D111" s="64">
        <f>SUMIFS(СВЦЭМ!$D$34:$D$777,СВЦЭМ!$A$34:$A$777,$A111,СВЦЭМ!$B$34:$B$777,D$83)+'СЕТ СН'!$H$11+СВЦЭМ!$D$10+'СЕТ СН'!$H$5</f>
        <v>5342.10736163</v>
      </c>
      <c r="E111" s="64">
        <f>SUMIFS(СВЦЭМ!$D$34:$D$777,СВЦЭМ!$A$34:$A$777,$A111,СВЦЭМ!$B$34:$B$777,E$83)+'СЕТ СН'!$H$11+СВЦЭМ!$D$10+'СЕТ СН'!$H$5</f>
        <v>5332.4338806400001</v>
      </c>
      <c r="F111" s="64">
        <f>SUMIFS(СВЦЭМ!$D$34:$D$777,СВЦЭМ!$A$34:$A$777,$A111,СВЦЭМ!$B$34:$B$777,F$83)+'СЕТ СН'!$H$11+СВЦЭМ!$D$10+'СЕТ СН'!$H$5</f>
        <v>5315.8250860400003</v>
      </c>
      <c r="G111" s="64">
        <f>SUMIFS(СВЦЭМ!$D$34:$D$777,СВЦЭМ!$A$34:$A$777,$A111,СВЦЭМ!$B$34:$B$777,G$83)+'СЕТ СН'!$H$11+СВЦЭМ!$D$10+'СЕТ СН'!$H$5</f>
        <v>5324.5773480400003</v>
      </c>
      <c r="H111" s="64">
        <f>SUMIFS(СВЦЭМ!$D$34:$D$777,СВЦЭМ!$A$34:$A$777,$A111,СВЦЭМ!$B$34:$B$777,H$83)+'СЕТ СН'!$H$11+СВЦЭМ!$D$10+'СЕТ СН'!$H$5</f>
        <v>5257.1934084900004</v>
      </c>
      <c r="I111" s="64">
        <f>SUMIFS(СВЦЭМ!$D$34:$D$777,СВЦЭМ!$A$34:$A$777,$A111,СВЦЭМ!$B$34:$B$777,I$83)+'СЕТ СН'!$H$11+СВЦЭМ!$D$10+'СЕТ СН'!$H$5</f>
        <v>5182.5886686100002</v>
      </c>
      <c r="J111" s="64">
        <f>SUMIFS(СВЦЭМ!$D$34:$D$777,СВЦЭМ!$A$34:$A$777,$A111,СВЦЭМ!$B$34:$B$777,J$83)+'СЕТ СН'!$H$11+СВЦЭМ!$D$10+'СЕТ СН'!$H$5</f>
        <v>5007.1607636700001</v>
      </c>
      <c r="K111" s="64">
        <f>SUMIFS(СВЦЭМ!$D$34:$D$777,СВЦЭМ!$A$34:$A$777,$A111,СВЦЭМ!$B$34:$B$777,K$83)+'СЕТ СН'!$H$11+СВЦЭМ!$D$10+'СЕТ СН'!$H$5</f>
        <v>5099.6666995099995</v>
      </c>
      <c r="L111" s="64">
        <f>SUMIFS(СВЦЭМ!$D$34:$D$777,СВЦЭМ!$A$34:$A$777,$A111,СВЦЭМ!$B$34:$B$777,L$83)+'СЕТ СН'!$H$11+СВЦЭМ!$D$10+'СЕТ СН'!$H$5</f>
        <v>5100.3758030099998</v>
      </c>
      <c r="M111" s="64">
        <f>SUMIFS(СВЦЭМ!$D$34:$D$777,СВЦЭМ!$A$34:$A$777,$A111,СВЦЭМ!$B$34:$B$777,M$83)+'СЕТ СН'!$H$11+СВЦЭМ!$D$10+'СЕТ СН'!$H$5</f>
        <v>5075.6649299800001</v>
      </c>
      <c r="N111" s="64">
        <f>SUMIFS(СВЦЭМ!$D$34:$D$777,СВЦЭМ!$A$34:$A$777,$A111,СВЦЭМ!$B$34:$B$777,N$83)+'СЕТ СН'!$H$11+СВЦЭМ!$D$10+'СЕТ СН'!$H$5</f>
        <v>5060.8342153200001</v>
      </c>
      <c r="O111" s="64">
        <f>SUMIFS(СВЦЭМ!$D$34:$D$777,СВЦЭМ!$A$34:$A$777,$A111,СВЦЭМ!$B$34:$B$777,O$83)+'СЕТ СН'!$H$11+СВЦЭМ!$D$10+'СЕТ СН'!$H$5</f>
        <v>5087.97896631</v>
      </c>
      <c r="P111" s="64">
        <f>SUMIFS(СВЦЭМ!$D$34:$D$777,СВЦЭМ!$A$34:$A$777,$A111,СВЦЭМ!$B$34:$B$777,P$83)+'СЕТ СН'!$H$11+СВЦЭМ!$D$10+'СЕТ СН'!$H$5</f>
        <v>5085.6888075799998</v>
      </c>
      <c r="Q111" s="64">
        <f>SUMIFS(СВЦЭМ!$D$34:$D$777,СВЦЭМ!$A$34:$A$777,$A111,СВЦЭМ!$B$34:$B$777,Q$83)+'СЕТ СН'!$H$11+СВЦЭМ!$D$10+'СЕТ СН'!$H$5</f>
        <v>5088.7996795700001</v>
      </c>
      <c r="R111" s="64">
        <f>SUMIFS(СВЦЭМ!$D$34:$D$777,СВЦЭМ!$A$34:$A$777,$A111,СВЦЭМ!$B$34:$B$777,R$83)+'СЕТ СН'!$H$11+СВЦЭМ!$D$10+'СЕТ СН'!$H$5</f>
        <v>5157.5612762599994</v>
      </c>
      <c r="S111" s="64">
        <f>SUMIFS(СВЦЭМ!$D$34:$D$777,СВЦЭМ!$A$34:$A$777,$A111,СВЦЭМ!$B$34:$B$777,S$83)+'СЕТ СН'!$H$11+СВЦЭМ!$D$10+'СЕТ СН'!$H$5</f>
        <v>5150.8985588099995</v>
      </c>
      <c r="T111" s="64">
        <f>SUMIFS(СВЦЭМ!$D$34:$D$777,СВЦЭМ!$A$34:$A$777,$A111,СВЦЭМ!$B$34:$B$777,T$83)+'СЕТ СН'!$H$11+СВЦЭМ!$D$10+'СЕТ СН'!$H$5</f>
        <v>5153.8226787799995</v>
      </c>
      <c r="U111" s="64">
        <f>SUMIFS(СВЦЭМ!$D$34:$D$777,СВЦЭМ!$A$34:$A$777,$A111,СВЦЭМ!$B$34:$B$777,U$83)+'СЕТ СН'!$H$11+СВЦЭМ!$D$10+'СЕТ СН'!$H$5</f>
        <v>5148.0318265099995</v>
      </c>
      <c r="V111" s="64">
        <f>SUMIFS(СВЦЭМ!$D$34:$D$777,СВЦЭМ!$A$34:$A$777,$A111,СВЦЭМ!$B$34:$B$777,V$83)+'СЕТ СН'!$H$11+СВЦЭМ!$D$10+'СЕТ СН'!$H$5</f>
        <v>5170.5798265399999</v>
      </c>
      <c r="W111" s="64">
        <f>SUMIFS(СВЦЭМ!$D$34:$D$777,СВЦЭМ!$A$34:$A$777,$A111,СВЦЭМ!$B$34:$B$777,W$83)+'СЕТ СН'!$H$11+СВЦЭМ!$D$10+'СЕТ СН'!$H$5</f>
        <v>5165.7066379500002</v>
      </c>
      <c r="X111" s="64">
        <f>SUMIFS(СВЦЭМ!$D$34:$D$777,СВЦЭМ!$A$34:$A$777,$A111,СВЦЭМ!$B$34:$B$777,X$83)+'СЕТ СН'!$H$11+СВЦЭМ!$D$10+'СЕТ СН'!$H$5</f>
        <v>5165.7299977599996</v>
      </c>
      <c r="Y111" s="64">
        <f>SUMIFS(СВЦЭМ!$D$34:$D$777,СВЦЭМ!$A$34:$A$777,$A111,СВЦЭМ!$B$34:$B$777,Y$83)+'СЕТ СН'!$H$11+СВЦЭМ!$D$10+'СЕТ СН'!$H$5</f>
        <v>5208.0046757599994</v>
      </c>
    </row>
    <row r="112" spans="1:25" ht="15.75" x14ac:dyDescent="0.2">
      <c r="A112" s="63">
        <f t="shared" si="2"/>
        <v>42580</v>
      </c>
      <c r="B112" s="64">
        <f>SUMIFS(СВЦЭМ!$D$34:$D$777,СВЦЭМ!$A$34:$A$777,$A112,СВЦЭМ!$B$34:$B$777,B$83)+'СЕТ СН'!$H$11+СВЦЭМ!$D$10+'СЕТ СН'!$H$5</f>
        <v>5230.8182954099993</v>
      </c>
      <c r="C112" s="64">
        <f>SUMIFS(СВЦЭМ!$D$34:$D$777,СВЦЭМ!$A$34:$A$777,$A112,СВЦЭМ!$B$34:$B$777,C$83)+'СЕТ СН'!$H$11+СВЦЭМ!$D$10+'СЕТ СН'!$H$5</f>
        <v>5292.0068205500002</v>
      </c>
      <c r="D112" s="64">
        <f>SUMIFS(СВЦЭМ!$D$34:$D$777,СВЦЭМ!$A$34:$A$777,$A112,СВЦЭМ!$B$34:$B$777,D$83)+'СЕТ СН'!$H$11+СВЦЭМ!$D$10+'СЕТ СН'!$H$5</f>
        <v>5313.7176227</v>
      </c>
      <c r="E112" s="64">
        <f>SUMIFS(СВЦЭМ!$D$34:$D$777,СВЦЭМ!$A$34:$A$777,$A112,СВЦЭМ!$B$34:$B$777,E$83)+'СЕТ СН'!$H$11+СВЦЭМ!$D$10+'СЕТ СН'!$H$5</f>
        <v>5275.1842783100001</v>
      </c>
      <c r="F112" s="64">
        <f>SUMIFS(СВЦЭМ!$D$34:$D$777,СВЦЭМ!$A$34:$A$777,$A112,СВЦЭМ!$B$34:$B$777,F$83)+'СЕТ СН'!$H$11+СВЦЭМ!$D$10+'СЕТ СН'!$H$5</f>
        <v>5250.4665096700001</v>
      </c>
      <c r="G112" s="64">
        <f>SUMIFS(СВЦЭМ!$D$34:$D$777,СВЦЭМ!$A$34:$A$777,$A112,СВЦЭМ!$B$34:$B$777,G$83)+'СЕТ СН'!$H$11+СВЦЭМ!$D$10+'СЕТ СН'!$H$5</f>
        <v>5229.2961785299995</v>
      </c>
      <c r="H112" s="64">
        <f>SUMIFS(СВЦЭМ!$D$34:$D$777,СВЦЭМ!$A$34:$A$777,$A112,СВЦЭМ!$B$34:$B$777,H$83)+'СЕТ СН'!$H$11+СВЦЭМ!$D$10+'СЕТ СН'!$H$5</f>
        <v>5193.0181068399997</v>
      </c>
      <c r="I112" s="64">
        <f>SUMIFS(СВЦЭМ!$D$34:$D$777,СВЦЭМ!$A$34:$A$777,$A112,СВЦЭМ!$B$34:$B$777,I$83)+'СЕТ СН'!$H$11+СВЦЭМ!$D$10+'СЕТ СН'!$H$5</f>
        <v>5135.4842616099995</v>
      </c>
      <c r="J112" s="64">
        <f>SUMIFS(СВЦЭМ!$D$34:$D$777,СВЦЭМ!$A$34:$A$777,$A112,СВЦЭМ!$B$34:$B$777,J$83)+'СЕТ СН'!$H$11+СВЦЭМ!$D$10+'СЕТ СН'!$H$5</f>
        <v>4962.32226309</v>
      </c>
      <c r="K112" s="64">
        <f>SUMIFS(СВЦЭМ!$D$34:$D$777,СВЦЭМ!$A$34:$A$777,$A112,СВЦЭМ!$B$34:$B$777,K$83)+'СЕТ СН'!$H$11+СВЦЭМ!$D$10+'СЕТ СН'!$H$5</f>
        <v>5025.5980333699999</v>
      </c>
      <c r="L112" s="64">
        <f>SUMIFS(СВЦЭМ!$D$34:$D$777,СВЦЭМ!$A$34:$A$777,$A112,СВЦЭМ!$B$34:$B$777,L$83)+'СЕТ СН'!$H$11+СВЦЭМ!$D$10+'СЕТ СН'!$H$5</f>
        <v>5056.8693785300002</v>
      </c>
      <c r="M112" s="64">
        <f>SUMIFS(СВЦЭМ!$D$34:$D$777,СВЦЭМ!$A$34:$A$777,$A112,СВЦЭМ!$B$34:$B$777,M$83)+'СЕТ СН'!$H$11+СВЦЭМ!$D$10+'СЕТ СН'!$H$5</f>
        <v>5029.1827641899999</v>
      </c>
      <c r="N112" s="64">
        <f>SUMIFS(СВЦЭМ!$D$34:$D$777,СВЦЭМ!$A$34:$A$777,$A112,СВЦЭМ!$B$34:$B$777,N$83)+'СЕТ СН'!$H$11+СВЦЭМ!$D$10+'СЕТ СН'!$H$5</f>
        <v>5072.0017652099996</v>
      </c>
      <c r="O112" s="64">
        <f>SUMIFS(СВЦЭМ!$D$34:$D$777,СВЦЭМ!$A$34:$A$777,$A112,СВЦЭМ!$B$34:$B$777,O$83)+'СЕТ СН'!$H$11+СВЦЭМ!$D$10+'СЕТ СН'!$H$5</f>
        <v>5006.4064190700001</v>
      </c>
      <c r="P112" s="64">
        <f>SUMIFS(СВЦЭМ!$D$34:$D$777,СВЦЭМ!$A$34:$A$777,$A112,СВЦЭМ!$B$34:$B$777,P$83)+'СЕТ СН'!$H$11+СВЦЭМ!$D$10+'СЕТ СН'!$H$5</f>
        <v>4991.15645881</v>
      </c>
      <c r="Q112" s="64">
        <f>SUMIFS(СВЦЭМ!$D$34:$D$777,СВЦЭМ!$A$34:$A$777,$A112,СВЦЭМ!$B$34:$B$777,Q$83)+'СЕТ СН'!$H$11+СВЦЭМ!$D$10+'СЕТ СН'!$H$5</f>
        <v>4993.4794108599999</v>
      </c>
      <c r="R112" s="64">
        <f>SUMIFS(СВЦЭМ!$D$34:$D$777,СВЦЭМ!$A$34:$A$777,$A112,СВЦЭМ!$B$34:$B$777,R$83)+'СЕТ СН'!$H$11+СВЦЭМ!$D$10+'СЕТ СН'!$H$5</f>
        <v>5036.3759113300002</v>
      </c>
      <c r="S112" s="64">
        <f>SUMIFS(СВЦЭМ!$D$34:$D$777,СВЦЭМ!$A$34:$A$777,$A112,СВЦЭМ!$B$34:$B$777,S$83)+'СЕТ СН'!$H$11+СВЦЭМ!$D$10+'СЕТ СН'!$H$5</f>
        <v>5044.0683559199997</v>
      </c>
      <c r="T112" s="64">
        <f>SUMIFS(СВЦЭМ!$D$34:$D$777,СВЦЭМ!$A$34:$A$777,$A112,СВЦЭМ!$B$34:$B$777,T$83)+'СЕТ СН'!$H$11+СВЦЭМ!$D$10+'СЕТ СН'!$H$5</f>
        <v>5033.7702979300002</v>
      </c>
      <c r="U112" s="64">
        <f>SUMIFS(СВЦЭМ!$D$34:$D$777,СВЦЭМ!$A$34:$A$777,$A112,СВЦЭМ!$B$34:$B$777,U$83)+'СЕТ СН'!$H$11+СВЦЭМ!$D$10+'СЕТ СН'!$H$5</f>
        <v>5026.5167241600002</v>
      </c>
      <c r="V112" s="64">
        <f>SUMIFS(СВЦЭМ!$D$34:$D$777,СВЦЭМ!$A$34:$A$777,$A112,СВЦЭМ!$B$34:$B$777,V$83)+'СЕТ СН'!$H$11+СВЦЭМ!$D$10+'СЕТ СН'!$H$5</f>
        <v>4996.3339988099997</v>
      </c>
      <c r="W112" s="64">
        <f>SUMIFS(СВЦЭМ!$D$34:$D$777,СВЦЭМ!$A$34:$A$777,$A112,СВЦЭМ!$B$34:$B$777,W$83)+'СЕТ СН'!$H$11+СВЦЭМ!$D$10+'СЕТ СН'!$H$5</f>
        <v>4974.0788084099995</v>
      </c>
      <c r="X112" s="64">
        <f>SUMIFS(СВЦЭМ!$D$34:$D$777,СВЦЭМ!$A$34:$A$777,$A112,СВЦЭМ!$B$34:$B$777,X$83)+'СЕТ СН'!$H$11+СВЦЭМ!$D$10+'СЕТ СН'!$H$5</f>
        <v>4988.4892026199996</v>
      </c>
      <c r="Y112" s="64">
        <f>SUMIFS(СВЦЭМ!$D$34:$D$777,СВЦЭМ!$A$34:$A$777,$A112,СВЦЭМ!$B$34:$B$777,Y$83)+'СЕТ СН'!$H$11+СВЦЭМ!$D$10+'СЕТ СН'!$H$5</f>
        <v>5061.2448694799996</v>
      </c>
    </row>
    <row r="113" spans="1:27" ht="15.75" x14ac:dyDescent="0.2">
      <c r="A113" s="63">
        <f t="shared" si="2"/>
        <v>42581</v>
      </c>
      <c r="B113" s="64">
        <f>SUMIFS(СВЦЭМ!$D$34:$D$777,СВЦЭМ!$A$34:$A$777,$A113,СВЦЭМ!$B$34:$B$777,B$83)+'СЕТ СН'!$H$11+СВЦЭМ!$D$10+'СЕТ СН'!$H$5</f>
        <v>5104.3668093999995</v>
      </c>
      <c r="C113" s="64">
        <f>SUMIFS(СВЦЭМ!$D$34:$D$777,СВЦЭМ!$A$34:$A$777,$A113,СВЦЭМ!$B$34:$B$777,C$83)+'СЕТ СН'!$H$11+СВЦЭМ!$D$10+'СЕТ СН'!$H$5</f>
        <v>5189.1067780899994</v>
      </c>
      <c r="D113" s="64">
        <f>SUMIFS(СВЦЭМ!$D$34:$D$777,СВЦЭМ!$A$34:$A$777,$A113,СВЦЭМ!$B$34:$B$777,D$83)+'СЕТ СН'!$H$11+СВЦЭМ!$D$10+'СЕТ СН'!$H$5</f>
        <v>5217.8018556999996</v>
      </c>
      <c r="E113" s="64">
        <f>SUMIFS(СВЦЭМ!$D$34:$D$777,СВЦЭМ!$A$34:$A$777,$A113,СВЦЭМ!$B$34:$B$777,E$83)+'СЕТ СН'!$H$11+СВЦЭМ!$D$10+'СЕТ СН'!$H$5</f>
        <v>5245.5539968100002</v>
      </c>
      <c r="F113" s="64">
        <f>SUMIFS(СВЦЭМ!$D$34:$D$777,СВЦЭМ!$A$34:$A$777,$A113,СВЦЭМ!$B$34:$B$777,F$83)+'СЕТ СН'!$H$11+СВЦЭМ!$D$10+'СЕТ СН'!$H$5</f>
        <v>5256.7732627300002</v>
      </c>
      <c r="G113" s="64">
        <f>SUMIFS(СВЦЭМ!$D$34:$D$777,СВЦЭМ!$A$34:$A$777,$A113,СВЦЭМ!$B$34:$B$777,G$83)+'СЕТ СН'!$H$11+СВЦЭМ!$D$10+'СЕТ СН'!$H$5</f>
        <v>5227.6528744799998</v>
      </c>
      <c r="H113" s="64">
        <f>SUMIFS(СВЦЭМ!$D$34:$D$777,СВЦЭМ!$A$34:$A$777,$A113,СВЦЭМ!$B$34:$B$777,H$83)+'СЕТ СН'!$H$11+СВЦЭМ!$D$10+'СЕТ СН'!$H$5</f>
        <v>5143.0389729299995</v>
      </c>
      <c r="I113" s="64">
        <f>SUMIFS(СВЦЭМ!$D$34:$D$777,СВЦЭМ!$A$34:$A$777,$A113,СВЦЭМ!$B$34:$B$777,I$83)+'СЕТ СН'!$H$11+СВЦЭМ!$D$10+'СЕТ СН'!$H$5</f>
        <v>5075.6681170900001</v>
      </c>
      <c r="J113" s="64">
        <f>SUMIFS(СВЦЭМ!$D$34:$D$777,СВЦЭМ!$A$34:$A$777,$A113,СВЦЭМ!$B$34:$B$777,J$83)+'СЕТ СН'!$H$11+СВЦЭМ!$D$10+'СЕТ СН'!$H$5</f>
        <v>4979.8511209899998</v>
      </c>
      <c r="K113" s="64">
        <f>SUMIFS(СВЦЭМ!$D$34:$D$777,СВЦЭМ!$A$34:$A$777,$A113,СВЦЭМ!$B$34:$B$777,K$83)+'СЕТ СН'!$H$11+СВЦЭМ!$D$10+'СЕТ СН'!$H$5</f>
        <v>4953.3398542099994</v>
      </c>
      <c r="L113" s="64">
        <f>SUMIFS(СВЦЭМ!$D$34:$D$777,СВЦЭМ!$A$34:$A$777,$A113,СВЦЭМ!$B$34:$B$777,L$83)+'СЕТ СН'!$H$11+СВЦЭМ!$D$10+'СЕТ СН'!$H$5</f>
        <v>4950.1475818099998</v>
      </c>
      <c r="M113" s="64">
        <f>SUMIFS(СВЦЭМ!$D$34:$D$777,СВЦЭМ!$A$34:$A$777,$A113,СВЦЭМ!$B$34:$B$777,M$83)+'СЕТ СН'!$H$11+СВЦЭМ!$D$10+'СЕТ СН'!$H$5</f>
        <v>4955.6934230299994</v>
      </c>
      <c r="N113" s="64">
        <f>SUMIFS(СВЦЭМ!$D$34:$D$777,СВЦЭМ!$A$34:$A$777,$A113,СВЦЭМ!$B$34:$B$777,N$83)+'СЕТ СН'!$H$11+СВЦЭМ!$D$10+'СЕТ СН'!$H$5</f>
        <v>4957.1650468500002</v>
      </c>
      <c r="O113" s="64">
        <f>SUMIFS(СВЦЭМ!$D$34:$D$777,СВЦЭМ!$A$34:$A$777,$A113,СВЦЭМ!$B$34:$B$777,O$83)+'СЕТ СН'!$H$11+СВЦЭМ!$D$10+'СЕТ СН'!$H$5</f>
        <v>4965.2235332199998</v>
      </c>
      <c r="P113" s="64">
        <f>SUMIFS(СВЦЭМ!$D$34:$D$777,СВЦЭМ!$A$34:$A$777,$A113,СВЦЭМ!$B$34:$B$777,P$83)+'СЕТ СН'!$H$11+СВЦЭМ!$D$10+'СЕТ СН'!$H$5</f>
        <v>4957.9851005999999</v>
      </c>
      <c r="Q113" s="64">
        <f>SUMIFS(СВЦЭМ!$D$34:$D$777,СВЦЭМ!$A$34:$A$777,$A113,СВЦЭМ!$B$34:$B$777,Q$83)+'СЕТ СН'!$H$11+СВЦЭМ!$D$10+'СЕТ СН'!$H$5</f>
        <v>4998.4439157899997</v>
      </c>
      <c r="R113" s="64">
        <f>SUMIFS(СВЦЭМ!$D$34:$D$777,СВЦЭМ!$A$34:$A$777,$A113,СВЦЭМ!$B$34:$B$777,R$83)+'СЕТ СН'!$H$11+СВЦЭМ!$D$10+'СЕТ СН'!$H$5</f>
        <v>4979.86758818</v>
      </c>
      <c r="S113" s="64">
        <f>SUMIFS(СВЦЭМ!$D$34:$D$777,СВЦЭМ!$A$34:$A$777,$A113,СВЦЭМ!$B$34:$B$777,S$83)+'СЕТ СН'!$H$11+СВЦЭМ!$D$10+'СЕТ СН'!$H$5</f>
        <v>4975.6100164899999</v>
      </c>
      <c r="T113" s="64">
        <f>SUMIFS(СВЦЭМ!$D$34:$D$777,СВЦЭМ!$A$34:$A$777,$A113,СВЦЭМ!$B$34:$B$777,T$83)+'СЕТ СН'!$H$11+СВЦЭМ!$D$10+'СЕТ СН'!$H$5</f>
        <v>4961.7776961299996</v>
      </c>
      <c r="U113" s="64">
        <f>SUMIFS(СВЦЭМ!$D$34:$D$777,СВЦЭМ!$A$34:$A$777,$A113,СВЦЭМ!$B$34:$B$777,U$83)+'СЕТ СН'!$H$11+СВЦЭМ!$D$10+'СЕТ СН'!$H$5</f>
        <v>4943.6277743199998</v>
      </c>
      <c r="V113" s="64">
        <f>SUMIFS(СВЦЭМ!$D$34:$D$777,СВЦЭМ!$A$34:$A$777,$A113,СВЦЭМ!$B$34:$B$777,V$83)+'СЕТ СН'!$H$11+СВЦЭМ!$D$10+'СЕТ СН'!$H$5</f>
        <v>4952.5692193200002</v>
      </c>
      <c r="W113" s="64">
        <f>SUMIFS(СВЦЭМ!$D$34:$D$777,СВЦЭМ!$A$34:$A$777,$A113,СВЦЭМ!$B$34:$B$777,W$83)+'СЕТ СН'!$H$11+СВЦЭМ!$D$10+'СЕТ СН'!$H$5</f>
        <v>4960.6656801399995</v>
      </c>
      <c r="X113" s="64">
        <f>SUMIFS(СВЦЭМ!$D$34:$D$777,СВЦЭМ!$A$34:$A$777,$A113,СВЦЭМ!$B$34:$B$777,X$83)+'СЕТ СН'!$H$11+СВЦЭМ!$D$10+'СЕТ СН'!$H$5</f>
        <v>4965.8080057500001</v>
      </c>
      <c r="Y113" s="64">
        <f>SUMIFS(СВЦЭМ!$D$34:$D$777,СВЦЭМ!$A$34:$A$777,$A113,СВЦЭМ!$B$34:$B$777,Y$83)+'СЕТ СН'!$H$11+СВЦЭМ!$D$10+'СЕТ СН'!$H$5</f>
        <v>5044.3475423299997</v>
      </c>
    </row>
    <row r="114" spans="1:27" ht="15.75" x14ac:dyDescent="0.2">
      <c r="A114" s="63">
        <f t="shared" si="2"/>
        <v>42582</v>
      </c>
      <c r="B114" s="64">
        <f>SUMIFS(СВЦЭМ!$D$34:$D$777,СВЦЭМ!$A$34:$A$777,$A114,СВЦЭМ!$B$34:$B$777,B$83)+'СЕТ СН'!$H$11+СВЦЭМ!$D$10+'СЕТ СН'!$H$5</f>
        <v>5118.2469734899996</v>
      </c>
      <c r="C114" s="64">
        <f>SUMIFS(СВЦЭМ!$D$34:$D$777,СВЦЭМ!$A$34:$A$777,$A114,СВЦЭМ!$B$34:$B$777,C$83)+'СЕТ СН'!$H$11+СВЦЭМ!$D$10+'СЕТ СН'!$H$5</f>
        <v>5194.0095891399997</v>
      </c>
      <c r="D114" s="64">
        <f>SUMIFS(СВЦЭМ!$D$34:$D$777,СВЦЭМ!$A$34:$A$777,$A114,СВЦЭМ!$B$34:$B$777,D$83)+'СЕТ СН'!$H$11+СВЦЭМ!$D$10+'СЕТ СН'!$H$5</f>
        <v>5185.5089677400001</v>
      </c>
      <c r="E114" s="64">
        <f>SUMIFS(СВЦЭМ!$D$34:$D$777,СВЦЭМ!$A$34:$A$777,$A114,СВЦЭМ!$B$34:$B$777,E$83)+'СЕТ СН'!$H$11+СВЦЭМ!$D$10+'СЕТ СН'!$H$5</f>
        <v>5188.1344393399995</v>
      </c>
      <c r="F114" s="64">
        <f>SUMIFS(СВЦЭМ!$D$34:$D$777,СВЦЭМ!$A$34:$A$777,$A114,СВЦЭМ!$B$34:$B$777,F$83)+'СЕТ СН'!$H$11+СВЦЭМ!$D$10+'СЕТ СН'!$H$5</f>
        <v>5207.4638440500003</v>
      </c>
      <c r="G114" s="64">
        <f>SUMIFS(СВЦЭМ!$D$34:$D$777,СВЦЭМ!$A$34:$A$777,$A114,СВЦЭМ!$B$34:$B$777,G$83)+'СЕТ СН'!$H$11+СВЦЭМ!$D$10+'СЕТ СН'!$H$5</f>
        <v>5228.3083227200004</v>
      </c>
      <c r="H114" s="64">
        <f>SUMIFS(СВЦЭМ!$D$34:$D$777,СВЦЭМ!$A$34:$A$777,$A114,СВЦЭМ!$B$34:$B$777,H$83)+'СЕТ СН'!$H$11+СВЦЭМ!$D$10+'СЕТ СН'!$H$5</f>
        <v>5183.0380927599999</v>
      </c>
      <c r="I114" s="64">
        <f>SUMIFS(СВЦЭМ!$D$34:$D$777,СВЦЭМ!$A$34:$A$777,$A114,СВЦЭМ!$B$34:$B$777,I$83)+'СЕТ СН'!$H$11+СВЦЭМ!$D$10+'СЕТ СН'!$H$5</f>
        <v>5141.77477585</v>
      </c>
      <c r="J114" s="64">
        <f>SUMIFS(СВЦЭМ!$D$34:$D$777,СВЦЭМ!$A$34:$A$777,$A114,СВЦЭМ!$B$34:$B$777,J$83)+'СЕТ СН'!$H$11+СВЦЭМ!$D$10+'СЕТ СН'!$H$5</f>
        <v>5014.37684403</v>
      </c>
      <c r="K114" s="64">
        <f>SUMIFS(СВЦЭМ!$D$34:$D$777,СВЦЭМ!$A$34:$A$777,$A114,СВЦЭМ!$B$34:$B$777,K$83)+'СЕТ СН'!$H$11+СВЦЭМ!$D$10+'СЕТ СН'!$H$5</f>
        <v>4937.6009497999994</v>
      </c>
      <c r="L114" s="64">
        <f>SUMIFS(СВЦЭМ!$D$34:$D$777,СВЦЭМ!$A$34:$A$777,$A114,СВЦЭМ!$B$34:$B$777,L$83)+'СЕТ СН'!$H$11+СВЦЭМ!$D$10+'СЕТ СН'!$H$5</f>
        <v>4897.6044506600001</v>
      </c>
      <c r="M114" s="64">
        <f>SUMIFS(СВЦЭМ!$D$34:$D$777,СВЦЭМ!$A$34:$A$777,$A114,СВЦЭМ!$B$34:$B$777,M$83)+'СЕТ СН'!$H$11+СВЦЭМ!$D$10+'СЕТ СН'!$H$5</f>
        <v>4900.45281927</v>
      </c>
      <c r="N114" s="64">
        <f>SUMIFS(СВЦЭМ!$D$34:$D$777,СВЦЭМ!$A$34:$A$777,$A114,СВЦЭМ!$B$34:$B$777,N$83)+'СЕТ СН'!$H$11+СВЦЭМ!$D$10+'СЕТ СН'!$H$5</f>
        <v>4904.1239241799994</v>
      </c>
      <c r="O114" s="64">
        <f>SUMIFS(СВЦЭМ!$D$34:$D$777,СВЦЭМ!$A$34:$A$777,$A114,СВЦЭМ!$B$34:$B$777,O$83)+'СЕТ СН'!$H$11+СВЦЭМ!$D$10+'СЕТ СН'!$H$5</f>
        <v>4909.7920063499996</v>
      </c>
      <c r="P114" s="64">
        <f>SUMIFS(СВЦЭМ!$D$34:$D$777,СВЦЭМ!$A$34:$A$777,$A114,СВЦЭМ!$B$34:$B$777,P$83)+'СЕТ СН'!$H$11+СВЦЭМ!$D$10+'СЕТ СН'!$H$5</f>
        <v>4911.5258865199994</v>
      </c>
      <c r="Q114" s="64">
        <f>SUMIFS(СВЦЭМ!$D$34:$D$777,СВЦЭМ!$A$34:$A$777,$A114,СВЦЭМ!$B$34:$B$777,Q$83)+'СЕТ СН'!$H$11+СВЦЭМ!$D$10+'СЕТ СН'!$H$5</f>
        <v>4914.5673481899994</v>
      </c>
      <c r="R114" s="64">
        <f>SUMIFS(СВЦЭМ!$D$34:$D$777,СВЦЭМ!$A$34:$A$777,$A114,СВЦЭМ!$B$34:$B$777,R$83)+'СЕТ СН'!$H$11+СВЦЭМ!$D$10+'СЕТ СН'!$H$5</f>
        <v>4923.43506179</v>
      </c>
      <c r="S114" s="64">
        <f>SUMIFS(СВЦЭМ!$D$34:$D$777,СВЦЭМ!$A$34:$A$777,$A114,СВЦЭМ!$B$34:$B$777,S$83)+'СЕТ СН'!$H$11+СВЦЭМ!$D$10+'СЕТ СН'!$H$5</f>
        <v>4922.3250977999996</v>
      </c>
      <c r="T114" s="64">
        <f>SUMIFS(СВЦЭМ!$D$34:$D$777,СВЦЭМ!$A$34:$A$777,$A114,СВЦЭМ!$B$34:$B$777,T$83)+'СЕТ СН'!$H$11+СВЦЭМ!$D$10+'СЕТ СН'!$H$5</f>
        <v>4945.4119976799993</v>
      </c>
      <c r="U114" s="64">
        <f>SUMIFS(СВЦЭМ!$D$34:$D$777,СВЦЭМ!$A$34:$A$777,$A114,СВЦЭМ!$B$34:$B$777,U$83)+'СЕТ СН'!$H$11+СВЦЭМ!$D$10+'СЕТ СН'!$H$5</f>
        <v>4931.2789457899999</v>
      </c>
      <c r="V114" s="64">
        <f>SUMIFS(СВЦЭМ!$D$34:$D$777,СВЦЭМ!$A$34:$A$777,$A114,СВЦЭМ!$B$34:$B$777,V$83)+'СЕТ СН'!$H$11+СВЦЭМ!$D$10+'СЕТ СН'!$H$5</f>
        <v>4953.6007159199999</v>
      </c>
      <c r="W114" s="64">
        <f>SUMIFS(СВЦЭМ!$D$34:$D$777,СВЦЭМ!$A$34:$A$777,$A114,СВЦЭМ!$B$34:$B$777,W$83)+'СЕТ СН'!$H$11+СВЦЭМ!$D$10+'СЕТ СН'!$H$5</f>
        <v>4986.1268833699996</v>
      </c>
      <c r="X114" s="64">
        <f>SUMIFS(СВЦЭМ!$D$34:$D$777,СВЦЭМ!$A$34:$A$777,$A114,СВЦЭМ!$B$34:$B$777,X$83)+'СЕТ СН'!$H$11+СВЦЭМ!$D$10+'СЕТ СН'!$H$5</f>
        <v>4993.7689196699994</v>
      </c>
      <c r="Y114" s="64">
        <f>SUMIFS(СВЦЭМ!$D$34:$D$777,СВЦЭМ!$A$34:$A$777,$A114,СВЦЭМ!$B$34:$B$777,Y$83)+'СЕТ СН'!$H$11+СВЦЭМ!$D$10+'СЕТ СН'!$H$5</f>
        <v>5046.6236312299998</v>
      </c>
    </row>
    <row r="115" spans="1:27" ht="15.75" x14ac:dyDescent="0.2">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row>
    <row r="116" spans="1:27" ht="15.75" x14ac:dyDescent="0.25">
      <c r="A116" s="60"/>
      <c r="B116" s="61"/>
      <c r="C116" s="60"/>
      <c r="D116" s="60"/>
      <c r="E116" s="60"/>
      <c r="F116" s="60"/>
      <c r="G116" s="60"/>
      <c r="H116" s="60"/>
      <c r="I116" s="60"/>
      <c r="J116" s="60"/>
      <c r="K116" s="60"/>
      <c r="L116" s="60"/>
      <c r="M116" s="60"/>
      <c r="N116" s="60"/>
      <c r="O116" s="60"/>
      <c r="P116" s="60"/>
      <c r="Q116" s="60"/>
      <c r="R116" s="60"/>
      <c r="S116" s="60"/>
      <c r="T116" s="60"/>
      <c r="U116" s="60"/>
      <c r="V116" s="60"/>
      <c r="W116" s="60"/>
      <c r="X116" s="60"/>
      <c r="Y116" s="60"/>
    </row>
    <row r="117" spans="1:27" ht="12.75" customHeight="1" x14ac:dyDescent="0.2">
      <c r="A117" s="114" t="s">
        <v>7</v>
      </c>
      <c r="B117" s="108" t="s">
        <v>76</v>
      </c>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10"/>
    </row>
    <row r="118" spans="1:27" ht="12.75" customHeight="1" x14ac:dyDescent="0.2">
      <c r="A118" s="115"/>
      <c r="B118" s="111"/>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3"/>
    </row>
    <row r="119" spans="1:27" ht="12.75" customHeight="1" x14ac:dyDescent="0.2">
      <c r="A119" s="116"/>
      <c r="B119" s="62">
        <v>1</v>
      </c>
      <c r="C119" s="62">
        <v>2</v>
      </c>
      <c r="D119" s="62">
        <v>3</v>
      </c>
      <c r="E119" s="62">
        <v>4</v>
      </c>
      <c r="F119" s="62">
        <v>5</v>
      </c>
      <c r="G119" s="62">
        <v>6</v>
      </c>
      <c r="H119" s="62">
        <v>7</v>
      </c>
      <c r="I119" s="62">
        <v>8</v>
      </c>
      <c r="J119" s="62">
        <v>9</v>
      </c>
      <c r="K119" s="62">
        <v>10</v>
      </c>
      <c r="L119" s="62">
        <v>11</v>
      </c>
      <c r="M119" s="62">
        <v>12</v>
      </c>
      <c r="N119" s="62">
        <v>13</v>
      </c>
      <c r="O119" s="62">
        <v>14</v>
      </c>
      <c r="P119" s="62">
        <v>15</v>
      </c>
      <c r="Q119" s="62">
        <v>16</v>
      </c>
      <c r="R119" s="62">
        <v>17</v>
      </c>
      <c r="S119" s="62">
        <v>18</v>
      </c>
      <c r="T119" s="62">
        <v>19</v>
      </c>
      <c r="U119" s="62">
        <v>20</v>
      </c>
      <c r="V119" s="62">
        <v>21</v>
      </c>
      <c r="W119" s="62">
        <v>22</v>
      </c>
      <c r="X119" s="62">
        <v>23</v>
      </c>
      <c r="Y119" s="62">
        <v>24</v>
      </c>
    </row>
    <row r="120" spans="1:27" ht="15.75" customHeight="1" x14ac:dyDescent="0.2">
      <c r="A120" s="63" t="str">
        <f>A84</f>
        <v>01.07.2016</v>
      </c>
      <c r="B120" s="64">
        <f>SUMIFS(СВЦЭМ!$D$34:$D$777,СВЦЭМ!$A$34:$A$777,$A120,СВЦЭМ!$B$34:$B$777,B$119)+'СЕТ СН'!$I$11+СВЦЭМ!$D$10+'СЕТ СН'!$I$5</f>
        <v>5273.1665101599992</v>
      </c>
      <c r="C120" s="64">
        <f>SUMIFS(СВЦЭМ!$D$34:$D$777,СВЦЭМ!$A$34:$A$777,$A120,СВЦЭМ!$B$34:$B$777,C$119)+'СЕТ СН'!$I$11+СВЦЭМ!$D$10+'СЕТ СН'!$I$5</f>
        <v>5348.6201658399996</v>
      </c>
      <c r="D120" s="64">
        <f>SUMIFS(СВЦЭМ!$D$34:$D$777,СВЦЭМ!$A$34:$A$777,$A120,СВЦЭМ!$B$34:$B$777,D$119)+'СЕТ СН'!$I$11+СВЦЭМ!$D$10+'СЕТ СН'!$I$5</f>
        <v>5374.2036872399995</v>
      </c>
      <c r="E120" s="64">
        <f>SUMIFS(СВЦЭМ!$D$34:$D$777,СВЦЭМ!$A$34:$A$777,$A120,СВЦЭМ!$B$34:$B$777,E$119)+'СЕТ СН'!$I$11+СВЦЭМ!$D$10+'СЕТ СН'!$I$5</f>
        <v>5380.2734533499997</v>
      </c>
      <c r="F120" s="64">
        <f>SUMIFS(СВЦЭМ!$D$34:$D$777,СВЦЭМ!$A$34:$A$777,$A120,СВЦЭМ!$B$34:$B$777,F$119)+'СЕТ СН'!$I$11+СВЦЭМ!$D$10+'СЕТ СН'!$I$5</f>
        <v>5389.3927390699992</v>
      </c>
      <c r="G120" s="64">
        <f>SUMIFS(СВЦЭМ!$D$34:$D$777,СВЦЭМ!$A$34:$A$777,$A120,СВЦЭМ!$B$34:$B$777,G$119)+'СЕТ СН'!$I$11+СВЦЭМ!$D$10+'СЕТ СН'!$I$5</f>
        <v>5380.5593663099999</v>
      </c>
      <c r="H120" s="64">
        <f>SUMIFS(СВЦЭМ!$D$34:$D$777,СВЦЭМ!$A$34:$A$777,$A120,СВЦЭМ!$B$34:$B$777,H$119)+'СЕТ СН'!$I$11+СВЦЭМ!$D$10+'СЕТ СН'!$I$5</f>
        <v>5299.1577321599998</v>
      </c>
      <c r="I120" s="64">
        <f>SUMIFS(СВЦЭМ!$D$34:$D$777,СВЦЭМ!$A$34:$A$777,$A120,СВЦЭМ!$B$34:$B$777,I$119)+'СЕТ СН'!$I$11+СВЦЭМ!$D$10+'СЕТ СН'!$I$5</f>
        <v>5197.2032822000001</v>
      </c>
      <c r="J120" s="64">
        <f>SUMIFS(СВЦЭМ!$D$34:$D$777,СВЦЭМ!$A$34:$A$777,$A120,СВЦЭМ!$B$34:$B$777,J$119)+'СЕТ СН'!$I$11+СВЦЭМ!$D$10+'СЕТ СН'!$I$5</f>
        <v>5139.4248014699997</v>
      </c>
      <c r="K120" s="64">
        <f>SUMIFS(СВЦЭМ!$D$34:$D$777,СВЦЭМ!$A$34:$A$777,$A120,СВЦЭМ!$B$34:$B$777,K$119)+'СЕТ СН'!$I$11+СВЦЭМ!$D$10+'СЕТ СН'!$I$5</f>
        <v>5064.8323479299997</v>
      </c>
      <c r="L120" s="64">
        <f>SUMIFS(СВЦЭМ!$D$34:$D$777,СВЦЭМ!$A$34:$A$777,$A120,СВЦЭМ!$B$34:$B$777,L$119)+'СЕТ СН'!$I$11+СВЦЭМ!$D$10+'СЕТ СН'!$I$5</f>
        <v>5102.5314812299994</v>
      </c>
      <c r="M120" s="64">
        <f>SUMIFS(СВЦЭМ!$D$34:$D$777,СВЦЭМ!$A$34:$A$777,$A120,СВЦЭМ!$B$34:$B$777,M$119)+'СЕТ СН'!$I$11+СВЦЭМ!$D$10+'СЕТ СН'!$I$5</f>
        <v>5119.0536882399992</v>
      </c>
      <c r="N120" s="64">
        <f>SUMIFS(СВЦЭМ!$D$34:$D$777,СВЦЭМ!$A$34:$A$777,$A120,СВЦЭМ!$B$34:$B$777,N$119)+'СЕТ СН'!$I$11+СВЦЭМ!$D$10+'СЕТ СН'!$I$5</f>
        <v>5099.8154352599995</v>
      </c>
      <c r="O120" s="64">
        <f>SUMIFS(СВЦЭМ!$D$34:$D$777,СВЦЭМ!$A$34:$A$777,$A120,СВЦЭМ!$B$34:$B$777,O$119)+'СЕТ СН'!$I$11+СВЦЭМ!$D$10+'СЕТ СН'!$I$5</f>
        <v>5124.9616659999992</v>
      </c>
      <c r="P120" s="64">
        <f>SUMIFS(СВЦЭМ!$D$34:$D$777,СВЦЭМ!$A$34:$A$777,$A120,СВЦЭМ!$B$34:$B$777,P$119)+'СЕТ СН'!$I$11+СВЦЭМ!$D$10+'СЕТ СН'!$I$5</f>
        <v>5116.0231787799994</v>
      </c>
      <c r="Q120" s="64">
        <f>SUMIFS(СВЦЭМ!$D$34:$D$777,СВЦЭМ!$A$34:$A$777,$A120,СВЦЭМ!$B$34:$B$777,Q$119)+'СЕТ СН'!$I$11+СВЦЭМ!$D$10+'СЕТ СН'!$I$5</f>
        <v>5079.24754484</v>
      </c>
      <c r="R120" s="64">
        <f>SUMIFS(СВЦЭМ!$D$34:$D$777,СВЦЭМ!$A$34:$A$777,$A120,СВЦЭМ!$B$34:$B$777,R$119)+'СЕТ СН'!$I$11+СВЦЭМ!$D$10+'СЕТ СН'!$I$5</f>
        <v>5028.1617648299998</v>
      </c>
      <c r="S120" s="64">
        <f>SUMIFS(СВЦЭМ!$D$34:$D$777,СВЦЭМ!$A$34:$A$777,$A120,СВЦЭМ!$B$34:$B$777,S$119)+'СЕТ СН'!$I$11+СВЦЭМ!$D$10+'СЕТ СН'!$I$5</f>
        <v>5124.6161216999999</v>
      </c>
      <c r="T120" s="64">
        <f>SUMIFS(СВЦЭМ!$D$34:$D$777,СВЦЭМ!$A$34:$A$777,$A120,СВЦЭМ!$B$34:$B$777,T$119)+'СЕТ СН'!$I$11+СВЦЭМ!$D$10+'СЕТ СН'!$I$5</f>
        <v>5148.4971367899998</v>
      </c>
      <c r="U120" s="64">
        <f>SUMIFS(СВЦЭМ!$D$34:$D$777,СВЦЭМ!$A$34:$A$777,$A120,СВЦЭМ!$B$34:$B$777,U$119)+'СЕТ СН'!$I$11+СВЦЭМ!$D$10+'СЕТ СН'!$I$5</f>
        <v>5137.1284920099997</v>
      </c>
      <c r="V120" s="64">
        <f>SUMIFS(СВЦЭМ!$D$34:$D$777,СВЦЭМ!$A$34:$A$777,$A120,СВЦЭМ!$B$34:$B$777,V$119)+'СЕТ СН'!$I$11+СВЦЭМ!$D$10+'СЕТ СН'!$I$5</f>
        <v>5102.8883793299992</v>
      </c>
      <c r="W120" s="64">
        <f>SUMIFS(СВЦЭМ!$D$34:$D$777,СВЦЭМ!$A$34:$A$777,$A120,СВЦЭМ!$B$34:$B$777,W$119)+'СЕТ СН'!$I$11+СВЦЭМ!$D$10+'СЕТ СН'!$I$5</f>
        <v>5078.7337281399996</v>
      </c>
      <c r="X120" s="64">
        <f>SUMIFS(СВЦЭМ!$D$34:$D$777,СВЦЭМ!$A$34:$A$777,$A120,СВЦЭМ!$B$34:$B$777,X$119)+'СЕТ СН'!$I$11+СВЦЭМ!$D$10+'СЕТ СН'!$I$5</f>
        <v>5102.1984431599994</v>
      </c>
      <c r="Y120" s="64">
        <f>SUMIFS(СВЦЭМ!$D$34:$D$777,СВЦЭМ!$A$34:$A$777,$A120,СВЦЭМ!$B$34:$B$777,Y$119)+'СЕТ СН'!$I$11+СВЦЭМ!$D$10+'СЕТ СН'!$I$5</f>
        <v>5176.8191647399999</v>
      </c>
      <c r="AA120" s="73"/>
    </row>
    <row r="121" spans="1:27" ht="15.75" x14ac:dyDescent="0.2">
      <c r="A121" s="63">
        <f>A120+1</f>
        <v>42553</v>
      </c>
      <c r="B121" s="64">
        <f>SUMIFS(СВЦЭМ!$D$34:$D$777,СВЦЭМ!$A$34:$A$777,$A121,СВЦЭМ!$B$34:$B$777,B$119)+'СЕТ СН'!$I$11+СВЦЭМ!$D$10+'СЕТ СН'!$I$5</f>
        <v>5299.0539050699999</v>
      </c>
      <c r="C121" s="64">
        <f>SUMIFS(СВЦЭМ!$D$34:$D$777,СВЦЭМ!$A$34:$A$777,$A121,СВЦЭМ!$B$34:$B$777,C$119)+'СЕТ СН'!$I$11+СВЦЭМ!$D$10+'СЕТ СН'!$I$5</f>
        <v>5358.6874486500001</v>
      </c>
      <c r="D121" s="64">
        <f>SUMIFS(СВЦЭМ!$D$34:$D$777,СВЦЭМ!$A$34:$A$777,$A121,СВЦЭМ!$B$34:$B$777,D$119)+'СЕТ СН'!$I$11+СВЦЭМ!$D$10+'СЕТ СН'!$I$5</f>
        <v>5398.8726864099999</v>
      </c>
      <c r="E121" s="64">
        <f>SUMIFS(СВЦЭМ!$D$34:$D$777,СВЦЭМ!$A$34:$A$777,$A121,СВЦЭМ!$B$34:$B$777,E$119)+'СЕТ СН'!$I$11+СВЦЭМ!$D$10+'СЕТ СН'!$I$5</f>
        <v>5402.5505269299993</v>
      </c>
      <c r="F121" s="64">
        <f>SUMIFS(СВЦЭМ!$D$34:$D$777,СВЦЭМ!$A$34:$A$777,$A121,СВЦЭМ!$B$34:$B$777,F$119)+'СЕТ СН'!$I$11+СВЦЭМ!$D$10+'СЕТ СН'!$I$5</f>
        <v>5412.1337829799995</v>
      </c>
      <c r="G121" s="64">
        <f>SUMIFS(СВЦЭМ!$D$34:$D$777,СВЦЭМ!$A$34:$A$777,$A121,СВЦЭМ!$B$34:$B$777,G$119)+'СЕТ СН'!$I$11+СВЦЭМ!$D$10+'СЕТ СН'!$I$5</f>
        <v>5412.1271217100002</v>
      </c>
      <c r="H121" s="64">
        <f>SUMIFS(СВЦЭМ!$D$34:$D$777,СВЦЭМ!$A$34:$A$777,$A121,СВЦЭМ!$B$34:$B$777,H$119)+'СЕТ СН'!$I$11+СВЦЭМ!$D$10+'СЕТ СН'!$I$5</f>
        <v>5386.1334377900002</v>
      </c>
      <c r="I121" s="64">
        <f>SUMIFS(СВЦЭМ!$D$34:$D$777,СВЦЭМ!$A$34:$A$777,$A121,СВЦЭМ!$B$34:$B$777,I$119)+'СЕТ СН'!$I$11+СВЦЭМ!$D$10+'СЕТ СН'!$I$5</f>
        <v>5311.9959720899997</v>
      </c>
      <c r="J121" s="64">
        <f>SUMIFS(СВЦЭМ!$D$34:$D$777,СВЦЭМ!$A$34:$A$777,$A121,СВЦЭМ!$B$34:$B$777,J$119)+'СЕТ СН'!$I$11+СВЦЭМ!$D$10+'СЕТ СН'!$I$5</f>
        <v>5182.3142429899999</v>
      </c>
      <c r="K121" s="64">
        <f>SUMIFS(СВЦЭМ!$D$34:$D$777,СВЦЭМ!$A$34:$A$777,$A121,СВЦЭМ!$B$34:$B$777,K$119)+'СЕТ СН'!$I$11+СВЦЭМ!$D$10+'СЕТ СН'!$I$5</f>
        <v>5123.7815429799994</v>
      </c>
      <c r="L121" s="64">
        <f>SUMIFS(СВЦЭМ!$D$34:$D$777,СВЦЭМ!$A$34:$A$777,$A121,СВЦЭМ!$B$34:$B$777,L$119)+'СЕТ СН'!$I$11+СВЦЭМ!$D$10+'СЕТ СН'!$I$5</f>
        <v>5142.2076689999994</v>
      </c>
      <c r="M121" s="64">
        <f>SUMIFS(СВЦЭМ!$D$34:$D$777,СВЦЭМ!$A$34:$A$777,$A121,СВЦЭМ!$B$34:$B$777,M$119)+'СЕТ СН'!$I$11+СВЦЭМ!$D$10+'СЕТ СН'!$I$5</f>
        <v>5165.7890924099993</v>
      </c>
      <c r="N121" s="64">
        <f>SUMIFS(СВЦЭМ!$D$34:$D$777,СВЦЭМ!$A$34:$A$777,$A121,СВЦЭМ!$B$34:$B$777,N$119)+'СЕТ СН'!$I$11+СВЦЭМ!$D$10+'СЕТ СН'!$I$5</f>
        <v>5162.1032172499999</v>
      </c>
      <c r="O121" s="64">
        <f>SUMIFS(СВЦЭМ!$D$34:$D$777,СВЦЭМ!$A$34:$A$777,$A121,СВЦЭМ!$B$34:$B$777,O$119)+'СЕТ СН'!$I$11+СВЦЭМ!$D$10+'СЕТ СН'!$I$5</f>
        <v>5121.7986789899996</v>
      </c>
      <c r="P121" s="64">
        <f>SUMIFS(СВЦЭМ!$D$34:$D$777,СВЦЭМ!$A$34:$A$777,$A121,СВЦЭМ!$B$34:$B$777,P$119)+'СЕТ СН'!$I$11+СВЦЭМ!$D$10+'СЕТ СН'!$I$5</f>
        <v>5118.86237179</v>
      </c>
      <c r="Q121" s="64">
        <f>SUMIFS(СВЦЭМ!$D$34:$D$777,СВЦЭМ!$A$34:$A$777,$A121,СВЦЭМ!$B$34:$B$777,Q$119)+'СЕТ СН'!$I$11+СВЦЭМ!$D$10+'СЕТ СН'!$I$5</f>
        <v>5099.7586821899995</v>
      </c>
      <c r="R121" s="64">
        <f>SUMIFS(СВЦЭМ!$D$34:$D$777,СВЦЭМ!$A$34:$A$777,$A121,СВЦЭМ!$B$34:$B$777,R$119)+'СЕТ СН'!$I$11+СВЦЭМ!$D$10+'СЕТ СН'!$I$5</f>
        <v>5115.3424845199997</v>
      </c>
      <c r="S121" s="64">
        <f>SUMIFS(СВЦЭМ!$D$34:$D$777,СВЦЭМ!$A$34:$A$777,$A121,СВЦЭМ!$B$34:$B$777,S$119)+'СЕТ СН'!$I$11+СВЦЭМ!$D$10+'СЕТ СН'!$I$5</f>
        <v>5130.5155823199993</v>
      </c>
      <c r="T121" s="64">
        <f>SUMIFS(СВЦЭМ!$D$34:$D$777,СВЦЭМ!$A$34:$A$777,$A121,СВЦЭМ!$B$34:$B$777,T$119)+'СЕТ СН'!$I$11+СВЦЭМ!$D$10+'СЕТ СН'!$I$5</f>
        <v>5127.83415797</v>
      </c>
      <c r="U121" s="64">
        <f>SUMIFS(СВЦЭМ!$D$34:$D$777,СВЦЭМ!$A$34:$A$777,$A121,СВЦЭМ!$B$34:$B$777,U$119)+'СЕТ СН'!$I$11+СВЦЭМ!$D$10+'СЕТ СН'!$I$5</f>
        <v>5120.32789899</v>
      </c>
      <c r="V121" s="64">
        <f>SUMIFS(СВЦЭМ!$D$34:$D$777,СВЦЭМ!$A$34:$A$777,$A121,СВЦЭМ!$B$34:$B$777,V$119)+'СЕТ СН'!$I$11+СВЦЭМ!$D$10+'СЕТ СН'!$I$5</f>
        <v>5115.7599328399992</v>
      </c>
      <c r="W121" s="64">
        <f>SUMIFS(СВЦЭМ!$D$34:$D$777,СВЦЭМ!$A$34:$A$777,$A121,СВЦЭМ!$B$34:$B$777,W$119)+'СЕТ СН'!$I$11+СВЦЭМ!$D$10+'СЕТ СН'!$I$5</f>
        <v>5133.6883239700001</v>
      </c>
      <c r="X121" s="64">
        <f>SUMIFS(СВЦЭМ!$D$34:$D$777,СВЦЭМ!$A$34:$A$777,$A121,СВЦЭМ!$B$34:$B$777,X$119)+'СЕТ СН'!$I$11+СВЦЭМ!$D$10+'СЕТ СН'!$I$5</f>
        <v>5183.8619148199996</v>
      </c>
      <c r="Y121" s="64">
        <f>SUMIFS(СВЦЭМ!$D$34:$D$777,СВЦЭМ!$A$34:$A$777,$A121,СВЦЭМ!$B$34:$B$777,Y$119)+'СЕТ СН'!$I$11+СВЦЭМ!$D$10+'СЕТ СН'!$I$5</f>
        <v>5234.1181149699996</v>
      </c>
    </row>
    <row r="122" spans="1:27" ht="15.75" x14ac:dyDescent="0.2">
      <c r="A122" s="63">
        <f t="shared" ref="A122:A150" si="3">A121+1</f>
        <v>42554</v>
      </c>
      <c r="B122" s="64">
        <f>SUMIFS(СВЦЭМ!$D$34:$D$777,СВЦЭМ!$A$34:$A$777,$A122,СВЦЭМ!$B$34:$B$777,B$119)+'СЕТ СН'!$I$11+СВЦЭМ!$D$10+'СЕТ СН'!$I$5</f>
        <v>5353.9720654399998</v>
      </c>
      <c r="C122" s="64">
        <f>SUMIFS(СВЦЭМ!$D$34:$D$777,СВЦЭМ!$A$34:$A$777,$A122,СВЦЭМ!$B$34:$B$777,C$119)+'СЕТ СН'!$I$11+СВЦЭМ!$D$10+'СЕТ СН'!$I$5</f>
        <v>5417.7060123399997</v>
      </c>
      <c r="D122" s="64">
        <f>SUMIFS(СВЦЭМ!$D$34:$D$777,СВЦЭМ!$A$34:$A$777,$A122,СВЦЭМ!$B$34:$B$777,D$119)+'СЕТ СН'!$I$11+СВЦЭМ!$D$10+'СЕТ СН'!$I$5</f>
        <v>5469.2233446699993</v>
      </c>
      <c r="E122" s="64">
        <f>SUMIFS(СВЦЭМ!$D$34:$D$777,СВЦЭМ!$A$34:$A$777,$A122,СВЦЭМ!$B$34:$B$777,E$119)+'СЕТ СН'!$I$11+СВЦЭМ!$D$10+'СЕТ СН'!$I$5</f>
        <v>5471.9654127199992</v>
      </c>
      <c r="F122" s="64">
        <f>SUMIFS(СВЦЭМ!$D$34:$D$777,СВЦЭМ!$A$34:$A$777,$A122,СВЦЭМ!$B$34:$B$777,F$119)+'СЕТ СН'!$I$11+СВЦЭМ!$D$10+'СЕТ СН'!$I$5</f>
        <v>5510.4189977499991</v>
      </c>
      <c r="G122" s="64">
        <f>SUMIFS(СВЦЭМ!$D$34:$D$777,СВЦЭМ!$A$34:$A$777,$A122,СВЦЭМ!$B$34:$B$777,G$119)+'СЕТ СН'!$I$11+СВЦЭМ!$D$10+'СЕТ СН'!$I$5</f>
        <v>5494.5498052799994</v>
      </c>
      <c r="H122" s="64">
        <f>SUMIFS(СВЦЭМ!$D$34:$D$777,СВЦЭМ!$A$34:$A$777,$A122,СВЦЭМ!$B$34:$B$777,H$119)+'СЕТ СН'!$I$11+СВЦЭМ!$D$10+'СЕТ СН'!$I$5</f>
        <v>5422.5687692299998</v>
      </c>
      <c r="I122" s="64">
        <f>SUMIFS(СВЦЭМ!$D$34:$D$777,СВЦЭМ!$A$34:$A$777,$A122,СВЦЭМ!$B$34:$B$777,I$119)+'СЕТ СН'!$I$11+СВЦЭМ!$D$10+'СЕТ СН'!$I$5</f>
        <v>5343.2653356399996</v>
      </c>
      <c r="J122" s="64">
        <f>SUMIFS(СВЦЭМ!$D$34:$D$777,СВЦЭМ!$A$34:$A$777,$A122,СВЦЭМ!$B$34:$B$777,J$119)+'СЕТ СН'!$I$11+СВЦЭМ!$D$10+'СЕТ СН'!$I$5</f>
        <v>5234.7827436699999</v>
      </c>
      <c r="K122" s="64">
        <f>SUMIFS(СВЦЭМ!$D$34:$D$777,СВЦЭМ!$A$34:$A$777,$A122,СВЦЭМ!$B$34:$B$777,K$119)+'СЕТ СН'!$I$11+СВЦЭМ!$D$10+'СЕТ СН'!$I$5</f>
        <v>5161.66969032</v>
      </c>
      <c r="L122" s="64">
        <f>SUMIFS(СВЦЭМ!$D$34:$D$777,СВЦЭМ!$A$34:$A$777,$A122,СВЦЭМ!$B$34:$B$777,L$119)+'СЕТ СН'!$I$11+СВЦЭМ!$D$10+'СЕТ СН'!$I$5</f>
        <v>5184.6104293799999</v>
      </c>
      <c r="M122" s="64">
        <f>SUMIFS(СВЦЭМ!$D$34:$D$777,СВЦЭМ!$A$34:$A$777,$A122,СВЦЭМ!$B$34:$B$777,M$119)+'СЕТ СН'!$I$11+СВЦЭМ!$D$10+'СЕТ СН'!$I$5</f>
        <v>5161.6982128799991</v>
      </c>
      <c r="N122" s="64">
        <f>SUMIFS(СВЦЭМ!$D$34:$D$777,СВЦЭМ!$A$34:$A$777,$A122,СВЦЭМ!$B$34:$B$777,N$119)+'СЕТ СН'!$I$11+СВЦЭМ!$D$10+'СЕТ СН'!$I$5</f>
        <v>5140.2778811399994</v>
      </c>
      <c r="O122" s="64">
        <f>SUMIFS(СВЦЭМ!$D$34:$D$777,СВЦЭМ!$A$34:$A$777,$A122,СВЦЭМ!$B$34:$B$777,O$119)+'СЕТ СН'!$I$11+СВЦЭМ!$D$10+'СЕТ СН'!$I$5</f>
        <v>5151.5986008799991</v>
      </c>
      <c r="P122" s="64">
        <f>SUMIFS(СВЦЭМ!$D$34:$D$777,СВЦЭМ!$A$34:$A$777,$A122,СВЦЭМ!$B$34:$B$777,P$119)+'СЕТ СН'!$I$11+СВЦЭМ!$D$10+'СЕТ СН'!$I$5</f>
        <v>5154.3340083499997</v>
      </c>
      <c r="Q122" s="64">
        <f>SUMIFS(СВЦЭМ!$D$34:$D$777,СВЦЭМ!$A$34:$A$777,$A122,СВЦЭМ!$B$34:$B$777,Q$119)+'СЕТ СН'!$I$11+СВЦЭМ!$D$10+'СЕТ СН'!$I$5</f>
        <v>5155.61722113</v>
      </c>
      <c r="R122" s="64">
        <f>SUMIFS(СВЦЭМ!$D$34:$D$777,СВЦЭМ!$A$34:$A$777,$A122,СВЦЭМ!$B$34:$B$777,R$119)+'СЕТ СН'!$I$11+СВЦЭМ!$D$10+'СЕТ СН'!$I$5</f>
        <v>5129.1532222599999</v>
      </c>
      <c r="S122" s="64">
        <f>SUMIFS(СВЦЭМ!$D$34:$D$777,СВЦЭМ!$A$34:$A$777,$A122,СВЦЭМ!$B$34:$B$777,S$119)+'СЕТ СН'!$I$11+СВЦЭМ!$D$10+'СЕТ СН'!$I$5</f>
        <v>5111.2096966199997</v>
      </c>
      <c r="T122" s="64">
        <f>SUMIFS(СВЦЭМ!$D$34:$D$777,СВЦЭМ!$A$34:$A$777,$A122,СВЦЭМ!$B$34:$B$777,T$119)+'СЕТ СН'!$I$11+СВЦЭМ!$D$10+'СЕТ СН'!$I$5</f>
        <v>5120.1230931699993</v>
      </c>
      <c r="U122" s="64">
        <f>SUMIFS(СВЦЭМ!$D$34:$D$777,СВЦЭМ!$A$34:$A$777,$A122,СВЦЭМ!$B$34:$B$777,U$119)+'СЕТ СН'!$I$11+СВЦЭМ!$D$10+'СЕТ СН'!$I$5</f>
        <v>5131.1290650699993</v>
      </c>
      <c r="V122" s="64">
        <f>SUMIFS(СВЦЭМ!$D$34:$D$777,СВЦЭМ!$A$34:$A$777,$A122,СВЦЭМ!$B$34:$B$777,V$119)+'СЕТ СН'!$I$11+СВЦЭМ!$D$10+'СЕТ СН'!$I$5</f>
        <v>5154.06845479</v>
      </c>
      <c r="W122" s="64">
        <f>SUMIFS(СВЦЭМ!$D$34:$D$777,СВЦЭМ!$A$34:$A$777,$A122,СВЦЭМ!$B$34:$B$777,W$119)+'СЕТ СН'!$I$11+СВЦЭМ!$D$10+'СЕТ СН'!$I$5</f>
        <v>5120.2377338799997</v>
      </c>
      <c r="X122" s="64">
        <f>SUMIFS(СВЦЭМ!$D$34:$D$777,СВЦЭМ!$A$34:$A$777,$A122,СВЦЭМ!$B$34:$B$777,X$119)+'СЕТ СН'!$I$11+СВЦЭМ!$D$10+'СЕТ СН'!$I$5</f>
        <v>5158.8814070299995</v>
      </c>
      <c r="Y122" s="64">
        <f>SUMIFS(СВЦЭМ!$D$34:$D$777,СВЦЭМ!$A$34:$A$777,$A122,СВЦЭМ!$B$34:$B$777,Y$119)+'СЕТ СН'!$I$11+СВЦЭМ!$D$10+'СЕТ СН'!$I$5</f>
        <v>5240.3064595199994</v>
      </c>
    </row>
    <row r="123" spans="1:27" ht="15.75" x14ac:dyDescent="0.2">
      <c r="A123" s="63">
        <f t="shared" si="3"/>
        <v>42555</v>
      </c>
      <c r="B123" s="64">
        <f>SUMIFS(СВЦЭМ!$D$34:$D$777,СВЦЭМ!$A$34:$A$777,$A123,СВЦЭМ!$B$34:$B$777,B$119)+'СЕТ СН'!$I$11+СВЦЭМ!$D$10+'СЕТ СН'!$I$5</f>
        <v>5386.1420229799996</v>
      </c>
      <c r="C123" s="64">
        <f>SUMIFS(СВЦЭМ!$D$34:$D$777,СВЦЭМ!$A$34:$A$777,$A123,СВЦЭМ!$B$34:$B$777,C$119)+'СЕТ СН'!$I$11+СВЦЭМ!$D$10+'СЕТ СН'!$I$5</f>
        <v>5468.9554985300001</v>
      </c>
      <c r="D123" s="64">
        <f>SUMIFS(СВЦЭМ!$D$34:$D$777,СВЦЭМ!$A$34:$A$777,$A123,СВЦЭМ!$B$34:$B$777,D$119)+'СЕТ СН'!$I$11+СВЦЭМ!$D$10+'СЕТ СН'!$I$5</f>
        <v>5493.0577411100003</v>
      </c>
      <c r="E123" s="64">
        <f>SUMIFS(СВЦЭМ!$D$34:$D$777,СВЦЭМ!$A$34:$A$777,$A123,СВЦЭМ!$B$34:$B$777,E$119)+'СЕТ СН'!$I$11+СВЦЭМ!$D$10+'СЕТ СН'!$I$5</f>
        <v>5490.8663931699994</v>
      </c>
      <c r="F123" s="64">
        <f>SUMIFS(СВЦЭМ!$D$34:$D$777,СВЦЭМ!$A$34:$A$777,$A123,СВЦЭМ!$B$34:$B$777,F$119)+'СЕТ СН'!$I$11+СВЦЭМ!$D$10+'СЕТ СН'!$I$5</f>
        <v>5530.5316094499995</v>
      </c>
      <c r="G123" s="64">
        <f>SUMIFS(СВЦЭМ!$D$34:$D$777,СВЦЭМ!$A$34:$A$777,$A123,СВЦЭМ!$B$34:$B$777,G$119)+'СЕТ СН'!$I$11+СВЦЭМ!$D$10+'СЕТ СН'!$I$5</f>
        <v>5545.9940517799996</v>
      </c>
      <c r="H123" s="64">
        <f>SUMIFS(СВЦЭМ!$D$34:$D$777,СВЦЭМ!$A$34:$A$777,$A123,СВЦЭМ!$B$34:$B$777,H$119)+'СЕТ СН'!$I$11+СВЦЭМ!$D$10+'СЕТ СН'!$I$5</f>
        <v>5461.3697342699998</v>
      </c>
      <c r="I123" s="64">
        <f>SUMIFS(СВЦЭМ!$D$34:$D$777,СВЦЭМ!$A$34:$A$777,$A123,СВЦЭМ!$B$34:$B$777,I$119)+'СЕТ СН'!$I$11+СВЦЭМ!$D$10+'СЕТ СН'!$I$5</f>
        <v>5354.2630822499996</v>
      </c>
      <c r="J123" s="64">
        <f>SUMIFS(СВЦЭМ!$D$34:$D$777,СВЦЭМ!$A$34:$A$777,$A123,СВЦЭМ!$B$34:$B$777,J$119)+'СЕТ СН'!$I$11+СВЦЭМ!$D$10+'СЕТ СН'!$I$5</f>
        <v>5159.8765892899992</v>
      </c>
      <c r="K123" s="64">
        <f>SUMIFS(СВЦЭМ!$D$34:$D$777,СВЦЭМ!$A$34:$A$777,$A123,СВЦЭМ!$B$34:$B$777,K$119)+'СЕТ СН'!$I$11+СВЦЭМ!$D$10+'СЕТ СН'!$I$5</f>
        <v>5119.6574307899991</v>
      </c>
      <c r="L123" s="64">
        <f>SUMIFS(СВЦЭМ!$D$34:$D$777,СВЦЭМ!$A$34:$A$777,$A123,СВЦЭМ!$B$34:$B$777,L$119)+'СЕТ СН'!$I$11+СВЦЭМ!$D$10+'СЕТ СН'!$I$5</f>
        <v>5194.2833685799997</v>
      </c>
      <c r="M123" s="64">
        <f>SUMIFS(СВЦЭМ!$D$34:$D$777,СВЦЭМ!$A$34:$A$777,$A123,СВЦЭМ!$B$34:$B$777,M$119)+'СЕТ СН'!$I$11+СВЦЭМ!$D$10+'СЕТ СН'!$I$5</f>
        <v>5179.61666573</v>
      </c>
      <c r="N123" s="64">
        <f>SUMIFS(СВЦЭМ!$D$34:$D$777,СВЦЭМ!$A$34:$A$777,$A123,СВЦЭМ!$B$34:$B$777,N$119)+'СЕТ СН'!$I$11+СВЦЭМ!$D$10+'СЕТ СН'!$I$5</f>
        <v>5160.96756964</v>
      </c>
      <c r="O123" s="64">
        <f>SUMIFS(СВЦЭМ!$D$34:$D$777,СВЦЭМ!$A$34:$A$777,$A123,СВЦЭМ!$B$34:$B$777,O$119)+'СЕТ СН'!$I$11+СВЦЭМ!$D$10+'СЕТ СН'!$I$5</f>
        <v>5242.8724906699999</v>
      </c>
      <c r="P123" s="64">
        <f>SUMIFS(СВЦЭМ!$D$34:$D$777,СВЦЭМ!$A$34:$A$777,$A123,СВЦЭМ!$B$34:$B$777,P$119)+'СЕТ СН'!$I$11+СВЦЭМ!$D$10+'СЕТ СН'!$I$5</f>
        <v>5209.9986320299995</v>
      </c>
      <c r="Q123" s="64">
        <f>SUMIFS(СВЦЭМ!$D$34:$D$777,СВЦЭМ!$A$34:$A$777,$A123,СВЦЭМ!$B$34:$B$777,Q$119)+'СЕТ СН'!$I$11+СВЦЭМ!$D$10+'СЕТ СН'!$I$5</f>
        <v>5176.0541427299995</v>
      </c>
      <c r="R123" s="64">
        <f>SUMIFS(СВЦЭМ!$D$34:$D$777,СВЦЭМ!$A$34:$A$777,$A123,СВЦЭМ!$B$34:$B$777,R$119)+'СЕТ СН'!$I$11+СВЦЭМ!$D$10+'СЕТ СН'!$I$5</f>
        <v>5235.29139063</v>
      </c>
      <c r="S123" s="64">
        <f>SUMIFS(СВЦЭМ!$D$34:$D$777,СВЦЭМ!$A$34:$A$777,$A123,СВЦЭМ!$B$34:$B$777,S$119)+'СЕТ СН'!$I$11+СВЦЭМ!$D$10+'СЕТ СН'!$I$5</f>
        <v>5214.8764789699999</v>
      </c>
      <c r="T123" s="64">
        <f>SUMIFS(СВЦЭМ!$D$34:$D$777,СВЦЭМ!$A$34:$A$777,$A123,СВЦЭМ!$B$34:$B$777,T$119)+'СЕТ СН'!$I$11+СВЦЭМ!$D$10+'СЕТ СН'!$I$5</f>
        <v>5194.0501049899995</v>
      </c>
      <c r="U123" s="64">
        <f>SUMIFS(СВЦЭМ!$D$34:$D$777,СВЦЭМ!$A$34:$A$777,$A123,СВЦЭМ!$B$34:$B$777,U$119)+'СЕТ СН'!$I$11+СВЦЭМ!$D$10+'СЕТ СН'!$I$5</f>
        <v>5204.5129136299993</v>
      </c>
      <c r="V123" s="64">
        <f>SUMIFS(СВЦЭМ!$D$34:$D$777,СВЦЭМ!$A$34:$A$777,$A123,СВЦЭМ!$B$34:$B$777,V$119)+'СЕТ СН'!$I$11+СВЦЭМ!$D$10+'СЕТ СН'!$I$5</f>
        <v>5238.7019026399994</v>
      </c>
      <c r="W123" s="64">
        <f>SUMIFS(СВЦЭМ!$D$34:$D$777,СВЦЭМ!$A$34:$A$777,$A123,СВЦЭМ!$B$34:$B$777,W$119)+'СЕТ СН'!$I$11+СВЦЭМ!$D$10+'СЕТ СН'!$I$5</f>
        <v>5268.2075463299998</v>
      </c>
      <c r="X123" s="64">
        <f>SUMIFS(СВЦЭМ!$D$34:$D$777,СВЦЭМ!$A$34:$A$777,$A123,СВЦЭМ!$B$34:$B$777,X$119)+'СЕТ СН'!$I$11+СВЦЭМ!$D$10+'СЕТ СН'!$I$5</f>
        <v>5380.0386782099995</v>
      </c>
      <c r="Y123" s="64">
        <f>SUMIFS(СВЦЭМ!$D$34:$D$777,СВЦЭМ!$A$34:$A$777,$A123,СВЦЭМ!$B$34:$B$777,Y$119)+'СЕТ СН'!$I$11+СВЦЭМ!$D$10+'СЕТ СН'!$I$5</f>
        <v>5367.4476653999991</v>
      </c>
    </row>
    <row r="124" spans="1:27" ht="15.75" x14ac:dyDescent="0.2">
      <c r="A124" s="63">
        <f t="shared" si="3"/>
        <v>42556</v>
      </c>
      <c r="B124" s="64">
        <f>SUMIFS(СВЦЭМ!$D$34:$D$777,СВЦЭМ!$A$34:$A$777,$A124,СВЦЭМ!$B$34:$B$777,B$119)+'СЕТ СН'!$I$11+СВЦЭМ!$D$10+'СЕТ СН'!$I$5</f>
        <v>5427.5726733499996</v>
      </c>
      <c r="C124" s="64">
        <f>SUMIFS(СВЦЭМ!$D$34:$D$777,СВЦЭМ!$A$34:$A$777,$A124,СВЦЭМ!$B$34:$B$777,C$119)+'СЕТ СН'!$I$11+СВЦЭМ!$D$10+'СЕТ СН'!$I$5</f>
        <v>5491.4717881899996</v>
      </c>
      <c r="D124" s="64">
        <f>SUMIFS(СВЦЭМ!$D$34:$D$777,СВЦЭМ!$A$34:$A$777,$A124,СВЦЭМ!$B$34:$B$777,D$119)+'СЕТ СН'!$I$11+СВЦЭМ!$D$10+'СЕТ СН'!$I$5</f>
        <v>5553.6736271199998</v>
      </c>
      <c r="E124" s="64">
        <f>SUMIFS(СВЦЭМ!$D$34:$D$777,СВЦЭМ!$A$34:$A$777,$A124,СВЦЭМ!$B$34:$B$777,E$119)+'СЕТ СН'!$I$11+СВЦЭМ!$D$10+'СЕТ СН'!$I$5</f>
        <v>5562.2917417699991</v>
      </c>
      <c r="F124" s="64">
        <f>SUMIFS(СВЦЭМ!$D$34:$D$777,СВЦЭМ!$A$34:$A$777,$A124,СВЦЭМ!$B$34:$B$777,F$119)+'СЕТ СН'!$I$11+СВЦЭМ!$D$10+'СЕТ СН'!$I$5</f>
        <v>5538.9995249399999</v>
      </c>
      <c r="G124" s="64">
        <f>SUMIFS(СВЦЭМ!$D$34:$D$777,СВЦЭМ!$A$34:$A$777,$A124,СВЦЭМ!$B$34:$B$777,G$119)+'СЕТ СН'!$I$11+СВЦЭМ!$D$10+'СЕТ СН'!$I$5</f>
        <v>5558.9563160299995</v>
      </c>
      <c r="H124" s="64">
        <f>SUMIFS(СВЦЭМ!$D$34:$D$777,СВЦЭМ!$A$34:$A$777,$A124,СВЦЭМ!$B$34:$B$777,H$119)+'СЕТ СН'!$I$11+СВЦЭМ!$D$10+'СЕТ СН'!$I$5</f>
        <v>5467.2754767599999</v>
      </c>
      <c r="I124" s="64">
        <f>SUMIFS(СВЦЭМ!$D$34:$D$777,СВЦЭМ!$A$34:$A$777,$A124,СВЦЭМ!$B$34:$B$777,I$119)+'СЕТ СН'!$I$11+СВЦЭМ!$D$10+'СЕТ СН'!$I$5</f>
        <v>5328.9361760299998</v>
      </c>
      <c r="J124" s="64">
        <f>SUMIFS(СВЦЭМ!$D$34:$D$777,СВЦЭМ!$A$34:$A$777,$A124,СВЦЭМ!$B$34:$B$777,J$119)+'СЕТ СН'!$I$11+СВЦЭМ!$D$10+'СЕТ СН'!$I$5</f>
        <v>5134.6118845499996</v>
      </c>
      <c r="K124" s="64">
        <f>SUMIFS(СВЦЭМ!$D$34:$D$777,СВЦЭМ!$A$34:$A$777,$A124,СВЦЭМ!$B$34:$B$777,K$119)+'СЕТ СН'!$I$11+СВЦЭМ!$D$10+'СЕТ СН'!$I$5</f>
        <v>5179.6044625199993</v>
      </c>
      <c r="L124" s="64">
        <f>SUMIFS(СВЦЭМ!$D$34:$D$777,СВЦЭМ!$A$34:$A$777,$A124,СВЦЭМ!$B$34:$B$777,L$119)+'СЕТ СН'!$I$11+СВЦЭМ!$D$10+'СЕТ СН'!$I$5</f>
        <v>5467.4851627199996</v>
      </c>
      <c r="M124" s="64">
        <f>SUMIFS(СВЦЭМ!$D$34:$D$777,СВЦЭМ!$A$34:$A$777,$A124,СВЦЭМ!$B$34:$B$777,M$119)+'СЕТ СН'!$I$11+СВЦЭМ!$D$10+'СЕТ СН'!$I$5</f>
        <v>5711.7011579199998</v>
      </c>
      <c r="N124" s="64">
        <f>SUMIFS(СВЦЭМ!$D$34:$D$777,СВЦЭМ!$A$34:$A$777,$A124,СВЦЭМ!$B$34:$B$777,N$119)+'СЕТ СН'!$I$11+СВЦЭМ!$D$10+'СЕТ СН'!$I$5</f>
        <v>5747.8639007499996</v>
      </c>
      <c r="O124" s="64">
        <f>SUMIFS(СВЦЭМ!$D$34:$D$777,СВЦЭМ!$A$34:$A$777,$A124,СВЦЭМ!$B$34:$B$777,O$119)+'СЕТ СН'!$I$11+СВЦЭМ!$D$10+'СЕТ СН'!$I$5</f>
        <v>5528.8996197399993</v>
      </c>
      <c r="P124" s="64">
        <f>SUMIFS(СВЦЭМ!$D$34:$D$777,СВЦЭМ!$A$34:$A$777,$A124,СВЦЭМ!$B$34:$B$777,P$119)+'СЕТ СН'!$I$11+СВЦЭМ!$D$10+'СЕТ СН'!$I$5</f>
        <v>5119.62619688</v>
      </c>
      <c r="Q124" s="64">
        <f>SUMIFS(СВЦЭМ!$D$34:$D$777,СВЦЭМ!$A$34:$A$777,$A124,СВЦЭМ!$B$34:$B$777,Q$119)+'СЕТ СН'!$I$11+СВЦЭМ!$D$10+'СЕТ СН'!$I$5</f>
        <v>5117.5816814699992</v>
      </c>
      <c r="R124" s="64">
        <f>SUMIFS(СВЦЭМ!$D$34:$D$777,СВЦЭМ!$A$34:$A$777,$A124,СВЦЭМ!$B$34:$B$777,R$119)+'СЕТ СН'!$I$11+СВЦЭМ!$D$10+'СЕТ СН'!$I$5</f>
        <v>5331.5272267399996</v>
      </c>
      <c r="S124" s="64">
        <f>SUMIFS(СВЦЭМ!$D$34:$D$777,СВЦЭМ!$A$34:$A$777,$A124,СВЦЭМ!$B$34:$B$777,S$119)+'СЕТ СН'!$I$11+СВЦЭМ!$D$10+'СЕТ СН'!$I$5</f>
        <v>5333.9268133599999</v>
      </c>
      <c r="T124" s="64">
        <f>SUMIFS(СВЦЭМ!$D$34:$D$777,СВЦЭМ!$A$34:$A$777,$A124,СВЦЭМ!$B$34:$B$777,T$119)+'СЕТ СН'!$I$11+СВЦЭМ!$D$10+'СЕТ СН'!$I$5</f>
        <v>5197.7042172499996</v>
      </c>
      <c r="U124" s="64">
        <f>SUMIFS(СВЦЭМ!$D$34:$D$777,СВЦЭМ!$A$34:$A$777,$A124,СВЦЭМ!$B$34:$B$777,U$119)+'СЕТ СН'!$I$11+СВЦЭМ!$D$10+'СЕТ СН'!$I$5</f>
        <v>5192.6809858799998</v>
      </c>
      <c r="V124" s="64">
        <f>SUMIFS(СВЦЭМ!$D$34:$D$777,СВЦЭМ!$A$34:$A$777,$A124,СВЦЭМ!$B$34:$B$777,V$119)+'СЕТ СН'!$I$11+СВЦЭМ!$D$10+'СЕТ СН'!$I$5</f>
        <v>5178.4092683299996</v>
      </c>
      <c r="W124" s="64">
        <f>SUMIFS(СВЦЭМ!$D$34:$D$777,СВЦЭМ!$A$34:$A$777,$A124,СВЦЭМ!$B$34:$B$777,W$119)+'СЕТ СН'!$I$11+СВЦЭМ!$D$10+'СЕТ СН'!$I$5</f>
        <v>5241.8455457799992</v>
      </c>
      <c r="X124" s="64">
        <f>SUMIFS(СВЦЭМ!$D$34:$D$777,СВЦЭМ!$A$34:$A$777,$A124,СВЦЭМ!$B$34:$B$777,X$119)+'СЕТ СН'!$I$11+СВЦЭМ!$D$10+'СЕТ СН'!$I$5</f>
        <v>5240.2400746099993</v>
      </c>
      <c r="Y124" s="64">
        <f>SUMIFS(СВЦЭМ!$D$34:$D$777,СВЦЭМ!$A$34:$A$777,$A124,СВЦЭМ!$B$34:$B$777,Y$119)+'СЕТ СН'!$I$11+СВЦЭМ!$D$10+'СЕТ СН'!$I$5</f>
        <v>5304.3395238799994</v>
      </c>
    </row>
    <row r="125" spans="1:27" ht="15.75" x14ac:dyDescent="0.2">
      <c r="A125" s="63">
        <f t="shared" si="3"/>
        <v>42557</v>
      </c>
      <c r="B125" s="64">
        <f>SUMIFS(СВЦЭМ!$D$34:$D$777,СВЦЭМ!$A$34:$A$777,$A125,СВЦЭМ!$B$34:$B$777,B$119)+'СЕТ СН'!$I$11+СВЦЭМ!$D$10+'СЕТ СН'!$I$5</f>
        <v>5419.3900282899995</v>
      </c>
      <c r="C125" s="64">
        <f>SUMIFS(СВЦЭМ!$D$34:$D$777,СВЦЭМ!$A$34:$A$777,$A125,СВЦЭМ!$B$34:$B$777,C$119)+'СЕТ СН'!$I$11+СВЦЭМ!$D$10+'СЕТ СН'!$I$5</f>
        <v>5475.7791720099995</v>
      </c>
      <c r="D125" s="64">
        <f>SUMIFS(СВЦЭМ!$D$34:$D$777,СВЦЭМ!$A$34:$A$777,$A125,СВЦЭМ!$B$34:$B$777,D$119)+'СЕТ СН'!$I$11+СВЦЭМ!$D$10+'СЕТ СН'!$I$5</f>
        <v>5521.1776475999995</v>
      </c>
      <c r="E125" s="64">
        <f>SUMIFS(СВЦЭМ!$D$34:$D$777,СВЦЭМ!$A$34:$A$777,$A125,СВЦЭМ!$B$34:$B$777,E$119)+'СЕТ СН'!$I$11+СВЦЭМ!$D$10+'СЕТ СН'!$I$5</f>
        <v>5556.3471080999998</v>
      </c>
      <c r="F125" s="64">
        <f>SUMIFS(СВЦЭМ!$D$34:$D$777,СВЦЭМ!$A$34:$A$777,$A125,СВЦЭМ!$B$34:$B$777,F$119)+'СЕТ СН'!$I$11+СВЦЭМ!$D$10+'СЕТ СН'!$I$5</f>
        <v>5598.1484544499999</v>
      </c>
      <c r="G125" s="64">
        <f>SUMIFS(СВЦЭМ!$D$34:$D$777,СВЦЭМ!$A$34:$A$777,$A125,СВЦЭМ!$B$34:$B$777,G$119)+'СЕТ СН'!$I$11+СВЦЭМ!$D$10+'СЕТ СН'!$I$5</f>
        <v>5587.4241014099998</v>
      </c>
      <c r="H125" s="64">
        <f>SUMIFS(СВЦЭМ!$D$34:$D$777,СВЦЭМ!$A$34:$A$777,$A125,СВЦЭМ!$B$34:$B$777,H$119)+'СЕТ СН'!$I$11+СВЦЭМ!$D$10+'СЕТ СН'!$I$5</f>
        <v>5472.1809913599991</v>
      </c>
      <c r="I125" s="64">
        <f>SUMIFS(СВЦЭМ!$D$34:$D$777,СВЦЭМ!$A$34:$A$777,$A125,СВЦЭМ!$B$34:$B$777,I$119)+'СЕТ СН'!$I$11+СВЦЭМ!$D$10+'СЕТ СН'!$I$5</f>
        <v>5348.7934219299996</v>
      </c>
      <c r="J125" s="64">
        <f>SUMIFS(СВЦЭМ!$D$34:$D$777,СВЦЭМ!$A$34:$A$777,$A125,СВЦЭМ!$B$34:$B$777,J$119)+'СЕТ СН'!$I$11+СВЦЭМ!$D$10+'СЕТ СН'!$I$5</f>
        <v>5227.9490197199993</v>
      </c>
      <c r="K125" s="64">
        <f>SUMIFS(СВЦЭМ!$D$34:$D$777,СВЦЭМ!$A$34:$A$777,$A125,СВЦЭМ!$B$34:$B$777,K$119)+'СЕТ СН'!$I$11+СВЦЭМ!$D$10+'СЕТ СН'!$I$5</f>
        <v>5102.6867834999994</v>
      </c>
      <c r="L125" s="64">
        <f>SUMIFS(СВЦЭМ!$D$34:$D$777,СВЦЭМ!$A$34:$A$777,$A125,СВЦЭМ!$B$34:$B$777,L$119)+'СЕТ СН'!$I$11+СВЦЭМ!$D$10+'СЕТ СН'!$I$5</f>
        <v>5275.1552986299994</v>
      </c>
      <c r="M125" s="64">
        <f>SUMIFS(СВЦЭМ!$D$34:$D$777,СВЦЭМ!$A$34:$A$777,$A125,СВЦЭМ!$B$34:$B$777,M$119)+'СЕТ СН'!$I$11+СВЦЭМ!$D$10+'СЕТ СН'!$I$5</f>
        <v>5215.0150565499998</v>
      </c>
      <c r="N125" s="64">
        <f>SUMIFS(СВЦЭМ!$D$34:$D$777,СВЦЭМ!$A$34:$A$777,$A125,СВЦЭМ!$B$34:$B$777,N$119)+'СЕТ СН'!$I$11+СВЦЭМ!$D$10+'СЕТ СН'!$I$5</f>
        <v>5208.9951542299996</v>
      </c>
      <c r="O125" s="64">
        <f>SUMIFS(СВЦЭМ!$D$34:$D$777,СВЦЭМ!$A$34:$A$777,$A125,СВЦЭМ!$B$34:$B$777,O$119)+'СЕТ СН'!$I$11+СВЦЭМ!$D$10+'СЕТ СН'!$I$5</f>
        <v>5229.1670115999996</v>
      </c>
      <c r="P125" s="64">
        <f>SUMIFS(СВЦЭМ!$D$34:$D$777,СВЦЭМ!$A$34:$A$777,$A125,СВЦЭМ!$B$34:$B$777,P$119)+'СЕТ СН'!$I$11+СВЦЭМ!$D$10+'СЕТ СН'!$I$5</f>
        <v>5213.8755165099992</v>
      </c>
      <c r="Q125" s="64">
        <f>SUMIFS(СВЦЭМ!$D$34:$D$777,СВЦЭМ!$A$34:$A$777,$A125,СВЦЭМ!$B$34:$B$777,Q$119)+'СЕТ СН'!$I$11+СВЦЭМ!$D$10+'СЕТ СН'!$I$5</f>
        <v>5201.7786234299992</v>
      </c>
      <c r="R125" s="64">
        <f>SUMIFS(СВЦЭМ!$D$34:$D$777,СВЦЭМ!$A$34:$A$777,$A125,СВЦЭМ!$B$34:$B$777,R$119)+'СЕТ СН'!$I$11+СВЦЭМ!$D$10+'СЕТ СН'!$I$5</f>
        <v>5216.2354408799993</v>
      </c>
      <c r="S125" s="64">
        <f>SUMIFS(СВЦЭМ!$D$34:$D$777,СВЦЭМ!$A$34:$A$777,$A125,СВЦЭМ!$B$34:$B$777,S$119)+'СЕТ СН'!$I$11+СВЦЭМ!$D$10+'СЕТ СН'!$I$5</f>
        <v>5175.5095212999995</v>
      </c>
      <c r="T125" s="64">
        <f>SUMIFS(СВЦЭМ!$D$34:$D$777,СВЦЭМ!$A$34:$A$777,$A125,СВЦЭМ!$B$34:$B$777,T$119)+'СЕТ СН'!$I$11+СВЦЭМ!$D$10+'СЕТ СН'!$I$5</f>
        <v>5197.3203331299992</v>
      </c>
      <c r="U125" s="64">
        <f>SUMIFS(СВЦЭМ!$D$34:$D$777,СВЦЭМ!$A$34:$A$777,$A125,СВЦЭМ!$B$34:$B$777,U$119)+'СЕТ СН'!$I$11+СВЦЭМ!$D$10+'СЕТ СН'!$I$5</f>
        <v>5194.9530332799995</v>
      </c>
      <c r="V125" s="64">
        <f>SUMIFS(СВЦЭМ!$D$34:$D$777,СВЦЭМ!$A$34:$A$777,$A125,СВЦЭМ!$B$34:$B$777,V$119)+'СЕТ СН'!$I$11+СВЦЭМ!$D$10+'СЕТ СН'!$I$5</f>
        <v>5228.9961356999993</v>
      </c>
      <c r="W125" s="64">
        <f>SUMIFS(СВЦЭМ!$D$34:$D$777,СВЦЭМ!$A$34:$A$777,$A125,СВЦЭМ!$B$34:$B$777,W$119)+'СЕТ СН'!$I$11+СВЦЭМ!$D$10+'СЕТ СН'!$I$5</f>
        <v>5251.0037572699994</v>
      </c>
      <c r="X125" s="64">
        <f>SUMIFS(СВЦЭМ!$D$34:$D$777,СВЦЭМ!$A$34:$A$777,$A125,СВЦЭМ!$B$34:$B$777,X$119)+'СЕТ СН'!$I$11+СВЦЭМ!$D$10+'СЕТ СН'!$I$5</f>
        <v>5290.7159586399994</v>
      </c>
      <c r="Y125" s="64">
        <f>SUMIFS(СВЦЭМ!$D$34:$D$777,СВЦЭМ!$A$34:$A$777,$A125,СВЦЭМ!$B$34:$B$777,Y$119)+'СЕТ СН'!$I$11+СВЦЭМ!$D$10+'СЕТ СН'!$I$5</f>
        <v>5380.8446391599991</v>
      </c>
    </row>
    <row r="126" spans="1:27" ht="15.75" x14ac:dyDescent="0.2">
      <c r="A126" s="63">
        <f t="shared" si="3"/>
        <v>42558</v>
      </c>
      <c r="B126" s="64">
        <f>SUMIFS(СВЦЭМ!$D$34:$D$777,СВЦЭМ!$A$34:$A$777,$A126,СВЦЭМ!$B$34:$B$777,B$119)+'СЕТ СН'!$I$11+СВЦЭМ!$D$10+'СЕТ СН'!$I$5</f>
        <v>5426.0699666599994</v>
      </c>
      <c r="C126" s="64">
        <f>SUMIFS(СВЦЭМ!$D$34:$D$777,СВЦЭМ!$A$34:$A$777,$A126,СВЦЭМ!$B$34:$B$777,C$119)+'СЕТ СН'!$I$11+СВЦЭМ!$D$10+'СЕТ СН'!$I$5</f>
        <v>5530.5422609699999</v>
      </c>
      <c r="D126" s="64">
        <f>SUMIFS(СВЦЭМ!$D$34:$D$777,СВЦЭМ!$A$34:$A$777,$A126,СВЦЭМ!$B$34:$B$777,D$119)+'СЕТ СН'!$I$11+СВЦЭМ!$D$10+'СЕТ СН'!$I$5</f>
        <v>5553.9071681400001</v>
      </c>
      <c r="E126" s="64">
        <f>SUMIFS(СВЦЭМ!$D$34:$D$777,СВЦЭМ!$A$34:$A$777,$A126,СВЦЭМ!$B$34:$B$777,E$119)+'СЕТ СН'!$I$11+СВЦЭМ!$D$10+'СЕТ СН'!$I$5</f>
        <v>5550.6744750500002</v>
      </c>
      <c r="F126" s="64">
        <f>SUMIFS(СВЦЭМ!$D$34:$D$777,СВЦЭМ!$A$34:$A$777,$A126,СВЦЭМ!$B$34:$B$777,F$119)+'СЕТ СН'!$I$11+СВЦЭМ!$D$10+'СЕТ СН'!$I$5</f>
        <v>5595.3124110399995</v>
      </c>
      <c r="G126" s="64">
        <f>SUMIFS(СВЦЭМ!$D$34:$D$777,СВЦЭМ!$A$34:$A$777,$A126,СВЦЭМ!$B$34:$B$777,G$119)+'СЕТ СН'!$I$11+СВЦЭМ!$D$10+'СЕТ СН'!$I$5</f>
        <v>5658.8714468899998</v>
      </c>
      <c r="H126" s="64">
        <f>SUMIFS(СВЦЭМ!$D$34:$D$777,СВЦЭМ!$A$34:$A$777,$A126,СВЦЭМ!$B$34:$B$777,H$119)+'СЕТ СН'!$I$11+СВЦЭМ!$D$10+'СЕТ СН'!$I$5</f>
        <v>5586.3887534799997</v>
      </c>
      <c r="I126" s="64">
        <f>SUMIFS(СВЦЭМ!$D$34:$D$777,СВЦЭМ!$A$34:$A$777,$A126,СВЦЭМ!$B$34:$B$777,I$119)+'СЕТ СН'!$I$11+СВЦЭМ!$D$10+'СЕТ СН'!$I$5</f>
        <v>5511.1433350099996</v>
      </c>
      <c r="J126" s="64">
        <f>SUMIFS(СВЦЭМ!$D$34:$D$777,СВЦЭМ!$A$34:$A$777,$A126,СВЦЭМ!$B$34:$B$777,J$119)+'СЕТ СН'!$I$11+СВЦЭМ!$D$10+'СЕТ СН'!$I$5</f>
        <v>5315.3352626999995</v>
      </c>
      <c r="K126" s="64">
        <f>SUMIFS(СВЦЭМ!$D$34:$D$777,СВЦЭМ!$A$34:$A$777,$A126,СВЦЭМ!$B$34:$B$777,K$119)+'СЕТ СН'!$I$11+СВЦЭМ!$D$10+'СЕТ СН'!$I$5</f>
        <v>5234.6872075799993</v>
      </c>
      <c r="L126" s="64">
        <f>SUMIFS(СВЦЭМ!$D$34:$D$777,СВЦЭМ!$A$34:$A$777,$A126,СВЦЭМ!$B$34:$B$777,L$119)+'СЕТ СН'!$I$11+СВЦЭМ!$D$10+'СЕТ СН'!$I$5</f>
        <v>5191.1684385899998</v>
      </c>
      <c r="M126" s="64">
        <f>SUMIFS(СВЦЭМ!$D$34:$D$777,СВЦЭМ!$A$34:$A$777,$A126,СВЦЭМ!$B$34:$B$777,M$119)+'СЕТ СН'!$I$11+СВЦЭМ!$D$10+'СЕТ СН'!$I$5</f>
        <v>5162.8127229599995</v>
      </c>
      <c r="N126" s="64">
        <f>SUMIFS(СВЦЭМ!$D$34:$D$777,СВЦЭМ!$A$34:$A$777,$A126,СВЦЭМ!$B$34:$B$777,N$119)+'СЕТ СН'!$I$11+СВЦЭМ!$D$10+'СЕТ СН'!$I$5</f>
        <v>5200.4809653599996</v>
      </c>
      <c r="O126" s="64">
        <f>SUMIFS(СВЦЭМ!$D$34:$D$777,СВЦЭМ!$A$34:$A$777,$A126,СВЦЭМ!$B$34:$B$777,O$119)+'СЕТ СН'!$I$11+СВЦЭМ!$D$10+'СЕТ СН'!$I$5</f>
        <v>5212.03173505</v>
      </c>
      <c r="P126" s="64">
        <f>SUMIFS(СВЦЭМ!$D$34:$D$777,СВЦЭМ!$A$34:$A$777,$A126,СВЦЭМ!$B$34:$B$777,P$119)+'СЕТ СН'!$I$11+СВЦЭМ!$D$10+'СЕТ СН'!$I$5</f>
        <v>5215.8890402899997</v>
      </c>
      <c r="Q126" s="64">
        <f>SUMIFS(СВЦЭМ!$D$34:$D$777,СВЦЭМ!$A$34:$A$777,$A126,СВЦЭМ!$B$34:$B$777,Q$119)+'СЕТ СН'!$I$11+СВЦЭМ!$D$10+'СЕТ СН'!$I$5</f>
        <v>5222.7235306299999</v>
      </c>
      <c r="R126" s="64">
        <f>SUMIFS(СВЦЭМ!$D$34:$D$777,СВЦЭМ!$A$34:$A$777,$A126,СВЦЭМ!$B$34:$B$777,R$119)+'СЕТ СН'!$I$11+СВЦЭМ!$D$10+'СЕТ СН'!$I$5</f>
        <v>5659.4467672299998</v>
      </c>
      <c r="S126" s="64">
        <f>SUMIFS(СВЦЭМ!$D$34:$D$777,СВЦЭМ!$A$34:$A$777,$A126,СВЦЭМ!$B$34:$B$777,S$119)+'СЕТ СН'!$I$11+СВЦЭМ!$D$10+'СЕТ СН'!$I$5</f>
        <v>5263.3777028999993</v>
      </c>
      <c r="T126" s="64">
        <f>SUMIFS(СВЦЭМ!$D$34:$D$777,СВЦЭМ!$A$34:$A$777,$A126,СВЦЭМ!$B$34:$B$777,T$119)+'СЕТ СН'!$I$11+СВЦЭМ!$D$10+'СЕТ СН'!$I$5</f>
        <v>5224.3197341299992</v>
      </c>
      <c r="U126" s="64">
        <f>SUMIFS(СВЦЭМ!$D$34:$D$777,СВЦЭМ!$A$34:$A$777,$A126,СВЦЭМ!$B$34:$B$777,U$119)+'СЕТ СН'!$I$11+СВЦЭМ!$D$10+'СЕТ СН'!$I$5</f>
        <v>5211.2367515799997</v>
      </c>
      <c r="V126" s="64">
        <f>SUMIFS(СВЦЭМ!$D$34:$D$777,СВЦЭМ!$A$34:$A$777,$A126,СВЦЭМ!$B$34:$B$777,V$119)+'СЕТ СН'!$I$11+СВЦЭМ!$D$10+'СЕТ СН'!$I$5</f>
        <v>5170.6313398699995</v>
      </c>
      <c r="W126" s="64">
        <f>SUMIFS(СВЦЭМ!$D$34:$D$777,СВЦЭМ!$A$34:$A$777,$A126,СВЦЭМ!$B$34:$B$777,W$119)+'СЕТ СН'!$I$11+СВЦЭМ!$D$10+'СЕТ СН'!$I$5</f>
        <v>5222.9928745699999</v>
      </c>
      <c r="X126" s="64">
        <f>SUMIFS(СВЦЭМ!$D$34:$D$777,СВЦЭМ!$A$34:$A$777,$A126,СВЦЭМ!$B$34:$B$777,X$119)+'СЕТ СН'!$I$11+СВЦЭМ!$D$10+'СЕТ СН'!$I$5</f>
        <v>5222.4941685699996</v>
      </c>
      <c r="Y126" s="64">
        <f>SUMIFS(СВЦЭМ!$D$34:$D$777,СВЦЭМ!$A$34:$A$777,$A126,СВЦЭМ!$B$34:$B$777,Y$119)+'СЕТ СН'!$I$11+СВЦЭМ!$D$10+'СЕТ СН'!$I$5</f>
        <v>5272.8185602899994</v>
      </c>
    </row>
    <row r="127" spans="1:27" ht="15.75" x14ac:dyDescent="0.2">
      <c r="A127" s="63">
        <f t="shared" si="3"/>
        <v>42559</v>
      </c>
      <c r="B127" s="64">
        <f>SUMIFS(СВЦЭМ!$D$34:$D$777,СВЦЭМ!$A$34:$A$777,$A127,СВЦЭМ!$B$34:$B$777,B$119)+'СЕТ СН'!$I$11+СВЦЭМ!$D$10+'СЕТ СН'!$I$5</f>
        <v>5369.9011245399997</v>
      </c>
      <c r="C127" s="64">
        <f>SUMIFS(СВЦЭМ!$D$34:$D$777,СВЦЭМ!$A$34:$A$777,$A127,СВЦЭМ!$B$34:$B$777,C$119)+'СЕТ СН'!$I$11+СВЦЭМ!$D$10+'СЕТ СН'!$I$5</f>
        <v>5426.3379498499999</v>
      </c>
      <c r="D127" s="64">
        <f>SUMIFS(СВЦЭМ!$D$34:$D$777,СВЦЭМ!$A$34:$A$777,$A127,СВЦЭМ!$B$34:$B$777,D$119)+'СЕТ СН'!$I$11+СВЦЭМ!$D$10+'СЕТ СН'!$I$5</f>
        <v>5460.4735616799999</v>
      </c>
      <c r="E127" s="64">
        <f>SUMIFS(СВЦЭМ!$D$34:$D$777,СВЦЭМ!$A$34:$A$777,$A127,СВЦЭМ!$B$34:$B$777,E$119)+'СЕТ СН'!$I$11+СВЦЭМ!$D$10+'СЕТ СН'!$I$5</f>
        <v>5753.0671362899993</v>
      </c>
      <c r="F127" s="64">
        <f>SUMIFS(СВЦЭМ!$D$34:$D$777,СВЦЭМ!$A$34:$A$777,$A127,СВЦЭМ!$B$34:$B$777,F$119)+'СЕТ СН'!$I$11+СВЦЭМ!$D$10+'СЕТ СН'!$I$5</f>
        <v>5734.9686782899998</v>
      </c>
      <c r="G127" s="64">
        <f>SUMIFS(СВЦЭМ!$D$34:$D$777,СВЦЭМ!$A$34:$A$777,$A127,СВЦЭМ!$B$34:$B$777,G$119)+'СЕТ СН'!$I$11+СВЦЭМ!$D$10+'СЕТ СН'!$I$5</f>
        <v>5648.4485435299994</v>
      </c>
      <c r="H127" s="64">
        <f>SUMIFS(СВЦЭМ!$D$34:$D$777,СВЦЭМ!$A$34:$A$777,$A127,СВЦЭМ!$B$34:$B$777,H$119)+'СЕТ СН'!$I$11+СВЦЭМ!$D$10+'СЕТ СН'!$I$5</f>
        <v>5369.2806677699991</v>
      </c>
      <c r="I127" s="64">
        <f>SUMIFS(СВЦЭМ!$D$34:$D$777,СВЦЭМ!$A$34:$A$777,$A127,СВЦЭМ!$B$34:$B$777,I$119)+'СЕТ СН'!$I$11+СВЦЭМ!$D$10+'СЕТ СН'!$I$5</f>
        <v>5255.3550528899996</v>
      </c>
      <c r="J127" s="64">
        <f>SUMIFS(СВЦЭМ!$D$34:$D$777,СВЦЭМ!$A$34:$A$777,$A127,СВЦЭМ!$B$34:$B$777,J$119)+'СЕТ СН'!$I$11+СВЦЭМ!$D$10+'СЕТ СН'!$I$5</f>
        <v>5093.7968396699998</v>
      </c>
      <c r="K127" s="64">
        <f>SUMIFS(СВЦЭМ!$D$34:$D$777,СВЦЭМ!$A$34:$A$777,$A127,СВЦЭМ!$B$34:$B$777,K$119)+'СЕТ СН'!$I$11+СВЦЭМ!$D$10+'СЕТ СН'!$I$5</f>
        <v>5074.6527614699999</v>
      </c>
      <c r="L127" s="64">
        <f>SUMIFS(СВЦЭМ!$D$34:$D$777,СВЦЭМ!$A$34:$A$777,$A127,СВЦЭМ!$B$34:$B$777,L$119)+'СЕТ СН'!$I$11+СВЦЭМ!$D$10+'СЕТ СН'!$I$5</f>
        <v>5058.0096803899996</v>
      </c>
      <c r="M127" s="64">
        <f>SUMIFS(СВЦЭМ!$D$34:$D$777,СВЦЭМ!$A$34:$A$777,$A127,СВЦЭМ!$B$34:$B$777,M$119)+'СЕТ СН'!$I$11+СВЦЭМ!$D$10+'СЕТ СН'!$I$5</f>
        <v>5066.4772365299996</v>
      </c>
      <c r="N127" s="64">
        <f>SUMIFS(СВЦЭМ!$D$34:$D$777,СВЦЭМ!$A$34:$A$777,$A127,СВЦЭМ!$B$34:$B$777,N$119)+'СЕТ СН'!$I$11+СВЦЭМ!$D$10+'СЕТ СН'!$I$5</f>
        <v>5072.5981964999992</v>
      </c>
      <c r="O127" s="64">
        <f>SUMIFS(СВЦЭМ!$D$34:$D$777,СВЦЭМ!$A$34:$A$777,$A127,СВЦЭМ!$B$34:$B$777,O$119)+'СЕТ СН'!$I$11+СВЦЭМ!$D$10+'СЕТ СН'!$I$5</f>
        <v>5145.4707665399992</v>
      </c>
      <c r="P127" s="64">
        <f>SUMIFS(СВЦЭМ!$D$34:$D$777,СВЦЭМ!$A$34:$A$777,$A127,СВЦЭМ!$B$34:$B$777,P$119)+'СЕТ СН'!$I$11+СВЦЭМ!$D$10+'СЕТ СН'!$I$5</f>
        <v>5194.2865461199999</v>
      </c>
      <c r="Q127" s="64">
        <f>SUMIFS(СВЦЭМ!$D$34:$D$777,СВЦЭМ!$A$34:$A$777,$A127,СВЦЭМ!$B$34:$B$777,Q$119)+'СЕТ СН'!$I$11+СВЦЭМ!$D$10+'СЕТ СН'!$I$5</f>
        <v>5173.0009812599992</v>
      </c>
      <c r="R127" s="64">
        <f>SUMIFS(СВЦЭМ!$D$34:$D$777,СВЦЭМ!$A$34:$A$777,$A127,СВЦЭМ!$B$34:$B$777,R$119)+'СЕТ СН'!$I$11+СВЦЭМ!$D$10+'СЕТ СН'!$I$5</f>
        <v>5259.8086807299997</v>
      </c>
      <c r="S127" s="64">
        <f>SUMIFS(СВЦЭМ!$D$34:$D$777,СВЦЭМ!$A$34:$A$777,$A127,СВЦЭМ!$B$34:$B$777,S$119)+'СЕТ СН'!$I$11+СВЦЭМ!$D$10+'СЕТ СН'!$I$5</f>
        <v>5216.01547278</v>
      </c>
      <c r="T127" s="64">
        <f>SUMIFS(СВЦЭМ!$D$34:$D$777,СВЦЭМ!$A$34:$A$777,$A127,СВЦЭМ!$B$34:$B$777,T$119)+'СЕТ СН'!$I$11+СВЦЭМ!$D$10+'СЕТ СН'!$I$5</f>
        <v>5156.6271504799997</v>
      </c>
      <c r="U127" s="64">
        <f>SUMIFS(СВЦЭМ!$D$34:$D$777,СВЦЭМ!$A$34:$A$777,$A127,СВЦЭМ!$B$34:$B$777,U$119)+'СЕТ СН'!$I$11+СВЦЭМ!$D$10+'СЕТ СН'!$I$5</f>
        <v>5210.4916057699993</v>
      </c>
      <c r="V127" s="64">
        <f>SUMIFS(СВЦЭМ!$D$34:$D$777,СВЦЭМ!$A$34:$A$777,$A127,СВЦЭМ!$B$34:$B$777,V$119)+'СЕТ СН'!$I$11+СВЦЭМ!$D$10+'СЕТ СН'!$I$5</f>
        <v>5252.4934180399996</v>
      </c>
      <c r="W127" s="64">
        <f>SUMIFS(СВЦЭМ!$D$34:$D$777,СВЦЭМ!$A$34:$A$777,$A127,СВЦЭМ!$B$34:$B$777,W$119)+'СЕТ СН'!$I$11+СВЦЭМ!$D$10+'СЕТ СН'!$I$5</f>
        <v>5218.6616958599998</v>
      </c>
      <c r="X127" s="64">
        <f>SUMIFS(СВЦЭМ!$D$34:$D$777,СВЦЭМ!$A$34:$A$777,$A127,СВЦЭМ!$B$34:$B$777,X$119)+'СЕТ СН'!$I$11+СВЦЭМ!$D$10+'СЕТ СН'!$I$5</f>
        <v>5224.9869084699994</v>
      </c>
      <c r="Y127" s="64">
        <f>SUMIFS(СВЦЭМ!$D$34:$D$777,СВЦЭМ!$A$34:$A$777,$A127,СВЦЭМ!$B$34:$B$777,Y$119)+'СЕТ СН'!$I$11+СВЦЭМ!$D$10+'СЕТ СН'!$I$5</f>
        <v>5295.8493722999992</v>
      </c>
    </row>
    <row r="128" spans="1:27" ht="15.75" x14ac:dyDescent="0.2">
      <c r="A128" s="63">
        <f t="shared" si="3"/>
        <v>42560</v>
      </c>
      <c r="B128" s="64">
        <f>SUMIFS(СВЦЭМ!$D$34:$D$777,СВЦЭМ!$A$34:$A$777,$A128,СВЦЭМ!$B$34:$B$777,B$119)+'СЕТ СН'!$I$11+СВЦЭМ!$D$10+'СЕТ СН'!$I$5</f>
        <v>5420.6988670499995</v>
      </c>
      <c r="C128" s="64">
        <f>SUMIFS(СВЦЭМ!$D$34:$D$777,СВЦЭМ!$A$34:$A$777,$A128,СВЦЭМ!$B$34:$B$777,C$119)+'СЕТ СН'!$I$11+СВЦЭМ!$D$10+'СЕТ СН'!$I$5</f>
        <v>5498.37603554</v>
      </c>
      <c r="D128" s="64">
        <f>SUMIFS(СВЦЭМ!$D$34:$D$777,СВЦЭМ!$A$34:$A$777,$A128,СВЦЭМ!$B$34:$B$777,D$119)+'СЕТ СН'!$I$11+СВЦЭМ!$D$10+'СЕТ СН'!$I$5</f>
        <v>5535.8237420200003</v>
      </c>
      <c r="E128" s="64">
        <f>SUMIFS(СВЦЭМ!$D$34:$D$777,СВЦЭМ!$A$34:$A$777,$A128,СВЦЭМ!$B$34:$B$777,E$119)+'СЕТ СН'!$I$11+СВЦЭМ!$D$10+'СЕТ СН'!$I$5</f>
        <v>5544.6268221399996</v>
      </c>
      <c r="F128" s="64">
        <f>SUMIFS(СВЦЭМ!$D$34:$D$777,СВЦЭМ!$A$34:$A$777,$A128,СВЦЭМ!$B$34:$B$777,F$119)+'СЕТ СН'!$I$11+СВЦЭМ!$D$10+'СЕТ СН'!$I$5</f>
        <v>5572.0676808999997</v>
      </c>
      <c r="G128" s="64">
        <f>SUMIFS(СВЦЭМ!$D$34:$D$777,СВЦЭМ!$A$34:$A$777,$A128,СВЦЭМ!$B$34:$B$777,G$119)+'СЕТ СН'!$I$11+СВЦЭМ!$D$10+'СЕТ СН'!$I$5</f>
        <v>5582.6903818699993</v>
      </c>
      <c r="H128" s="64">
        <f>SUMIFS(СВЦЭМ!$D$34:$D$777,СВЦЭМ!$A$34:$A$777,$A128,СВЦЭМ!$B$34:$B$777,H$119)+'СЕТ СН'!$I$11+СВЦЭМ!$D$10+'СЕТ СН'!$I$5</f>
        <v>5460.2045325199997</v>
      </c>
      <c r="I128" s="64">
        <f>SUMIFS(СВЦЭМ!$D$34:$D$777,СВЦЭМ!$A$34:$A$777,$A128,СВЦЭМ!$B$34:$B$777,I$119)+'СЕТ СН'!$I$11+СВЦЭМ!$D$10+'СЕТ СН'!$I$5</f>
        <v>5339.2208567799998</v>
      </c>
      <c r="J128" s="64">
        <f>SUMIFS(СВЦЭМ!$D$34:$D$777,СВЦЭМ!$A$34:$A$777,$A128,СВЦЭМ!$B$34:$B$777,J$119)+'СЕТ СН'!$I$11+СВЦЭМ!$D$10+'СЕТ СН'!$I$5</f>
        <v>5271.9819692000001</v>
      </c>
      <c r="K128" s="64">
        <f>SUMIFS(СВЦЭМ!$D$34:$D$777,СВЦЭМ!$A$34:$A$777,$A128,СВЦЭМ!$B$34:$B$777,K$119)+'СЕТ СН'!$I$11+СВЦЭМ!$D$10+'СЕТ СН'!$I$5</f>
        <v>5216.1895591199991</v>
      </c>
      <c r="L128" s="64">
        <f>SUMIFS(СВЦЭМ!$D$34:$D$777,СВЦЭМ!$A$34:$A$777,$A128,СВЦЭМ!$B$34:$B$777,L$119)+'СЕТ СН'!$I$11+СВЦЭМ!$D$10+'СЕТ СН'!$I$5</f>
        <v>5208.6387561299998</v>
      </c>
      <c r="M128" s="64">
        <f>SUMIFS(СВЦЭМ!$D$34:$D$777,СВЦЭМ!$A$34:$A$777,$A128,СВЦЭМ!$B$34:$B$777,M$119)+'СЕТ СН'!$I$11+СВЦЭМ!$D$10+'СЕТ СН'!$I$5</f>
        <v>5179.7908161599998</v>
      </c>
      <c r="N128" s="64">
        <f>SUMIFS(СВЦЭМ!$D$34:$D$777,СВЦЭМ!$A$34:$A$777,$A128,СВЦЭМ!$B$34:$B$777,N$119)+'СЕТ СН'!$I$11+СВЦЭМ!$D$10+'СЕТ СН'!$I$5</f>
        <v>5177.0876474399993</v>
      </c>
      <c r="O128" s="64">
        <f>SUMIFS(СВЦЭМ!$D$34:$D$777,СВЦЭМ!$A$34:$A$777,$A128,СВЦЭМ!$B$34:$B$777,O$119)+'СЕТ СН'!$I$11+СВЦЭМ!$D$10+'СЕТ СН'!$I$5</f>
        <v>5178.5375469299997</v>
      </c>
      <c r="P128" s="64">
        <f>SUMIFS(СВЦЭМ!$D$34:$D$777,СВЦЭМ!$A$34:$A$777,$A128,СВЦЭМ!$B$34:$B$777,P$119)+'СЕТ СН'!$I$11+СВЦЭМ!$D$10+'СЕТ СН'!$I$5</f>
        <v>5150.0269946399994</v>
      </c>
      <c r="Q128" s="64">
        <f>SUMIFS(СВЦЭМ!$D$34:$D$777,СВЦЭМ!$A$34:$A$777,$A128,СВЦЭМ!$B$34:$B$777,Q$119)+'СЕТ СН'!$I$11+СВЦЭМ!$D$10+'СЕТ СН'!$I$5</f>
        <v>5177.9012480799993</v>
      </c>
      <c r="R128" s="64">
        <f>SUMIFS(СВЦЭМ!$D$34:$D$777,СВЦЭМ!$A$34:$A$777,$A128,СВЦЭМ!$B$34:$B$777,R$119)+'СЕТ СН'!$I$11+СВЦЭМ!$D$10+'СЕТ СН'!$I$5</f>
        <v>5164.5342052199994</v>
      </c>
      <c r="S128" s="64">
        <f>SUMIFS(СВЦЭМ!$D$34:$D$777,СВЦЭМ!$A$34:$A$777,$A128,СВЦЭМ!$B$34:$B$777,S$119)+'СЕТ СН'!$I$11+СВЦЭМ!$D$10+'СЕТ СН'!$I$5</f>
        <v>5150.9286691199995</v>
      </c>
      <c r="T128" s="64">
        <f>SUMIFS(СВЦЭМ!$D$34:$D$777,СВЦЭМ!$A$34:$A$777,$A128,СВЦЭМ!$B$34:$B$777,T$119)+'СЕТ СН'!$I$11+СВЦЭМ!$D$10+'СЕТ СН'!$I$5</f>
        <v>5160.2931569099992</v>
      </c>
      <c r="U128" s="64">
        <f>SUMIFS(СВЦЭМ!$D$34:$D$777,СВЦЭМ!$A$34:$A$777,$A128,СВЦЭМ!$B$34:$B$777,U$119)+'СЕТ СН'!$I$11+СВЦЭМ!$D$10+'СЕТ СН'!$I$5</f>
        <v>5137.6097034899994</v>
      </c>
      <c r="V128" s="64">
        <f>SUMIFS(СВЦЭМ!$D$34:$D$777,СВЦЭМ!$A$34:$A$777,$A128,СВЦЭМ!$B$34:$B$777,V$119)+'СЕТ СН'!$I$11+СВЦЭМ!$D$10+'СЕТ СН'!$I$5</f>
        <v>5148.6934399999991</v>
      </c>
      <c r="W128" s="64">
        <f>SUMIFS(СВЦЭМ!$D$34:$D$777,СВЦЭМ!$A$34:$A$777,$A128,СВЦЭМ!$B$34:$B$777,W$119)+'СЕТ СН'!$I$11+СВЦЭМ!$D$10+'СЕТ СН'!$I$5</f>
        <v>5190.9893035099994</v>
      </c>
      <c r="X128" s="64">
        <f>SUMIFS(СВЦЭМ!$D$34:$D$777,СВЦЭМ!$A$34:$A$777,$A128,СВЦЭМ!$B$34:$B$777,X$119)+'СЕТ СН'!$I$11+СВЦЭМ!$D$10+'СЕТ СН'!$I$5</f>
        <v>5222.2703909499996</v>
      </c>
      <c r="Y128" s="64">
        <f>SUMIFS(СВЦЭМ!$D$34:$D$777,СВЦЭМ!$A$34:$A$777,$A128,СВЦЭМ!$B$34:$B$777,Y$119)+'СЕТ СН'!$I$11+СВЦЭМ!$D$10+'СЕТ СН'!$I$5</f>
        <v>5296.0382259299995</v>
      </c>
    </row>
    <row r="129" spans="1:25" ht="15.75" x14ac:dyDescent="0.2">
      <c r="A129" s="63">
        <f t="shared" si="3"/>
        <v>42561</v>
      </c>
      <c r="B129" s="64">
        <f>SUMIFS(СВЦЭМ!$D$34:$D$777,СВЦЭМ!$A$34:$A$777,$A129,СВЦЭМ!$B$34:$B$777,B$119)+'СЕТ СН'!$I$11+СВЦЭМ!$D$10+'СЕТ СН'!$I$5</f>
        <v>5353.3900455399998</v>
      </c>
      <c r="C129" s="64">
        <f>SUMIFS(СВЦЭМ!$D$34:$D$777,СВЦЭМ!$A$34:$A$777,$A129,СВЦЭМ!$B$34:$B$777,C$119)+'СЕТ СН'!$I$11+СВЦЭМ!$D$10+'СЕТ СН'!$I$5</f>
        <v>5352.47699698</v>
      </c>
      <c r="D129" s="64">
        <f>SUMIFS(СВЦЭМ!$D$34:$D$777,СВЦЭМ!$A$34:$A$777,$A129,СВЦЭМ!$B$34:$B$777,D$119)+'СЕТ СН'!$I$11+СВЦЭМ!$D$10+'СЕТ СН'!$I$5</f>
        <v>5394.1890061699996</v>
      </c>
      <c r="E129" s="64">
        <f>SUMIFS(СВЦЭМ!$D$34:$D$777,СВЦЭМ!$A$34:$A$777,$A129,СВЦЭМ!$B$34:$B$777,E$119)+'СЕТ СН'!$I$11+СВЦЭМ!$D$10+'СЕТ СН'!$I$5</f>
        <v>5415.8953979999997</v>
      </c>
      <c r="F129" s="64">
        <f>SUMIFS(СВЦЭМ!$D$34:$D$777,СВЦЭМ!$A$34:$A$777,$A129,СВЦЭМ!$B$34:$B$777,F$119)+'СЕТ СН'!$I$11+СВЦЭМ!$D$10+'СЕТ СН'!$I$5</f>
        <v>5416.2043878699997</v>
      </c>
      <c r="G129" s="64">
        <f>SUMIFS(СВЦЭМ!$D$34:$D$777,СВЦЭМ!$A$34:$A$777,$A129,СВЦЭМ!$B$34:$B$777,G$119)+'СЕТ СН'!$I$11+СВЦЭМ!$D$10+'СЕТ СН'!$I$5</f>
        <v>5423.4806698499997</v>
      </c>
      <c r="H129" s="64">
        <f>SUMIFS(СВЦЭМ!$D$34:$D$777,СВЦЭМ!$A$34:$A$777,$A129,СВЦЭМ!$B$34:$B$777,H$119)+'СЕТ СН'!$I$11+СВЦЭМ!$D$10+'СЕТ СН'!$I$5</f>
        <v>5376.9283857699993</v>
      </c>
      <c r="I129" s="64">
        <f>SUMIFS(СВЦЭМ!$D$34:$D$777,СВЦЭМ!$A$34:$A$777,$A129,СВЦЭМ!$B$34:$B$777,I$119)+'СЕТ СН'!$I$11+СВЦЭМ!$D$10+'СЕТ СН'!$I$5</f>
        <v>5324.9889254099999</v>
      </c>
      <c r="J129" s="64">
        <f>SUMIFS(СВЦЭМ!$D$34:$D$777,СВЦЭМ!$A$34:$A$777,$A129,СВЦЭМ!$B$34:$B$777,J$119)+'СЕТ СН'!$I$11+СВЦЭМ!$D$10+'СЕТ СН'!$I$5</f>
        <v>5212.7929276999994</v>
      </c>
      <c r="K129" s="64">
        <f>SUMIFS(СВЦЭМ!$D$34:$D$777,СВЦЭМ!$A$34:$A$777,$A129,СВЦЭМ!$B$34:$B$777,K$119)+'СЕТ СН'!$I$11+СВЦЭМ!$D$10+'СЕТ СН'!$I$5</f>
        <v>5124.5320217599992</v>
      </c>
      <c r="L129" s="64">
        <f>SUMIFS(СВЦЭМ!$D$34:$D$777,СВЦЭМ!$A$34:$A$777,$A129,СВЦЭМ!$B$34:$B$777,L$119)+'СЕТ СН'!$I$11+СВЦЭМ!$D$10+'СЕТ СН'!$I$5</f>
        <v>5092.6218664899998</v>
      </c>
      <c r="M129" s="64">
        <f>SUMIFS(СВЦЭМ!$D$34:$D$777,СВЦЭМ!$A$34:$A$777,$A129,СВЦЭМ!$B$34:$B$777,M$119)+'СЕТ СН'!$I$11+СВЦЭМ!$D$10+'СЕТ СН'!$I$5</f>
        <v>5093.8912618199993</v>
      </c>
      <c r="N129" s="64">
        <f>SUMIFS(СВЦЭМ!$D$34:$D$777,СВЦЭМ!$A$34:$A$777,$A129,СВЦЭМ!$B$34:$B$777,N$119)+'СЕТ СН'!$I$11+СВЦЭМ!$D$10+'СЕТ СН'!$I$5</f>
        <v>5112.4696658199991</v>
      </c>
      <c r="O129" s="64">
        <f>SUMIFS(СВЦЭМ!$D$34:$D$777,СВЦЭМ!$A$34:$A$777,$A129,СВЦЭМ!$B$34:$B$777,O$119)+'СЕТ СН'!$I$11+СВЦЭМ!$D$10+'СЕТ СН'!$I$5</f>
        <v>5109.9085427399996</v>
      </c>
      <c r="P129" s="64">
        <f>SUMIFS(СВЦЭМ!$D$34:$D$777,СВЦЭМ!$A$34:$A$777,$A129,СВЦЭМ!$B$34:$B$777,P$119)+'СЕТ СН'!$I$11+СВЦЭМ!$D$10+'СЕТ СН'!$I$5</f>
        <v>5336.17118837</v>
      </c>
      <c r="Q129" s="64">
        <f>SUMIFS(СВЦЭМ!$D$34:$D$777,СВЦЭМ!$A$34:$A$777,$A129,СВЦЭМ!$B$34:$B$777,Q$119)+'СЕТ СН'!$I$11+СВЦЭМ!$D$10+'СЕТ СН'!$I$5</f>
        <v>5195.6662688299994</v>
      </c>
      <c r="R129" s="64">
        <f>SUMIFS(СВЦЭМ!$D$34:$D$777,СВЦЭМ!$A$34:$A$777,$A129,СВЦЭМ!$B$34:$B$777,R$119)+'СЕТ СН'!$I$11+СВЦЭМ!$D$10+'СЕТ СН'!$I$5</f>
        <v>5148.2271748399999</v>
      </c>
      <c r="S129" s="64">
        <f>SUMIFS(СВЦЭМ!$D$34:$D$777,СВЦЭМ!$A$34:$A$777,$A129,СВЦЭМ!$B$34:$B$777,S$119)+'СЕТ СН'!$I$11+СВЦЭМ!$D$10+'СЕТ СН'!$I$5</f>
        <v>5151.0868047099993</v>
      </c>
      <c r="T129" s="64">
        <f>SUMIFS(СВЦЭМ!$D$34:$D$777,СВЦЭМ!$A$34:$A$777,$A129,СВЦЭМ!$B$34:$B$777,T$119)+'СЕТ СН'!$I$11+СВЦЭМ!$D$10+'СЕТ СН'!$I$5</f>
        <v>5193.4201059299994</v>
      </c>
      <c r="U129" s="64">
        <f>SUMIFS(СВЦЭМ!$D$34:$D$777,СВЦЭМ!$A$34:$A$777,$A129,СВЦЭМ!$B$34:$B$777,U$119)+'СЕТ СН'!$I$11+СВЦЭМ!$D$10+'СЕТ СН'!$I$5</f>
        <v>5155.9748956599997</v>
      </c>
      <c r="V129" s="64">
        <f>SUMIFS(СВЦЭМ!$D$34:$D$777,СВЦЭМ!$A$34:$A$777,$A129,СВЦЭМ!$B$34:$B$777,V$119)+'СЕТ СН'!$I$11+СВЦЭМ!$D$10+'СЕТ СН'!$I$5</f>
        <v>5172.0755819099995</v>
      </c>
      <c r="W129" s="64">
        <f>SUMIFS(СВЦЭМ!$D$34:$D$777,СВЦЭМ!$A$34:$A$777,$A129,СВЦЭМ!$B$34:$B$777,W$119)+'СЕТ СН'!$I$11+СВЦЭМ!$D$10+'СЕТ СН'!$I$5</f>
        <v>5194.01015706</v>
      </c>
      <c r="X129" s="64">
        <f>SUMIFS(СВЦЭМ!$D$34:$D$777,СВЦЭМ!$A$34:$A$777,$A129,СВЦЭМ!$B$34:$B$777,X$119)+'СЕТ СН'!$I$11+СВЦЭМ!$D$10+'СЕТ СН'!$I$5</f>
        <v>5180.7194335199993</v>
      </c>
      <c r="Y129" s="64">
        <f>SUMIFS(СВЦЭМ!$D$34:$D$777,СВЦЭМ!$A$34:$A$777,$A129,СВЦЭМ!$B$34:$B$777,Y$119)+'СЕТ СН'!$I$11+СВЦЭМ!$D$10+'СЕТ СН'!$I$5</f>
        <v>5244.5378790499999</v>
      </c>
    </row>
    <row r="130" spans="1:25" ht="15.75" x14ac:dyDescent="0.2">
      <c r="A130" s="63">
        <f t="shared" si="3"/>
        <v>42562</v>
      </c>
      <c r="B130" s="64">
        <f>SUMIFS(СВЦЭМ!$D$34:$D$777,СВЦЭМ!$A$34:$A$777,$A130,СВЦЭМ!$B$34:$B$777,B$119)+'СЕТ СН'!$I$11+СВЦЭМ!$D$10+'СЕТ СН'!$I$5</f>
        <v>5377.9060554799998</v>
      </c>
      <c r="C130" s="64">
        <f>SUMIFS(СВЦЭМ!$D$34:$D$777,СВЦЭМ!$A$34:$A$777,$A130,СВЦЭМ!$B$34:$B$777,C$119)+'СЕТ СН'!$I$11+СВЦЭМ!$D$10+'СЕТ СН'!$I$5</f>
        <v>5461.0045258699993</v>
      </c>
      <c r="D130" s="64">
        <f>SUMIFS(СВЦЭМ!$D$34:$D$777,СВЦЭМ!$A$34:$A$777,$A130,СВЦЭМ!$B$34:$B$777,D$119)+'СЕТ СН'!$I$11+СВЦЭМ!$D$10+'СЕТ СН'!$I$5</f>
        <v>5539.3839732399992</v>
      </c>
      <c r="E130" s="64">
        <f>SUMIFS(СВЦЭМ!$D$34:$D$777,СВЦЭМ!$A$34:$A$777,$A130,СВЦЭМ!$B$34:$B$777,E$119)+'СЕТ СН'!$I$11+СВЦЭМ!$D$10+'СЕТ СН'!$I$5</f>
        <v>5498.6656350599997</v>
      </c>
      <c r="F130" s="64">
        <f>SUMIFS(СВЦЭМ!$D$34:$D$777,СВЦЭМ!$A$34:$A$777,$A130,СВЦЭМ!$B$34:$B$777,F$119)+'СЕТ СН'!$I$11+СВЦЭМ!$D$10+'СЕТ СН'!$I$5</f>
        <v>5519.4112134099996</v>
      </c>
      <c r="G130" s="64">
        <f>SUMIFS(СВЦЭМ!$D$34:$D$777,СВЦЭМ!$A$34:$A$777,$A130,СВЦЭМ!$B$34:$B$777,G$119)+'СЕТ СН'!$I$11+СВЦЭМ!$D$10+'СЕТ СН'!$I$5</f>
        <v>5507.5910633000003</v>
      </c>
      <c r="H130" s="64">
        <f>SUMIFS(СВЦЭМ!$D$34:$D$777,СВЦЭМ!$A$34:$A$777,$A130,СВЦЭМ!$B$34:$B$777,H$119)+'СЕТ СН'!$I$11+СВЦЭМ!$D$10+'СЕТ СН'!$I$5</f>
        <v>5427.3869712599999</v>
      </c>
      <c r="I130" s="64">
        <f>SUMIFS(СВЦЭМ!$D$34:$D$777,СВЦЭМ!$A$34:$A$777,$A130,СВЦЭМ!$B$34:$B$777,I$119)+'СЕТ СН'!$I$11+СВЦЭМ!$D$10+'СЕТ СН'!$I$5</f>
        <v>5326.4621737799998</v>
      </c>
      <c r="J130" s="64">
        <f>SUMIFS(СВЦЭМ!$D$34:$D$777,СВЦЭМ!$A$34:$A$777,$A130,СВЦЭМ!$B$34:$B$777,J$119)+'СЕТ СН'!$I$11+СВЦЭМ!$D$10+'СЕТ СН'!$I$5</f>
        <v>5137.3218934199995</v>
      </c>
      <c r="K130" s="64">
        <f>SUMIFS(СВЦЭМ!$D$34:$D$777,СВЦЭМ!$A$34:$A$777,$A130,СВЦЭМ!$B$34:$B$777,K$119)+'СЕТ СН'!$I$11+СВЦЭМ!$D$10+'СЕТ СН'!$I$5</f>
        <v>5108.0364685299992</v>
      </c>
      <c r="L130" s="64">
        <f>SUMIFS(СВЦЭМ!$D$34:$D$777,СВЦЭМ!$A$34:$A$777,$A130,СВЦЭМ!$B$34:$B$777,L$119)+'СЕТ СН'!$I$11+СВЦЭМ!$D$10+'СЕТ СН'!$I$5</f>
        <v>5101.5979080999996</v>
      </c>
      <c r="M130" s="64">
        <f>SUMIFS(СВЦЭМ!$D$34:$D$777,СВЦЭМ!$A$34:$A$777,$A130,СВЦЭМ!$B$34:$B$777,M$119)+'СЕТ СН'!$I$11+СВЦЭМ!$D$10+'СЕТ СН'!$I$5</f>
        <v>5107.5887444699993</v>
      </c>
      <c r="N130" s="64">
        <f>SUMIFS(СВЦЭМ!$D$34:$D$777,СВЦЭМ!$A$34:$A$777,$A130,СВЦЭМ!$B$34:$B$777,N$119)+'СЕТ СН'!$I$11+СВЦЭМ!$D$10+'СЕТ СН'!$I$5</f>
        <v>5086.9097925399992</v>
      </c>
      <c r="O130" s="64">
        <f>SUMIFS(СВЦЭМ!$D$34:$D$777,СВЦЭМ!$A$34:$A$777,$A130,СВЦЭМ!$B$34:$B$777,O$119)+'СЕТ СН'!$I$11+СВЦЭМ!$D$10+'СЕТ СН'!$I$5</f>
        <v>5104.7529130499997</v>
      </c>
      <c r="P130" s="64">
        <f>SUMIFS(СВЦЭМ!$D$34:$D$777,СВЦЭМ!$A$34:$A$777,$A130,СВЦЭМ!$B$34:$B$777,P$119)+'СЕТ СН'!$I$11+СВЦЭМ!$D$10+'СЕТ СН'!$I$5</f>
        <v>5123.1741971699994</v>
      </c>
      <c r="Q130" s="64">
        <f>SUMIFS(СВЦЭМ!$D$34:$D$777,СВЦЭМ!$A$34:$A$777,$A130,СВЦЭМ!$B$34:$B$777,Q$119)+'СЕТ СН'!$I$11+СВЦЭМ!$D$10+'СЕТ СН'!$I$5</f>
        <v>5121.8982124099994</v>
      </c>
      <c r="R130" s="64">
        <f>SUMIFS(СВЦЭМ!$D$34:$D$777,СВЦЭМ!$A$34:$A$777,$A130,СВЦЭМ!$B$34:$B$777,R$119)+'СЕТ СН'!$I$11+СВЦЭМ!$D$10+'СЕТ СН'!$I$5</f>
        <v>5215.2365811799991</v>
      </c>
      <c r="S130" s="64">
        <f>SUMIFS(СВЦЭМ!$D$34:$D$777,СВЦЭМ!$A$34:$A$777,$A130,СВЦЭМ!$B$34:$B$777,S$119)+'СЕТ СН'!$I$11+СВЦЭМ!$D$10+'СЕТ СН'!$I$5</f>
        <v>5167.0611626399996</v>
      </c>
      <c r="T130" s="64">
        <f>SUMIFS(СВЦЭМ!$D$34:$D$777,СВЦЭМ!$A$34:$A$777,$A130,СВЦЭМ!$B$34:$B$777,T$119)+'СЕТ СН'!$I$11+СВЦЭМ!$D$10+'СЕТ СН'!$I$5</f>
        <v>5172.6435426499993</v>
      </c>
      <c r="U130" s="64">
        <f>SUMIFS(СВЦЭМ!$D$34:$D$777,СВЦЭМ!$A$34:$A$777,$A130,СВЦЭМ!$B$34:$B$777,U$119)+'СЕТ СН'!$I$11+СВЦЭМ!$D$10+'СЕТ СН'!$I$5</f>
        <v>5182.0587030899997</v>
      </c>
      <c r="V130" s="64">
        <f>SUMIFS(СВЦЭМ!$D$34:$D$777,СВЦЭМ!$A$34:$A$777,$A130,СВЦЭМ!$B$34:$B$777,V$119)+'СЕТ СН'!$I$11+СВЦЭМ!$D$10+'СЕТ СН'!$I$5</f>
        <v>5163.9741440799999</v>
      </c>
      <c r="W130" s="64">
        <f>SUMIFS(СВЦЭМ!$D$34:$D$777,СВЦЭМ!$A$34:$A$777,$A130,СВЦЭМ!$B$34:$B$777,W$119)+'СЕТ СН'!$I$11+СВЦЭМ!$D$10+'СЕТ СН'!$I$5</f>
        <v>5218.6176564599991</v>
      </c>
      <c r="X130" s="64">
        <f>SUMIFS(СВЦЭМ!$D$34:$D$777,СВЦЭМ!$A$34:$A$777,$A130,СВЦЭМ!$B$34:$B$777,X$119)+'СЕТ СН'!$I$11+СВЦЭМ!$D$10+'СЕТ СН'!$I$5</f>
        <v>5255.1473393699998</v>
      </c>
      <c r="Y130" s="64">
        <f>SUMIFS(СВЦЭМ!$D$34:$D$777,СВЦЭМ!$A$34:$A$777,$A130,СВЦЭМ!$B$34:$B$777,Y$119)+'СЕТ СН'!$I$11+СВЦЭМ!$D$10+'СЕТ СН'!$I$5</f>
        <v>5386.9939529799994</v>
      </c>
    </row>
    <row r="131" spans="1:25" ht="15.75" x14ac:dyDescent="0.2">
      <c r="A131" s="63">
        <f t="shared" si="3"/>
        <v>42563</v>
      </c>
      <c r="B131" s="64">
        <f>SUMIFS(СВЦЭМ!$D$34:$D$777,СВЦЭМ!$A$34:$A$777,$A131,СВЦЭМ!$B$34:$B$777,B$119)+'СЕТ СН'!$I$11+СВЦЭМ!$D$10+'СЕТ СН'!$I$5</f>
        <v>5452.5743010299993</v>
      </c>
      <c r="C131" s="64">
        <f>SUMIFS(СВЦЭМ!$D$34:$D$777,СВЦЭМ!$A$34:$A$777,$A131,СВЦЭМ!$B$34:$B$777,C$119)+'СЕТ СН'!$I$11+СВЦЭМ!$D$10+'СЕТ СН'!$I$5</f>
        <v>5532.7792278699999</v>
      </c>
      <c r="D131" s="64">
        <f>SUMIFS(СВЦЭМ!$D$34:$D$777,СВЦЭМ!$A$34:$A$777,$A131,СВЦЭМ!$B$34:$B$777,D$119)+'СЕТ СН'!$I$11+СВЦЭМ!$D$10+'СЕТ СН'!$I$5</f>
        <v>5516.4190314299994</v>
      </c>
      <c r="E131" s="64">
        <f>SUMIFS(СВЦЭМ!$D$34:$D$777,СВЦЭМ!$A$34:$A$777,$A131,СВЦЭМ!$B$34:$B$777,E$119)+'СЕТ СН'!$I$11+СВЦЭМ!$D$10+'СЕТ СН'!$I$5</f>
        <v>5528.7143109999997</v>
      </c>
      <c r="F131" s="64">
        <f>SUMIFS(СВЦЭМ!$D$34:$D$777,СВЦЭМ!$A$34:$A$777,$A131,СВЦЭМ!$B$34:$B$777,F$119)+'СЕТ СН'!$I$11+СВЦЭМ!$D$10+'СЕТ СН'!$I$5</f>
        <v>5543.3781199699997</v>
      </c>
      <c r="G131" s="64">
        <f>SUMIFS(СВЦЭМ!$D$34:$D$777,СВЦЭМ!$A$34:$A$777,$A131,СВЦЭМ!$B$34:$B$777,G$119)+'СЕТ СН'!$I$11+СВЦЭМ!$D$10+'СЕТ СН'!$I$5</f>
        <v>5538.5215753100001</v>
      </c>
      <c r="H131" s="64">
        <f>SUMIFS(СВЦЭМ!$D$34:$D$777,СВЦЭМ!$A$34:$A$777,$A131,СВЦЭМ!$B$34:$B$777,H$119)+'СЕТ СН'!$I$11+СВЦЭМ!$D$10+'СЕТ СН'!$I$5</f>
        <v>5424.1657015599994</v>
      </c>
      <c r="I131" s="64">
        <f>SUMIFS(СВЦЭМ!$D$34:$D$777,СВЦЭМ!$A$34:$A$777,$A131,СВЦЭМ!$B$34:$B$777,I$119)+'СЕТ СН'!$I$11+СВЦЭМ!$D$10+'СЕТ СН'!$I$5</f>
        <v>5338.7388030499997</v>
      </c>
      <c r="J131" s="64">
        <f>SUMIFS(СВЦЭМ!$D$34:$D$777,СВЦЭМ!$A$34:$A$777,$A131,СВЦЭМ!$B$34:$B$777,J$119)+'СЕТ СН'!$I$11+СВЦЭМ!$D$10+'СЕТ СН'!$I$5</f>
        <v>5117.9375733699999</v>
      </c>
      <c r="K131" s="64">
        <f>SUMIFS(СВЦЭМ!$D$34:$D$777,СВЦЭМ!$A$34:$A$777,$A131,СВЦЭМ!$B$34:$B$777,K$119)+'СЕТ СН'!$I$11+СВЦЭМ!$D$10+'СЕТ СН'!$I$5</f>
        <v>5126.1505320099996</v>
      </c>
      <c r="L131" s="64">
        <f>SUMIFS(СВЦЭМ!$D$34:$D$777,СВЦЭМ!$A$34:$A$777,$A131,СВЦЭМ!$B$34:$B$777,L$119)+'СЕТ СН'!$I$11+СВЦЭМ!$D$10+'СЕТ СН'!$I$5</f>
        <v>5145.4529131499994</v>
      </c>
      <c r="M131" s="64">
        <f>SUMIFS(СВЦЭМ!$D$34:$D$777,СВЦЭМ!$A$34:$A$777,$A131,СВЦЭМ!$B$34:$B$777,M$119)+'СЕТ СН'!$I$11+СВЦЭМ!$D$10+'СЕТ СН'!$I$5</f>
        <v>5136.0481848399995</v>
      </c>
      <c r="N131" s="64">
        <f>SUMIFS(СВЦЭМ!$D$34:$D$777,СВЦЭМ!$A$34:$A$777,$A131,СВЦЭМ!$B$34:$B$777,N$119)+'СЕТ СН'!$I$11+СВЦЭМ!$D$10+'СЕТ СН'!$I$5</f>
        <v>5128.8228388099997</v>
      </c>
      <c r="O131" s="64">
        <f>SUMIFS(СВЦЭМ!$D$34:$D$777,СВЦЭМ!$A$34:$A$777,$A131,СВЦЭМ!$B$34:$B$777,O$119)+'СЕТ СН'!$I$11+СВЦЭМ!$D$10+'СЕТ СН'!$I$5</f>
        <v>5137.1359953599995</v>
      </c>
      <c r="P131" s="64">
        <f>SUMIFS(СВЦЭМ!$D$34:$D$777,СВЦЭМ!$A$34:$A$777,$A131,СВЦЭМ!$B$34:$B$777,P$119)+'СЕТ СН'!$I$11+СВЦЭМ!$D$10+'СЕТ СН'!$I$5</f>
        <v>5120.2698831199996</v>
      </c>
      <c r="Q131" s="64">
        <f>SUMIFS(СВЦЭМ!$D$34:$D$777,СВЦЭМ!$A$34:$A$777,$A131,СВЦЭМ!$B$34:$B$777,Q$119)+'СЕТ СН'!$I$11+СВЦЭМ!$D$10+'СЕТ СН'!$I$5</f>
        <v>5124.1930763</v>
      </c>
      <c r="R131" s="64">
        <f>SUMIFS(СВЦЭМ!$D$34:$D$777,СВЦЭМ!$A$34:$A$777,$A131,СВЦЭМ!$B$34:$B$777,R$119)+'СЕТ СН'!$I$11+СВЦЭМ!$D$10+'СЕТ СН'!$I$5</f>
        <v>5220.3725938799998</v>
      </c>
      <c r="S131" s="64">
        <f>SUMIFS(СВЦЭМ!$D$34:$D$777,СВЦЭМ!$A$34:$A$777,$A131,СВЦЭМ!$B$34:$B$777,S$119)+'СЕТ СН'!$I$11+СВЦЭМ!$D$10+'СЕТ СН'!$I$5</f>
        <v>5202.9559953199996</v>
      </c>
      <c r="T131" s="64">
        <f>SUMIFS(СВЦЭМ!$D$34:$D$777,СВЦЭМ!$A$34:$A$777,$A131,СВЦЭМ!$B$34:$B$777,T$119)+'СЕТ СН'!$I$11+СВЦЭМ!$D$10+'СЕТ СН'!$I$5</f>
        <v>5169.6538783999995</v>
      </c>
      <c r="U131" s="64">
        <f>SUMIFS(СВЦЭМ!$D$34:$D$777,СВЦЭМ!$A$34:$A$777,$A131,СВЦЭМ!$B$34:$B$777,U$119)+'СЕТ СН'!$I$11+СВЦЭМ!$D$10+'СЕТ СН'!$I$5</f>
        <v>5186.3197467599994</v>
      </c>
      <c r="V131" s="64">
        <f>SUMIFS(СВЦЭМ!$D$34:$D$777,СВЦЭМ!$A$34:$A$777,$A131,СВЦЭМ!$B$34:$B$777,V$119)+'СЕТ СН'!$I$11+СВЦЭМ!$D$10+'СЕТ СН'!$I$5</f>
        <v>5174.23500771</v>
      </c>
      <c r="W131" s="64">
        <f>SUMIFS(СВЦЭМ!$D$34:$D$777,СВЦЭМ!$A$34:$A$777,$A131,СВЦЭМ!$B$34:$B$777,W$119)+'СЕТ СН'!$I$11+СВЦЭМ!$D$10+'СЕТ СН'!$I$5</f>
        <v>5178.2100448499996</v>
      </c>
      <c r="X131" s="64">
        <f>SUMIFS(СВЦЭМ!$D$34:$D$777,СВЦЭМ!$A$34:$A$777,$A131,СВЦЭМ!$B$34:$B$777,X$119)+'СЕТ СН'!$I$11+СВЦЭМ!$D$10+'СЕТ СН'!$I$5</f>
        <v>5201.87784379</v>
      </c>
      <c r="Y131" s="64">
        <f>SUMIFS(СВЦЭМ!$D$34:$D$777,СВЦЭМ!$A$34:$A$777,$A131,СВЦЭМ!$B$34:$B$777,Y$119)+'СЕТ СН'!$I$11+СВЦЭМ!$D$10+'СЕТ СН'!$I$5</f>
        <v>5286.0037177300001</v>
      </c>
    </row>
    <row r="132" spans="1:25" ht="15.75" x14ac:dyDescent="0.2">
      <c r="A132" s="63">
        <f t="shared" si="3"/>
        <v>42564</v>
      </c>
      <c r="B132" s="64">
        <f>SUMIFS(СВЦЭМ!$D$34:$D$777,СВЦЭМ!$A$34:$A$777,$A132,СВЦЭМ!$B$34:$B$777,B$119)+'СЕТ СН'!$I$11+СВЦЭМ!$D$10+'СЕТ СН'!$I$5</f>
        <v>5315.6043079399997</v>
      </c>
      <c r="C132" s="64">
        <f>SUMIFS(СВЦЭМ!$D$34:$D$777,СВЦЭМ!$A$34:$A$777,$A132,СВЦЭМ!$B$34:$B$777,C$119)+'СЕТ СН'!$I$11+СВЦЭМ!$D$10+'СЕТ СН'!$I$5</f>
        <v>5386.5519121899997</v>
      </c>
      <c r="D132" s="64">
        <f>SUMIFS(СВЦЭМ!$D$34:$D$777,СВЦЭМ!$A$34:$A$777,$A132,СВЦЭМ!$B$34:$B$777,D$119)+'СЕТ СН'!$I$11+СВЦЭМ!$D$10+'СЕТ СН'!$I$5</f>
        <v>5434.4056018899992</v>
      </c>
      <c r="E132" s="64">
        <f>SUMIFS(СВЦЭМ!$D$34:$D$777,СВЦЭМ!$A$34:$A$777,$A132,СВЦЭМ!$B$34:$B$777,E$119)+'СЕТ СН'!$I$11+СВЦЭМ!$D$10+'СЕТ СН'!$I$5</f>
        <v>5448.8017598299994</v>
      </c>
      <c r="F132" s="64">
        <f>SUMIFS(СВЦЭМ!$D$34:$D$777,СВЦЭМ!$A$34:$A$777,$A132,СВЦЭМ!$B$34:$B$777,F$119)+'СЕТ СН'!$I$11+СВЦЭМ!$D$10+'СЕТ СН'!$I$5</f>
        <v>5423.0093958599991</v>
      </c>
      <c r="G132" s="64">
        <f>SUMIFS(СВЦЭМ!$D$34:$D$777,СВЦЭМ!$A$34:$A$777,$A132,СВЦЭМ!$B$34:$B$777,G$119)+'СЕТ СН'!$I$11+СВЦЭМ!$D$10+'СЕТ СН'!$I$5</f>
        <v>5435.9965369199999</v>
      </c>
      <c r="H132" s="64">
        <f>SUMIFS(СВЦЭМ!$D$34:$D$777,СВЦЭМ!$A$34:$A$777,$A132,СВЦЭМ!$B$34:$B$777,H$119)+'СЕТ СН'!$I$11+СВЦЭМ!$D$10+'СЕТ СН'!$I$5</f>
        <v>5355.0855158499999</v>
      </c>
      <c r="I132" s="64">
        <f>SUMIFS(СВЦЭМ!$D$34:$D$777,СВЦЭМ!$A$34:$A$777,$A132,СВЦЭМ!$B$34:$B$777,I$119)+'СЕТ СН'!$I$11+СВЦЭМ!$D$10+'СЕТ СН'!$I$5</f>
        <v>5237.4259183699996</v>
      </c>
      <c r="J132" s="64">
        <f>SUMIFS(СВЦЭМ!$D$34:$D$777,СВЦЭМ!$A$34:$A$777,$A132,СВЦЭМ!$B$34:$B$777,J$119)+'СЕТ СН'!$I$11+СВЦЭМ!$D$10+'СЕТ СН'!$I$5</f>
        <v>5091.7946827999995</v>
      </c>
      <c r="K132" s="64">
        <f>SUMIFS(СВЦЭМ!$D$34:$D$777,СВЦЭМ!$A$34:$A$777,$A132,СВЦЭМ!$B$34:$B$777,K$119)+'СЕТ СН'!$I$11+СВЦЭМ!$D$10+'СЕТ СН'!$I$5</f>
        <v>5114.2019946799992</v>
      </c>
      <c r="L132" s="64">
        <f>SUMIFS(СВЦЭМ!$D$34:$D$777,СВЦЭМ!$A$34:$A$777,$A132,СВЦЭМ!$B$34:$B$777,L$119)+'СЕТ СН'!$I$11+СВЦЭМ!$D$10+'СЕТ СН'!$I$5</f>
        <v>5215.5468594999993</v>
      </c>
      <c r="M132" s="64">
        <f>SUMIFS(СВЦЭМ!$D$34:$D$777,СВЦЭМ!$A$34:$A$777,$A132,СВЦЭМ!$B$34:$B$777,M$119)+'СЕТ СН'!$I$11+СВЦЭМ!$D$10+'СЕТ СН'!$I$5</f>
        <v>5202.7919162199996</v>
      </c>
      <c r="N132" s="64">
        <f>SUMIFS(СВЦЭМ!$D$34:$D$777,СВЦЭМ!$A$34:$A$777,$A132,СВЦЭМ!$B$34:$B$777,N$119)+'СЕТ СН'!$I$11+СВЦЭМ!$D$10+'СЕТ СН'!$I$5</f>
        <v>5148.7022362899997</v>
      </c>
      <c r="O132" s="64">
        <f>SUMIFS(СВЦЭМ!$D$34:$D$777,СВЦЭМ!$A$34:$A$777,$A132,СВЦЭМ!$B$34:$B$777,O$119)+'СЕТ СН'!$I$11+СВЦЭМ!$D$10+'СЕТ СН'!$I$5</f>
        <v>5162.97178016</v>
      </c>
      <c r="P132" s="64">
        <f>SUMIFS(СВЦЭМ!$D$34:$D$777,СВЦЭМ!$A$34:$A$777,$A132,СВЦЭМ!$B$34:$B$777,P$119)+'СЕТ СН'!$I$11+СВЦЭМ!$D$10+'СЕТ СН'!$I$5</f>
        <v>5131.3304360799993</v>
      </c>
      <c r="Q132" s="64">
        <f>SUMIFS(СВЦЭМ!$D$34:$D$777,СВЦЭМ!$A$34:$A$777,$A132,СВЦЭМ!$B$34:$B$777,Q$119)+'СЕТ СН'!$I$11+СВЦЭМ!$D$10+'СЕТ СН'!$I$5</f>
        <v>5137.6645987499996</v>
      </c>
      <c r="R132" s="64">
        <f>SUMIFS(СВЦЭМ!$D$34:$D$777,СВЦЭМ!$A$34:$A$777,$A132,СВЦЭМ!$B$34:$B$777,R$119)+'СЕТ СН'!$I$11+СВЦЭМ!$D$10+'СЕТ СН'!$I$5</f>
        <v>5207.7707707999998</v>
      </c>
      <c r="S132" s="64">
        <f>SUMIFS(СВЦЭМ!$D$34:$D$777,СВЦЭМ!$A$34:$A$777,$A132,СВЦЭМ!$B$34:$B$777,S$119)+'СЕТ СН'!$I$11+СВЦЭМ!$D$10+'СЕТ СН'!$I$5</f>
        <v>5199.7944309300001</v>
      </c>
      <c r="T132" s="64">
        <f>SUMIFS(СВЦЭМ!$D$34:$D$777,СВЦЭМ!$A$34:$A$777,$A132,СВЦЭМ!$B$34:$B$777,T$119)+'СЕТ СН'!$I$11+СВЦЭМ!$D$10+'СЕТ СН'!$I$5</f>
        <v>5173.1023520700001</v>
      </c>
      <c r="U132" s="64">
        <f>SUMIFS(СВЦЭМ!$D$34:$D$777,СВЦЭМ!$A$34:$A$777,$A132,СВЦЭМ!$B$34:$B$777,U$119)+'СЕТ СН'!$I$11+СВЦЭМ!$D$10+'СЕТ СН'!$I$5</f>
        <v>5195.2199800799999</v>
      </c>
      <c r="V132" s="64">
        <f>SUMIFS(СВЦЭМ!$D$34:$D$777,СВЦЭМ!$A$34:$A$777,$A132,СВЦЭМ!$B$34:$B$777,V$119)+'СЕТ СН'!$I$11+СВЦЭМ!$D$10+'СЕТ СН'!$I$5</f>
        <v>5164.6058565899993</v>
      </c>
      <c r="W132" s="64">
        <f>SUMIFS(СВЦЭМ!$D$34:$D$777,СВЦЭМ!$A$34:$A$777,$A132,СВЦЭМ!$B$34:$B$777,W$119)+'СЕТ СН'!$I$11+СВЦЭМ!$D$10+'СЕТ СН'!$I$5</f>
        <v>5147.2599975999992</v>
      </c>
      <c r="X132" s="64">
        <f>SUMIFS(СВЦЭМ!$D$34:$D$777,СВЦЭМ!$A$34:$A$777,$A132,СВЦЭМ!$B$34:$B$777,X$119)+'СЕТ СН'!$I$11+СВЦЭМ!$D$10+'СЕТ СН'!$I$5</f>
        <v>5170.5054429299998</v>
      </c>
      <c r="Y132" s="64">
        <f>SUMIFS(СВЦЭМ!$D$34:$D$777,СВЦЭМ!$A$34:$A$777,$A132,СВЦЭМ!$B$34:$B$777,Y$119)+'СЕТ СН'!$I$11+СВЦЭМ!$D$10+'СЕТ СН'!$I$5</f>
        <v>5232.3077455299999</v>
      </c>
    </row>
    <row r="133" spans="1:25" ht="15.75" x14ac:dyDescent="0.2">
      <c r="A133" s="63">
        <f t="shared" si="3"/>
        <v>42565</v>
      </c>
      <c r="B133" s="64">
        <f>SUMIFS(СВЦЭМ!$D$34:$D$777,СВЦЭМ!$A$34:$A$777,$A133,СВЦЭМ!$B$34:$B$777,B$119)+'СЕТ СН'!$I$11+СВЦЭМ!$D$10+'СЕТ СН'!$I$5</f>
        <v>5254.3679480799992</v>
      </c>
      <c r="C133" s="64">
        <f>SUMIFS(СВЦЭМ!$D$34:$D$777,СВЦЭМ!$A$34:$A$777,$A133,СВЦЭМ!$B$34:$B$777,C$119)+'СЕТ СН'!$I$11+СВЦЭМ!$D$10+'СЕТ СН'!$I$5</f>
        <v>5321.1177627399993</v>
      </c>
      <c r="D133" s="64">
        <f>SUMIFS(СВЦЭМ!$D$34:$D$777,СВЦЭМ!$A$34:$A$777,$A133,СВЦЭМ!$B$34:$B$777,D$119)+'СЕТ СН'!$I$11+СВЦЭМ!$D$10+'СЕТ СН'!$I$5</f>
        <v>5345.94607937</v>
      </c>
      <c r="E133" s="64">
        <f>SUMIFS(СВЦЭМ!$D$34:$D$777,СВЦЭМ!$A$34:$A$777,$A133,СВЦЭМ!$B$34:$B$777,E$119)+'СЕТ СН'!$I$11+СВЦЭМ!$D$10+'СЕТ СН'!$I$5</f>
        <v>5356.6040815199995</v>
      </c>
      <c r="F133" s="64">
        <f>SUMIFS(СВЦЭМ!$D$34:$D$777,СВЦЭМ!$A$34:$A$777,$A133,СВЦЭМ!$B$34:$B$777,F$119)+'СЕТ СН'!$I$11+СВЦЭМ!$D$10+'СЕТ СН'!$I$5</f>
        <v>5393.3038072799991</v>
      </c>
      <c r="G133" s="64">
        <f>SUMIFS(СВЦЭМ!$D$34:$D$777,СВЦЭМ!$A$34:$A$777,$A133,СВЦЭМ!$B$34:$B$777,G$119)+'СЕТ СН'!$I$11+СВЦЭМ!$D$10+'СЕТ СН'!$I$5</f>
        <v>5365.6731907799995</v>
      </c>
      <c r="H133" s="64">
        <f>SUMIFS(СВЦЭМ!$D$34:$D$777,СВЦЭМ!$A$34:$A$777,$A133,СВЦЭМ!$B$34:$B$777,H$119)+'СЕТ СН'!$I$11+СВЦЭМ!$D$10+'СЕТ СН'!$I$5</f>
        <v>5251.0150915199993</v>
      </c>
      <c r="I133" s="64">
        <f>SUMIFS(СВЦЭМ!$D$34:$D$777,СВЦЭМ!$A$34:$A$777,$A133,СВЦЭМ!$B$34:$B$777,I$119)+'СЕТ СН'!$I$11+СВЦЭМ!$D$10+'СЕТ СН'!$I$5</f>
        <v>5196.8889069999996</v>
      </c>
      <c r="J133" s="64">
        <f>SUMIFS(СВЦЭМ!$D$34:$D$777,СВЦЭМ!$A$34:$A$777,$A133,СВЦЭМ!$B$34:$B$777,J$119)+'СЕТ СН'!$I$11+СВЦЭМ!$D$10+'СЕТ СН'!$I$5</f>
        <v>5048.3362698799992</v>
      </c>
      <c r="K133" s="64">
        <f>SUMIFS(СВЦЭМ!$D$34:$D$777,СВЦЭМ!$A$34:$A$777,$A133,СВЦЭМ!$B$34:$B$777,K$119)+'СЕТ СН'!$I$11+СВЦЭМ!$D$10+'СЕТ СН'!$I$5</f>
        <v>5043.1965483499998</v>
      </c>
      <c r="L133" s="64">
        <f>SUMIFS(СВЦЭМ!$D$34:$D$777,СВЦЭМ!$A$34:$A$777,$A133,СВЦЭМ!$B$34:$B$777,L$119)+'СЕТ СН'!$I$11+СВЦЭМ!$D$10+'СЕТ СН'!$I$5</f>
        <v>5033.3693988299992</v>
      </c>
      <c r="M133" s="64">
        <f>SUMIFS(СВЦЭМ!$D$34:$D$777,СВЦЭМ!$A$34:$A$777,$A133,СВЦЭМ!$B$34:$B$777,M$119)+'СЕТ СН'!$I$11+СВЦЭМ!$D$10+'СЕТ СН'!$I$5</f>
        <v>5020.0303431399998</v>
      </c>
      <c r="N133" s="64">
        <f>SUMIFS(СВЦЭМ!$D$34:$D$777,СВЦЭМ!$A$34:$A$777,$A133,СВЦЭМ!$B$34:$B$777,N$119)+'СЕТ СН'!$I$11+СВЦЭМ!$D$10+'СЕТ СН'!$I$5</f>
        <v>5020.9370741499997</v>
      </c>
      <c r="O133" s="64">
        <f>SUMIFS(СВЦЭМ!$D$34:$D$777,СВЦЭМ!$A$34:$A$777,$A133,СВЦЭМ!$B$34:$B$777,O$119)+'СЕТ СН'!$I$11+СВЦЭМ!$D$10+'СЕТ СН'!$I$5</f>
        <v>5015.1349672699998</v>
      </c>
      <c r="P133" s="64">
        <f>SUMIFS(СВЦЭМ!$D$34:$D$777,СВЦЭМ!$A$34:$A$777,$A133,СВЦЭМ!$B$34:$B$777,P$119)+'СЕТ СН'!$I$11+СВЦЭМ!$D$10+'СЕТ СН'!$I$5</f>
        <v>5003.6149544</v>
      </c>
      <c r="Q133" s="64">
        <f>SUMIFS(СВЦЭМ!$D$34:$D$777,СВЦЭМ!$A$34:$A$777,$A133,СВЦЭМ!$B$34:$B$777,Q$119)+'СЕТ СН'!$I$11+СВЦЭМ!$D$10+'СЕТ СН'!$I$5</f>
        <v>5014.60639507</v>
      </c>
      <c r="R133" s="64">
        <f>SUMIFS(СВЦЭМ!$D$34:$D$777,СВЦЭМ!$A$34:$A$777,$A133,СВЦЭМ!$B$34:$B$777,R$119)+'СЕТ СН'!$I$11+СВЦЭМ!$D$10+'СЕТ СН'!$I$5</f>
        <v>5088.7802395599992</v>
      </c>
      <c r="S133" s="64">
        <f>SUMIFS(СВЦЭМ!$D$34:$D$777,СВЦЭМ!$A$34:$A$777,$A133,СВЦЭМ!$B$34:$B$777,S$119)+'СЕТ СН'!$I$11+СВЦЭМ!$D$10+'СЕТ СН'!$I$5</f>
        <v>5098.4256805499999</v>
      </c>
      <c r="T133" s="64">
        <f>SUMIFS(СВЦЭМ!$D$34:$D$777,СВЦЭМ!$A$34:$A$777,$A133,СВЦЭМ!$B$34:$B$777,T$119)+'СЕТ СН'!$I$11+СВЦЭМ!$D$10+'СЕТ СН'!$I$5</f>
        <v>5082.1319553799995</v>
      </c>
      <c r="U133" s="64">
        <f>SUMIFS(СВЦЭМ!$D$34:$D$777,СВЦЭМ!$A$34:$A$777,$A133,СВЦЭМ!$B$34:$B$777,U$119)+'СЕТ СН'!$I$11+СВЦЭМ!$D$10+'СЕТ СН'!$I$5</f>
        <v>5064.8343293299995</v>
      </c>
      <c r="V133" s="64">
        <f>SUMIFS(СВЦЭМ!$D$34:$D$777,СВЦЭМ!$A$34:$A$777,$A133,СВЦЭМ!$B$34:$B$777,V$119)+'СЕТ СН'!$I$11+СВЦЭМ!$D$10+'СЕТ СН'!$I$5</f>
        <v>5117.4870868499993</v>
      </c>
      <c r="W133" s="64">
        <f>SUMIFS(СВЦЭМ!$D$34:$D$777,СВЦЭМ!$A$34:$A$777,$A133,СВЦЭМ!$B$34:$B$777,W$119)+'СЕТ СН'!$I$11+СВЦЭМ!$D$10+'СЕТ СН'!$I$5</f>
        <v>5179.2763621999993</v>
      </c>
      <c r="X133" s="64">
        <f>SUMIFS(СВЦЭМ!$D$34:$D$777,СВЦЭМ!$A$34:$A$777,$A133,СВЦЭМ!$B$34:$B$777,X$119)+'СЕТ СН'!$I$11+СВЦЭМ!$D$10+'СЕТ СН'!$I$5</f>
        <v>5186.6422505599994</v>
      </c>
      <c r="Y133" s="64">
        <f>SUMIFS(СВЦЭМ!$D$34:$D$777,СВЦЭМ!$A$34:$A$777,$A133,СВЦЭМ!$B$34:$B$777,Y$119)+'СЕТ СН'!$I$11+СВЦЭМ!$D$10+'СЕТ СН'!$I$5</f>
        <v>5199.2970924099991</v>
      </c>
    </row>
    <row r="134" spans="1:25" ht="15.75" x14ac:dyDescent="0.2">
      <c r="A134" s="63">
        <f t="shared" si="3"/>
        <v>42566</v>
      </c>
      <c r="B134" s="64">
        <f>SUMIFS(СВЦЭМ!$D$34:$D$777,СВЦЭМ!$A$34:$A$777,$A134,СВЦЭМ!$B$34:$B$777,B$119)+'СЕТ СН'!$I$11+СВЦЭМ!$D$10+'СЕТ СН'!$I$5</f>
        <v>5179.5512761299997</v>
      </c>
      <c r="C134" s="64">
        <f>SUMIFS(СВЦЭМ!$D$34:$D$777,СВЦЭМ!$A$34:$A$777,$A134,СВЦЭМ!$B$34:$B$777,C$119)+'СЕТ СН'!$I$11+СВЦЭМ!$D$10+'СЕТ СН'!$I$5</f>
        <v>5228.1718590999999</v>
      </c>
      <c r="D134" s="64">
        <f>SUMIFS(СВЦЭМ!$D$34:$D$777,СВЦЭМ!$A$34:$A$777,$A134,СВЦЭМ!$B$34:$B$777,D$119)+'СЕТ СН'!$I$11+СВЦЭМ!$D$10+'СЕТ СН'!$I$5</f>
        <v>5236.6896023299996</v>
      </c>
      <c r="E134" s="64">
        <f>SUMIFS(СВЦЭМ!$D$34:$D$777,СВЦЭМ!$A$34:$A$777,$A134,СВЦЭМ!$B$34:$B$777,E$119)+'СЕТ СН'!$I$11+СВЦЭМ!$D$10+'СЕТ СН'!$I$5</f>
        <v>5243.4778266399999</v>
      </c>
      <c r="F134" s="64">
        <f>SUMIFS(СВЦЭМ!$D$34:$D$777,СВЦЭМ!$A$34:$A$777,$A134,СВЦЭМ!$B$34:$B$777,F$119)+'СЕТ СН'!$I$11+СВЦЭМ!$D$10+'СЕТ СН'!$I$5</f>
        <v>5265.02045714</v>
      </c>
      <c r="G134" s="64">
        <f>SUMIFS(СВЦЭМ!$D$34:$D$777,СВЦЭМ!$A$34:$A$777,$A134,СВЦЭМ!$B$34:$B$777,G$119)+'СЕТ СН'!$I$11+СВЦЭМ!$D$10+'СЕТ СН'!$I$5</f>
        <v>5247.2739686099994</v>
      </c>
      <c r="H134" s="64">
        <f>SUMIFS(СВЦЭМ!$D$34:$D$777,СВЦЭМ!$A$34:$A$777,$A134,СВЦЭМ!$B$34:$B$777,H$119)+'СЕТ СН'!$I$11+СВЦЭМ!$D$10+'СЕТ СН'!$I$5</f>
        <v>5242.3690498299993</v>
      </c>
      <c r="I134" s="64">
        <f>SUMIFS(СВЦЭМ!$D$34:$D$777,СВЦЭМ!$A$34:$A$777,$A134,СВЦЭМ!$B$34:$B$777,I$119)+'СЕТ СН'!$I$11+СВЦЭМ!$D$10+'СЕТ СН'!$I$5</f>
        <v>5225.1547252299997</v>
      </c>
      <c r="J134" s="64">
        <f>SUMIFS(СВЦЭМ!$D$34:$D$777,СВЦЭМ!$A$34:$A$777,$A134,СВЦЭМ!$B$34:$B$777,J$119)+'СЕТ СН'!$I$11+СВЦЭМ!$D$10+'СЕТ СН'!$I$5</f>
        <v>5145.9372251899995</v>
      </c>
      <c r="K134" s="64">
        <f>SUMIFS(СВЦЭМ!$D$34:$D$777,СВЦЭМ!$A$34:$A$777,$A134,СВЦЭМ!$B$34:$B$777,K$119)+'СЕТ СН'!$I$11+СВЦЭМ!$D$10+'СЕТ СН'!$I$5</f>
        <v>5119.9951882400001</v>
      </c>
      <c r="L134" s="64">
        <f>SUMIFS(СВЦЭМ!$D$34:$D$777,СВЦЭМ!$A$34:$A$777,$A134,СВЦЭМ!$B$34:$B$777,L$119)+'СЕТ СН'!$I$11+СВЦЭМ!$D$10+'СЕТ СН'!$I$5</f>
        <v>5077.7687792899997</v>
      </c>
      <c r="M134" s="64">
        <f>SUMIFS(СВЦЭМ!$D$34:$D$777,СВЦЭМ!$A$34:$A$777,$A134,СВЦЭМ!$B$34:$B$777,M$119)+'СЕТ СН'!$I$11+СВЦЭМ!$D$10+'СЕТ СН'!$I$5</f>
        <v>5094.8138601499995</v>
      </c>
      <c r="N134" s="64">
        <f>SUMIFS(СВЦЭМ!$D$34:$D$777,СВЦЭМ!$A$34:$A$777,$A134,СВЦЭМ!$B$34:$B$777,N$119)+'СЕТ СН'!$I$11+СВЦЭМ!$D$10+'СЕТ СН'!$I$5</f>
        <v>5085.5505853599998</v>
      </c>
      <c r="O134" s="64">
        <f>SUMIFS(СВЦЭМ!$D$34:$D$777,СВЦЭМ!$A$34:$A$777,$A134,СВЦЭМ!$B$34:$B$777,O$119)+'СЕТ СН'!$I$11+СВЦЭМ!$D$10+'СЕТ СН'!$I$5</f>
        <v>5095.8349851399998</v>
      </c>
      <c r="P134" s="64">
        <f>SUMIFS(СВЦЭМ!$D$34:$D$777,СВЦЭМ!$A$34:$A$777,$A134,СВЦЭМ!$B$34:$B$777,P$119)+'СЕТ СН'!$I$11+СВЦЭМ!$D$10+'СЕТ СН'!$I$5</f>
        <v>5009.8756650199994</v>
      </c>
      <c r="Q134" s="64">
        <f>SUMIFS(СВЦЭМ!$D$34:$D$777,СВЦЭМ!$A$34:$A$777,$A134,СВЦЭМ!$B$34:$B$777,Q$119)+'СЕТ СН'!$I$11+СВЦЭМ!$D$10+'СЕТ СН'!$I$5</f>
        <v>4998.6687181599991</v>
      </c>
      <c r="R134" s="64">
        <f>SUMIFS(СВЦЭМ!$D$34:$D$777,СВЦЭМ!$A$34:$A$777,$A134,СВЦЭМ!$B$34:$B$777,R$119)+'СЕТ СН'!$I$11+СВЦЭМ!$D$10+'СЕТ СН'!$I$5</f>
        <v>5015.0370925799998</v>
      </c>
      <c r="S134" s="64">
        <f>SUMIFS(СВЦЭМ!$D$34:$D$777,СВЦЭМ!$A$34:$A$777,$A134,СВЦЭМ!$B$34:$B$777,S$119)+'СЕТ СН'!$I$11+СВЦЭМ!$D$10+'СЕТ СН'!$I$5</f>
        <v>5010.4733243799992</v>
      </c>
      <c r="T134" s="64">
        <f>SUMIFS(СВЦЭМ!$D$34:$D$777,СВЦЭМ!$A$34:$A$777,$A134,СВЦЭМ!$B$34:$B$777,T$119)+'СЕТ СН'!$I$11+СВЦЭМ!$D$10+'СЕТ СН'!$I$5</f>
        <v>5000.2931939499995</v>
      </c>
      <c r="U134" s="64">
        <f>SUMIFS(СВЦЭМ!$D$34:$D$777,СВЦЭМ!$A$34:$A$777,$A134,СВЦЭМ!$B$34:$B$777,U$119)+'СЕТ СН'!$I$11+СВЦЭМ!$D$10+'СЕТ СН'!$I$5</f>
        <v>4999.6841185599997</v>
      </c>
      <c r="V134" s="64">
        <f>SUMIFS(СВЦЭМ!$D$34:$D$777,СВЦЭМ!$A$34:$A$777,$A134,СВЦЭМ!$B$34:$B$777,V$119)+'СЕТ СН'!$I$11+СВЦЭМ!$D$10+'СЕТ СН'!$I$5</f>
        <v>5013.5883852199995</v>
      </c>
      <c r="W134" s="64">
        <f>SUMIFS(СВЦЭМ!$D$34:$D$777,СВЦЭМ!$A$34:$A$777,$A134,СВЦЭМ!$B$34:$B$777,W$119)+'СЕТ СН'!$I$11+СВЦЭМ!$D$10+'СЕТ СН'!$I$5</f>
        <v>5082.1070404399998</v>
      </c>
      <c r="X134" s="64">
        <f>SUMIFS(СВЦЭМ!$D$34:$D$777,СВЦЭМ!$A$34:$A$777,$A134,СВЦЭМ!$B$34:$B$777,X$119)+'СЕТ СН'!$I$11+СВЦЭМ!$D$10+'СЕТ СН'!$I$5</f>
        <v>5131.4266304499997</v>
      </c>
      <c r="Y134" s="64">
        <f>SUMIFS(СВЦЭМ!$D$34:$D$777,СВЦЭМ!$A$34:$A$777,$A134,СВЦЭМ!$B$34:$B$777,Y$119)+'СЕТ СН'!$I$11+СВЦЭМ!$D$10+'СЕТ СН'!$I$5</f>
        <v>5121.3999705399992</v>
      </c>
    </row>
    <row r="135" spans="1:25" ht="15.75" x14ac:dyDescent="0.2">
      <c r="A135" s="63">
        <f t="shared" si="3"/>
        <v>42567</v>
      </c>
      <c r="B135" s="64">
        <f>SUMIFS(СВЦЭМ!$D$34:$D$777,СВЦЭМ!$A$34:$A$777,$A135,СВЦЭМ!$B$34:$B$777,B$119)+'СЕТ СН'!$I$11+СВЦЭМ!$D$10+'СЕТ СН'!$I$5</f>
        <v>5279.4685286099993</v>
      </c>
      <c r="C135" s="64">
        <f>SUMIFS(СВЦЭМ!$D$34:$D$777,СВЦЭМ!$A$34:$A$777,$A135,СВЦЭМ!$B$34:$B$777,C$119)+'СЕТ СН'!$I$11+СВЦЭМ!$D$10+'СЕТ СН'!$I$5</f>
        <v>5319.4448219599999</v>
      </c>
      <c r="D135" s="64">
        <f>SUMIFS(СВЦЭМ!$D$34:$D$777,СВЦЭМ!$A$34:$A$777,$A135,СВЦЭМ!$B$34:$B$777,D$119)+'СЕТ СН'!$I$11+СВЦЭМ!$D$10+'СЕТ СН'!$I$5</f>
        <v>5347.5101128699998</v>
      </c>
      <c r="E135" s="64">
        <f>SUMIFS(СВЦЭМ!$D$34:$D$777,СВЦЭМ!$A$34:$A$777,$A135,СВЦЭМ!$B$34:$B$777,E$119)+'СЕТ СН'!$I$11+СВЦЭМ!$D$10+'СЕТ СН'!$I$5</f>
        <v>5361.5487276099993</v>
      </c>
      <c r="F135" s="64">
        <f>SUMIFS(СВЦЭМ!$D$34:$D$777,СВЦЭМ!$A$34:$A$777,$A135,СВЦЭМ!$B$34:$B$777,F$119)+'СЕТ СН'!$I$11+СВЦЭМ!$D$10+'СЕТ СН'!$I$5</f>
        <v>5368.7395552799999</v>
      </c>
      <c r="G135" s="64">
        <f>SUMIFS(СВЦЭМ!$D$34:$D$777,СВЦЭМ!$A$34:$A$777,$A135,СВЦЭМ!$B$34:$B$777,G$119)+'СЕТ СН'!$I$11+СВЦЭМ!$D$10+'СЕТ СН'!$I$5</f>
        <v>5369.2268879799994</v>
      </c>
      <c r="H135" s="64">
        <f>SUMIFS(СВЦЭМ!$D$34:$D$777,СВЦЭМ!$A$34:$A$777,$A135,СВЦЭМ!$B$34:$B$777,H$119)+'СЕТ СН'!$I$11+СВЦЭМ!$D$10+'СЕТ СН'!$I$5</f>
        <v>5330.5647773700002</v>
      </c>
      <c r="I135" s="64">
        <f>SUMIFS(СВЦЭМ!$D$34:$D$777,СВЦЭМ!$A$34:$A$777,$A135,СВЦЭМ!$B$34:$B$777,I$119)+'СЕТ СН'!$I$11+СВЦЭМ!$D$10+'СЕТ СН'!$I$5</f>
        <v>5225.2641252799995</v>
      </c>
      <c r="J135" s="64">
        <f>SUMIFS(СВЦЭМ!$D$34:$D$777,СВЦЭМ!$A$34:$A$777,$A135,СВЦЭМ!$B$34:$B$777,J$119)+'СЕТ СН'!$I$11+СВЦЭМ!$D$10+'СЕТ СН'!$I$5</f>
        <v>5143.5361418899993</v>
      </c>
      <c r="K135" s="64">
        <f>SUMIFS(СВЦЭМ!$D$34:$D$777,СВЦЭМ!$A$34:$A$777,$A135,СВЦЭМ!$B$34:$B$777,K$119)+'СЕТ СН'!$I$11+СВЦЭМ!$D$10+'СЕТ СН'!$I$5</f>
        <v>5113.7701977699999</v>
      </c>
      <c r="L135" s="64">
        <f>SUMIFS(СВЦЭМ!$D$34:$D$777,СВЦЭМ!$A$34:$A$777,$A135,СВЦЭМ!$B$34:$B$777,L$119)+'СЕТ СН'!$I$11+СВЦЭМ!$D$10+'СЕТ СН'!$I$5</f>
        <v>5135.7122901299999</v>
      </c>
      <c r="M135" s="64">
        <f>SUMIFS(СВЦЭМ!$D$34:$D$777,СВЦЭМ!$A$34:$A$777,$A135,СВЦЭМ!$B$34:$B$777,M$119)+'СЕТ СН'!$I$11+СВЦЭМ!$D$10+'СЕТ СН'!$I$5</f>
        <v>5156.7741017699991</v>
      </c>
      <c r="N135" s="64">
        <f>SUMIFS(СВЦЭМ!$D$34:$D$777,СВЦЭМ!$A$34:$A$777,$A135,СВЦЭМ!$B$34:$B$777,N$119)+'СЕТ СН'!$I$11+СВЦЭМ!$D$10+'СЕТ СН'!$I$5</f>
        <v>5094.2398670299999</v>
      </c>
      <c r="O135" s="64">
        <f>SUMIFS(СВЦЭМ!$D$34:$D$777,СВЦЭМ!$A$34:$A$777,$A135,СВЦЭМ!$B$34:$B$777,O$119)+'СЕТ СН'!$I$11+СВЦЭМ!$D$10+'СЕТ СН'!$I$5</f>
        <v>5045.7868244799993</v>
      </c>
      <c r="P135" s="64">
        <f>SUMIFS(СВЦЭМ!$D$34:$D$777,СВЦЭМ!$A$34:$A$777,$A135,СВЦЭМ!$B$34:$B$777,P$119)+'СЕТ СН'!$I$11+СВЦЭМ!$D$10+'СЕТ СН'!$I$5</f>
        <v>5030.6787572999992</v>
      </c>
      <c r="Q135" s="64">
        <f>SUMIFS(СВЦЭМ!$D$34:$D$777,СВЦЭМ!$A$34:$A$777,$A135,СВЦЭМ!$B$34:$B$777,Q$119)+'СЕТ СН'!$I$11+СВЦЭМ!$D$10+'СЕТ СН'!$I$5</f>
        <v>5029.4560970299999</v>
      </c>
      <c r="R135" s="64">
        <f>SUMIFS(СВЦЭМ!$D$34:$D$777,СВЦЭМ!$A$34:$A$777,$A135,СВЦЭМ!$B$34:$B$777,R$119)+'СЕТ СН'!$I$11+СВЦЭМ!$D$10+'СЕТ СН'!$I$5</f>
        <v>5041.7310970599992</v>
      </c>
      <c r="S135" s="64">
        <f>SUMIFS(СВЦЭМ!$D$34:$D$777,СВЦЭМ!$A$34:$A$777,$A135,СВЦЭМ!$B$34:$B$777,S$119)+'СЕТ СН'!$I$11+СВЦЭМ!$D$10+'СЕТ СН'!$I$5</f>
        <v>5043.70199753</v>
      </c>
      <c r="T135" s="64">
        <f>SUMIFS(СВЦЭМ!$D$34:$D$777,СВЦЭМ!$A$34:$A$777,$A135,СВЦЭМ!$B$34:$B$777,T$119)+'СЕТ СН'!$I$11+СВЦЭМ!$D$10+'СЕТ СН'!$I$5</f>
        <v>5046.1876856599993</v>
      </c>
      <c r="U135" s="64">
        <f>SUMIFS(СВЦЭМ!$D$34:$D$777,СВЦЭМ!$A$34:$A$777,$A135,СВЦЭМ!$B$34:$B$777,U$119)+'СЕТ СН'!$I$11+СВЦЭМ!$D$10+'СЕТ СН'!$I$5</f>
        <v>5029.0550000399999</v>
      </c>
      <c r="V135" s="64">
        <f>SUMIFS(СВЦЭМ!$D$34:$D$777,СВЦЭМ!$A$34:$A$777,$A135,СВЦЭМ!$B$34:$B$777,V$119)+'СЕТ СН'!$I$11+СВЦЭМ!$D$10+'СЕТ СН'!$I$5</f>
        <v>5056.1680159799998</v>
      </c>
      <c r="W135" s="64">
        <f>SUMIFS(СВЦЭМ!$D$34:$D$777,СВЦЭМ!$A$34:$A$777,$A135,СВЦЭМ!$B$34:$B$777,W$119)+'СЕТ СН'!$I$11+СВЦЭМ!$D$10+'СЕТ СН'!$I$5</f>
        <v>5111.6040464999996</v>
      </c>
      <c r="X135" s="64">
        <f>SUMIFS(СВЦЭМ!$D$34:$D$777,СВЦЭМ!$A$34:$A$777,$A135,СВЦЭМ!$B$34:$B$777,X$119)+'СЕТ СН'!$I$11+СВЦЭМ!$D$10+'СЕТ СН'!$I$5</f>
        <v>5105.6321017299997</v>
      </c>
      <c r="Y135" s="64">
        <f>SUMIFS(СВЦЭМ!$D$34:$D$777,СВЦЭМ!$A$34:$A$777,$A135,СВЦЭМ!$B$34:$B$777,Y$119)+'СЕТ СН'!$I$11+СВЦЭМ!$D$10+'СЕТ СН'!$I$5</f>
        <v>5102.8639720299998</v>
      </c>
    </row>
    <row r="136" spans="1:25" ht="15.75" x14ac:dyDescent="0.2">
      <c r="A136" s="63">
        <f t="shared" si="3"/>
        <v>42568</v>
      </c>
      <c r="B136" s="64">
        <f>SUMIFS(СВЦЭМ!$D$34:$D$777,СВЦЭМ!$A$34:$A$777,$A136,СВЦЭМ!$B$34:$B$777,B$119)+'СЕТ СН'!$I$11+СВЦЭМ!$D$10+'СЕТ СН'!$I$5</f>
        <v>5207.8852988599992</v>
      </c>
      <c r="C136" s="64">
        <f>SUMIFS(СВЦЭМ!$D$34:$D$777,СВЦЭМ!$A$34:$A$777,$A136,СВЦЭМ!$B$34:$B$777,C$119)+'СЕТ СН'!$I$11+СВЦЭМ!$D$10+'СЕТ СН'!$I$5</f>
        <v>5262.8828665699994</v>
      </c>
      <c r="D136" s="64">
        <f>SUMIFS(СВЦЭМ!$D$34:$D$777,СВЦЭМ!$A$34:$A$777,$A136,СВЦЭМ!$B$34:$B$777,D$119)+'СЕТ СН'!$I$11+СВЦЭМ!$D$10+'СЕТ СН'!$I$5</f>
        <v>5300.8365806499996</v>
      </c>
      <c r="E136" s="64">
        <f>SUMIFS(СВЦЭМ!$D$34:$D$777,СВЦЭМ!$A$34:$A$777,$A136,СВЦЭМ!$B$34:$B$777,E$119)+'СЕТ СН'!$I$11+СВЦЭМ!$D$10+'СЕТ СН'!$I$5</f>
        <v>5296.0512353699996</v>
      </c>
      <c r="F136" s="64">
        <f>SUMIFS(СВЦЭМ!$D$34:$D$777,СВЦЭМ!$A$34:$A$777,$A136,СВЦЭМ!$B$34:$B$777,F$119)+'СЕТ СН'!$I$11+СВЦЭМ!$D$10+'СЕТ СН'!$I$5</f>
        <v>5294.2130786399994</v>
      </c>
      <c r="G136" s="64">
        <f>SUMIFS(СВЦЭМ!$D$34:$D$777,СВЦЭМ!$A$34:$A$777,$A136,СВЦЭМ!$B$34:$B$777,G$119)+'СЕТ СН'!$I$11+СВЦЭМ!$D$10+'СЕТ СН'!$I$5</f>
        <v>5305.3567583099993</v>
      </c>
      <c r="H136" s="64">
        <f>SUMIFS(СВЦЭМ!$D$34:$D$777,СВЦЭМ!$A$34:$A$777,$A136,СВЦЭМ!$B$34:$B$777,H$119)+'СЕТ СН'!$I$11+СВЦЭМ!$D$10+'СЕТ СН'!$I$5</f>
        <v>5281.0457938099999</v>
      </c>
      <c r="I136" s="64">
        <f>SUMIFS(СВЦЭМ!$D$34:$D$777,СВЦЭМ!$A$34:$A$777,$A136,СВЦЭМ!$B$34:$B$777,I$119)+'СЕТ СН'!$I$11+СВЦЭМ!$D$10+'СЕТ СН'!$I$5</f>
        <v>5190.9652274599994</v>
      </c>
      <c r="J136" s="64">
        <f>SUMIFS(СВЦЭМ!$D$34:$D$777,СВЦЭМ!$A$34:$A$777,$A136,СВЦЭМ!$B$34:$B$777,J$119)+'СЕТ СН'!$I$11+СВЦЭМ!$D$10+'СЕТ СН'!$I$5</f>
        <v>5116.6577525199991</v>
      </c>
      <c r="K136" s="64">
        <f>SUMIFS(СВЦЭМ!$D$34:$D$777,СВЦЭМ!$A$34:$A$777,$A136,СВЦЭМ!$B$34:$B$777,K$119)+'СЕТ СН'!$I$11+СВЦЭМ!$D$10+'СЕТ СН'!$I$5</f>
        <v>5062.4621360900001</v>
      </c>
      <c r="L136" s="64">
        <f>SUMIFS(СВЦЭМ!$D$34:$D$777,СВЦЭМ!$A$34:$A$777,$A136,СВЦЭМ!$B$34:$B$777,L$119)+'СЕТ СН'!$I$11+СВЦЭМ!$D$10+'СЕТ СН'!$I$5</f>
        <v>5043.33007851</v>
      </c>
      <c r="M136" s="64">
        <f>SUMIFS(СВЦЭМ!$D$34:$D$777,СВЦЭМ!$A$34:$A$777,$A136,СВЦЭМ!$B$34:$B$777,M$119)+'СЕТ СН'!$I$11+СВЦЭМ!$D$10+'СЕТ СН'!$I$5</f>
        <v>5037.2909433099994</v>
      </c>
      <c r="N136" s="64">
        <f>SUMIFS(СВЦЭМ!$D$34:$D$777,СВЦЭМ!$A$34:$A$777,$A136,СВЦЭМ!$B$34:$B$777,N$119)+'СЕТ СН'!$I$11+СВЦЭМ!$D$10+'СЕТ СН'!$I$5</f>
        <v>5027.55710894</v>
      </c>
      <c r="O136" s="64">
        <f>SUMIFS(СВЦЭМ!$D$34:$D$777,СВЦЭМ!$A$34:$A$777,$A136,СВЦЭМ!$B$34:$B$777,O$119)+'СЕТ СН'!$I$11+СВЦЭМ!$D$10+'СЕТ СН'!$I$5</f>
        <v>5111.7309050899994</v>
      </c>
      <c r="P136" s="64">
        <f>SUMIFS(СВЦЭМ!$D$34:$D$777,СВЦЭМ!$A$34:$A$777,$A136,СВЦЭМ!$B$34:$B$777,P$119)+'СЕТ СН'!$I$11+СВЦЭМ!$D$10+'СЕТ СН'!$I$5</f>
        <v>5023.5171985699999</v>
      </c>
      <c r="Q136" s="64">
        <f>SUMIFS(СВЦЭМ!$D$34:$D$777,СВЦЭМ!$A$34:$A$777,$A136,СВЦЭМ!$B$34:$B$777,Q$119)+'СЕТ СН'!$I$11+СВЦЭМ!$D$10+'СЕТ СН'!$I$5</f>
        <v>5039.3685274599993</v>
      </c>
      <c r="R136" s="64">
        <f>SUMIFS(СВЦЭМ!$D$34:$D$777,СВЦЭМ!$A$34:$A$777,$A136,СВЦЭМ!$B$34:$B$777,R$119)+'СЕТ СН'!$I$11+СВЦЭМ!$D$10+'СЕТ СН'!$I$5</f>
        <v>5030.2306742499995</v>
      </c>
      <c r="S136" s="64">
        <f>SUMIFS(СВЦЭМ!$D$34:$D$777,СВЦЭМ!$A$34:$A$777,$A136,СВЦЭМ!$B$34:$B$777,S$119)+'СЕТ СН'!$I$11+СВЦЭМ!$D$10+'СЕТ СН'!$I$5</f>
        <v>5029.8243283599995</v>
      </c>
      <c r="T136" s="64">
        <f>SUMIFS(СВЦЭМ!$D$34:$D$777,СВЦЭМ!$A$34:$A$777,$A136,СВЦЭМ!$B$34:$B$777,T$119)+'СЕТ СН'!$I$11+СВЦЭМ!$D$10+'СЕТ СН'!$I$5</f>
        <v>5024.6707096999999</v>
      </c>
      <c r="U136" s="64">
        <f>SUMIFS(СВЦЭМ!$D$34:$D$777,СВЦЭМ!$A$34:$A$777,$A136,СВЦЭМ!$B$34:$B$777,U$119)+'СЕТ СН'!$I$11+СВЦЭМ!$D$10+'СЕТ СН'!$I$5</f>
        <v>5019.2787931599996</v>
      </c>
      <c r="V136" s="64">
        <f>SUMIFS(СВЦЭМ!$D$34:$D$777,СВЦЭМ!$A$34:$A$777,$A136,СВЦЭМ!$B$34:$B$777,V$119)+'СЕТ СН'!$I$11+СВЦЭМ!$D$10+'СЕТ СН'!$I$5</f>
        <v>5072.1702589199995</v>
      </c>
      <c r="W136" s="64">
        <f>SUMIFS(СВЦЭМ!$D$34:$D$777,СВЦЭМ!$A$34:$A$777,$A136,СВЦЭМ!$B$34:$B$777,W$119)+'СЕТ СН'!$I$11+СВЦЭМ!$D$10+'СЕТ СН'!$I$5</f>
        <v>5090.8341785399998</v>
      </c>
      <c r="X136" s="64">
        <f>SUMIFS(СВЦЭМ!$D$34:$D$777,СВЦЭМ!$A$34:$A$777,$A136,СВЦЭМ!$B$34:$B$777,X$119)+'СЕТ СН'!$I$11+СВЦЭМ!$D$10+'СЕТ СН'!$I$5</f>
        <v>5098.7975352999993</v>
      </c>
      <c r="Y136" s="64">
        <f>SUMIFS(СВЦЭМ!$D$34:$D$777,СВЦЭМ!$A$34:$A$777,$A136,СВЦЭМ!$B$34:$B$777,Y$119)+'СЕТ СН'!$I$11+СВЦЭМ!$D$10+'СЕТ СН'!$I$5</f>
        <v>5146.1603042999996</v>
      </c>
    </row>
    <row r="137" spans="1:25" ht="15.75" x14ac:dyDescent="0.2">
      <c r="A137" s="63">
        <f t="shared" si="3"/>
        <v>42569</v>
      </c>
      <c r="B137" s="64">
        <f>SUMIFS(СВЦЭМ!$D$34:$D$777,СВЦЭМ!$A$34:$A$777,$A137,СВЦЭМ!$B$34:$B$777,B$119)+'СЕТ СН'!$I$11+СВЦЭМ!$D$10+'СЕТ СН'!$I$5</f>
        <v>5257.0274737399996</v>
      </c>
      <c r="C137" s="64">
        <f>SUMIFS(СВЦЭМ!$D$34:$D$777,СВЦЭМ!$A$34:$A$777,$A137,СВЦЭМ!$B$34:$B$777,C$119)+'СЕТ СН'!$I$11+СВЦЭМ!$D$10+'СЕТ СН'!$I$5</f>
        <v>5275.7839110599998</v>
      </c>
      <c r="D137" s="64">
        <f>SUMIFS(СВЦЭМ!$D$34:$D$777,СВЦЭМ!$A$34:$A$777,$A137,СВЦЭМ!$B$34:$B$777,D$119)+'СЕТ СН'!$I$11+СВЦЭМ!$D$10+'СЕТ СН'!$I$5</f>
        <v>5308.0979109199998</v>
      </c>
      <c r="E137" s="64">
        <f>SUMIFS(СВЦЭМ!$D$34:$D$777,СВЦЭМ!$A$34:$A$777,$A137,СВЦЭМ!$B$34:$B$777,E$119)+'СЕТ СН'!$I$11+СВЦЭМ!$D$10+'СЕТ СН'!$I$5</f>
        <v>5340.7425769799993</v>
      </c>
      <c r="F137" s="64">
        <f>SUMIFS(СВЦЭМ!$D$34:$D$777,СВЦЭМ!$A$34:$A$777,$A137,СВЦЭМ!$B$34:$B$777,F$119)+'СЕТ СН'!$I$11+СВЦЭМ!$D$10+'СЕТ СН'!$I$5</f>
        <v>5321.03704019</v>
      </c>
      <c r="G137" s="64">
        <f>SUMIFS(СВЦЭМ!$D$34:$D$777,СВЦЭМ!$A$34:$A$777,$A137,СВЦЭМ!$B$34:$B$777,G$119)+'СЕТ СН'!$I$11+СВЦЭМ!$D$10+'СЕТ СН'!$I$5</f>
        <v>5319.9018157299997</v>
      </c>
      <c r="H137" s="64">
        <f>SUMIFS(СВЦЭМ!$D$34:$D$777,СВЦЭМ!$A$34:$A$777,$A137,СВЦЭМ!$B$34:$B$777,H$119)+'СЕТ СН'!$I$11+СВЦЭМ!$D$10+'СЕТ СН'!$I$5</f>
        <v>5247.7132881699999</v>
      </c>
      <c r="I137" s="64">
        <f>SUMIFS(СВЦЭМ!$D$34:$D$777,СВЦЭМ!$A$34:$A$777,$A137,СВЦЭМ!$B$34:$B$777,I$119)+'СЕТ СН'!$I$11+СВЦЭМ!$D$10+'СЕТ СН'!$I$5</f>
        <v>5156.0485184199997</v>
      </c>
      <c r="J137" s="64">
        <f>SUMIFS(СВЦЭМ!$D$34:$D$777,СВЦЭМ!$A$34:$A$777,$A137,СВЦЭМ!$B$34:$B$777,J$119)+'СЕТ СН'!$I$11+СВЦЭМ!$D$10+'СЕТ СН'!$I$5</f>
        <v>5000.4442162899995</v>
      </c>
      <c r="K137" s="64">
        <f>SUMIFS(СВЦЭМ!$D$34:$D$777,СВЦЭМ!$A$34:$A$777,$A137,СВЦЭМ!$B$34:$B$777,K$119)+'СЕТ СН'!$I$11+СВЦЭМ!$D$10+'СЕТ СН'!$I$5</f>
        <v>5046.2377031399992</v>
      </c>
      <c r="L137" s="64">
        <f>SUMIFS(СВЦЭМ!$D$34:$D$777,СВЦЭМ!$A$34:$A$777,$A137,СВЦЭМ!$B$34:$B$777,L$119)+'СЕТ СН'!$I$11+СВЦЭМ!$D$10+'СЕТ СН'!$I$5</f>
        <v>5375.9263659600001</v>
      </c>
      <c r="M137" s="64">
        <f>SUMIFS(СВЦЭМ!$D$34:$D$777,СВЦЭМ!$A$34:$A$777,$A137,СВЦЭМ!$B$34:$B$777,M$119)+'СЕТ СН'!$I$11+СВЦЭМ!$D$10+'СЕТ СН'!$I$5</f>
        <v>5363.1184610399996</v>
      </c>
      <c r="N137" s="64">
        <f>SUMIFS(СВЦЭМ!$D$34:$D$777,СВЦЭМ!$A$34:$A$777,$A137,СВЦЭМ!$B$34:$B$777,N$119)+'СЕТ СН'!$I$11+СВЦЭМ!$D$10+'СЕТ СН'!$I$5</f>
        <v>5284.8794591499991</v>
      </c>
      <c r="O137" s="64">
        <f>SUMIFS(СВЦЭМ!$D$34:$D$777,СВЦЭМ!$A$34:$A$777,$A137,СВЦЭМ!$B$34:$B$777,O$119)+'СЕТ СН'!$I$11+СВЦЭМ!$D$10+'СЕТ СН'!$I$5</f>
        <v>5082.8172361099996</v>
      </c>
      <c r="P137" s="64">
        <f>SUMIFS(СВЦЭМ!$D$34:$D$777,СВЦЭМ!$A$34:$A$777,$A137,СВЦЭМ!$B$34:$B$777,P$119)+'СЕТ СН'!$I$11+СВЦЭМ!$D$10+'СЕТ СН'!$I$5</f>
        <v>4978.3885842099999</v>
      </c>
      <c r="Q137" s="64">
        <f>SUMIFS(СВЦЭМ!$D$34:$D$777,СВЦЭМ!$A$34:$A$777,$A137,СВЦЭМ!$B$34:$B$777,Q$119)+'СЕТ СН'!$I$11+СВЦЭМ!$D$10+'СЕТ СН'!$I$5</f>
        <v>4983.24774308</v>
      </c>
      <c r="R137" s="64">
        <f>SUMIFS(СВЦЭМ!$D$34:$D$777,СВЦЭМ!$A$34:$A$777,$A137,СВЦЭМ!$B$34:$B$777,R$119)+'СЕТ СН'!$I$11+СВЦЭМ!$D$10+'СЕТ СН'!$I$5</f>
        <v>5057.0328520599996</v>
      </c>
      <c r="S137" s="64">
        <f>SUMIFS(СВЦЭМ!$D$34:$D$777,СВЦЭМ!$A$34:$A$777,$A137,СВЦЭМ!$B$34:$B$777,S$119)+'СЕТ СН'!$I$11+СВЦЭМ!$D$10+'СЕТ СН'!$I$5</f>
        <v>5055.7150840099994</v>
      </c>
      <c r="T137" s="64">
        <f>SUMIFS(СВЦЭМ!$D$34:$D$777,СВЦЭМ!$A$34:$A$777,$A137,СВЦЭМ!$B$34:$B$777,T$119)+'СЕТ СН'!$I$11+СВЦЭМ!$D$10+'СЕТ СН'!$I$5</f>
        <v>5062.80497036</v>
      </c>
      <c r="U137" s="64">
        <f>SUMIFS(СВЦЭМ!$D$34:$D$777,СВЦЭМ!$A$34:$A$777,$A137,СВЦЭМ!$B$34:$B$777,U$119)+'СЕТ СН'!$I$11+СВЦЭМ!$D$10+'СЕТ СН'!$I$5</f>
        <v>5066.8603091999994</v>
      </c>
      <c r="V137" s="64">
        <f>SUMIFS(СВЦЭМ!$D$34:$D$777,СВЦЭМ!$A$34:$A$777,$A137,СВЦЭМ!$B$34:$B$777,V$119)+'СЕТ СН'!$I$11+СВЦЭМ!$D$10+'СЕТ СН'!$I$5</f>
        <v>5075.1236097699993</v>
      </c>
      <c r="W137" s="64">
        <f>SUMIFS(СВЦЭМ!$D$34:$D$777,СВЦЭМ!$A$34:$A$777,$A137,СВЦЭМ!$B$34:$B$777,W$119)+'СЕТ СН'!$I$11+СВЦЭМ!$D$10+'СЕТ СН'!$I$5</f>
        <v>5128.6971439299996</v>
      </c>
      <c r="X137" s="64">
        <f>SUMIFS(СВЦЭМ!$D$34:$D$777,СВЦЭМ!$A$34:$A$777,$A137,СВЦЭМ!$B$34:$B$777,X$119)+'СЕТ СН'!$I$11+СВЦЭМ!$D$10+'СЕТ СН'!$I$5</f>
        <v>5142.3179880499993</v>
      </c>
      <c r="Y137" s="64">
        <f>SUMIFS(СВЦЭМ!$D$34:$D$777,СВЦЭМ!$A$34:$A$777,$A137,СВЦЭМ!$B$34:$B$777,Y$119)+'СЕТ СН'!$I$11+СВЦЭМ!$D$10+'СЕТ СН'!$I$5</f>
        <v>5125.8972482899999</v>
      </c>
    </row>
    <row r="138" spans="1:25" ht="15.75" x14ac:dyDescent="0.2">
      <c r="A138" s="63">
        <f t="shared" si="3"/>
        <v>42570</v>
      </c>
      <c r="B138" s="64">
        <f>SUMIFS(СВЦЭМ!$D$34:$D$777,СВЦЭМ!$A$34:$A$777,$A138,СВЦЭМ!$B$34:$B$777,B$119)+'СЕТ СН'!$I$11+СВЦЭМ!$D$10+'СЕТ СН'!$I$5</f>
        <v>5197.4890957499993</v>
      </c>
      <c r="C138" s="64">
        <f>SUMIFS(СВЦЭМ!$D$34:$D$777,СВЦЭМ!$A$34:$A$777,$A138,СВЦЭМ!$B$34:$B$777,C$119)+'СЕТ СН'!$I$11+СВЦЭМ!$D$10+'СЕТ СН'!$I$5</f>
        <v>5268.0347374799994</v>
      </c>
      <c r="D138" s="64">
        <f>SUMIFS(СВЦЭМ!$D$34:$D$777,СВЦЭМ!$A$34:$A$777,$A138,СВЦЭМ!$B$34:$B$777,D$119)+'СЕТ СН'!$I$11+СВЦЭМ!$D$10+'СЕТ СН'!$I$5</f>
        <v>5313.4065968999994</v>
      </c>
      <c r="E138" s="64">
        <f>SUMIFS(СВЦЭМ!$D$34:$D$777,СВЦЭМ!$A$34:$A$777,$A138,СВЦЭМ!$B$34:$B$777,E$119)+'СЕТ СН'!$I$11+СВЦЭМ!$D$10+'СЕТ СН'!$I$5</f>
        <v>5336.6274376399997</v>
      </c>
      <c r="F138" s="64">
        <f>SUMIFS(СВЦЭМ!$D$34:$D$777,СВЦЭМ!$A$34:$A$777,$A138,СВЦЭМ!$B$34:$B$777,F$119)+'СЕТ СН'!$I$11+СВЦЭМ!$D$10+'СЕТ СН'!$I$5</f>
        <v>5355.8506246599991</v>
      </c>
      <c r="G138" s="64">
        <f>SUMIFS(СВЦЭМ!$D$34:$D$777,СВЦЭМ!$A$34:$A$777,$A138,СВЦЭМ!$B$34:$B$777,G$119)+'СЕТ СН'!$I$11+СВЦЭМ!$D$10+'СЕТ СН'!$I$5</f>
        <v>5405.8887986399995</v>
      </c>
      <c r="H138" s="64">
        <f>SUMIFS(СВЦЭМ!$D$34:$D$777,СВЦЭМ!$A$34:$A$777,$A138,СВЦЭМ!$B$34:$B$777,H$119)+'СЕТ СН'!$I$11+СВЦЭМ!$D$10+'СЕТ СН'!$I$5</f>
        <v>5355.0922456099997</v>
      </c>
      <c r="I138" s="64">
        <f>SUMIFS(СВЦЭМ!$D$34:$D$777,СВЦЭМ!$A$34:$A$777,$A138,СВЦЭМ!$B$34:$B$777,I$119)+'СЕТ СН'!$I$11+СВЦЭМ!$D$10+'СЕТ СН'!$I$5</f>
        <v>5294.4300257399991</v>
      </c>
      <c r="J138" s="64">
        <f>SUMIFS(СВЦЭМ!$D$34:$D$777,СВЦЭМ!$A$34:$A$777,$A138,СВЦЭМ!$B$34:$B$777,J$119)+'СЕТ СН'!$I$11+СВЦЭМ!$D$10+'СЕТ СН'!$I$5</f>
        <v>5142.3797897599998</v>
      </c>
      <c r="K138" s="64">
        <f>SUMIFS(СВЦЭМ!$D$34:$D$777,СВЦЭМ!$A$34:$A$777,$A138,СВЦЭМ!$B$34:$B$777,K$119)+'СЕТ СН'!$I$11+СВЦЭМ!$D$10+'СЕТ СН'!$I$5</f>
        <v>5105.9518518699997</v>
      </c>
      <c r="L138" s="64">
        <f>SUMIFS(СВЦЭМ!$D$34:$D$777,СВЦЭМ!$A$34:$A$777,$A138,СВЦЭМ!$B$34:$B$777,L$119)+'СЕТ СН'!$I$11+СВЦЭМ!$D$10+'СЕТ СН'!$I$5</f>
        <v>5298.7182851399994</v>
      </c>
      <c r="M138" s="64">
        <f>SUMIFS(СВЦЭМ!$D$34:$D$777,СВЦЭМ!$A$34:$A$777,$A138,СВЦЭМ!$B$34:$B$777,M$119)+'СЕТ СН'!$I$11+СВЦЭМ!$D$10+'СЕТ СН'!$I$5</f>
        <v>5444.0705943399998</v>
      </c>
      <c r="N138" s="64">
        <f>SUMIFS(СВЦЭМ!$D$34:$D$777,СВЦЭМ!$A$34:$A$777,$A138,СВЦЭМ!$B$34:$B$777,N$119)+'СЕТ СН'!$I$11+СВЦЭМ!$D$10+'СЕТ СН'!$I$5</f>
        <v>5426.9669716099997</v>
      </c>
      <c r="O138" s="64">
        <f>SUMIFS(СВЦЭМ!$D$34:$D$777,СВЦЭМ!$A$34:$A$777,$A138,СВЦЭМ!$B$34:$B$777,O$119)+'СЕТ СН'!$I$11+СВЦЭМ!$D$10+'СЕТ СН'!$I$5</f>
        <v>5210.4869820199992</v>
      </c>
      <c r="P138" s="64">
        <f>SUMIFS(СВЦЭМ!$D$34:$D$777,СВЦЭМ!$A$34:$A$777,$A138,СВЦЭМ!$B$34:$B$777,P$119)+'СЕТ СН'!$I$11+СВЦЭМ!$D$10+'СЕТ СН'!$I$5</f>
        <v>5072.9871669699996</v>
      </c>
      <c r="Q138" s="64">
        <f>SUMIFS(СВЦЭМ!$D$34:$D$777,СВЦЭМ!$A$34:$A$777,$A138,СВЦЭМ!$B$34:$B$777,Q$119)+'СЕТ СН'!$I$11+СВЦЭМ!$D$10+'СЕТ СН'!$I$5</f>
        <v>5093.4564445099995</v>
      </c>
      <c r="R138" s="64">
        <f>SUMIFS(СВЦЭМ!$D$34:$D$777,СВЦЭМ!$A$34:$A$777,$A138,СВЦЭМ!$B$34:$B$777,R$119)+'СЕТ СН'!$I$11+СВЦЭМ!$D$10+'СЕТ СН'!$I$5</f>
        <v>5159.8599042199994</v>
      </c>
      <c r="S138" s="64">
        <f>SUMIFS(СВЦЭМ!$D$34:$D$777,СВЦЭМ!$A$34:$A$777,$A138,СВЦЭМ!$B$34:$B$777,S$119)+'СЕТ СН'!$I$11+СВЦЭМ!$D$10+'СЕТ СН'!$I$5</f>
        <v>5085.8180167199998</v>
      </c>
      <c r="T138" s="64">
        <f>SUMIFS(СВЦЭМ!$D$34:$D$777,СВЦЭМ!$A$34:$A$777,$A138,СВЦЭМ!$B$34:$B$777,T$119)+'СЕТ СН'!$I$11+СВЦЭМ!$D$10+'СЕТ СН'!$I$5</f>
        <v>5052.2008803199997</v>
      </c>
      <c r="U138" s="64">
        <f>SUMIFS(СВЦЭМ!$D$34:$D$777,СВЦЭМ!$A$34:$A$777,$A138,СВЦЭМ!$B$34:$B$777,U$119)+'СЕТ СН'!$I$11+СВЦЭМ!$D$10+'СЕТ СН'!$I$5</f>
        <v>5078.0369480499994</v>
      </c>
      <c r="V138" s="64">
        <f>SUMIFS(СВЦЭМ!$D$34:$D$777,СВЦЭМ!$A$34:$A$777,$A138,СВЦЭМ!$B$34:$B$777,V$119)+'СЕТ СН'!$I$11+СВЦЭМ!$D$10+'СЕТ СН'!$I$5</f>
        <v>5064.7485845399997</v>
      </c>
      <c r="W138" s="64">
        <f>SUMIFS(СВЦЭМ!$D$34:$D$777,СВЦЭМ!$A$34:$A$777,$A138,СВЦЭМ!$B$34:$B$777,W$119)+'СЕТ СН'!$I$11+СВЦЭМ!$D$10+'СЕТ СН'!$I$5</f>
        <v>5159.3854486</v>
      </c>
      <c r="X138" s="64">
        <f>SUMIFS(СВЦЭМ!$D$34:$D$777,СВЦЭМ!$A$34:$A$777,$A138,СВЦЭМ!$B$34:$B$777,X$119)+'СЕТ СН'!$I$11+СВЦЭМ!$D$10+'СЕТ СН'!$I$5</f>
        <v>5227.1112277499997</v>
      </c>
      <c r="Y138" s="64">
        <f>SUMIFS(СВЦЭМ!$D$34:$D$777,СВЦЭМ!$A$34:$A$777,$A138,СВЦЭМ!$B$34:$B$777,Y$119)+'СЕТ СН'!$I$11+СВЦЭМ!$D$10+'СЕТ СН'!$I$5</f>
        <v>5118.5938291699995</v>
      </c>
    </row>
    <row r="139" spans="1:25" ht="15.75" x14ac:dyDescent="0.2">
      <c r="A139" s="63">
        <f t="shared" si="3"/>
        <v>42571</v>
      </c>
      <c r="B139" s="64">
        <f>SUMIFS(СВЦЭМ!$D$34:$D$777,СВЦЭМ!$A$34:$A$777,$A139,СВЦЭМ!$B$34:$B$777,B$119)+'СЕТ СН'!$I$11+СВЦЭМ!$D$10+'СЕТ СН'!$I$5</f>
        <v>5207.5449979599998</v>
      </c>
      <c r="C139" s="64">
        <f>SUMIFS(СВЦЭМ!$D$34:$D$777,СВЦЭМ!$A$34:$A$777,$A139,СВЦЭМ!$B$34:$B$777,C$119)+'СЕТ СН'!$I$11+СВЦЭМ!$D$10+'СЕТ СН'!$I$5</f>
        <v>5283.1449627999991</v>
      </c>
      <c r="D139" s="64">
        <f>SUMIFS(СВЦЭМ!$D$34:$D$777,СВЦЭМ!$A$34:$A$777,$A139,СВЦЭМ!$B$34:$B$777,D$119)+'СЕТ СН'!$I$11+СВЦЭМ!$D$10+'СЕТ СН'!$I$5</f>
        <v>5318.4157658599997</v>
      </c>
      <c r="E139" s="64">
        <f>SUMIFS(СВЦЭМ!$D$34:$D$777,СВЦЭМ!$A$34:$A$777,$A139,СВЦЭМ!$B$34:$B$777,E$119)+'СЕТ СН'!$I$11+СВЦЭМ!$D$10+'СЕТ СН'!$I$5</f>
        <v>5309.2465072099994</v>
      </c>
      <c r="F139" s="64">
        <f>SUMIFS(СВЦЭМ!$D$34:$D$777,СВЦЭМ!$A$34:$A$777,$A139,СВЦЭМ!$B$34:$B$777,F$119)+'СЕТ СН'!$I$11+СВЦЭМ!$D$10+'СЕТ СН'!$I$5</f>
        <v>5348.2148901499995</v>
      </c>
      <c r="G139" s="64">
        <f>SUMIFS(СВЦЭМ!$D$34:$D$777,СВЦЭМ!$A$34:$A$777,$A139,СВЦЭМ!$B$34:$B$777,G$119)+'СЕТ СН'!$I$11+СВЦЭМ!$D$10+'СЕТ СН'!$I$5</f>
        <v>5324.97372017</v>
      </c>
      <c r="H139" s="64">
        <f>SUMIFS(СВЦЭМ!$D$34:$D$777,СВЦЭМ!$A$34:$A$777,$A139,СВЦЭМ!$B$34:$B$777,H$119)+'СЕТ СН'!$I$11+СВЦЭМ!$D$10+'СЕТ СН'!$I$5</f>
        <v>5269.4716587499997</v>
      </c>
      <c r="I139" s="64">
        <f>SUMIFS(СВЦЭМ!$D$34:$D$777,СВЦЭМ!$A$34:$A$777,$A139,СВЦЭМ!$B$34:$B$777,I$119)+'СЕТ СН'!$I$11+СВЦЭМ!$D$10+'СЕТ СН'!$I$5</f>
        <v>5156.3912268399999</v>
      </c>
      <c r="J139" s="64">
        <f>SUMIFS(СВЦЭМ!$D$34:$D$777,СВЦЭМ!$A$34:$A$777,$A139,СВЦЭМ!$B$34:$B$777,J$119)+'СЕТ СН'!$I$11+СВЦЭМ!$D$10+'СЕТ СН'!$I$5</f>
        <v>4996.8659781599999</v>
      </c>
      <c r="K139" s="64">
        <f>SUMIFS(СВЦЭМ!$D$34:$D$777,СВЦЭМ!$A$34:$A$777,$A139,СВЦЭМ!$B$34:$B$777,K$119)+'СЕТ СН'!$I$11+СВЦЭМ!$D$10+'СЕТ СН'!$I$5</f>
        <v>5015.7919460899993</v>
      </c>
      <c r="L139" s="64">
        <f>SUMIFS(СВЦЭМ!$D$34:$D$777,СВЦЭМ!$A$34:$A$777,$A139,СВЦЭМ!$B$34:$B$777,L$119)+'СЕТ СН'!$I$11+СВЦЭМ!$D$10+'СЕТ СН'!$I$5</f>
        <v>5023.4270286399997</v>
      </c>
      <c r="M139" s="64">
        <f>SUMIFS(СВЦЭМ!$D$34:$D$777,СВЦЭМ!$A$34:$A$777,$A139,СВЦЭМ!$B$34:$B$777,M$119)+'СЕТ СН'!$I$11+СВЦЭМ!$D$10+'СЕТ СН'!$I$5</f>
        <v>5007.7366422799996</v>
      </c>
      <c r="N139" s="64">
        <f>SUMIFS(СВЦЭМ!$D$34:$D$777,СВЦЭМ!$A$34:$A$777,$A139,СВЦЭМ!$B$34:$B$777,N$119)+'СЕТ СН'!$I$11+СВЦЭМ!$D$10+'СЕТ СН'!$I$5</f>
        <v>4998.9892529599992</v>
      </c>
      <c r="O139" s="64">
        <f>SUMIFS(СВЦЭМ!$D$34:$D$777,СВЦЭМ!$A$34:$A$777,$A139,СВЦЭМ!$B$34:$B$777,O$119)+'СЕТ СН'!$I$11+СВЦЭМ!$D$10+'СЕТ СН'!$I$5</f>
        <v>5012.45183929</v>
      </c>
      <c r="P139" s="64">
        <f>SUMIFS(СВЦЭМ!$D$34:$D$777,СВЦЭМ!$A$34:$A$777,$A139,СВЦЭМ!$B$34:$B$777,P$119)+'СЕТ СН'!$I$11+СВЦЭМ!$D$10+'СЕТ СН'!$I$5</f>
        <v>5014.8531262500001</v>
      </c>
      <c r="Q139" s="64">
        <f>SUMIFS(СВЦЭМ!$D$34:$D$777,СВЦЭМ!$A$34:$A$777,$A139,СВЦЭМ!$B$34:$B$777,Q$119)+'СЕТ СН'!$I$11+СВЦЭМ!$D$10+'СЕТ СН'!$I$5</f>
        <v>4987.7966333999993</v>
      </c>
      <c r="R139" s="64">
        <f>SUMIFS(СВЦЭМ!$D$34:$D$777,СВЦЭМ!$A$34:$A$777,$A139,СВЦЭМ!$B$34:$B$777,R$119)+'СЕТ СН'!$I$11+СВЦЭМ!$D$10+'СЕТ СН'!$I$5</f>
        <v>5064.1158592899992</v>
      </c>
      <c r="S139" s="64">
        <f>SUMIFS(СВЦЭМ!$D$34:$D$777,СВЦЭМ!$A$34:$A$777,$A139,СВЦЭМ!$B$34:$B$777,S$119)+'СЕТ СН'!$I$11+СВЦЭМ!$D$10+'СЕТ СН'!$I$5</f>
        <v>5065.43871537</v>
      </c>
      <c r="T139" s="64">
        <f>SUMIFS(СВЦЭМ!$D$34:$D$777,СВЦЭМ!$A$34:$A$777,$A139,СВЦЭМ!$B$34:$B$777,T$119)+'СЕТ СН'!$I$11+СВЦЭМ!$D$10+'СЕТ СН'!$I$5</f>
        <v>5058.6770836999995</v>
      </c>
      <c r="U139" s="64">
        <f>SUMIFS(СВЦЭМ!$D$34:$D$777,СВЦЭМ!$A$34:$A$777,$A139,СВЦЭМ!$B$34:$B$777,U$119)+'СЕТ СН'!$I$11+СВЦЭМ!$D$10+'СЕТ СН'!$I$5</f>
        <v>5084.9178161999998</v>
      </c>
      <c r="V139" s="64">
        <f>SUMIFS(СВЦЭМ!$D$34:$D$777,СВЦЭМ!$A$34:$A$777,$A139,СВЦЭМ!$B$34:$B$777,V$119)+'СЕТ СН'!$I$11+СВЦЭМ!$D$10+'СЕТ СН'!$I$5</f>
        <v>5111.3985492899992</v>
      </c>
      <c r="W139" s="64">
        <f>SUMIFS(СВЦЭМ!$D$34:$D$777,СВЦЭМ!$A$34:$A$777,$A139,СВЦЭМ!$B$34:$B$777,W$119)+'СЕТ СН'!$I$11+СВЦЭМ!$D$10+'СЕТ СН'!$I$5</f>
        <v>5207.7630341999993</v>
      </c>
      <c r="X139" s="64">
        <f>SUMIFS(СВЦЭМ!$D$34:$D$777,СВЦЭМ!$A$34:$A$777,$A139,СВЦЭМ!$B$34:$B$777,X$119)+'СЕТ СН'!$I$11+СВЦЭМ!$D$10+'СЕТ СН'!$I$5</f>
        <v>5140.1042854399993</v>
      </c>
      <c r="Y139" s="64">
        <f>SUMIFS(СВЦЭМ!$D$34:$D$777,СВЦЭМ!$A$34:$A$777,$A139,СВЦЭМ!$B$34:$B$777,Y$119)+'СЕТ СН'!$I$11+СВЦЭМ!$D$10+'СЕТ СН'!$I$5</f>
        <v>5142.6944308499997</v>
      </c>
    </row>
    <row r="140" spans="1:25" ht="15.75" x14ac:dyDescent="0.2">
      <c r="A140" s="63">
        <f t="shared" si="3"/>
        <v>42572</v>
      </c>
      <c r="B140" s="64">
        <f>SUMIFS(СВЦЭМ!$D$34:$D$777,СВЦЭМ!$A$34:$A$777,$A140,СВЦЭМ!$B$34:$B$777,B$119)+'СЕТ СН'!$I$11+СВЦЭМ!$D$10+'СЕТ СН'!$I$5</f>
        <v>5247.3848942899995</v>
      </c>
      <c r="C140" s="64">
        <f>SUMIFS(СВЦЭМ!$D$34:$D$777,СВЦЭМ!$A$34:$A$777,$A140,СВЦЭМ!$B$34:$B$777,C$119)+'СЕТ СН'!$I$11+СВЦЭМ!$D$10+'СЕТ СН'!$I$5</f>
        <v>5273.9254242699999</v>
      </c>
      <c r="D140" s="64">
        <f>SUMIFS(СВЦЭМ!$D$34:$D$777,СВЦЭМ!$A$34:$A$777,$A140,СВЦЭМ!$B$34:$B$777,D$119)+'СЕТ СН'!$I$11+СВЦЭМ!$D$10+'СЕТ СН'!$I$5</f>
        <v>5294.97594897</v>
      </c>
      <c r="E140" s="64">
        <f>SUMIFS(СВЦЭМ!$D$34:$D$777,СВЦЭМ!$A$34:$A$777,$A140,СВЦЭМ!$B$34:$B$777,E$119)+'СЕТ СН'!$I$11+СВЦЭМ!$D$10+'СЕТ СН'!$I$5</f>
        <v>5314.1140123899995</v>
      </c>
      <c r="F140" s="64">
        <f>SUMIFS(СВЦЭМ!$D$34:$D$777,СВЦЭМ!$A$34:$A$777,$A140,СВЦЭМ!$B$34:$B$777,F$119)+'СЕТ СН'!$I$11+СВЦЭМ!$D$10+'СЕТ СН'!$I$5</f>
        <v>5318.1302836199993</v>
      </c>
      <c r="G140" s="64">
        <f>SUMIFS(СВЦЭМ!$D$34:$D$777,СВЦЭМ!$A$34:$A$777,$A140,СВЦЭМ!$B$34:$B$777,G$119)+'СЕТ СН'!$I$11+СВЦЭМ!$D$10+'СЕТ СН'!$I$5</f>
        <v>5300.3685951899997</v>
      </c>
      <c r="H140" s="64">
        <f>SUMIFS(СВЦЭМ!$D$34:$D$777,СВЦЭМ!$A$34:$A$777,$A140,СВЦЭМ!$B$34:$B$777,H$119)+'СЕТ СН'!$I$11+СВЦЭМ!$D$10+'СЕТ СН'!$I$5</f>
        <v>5249.3214579099995</v>
      </c>
      <c r="I140" s="64">
        <f>SUMIFS(СВЦЭМ!$D$34:$D$777,СВЦЭМ!$A$34:$A$777,$A140,СВЦЭМ!$B$34:$B$777,I$119)+'СЕТ СН'!$I$11+СВЦЭМ!$D$10+'СЕТ СН'!$I$5</f>
        <v>5160.5384608899994</v>
      </c>
      <c r="J140" s="64">
        <f>SUMIFS(СВЦЭМ!$D$34:$D$777,СВЦЭМ!$A$34:$A$777,$A140,СВЦЭМ!$B$34:$B$777,J$119)+'СЕТ СН'!$I$11+СВЦЭМ!$D$10+'СЕТ СН'!$I$5</f>
        <v>5087.8789438299991</v>
      </c>
      <c r="K140" s="64">
        <f>SUMIFS(СВЦЭМ!$D$34:$D$777,СВЦЭМ!$A$34:$A$777,$A140,СВЦЭМ!$B$34:$B$777,K$119)+'СЕТ СН'!$I$11+СВЦЭМ!$D$10+'СЕТ СН'!$I$5</f>
        <v>5093.1658156499998</v>
      </c>
      <c r="L140" s="64">
        <f>SUMIFS(СВЦЭМ!$D$34:$D$777,СВЦЭМ!$A$34:$A$777,$A140,СВЦЭМ!$B$34:$B$777,L$119)+'СЕТ СН'!$I$11+СВЦЭМ!$D$10+'СЕТ СН'!$I$5</f>
        <v>5113.6108121799998</v>
      </c>
      <c r="M140" s="64">
        <f>SUMIFS(СВЦЭМ!$D$34:$D$777,СВЦЭМ!$A$34:$A$777,$A140,СВЦЭМ!$B$34:$B$777,M$119)+'СЕТ СН'!$I$11+СВЦЭМ!$D$10+'СЕТ СН'!$I$5</f>
        <v>5160.9759101699992</v>
      </c>
      <c r="N140" s="64">
        <f>SUMIFS(СВЦЭМ!$D$34:$D$777,СВЦЭМ!$A$34:$A$777,$A140,СВЦЭМ!$B$34:$B$777,N$119)+'СЕТ СН'!$I$11+СВЦЭМ!$D$10+'СЕТ СН'!$I$5</f>
        <v>5221.5732532799993</v>
      </c>
      <c r="O140" s="64">
        <f>SUMIFS(СВЦЭМ!$D$34:$D$777,СВЦЭМ!$A$34:$A$777,$A140,СВЦЭМ!$B$34:$B$777,O$119)+'СЕТ СН'!$I$11+СВЦЭМ!$D$10+'СЕТ СН'!$I$5</f>
        <v>5226.0783512499993</v>
      </c>
      <c r="P140" s="64">
        <f>SUMIFS(СВЦЭМ!$D$34:$D$777,СВЦЭМ!$A$34:$A$777,$A140,СВЦЭМ!$B$34:$B$777,P$119)+'СЕТ СН'!$I$11+СВЦЭМ!$D$10+'СЕТ СН'!$I$5</f>
        <v>5055.5671464699999</v>
      </c>
      <c r="Q140" s="64">
        <f>SUMIFS(СВЦЭМ!$D$34:$D$777,СВЦЭМ!$A$34:$A$777,$A140,СВЦЭМ!$B$34:$B$777,Q$119)+'СЕТ СН'!$I$11+СВЦЭМ!$D$10+'СЕТ СН'!$I$5</f>
        <v>5045.3024545199996</v>
      </c>
      <c r="R140" s="64">
        <f>SUMIFS(СВЦЭМ!$D$34:$D$777,СВЦЭМ!$A$34:$A$777,$A140,СВЦЭМ!$B$34:$B$777,R$119)+'СЕТ СН'!$I$11+СВЦЭМ!$D$10+'СЕТ СН'!$I$5</f>
        <v>5109.3224989599994</v>
      </c>
      <c r="S140" s="64">
        <f>SUMIFS(СВЦЭМ!$D$34:$D$777,СВЦЭМ!$A$34:$A$777,$A140,СВЦЭМ!$B$34:$B$777,S$119)+'СЕТ СН'!$I$11+СВЦЭМ!$D$10+'СЕТ СН'!$I$5</f>
        <v>5104.3019468799994</v>
      </c>
      <c r="T140" s="64">
        <f>SUMIFS(СВЦЭМ!$D$34:$D$777,СВЦЭМ!$A$34:$A$777,$A140,СВЦЭМ!$B$34:$B$777,T$119)+'СЕТ СН'!$I$11+СВЦЭМ!$D$10+'СЕТ СН'!$I$5</f>
        <v>5113.5119481499996</v>
      </c>
      <c r="U140" s="64">
        <f>SUMIFS(СВЦЭМ!$D$34:$D$777,СВЦЭМ!$A$34:$A$777,$A140,СВЦЭМ!$B$34:$B$777,U$119)+'СЕТ СН'!$I$11+СВЦЭМ!$D$10+'СЕТ СН'!$I$5</f>
        <v>5093.7904672799996</v>
      </c>
      <c r="V140" s="64">
        <f>SUMIFS(СВЦЭМ!$D$34:$D$777,СВЦЭМ!$A$34:$A$777,$A140,СВЦЭМ!$B$34:$B$777,V$119)+'СЕТ СН'!$I$11+СВЦЭМ!$D$10+'СЕТ СН'!$I$5</f>
        <v>5098.5720482399993</v>
      </c>
      <c r="W140" s="64">
        <f>SUMIFS(СВЦЭМ!$D$34:$D$777,СВЦЭМ!$A$34:$A$777,$A140,СВЦЭМ!$B$34:$B$777,W$119)+'СЕТ СН'!$I$11+СВЦЭМ!$D$10+'СЕТ СН'!$I$5</f>
        <v>5173.6997531199995</v>
      </c>
      <c r="X140" s="64">
        <f>SUMIFS(СВЦЭМ!$D$34:$D$777,СВЦЭМ!$A$34:$A$777,$A140,СВЦЭМ!$B$34:$B$777,X$119)+'СЕТ СН'!$I$11+СВЦЭМ!$D$10+'СЕТ СН'!$I$5</f>
        <v>5162.1606158699997</v>
      </c>
      <c r="Y140" s="64">
        <f>SUMIFS(СВЦЭМ!$D$34:$D$777,СВЦЭМ!$A$34:$A$777,$A140,СВЦЭМ!$B$34:$B$777,Y$119)+'СЕТ СН'!$I$11+СВЦЭМ!$D$10+'СЕТ СН'!$I$5</f>
        <v>5204.8113550899998</v>
      </c>
    </row>
    <row r="141" spans="1:25" ht="15.75" x14ac:dyDescent="0.2">
      <c r="A141" s="63">
        <f t="shared" si="3"/>
        <v>42573</v>
      </c>
      <c r="B141" s="64">
        <f>SUMIFS(СВЦЭМ!$D$34:$D$777,СВЦЭМ!$A$34:$A$777,$A141,СВЦЭМ!$B$34:$B$777,B$119)+'СЕТ СН'!$I$11+СВЦЭМ!$D$10+'СЕТ СН'!$I$5</f>
        <v>5291.4686318199992</v>
      </c>
      <c r="C141" s="64">
        <f>SUMIFS(СВЦЭМ!$D$34:$D$777,СВЦЭМ!$A$34:$A$777,$A141,СВЦЭМ!$B$34:$B$777,C$119)+'СЕТ СН'!$I$11+СВЦЭМ!$D$10+'СЕТ СН'!$I$5</f>
        <v>5365.0179216399993</v>
      </c>
      <c r="D141" s="64">
        <f>SUMIFS(СВЦЭМ!$D$34:$D$777,СВЦЭМ!$A$34:$A$777,$A141,СВЦЭМ!$B$34:$B$777,D$119)+'СЕТ СН'!$I$11+СВЦЭМ!$D$10+'СЕТ СН'!$I$5</f>
        <v>5407.20810781</v>
      </c>
      <c r="E141" s="64">
        <f>SUMIFS(СВЦЭМ!$D$34:$D$777,СВЦЭМ!$A$34:$A$777,$A141,СВЦЭМ!$B$34:$B$777,E$119)+'СЕТ СН'!$I$11+СВЦЭМ!$D$10+'СЕТ СН'!$I$5</f>
        <v>5434.9155148</v>
      </c>
      <c r="F141" s="64">
        <f>SUMIFS(СВЦЭМ!$D$34:$D$777,СВЦЭМ!$A$34:$A$777,$A141,СВЦЭМ!$B$34:$B$777,F$119)+'СЕТ СН'!$I$11+СВЦЭМ!$D$10+'СЕТ СН'!$I$5</f>
        <v>5433.8400513500001</v>
      </c>
      <c r="G141" s="64">
        <f>SUMIFS(СВЦЭМ!$D$34:$D$777,СВЦЭМ!$A$34:$A$777,$A141,СВЦЭМ!$B$34:$B$777,G$119)+'СЕТ СН'!$I$11+СВЦЭМ!$D$10+'СЕТ СН'!$I$5</f>
        <v>5442.2862098899996</v>
      </c>
      <c r="H141" s="64">
        <f>SUMIFS(СВЦЭМ!$D$34:$D$777,СВЦЭМ!$A$34:$A$777,$A141,СВЦЭМ!$B$34:$B$777,H$119)+'СЕТ СН'!$I$11+СВЦЭМ!$D$10+'СЕТ СН'!$I$5</f>
        <v>5501.5774420799999</v>
      </c>
      <c r="I141" s="64">
        <f>SUMIFS(СВЦЭМ!$D$34:$D$777,СВЦЭМ!$A$34:$A$777,$A141,СВЦЭМ!$B$34:$B$777,I$119)+'СЕТ СН'!$I$11+СВЦЭМ!$D$10+'СЕТ СН'!$I$5</f>
        <v>5249.0045734999994</v>
      </c>
      <c r="J141" s="64">
        <f>SUMIFS(СВЦЭМ!$D$34:$D$777,СВЦЭМ!$A$34:$A$777,$A141,СВЦЭМ!$B$34:$B$777,J$119)+'СЕТ СН'!$I$11+СВЦЭМ!$D$10+'СЕТ СН'!$I$5</f>
        <v>4996.8057102699995</v>
      </c>
      <c r="K141" s="64">
        <f>SUMIFS(СВЦЭМ!$D$34:$D$777,СВЦЭМ!$A$34:$A$777,$A141,СВЦЭМ!$B$34:$B$777,K$119)+'СЕТ СН'!$I$11+СВЦЭМ!$D$10+'СЕТ СН'!$I$5</f>
        <v>5005.42655896</v>
      </c>
      <c r="L141" s="64">
        <f>SUMIFS(СВЦЭМ!$D$34:$D$777,СВЦЭМ!$A$34:$A$777,$A141,СВЦЭМ!$B$34:$B$777,L$119)+'СЕТ СН'!$I$11+СВЦЭМ!$D$10+'СЕТ СН'!$I$5</f>
        <v>5025.1384086499993</v>
      </c>
      <c r="M141" s="64">
        <f>SUMIFS(СВЦЭМ!$D$34:$D$777,СВЦЭМ!$A$34:$A$777,$A141,СВЦЭМ!$B$34:$B$777,M$119)+'СЕТ СН'!$I$11+СВЦЭМ!$D$10+'СЕТ СН'!$I$5</f>
        <v>5032.0073385399992</v>
      </c>
      <c r="N141" s="64">
        <f>SUMIFS(СВЦЭМ!$D$34:$D$777,СВЦЭМ!$A$34:$A$777,$A141,СВЦЭМ!$B$34:$B$777,N$119)+'СЕТ СН'!$I$11+СВЦЭМ!$D$10+'СЕТ СН'!$I$5</f>
        <v>5011.1104703199999</v>
      </c>
      <c r="O141" s="64">
        <f>SUMIFS(СВЦЭМ!$D$34:$D$777,СВЦЭМ!$A$34:$A$777,$A141,СВЦЭМ!$B$34:$B$777,O$119)+'СЕТ СН'!$I$11+СВЦЭМ!$D$10+'СЕТ СН'!$I$5</f>
        <v>5011.6200994699993</v>
      </c>
      <c r="P141" s="64">
        <f>SUMIFS(СВЦЭМ!$D$34:$D$777,СВЦЭМ!$A$34:$A$777,$A141,СВЦЭМ!$B$34:$B$777,P$119)+'СЕТ СН'!$I$11+СВЦЭМ!$D$10+'СЕТ СН'!$I$5</f>
        <v>4984.0677504199994</v>
      </c>
      <c r="Q141" s="64">
        <f>SUMIFS(СВЦЭМ!$D$34:$D$777,СВЦЭМ!$A$34:$A$777,$A141,СВЦЭМ!$B$34:$B$777,Q$119)+'СЕТ СН'!$I$11+СВЦЭМ!$D$10+'СЕТ СН'!$I$5</f>
        <v>4983.7819010899993</v>
      </c>
      <c r="R141" s="64">
        <f>SUMIFS(СВЦЭМ!$D$34:$D$777,СВЦЭМ!$A$34:$A$777,$A141,СВЦЭМ!$B$34:$B$777,R$119)+'СЕТ СН'!$I$11+СВЦЭМ!$D$10+'СЕТ СН'!$I$5</f>
        <v>5071.9975162999999</v>
      </c>
      <c r="S141" s="64">
        <f>SUMIFS(СВЦЭМ!$D$34:$D$777,СВЦЭМ!$A$34:$A$777,$A141,СВЦЭМ!$B$34:$B$777,S$119)+'СЕТ СН'!$I$11+СВЦЭМ!$D$10+'СЕТ СН'!$I$5</f>
        <v>5040.16875067</v>
      </c>
      <c r="T141" s="64">
        <f>SUMIFS(СВЦЭМ!$D$34:$D$777,СВЦЭМ!$A$34:$A$777,$A141,СВЦЭМ!$B$34:$B$777,T$119)+'СЕТ СН'!$I$11+СВЦЭМ!$D$10+'СЕТ СН'!$I$5</f>
        <v>5016.5570759399998</v>
      </c>
      <c r="U141" s="64">
        <f>SUMIFS(СВЦЭМ!$D$34:$D$777,СВЦЭМ!$A$34:$A$777,$A141,СВЦЭМ!$B$34:$B$777,U$119)+'СЕТ СН'!$I$11+СВЦЭМ!$D$10+'СЕТ СН'!$I$5</f>
        <v>5010.6362043399995</v>
      </c>
      <c r="V141" s="64">
        <f>SUMIFS(СВЦЭМ!$D$34:$D$777,СВЦЭМ!$A$34:$A$777,$A141,СВЦЭМ!$B$34:$B$777,V$119)+'СЕТ СН'!$I$11+СВЦЭМ!$D$10+'СЕТ СН'!$I$5</f>
        <v>5038.1310256099996</v>
      </c>
      <c r="W141" s="64">
        <f>SUMIFS(СВЦЭМ!$D$34:$D$777,СВЦЭМ!$A$34:$A$777,$A141,СВЦЭМ!$B$34:$B$777,W$119)+'СЕТ СН'!$I$11+СВЦЭМ!$D$10+'СЕТ СН'!$I$5</f>
        <v>5098.5666223599992</v>
      </c>
      <c r="X141" s="64">
        <f>SUMIFS(СВЦЭМ!$D$34:$D$777,СВЦЭМ!$A$34:$A$777,$A141,СВЦЭМ!$B$34:$B$777,X$119)+'СЕТ СН'!$I$11+СВЦЭМ!$D$10+'СЕТ СН'!$I$5</f>
        <v>5081.5308368299993</v>
      </c>
      <c r="Y141" s="64">
        <f>SUMIFS(СВЦЭМ!$D$34:$D$777,СВЦЭМ!$A$34:$A$777,$A141,СВЦЭМ!$B$34:$B$777,Y$119)+'СЕТ СН'!$I$11+СВЦЭМ!$D$10+'СЕТ СН'!$I$5</f>
        <v>5096.4591048499997</v>
      </c>
    </row>
    <row r="142" spans="1:25" ht="15.75" x14ac:dyDescent="0.2">
      <c r="A142" s="63">
        <f t="shared" si="3"/>
        <v>42574</v>
      </c>
      <c r="B142" s="64">
        <f>SUMIFS(СВЦЭМ!$D$34:$D$777,СВЦЭМ!$A$34:$A$777,$A142,СВЦЭМ!$B$34:$B$777,B$119)+'СЕТ СН'!$I$11+СВЦЭМ!$D$10+'СЕТ СН'!$I$5</f>
        <v>5175.7779631699996</v>
      </c>
      <c r="C142" s="64">
        <f>SUMIFS(СВЦЭМ!$D$34:$D$777,СВЦЭМ!$A$34:$A$777,$A142,СВЦЭМ!$B$34:$B$777,C$119)+'СЕТ СН'!$I$11+СВЦЭМ!$D$10+'СЕТ СН'!$I$5</f>
        <v>5228.9177678099995</v>
      </c>
      <c r="D142" s="64">
        <f>SUMIFS(СВЦЭМ!$D$34:$D$777,СВЦЭМ!$A$34:$A$777,$A142,СВЦЭМ!$B$34:$B$777,D$119)+'СЕТ СН'!$I$11+СВЦЭМ!$D$10+'СЕТ СН'!$I$5</f>
        <v>5271.4618850099996</v>
      </c>
      <c r="E142" s="64">
        <f>SUMIFS(СВЦЭМ!$D$34:$D$777,СВЦЭМ!$A$34:$A$777,$A142,СВЦЭМ!$B$34:$B$777,E$119)+'СЕТ СН'!$I$11+СВЦЭМ!$D$10+'СЕТ СН'!$I$5</f>
        <v>5293.3611677599993</v>
      </c>
      <c r="F142" s="64">
        <f>SUMIFS(СВЦЭМ!$D$34:$D$777,СВЦЭМ!$A$34:$A$777,$A142,СВЦЭМ!$B$34:$B$777,F$119)+'СЕТ СН'!$I$11+СВЦЭМ!$D$10+'СЕТ СН'!$I$5</f>
        <v>5295.5407534499991</v>
      </c>
      <c r="G142" s="64">
        <f>SUMIFS(СВЦЭМ!$D$34:$D$777,СВЦЭМ!$A$34:$A$777,$A142,СВЦЭМ!$B$34:$B$777,G$119)+'СЕТ СН'!$I$11+СВЦЭМ!$D$10+'СЕТ СН'!$I$5</f>
        <v>5290.15670555</v>
      </c>
      <c r="H142" s="64">
        <f>SUMIFS(СВЦЭМ!$D$34:$D$777,СВЦЭМ!$A$34:$A$777,$A142,СВЦЭМ!$B$34:$B$777,H$119)+'СЕТ СН'!$I$11+СВЦЭМ!$D$10+'СЕТ СН'!$I$5</f>
        <v>5225.9145618499997</v>
      </c>
      <c r="I142" s="64">
        <f>SUMIFS(СВЦЭМ!$D$34:$D$777,СВЦЭМ!$A$34:$A$777,$A142,СВЦЭМ!$B$34:$B$777,I$119)+'СЕТ СН'!$I$11+СВЦЭМ!$D$10+'СЕТ СН'!$I$5</f>
        <v>5171.1519385799993</v>
      </c>
      <c r="J142" s="64">
        <f>SUMIFS(СВЦЭМ!$D$34:$D$777,СВЦЭМ!$A$34:$A$777,$A142,СВЦЭМ!$B$34:$B$777,J$119)+'СЕТ СН'!$I$11+СВЦЭМ!$D$10+'СЕТ СН'!$I$5</f>
        <v>5074.5904586699999</v>
      </c>
      <c r="K142" s="64">
        <f>SUMIFS(СВЦЭМ!$D$34:$D$777,СВЦЭМ!$A$34:$A$777,$A142,СВЦЭМ!$B$34:$B$777,K$119)+'СЕТ СН'!$I$11+СВЦЭМ!$D$10+'СЕТ СН'!$I$5</f>
        <v>5013.8564721099992</v>
      </c>
      <c r="L142" s="64">
        <f>SUMIFS(СВЦЭМ!$D$34:$D$777,СВЦЭМ!$A$34:$A$777,$A142,СВЦЭМ!$B$34:$B$777,L$119)+'СЕТ СН'!$I$11+СВЦЭМ!$D$10+'СЕТ СН'!$I$5</f>
        <v>5008.4047477099994</v>
      </c>
      <c r="M142" s="64">
        <f>SUMIFS(СВЦЭМ!$D$34:$D$777,СВЦЭМ!$A$34:$A$777,$A142,СВЦЭМ!$B$34:$B$777,M$119)+'СЕТ СН'!$I$11+СВЦЭМ!$D$10+'СЕТ СН'!$I$5</f>
        <v>4994.0914094999998</v>
      </c>
      <c r="N142" s="64">
        <f>SUMIFS(СВЦЭМ!$D$34:$D$777,СВЦЭМ!$A$34:$A$777,$A142,СВЦЭМ!$B$34:$B$777,N$119)+'СЕТ СН'!$I$11+СВЦЭМ!$D$10+'СЕТ СН'!$I$5</f>
        <v>4987.9871408700001</v>
      </c>
      <c r="O142" s="64">
        <f>SUMIFS(СВЦЭМ!$D$34:$D$777,СВЦЭМ!$A$34:$A$777,$A142,СВЦЭМ!$B$34:$B$777,O$119)+'СЕТ СН'!$I$11+СВЦЭМ!$D$10+'СЕТ СН'!$I$5</f>
        <v>4998.2233021399998</v>
      </c>
      <c r="P142" s="64">
        <f>SUMIFS(СВЦЭМ!$D$34:$D$777,СВЦЭМ!$A$34:$A$777,$A142,СВЦЭМ!$B$34:$B$777,P$119)+'СЕТ СН'!$I$11+СВЦЭМ!$D$10+'СЕТ СН'!$I$5</f>
        <v>5006.2565418599997</v>
      </c>
      <c r="Q142" s="64">
        <f>SUMIFS(СВЦЭМ!$D$34:$D$777,СВЦЭМ!$A$34:$A$777,$A142,СВЦЭМ!$B$34:$B$777,Q$119)+'СЕТ СН'!$I$11+СВЦЭМ!$D$10+'СЕТ СН'!$I$5</f>
        <v>5012.7367883999996</v>
      </c>
      <c r="R142" s="64">
        <f>SUMIFS(СВЦЭМ!$D$34:$D$777,СВЦЭМ!$A$34:$A$777,$A142,СВЦЭМ!$B$34:$B$777,R$119)+'СЕТ СН'!$I$11+СВЦЭМ!$D$10+'СЕТ СН'!$I$5</f>
        <v>5009.6066452999994</v>
      </c>
      <c r="S142" s="64">
        <f>SUMIFS(СВЦЭМ!$D$34:$D$777,СВЦЭМ!$A$34:$A$777,$A142,СВЦЭМ!$B$34:$B$777,S$119)+'СЕТ СН'!$I$11+СВЦЭМ!$D$10+'СЕТ СН'!$I$5</f>
        <v>4993.6909840499993</v>
      </c>
      <c r="T142" s="64">
        <f>SUMIFS(СВЦЭМ!$D$34:$D$777,СВЦЭМ!$A$34:$A$777,$A142,СВЦЭМ!$B$34:$B$777,T$119)+'СЕТ СН'!$I$11+СВЦЭМ!$D$10+'СЕТ СН'!$I$5</f>
        <v>4992.1347499699996</v>
      </c>
      <c r="U142" s="64">
        <f>SUMIFS(СВЦЭМ!$D$34:$D$777,СВЦЭМ!$A$34:$A$777,$A142,СВЦЭМ!$B$34:$B$777,U$119)+'СЕТ СН'!$I$11+СВЦЭМ!$D$10+'СЕТ СН'!$I$5</f>
        <v>4982.9971209199994</v>
      </c>
      <c r="V142" s="64">
        <f>SUMIFS(СВЦЭМ!$D$34:$D$777,СВЦЭМ!$A$34:$A$777,$A142,СВЦЭМ!$B$34:$B$777,V$119)+'СЕТ СН'!$I$11+СВЦЭМ!$D$10+'СЕТ СН'!$I$5</f>
        <v>5000.67558285</v>
      </c>
      <c r="W142" s="64">
        <f>SUMIFS(СВЦЭМ!$D$34:$D$777,СВЦЭМ!$A$34:$A$777,$A142,СВЦЭМ!$B$34:$B$777,W$119)+'СЕТ СН'!$I$11+СВЦЭМ!$D$10+'СЕТ СН'!$I$5</f>
        <v>5059.2019507299992</v>
      </c>
      <c r="X142" s="64">
        <f>SUMIFS(СВЦЭМ!$D$34:$D$777,СВЦЭМ!$A$34:$A$777,$A142,СВЦЭМ!$B$34:$B$777,X$119)+'СЕТ СН'!$I$11+СВЦЭМ!$D$10+'СЕТ СН'!$I$5</f>
        <v>5068.5738770399994</v>
      </c>
      <c r="Y142" s="64">
        <f>SUMIFS(СВЦЭМ!$D$34:$D$777,СВЦЭМ!$A$34:$A$777,$A142,СВЦЭМ!$B$34:$B$777,Y$119)+'СЕТ СН'!$I$11+СВЦЭМ!$D$10+'СЕТ СН'!$I$5</f>
        <v>5122.2882270199998</v>
      </c>
    </row>
    <row r="143" spans="1:25" ht="15.75" x14ac:dyDescent="0.2">
      <c r="A143" s="63">
        <f t="shared" si="3"/>
        <v>42575</v>
      </c>
      <c r="B143" s="64">
        <f>SUMIFS(СВЦЭМ!$D$34:$D$777,СВЦЭМ!$A$34:$A$777,$A143,СВЦЭМ!$B$34:$B$777,B$119)+'СЕТ СН'!$I$11+СВЦЭМ!$D$10+'СЕТ СН'!$I$5</f>
        <v>5212.7247376299993</v>
      </c>
      <c r="C143" s="64">
        <f>SUMIFS(СВЦЭМ!$D$34:$D$777,СВЦЭМ!$A$34:$A$777,$A143,СВЦЭМ!$B$34:$B$777,C$119)+'СЕТ СН'!$I$11+СВЦЭМ!$D$10+'СЕТ СН'!$I$5</f>
        <v>5300.6272958999998</v>
      </c>
      <c r="D143" s="64">
        <f>SUMIFS(СВЦЭМ!$D$34:$D$777,СВЦЭМ!$A$34:$A$777,$A143,СВЦЭМ!$B$34:$B$777,D$119)+'СЕТ СН'!$I$11+СВЦЭМ!$D$10+'СЕТ СН'!$I$5</f>
        <v>5323.1841119399996</v>
      </c>
      <c r="E143" s="64">
        <f>SUMIFS(СВЦЭМ!$D$34:$D$777,СВЦЭМ!$A$34:$A$777,$A143,СВЦЭМ!$B$34:$B$777,E$119)+'СЕТ СН'!$I$11+СВЦЭМ!$D$10+'СЕТ СН'!$I$5</f>
        <v>5346.7375085999993</v>
      </c>
      <c r="F143" s="64">
        <f>SUMIFS(СВЦЭМ!$D$34:$D$777,СВЦЭМ!$A$34:$A$777,$A143,СВЦЭМ!$B$34:$B$777,F$119)+'СЕТ СН'!$I$11+СВЦЭМ!$D$10+'СЕТ СН'!$I$5</f>
        <v>5371.7312517299997</v>
      </c>
      <c r="G143" s="64">
        <f>SUMIFS(СВЦЭМ!$D$34:$D$777,СВЦЭМ!$A$34:$A$777,$A143,СВЦЭМ!$B$34:$B$777,G$119)+'СЕТ СН'!$I$11+СВЦЭМ!$D$10+'СЕТ СН'!$I$5</f>
        <v>5372.4011105999998</v>
      </c>
      <c r="H143" s="64">
        <f>SUMIFS(СВЦЭМ!$D$34:$D$777,СВЦЭМ!$A$34:$A$777,$A143,СВЦЭМ!$B$34:$B$777,H$119)+'СЕТ СН'!$I$11+СВЦЭМ!$D$10+'СЕТ СН'!$I$5</f>
        <v>5303.98975402</v>
      </c>
      <c r="I143" s="64">
        <f>SUMIFS(СВЦЭМ!$D$34:$D$777,СВЦЭМ!$A$34:$A$777,$A143,СВЦЭМ!$B$34:$B$777,I$119)+'СЕТ СН'!$I$11+СВЦЭМ!$D$10+'СЕТ СН'!$I$5</f>
        <v>5236.8078207599992</v>
      </c>
      <c r="J143" s="64">
        <f>SUMIFS(СВЦЭМ!$D$34:$D$777,СВЦЭМ!$A$34:$A$777,$A143,СВЦЭМ!$B$34:$B$777,J$119)+'СЕТ СН'!$I$11+СВЦЭМ!$D$10+'СЕТ СН'!$I$5</f>
        <v>5124.7364020999994</v>
      </c>
      <c r="K143" s="64">
        <f>SUMIFS(СВЦЭМ!$D$34:$D$777,СВЦЭМ!$A$34:$A$777,$A143,СВЦЭМ!$B$34:$B$777,K$119)+'СЕТ СН'!$I$11+СВЦЭМ!$D$10+'СЕТ СН'!$I$5</f>
        <v>5031.1039986199994</v>
      </c>
      <c r="L143" s="64">
        <f>SUMIFS(СВЦЭМ!$D$34:$D$777,СВЦЭМ!$A$34:$A$777,$A143,СВЦЭМ!$B$34:$B$777,L$119)+'СЕТ СН'!$I$11+СВЦЭМ!$D$10+'СЕТ СН'!$I$5</f>
        <v>4985.7418353999992</v>
      </c>
      <c r="M143" s="64">
        <f>SUMIFS(СВЦЭМ!$D$34:$D$777,СВЦЭМ!$A$34:$A$777,$A143,СВЦЭМ!$B$34:$B$777,M$119)+'СЕТ СН'!$I$11+СВЦЭМ!$D$10+'СЕТ СН'!$I$5</f>
        <v>4977.1089681399999</v>
      </c>
      <c r="N143" s="64">
        <f>SUMIFS(СВЦЭМ!$D$34:$D$777,СВЦЭМ!$A$34:$A$777,$A143,СВЦЭМ!$B$34:$B$777,N$119)+'СЕТ СН'!$I$11+СВЦЭМ!$D$10+'СЕТ СН'!$I$5</f>
        <v>4996.3734579599995</v>
      </c>
      <c r="O143" s="64">
        <f>SUMIFS(СВЦЭМ!$D$34:$D$777,СВЦЭМ!$A$34:$A$777,$A143,СВЦЭМ!$B$34:$B$777,O$119)+'СЕТ СН'!$I$11+СВЦЭМ!$D$10+'СЕТ СН'!$I$5</f>
        <v>5013.9781688099993</v>
      </c>
      <c r="P143" s="64">
        <f>SUMIFS(СВЦЭМ!$D$34:$D$777,СВЦЭМ!$A$34:$A$777,$A143,СВЦЭМ!$B$34:$B$777,P$119)+'СЕТ СН'!$I$11+СВЦЭМ!$D$10+'СЕТ СН'!$I$5</f>
        <v>5004.2744492099991</v>
      </c>
      <c r="Q143" s="64">
        <f>SUMIFS(СВЦЭМ!$D$34:$D$777,СВЦЭМ!$A$34:$A$777,$A143,СВЦЭМ!$B$34:$B$777,Q$119)+'СЕТ СН'!$I$11+СВЦЭМ!$D$10+'СЕТ СН'!$I$5</f>
        <v>5003.3574816499995</v>
      </c>
      <c r="R143" s="64">
        <f>SUMIFS(СВЦЭМ!$D$34:$D$777,СВЦЭМ!$A$34:$A$777,$A143,СВЦЭМ!$B$34:$B$777,R$119)+'СЕТ СН'!$I$11+СВЦЭМ!$D$10+'СЕТ СН'!$I$5</f>
        <v>5002.9150162699998</v>
      </c>
      <c r="S143" s="64">
        <f>SUMIFS(СВЦЭМ!$D$34:$D$777,СВЦЭМ!$A$34:$A$777,$A143,СВЦЭМ!$B$34:$B$777,S$119)+'СЕТ СН'!$I$11+СВЦЭМ!$D$10+'СЕТ СН'!$I$5</f>
        <v>5010.2841186199994</v>
      </c>
      <c r="T143" s="64">
        <f>SUMIFS(СВЦЭМ!$D$34:$D$777,СВЦЭМ!$A$34:$A$777,$A143,СВЦЭМ!$B$34:$B$777,T$119)+'СЕТ СН'!$I$11+СВЦЭМ!$D$10+'СЕТ СН'!$I$5</f>
        <v>5026.2943245299994</v>
      </c>
      <c r="U143" s="64">
        <f>SUMIFS(СВЦЭМ!$D$34:$D$777,СВЦЭМ!$A$34:$A$777,$A143,СВЦЭМ!$B$34:$B$777,U$119)+'СЕТ СН'!$I$11+СВЦЭМ!$D$10+'СЕТ СН'!$I$5</f>
        <v>5043.3510978099994</v>
      </c>
      <c r="V143" s="64">
        <f>SUMIFS(СВЦЭМ!$D$34:$D$777,СВЦЭМ!$A$34:$A$777,$A143,СВЦЭМ!$B$34:$B$777,V$119)+'СЕТ СН'!$I$11+СВЦЭМ!$D$10+'СЕТ СН'!$I$5</f>
        <v>5056.9839892399996</v>
      </c>
      <c r="W143" s="64">
        <f>SUMIFS(СВЦЭМ!$D$34:$D$777,СВЦЭМ!$A$34:$A$777,$A143,СВЦЭМ!$B$34:$B$777,W$119)+'СЕТ СН'!$I$11+СВЦЭМ!$D$10+'СЕТ СН'!$I$5</f>
        <v>5100.1870922299995</v>
      </c>
      <c r="X143" s="64">
        <f>SUMIFS(СВЦЭМ!$D$34:$D$777,СВЦЭМ!$A$34:$A$777,$A143,СВЦЭМ!$B$34:$B$777,X$119)+'СЕТ СН'!$I$11+СВЦЭМ!$D$10+'СЕТ СН'!$I$5</f>
        <v>5115.6264940900001</v>
      </c>
      <c r="Y143" s="64">
        <f>SUMIFS(СВЦЭМ!$D$34:$D$777,СВЦЭМ!$A$34:$A$777,$A143,СВЦЭМ!$B$34:$B$777,Y$119)+'СЕТ СН'!$I$11+СВЦЭМ!$D$10+'СЕТ СН'!$I$5</f>
        <v>5192.3878105799995</v>
      </c>
    </row>
    <row r="144" spans="1:25" ht="15.75" x14ac:dyDescent="0.2">
      <c r="A144" s="63">
        <f t="shared" si="3"/>
        <v>42576</v>
      </c>
      <c r="B144" s="64">
        <f>SUMIFS(СВЦЭМ!$D$34:$D$777,СВЦЭМ!$A$34:$A$777,$A144,СВЦЭМ!$B$34:$B$777,B$119)+'СЕТ СН'!$I$11+СВЦЭМ!$D$10+'СЕТ СН'!$I$5</f>
        <v>5200.4847645899999</v>
      </c>
      <c r="C144" s="64">
        <f>SUMIFS(СВЦЭМ!$D$34:$D$777,СВЦЭМ!$A$34:$A$777,$A144,СВЦЭМ!$B$34:$B$777,C$119)+'СЕТ СН'!$I$11+СВЦЭМ!$D$10+'СЕТ СН'!$I$5</f>
        <v>5272.93156232</v>
      </c>
      <c r="D144" s="64">
        <f>SUMIFS(СВЦЭМ!$D$34:$D$777,СВЦЭМ!$A$34:$A$777,$A144,СВЦЭМ!$B$34:$B$777,D$119)+'СЕТ СН'!$I$11+СВЦЭМ!$D$10+'СЕТ СН'!$I$5</f>
        <v>5282.5718706600001</v>
      </c>
      <c r="E144" s="64">
        <f>SUMIFS(СВЦЭМ!$D$34:$D$777,СВЦЭМ!$A$34:$A$777,$A144,СВЦЭМ!$B$34:$B$777,E$119)+'СЕТ СН'!$I$11+СВЦЭМ!$D$10+'СЕТ СН'!$I$5</f>
        <v>5282.9607762099995</v>
      </c>
      <c r="F144" s="64">
        <f>SUMIFS(СВЦЭМ!$D$34:$D$777,СВЦЭМ!$A$34:$A$777,$A144,СВЦЭМ!$B$34:$B$777,F$119)+'СЕТ СН'!$I$11+СВЦЭМ!$D$10+'СЕТ СН'!$I$5</f>
        <v>5269.9509921999997</v>
      </c>
      <c r="G144" s="64">
        <f>SUMIFS(СВЦЭМ!$D$34:$D$777,СВЦЭМ!$A$34:$A$777,$A144,СВЦЭМ!$B$34:$B$777,G$119)+'СЕТ СН'!$I$11+СВЦЭМ!$D$10+'СЕТ СН'!$I$5</f>
        <v>5243.7104572899998</v>
      </c>
      <c r="H144" s="64">
        <f>SUMIFS(СВЦЭМ!$D$34:$D$777,СВЦЭМ!$A$34:$A$777,$A144,СВЦЭМ!$B$34:$B$777,H$119)+'СЕТ СН'!$I$11+СВЦЭМ!$D$10+'СЕТ СН'!$I$5</f>
        <v>5209.7026868199991</v>
      </c>
      <c r="I144" s="64">
        <f>SUMIFS(СВЦЭМ!$D$34:$D$777,СВЦЭМ!$A$34:$A$777,$A144,СВЦЭМ!$B$34:$B$777,I$119)+'СЕТ СН'!$I$11+СВЦЭМ!$D$10+'СЕТ СН'!$I$5</f>
        <v>5102.2951709299996</v>
      </c>
      <c r="J144" s="64">
        <f>SUMIFS(СВЦЭМ!$D$34:$D$777,СВЦЭМ!$A$34:$A$777,$A144,СВЦЭМ!$B$34:$B$777,J$119)+'СЕТ СН'!$I$11+СВЦЭМ!$D$10+'СЕТ СН'!$I$5</f>
        <v>4939.1033578399993</v>
      </c>
      <c r="K144" s="64">
        <f>SUMIFS(СВЦЭМ!$D$34:$D$777,СВЦЭМ!$A$34:$A$777,$A144,СВЦЭМ!$B$34:$B$777,K$119)+'СЕТ СН'!$I$11+СВЦЭМ!$D$10+'СЕТ СН'!$I$5</f>
        <v>4932.8921897499995</v>
      </c>
      <c r="L144" s="64">
        <f>SUMIFS(СВЦЭМ!$D$34:$D$777,СВЦЭМ!$A$34:$A$777,$A144,СВЦЭМ!$B$34:$B$777,L$119)+'СЕТ СН'!$I$11+СВЦЭМ!$D$10+'СЕТ СН'!$I$5</f>
        <v>5074.2826722</v>
      </c>
      <c r="M144" s="64">
        <f>SUMIFS(СВЦЭМ!$D$34:$D$777,СВЦЭМ!$A$34:$A$777,$A144,СВЦЭМ!$B$34:$B$777,M$119)+'СЕТ СН'!$I$11+СВЦЭМ!$D$10+'СЕТ СН'!$I$5</f>
        <v>5034.0894144999993</v>
      </c>
      <c r="N144" s="64">
        <f>SUMIFS(СВЦЭМ!$D$34:$D$777,СВЦЭМ!$A$34:$A$777,$A144,СВЦЭМ!$B$34:$B$777,N$119)+'СЕТ СН'!$I$11+СВЦЭМ!$D$10+'СЕТ СН'!$I$5</f>
        <v>5014.3792002299997</v>
      </c>
      <c r="O144" s="64">
        <f>SUMIFS(СВЦЭМ!$D$34:$D$777,СВЦЭМ!$A$34:$A$777,$A144,СВЦЭМ!$B$34:$B$777,O$119)+'СЕТ СН'!$I$11+СВЦЭМ!$D$10+'СЕТ СН'!$I$5</f>
        <v>5057.4032472299996</v>
      </c>
      <c r="P144" s="64">
        <f>SUMIFS(СВЦЭМ!$D$34:$D$777,СВЦЭМ!$A$34:$A$777,$A144,СВЦЭМ!$B$34:$B$777,P$119)+'СЕТ СН'!$I$11+СВЦЭМ!$D$10+'СЕТ СН'!$I$5</f>
        <v>5031.0958126199994</v>
      </c>
      <c r="Q144" s="64">
        <f>SUMIFS(СВЦЭМ!$D$34:$D$777,СВЦЭМ!$A$34:$A$777,$A144,СВЦЭМ!$B$34:$B$777,Q$119)+'СЕТ СН'!$I$11+СВЦЭМ!$D$10+'СЕТ СН'!$I$5</f>
        <v>5004.0649656799997</v>
      </c>
      <c r="R144" s="64">
        <f>SUMIFS(СВЦЭМ!$D$34:$D$777,СВЦЭМ!$A$34:$A$777,$A144,СВЦЭМ!$B$34:$B$777,R$119)+'СЕТ СН'!$I$11+СВЦЭМ!$D$10+'СЕТ СН'!$I$5</f>
        <v>5072.0128581299996</v>
      </c>
      <c r="S144" s="64">
        <f>SUMIFS(СВЦЭМ!$D$34:$D$777,СВЦЭМ!$A$34:$A$777,$A144,СВЦЭМ!$B$34:$B$777,S$119)+'СЕТ СН'!$I$11+СВЦЭМ!$D$10+'СЕТ СН'!$I$5</f>
        <v>5069.34763079</v>
      </c>
      <c r="T144" s="64">
        <f>SUMIFS(СВЦЭМ!$D$34:$D$777,СВЦЭМ!$A$34:$A$777,$A144,СВЦЭМ!$B$34:$B$777,T$119)+'СЕТ СН'!$I$11+СВЦЭМ!$D$10+'СЕТ СН'!$I$5</f>
        <v>5039.5781478199997</v>
      </c>
      <c r="U144" s="64">
        <f>SUMIFS(СВЦЭМ!$D$34:$D$777,СВЦЭМ!$A$34:$A$777,$A144,СВЦЭМ!$B$34:$B$777,U$119)+'СЕТ СН'!$I$11+СВЦЭМ!$D$10+'СЕТ СН'!$I$5</f>
        <v>5029.0280067399999</v>
      </c>
      <c r="V144" s="64">
        <f>SUMIFS(СВЦЭМ!$D$34:$D$777,СВЦЭМ!$A$34:$A$777,$A144,СВЦЭМ!$B$34:$B$777,V$119)+'СЕТ СН'!$I$11+СВЦЭМ!$D$10+'СЕТ СН'!$I$5</f>
        <v>5029.5893274099999</v>
      </c>
      <c r="W144" s="64">
        <f>SUMIFS(СВЦЭМ!$D$34:$D$777,СВЦЭМ!$A$34:$A$777,$A144,СВЦЭМ!$B$34:$B$777,W$119)+'СЕТ СН'!$I$11+СВЦЭМ!$D$10+'СЕТ СН'!$I$5</f>
        <v>5075.9897086699993</v>
      </c>
      <c r="X144" s="64">
        <f>SUMIFS(СВЦЭМ!$D$34:$D$777,СВЦЭМ!$A$34:$A$777,$A144,СВЦЭМ!$B$34:$B$777,X$119)+'СЕТ СН'!$I$11+СВЦЭМ!$D$10+'СЕТ СН'!$I$5</f>
        <v>5151.5353358499997</v>
      </c>
      <c r="Y144" s="64">
        <f>SUMIFS(СВЦЭМ!$D$34:$D$777,СВЦЭМ!$A$34:$A$777,$A144,СВЦЭМ!$B$34:$B$777,Y$119)+'СЕТ СН'!$I$11+СВЦЭМ!$D$10+'СЕТ СН'!$I$5</f>
        <v>5320.4672090799995</v>
      </c>
    </row>
    <row r="145" spans="1:27" ht="15.75" x14ac:dyDescent="0.2">
      <c r="A145" s="63">
        <f t="shared" si="3"/>
        <v>42577</v>
      </c>
      <c r="B145" s="64">
        <f>SUMIFS(СВЦЭМ!$D$34:$D$777,СВЦЭМ!$A$34:$A$777,$A145,СВЦЭМ!$B$34:$B$777,B$119)+'СЕТ СН'!$I$11+СВЦЭМ!$D$10+'СЕТ СН'!$I$5</f>
        <v>5495.3268735900001</v>
      </c>
      <c r="C145" s="64">
        <f>SUMIFS(СВЦЭМ!$D$34:$D$777,СВЦЭМ!$A$34:$A$777,$A145,СВЦЭМ!$B$34:$B$777,C$119)+'СЕТ СН'!$I$11+СВЦЭМ!$D$10+'СЕТ СН'!$I$5</f>
        <v>5413.21195678</v>
      </c>
      <c r="D145" s="64">
        <f>SUMIFS(СВЦЭМ!$D$34:$D$777,СВЦЭМ!$A$34:$A$777,$A145,СВЦЭМ!$B$34:$B$777,D$119)+'СЕТ СН'!$I$11+СВЦЭМ!$D$10+'СЕТ СН'!$I$5</f>
        <v>5432.6345067000002</v>
      </c>
      <c r="E145" s="64">
        <f>SUMIFS(СВЦЭМ!$D$34:$D$777,СВЦЭМ!$A$34:$A$777,$A145,СВЦЭМ!$B$34:$B$777,E$119)+'СЕТ СН'!$I$11+СВЦЭМ!$D$10+'СЕТ СН'!$I$5</f>
        <v>5439.259916</v>
      </c>
      <c r="F145" s="64">
        <f>SUMIFS(СВЦЭМ!$D$34:$D$777,СВЦЭМ!$A$34:$A$777,$A145,СВЦЭМ!$B$34:$B$777,F$119)+'СЕТ СН'!$I$11+СВЦЭМ!$D$10+'СЕТ СН'!$I$5</f>
        <v>5468.6771515499995</v>
      </c>
      <c r="G145" s="64">
        <f>SUMIFS(СВЦЭМ!$D$34:$D$777,СВЦЭМ!$A$34:$A$777,$A145,СВЦЭМ!$B$34:$B$777,G$119)+'СЕТ СН'!$I$11+СВЦЭМ!$D$10+'СЕТ СН'!$I$5</f>
        <v>5457.7758908399992</v>
      </c>
      <c r="H145" s="64">
        <f>SUMIFS(СВЦЭМ!$D$34:$D$777,СВЦЭМ!$A$34:$A$777,$A145,СВЦЭМ!$B$34:$B$777,H$119)+'СЕТ СН'!$I$11+СВЦЭМ!$D$10+'СЕТ СН'!$I$5</f>
        <v>5390.7623301099993</v>
      </c>
      <c r="I145" s="64">
        <f>SUMIFS(СВЦЭМ!$D$34:$D$777,СВЦЭМ!$A$34:$A$777,$A145,СВЦЭМ!$B$34:$B$777,I$119)+'СЕТ СН'!$I$11+СВЦЭМ!$D$10+'СЕТ СН'!$I$5</f>
        <v>5281.4059207199998</v>
      </c>
      <c r="J145" s="64">
        <f>SUMIFS(СВЦЭМ!$D$34:$D$777,СВЦЭМ!$A$34:$A$777,$A145,СВЦЭМ!$B$34:$B$777,J$119)+'СЕТ СН'!$I$11+СВЦЭМ!$D$10+'СЕТ СН'!$I$5</f>
        <v>5132.9085464399996</v>
      </c>
      <c r="K145" s="64">
        <f>SUMIFS(СВЦЭМ!$D$34:$D$777,СВЦЭМ!$A$34:$A$777,$A145,СВЦЭМ!$B$34:$B$777,K$119)+'СЕТ СН'!$I$11+СВЦЭМ!$D$10+'СЕТ СН'!$I$5</f>
        <v>5076.4592309399995</v>
      </c>
      <c r="L145" s="64">
        <f>SUMIFS(СВЦЭМ!$D$34:$D$777,СВЦЭМ!$A$34:$A$777,$A145,СВЦЭМ!$B$34:$B$777,L$119)+'СЕТ СН'!$I$11+СВЦЭМ!$D$10+'СЕТ СН'!$I$5</f>
        <v>5049.5920380199996</v>
      </c>
      <c r="M145" s="64">
        <f>SUMIFS(СВЦЭМ!$D$34:$D$777,СВЦЭМ!$A$34:$A$777,$A145,СВЦЭМ!$B$34:$B$777,M$119)+'СЕТ СН'!$I$11+СВЦЭМ!$D$10+'СЕТ СН'!$I$5</f>
        <v>5052.6347022599994</v>
      </c>
      <c r="N145" s="64">
        <f>SUMIFS(СВЦЭМ!$D$34:$D$777,СВЦЭМ!$A$34:$A$777,$A145,СВЦЭМ!$B$34:$B$777,N$119)+'СЕТ СН'!$I$11+СВЦЭМ!$D$10+'СЕТ СН'!$I$5</f>
        <v>5071.3667907399995</v>
      </c>
      <c r="O145" s="64">
        <f>SUMIFS(СВЦЭМ!$D$34:$D$777,СВЦЭМ!$A$34:$A$777,$A145,СВЦЭМ!$B$34:$B$777,O$119)+'СЕТ СН'!$I$11+СВЦЭМ!$D$10+'СЕТ СН'!$I$5</f>
        <v>5141.0787866799992</v>
      </c>
      <c r="P145" s="64">
        <f>SUMIFS(СВЦЭМ!$D$34:$D$777,СВЦЭМ!$A$34:$A$777,$A145,СВЦЭМ!$B$34:$B$777,P$119)+'СЕТ СН'!$I$11+СВЦЭМ!$D$10+'СЕТ СН'!$I$5</f>
        <v>5082.9005969999998</v>
      </c>
      <c r="Q145" s="64">
        <f>SUMIFS(СВЦЭМ!$D$34:$D$777,СВЦЭМ!$A$34:$A$777,$A145,СВЦЭМ!$B$34:$B$777,Q$119)+'СЕТ СН'!$I$11+СВЦЭМ!$D$10+'СЕТ СН'!$I$5</f>
        <v>5067.0147772</v>
      </c>
      <c r="R145" s="64">
        <f>SUMIFS(СВЦЭМ!$D$34:$D$777,СВЦЭМ!$A$34:$A$777,$A145,СВЦЭМ!$B$34:$B$777,R$119)+'СЕТ СН'!$I$11+СВЦЭМ!$D$10+'СЕТ СН'!$I$5</f>
        <v>5175.1151620699993</v>
      </c>
      <c r="S145" s="64">
        <f>SUMIFS(СВЦЭМ!$D$34:$D$777,СВЦЭМ!$A$34:$A$777,$A145,СВЦЭМ!$B$34:$B$777,S$119)+'СЕТ СН'!$I$11+СВЦЭМ!$D$10+'СЕТ СН'!$I$5</f>
        <v>5212.1502036899992</v>
      </c>
      <c r="T145" s="64">
        <f>SUMIFS(СВЦЭМ!$D$34:$D$777,СВЦЭМ!$A$34:$A$777,$A145,СВЦЭМ!$B$34:$B$777,T$119)+'СЕТ СН'!$I$11+СВЦЭМ!$D$10+'СЕТ СН'!$I$5</f>
        <v>5223.6181235099994</v>
      </c>
      <c r="U145" s="64">
        <f>SUMIFS(СВЦЭМ!$D$34:$D$777,СВЦЭМ!$A$34:$A$777,$A145,СВЦЭМ!$B$34:$B$777,U$119)+'СЕТ СН'!$I$11+СВЦЭМ!$D$10+'СЕТ СН'!$I$5</f>
        <v>5235.8830875699996</v>
      </c>
      <c r="V145" s="64">
        <f>SUMIFS(СВЦЭМ!$D$34:$D$777,СВЦЭМ!$A$34:$A$777,$A145,СВЦЭМ!$B$34:$B$777,V$119)+'СЕТ СН'!$I$11+СВЦЭМ!$D$10+'СЕТ СН'!$I$5</f>
        <v>5342.6538028599998</v>
      </c>
      <c r="W145" s="64">
        <f>SUMIFS(СВЦЭМ!$D$34:$D$777,СВЦЭМ!$A$34:$A$777,$A145,СВЦЭМ!$B$34:$B$777,W$119)+'СЕТ СН'!$I$11+СВЦЭМ!$D$10+'СЕТ СН'!$I$5</f>
        <v>5396.8560136199994</v>
      </c>
      <c r="X145" s="64">
        <f>SUMIFS(СВЦЭМ!$D$34:$D$777,СВЦЭМ!$A$34:$A$777,$A145,СВЦЭМ!$B$34:$B$777,X$119)+'СЕТ СН'!$I$11+СВЦЭМ!$D$10+'СЕТ СН'!$I$5</f>
        <v>5359.4311666599997</v>
      </c>
      <c r="Y145" s="64">
        <f>SUMIFS(СВЦЭМ!$D$34:$D$777,СВЦЭМ!$A$34:$A$777,$A145,СВЦЭМ!$B$34:$B$777,Y$119)+'СЕТ СН'!$I$11+СВЦЭМ!$D$10+'СЕТ СН'!$I$5</f>
        <v>5324.6632911500001</v>
      </c>
    </row>
    <row r="146" spans="1:27" ht="15.75" x14ac:dyDescent="0.2">
      <c r="A146" s="63">
        <f t="shared" si="3"/>
        <v>42578</v>
      </c>
      <c r="B146" s="64">
        <f>SUMIFS(СВЦЭМ!$D$34:$D$777,СВЦЭМ!$A$34:$A$777,$A146,СВЦЭМ!$B$34:$B$777,B$119)+'СЕТ СН'!$I$11+СВЦЭМ!$D$10+'СЕТ СН'!$I$5</f>
        <v>5310.7412010999997</v>
      </c>
      <c r="C146" s="64">
        <f>SUMIFS(СВЦЭМ!$D$34:$D$777,СВЦЭМ!$A$34:$A$777,$A146,СВЦЭМ!$B$34:$B$777,C$119)+'СЕТ СН'!$I$11+СВЦЭМ!$D$10+'СЕТ СН'!$I$5</f>
        <v>5364.2837813999995</v>
      </c>
      <c r="D146" s="64">
        <f>SUMIFS(СВЦЭМ!$D$34:$D$777,СВЦЭМ!$A$34:$A$777,$A146,СВЦЭМ!$B$34:$B$777,D$119)+'СЕТ СН'!$I$11+СВЦЭМ!$D$10+'СЕТ СН'!$I$5</f>
        <v>5389.8868624799998</v>
      </c>
      <c r="E146" s="64">
        <f>SUMIFS(СВЦЭМ!$D$34:$D$777,СВЦЭМ!$A$34:$A$777,$A146,СВЦЭМ!$B$34:$B$777,E$119)+'СЕТ СН'!$I$11+СВЦЭМ!$D$10+'СЕТ СН'!$I$5</f>
        <v>5386.1654718</v>
      </c>
      <c r="F146" s="64">
        <f>SUMIFS(СВЦЭМ!$D$34:$D$777,СВЦЭМ!$A$34:$A$777,$A146,СВЦЭМ!$B$34:$B$777,F$119)+'СЕТ СН'!$I$11+СВЦЭМ!$D$10+'СЕТ СН'!$I$5</f>
        <v>5435.94072701</v>
      </c>
      <c r="G146" s="64">
        <f>SUMIFS(СВЦЭМ!$D$34:$D$777,СВЦЭМ!$A$34:$A$777,$A146,СВЦЭМ!$B$34:$B$777,G$119)+'СЕТ СН'!$I$11+СВЦЭМ!$D$10+'СЕТ СН'!$I$5</f>
        <v>5419.63600959</v>
      </c>
      <c r="H146" s="64">
        <f>SUMIFS(СВЦЭМ!$D$34:$D$777,СВЦЭМ!$A$34:$A$777,$A146,СВЦЭМ!$B$34:$B$777,H$119)+'СЕТ СН'!$I$11+СВЦЭМ!$D$10+'СЕТ СН'!$I$5</f>
        <v>5330.9133303999997</v>
      </c>
      <c r="I146" s="64">
        <f>SUMIFS(СВЦЭМ!$D$34:$D$777,СВЦЭМ!$A$34:$A$777,$A146,СВЦЭМ!$B$34:$B$777,I$119)+'СЕТ СН'!$I$11+СВЦЭМ!$D$10+'СЕТ СН'!$I$5</f>
        <v>5274.0296184599993</v>
      </c>
      <c r="J146" s="64">
        <f>SUMIFS(СВЦЭМ!$D$34:$D$777,СВЦЭМ!$A$34:$A$777,$A146,СВЦЭМ!$B$34:$B$777,J$119)+'СЕТ СН'!$I$11+СВЦЭМ!$D$10+'СЕТ СН'!$I$5</f>
        <v>5141.6420794899996</v>
      </c>
      <c r="K146" s="64">
        <f>SUMIFS(СВЦЭМ!$D$34:$D$777,СВЦЭМ!$A$34:$A$777,$A146,СВЦЭМ!$B$34:$B$777,K$119)+'СЕТ СН'!$I$11+СВЦЭМ!$D$10+'СЕТ СН'!$I$5</f>
        <v>5135.4907134499999</v>
      </c>
      <c r="L146" s="64">
        <f>SUMIFS(СВЦЭМ!$D$34:$D$777,СВЦЭМ!$A$34:$A$777,$A146,СВЦЭМ!$B$34:$B$777,L$119)+'СЕТ СН'!$I$11+СВЦЭМ!$D$10+'СЕТ СН'!$I$5</f>
        <v>5131.4981975699993</v>
      </c>
      <c r="M146" s="64">
        <f>SUMIFS(СВЦЭМ!$D$34:$D$777,СВЦЭМ!$A$34:$A$777,$A146,СВЦЭМ!$B$34:$B$777,M$119)+'СЕТ СН'!$I$11+СВЦЭМ!$D$10+'СЕТ СН'!$I$5</f>
        <v>5148.2895634699998</v>
      </c>
      <c r="N146" s="64">
        <f>SUMIFS(СВЦЭМ!$D$34:$D$777,СВЦЭМ!$A$34:$A$777,$A146,СВЦЭМ!$B$34:$B$777,N$119)+'СЕТ СН'!$I$11+СВЦЭМ!$D$10+'СЕТ СН'!$I$5</f>
        <v>5149.0442527399991</v>
      </c>
      <c r="O146" s="64">
        <f>SUMIFS(СВЦЭМ!$D$34:$D$777,СВЦЭМ!$A$34:$A$777,$A146,СВЦЭМ!$B$34:$B$777,O$119)+'СЕТ СН'!$I$11+СВЦЭМ!$D$10+'СЕТ СН'!$I$5</f>
        <v>5155.3353200299998</v>
      </c>
      <c r="P146" s="64">
        <f>SUMIFS(СВЦЭМ!$D$34:$D$777,СВЦЭМ!$A$34:$A$777,$A146,СВЦЭМ!$B$34:$B$777,P$119)+'СЕТ СН'!$I$11+СВЦЭМ!$D$10+'СЕТ СН'!$I$5</f>
        <v>5147.5109447299992</v>
      </c>
      <c r="Q146" s="64">
        <f>SUMIFS(СВЦЭМ!$D$34:$D$777,СВЦЭМ!$A$34:$A$777,$A146,СВЦЭМ!$B$34:$B$777,Q$119)+'СЕТ СН'!$I$11+СВЦЭМ!$D$10+'СЕТ СН'!$I$5</f>
        <v>5110.7371034600001</v>
      </c>
      <c r="R146" s="64">
        <f>SUMIFS(СВЦЭМ!$D$34:$D$777,СВЦЭМ!$A$34:$A$777,$A146,СВЦЭМ!$B$34:$B$777,R$119)+'СЕТ СН'!$I$11+СВЦЭМ!$D$10+'СЕТ СН'!$I$5</f>
        <v>5255.6598957899996</v>
      </c>
      <c r="S146" s="64">
        <f>SUMIFS(СВЦЭМ!$D$34:$D$777,СВЦЭМ!$A$34:$A$777,$A146,СВЦЭМ!$B$34:$B$777,S$119)+'СЕТ СН'!$I$11+СВЦЭМ!$D$10+'СЕТ СН'!$I$5</f>
        <v>5218.0232884699999</v>
      </c>
      <c r="T146" s="64">
        <f>SUMIFS(СВЦЭМ!$D$34:$D$777,СВЦЭМ!$A$34:$A$777,$A146,СВЦЭМ!$B$34:$B$777,T$119)+'СЕТ СН'!$I$11+СВЦЭМ!$D$10+'СЕТ СН'!$I$5</f>
        <v>5170.0442545299993</v>
      </c>
      <c r="U146" s="64">
        <f>SUMIFS(СВЦЭМ!$D$34:$D$777,СВЦЭМ!$A$34:$A$777,$A146,СВЦЭМ!$B$34:$B$777,U$119)+'СЕТ СН'!$I$11+СВЦЭМ!$D$10+'СЕТ СН'!$I$5</f>
        <v>5206.3785424599992</v>
      </c>
      <c r="V146" s="64">
        <f>SUMIFS(СВЦЭМ!$D$34:$D$777,СВЦЭМ!$A$34:$A$777,$A146,СВЦЭМ!$B$34:$B$777,V$119)+'СЕТ СН'!$I$11+СВЦЭМ!$D$10+'СЕТ СН'!$I$5</f>
        <v>5158.67582812</v>
      </c>
      <c r="W146" s="64">
        <f>SUMIFS(СВЦЭМ!$D$34:$D$777,СВЦЭМ!$A$34:$A$777,$A146,СВЦЭМ!$B$34:$B$777,W$119)+'СЕТ СН'!$I$11+СВЦЭМ!$D$10+'СЕТ СН'!$I$5</f>
        <v>5171.2364280899992</v>
      </c>
      <c r="X146" s="64">
        <f>SUMIFS(СВЦЭМ!$D$34:$D$777,СВЦЭМ!$A$34:$A$777,$A146,СВЦЭМ!$B$34:$B$777,X$119)+'СЕТ СН'!$I$11+СВЦЭМ!$D$10+'СЕТ СН'!$I$5</f>
        <v>5218.7101886299997</v>
      </c>
      <c r="Y146" s="64">
        <f>SUMIFS(СВЦЭМ!$D$34:$D$777,СВЦЭМ!$A$34:$A$777,$A146,СВЦЭМ!$B$34:$B$777,Y$119)+'СЕТ СН'!$I$11+СВЦЭМ!$D$10+'СЕТ СН'!$I$5</f>
        <v>5278.1749941599992</v>
      </c>
    </row>
    <row r="147" spans="1:27" ht="15.75" x14ac:dyDescent="0.2">
      <c r="A147" s="63">
        <f t="shared" si="3"/>
        <v>42579</v>
      </c>
      <c r="B147" s="64">
        <f>SUMIFS(СВЦЭМ!$D$34:$D$777,СВЦЭМ!$A$34:$A$777,$A147,СВЦЭМ!$B$34:$B$777,B$119)+'СЕТ СН'!$I$11+СВЦЭМ!$D$10+'СЕТ СН'!$I$5</f>
        <v>5329.5017721099994</v>
      </c>
      <c r="C147" s="64">
        <f>SUMIFS(СВЦЭМ!$D$34:$D$777,СВЦЭМ!$A$34:$A$777,$A147,СВЦЭМ!$B$34:$B$777,C$119)+'СЕТ СН'!$I$11+СВЦЭМ!$D$10+'СЕТ СН'!$I$5</f>
        <v>5393.0547055400002</v>
      </c>
      <c r="D147" s="64">
        <f>SUMIFS(СВЦЭМ!$D$34:$D$777,СВЦЭМ!$A$34:$A$777,$A147,СВЦЭМ!$B$34:$B$777,D$119)+'СЕТ СН'!$I$11+СВЦЭМ!$D$10+'СЕТ СН'!$I$5</f>
        <v>5447.8473616299998</v>
      </c>
      <c r="E147" s="64">
        <f>SUMIFS(СВЦЭМ!$D$34:$D$777,СВЦЭМ!$A$34:$A$777,$A147,СВЦЭМ!$B$34:$B$777,E$119)+'СЕТ СН'!$I$11+СВЦЭМ!$D$10+'СЕТ СН'!$I$5</f>
        <v>5438.1738806399999</v>
      </c>
      <c r="F147" s="64">
        <f>SUMIFS(СВЦЭМ!$D$34:$D$777,СВЦЭМ!$A$34:$A$777,$A147,СВЦЭМ!$B$34:$B$777,F$119)+'СЕТ СН'!$I$11+СВЦЭМ!$D$10+'СЕТ СН'!$I$5</f>
        <v>5421.5650860400001</v>
      </c>
      <c r="G147" s="64">
        <f>SUMIFS(СВЦЭМ!$D$34:$D$777,СВЦЭМ!$A$34:$A$777,$A147,СВЦЭМ!$B$34:$B$777,G$119)+'СЕТ СН'!$I$11+СВЦЭМ!$D$10+'СЕТ СН'!$I$5</f>
        <v>5430.3173480400001</v>
      </c>
      <c r="H147" s="64">
        <f>SUMIFS(СВЦЭМ!$D$34:$D$777,СВЦЭМ!$A$34:$A$777,$A147,СВЦЭМ!$B$34:$B$777,H$119)+'СЕТ СН'!$I$11+СВЦЭМ!$D$10+'СЕТ СН'!$I$5</f>
        <v>5362.9334084900001</v>
      </c>
      <c r="I147" s="64">
        <f>SUMIFS(СВЦЭМ!$D$34:$D$777,СВЦЭМ!$A$34:$A$777,$A147,СВЦЭМ!$B$34:$B$777,I$119)+'СЕТ СН'!$I$11+СВЦЭМ!$D$10+'СЕТ СН'!$I$5</f>
        <v>5288.32866861</v>
      </c>
      <c r="J147" s="64">
        <f>SUMIFS(СВЦЭМ!$D$34:$D$777,СВЦЭМ!$A$34:$A$777,$A147,СВЦЭМ!$B$34:$B$777,J$119)+'СЕТ СН'!$I$11+СВЦЭМ!$D$10+'СЕТ СН'!$I$5</f>
        <v>5112.9007636699998</v>
      </c>
      <c r="K147" s="64">
        <f>SUMIFS(СВЦЭМ!$D$34:$D$777,СВЦЭМ!$A$34:$A$777,$A147,СВЦЭМ!$B$34:$B$777,K$119)+'СЕТ СН'!$I$11+СВЦЭМ!$D$10+'СЕТ СН'!$I$5</f>
        <v>5205.4066995099993</v>
      </c>
      <c r="L147" s="64">
        <f>SUMIFS(СВЦЭМ!$D$34:$D$777,СВЦЭМ!$A$34:$A$777,$A147,СВЦЭМ!$B$34:$B$777,L$119)+'СЕТ СН'!$I$11+СВЦЭМ!$D$10+'СЕТ СН'!$I$5</f>
        <v>5206.1158030099996</v>
      </c>
      <c r="M147" s="64">
        <f>SUMIFS(СВЦЭМ!$D$34:$D$777,СВЦЭМ!$A$34:$A$777,$A147,СВЦЭМ!$B$34:$B$777,M$119)+'СЕТ СН'!$I$11+СВЦЭМ!$D$10+'СЕТ СН'!$I$5</f>
        <v>5181.4049299799999</v>
      </c>
      <c r="N147" s="64">
        <f>SUMIFS(СВЦЭМ!$D$34:$D$777,СВЦЭМ!$A$34:$A$777,$A147,СВЦЭМ!$B$34:$B$777,N$119)+'СЕТ СН'!$I$11+СВЦЭМ!$D$10+'СЕТ СН'!$I$5</f>
        <v>5166.5742153199999</v>
      </c>
      <c r="O147" s="64">
        <f>SUMIFS(СВЦЭМ!$D$34:$D$777,СВЦЭМ!$A$34:$A$777,$A147,СВЦЭМ!$B$34:$B$777,O$119)+'СЕТ СН'!$I$11+СВЦЭМ!$D$10+'СЕТ СН'!$I$5</f>
        <v>5193.7189663099998</v>
      </c>
      <c r="P147" s="64">
        <f>SUMIFS(СВЦЭМ!$D$34:$D$777,СВЦЭМ!$A$34:$A$777,$A147,СВЦЭМ!$B$34:$B$777,P$119)+'СЕТ СН'!$I$11+СВЦЭМ!$D$10+'СЕТ СН'!$I$5</f>
        <v>5191.4288075799996</v>
      </c>
      <c r="Q147" s="64">
        <f>SUMIFS(СВЦЭМ!$D$34:$D$777,СВЦЭМ!$A$34:$A$777,$A147,СВЦЭМ!$B$34:$B$777,Q$119)+'СЕТ СН'!$I$11+СВЦЭМ!$D$10+'СЕТ СН'!$I$5</f>
        <v>5194.5396795699999</v>
      </c>
      <c r="R147" s="64">
        <f>SUMIFS(СВЦЭМ!$D$34:$D$777,СВЦЭМ!$A$34:$A$777,$A147,СВЦЭМ!$B$34:$B$777,R$119)+'СЕТ СН'!$I$11+СВЦЭМ!$D$10+'СЕТ СН'!$I$5</f>
        <v>5263.3012762599992</v>
      </c>
      <c r="S147" s="64">
        <f>SUMIFS(СВЦЭМ!$D$34:$D$777,СВЦЭМ!$A$34:$A$777,$A147,СВЦЭМ!$B$34:$B$777,S$119)+'СЕТ СН'!$I$11+СВЦЭМ!$D$10+'СЕТ СН'!$I$5</f>
        <v>5256.6385588099993</v>
      </c>
      <c r="T147" s="64">
        <f>SUMIFS(СВЦЭМ!$D$34:$D$777,СВЦЭМ!$A$34:$A$777,$A147,СВЦЭМ!$B$34:$B$777,T$119)+'СЕТ СН'!$I$11+СВЦЭМ!$D$10+'СЕТ СН'!$I$5</f>
        <v>5259.5626787799993</v>
      </c>
      <c r="U147" s="64">
        <f>SUMIFS(СВЦЭМ!$D$34:$D$777,СВЦЭМ!$A$34:$A$777,$A147,СВЦЭМ!$B$34:$B$777,U$119)+'СЕТ СН'!$I$11+СВЦЭМ!$D$10+'СЕТ СН'!$I$5</f>
        <v>5253.7718265099993</v>
      </c>
      <c r="V147" s="64">
        <f>SUMIFS(СВЦЭМ!$D$34:$D$777,СВЦЭМ!$A$34:$A$777,$A147,СВЦЭМ!$B$34:$B$777,V$119)+'СЕТ СН'!$I$11+СВЦЭМ!$D$10+'СЕТ СН'!$I$5</f>
        <v>5276.3198265399997</v>
      </c>
      <c r="W147" s="64">
        <f>SUMIFS(СВЦЭМ!$D$34:$D$777,СВЦЭМ!$A$34:$A$777,$A147,СВЦЭМ!$B$34:$B$777,W$119)+'СЕТ СН'!$I$11+СВЦЭМ!$D$10+'СЕТ СН'!$I$5</f>
        <v>5271.44663795</v>
      </c>
      <c r="X147" s="64">
        <f>SUMIFS(СВЦЭМ!$D$34:$D$777,СВЦЭМ!$A$34:$A$777,$A147,СВЦЭМ!$B$34:$B$777,X$119)+'СЕТ СН'!$I$11+СВЦЭМ!$D$10+'СЕТ СН'!$I$5</f>
        <v>5271.4699977599994</v>
      </c>
      <c r="Y147" s="64">
        <f>SUMIFS(СВЦЭМ!$D$34:$D$777,СВЦЭМ!$A$34:$A$777,$A147,СВЦЭМ!$B$34:$B$777,Y$119)+'СЕТ СН'!$I$11+СВЦЭМ!$D$10+'СЕТ СН'!$I$5</f>
        <v>5313.7446757599992</v>
      </c>
    </row>
    <row r="148" spans="1:27" ht="15.75" x14ac:dyDescent="0.2">
      <c r="A148" s="63">
        <f t="shared" si="3"/>
        <v>42580</v>
      </c>
      <c r="B148" s="64">
        <f>SUMIFS(СВЦЭМ!$D$34:$D$777,СВЦЭМ!$A$34:$A$777,$A148,СВЦЭМ!$B$34:$B$777,B$119)+'СЕТ СН'!$I$11+СВЦЭМ!$D$10+'СЕТ СН'!$I$5</f>
        <v>5336.5582954099991</v>
      </c>
      <c r="C148" s="64">
        <f>SUMIFS(СВЦЭМ!$D$34:$D$777,СВЦЭМ!$A$34:$A$777,$A148,СВЦЭМ!$B$34:$B$777,C$119)+'СЕТ СН'!$I$11+СВЦЭМ!$D$10+'СЕТ СН'!$I$5</f>
        <v>5397.7468205499999</v>
      </c>
      <c r="D148" s="64">
        <f>SUMIFS(СВЦЭМ!$D$34:$D$777,СВЦЭМ!$A$34:$A$777,$A148,СВЦЭМ!$B$34:$B$777,D$119)+'СЕТ СН'!$I$11+СВЦЭМ!$D$10+'СЕТ СН'!$I$5</f>
        <v>5419.4576226999998</v>
      </c>
      <c r="E148" s="64">
        <f>SUMIFS(СВЦЭМ!$D$34:$D$777,СВЦЭМ!$A$34:$A$777,$A148,СВЦЭМ!$B$34:$B$777,E$119)+'СЕТ СН'!$I$11+СВЦЭМ!$D$10+'СЕТ СН'!$I$5</f>
        <v>5380.9242783099999</v>
      </c>
      <c r="F148" s="64">
        <f>SUMIFS(СВЦЭМ!$D$34:$D$777,СВЦЭМ!$A$34:$A$777,$A148,СВЦЭМ!$B$34:$B$777,F$119)+'СЕТ СН'!$I$11+СВЦЭМ!$D$10+'СЕТ СН'!$I$5</f>
        <v>5356.2065096699998</v>
      </c>
      <c r="G148" s="64">
        <f>SUMIFS(СВЦЭМ!$D$34:$D$777,СВЦЭМ!$A$34:$A$777,$A148,СВЦЭМ!$B$34:$B$777,G$119)+'СЕТ СН'!$I$11+СВЦЭМ!$D$10+'СЕТ СН'!$I$5</f>
        <v>5335.0361785299992</v>
      </c>
      <c r="H148" s="64">
        <f>SUMIFS(СВЦЭМ!$D$34:$D$777,СВЦЭМ!$A$34:$A$777,$A148,СВЦЭМ!$B$34:$B$777,H$119)+'СЕТ СН'!$I$11+СВЦЭМ!$D$10+'СЕТ СН'!$I$5</f>
        <v>5298.7581068399995</v>
      </c>
      <c r="I148" s="64">
        <f>SUMIFS(СВЦЭМ!$D$34:$D$777,СВЦЭМ!$A$34:$A$777,$A148,СВЦЭМ!$B$34:$B$777,I$119)+'СЕТ СН'!$I$11+СВЦЭМ!$D$10+'СЕТ СН'!$I$5</f>
        <v>5241.2242616099993</v>
      </c>
      <c r="J148" s="64">
        <f>SUMIFS(СВЦЭМ!$D$34:$D$777,СВЦЭМ!$A$34:$A$777,$A148,СВЦЭМ!$B$34:$B$777,J$119)+'СЕТ СН'!$I$11+СВЦЭМ!$D$10+'СЕТ СН'!$I$5</f>
        <v>5068.0622630899998</v>
      </c>
      <c r="K148" s="64">
        <f>SUMIFS(СВЦЭМ!$D$34:$D$777,СВЦЭМ!$A$34:$A$777,$A148,СВЦЭМ!$B$34:$B$777,K$119)+'СЕТ СН'!$I$11+СВЦЭМ!$D$10+'СЕТ СН'!$I$5</f>
        <v>5131.3380333699997</v>
      </c>
      <c r="L148" s="64">
        <f>SUMIFS(СВЦЭМ!$D$34:$D$777,СВЦЭМ!$A$34:$A$777,$A148,СВЦЭМ!$B$34:$B$777,L$119)+'СЕТ СН'!$I$11+СВЦЭМ!$D$10+'СЕТ СН'!$I$5</f>
        <v>5162.60937853</v>
      </c>
      <c r="M148" s="64">
        <f>SUMIFS(СВЦЭМ!$D$34:$D$777,СВЦЭМ!$A$34:$A$777,$A148,СВЦЭМ!$B$34:$B$777,M$119)+'СЕТ СН'!$I$11+СВЦЭМ!$D$10+'СЕТ СН'!$I$5</f>
        <v>5134.9227641899997</v>
      </c>
      <c r="N148" s="64">
        <f>SUMIFS(СВЦЭМ!$D$34:$D$777,СВЦЭМ!$A$34:$A$777,$A148,СВЦЭМ!$B$34:$B$777,N$119)+'СЕТ СН'!$I$11+СВЦЭМ!$D$10+'СЕТ СН'!$I$5</f>
        <v>5177.7417652099994</v>
      </c>
      <c r="O148" s="64">
        <f>SUMIFS(СВЦЭМ!$D$34:$D$777,СВЦЭМ!$A$34:$A$777,$A148,СВЦЭМ!$B$34:$B$777,O$119)+'СЕТ СН'!$I$11+СВЦЭМ!$D$10+'СЕТ СН'!$I$5</f>
        <v>5112.1464190699999</v>
      </c>
      <c r="P148" s="64">
        <f>SUMIFS(СВЦЭМ!$D$34:$D$777,СВЦЭМ!$A$34:$A$777,$A148,СВЦЭМ!$B$34:$B$777,P$119)+'СЕТ СН'!$I$11+СВЦЭМ!$D$10+'СЕТ СН'!$I$5</f>
        <v>5096.8964588099998</v>
      </c>
      <c r="Q148" s="64">
        <f>SUMIFS(СВЦЭМ!$D$34:$D$777,СВЦЭМ!$A$34:$A$777,$A148,СВЦЭМ!$B$34:$B$777,Q$119)+'СЕТ СН'!$I$11+СВЦЭМ!$D$10+'СЕТ СН'!$I$5</f>
        <v>5099.2194108599997</v>
      </c>
      <c r="R148" s="64">
        <f>SUMIFS(СВЦЭМ!$D$34:$D$777,СВЦЭМ!$A$34:$A$777,$A148,СВЦЭМ!$B$34:$B$777,R$119)+'СЕТ СН'!$I$11+СВЦЭМ!$D$10+'СЕТ СН'!$I$5</f>
        <v>5142.11591133</v>
      </c>
      <c r="S148" s="64">
        <f>SUMIFS(СВЦЭМ!$D$34:$D$777,СВЦЭМ!$A$34:$A$777,$A148,СВЦЭМ!$B$34:$B$777,S$119)+'СЕТ СН'!$I$11+СВЦЭМ!$D$10+'СЕТ СН'!$I$5</f>
        <v>5149.8083559199995</v>
      </c>
      <c r="T148" s="64">
        <f>SUMIFS(СВЦЭМ!$D$34:$D$777,СВЦЭМ!$A$34:$A$777,$A148,СВЦЭМ!$B$34:$B$777,T$119)+'СЕТ СН'!$I$11+СВЦЭМ!$D$10+'СЕТ СН'!$I$5</f>
        <v>5139.51029793</v>
      </c>
      <c r="U148" s="64">
        <f>SUMIFS(СВЦЭМ!$D$34:$D$777,СВЦЭМ!$A$34:$A$777,$A148,СВЦЭМ!$B$34:$B$777,U$119)+'СЕТ СН'!$I$11+СВЦЭМ!$D$10+'СЕТ СН'!$I$5</f>
        <v>5132.25672416</v>
      </c>
      <c r="V148" s="64">
        <f>SUMIFS(СВЦЭМ!$D$34:$D$777,СВЦЭМ!$A$34:$A$777,$A148,СВЦЭМ!$B$34:$B$777,V$119)+'СЕТ СН'!$I$11+СВЦЭМ!$D$10+'СЕТ СН'!$I$5</f>
        <v>5102.0739988099995</v>
      </c>
      <c r="W148" s="64">
        <f>SUMIFS(СВЦЭМ!$D$34:$D$777,СВЦЭМ!$A$34:$A$777,$A148,СВЦЭМ!$B$34:$B$777,W$119)+'СЕТ СН'!$I$11+СВЦЭМ!$D$10+'СЕТ СН'!$I$5</f>
        <v>5079.8188084099993</v>
      </c>
      <c r="X148" s="64">
        <f>SUMIFS(СВЦЭМ!$D$34:$D$777,СВЦЭМ!$A$34:$A$777,$A148,СВЦЭМ!$B$34:$B$777,X$119)+'СЕТ СН'!$I$11+СВЦЭМ!$D$10+'СЕТ СН'!$I$5</f>
        <v>5094.2292026199993</v>
      </c>
      <c r="Y148" s="64">
        <f>SUMIFS(СВЦЭМ!$D$34:$D$777,СВЦЭМ!$A$34:$A$777,$A148,СВЦЭМ!$B$34:$B$777,Y$119)+'СЕТ СН'!$I$11+СВЦЭМ!$D$10+'СЕТ СН'!$I$5</f>
        <v>5166.9848694799994</v>
      </c>
    </row>
    <row r="149" spans="1:27" ht="15.75" x14ac:dyDescent="0.2">
      <c r="A149" s="63">
        <f t="shared" si="3"/>
        <v>42581</v>
      </c>
      <c r="B149" s="64">
        <f>SUMIFS(СВЦЭМ!$D$34:$D$777,СВЦЭМ!$A$34:$A$777,$A149,СВЦЭМ!$B$34:$B$777,B$119)+'СЕТ СН'!$I$11+СВЦЭМ!$D$10+'СЕТ СН'!$I$5</f>
        <v>5210.1068093999993</v>
      </c>
      <c r="C149" s="64">
        <f>SUMIFS(СВЦЭМ!$D$34:$D$777,СВЦЭМ!$A$34:$A$777,$A149,СВЦЭМ!$B$34:$B$777,C$119)+'СЕТ СН'!$I$11+СВЦЭМ!$D$10+'СЕТ СН'!$I$5</f>
        <v>5294.8467780899991</v>
      </c>
      <c r="D149" s="64">
        <f>SUMIFS(СВЦЭМ!$D$34:$D$777,СВЦЭМ!$A$34:$A$777,$A149,СВЦЭМ!$B$34:$B$777,D$119)+'СЕТ СН'!$I$11+СВЦЭМ!$D$10+'СЕТ СН'!$I$5</f>
        <v>5323.5418556999994</v>
      </c>
      <c r="E149" s="64">
        <f>SUMIFS(СВЦЭМ!$D$34:$D$777,СВЦЭМ!$A$34:$A$777,$A149,СВЦЭМ!$B$34:$B$777,E$119)+'СЕТ СН'!$I$11+СВЦЭМ!$D$10+'СЕТ СН'!$I$5</f>
        <v>5351.29399681</v>
      </c>
      <c r="F149" s="64">
        <f>SUMIFS(СВЦЭМ!$D$34:$D$777,СВЦЭМ!$A$34:$A$777,$A149,СВЦЭМ!$B$34:$B$777,F$119)+'СЕТ СН'!$I$11+СВЦЭМ!$D$10+'СЕТ СН'!$I$5</f>
        <v>5362.51326273</v>
      </c>
      <c r="G149" s="64">
        <f>SUMIFS(СВЦЭМ!$D$34:$D$777,СВЦЭМ!$A$34:$A$777,$A149,СВЦЭМ!$B$34:$B$777,G$119)+'СЕТ СН'!$I$11+СВЦЭМ!$D$10+'СЕТ СН'!$I$5</f>
        <v>5333.3928744799996</v>
      </c>
      <c r="H149" s="64">
        <f>SUMIFS(СВЦЭМ!$D$34:$D$777,СВЦЭМ!$A$34:$A$777,$A149,СВЦЭМ!$B$34:$B$777,H$119)+'СЕТ СН'!$I$11+СВЦЭМ!$D$10+'СЕТ СН'!$I$5</f>
        <v>5248.7789729299993</v>
      </c>
      <c r="I149" s="64">
        <f>SUMIFS(СВЦЭМ!$D$34:$D$777,СВЦЭМ!$A$34:$A$777,$A149,СВЦЭМ!$B$34:$B$777,I$119)+'СЕТ СН'!$I$11+СВЦЭМ!$D$10+'СЕТ СН'!$I$5</f>
        <v>5181.4081170899999</v>
      </c>
      <c r="J149" s="64">
        <f>SUMIFS(СВЦЭМ!$D$34:$D$777,СВЦЭМ!$A$34:$A$777,$A149,СВЦЭМ!$B$34:$B$777,J$119)+'СЕТ СН'!$I$11+СВЦЭМ!$D$10+'СЕТ СН'!$I$5</f>
        <v>5085.5911209899996</v>
      </c>
      <c r="K149" s="64">
        <f>SUMIFS(СВЦЭМ!$D$34:$D$777,СВЦЭМ!$A$34:$A$777,$A149,СВЦЭМ!$B$34:$B$777,K$119)+'СЕТ СН'!$I$11+СВЦЭМ!$D$10+'СЕТ СН'!$I$5</f>
        <v>5059.0798542099992</v>
      </c>
      <c r="L149" s="64">
        <f>SUMIFS(СВЦЭМ!$D$34:$D$777,СВЦЭМ!$A$34:$A$777,$A149,СВЦЭМ!$B$34:$B$777,L$119)+'СЕТ СН'!$I$11+СВЦЭМ!$D$10+'СЕТ СН'!$I$5</f>
        <v>5055.8875818099996</v>
      </c>
      <c r="M149" s="64">
        <f>SUMIFS(СВЦЭМ!$D$34:$D$777,СВЦЭМ!$A$34:$A$777,$A149,СВЦЭМ!$B$34:$B$777,M$119)+'СЕТ СН'!$I$11+СВЦЭМ!$D$10+'СЕТ СН'!$I$5</f>
        <v>5061.4334230299992</v>
      </c>
      <c r="N149" s="64">
        <f>SUMIFS(СВЦЭМ!$D$34:$D$777,СВЦЭМ!$A$34:$A$777,$A149,СВЦЭМ!$B$34:$B$777,N$119)+'СЕТ СН'!$I$11+СВЦЭМ!$D$10+'СЕТ СН'!$I$5</f>
        <v>5062.90504685</v>
      </c>
      <c r="O149" s="64">
        <f>SUMIFS(СВЦЭМ!$D$34:$D$777,СВЦЭМ!$A$34:$A$777,$A149,СВЦЭМ!$B$34:$B$777,O$119)+'СЕТ СН'!$I$11+СВЦЭМ!$D$10+'СЕТ СН'!$I$5</f>
        <v>5070.9635332199996</v>
      </c>
      <c r="P149" s="64">
        <f>SUMIFS(СВЦЭМ!$D$34:$D$777,СВЦЭМ!$A$34:$A$777,$A149,СВЦЭМ!$B$34:$B$777,P$119)+'СЕТ СН'!$I$11+СВЦЭМ!$D$10+'СЕТ СН'!$I$5</f>
        <v>5063.7251005999997</v>
      </c>
      <c r="Q149" s="64">
        <f>SUMIFS(СВЦЭМ!$D$34:$D$777,СВЦЭМ!$A$34:$A$777,$A149,СВЦЭМ!$B$34:$B$777,Q$119)+'СЕТ СН'!$I$11+СВЦЭМ!$D$10+'СЕТ СН'!$I$5</f>
        <v>5104.1839157899994</v>
      </c>
      <c r="R149" s="64">
        <f>SUMIFS(СВЦЭМ!$D$34:$D$777,СВЦЭМ!$A$34:$A$777,$A149,СВЦЭМ!$B$34:$B$777,R$119)+'СЕТ СН'!$I$11+СВЦЭМ!$D$10+'СЕТ СН'!$I$5</f>
        <v>5085.6075881799998</v>
      </c>
      <c r="S149" s="64">
        <f>SUMIFS(СВЦЭМ!$D$34:$D$777,СВЦЭМ!$A$34:$A$777,$A149,СВЦЭМ!$B$34:$B$777,S$119)+'СЕТ СН'!$I$11+СВЦЭМ!$D$10+'СЕТ СН'!$I$5</f>
        <v>5081.3500164899997</v>
      </c>
      <c r="T149" s="64">
        <f>SUMIFS(СВЦЭМ!$D$34:$D$777,СВЦЭМ!$A$34:$A$777,$A149,СВЦЭМ!$B$34:$B$777,T$119)+'СЕТ СН'!$I$11+СВЦЭМ!$D$10+'СЕТ СН'!$I$5</f>
        <v>5067.5176961299994</v>
      </c>
      <c r="U149" s="64">
        <f>SUMIFS(СВЦЭМ!$D$34:$D$777,СВЦЭМ!$A$34:$A$777,$A149,СВЦЭМ!$B$34:$B$777,U$119)+'СЕТ СН'!$I$11+СВЦЭМ!$D$10+'СЕТ СН'!$I$5</f>
        <v>5049.3677743199996</v>
      </c>
      <c r="V149" s="64">
        <f>SUMIFS(СВЦЭМ!$D$34:$D$777,СВЦЭМ!$A$34:$A$777,$A149,СВЦЭМ!$B$34:$B$777,V$119)+'СЕТ СН'!$I$11+СВЦЭМ!$D$10+'СЕТ СН'!$I$5</f>
        <v>5058.30921932</v>
      </c>
      <c r="W149" s="64">
        <f>SUMIFS(СВЦЭМ!$D$34:$D$777,СВЦЭМ!$A$34:$A$777,$A149,СВЦЭМ!$B$34:$B$777,W$119)+'СЕТ СН'!$I$11+СВЦЭМ!$D$10+'СЕТ СН'!$I$5</f>
        <v>5066.4056801399993</v>
      </c>
      <c r="X149" s="64">
        <f>SUMIFS(СВЦЭМ!$D$34:$D$777,СВЦЭМ!$A$34:$A$777,$A149,СВЦЭМ!$B$34:$B$777,X$119)+'СЕТ СН'!$I$11+СВЦЭМ!$D$10+'СЕТ СН'!$I$5</f>
        <v>5071.5480057499999</v>
      </c>
      <c r="Y149" s="64">
        <f>SUMIFS(СВЦЭМ!$D$34:$D$777,СВЦЭМ!$A$34:$A$777,$A149,СВЦЭМ!$B$34:$B$777,Y$119)+'СЕТ СН'!$I$11+СВЦЭМ!$D$10+'СЕТ СН'!$I$5</f>
        <v>5150.0875423299995</v>
      </c>
    </row>
    <row r="150" spans="1:27" ht="15.75" x14ac:dyDescent="0.2">
      <c r="A150" s="63">
        <f t="shared" si="3"/>
        <v>42582</v>
      </c>
      <c r="B150" s="64">
        <f>SUMIFS(СВЦЭМ!$D$34:$D$777,СВЦЭМ!$A$34:$A$777,$A150,СВЦЭМ!$B$34:$B$777,B$119)+'СЕТ СН'!$I$11+СВЦЭМ!$D$10+'СЕТ СН'!$I$5</f>
        <v>5223.9869734899994</v>
      </c>
      <c r="C150" s="64">
        <f>SUMIFS(СВЦЭМ!$D$34:$D$777,СВЦЭМ!$A$34:$A$777,$A150,СВЦЭМ!$B$34:$B$777,C$119)+'СЕТ СН'!$I$11+СВЦЭМ!$D$10+'СЕТ СН'!$I$5</f>
        <v>5299.7495891399994</v>
      </c>
      <c r="D150" s="64">
        <f>SUMIFS(СВЦЭМ!$D$34:$D$777,СВЦЭМ!$A$34:$A$777,$A150,СВЦЭМ!$B$34:$B$777,D$119)+'СЕТ СН'!$I$11+СВЦЭМ!$D$10+'СЕТ СН'!$I$5</f>
        <v>5291.2489677399999</v>
      </c>
      <c r="E150" s="64">
        <f>SUMIFS(СВЦЭМ!$D$34:$D$777,СВЦЭМ!$A$34:$A$777,$A150,СВЦЭМ!$B$34:$B$777,E$119)+'СЕТ СН'!$I$11+СВЦЭМ!$D$10+'СЕТ СН'!$I$5</f>
        <v>5293.8744393399993</v>
      </c>
      <c r="F150" s="64">
        <f>SUMIFS(СВЦЭМ!$D$34:$D$777,СВЦЭМ!$A$34:$A$777,$A150,СВЦЭМ!$B$34:$B$777,F$119)+'СЕТ СН'!$I$11+СВЦЭМ!$D$10+'СЕТ СН'!$I$5</f>
        <v>5313.20384405</v>
      </c>
      <c r="G150" s="64">
        <f>SUMIFS(СВЦЭМ!$D$34:$D$777,СВЦЭМ!$A$34:$A$777,$A150,СВЦЭМ!$B$34:$B$777,G$119)+'СЕТ СН'!$I$11+СВЦЭМ!$D$10+'СЕТ СН'!$I$5</f>
        <v>5334.0483227200002</v>
      </c>
      <c r="H150" s="64">
        <f>SUMIFS(СВЦЭМ!$D$34:$D$777,СВЦЭМ!$A$34:$A$777,$A150,СВЦЭМ!$B$34:$B$777,H$119)+'СЕТ СН'!$I$11+СВЦЭМ!$D$10+'СЕТ СН'!$I$5</f>
        <v>5288.7780927599997</v>
      </c>
      <c r="I150" s="64">
        <f>SUMIFS(СВЦЭМ!$D$34:$D$777,СВЦЭМ!$A$34:$A$777,$A150,СВЦЭМ!$B$34:$B$777,I$119)+'СЕТ СН'!$I$11+СВЦЭМ!$D$10+'СЕТ СН'!$I$5</f>
        <v>5247.5147758499998</v>
      </c>
      <c r="J150" s="64">
        <f>SUMIFS(СВЦЭМ!$D$34:$D$777,СВЦЭМ!$A$34:$A$777,$A150,СВЦЭМ!$B$34:$B$777,J$119)+'СЕТ СН'!$I$11+СВЦЭМ!$D$10+'СЕТ СН'!$I$5</f>
        <v>5120.1168440299998</v>
      </c>
      <c r="K150" s="64">
        <f>SUMIFS(СВЦЭМ!$D$34:$D$777,СВЦЭМ!$A$34:$A$777,$A150,СВЦЭМ!$B$34:$B$777,K$119)+'СЕТ СН'!$I$11+СВЦЭМ!$D$10+'СЕТ СН'!$I$5</f>
        <v>5043.3409497999992</v>
      </c>
      <c r="L150" s="64">
        <f>SUMIFS(СВЦЭМ!$D$34:$D$777,СВЦЭМ!$A$34:$A$777,$A150,СВЦЭМ!$B$34:$B$777,L$119)+'СЕТ СН'!$I$11+СВЦЭМ!$D$10+'СЕТ СН'!$I$5</f>
        <v>5003.3444506599999</v>
      </c>
      <c r="M150" s="64">
        <f>SUMIFS(СВЦЭМ!$D$34:$D$777,СВЦЭМ!$A$34:$A$777,$A150,СВЦЭМ!$B$34:$B$777,M$119)+'СЕТ СН'!$I$11+СВЦЭМ!$D$10+'СЕТ СН'!$I$5</f>
        <v>5006.1928192699997</v>
      </c>
      <c r="N150" s="64">
        <f>SUMIFS(СВЦЭМ!$D$34:$D$777,СВЦЭМ!$A$34:$A$777,$A150,СВЦЭМ!$B$34:$B$777,N$119)+'СЕТ СН'!$I$11+СВЦЭМ!$D$10+'СЕТ СН'!$I$5</f>
        <v>5009.8639241799992</v>
      </c>
      <c r="O150" s="64">
        <f>SUMIFS(СВЦЭМ!$D$34:$D$777,СВЦЭМ!$A$34:$A$777,$A150,СВЦЭМ!$B$34:$B$777,O$119)+'СЕТ СН'!$I$11+СВЦЭМ!$D$10+'СЕТ СН'!$I$5</f>
        <v>5015.5320063499994</v>
      </c>
      <c r="P150" s="64">
        <f>SUMIFS(СВЦЭМ!$D$34:$D$777,СВЦЭМ!$A$34:$A$777,$A150,СВЦЭМ!$B$34:$B$777,P$119)+'СЕТ СН'!$I$11+СВЦЭМ!$D$10+'СЕТ СН'!$I$5</f>
        <v>5017.2658865199992</v>
      </c>
      <c r="Q150" s="64">
        <f>SUMIFS(СВЦЭМ!$D$34:$D$777,СВЦЭМ!$A$34:$A$777,$A150,СВЦЭМ!$B$34:$B$777,Q$119)+'СЕТ СН'!$I$11+СВЦЭМ!$D$10+'СЕТ СН'!$I$5</f>
        <v>5020.3073481899992</v>
      </c>
      <c r="R150" s="64">
        <f>SUMIFS(СВЦЭМ!$D$34:$D$777,СВЦЭМ!$A$34:$A$777,$A150,СВЦЭМ!$B$34:$B$777,R$119)+'СЕТ СН'!$I$11+СВЦЭМ!$D$10+'СЕТ СН'!$I$5</f>
        <v>5029.1750617899997</v>
      </c>
      <c r="S150" s="64">
        <f>SUMIFS(СВЦЭМ!$D$34:$D$777,СВЦЭМ!$A$34:$A$777,$A150,СВЦЭМ!$B$34:$B$777,S$119)+'СЕТ СН'!$I$11+СВЦЭМ!$D$10+'СЕТ СН'!$I$5</f>
        <v>5028.0650977999994</v>
      </c>
      <c r="T150" s="64">
        <f>SUMIFS(СВЦЭМ!$D$34:$D$777,СВЦЭМ!$A$34:$A$777,$A150,СВЦЭМ!$B$34:$B$777,T$119)+'СЕТ СН'!$I$11+СВЦЭМ!$D$10+'СЕТ СН'!$I$5</f>
        <v>5051.1519976799991</v>
      </c>
      <c r="U150" s="64">
        <f>SUMIFS(СВЦЭМ!$D$34:$D$777,СВЦЭМ!$A$34:$A$777,$A150,СВЦЭМ!$B$34:$B$777,U$119)+'СЕТ СН'!$I$11+СВЦЭМ!$D$10+'СЕТ СН'!$I$5</f>
        <v>5037.0189457899996</v>
      </c>
      <c r="V150" s="64">
        <f>SUMIFS(СВЦЭМ!$D$34:$D$777,СВЦЭМ!$A$34:$A$777,$A150,СВЦЭМ!$B$34:$B$777,V$119)+'СЕТ СН'!$I$11+СВЦЭМ!$D$10+'СЕТ СН'!$I$5</f>
        <v>5059.3407159199996</v>
      </c>
      <c r="W150" s="64">
        <f>SUMIFS(СВЦЭМ!$D$34:$D$777,СВЦЭМ!$A$34:$A$777,$A150,СВЦЭМ!$B$34:$B$777,W$119)+'СЕТ СН'!$I$11+СВЦЭМ!$D$10+'СЕТ СН'!$I$5</f>
        <v>5091.8668833699994</v>
      </c>
      <c r="X150" s="64">
        <f>SUMIFS(СВЦЭМ!$D$34:$D$777,СВЦЭМ!$A$34:$A$777,$A150,СВЦЭМ!$B$34:$B$777,X$119)+'СЕТ СН'!$I$11+СВЦЭМ!$D$10+'СЕТ СН'!$I$5</f>
        <v>5099.5089196699992</v>
      </c>
      <c r="Y150" s="64">
        <f>SUMIFS(СВЦЭМ!$D$34:$D$777,СВЦЭМ!$A$34:$A$777,$A150,СВЦЭМ!$B$34:$B$777,Y$119)+'СЕТ СН'!$I$11+СВЦЭМ!$D$10+'СЕТ СН'!$I$5</f>
        <v>5152.3636312299996</v>
      </c>
    </row>
    <row r="151" spans="1:27" ht="15.75"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spans="1:27" ht="15.75"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row>
    <row r="153" spans="1:27" ht="12.75" customHeight="1" x14ac:dyDescent="0.2">
      <c r="A153" s="114" t="s">
        <v>7</v>
      </c>
      <c r="B153" s="108" t="s">
        <v>161</v>
      </c>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10"/>
    </row>
    <row r="154" spans="1:27" ht="12.75" customHeight="1" x14ac:dyDescent="0.2">
      <c r="A154" s="115"/>
      <c r="B154" s="111"/>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3"/>
    </row>
    <row r="155" spans="1:27" s="74" customFormat="1" ht="12.75" customHeight="1" x14ac:dyDescent="0.2">
      <c r="A155" s="116"/>
      <c r="B155" s="62">
        <v>1</v>
      </c>
      <c r="C155" s="62">
        <v>2</v>
      </c>
      <c r="D155" s="62">
        <v>3</v>
      </c>
      <c r="E155" s="62">
        <v>4</v>
      </c>
      <c r="F155" s="62">
        <v>5</v>
      </c>
      <c r="G155" s="62">
        <v>6</v>
      </c>
      <c r="H155" s="62">
        <v>7</v>
      </c>
      <c r="I155" s="62">
        <v>8</v>
      </c>
      <c r="J155" s="62">
        <v>9</v>
      </c>
      <c r="K155" s="62">
        <v>10</v>
      </c>
      <c r="L155" s="62">
        <v>11</v>
      </c>
      <c r="M155" s="62">
        <v>12</v>
      </c>
      <c r="N155" s="62">
        <v>13</v>
      </c>
      <c r="O155" s="62">
        <v>14</v>
      </c>
      <c r="P155" s="62">
        <v>15</v>
      </c>
      <c r="Q155" s="62">
        <v>16</v>
      </c>
      <c r="R155" s="62">
        <v>17</v>
      </c>
      <c r="S155" s="62">
        <v>18</v>
      </c>
      <c r="T155" s="62">
        <v>19</v>
      </c>
      <c r="U155" s="62">
        <v>20</v>
      </c>
      <c r="V155" s="62">
        <v>21</v>
      </c>
      <c r="W155" s="62">
        <v>22</v>
      </c>
      <c r="X155" s="62">
        <v>23</v>
      </c>
      <c r="Y155" s="62">
        <v>24</v>
      </c>
    </row>
    <row r="156" spans="1:27" ht="15.75" customHeight="1" x14ac:dyDescent="0.2">
      <c r="A156" s="63" t="str">
        <f>A120</f>
        <v>01.07.2016</v>
      </c>
      <c r="B156" s="64">
        <f>SUMIFS(СВЦЭМ!$E$34:$E$777,СВЦЭМ!$A$34:$A$777,$A156,СВЦЭМ!$B$34:$B$777,B$155)+'СЕТ СН'!$F$12</f>
        <v>0</v>
      </c>
      <c r="C156" s="64">
        <f>SUMIFS(СВЦЭМ!$E$34:$E$777,СВЦЭМ!$A$34:$A$777,$A156,СВЦЭМ!$B$34:$B$777,C$155)+'СЕТ СН'!$F$12</f>
        <v>0</v>
      </c>
      <c r="D156" s="64">
        <f>SUMIFS(СВЦЭМ!$E$34:$E$777,СВЦЭМ!$A$34:$A$777,$A156,СВЦЭМ!$B$34:$B$777,D$155)+'СЕТ СН'!$F$12</f>
        <v>0</v>
      </c>
      <c r="E156" s="64">
        <f>SUMIFS(СВЦЭМ!$E$34:$E$777,СВЦЭМ!$A$34:$A$777,$A156,СВЦЭМ!$B$34:$B$777,E$155)+'СЕТ СН'!$F$12</f>
        <v>0</v>
      </c>
      <c r="F156" s="64">
        <f>SUMIFS(СВЦЭМ!$E$34:$E$777,СВЦЭМ!$A$34:$A$777,$A156,СВЦЭМ!$B$34:$B$777,F$155)+'СЕТ СН'!$F$12</f>
        <v>0</v>
      </c>
      <c r="G156" s="64">
        <f>SUMIFS(СВЦЭМ!$E$34:$E$777,СВЦЭМ!$A$34:$A$777,$A156,СВЦЭМ!$B$34:$B$777,G$155)+'СЕТ СН'!$F$12</f>
        <v>0</v>
      </c>
      <c r="H156" s="64">
        <f>SUMIFS(СВЦЭМ!$E$34:$E$777,СВЦЭМ!$A$34:$A$777,$A156,СВЦЭМ!$B$34:$B$777,H$155)+'СЕТ СН'!$F$12</f>
        <v>0</v>
      </c>
      <c r="I156" s="64">
        <f>SUMIFS(СВЦЭМ!$E$34:$E$777,СВЦЭМ!$A$34:$A$777,$A156,СВЦЭМ!$B$34:$B$777,I$155)+'СЕТ СН'!$F$12</f>
        <v>0</v>
      </c>
      <c r="J156" s="64">
        <f>SUMIFS(СВЦЭМ!$E$34:$E$777,СВЦЭМ!$A$34:$A$777,$A156,СВЦЭМ!$B$34:$B$777,J$155)+'СЕТ СН'!$F$12</f>
        <v>0</v>
      </c>
      <c r="K156" s="64">
        <f>SUMIFS(СВЦЭМ!$E$34:$E$777,СВЦЭМ!$A$34:$A$777,$A156,СВЦЭМ!$B$34:$B$777,K$155)+'СЕТ СН'!$F$12</f>
        <v>0</v>
      </c>
      <c r="L156" s="64">
        <f>SUMIFS(СВЦЭМ!$E$34:$E$777,СВЦЭМ!$A$34:$A$777,$A156,СВЦЭМ!$B$34:$B$777,L$155)+'СЕТ СН'!$F$12</f>
        <v>0</v>
      </c>
      <c r="M156" s="64">
        <f>SUMIFS(СВЦЭМ!$E$34:$E$777,СВЦЭМ!$A$34:$A$777,$A156,СВЦЭМ!$B$34:$B$777,M$155)+'СЕТ СН'!$F$12</f>
        <v>0</v>
      </c>
      <c r="N156" s="64">
        <f>SUMIFS(СВЦЭМ!$E$34:$E$777,СВЦЭМ!$A$34:$A$777,$A156,СВЦЭМ!$B$34:$B$777,N$155)+'СЕТ СН'!$F$12</f>
        <v>0</v>
      </c>
      <c r="O156" s="64">
        <f>SUMIFS(СВЦЭМ!$E$34:$E$777,СВЦЭМ!$A$34:$A$777,$A156,СВЦЭМ!$B$34:$B$777,O$155)+'СЕТ СН'!$F$12</f>
        <v>0</v>
      </c>
      <c r="P156" s="64">
        <f>SUMIFS(СВЦЭМ!$E$34:$E$777,СВЦЭМ!$A$34:$A$777,$A156,СВЦЭМ!$B$34:$B$777,P$155)+'СЕТ СН'!$F$12</f>
        <v>0</v>
      </c>
      <c r="Q156" s="64">
        <f>SUMIFS(СВЦЭМ!$E$34:$E$777,СВЦЭМ!$A$34:$A$777,$A156,СВЦЭМ!$B$34:$B$777,Q$155)+'СЕТ СН'!$F$12</f>
        <v>0</v>
      </c>
      <c r="R156" s="64">
        <f>SUMIFS(СВЦЭМ!$E$34:$E$777,СВЦЭМ!$A$34:$A$777,$A156,СВЦЭМ!$B$34:$B$777,R$155)+'СЕТ СН'!$F$12</f>
        <v>0</v>
      </c>
      <c r="S156" s="64">
        <f>SUMIFS(СВЦЭМ!$E$34:$E$777,СВЦЭМ!$A$34:$A$777,$A156,СВЦЭМ!$B$34:$B$777,S$155)+'СЕТ СН'!$F$12</f>
        <v>0</v>
      </c>
      <c r="T156" s="64">
        <f>SUMIFS(СВЦЭМ!$E$34:$E$777,СВЦЭМ!$A$34:$A$777,$A156,СВЦЭМ!$B$34:$B$777,T$155)+'СЕТ СН'!$F$12</f>
        <v>0</v>
      </c>
      <c r="U156" s="64">
        <f>SUMIFS(СВЦЭМ!$E$34:$E$777,СВЦЭМ!$A$34:$A$777,$A156,СВЦЭМ!$B$34:$B$777,U$155)+'СЕТ СН'!$F$12</f>
        <v>0</v>
      </c>
      <c r="V156" s="64">
        <f>SUMIFS(СВЦЭМ!$E$34:$E$777,СВЦЭМ!$A$34:$A$777,$A156,СВЦЭМ!$B$34:$B$777,V$155)+'СЕТ СН'!$F$12</f>
        <v>0</v>
      </c>
      <c r="W156" s="64">
        <f>SUMIFS(СВЦЭМ!$E$34:$E$777,СВЦЭМ!$A$34:$A$777,$A156,СВЦЭМ!$B$34:$B$777,W$155)+'СЕТ СН'!$F$12</f>
        <v>0</v>
      </c>
      <c r="X156" s="64">
        <f>SUMIFS(СВЦЭМ!$E$34:$E$777,СВЦЭМ!$A$34:$A$777,$A156,СВЦЭМ!$B$34:$B$777,X$155)+'СЕТ СН'!$F$12</f>
        <v>0</v>
      </c>
      <c r="Y156" s="64">
        <f>SUMIFS(СВЦЭМ!$E$34:$E$777,СВЦЭМ!$A$34:$A$777,$A156,СВЦЭМ!$B$34:$B$777,Y$155)+'СЕТ СН'!$F$12</f>
        <v>0</v>
      </c>
      <c r="AA156" s="73"/>
    </row>
    <row r="157" spans="1:27" ht="15.75" x14ac:dyDescent="0.2">
      <c r="A157" s="63">
        <f>A156+1</f>
        <v>42553</v>
      </c>
      <c r="B157" s="64">
        <f>SUMIFS(СВЦЭМ!$E$34:$E$777,СВЦЭМ!$A$34:$A$777,$A157,СВЦЭМ!$B$34:$B$777,B$155)+'СЕТ СН'!$F$12</f>
        <v>0</v>
      </c>
      <c r="C157" s="64">
        <f>SUMIFS(СВЦЭМ!$E$34:$E$777,СВЦЭМ!$A$34:$A$777,$A157,СВЦЭМ!$B$34:$B$777,C$155)+'СЕТ СН'!$F$12</f>
        <v>0</v>
      </c>
      <c r="D157" s="64">
        <f>SUMIFS(СВЦЭМ!$E$34:$E$777,СВЦЭМ!$A$34:$A$777,$A157,СВЦЭМ!$B$34:$B$777,D$155)+'СЕТ СН'!$F$12</f>
        <v>0</v>
      </c>
      <c r="E157" s="64">
        <f>SUMIFS(СВЦЭМ!$E$34:$E$777,СВЦЭМ!$A$34:$A$777,$A157,СВЦЭМ!$B$34:$B$777,E$155)+'СЕТ СН'!$F$12</f>
        <v>0</v>
      </c>
      <c r="F157" s="64">
        <f>SUMIFS(СВЦЭМ!$E$34:$E$777,СВЦЭМ!$A$34:$A$777,$A157,СВЦЭМ!$B$34:$B$777,F$155)+'СЕТ СН'!$F$12</f>
        <v>0</v>
      </c>
      <c r="G157" s="64">
        <f>SUMIFS(СВЦЭМ!$E$34:$E$777,СВЦЭМ!$A$34:$A$777,$A157,СВЦЭМ!$B$34:$B$777,G$155)+'СЕТ СН'!$F$12</f>
        <v>0</v>
      </c>
      <c r="H157" s="64">
        <f>SUMIFS(СВЦЭМ!$E$34:$E$777,СВЦЭМ!$A$34:$A$777,$A157,СВЦЭМ!$B$34:$B$777,H$155)+'СЕТ СН'!$F$12</f>
        <v>0</v>
      </c>
      <c r="I157" s="64">
        <f>SUMIFS(СВЦЭМ!$E$34:$E$777,СВЦЭМ!$A$34:$A$777,$A157,СВЦЭМ!$B$34:$B$777,I$155)+'СЕТ СН'!$F$12</f>
        <v>0</v>
      </c>
      <c r="J157" s="64">
        <f>SUMIFS(СВЦЭМ!$E$34:$E$777,СВЦЭМ!$A$34:$A$777,$A157,СВЦЭМ!$B$34:$B$777,J$155)+'СЕТ СН'!$F$12</f>
        <v>0</v>
      </c>
      <c r="K157" s="64">
        <f>SUMIFS(СВЦЭМ!$E$34:$E$777,СВЦЭМ!$A$34:$A$777,$A157,СВЦЭМ!$B$34:$B$777,K$155)+'СЕТ СН'!$F$12</f>
        <v>0</v>
      </c>
      <c r="L157" s="64">
        <f>SUMIFS(СВЦЭМ!$E$34:$E$777,СВЦЭМ!$A$34:$A$777,$A157,СВЦЭМ!$B$34:$B$777,L$155)+'СЕТ СН'!$F$12</f>
        <v>0</v>
      </c>
      <c r="M157" s="64">
        <f>SUMIFS(СВЦЭМ!$E$34:$E$777,СВЦЭМ!$A$34:$A$777,$A157,СВЦЭМ!$B$34:$B$777,M$155)+'СЕТ СН'!$F$12</f>
        <v>0</v>
      </c>
      <c r="N157" s="64">
        <f>SUMIFS(СВЦЭМ!$E$34:$E$777,СВЦЭМ!$A$34:$A$777,$A157,СВЦЭМ!$B$34:$B$777,N$155)+'СЕТ СН'!$F$12</f>
        <v>0</v>
      </c>
      <c r="O157" s="64">
        <f>SUMIFS(СВЦЭМ!$E$34:$E$777,СВЦЭМ!$A$34:$A$777,$A157,СВЦЭМ!$B$34:$B$777,O$155)+'СЕТ СН'!$F$12</f>
        <v>0</v>
      </c>
      <c r="P157" s="64">
        <f>SUMIFS(СВЦЭМ!$E$34:$E$777,СВЦЭМ!$A$34:$A$777,$A157,СВЦЭМ!$B$34:$B$777,P$155)+'СЕТ СН'!$F$12</f>
        <v>0</v>
      </c>
      <c r="Q157" s="64">
        <f>SUMIFS(СВЦЭМ!$E$34:$E$777,СВЦЭМ!$A$34:$A$777,$A157,СВЦЭМ!$B$34:$B$777,Q$155)+'СЕТ СН'!$F$12</f>
        <v>0</v>
      </c>
      <c r="R157" s="64">
        <f>SUMIFS(СВЦЭМ!$E$34:$E$777,СВЦЭМ!$A$34:$A$777,$A157,СВЦЭМ!$B$34:$B$777,R$155)+'СЕТ СН'!$F$12</f>
        <v>0</v>
      </c>
      <c r="S157" s="64">
        <f>SUMIFS(СВЦЭМ!$E$34:$E$777,СВЦЭМ!$A$34:$A$777,$A157,СВЦЭМ!$B$34:$B$777,S$155)+'СЕТ СН'!$F$12</f>
        <v>0</v>
      </c>
      <c r="T157" s="64">
        <f>SUMIFS(СВЦЭМ!$E$34:$E$777,СВЦЭМ!$A$34:$A$777,$A157,СВЦЭМ!$B$34:$B$777,T$155)+'СЕТ СН'!$F$12</f>
        <v>0</v>
      </c>
      <c r="U157" s="64">
        <f>SUMIFS(СВЦЭМ!$E$34:$E$777,СВЦЭМ!$A$34:$A$777,$A157,СВЦЭМ!$B$34:$B$777,U$155)+'СЕТ СН'!$F$12</f>
        <v>0</v>
      </c>
      <c r="V157" s="64">
        <f>SUMIFS(СВЦЭМ!$E$34:$E$777,СВЦЭМ!$A$34:$A$777,$A157,СВЦЭМ!$B$34:$B$777,V$155)+'СЕТ СН'!$F$12</f>
        <v>0</v>
      </c>
      <c r="W157" s="64">
        <f>SUMIFS(СВЦЭМ!$E$34:$E$777,СВЦЭМ!$A$34:$A$777,$A157,СВЦЭМ!$B$34:$B$777,W$155)+'СЕТ СН'!$F$12</f>
        <v>0</v>
      </c>
      <c r="X157" s="64">
        <f>SUMIFS(СВЦЭМ!$E$34:$E$777,СВЦЭМ!$A$34:$A$777,$A157,СВЦЭМ!$B$34:$B$777,X$155)+'СЕТ СН'!$F$12</f>
        <v>0</v>
      </c>
      <c r="Y157" s="64">
        <f>SUMIFS(СВЦЭМ!$E$34:$E$777,СВЦЭМ!$A$34:$A$777,$A157,СВЦЭМ!$B$34:$B$777,Y$155)+'СЕТ СН'!$F$12</f>
        <v>0</v>
      </c>
    </row>
    <row r="158" spans="1:27" ht="15.75" x14ac:dyDescent="0.2">
      <c r="A158" s="63">
        <f t="shared" ref="A158:A186" si="4">A157+1</f>
        <v>42554</v>
      </c>
      <c r="B158" s="64">
        <f>SUMIFS(СВЦЭМ!$E$34:$E$777,СВЦЭМ!$A$34:$A$777,$A158,СВЦЭМ!$B$34:$B$777,B$155)+'СЕТ СН'!$F$12</f>
        <v>0</v>
      </c>
      <c r="C158" s="64">
        <f>SUMIFS(СВЦЭМ!$E$34:$E$777,СВЦЭМ!$A$34:$A$777,$A158,СВЦЭМ!$B$34:$B$777,C$155)+'СЕТ СН'!$F$12</f>
        <v>0</v>
      </c>
      <c r="D158" s="64">
        <f>SUMIFS(СВЦЭМ!$E$34:$E$777,СВЦЭМ!$A$34:$A$777,$A158,СВЦЭМ!$B$34:$B$777,D$155)+'СЕТ СН'!$F$12</f>
        <v>0</v>
      </c>
      <c r="E158" s="64">
        <f>SUMIFS(СВЦЭМ!$E$34:$E$777,СВЦЭМ!$A$34:$A$777,$A158,СВЦЭМ!$B$34:$B$777,E$155)+'СЕТ СН'!$F$12</f>
        <v>0</v>
      </c>
      <c r="F158" s="64">
        <f>SUMIFS(СВЦЭМ!$E$34:$E$777,СВЦЭМ!$A$34:$A$777,$A158,СВЦЭМ!$B$34:$B$777,F$155)+'СЕТ СН'!$F$12</f>
        <v>0</v>
      </c>
      <c r="G158" s="64">
        <f>SUMIFS(СВЦЭМ!$E$34:$E$777,СВЦЭМ!$A$34:$A$777,$A158,СВЦЭМ!$B$34:$B$777,G$155)+'СЕТ СН'!$F$12</f>
        <v>0</v>
      </c>
      <c r="H158" s="64">
        <f>SUMIFS(СВЦЭМ!$E$34:$E$777,СВЦЭМ!$A$34:$A$777,$A158,СВЦЭМ!$B$34:$B$777,H$155)+'СЕТ СН'!$F$12</f>
        <v>0</v>
      </c>
      <c r="I158" s="64">
        <f>SUMIFS(СВЦЭМ!$E$34:$E$777,СВЦЭМ!$A$34:$A$777,$A158,СВЦЭМ!$B$34:$B$777,I$155)+'СЕТ СН'!$F$12</f>
        <v>0</v>
      </c>
      <c r="J158" s="64">
        <f>SUMIFS(СВЦЭМ!$E$34:$E$777,СВЦЭМ!$A$34:$A$777,$A158,СВЦЭМ!$B$34:$B$777,J$155)+'СЕТ СН'!$F$12</f>
        <v>0</v>
      </c>
      <c r="K158" s="64">
        <f>SUMIFS(СВЦЭМ!$E$34:$E$777,СВЦЭМ!$A$34:$A$777,$A158,СВЦЭМ!$B$34:$B$777,K$155)+'СЕТ СН'!$F$12</f>
        <v>0</v>
      </c>
      <c r="L158" s="64">
        <f>SUMIFS(СВЦЭМ!$E$34:$E$777,СВЦЭМ!$A$34:$A$777,$A158,СВЦЭМ!$B$34:$B$777,L$155)+'СЕТ СН'!$F$12</f>
        <v>0</v>
      </c>
      <c r="M158" s="64">
        <f>SUMIFS(СВЦЭМ!$E$34:$E$777,СВЦЭМ!$A$34:$A$777,$A158,СВЦЭМ!$B$34:$B$777,M$155)+'СЕТ СН'!$F$12</f>
        <v>0</v>
      </c>
      <c r="N158" s="64">
        <f>SUMIFS(СВЦЭМ!$E$34:$E$777,СВЦЭМ!$A$34:$A$777,$A158,СВЦЭМ!$B$34:$B$777,N$155)+'СЕТ СН'!$F$12</f>
        <v>0</v>
      </c>
      <c r="O158" s="64">
        <f>SUMIFS(СВЦЭМ!$E$34:$E$777,СВЦЭМ!$A$34:$A$777,$A158,СВЦЭМ!$B$34:$B$777,O$155)+'СЕТ СН'!$F$12</f>
        <v>0</v>
      </c>
      <c r="P158" s="64">
        <f>SUMIFS(СВЦЭМ!$E$34:$E$777,СВЦЭМ!$A$34:$A$777,$A158,СВЦЭМ!$B$34:$B$777,P$155)+'СЕТ СН'!$F$12</f>
        <v>0</v>
      </c>
      <c r="Q158" s="64">
        <f>SUMIFS(СВЦЭМ!$E$34:$E$777,СВЦЭМ!$A$34:$A$777,$A158,СВЦЭМ!$B$34:$B$777,Q$155)+'СЕТ СН'!$F$12</f>
        <v>0</v>
      </c>
      <c r="R158" s="64">
        <f>SUMIFS(СВЦЭМ!$E$34:$E$777,СВЦЭМ!$A$34:$A$777,$A158,СВЦЭМ!$B$34:$B$777,R$155)+'СЕТ СН'!$F$12</f>
        <v>0</v>
      </c>
      <c r="S158" s="64">
        <f>SUMIFS(СВЦЭМ!$E$34:$E$777,СВЦЭМ!$A$34:$A$777,$A158,СВЦЭМ!$B$34:$B$777,S$155)+'СЕТ СН'!$F$12</f>
        <v>0</v>
      </c>
      <c r="T158" s="64">
        <f>SUMIFS(СВЦЭМ!$E$34:$E$777,СВЦЭМ!$A$34:$A$777,$A158,СВЦЭМ!$B$34:$B$777,T$155)+'СЕТ СН'!$F$12</f>
        <v>0</v>
      </c>
      <c r="U158" s="64">
        <f>SUMIFS(СВЦЭМ!$E$34:$E$777,СВЦЭМ!$A$34:$A$777,$A158,СВЦЭМ!$B$34:$B$777,U$155)+'СЕТ СН'!$F$12</f>
        <v>0</v>
      </c>
      <c r="V158" s="64">
        <f>SUMIFS(СВЦЭМ!$E$34:$E$777,СВЦЭМ!$A$34:$A$777,$A158,СВЦЭМ!$B$34:$B$777,V$155)+'СЕТ СН'!$F$12</f>
        <v>0</v>
      </c>
      <c r="W158" s="64">
        <f>SUMIFS(СВЦЭМ!$E$34:$E$777,СВЦЭМ!$A$34:$A$777,$A158,СВЦЭМ!$B$34:$B$777,W$155)+'СЕТ СН'!$F$12</f>
        <v>0</v>
      </c>
      <c r="X158" s="64">
        <f>SUMIFS(СВЦЭМ!$E$34:$E$777,СВЦЭМ!$A$34:$A$777,$A158,СВЦЭМ!$B$34:$B$777,X$155)+'СЕТ СН'!$F$12</f>
        <v>0</v>
      </c>
      <c r="Y158" s="64">
        <f>SUMIFS(СВЦЭМ!$E$34:$E$777,СВЦЭМ!$A$34:$A$777,$A158,СВЦЭМ!$B$34:$B$777,Y$155)+'СЕТ СН'!$F$12</f>
        <v>0</v>
      </c>
    </row>
    <row r="159" spans="1:27" ht="15.75" x14ac:dyDescent="0.2">
      <c r="A159" s="63">
        <f t="shared" si="4"/>
        <v>42555</v>
      </c>
      <c r="B159" s="64">
        <f>SUMIFS(СВЦЭМ!$E$34:$E$777,СВЦЭМ!$A$34:$A$777,$A159,СВЦЭМ!$B$34:$B$777,B$155)+'СЕТ СН'!$F$12</f>
        <v>0</v>
      </c>
      <c r="C159" s="64">
        <f>SUMIFS(СВЦЭМ!$E$34:$E$777,СВЦЭМ!$A$34:$A$777,$A159,СВЦЭМ!$B$34:$B$777,C$155)+'СЕТ СН'!$F$12</f>
        <v>0</v>
      </c>
      <c r="D159" s="64">
        <f>SUMIFS(СВЦЭМ!$E$34:$E$777,СВЦЭМ!$A$34:$A$777,$A159,СВЦЭМ!$B$34:$B$777,D$155)+'СЕТ СН'!$F$12</f>
        <v>0</v>
      </c>
      <c r="E159" s="64">
        <f>SUMIFS(СВЦЭМ!$E$34:$E$777,СВЦЭМ!$A$34:$A$777,$A159,СВЦЭМ!$B$34:$B$777,E$155)+'СЕТ СН'!$F$12</f>
        <v>0</v>
      </c>
      <c r="F159" s="64">
        <f>SUMIFS(СВЦЭМ!$E$34:$E$777,СВЦЭМ!$A$34:$A$777,$A159,СВЦЭМ!$B$34:$B$777,F$155)+'СЕТ СН'!$F$12</f>
        <v>0</v>
      </c>
      <c r="G159" s="64">
        <f>SUMIFS(СВЦЭМ!$E$34:$E$777,СВЦЭМ!$A$34:$A$777,$A159,СВЦЭМ!$B$34:$B$777,G$155)+'СЕТ СН'!$F$12</f>
        <v>0</v>
      </c>
      <c r="H159" s="64">
        <f>SUMIFS(СВЦЭМ!$E$34:$E$777,СВЦЭМ!$A$34:$A$777,$A159,СВЦЭМ!$B$34:$B$777,H$155)+'СЕТ СН'!$F$12</f>
        <v>0</v>
      </c>
      <c r="I159" s="64">
        <f>SUMIFS(СВЦЭМ!$E$34:$E$777,СВЦЭМ!$A$34:$A$777,$A159,СВЦЭМ!$B$34:$B$777,I$155)+'СЕТ СН'!$F$12</f>
        <v>0</v>
      </c>
      <c r="J159" s="64">
        <f>SUMIFS(СВЦЭМ!$E$34:$E$777,СВЦЭМ!$A$34:$A$777,$A159,СВЦЭМ!$B$34:$B$777,J$155)+'СЕТ СН'!$F$12</f>
        <v>0</v>
      </c>
      <c r="K159" s="64">
        <f>SUMIFS(СВЦЭМ!$E$34:$E$777,СВЦЭМ!$A$34:$A$777,$A159,СВЦЭМ!$B$34:$B$777,K$155)+'СЕТ СН'!$F$12</f>
        <v>0</v>
      </c>
      <c r="L159" s="64">
        <f>SUMIFS(СВЦЭМ!$E$34:$E$777,СВЦЭМ!$A$34:$A$777,$A159,СВЦЭМ!$B$34:$B$777,L$155)+'СЕТ СН'!$F$12</f>
        <v>0</v>
      </c>
      <c r="M159" s="64">
        <f>SUMIFS(СВЦЭМ!$E$34:$E$777,СВЦЭМ!$A$34:$A$777,$A159,СВЦЭМ!$B$34:$B$777,M$155)+'СЕТ СН'!$F$12</f>
        <v>0</v>
      </c>
      <c r="N159" s="64">
        <f>SUMIFS(СВЦЭМ!$E$34:$E$777,СВЦЭМ!$A$34:$A$777,$A159,СВЦЭМ!$B$34:$B$777,N$155)+'СЕТ СН'!$F$12</f>
        <v>0</v>
      </c>
      <c r="O159" s="64">
        <f>SUMIFS(СВЦЭМ!$E$34:$E$777,СВЦЭМ!$A$34:$A$777,$A159,СВЦЭМ!$B$34:$B$777,O$155)+'СЕТ СН'!$F$12</f>
        <v>0</v>
      </c>
      <c r="P159" s="64">
        <f>SUMIFS(СВЦЭМ!$E$34:$E$777,СВЦЭМ!$A$34:$A$777,$A159,СВЦЭМ!$B$34:$B$777,P$155)+'СЕТ СН'!$F$12</f>
        <v>0</v>
      </c>
      <c r="Q159" s="64">
        <f>SUMIFS(СВЦЭМ!$E$34:$E$777,СВЦЭМ!$A$34:$A$777,$A159,СВЦЭМ!$B$34:$B$777,Q$155)+'СЕТ СН'!$F$12</f>
        <v>0</v>
      </c>
      <c r="R159" s="64">
        <f>SUMIFS(СВЦЭМ!$E$34:$E$777,СВЦЭМ!$A$34:$A$777,$A159,СВЦЭМ!$B$34:$B$777,R$155)+'СЕТ СН'!$F$12</f>
        <v>0</v>
      </c>
      <c r="S159" s="64">
        <f>SUMIFS(СВЦЭМ!$E$34:$E$777,СВЦЭМ!$A$34:$A$777,$A159,СВЦЭМ!$B$34:$B$777,S$155)+'СЕТ СН'!$F$12</f>
        <v>0</v>
      </c>
      <c r="T159" s="64">
        <f>SUMIFS(СВЦЭМ!$E$34:$E$777,СВЦЭМ!$A$34:$A$777,$A159,СВЦЭМ!$B$34:$B$777,T$155)+'СЕТ СН'!$F$12</f>
        <v>0</v>
      </c>
      <c r="U159" s="64">
        <f>SUMIFS(СВЦЭМ!$E$34:$E$777,СВЦЭМ!$A$34:$A$777,$A159,СВЦЭМ!$B$34:$B$777,U$155)+'СЕТ СН'!$F$12</f>
        <v>0</v>
      </c>
      <c r="V159" s="64">
        <f>SUMIFS(СВЦЭМ!$E$34:$E$777,СВЦЭМ!$A$34:$A$777,$A159,СВЦЭМ!$B$34:$B$777,V$155)+'СЕТ СН'!$F$12</f>
        <v>0</v>
      </c>
      <c r="W159" s="64">
        <f>SUMIFS(СВЦЭМ!$E$34:$E$777,СВЦЭМ!$A$34:$A$777,$A159,СВЦЭМ!$B$34:$B$777,W$155)+'СЕТ СН'!$F$12</f>
        <v>0</v>
      </c>
      <c r="X159" s="64">
        <f>SUMIFS(СВЦЭМ!$E$34:$E$777,СВЦЭМ!$A$34:$A$777,$A159,СВЦЭМ!$B$34:$B$777,X$155)+'СЕТ СН'!$F$12</f>
        <v>0</v>
      </c>
      <c r="Y159" s="64">
        <f>SUMIFS(СВЦЭМ!$E$34:$E$777,СВЦЭМ!$A$34:$A$777,$A159,СВЦЭМ!$B$34:$B$777,Y$155)+'СЕТ СН'!$F$12</f>
        <v>0</v>
      </c>
    </row>
    <row r="160" spans="1:27" ht="15.75" x14ac:dyDescent="0.2">
      <c r="A160" s="63">
        <f t="shared" si="4"/>
        <v>42556</v>
      </c>
      <c r="B160" s="64">
        <f>SUMIFS(СВЦЭМ!$E$34:$E$777,СВЦЭМ!$A$34:$A$777,$A160,СВЦЭМ!$B$34:$B$777,B$155)+'СЕТ СН'!$F$12</f>
        <v>0</v>
      </c>
      <c r="C160" s="64">
        <f>SUMIFS(СВЦЭМ!$E$34:$E$777,СВЦЭМ!$A$34:$A$777,$A160,СВЦЭМ!$B$34:$B$777,C$155)+'СЕТ СН'!$F$12</f>
        <v>0</v>
      </c>
      <c r="D160" s="64">
        <f>SUMIFS(СВЦЭМ!$E$34:$E$777,СВЦЭМ!$A$34:$A$777,$A160,СВЦЭМ!$B$34:$B$777,D$155)+'СЕТ СН'!$F$12</f>
        <v>0</v>
      </c>
      <c r="E160" s="64">
        <f>SUMIFS(СВЦЭМ!$E$34:$E$777,СВЦЭМ!$A$34:$A$777,$A160,СВЦЭМ!$B$34:$B$777,E$155)+'СЕТ СН'!$F$12</f>
        <v>0</v>
      </c>
      <c r="F160" s="64">
        <f>SUMIFS(СВЦЭМ!$E$34:$E$777,СВЦЭМ!$A$34:$A$777,$A160,СВЦЭМ!$B$34:$B$777,F$155)+'СЕТ СН'!$F$12</f>
        <v>0</v>
      </c>
      <c r="G160" s="64">
        <f>SUMIFS(СВЦЭМ!$E$34:$E$777,СВЦЭМ!$A$34:$A$777,$A160,СВЦЭМ!$B$34:$B$777,G$155)+'СЕТ СН'!$F$12</f>
        <v>0</v>
      </c>
      <c r="H160" s="64">
        <f>SUMIFS(СВЦЭМ!$E$34:$E$777,СВЦЭМ!$A$34:$A$777,$A160,СВЦЭМ!$B$34:$B$777,H$155)+'СЕТ СН'!$F$12</f>
        <v>0</v>
      </c>
      <c r="I160" s="64">
        <f>SUMIFS(СВЦЭМ!$E$34:$E$777,СВЦЭМ!$A$34:$A$777,$A160,СВЦЭМ!$B$34:$B$777,I$155)+'СЕТ СН'!$F$12</f>
        <v>0</v>
      </c>
      <c r="J160" s="64">
        <f>SUMIFS(СВЦЭМ!$E$34:$E$777,СВЦЭМ!$A$34:$A$777,$A160,СВЦЭМ!$B$34:$B$777,J$155)+'СЕТ СН'!$F$12</f>
        <v>0</v>
      </c>
      <c r="K160" s="64">
        <f>SUMIFS(СВЦЭМ!$E$34:$E$777,СВЦЭМ!$A$34:$A$777,$A160,СВЦЭМ!$B$34:$B$777,K$155)+'СЕТ СН'!$F$12</f>
        <v>0</v>
      </c>
      <c r="L160" s="64">
        <f>SUMIFS(СВЦЭМ!$E$34:$E$777,СВЦЭМ!$A$34:$A$777,$A160,СВЦЭМ!$B$34:$B$777,L$155)+'СЕТ СН'!$F$12</f>
        <v>0</v>
      </c>
      <c r="M160" s="64">
        <f>SUMIFS(СВЦЭМ!$E$34:$E$777,СВЦЭМ!$A$34:$A$777,$A160,СВЦЭМ!$B$34:$B$777,M$155)+'СЕТ СН'!$F$12</f>
        <v>0</v>
      </c>
      <c r="N160" s="64">
        <f>SUMIFS(СВЦЭМ!$E$34:$E$777,СВЦЭМ!$A$34:$A$777,$A160,СВЦЭМ!$B$34:$B$777,N$155)+'СЕТ СН'!$F$12</f>
        <v>0</v>
      </c>
      <c r="O160" s="64">
        <f>SUMIFS(СВЦЭМ!$E$34:$E$777,СВЦЭМ!$A$34:$A$777,$A160,СВЦЭМ!$B$34:$B$777,O$155)+'СЕТ СН'!$F$12</f>
        <v>0</v>
      </c>
      <c r="P160" s="64">
        <f>SUMIFS(СВЦЭМ!$E$34:$E$777,СВЦЭМ!$A$34:$A$777,$A160,СВЦЭМ!$B$34:$B$777,P$155)+'СЕТ СН'!$F$12</f>
        <v>0</v>
      </c>
      <c r="Q160" s="64">
        <f>SUMIFS(СВЦЭМ!$E$34:$E$777,СВЦЭМ!$A$34:$A$777,$A160,СВЦЭМ!$B$34:$B$777,Q$155)+'СЕТ СН'!$F$12</f>
        <v>0</v>
      </c>
      <c r="R160" s="64">
        <f>SUMIFS(СВЦЭМ!$E$34:$E$777,СВЦЭМ!$A$34:$A$777,$A160,СВЦЭМ!$B$34:$B$777,R$155)+'СЕТ СН'!$F$12</f>
        <v>0</v>
      </c>
      <c r="S160" s="64">
        <f>SUMIFS(СВЦЭМ!$E$34:$E$777,СВЦЭМ!$A$34:$A$777,$A160,СВЦЭМ!$B$34:$B$777,S$155)+'СЕТ СН'!$F$12</f>
        <v>0</v>
      </c>
      <c r="T160" s="64">
        <f>SUMIFS(СВЦЭМ!$E$34:$E$777,СВЦЭМ!$A$34:$A$777,$A160,СВЦЭМ!$B$34:$B$777,T$155)+'СЕТ СН'!$F$12</f>
        <v>0</v>
      </c>
      <c r="U160" s="64">
        <f>SUMIFS(СВЦЭМ!$E$34:$E$777,СВЦЭМ!$A$34:$A$777,$A160,СВЦЭМ!$B$34:$B$777,U$155)+'СЕТ СН'!$F$12</f>
        <v>0</v>
      </c>
      <c r="V160" s="64">
        <f>SUMIFS(СВЦЭМ!$E$34:$E$777,СВЦЭМ!$A$34:$A$777,$A160,СВЦЭМ!$B$34:$B$777,V$155)+'СЕТ СН'!$F$12</f>
        <v>0</v>
      </c>
      <c r="W160" s="64">
        <f>SUMIFS(СВЦЭМ!$E$34:$E$777,СВЦЭМ!$A$34:$A$777,$A160,СВЦЭМ!$B$34:$B$777,W$155)+'СЕТ СН'!$F$12</f>
        <v>0</v>
      </c>
      <c r="X160" s="64">
        <f>SUMIFS(СВЦЭМ!$E$34:$E$777,СВЦЭМ!$A$34:$A$777,$A160,СВЦЭМ!$B$34:$B$777,X$155)+'СЕТ СН'!$F$12</f>
        <v>0</v>
      </c>
      <c r="Y160" s="64">
        <f>SUMIFS(СВЦЭМ!$E$34:$E$777,СВЦЭМ!$A$34:$A$777,$A160,СВЦЭМ!$B$34:$B$777,Y$155)+'СЕТ СН'!$F$12</f>
        <v>0</v>
      </c>
    </row>
    <row r="161" spans="1:25" ht="15.75" x14ac:dyDescent="0.2">
      <c r="A161" s="63">
        <f t="shared" si="4"/>
        <v>42557</v>
      </c>
      <c r="B161" s="64">
        <f>SUMIFS(СВЦЭМ!$E$34:$E$777,СВЦЭМ!$A$34:$A$777,$A161,СВЦЭМ!$B$34:$B$777,B$155)+'СЕТ СН'!$F$12</f>
        <v>0</v>
      </c>
      <c r="C161" s="64">
        <f>SUMIFS(СВЦЭМ!$E$34:$E$777,СВЦЭМ!$A$34:$A$777,$A161,СВЦЭМ!$B$34:$B$777,C$155)+'СЕТ СН'!$F$12</f>
        <v>0</v>
      </c>
      <c r="D161" s="64">
        <f>SUMIFS(СВЦЭМ!$E$34:$E$777,СВЦЭМ!$A$34:$A$777,$A161,СВЦЭМ!$B$34:$B$777,D$155)+'СЕТ СН'!$F$12</f>
        <v>0</v>
      </c>
      <c r="E161" s="64">
        <f>SUMIFS(СВЦЭМ!$E$34:$E$777,СВЦЭМ!$A$34:$A$777,$A161,СВЦЭМ!$B$34:$B$777,E$155)+'СЕТ СН'!$F$12</f>
        <v>0</v>
      </c>
      <c r="F161" s="64">
        <f>SUMIFS(СВЦЭМ!$E$34:$E$777,СВЦЭМ!$A$34:$A$777,$A161,СВЦЭМ!$B$34:$B$777,F$155)+'СЕТ СН'!$F$12</f>
        <v>0</v>
      </c>
      <c r="G161" s="64">
        <f>SUMIFS(СВЦЭМ!$E$34:$E$777,СВЦЭМ!$A$34:$A$777,$A161,СВЦЭМ!$B$34:$B$777,G$155)+'СЕТ СН'!$F$12</f>
        <v>0</v>
      </c>
      <c r="H161" s="64">
        <f>SUMIFS(СВЦЭМ!$E$34:$E$777,СВЦЭМ!$A$34:$A$777,$A161,СВЦЭМ!$B$34:$B$777,H$155)+'СЕТ СН'!$F$12</f>
        <v>0</v>
      </c>
      <c r="I161" s="64">
        <f>SUMIFS(СВЦЭМ!$E$34:$E$777,СВЦЭМ!$A$34:$A$777,$A161,СВЦЭМ!$B$34:$B$777,I$155)+'СЕТ СН'!$F$12</f>
        <v>0</v>
      </c>
      <c r="J161" s="64">
        <f>SUMIFS(СВЦЭМ!$E$34:$E$777,СВЦЭМ!$A$34:$A$777,$A161,СВЦЭМ!$B$34:$B$777,J$155)+'СЕТ СН'!$F$12</f>
        <v>0</v>
      </c>
      <c r="K161" s="64">
        <f>SUMIFS(СВЦЭМ!$E$34:$E$777,СВЦЭМ!$A$34:$A$777,$A161,СВЦЭМ!$B$34:$B$777,K$155)+'СЕТ СН'!$F$12</f>
        <v>0</v>
      </c>
      <c r="L161" s="64">
        <f>SUMIFS(СВЦЭМ!$E$34:$E$777,СВЦЭМ!$A$34:$A$777,$A161,СВЦЭМ!$B$34:$B$777,L$155)+'СЕТ СН'!$F$12</f>
        <v>0</v>
      </c>
      <c r="M161" s="64">
        <f>SUMIFS(СВЦЭМ!$E$34:$E$777,СВЦЭМ!$A$34:$A$777,$A161,СВЦЭМ!$B$34:$B$777,M$155)+'СЕТ СН'!$F$12</f>
        <v>0</v>
      </c>
      <c r="N161" s="64">
        <f>SUMIFS(СВЦЭМ!$E$34:$E$777,СВЦЭМ!$A$34:$A$777,$A161,СВЦЭМ!$B$34:$B$777,N$155)+'СЕТ СН'!$F$12</f>
        <v>0</v>
      </c>
      <c r="O161" s="64">
        <f>SUMIFS(СВЦЭМ!$E$34:$E$777,СВЦЭМ!$A$34:$A$777,$A161,СВЦЭМ!$B$34:$B$777,O$155)+'СЕТ СН'!$F$12</f>
        <v>0</v>
      </c>
      <c r="P161" s="64">
        <f>SUMIFS(СВЦЭМ!$E$34:$E$777,СВЦЭМ!$A$34:$A$777,$A161,СВЦЭМ!$B$34:$B$777,P$155)+'СЕТ СН'!$F$12</f>
        <v>0</v>
      </c>
      <c r="Q161" s="64">
        <f>SUMIFS(СВЦЭМ!$E$34:$E$777,СВЦЭМ!$A$34:$A$777,$A161,СВЦЭМ!$B$34:$B$777,Q$155)+'СЕТ СН'!$F$12</f>
        <v>0</v>
      </c>
      <c r="R161" s="64">
        <f>SUMIFS(СВЦЭМ!$E$34:$E$777,СВЦЭМ!$A$34:$A$777,$A161,СВЦЭМ!$B$34:$B$777,R$155)+'СЕТ СН'!$F$12</f>
        <v>0</v>
      </c>
      <c r="S161" s="64">
        <f>SUMIFS(СВЦЭМ!$E$34:$E$777,СВЦЭМ!$A$34:$A$777,$A161,СВЦЭМ!$B$34:$B$777,S$155)+'СЕТ СН'!$F$12</f>
        <v>0</v>
      </c>
      <c r="T161" s="64">
        <f>SUMIFS(СВЦЭМ!$E$34:$E$777,СВЦЭМ!$A$34:$A$777,$A161,СВЦЭМ!$B$34:$B$777,T$155)+'СЕТ СН'!$F$12</f>
        <v>0</v>
      </c>
      <c r="U161" s="64">
        <f>SUMIFS(СВЦЭМ!$E$34:$E$777,СВЦЭМ!$A$34:$A$777,$A161,СВЦЭМ!$B$34:$B$777,U$155)+'СЕТ СН'!$F$12</f>
        <v>0</v>
      </c>
      <c r="V161" s="64">
        <f>SUMIFS(СВЦЭМ!$E$34:$E$777,СВЦЭМ!$A$34:$A$777,$A161,СВЦЭМ!$B$34:$B$777,V$155)+'СЕТ СН'!$F$12</f>
        <v>0</v>
      </c>
      <c r="W161" s="64">
        <f>SUMIFS(СВЦЭМ!$E$34:$E$777,СВЦЭМ!$A$34:$A$777,$A161,СВЦЭМ!$B$34:$B$777,W$155)+'СЕТ СН'!$F$12</f>
        <v>0</v>
      </c>
      <c r="X161" s="64">
        <f>SUMIFS(СВЦЭМ!$E$34:$E$777,СВЦЭМ!$A$34:$A$777,$A161,СВЦЭМ!$B$34:$B$777,X$155)+'СЕТ СН'!$F$12</f>
        <v>0</v>
      </c>
      <c r="Y161" s="64">
        <f>SUMIFS(СВЦЭМ!$E$34:$E$777,СВЦЭМ!$A$34:$A$777,$A161,СВЦЭМ!$B$34:$B$777,Y$155)+'СЕТ СН'!$F$12</f>
        <v>0</v>
      </c>
    </row>
    <row r="162" spans="1:25" ht="15.75" x14ac:dyDescent="0.2">
      <c r="A162" s="63">
        <f t="shared" si="4"/>
        <v>42558</v>
      </c>
      <c r="B162" s="64">
        <f>SUMIFS(СВЦЭМ!$E$34:$E$777,СВЦЭМ!$A$34:$A$777,$A162,СВЦЭМ!$B$34:$B$777,B$155)+'СЕТ СН'!$F$12</f>
        <v>0</v>
      </c>
      <c r="C162" s="64">
        <f>SUMIFS(СВЦЭМ!$E$34:$E$777,СВЦЭМ!$A$34:$A$777,$A162,СВЦЭМ!$B$34:$B$777,C$155)+'СЕТ СН'!$F$12</f>
        <v>0</v>
      </c>
      <c r="D162" s="64">
        <f>SUMIFS(СВЦЭМ!$E$34:$E$777,СВЦЭМ!$A$34:$A$777,$A162,СВЦЭМ!$B$34:$B$777,D$155)+'СЕТ СН'!$F$12</f>
        <v>0</v>
      </c>
      <c r="E162" s="64">
        <f>SUMIFS(СВЦЭМ!$E$34:$E$777,СВЦЭМ!$A$34:$A$777,$A162,СВЦЭМ!$B$34:$B$777,E$155)+'СЕТ СН'!$F$12</f>
        <v>0</v>
      </c>
      <c r="F162" s="64">
        <f>SUMIFS(СВЦЭМ!$E$34:$E$777,СВЦЭМ!$A$34:$A$777,$A162,СВЦЭМ!$B$34:$B$777,F$155)+'СЕТ СН'!$F$12</f>
        <v>0</v>
      </c>
      <c r="G162" s="64">
        <f>SUMIFS(СВЦЭМ!$E$34:$E$777,СВЦЭМ!$A$34:$A$777,$A162,СВЦЭМ!$B$34:$B$777,G$155)+'СЕТ СН'!$F$12</f>
        <v>0</v>
      </c>
      <c r="H162" s="64">
        <f>SUMIFS(СВЦЭМ!$E$34:$E$777,СВЦЭМ!$A$34:$A$777,$A162,СВЦЭМ!$B$34:$B$777,H$155)+'СЕТ СН'!$F$12</f>
        <v>0</v>
      </c>
      <c r="I162" s="64">
        <f>SUMIFS(СВЦЭМ!$E$34:$E$777,СВЦЭМ!$A$34:$A$777,$A162,СВЦЭМ!$B$34:$B$777,I$155)+'СЕТ СН'!$F$12</f>
        <v>0</v>
      </c>
      <c r="J162" s="64">
        <f>SUMIFS(СВЦЭМ!$E$34:$E$777,СВЦЭМ!$A$34:$A$777,$A162,СВЦЭМ!$B$34:$B$777,J$155)+'СЕТ СН'!$F$12</f>
        <v>0</v>
      </c>
      <c r="K162" s="64">
        <f>SUMIFS(СВЦЭМ!$E$34:$E$777,СВЦЭМ!$A$34:$A$777,$A162,СВЦЭМ!$B$34:$B$777,K$155)+'СЕТ СН'!$F$12</f>
        <v>0</v>
      </c>
      <c r="L162" s="64">
        <f>SUMIFS(СВЦЭМ!$E$34:$E$777,СВЦЭМ!$A$34:$A$777,$A162,СВЦЭМ!$B$34:$B$777,L$155)+'СЕТ СН'!$F$12</f>
        <v>0</v>
      </c>
      <c r="M162" s="64">
        <f>SUMIFS(СВЦЭМ!$E$34:$E$777,СВЦЭМ!$A$34:$A$777,$A162,СВЦЭМ!$B$34:$B$777,M$155)+'СЕТ СН'!$F$12</f>
        <v>0</v>
      </c>
      <c r="N162" s="64">
        <f>SUMIFS(СВЦЭМ!$E$34:$E$777,СВЦЭМ!$A$34:$A$777,$A162,СВЦЭМ!$B$34:$B$777,N$155)+'СЕТ СН'!$F$12</f>
        <v>0</v>
      </c>
      <c r="O162" s="64">
        <f>SUMIFS(СВЦЭМ!$E$34:$E$777,СВЦЭМ!$A$34:$A$777,$A162,СВЦЭМ!$B$34:$B$777,O$155)+'СЕТ СН'!$F$12</f>
        <v>0</v>
      </c>
      <c r="P162" s="64">
        <f>SUMIFS(СВЦЭМ!$E$34:$E$777,СВЦЭМ!$A$34:$A$777,$A162,СВЦЭМ!$B$34:$B$777,P$155)+'СЕТ СН'!$F$12</f>
        <v>0</v>
      </c>
      <c r="Q162" s="64">
        <f>SUMIFS(СВЦЭМ!$E$34:$E$777,СВЦЭМ!$A$34:$A$777,$A162,СВЦЭМ!$B$34:$B$777,Q$155)+'СЕТ СН'!$F$12</f>
        <v>0</v>
      </c>
      <c r="R162" s="64">
        <f>SUMIFS(СВЦЭМ!$E$34:$E$777,СВЦЭМ!$A$34:$A$777,$A162,СВЦЭМ!$B$34:$B$777,R$155)+'СЕТ СН'!$F$12</f>
        <v>0</v>
      </c>
      <c r="S162" s="64">
        <f>SUMIFS(СВЦЭМ!$E$34:$E$777,СВЦЭМ!$A$34:$A$777,$A162,СВЦЭМ!$B$34:$B$777,S$155)+'СЕТ СН'!$F$12</f>
        <v>0</v>
      </c>
      <c r="T162" s="64">
        <f>SUMIFS(СВЦЭМ!$E$34:$E$777,СВЦЭМ!$A$34:$A$777,$A162,СВЦЭМ!$B$34:$B$777,T$155)+'СЕТ СН'!$F$12</f>
        <v>0</v>
      </c>
      <c r="U162" s="64">
        <f>SUMIFS(СВЦЭМ!$E$34:$E$777,СВЦЭМ!$A$34:$A$777,$A162,СВЦЭМ!$B$34:$B$777,U$155)+'СЕТ СН'!$F$12</f>
        <v>0</v>
      </c>
      <c r="V162" s="64">
        <f>SUMIFS(СВЦЭМ!$E$34:$E$777,СВЦЭМ!$A$34:$A$777,$A162,СВЦЭМ!$B$34:$B$777,V$155)+'СЕТ СН'!$F$12</f>
        <v>0</v>
      </c>
      <c r="W162" s="64">
        <f>SUMIFS(СВЦЭМ!$E$34:$E$777,СВЦЭМ!$A$34:$A$777,$A162,СВЦЭМ!$B$34:$B$777,W$155)+'СЕТ СН'!$F$12</f>
        <v>0</v>
      </c>
      <c r="X162" s="64">
        <f>SUMIFS(СВЦЭМ!$E$34:$E$777,СВЦЭМ!$A$34:$A$777,$A162,СВЦЭМ!$B$34:$B$777,X$155)+'СЕТ СН'!$F$12</f>
        <v>0</v>
      </c>
      <c r="Y162" s="64">
        <f>SUMIFS(СВЦЭМ!$E$34:$E$777,СВЦЭМ!$A$34:$A$777,$A162,СВЦЭМ!$B$34:$B$777,Y$155)+'СЕТ СН'!$F$12</f>
        <v>0</v>
      </c>
    </row>
    <row r="163" spans="1:25" ht="15.75" x14ac:dyDescent="0.2">
      <c r="A163" s="63">
        <f t="shared" si="4"/>
        <v>42559</v>
      </c>
      <c r="B163" s="64">
        <f>SUMIFS(СВЦЭМ!$E$34:$E$777,СВЦЭМ!$A$34:$A$777,$A163,СВЦЭМ!$B$34:$B$777,B$155)+'СЕТ СН'!$F$12</f>
        <v>0</v>
      </c>
      <c r="C163" s="64">
        <f>SUMIFS(СВЦЭМ!$E$34:$E$777,СВЦЭМ!$A$34:$A$777,$A163,СВЦЭМ!$B$34:$B$777,C$155)+'СЕТ СН'!$F$12</f>
        <v>0</v>
      </c>
      <c r="D163" s="64">
        <f>SUMIFS(СВЦЭМ!$E$34:$E$777,СВЦЭМ!$A$34:$A$777,$A163,СВЦЭМ!$B$34:$B$777,D$155)+'СЕТ СН'!$F$12</f>
        <v>0</v>
      </c>
      <c r="E163" s="64">
        <f>SUMIFS(СВЦЭМ!$E$34:$E$777,СВЦЭМ!$A$34:$A$777,$A163,СВЦЭМ!$B$34:$B$777,E$155)+'СЕТ СН'!$F$12</f>
        <v>0</v>
      </c>
      <c r="F163" s="64">
        <f>SUMIFS(СВЦЭМ!$E$34:$E$777,СВЦЭМ!$A$34:$A$777,$A163,СВЦЭМ!$B$34:$B$777,F$155)+'СЕТ СН'!$F$12</f>
        <v>0</v>
      </c>
      <c r="G163" s="64">
        <f>SUMIFS(СВЦЭМ!$E$34:$E$777,СВЦЭМ!$A$34:$A$777,$A163,СВЦЭМ!$B$34:$B$777,G$155)+'СЕТ СН'!$F$12</f>
        <v>0</v>
      </c>
      <c r="H163" s="64">
        <f>SUMIFS(СВЦЭМ!$E$34:$E$777,СВЦЭМ!$A$34:$A$777,$A163,СВЦЭМ!$B$34:$B$777,H$155)+'СЕТ СН'!$F$12</f>
        <v>0</v>
      </c>
      <c r="I163" s="64">
        <f>SUMIFS(СВЦЭМ!$E$34:$E$777,СВЦЭМ!$A$34:$A$777,$A163,СВЦЭМ!$B$34:$B$777,I$155)+'СЕТ СН'!$F$12</f>
        <v>0</v>
      </c>
      <c r="J163" s="64">
        <f>SUMIFS(СВЦЭМ!$E$34:$E$777,СВЦЭМ!$A$34:$A$777,$A163,СВЦЭМ!$B$34:$B$777,J$155)+'СЕТ СН'!$F$12</f>
        <v>0</v>
      </c>
      <c r="K163" s="64">
        <f>SUMIFS(СВЦЭМ!$E$34:$E$777,СВЦЭМ!$A$34:$A$777,$A163,СВЦЭМ!$B$34:$B$777,K$155)+'СЕТ СН'!$F$12</f>
        <v>0</v>
      </c>
      <c r="L163" s="64">
        <f>SUMIFS(СВЦЭМ!$E$34:$E$777,СВЦЭМ!$A$34:$A$777,$A163,СВЦЭМ!$B$34:$B$777,L$155)+'СЕТ СН'!$F$12</f>
        <v>0</v>
      </c>
      <c r="M163" s="64">
        <f>SUMIFS(СВЦЭМ!$E$34:$E$777,СВЦЭМ!$A$34:$A$777,$A163,СВЦЭМ!$B$34:$B$777,M$155)+'СЕТ СН'!$F$12</f>
        <v>0</v>
      </c>
      <c r="N163" s="64">
        <f>SUMIFS(СВЦЭМ!$E$34:$E$777,СВЦЭМ!$A$34:$A$777,$A163,СВЦЭМ!$B$34:$B$777,N$155)+'СЕТ СН'!$F$12</f>
        <v>0</v>
      </c>
      <c r="O163" s="64">
        <f>SUMIFS(СВЦЭМ!$E$34:$E$777,СВЦЭМ!$A$34:$A$777,$A163,СВЦЭМ!$B$34:$B$777,O$155)+'СЕТ СН'!$F$12</f>
        <v>0</v>
      </c>
      <c r="P163" s="64">
        <f>SUMIFS(СВЦЭМ!$E$34:$E$777,СВЦЭМ!$A$34:$A$777,$A163,СВЦЭМ!$B$34:$B$777,P$155)+'СЕТ СН'!$F$12</f>
        <v>0</v>
      </c>
      <c r="Q163" s="64">
        <f>SUMIFS(СВЦЭМ!$E$34:$E$777,СВЦЭМ!$A$34:$A$777,$A163,СВЦЭМ!$B$34:$B$777,Q$155)+'СЕТ СН'!$F$12</f>
        <v>0</v>
      </c>
      <c r="R163" s="64">
        <f>SUMIFS(СВЦЭМ!$E$34:$E$777,СВЦЭМ!$A$34:$A$777,$A163,СВЦЭМ!$B$34:$B$777,R$155)+'СЕТ СН'!$F$12</f>
        <v>0</v>
      </c>
      <c r="S163" s="64">
        <f>SUMIFS(СВЦЭМ!$E$34:$E$777,СВЦЭМ!$A$34:$A$777,$A163,СВЦЭМ!$B$34:$B$777,S$155)+'СЕТ СН'!$F$12</f>
        <v>0</v>
      </c>
      <c r="T163" s="64">
        <f>SUMIFS(СВЦЭМ!$E$34:$E$777,СВЦЭМ!$A$34:$A$777,$A163,СВЦЭМ!$B$34:$B$777,T$155)+'СЕТ СН'!$F$12</f>
        <v>0</v>
      </c>
      <c r="U163" s="64">
        <f>SUMIFS(СВЦЭМ!$E$34:$E$777,СВЦЭМ!$A$34:$A$777,$A163,СВЦЭМ!$B$34:$B$777,U$155)+'СЕТ СН'!$F$12</f>
        <v>0</v>
      </c>
      <c r="V163" s="64">
        <f>SUMIFS(СВЦЭМ!$E$34:$E$777,СВЦЭМ!$A$34:$A$777,$A163,СВЦЭМ!$B$34:$B$777,V$155)+'СЕТ СН'!$F$12</f>
        <v>0</v>
      </c>
      <c r="W163" s="64">
        <f>SUMIFS(СВЦЭМ!$E$34:$E$777,СВЦЭМ!$A$34:$A$777,$A163,СВЦЭМ!$B$34:$B$777,W$155)+'СЕТ СН'!$F$12</f>
        <v>0</v>
      </c>
      <c r="X163" s="64">
        <f>SUMIFS(СВЦЭМ!$E$34:$E$777,СВЦЭМ!$A$34:$A$777,$A163,СВЦЭМ!$B$34:$B$777,X$155)+'СЕТ СН'!$F$12</f>
        <v>0</v>
      </c>
      <c r="Y163" s="64">
        <f>SUMIFS(СВЦЭМ!$E$34:$E$777,СВЦЭМ!$A$34:$A$777,$A163,СВЦЭМ!$B$34:$B$777,Y$155)+'СЕТ СН'!$F$12</f>
        <v>0</v>
      </c>
    </row>
    <row r="164" spans="1:25" ht="15.75" x14ac:dyDescent="0.2">
      <c r="A164" s="63">
        <f t="shared" si="4"/>
        <v>42560</v>
      </c>
      <c r="B164" s="64">
        <f>SUMIFS(СВЦЭМ!$E$34:$E$777,СВЦЭМ!$A$34:$A$777,$A164,СВЦЭМ!$B$34:$B$777,B$155)+'СЕТ СН'!$F$12</f>
        <v>0</v>
      </c>
      <c r="C164" s="64">
        <f>SUMIFS(СВЦЭМ!$E$34:$E$777,СВЦЭМ!$A$34:$A$777,$A164,СВЦЭМ!$B$34:$B$777,C$155)+'СЕТ СН'!$F$12</f>
        <v>0</v>
      </c>
      <c r="D164" s="64">
        <f>SUMIFS(СВЦЭМ!$E$34:$E$777,СВЦЭМ!$A$34:$A$777,$A164,СВЦЭМ!$B$34:$B$777,D$155)+'СЕТ СН'!$F$12</f>
        <v>0</v>
      </c>
      <c r="E164" s="64">
        <f>SUMIFS(СВЦЭМ!$E$34:$E$777,СВЦЭМ!$A$34:$A$777,$A164,СВЦЭМ!$B$34:$B$777,E$155)+'СЕТ СН'!$F$12</f>
        <v>0</v>
      </c>
      <c r="F164" s="64">
        <f>SUMIFS(СВЦЭМ!$E$34:$E$777,СВЦЭМ!$A$34:$A$777,$A164,СВЦЭМ!$B$34:$B$777,F$155)+'СЕТ СН'!$F$12</f>
        <v>0</v>
      </c>
      <c r="G164" s="64">
        <f>SUMIFS(СВЦЭМ!$E$34:$E$777,СВЦЭМ!$A$34:$A$777,$A164,СВЦЭМ!$B$34:$B$777,G$155)+'СЕТ СН'!$F$12</f>
        <v>0</v>
      </c>
      <c r="H164" s="64">
        <f>SUMIFS(СВЦЭМ!$E$34:$E$777,СВЦЭМ!$A$34:$A$777,$A164,СВЦЭМ!$B$34:$B$777,H$155)+'СЕТ СН'!$F$12</f>
        <v>0</v>
      </c>
      <c r="I164" s="64">
        <f>SUMIFS(СВЦЭМ!$E$34:$E$777,СВЦЭМ!$A$34:$A$777,$A164,СВЦЭМ!$B$34:$B$777,I$155)+'СЕТ СН'!$F$12</f>
        <v>0</v>
      </c>
      <c r="J164" s="64">
        <f>SUMIFS(СВЦЭМ!$E$34:$E$777,СВЦЭМ!$A$34:$A$777,$A164,СВЦЭМ!$B$34:$B$777,J$155)+'СЕТ СН'!$F$12</f>
        <v>0</v>
      </c>
      <c r="K164" s="64">
        <f>SUMIFS(СВЦЭМ!$E$34:$E$777,СВЦЭМ!$A$34:$A$777,$A164,СВЦЭМ!$B$34:$B$777,K$155)+'СЕТ СН'!$F$12</f>
        <v>0</v>
      </c>
      <c r="L164" s="64">
        <f>SUMIFS(СВЦЭМ!$E$34:$E$777,СВЦЭМ!$A$34:$A$777,$A164,СВЦЭМ!$B$34:$B$777,L$155)+'СЕТ СН'!$F$12</f>
        <v>0</v>
      </c>
      <c r="M164" s="64">
        <f>SUMIFS(СВЦЭМ!$E$34:$E$777,СВЦЭМ!$A$34:$A$777,$A164,СВЦЭМ!$B$34:$B$777,M$155)+'СЕТ СН'!$F$12</f>
        <v>0</v>
      </c>
      <c r="N164" s="64">
        <f>SUMIFS(СВЦЭМ!$E$34:$E$777,СВЦЭМ!$A$34:$A$777,$A164,СВЦЭМ!$B$34:$B$777,N$155)+'СЕТ СН'!$F$12</f>
        <v>0</v>
      </c>
      <c r="O164" s="64">
        <f>SUMIFS(СВЦЭМ!$E$34:$E$777,СВЦЭМ!$A$34:$A$777,$A164,СВЦЭМ!$B$34:$B$777,O$155)+'СЕТ СН'!$F$12</f>
        <v>0</v>
      </c>
      <c r="P164" s="64">
        <f>SUMIFS(СВЦЭМ!$E$34:$E$777,СВЦЭМ!$A$34:$A$777,$A164,СВЦЭМ!$B$34:$B$777,P$155)+'СЕТ СН'!$F$12</f>
        <v>0</v>
      </c>
      <c r="Q164" s="64">
        <f>SUMIFS(СВЦЭМ!$E$34:$E$777,СВЦЭМ!$A$34:$A$777,$A164,СВЦЭМ!$B$34:$B$777,Q$155)+'СЕТ СН'!$F$12</f>
        <v>0</v>
      </c>
      <c r="R164" s="64">
        <f>SUMIFS(СВЦЭМ!$E$34:$E$777,СВЦЭМ!$A$34:$A$777,$A164,СВЦЭМ!$B$34:$B$777,R$155)+'СЕТ СН'!$F$12</f>
        <v>0</v>
      </c>
      <c r="S164" s="64">
        <f>SUMIFS(СВЦЭМ!$E$34:$E$777,СВЦЭМ!$A$34:$A$777,$A164,СВЦЭМ!$B$34:$B$777,S$155)+'СЕТ СН'!$F$12</f>
        <v>0</v>
      </c>
      <c r="T164" s="64">
        <f>SUMIFS(СВЦЭМ!$E$34:$E$777,СВЦЭМ!$A$34:$A$777,$A164,СВЦЭМ!$B$34:$B$777,T$155)+'СЕТ СН'!$F$12</f>
        <v>0</v>
      </c>
      <c r="U164" s="64">
        <f>SUMIFS(СВЦЭМ!$E$34:$E$777,СВЦЭМ!$A$34:$A$777,$A164,СВЦЭМ!$B$34:$B$777,U$155)+'СЕТ СН'!$F$12</f>
        <v>0</v>
      </c>
      <c r="V164" s="64">
        <f>SUMIFS(СВЦЭМ!$E$34:$E$777,СВЦЭМ!$A$34:$A$777,$A164,СВЦЭМ!$B$34:$B$777,V$155)+'СЕТ СН'!$F$12</f>
        <v>0</v>
      </c>
      <c r="W164" s="64">
        <f>SUMIFS(СВЦЭМ!$E$34:$E$777,СВЦЭМ!$A$34:$A$777,$A164,СВЦЭМ!$B$34:$B$777,W$155)+'СЕТ СН'!$F$12</f>
        <v>0</v>
      </c>
      <c r="X164" s="64">
        <f>SUMIFS(СВЦЭМ!$E$34:$E$777,СВЦЭМ!$A$34:$A$777,$A164,СВЦЭМ!$B$34:$B$777,X$155)+'СЕТ СН'!$F$12</f>
        <v>0</v>
      </c>
      <c r="Y164" s="64">
        <f>SUMIFS(СВЦЭМ!$E$34:$E$777,СВЦЭМ!$A$34:$A$777,$A164,СВЦЭМ!$B$34:$B$777,Y$155)+'СЕТ СН'!$F$12</f>
        <v>0</v>
      </c>
    </row>
    <row r="165" spans="1:25" ht="15.75" x14ac:dyDescent="0.2">
      <c r="A165" s="63">
        <f t="shared" si="4"/>
        <v>42561</v>
      </c>
      <c r="B165" s="64">
        <f>SUMIFS(СВЦЭМ!$E$34:$E$777,СВЦЭМ!$A$34:$A$777,$A165,СВЦЭМ!$B$34:$B$777,B$155)+'СЕТ СН'!$F$12</f>
        <v>0</v>
      </c>
      <c r="C165" s="64">
        <f>SUMIFS(СВЦЭМ!$E$34:$E$777,СВЦЭМ!$A$34:$A$777,$A165,СВЦЭМ!$B$34:$B$777,C$155)+'СЕТ СН'!$F$12</f>
        <v>0</v>
      </c>
      <c r="D165" s="64">
        <f>SUMIFS(СВЦЭМ!$E$34:$E$777,СВЦЭМ!$A$34:$A$777,$A165,СВЦЭМ!$B$34:$B$777,D$155)+'СЕТ СН'!$F$12</f>
        <v>0</v>
      </c>
      <c r="E165" s="64">
        <f>SUMIFS(СВЦЭМ!$E$34:$E$777,СВЦЭМ!$A$34:$A$777,$A165,СВЦЭМ!$B$34:$B$777,E$155)+'СЕТ СН'!$F$12</f>
        <v>0</v>
      </c>
      <c r="F165" s="64">
        <f>SUMIFS(СВЦЭМ!$E$34:$E$777,СВЦЭМ!$A$34:$A$777,$A165,СВЦЭМ!$B$34:$B$777,F$155)+'СЕТ СН'!$F$12</f>
        <v>0</v>
      </c>
      <c r="G165" s="64">
        <f>SUMIFS(СВЦЭМ!$E$34:$E$777,СВЦЭМ!$A$34:$A$777,$A165,СВЦЭМ!$B$34:$B$777,G$155)+'СЕТ СН'!$F$12</f>
        <v>0</v>
      </c>
      <c r="H165" s="64">
        <f>SUMIFS(СВЦЭМ!$E$34:$E$777,СВЦЭМ!$A$34:$A$777,$A165,СВЦЭМ!$B$34:$B$777,H$155)+'СЕТ СН'!$F$12</f>
        <v>0</v>
      </c>
      <c r="I165" s="64">
        <f>SUMIFS(СВЦЭМ!$E$34:$E$777,СВЦЭМ!$A$34:$A$777,$A165,СВЦЭМ!$B$34:$B$777,I$155)+'СЕТ СН'!$F$12</f>
        <v>0</v>
      </c>
      <c r="J165" s="64">
        <f>SUMIFS(СВЦЭМ!$E$34:$E$777,СВЦЭМ!$A$34:$A$777,$A165,СВЦЭМ!$B$34:$B$777,J$155)+'СЕТ СН'!$F$12</f>
        <v>0</v>
      </c>
      <c r="K165" s="64">
        <f>SUMIFS(СВЦЭМ!$E$34:$E$777,СВЦЭМ!$A$34:$A$777,$A165,СВЦЭМ!$B$34:$B$777,K$155)+'СЕТ СН'!$F$12</f>
        <v>0</v>
      </c>
      <c r="L165" s="64">
        <f>SUMIFS(СВЦЭМ!$E$34:$E$777,СВЦЭМ!$A$34:$A$777,$A165,СВЦЭМ!$B$34:$B$777,L$155)+'СЕТ СН'!$F$12</f>
        <v>0</v>
      </c>
      <c r="M165" s="64">
        <f>SUMIFS(СВЦЭМ!$E$34:$E$777,СВЦЭМ!$A$34:$A$777,$A165,СВЦЭМ!$B$34:$B$777,M$155)+'СЕТ СН'!$F$12</f>
        <v>0</v>
      </c>
      <c r="N165" s="64">
        <f>SUMIFS(СВЦЭМ!$E$34:$E$777,СВЦЭМ!$A$34:$A$777,$A165,СВЦЭМ!$B$34:$B$777,N$155)+'СЕТ СН'!$F$12</f>
        <v>0</v>
      </c>
      <c r="O165" s="64">
        <f>SUMIFS(СВЦЭМ!$E$34:$E$777,СВЦЭМ!$A$34:$A$777,$A165,СВЦЭМ!$B$34:$B$777,O$155)+'СЕТ СН'!$F$12</f>
        <v>0</v>
      </c>
      <c r="P165" s="64">
        <f>SUMIFS(СВЦЭМ!$E$34:$E$777,СВЦЭМ!$A$34:$A$777,$A165,СВЦЭМ!$B$34:$B$777,P$155)+'СЕТ СН'!$F$12</f>
        <v>0</v>
      </c>
      <c r="Q165" s="64">
        <f>SUMIFS(СВЦЭМ!$E$34:$E$777,СВЦЭМ!$A$34:$A$777,$A165,СВЦЭМ!$B$34:$B$777,Q$155)+'СЕТ СН'!$F$12</f>
        <v>0</v>
      </c>
      <c r="R165" s="64">
        <f>SUMIFS(СВЦЭМ!$E$34:$E$777,СВЦЭМ!$A$34:$A$777,$A165,СВЦЭМ!$B$34:$B$777,R$155)+'СЕТ СН'!$F$12</f>
        <v>0</v>
      </c>
      <c r="S165" s="64">
        <f>SUMIFS(СВЦЭМ!$E$34:$E$777,СВЦЭМ!$A$34:$A$777,$A165,СВЦЭМ!$B$34:$B$777,S$155)+'СЕТ СН'!$F$12</f>
        <v>0</v>
      </c>
      <c r="T165" s="64">
        <f>SUMIFS(СВЦЭМ!$E$34:$E$777,СВЦЭМ!$A$34:$A$777,$A165,СВЦЭМ!$B$34:$B$777,T$155)+'СЕТ СН'!$F$12</f>
        <v>0</v>
      </c>
      <c r="U165" s="64">
        <f>SUMIFS(СВЦЭМ!$E$34:$E$777,СВЦЭМ!$A$34:$A$777,$A165,СВЦЭМ!$B$34:$B$777,U$155)+'СЕТ СН'!$F$12</f>
        <v>0</v>
      </c>
      <c r="V165" s="64">
        <f>SUMIFS(СВЦЭМ!$E$34:$E$777,СВЦЭМ!$A$34:$A$777,$A165,СВЦЭМ!$B$34:$B$777,V$155)+'СЕТ СН'!$F$12</f>
        <v>0</v>
      </c>
      <c r="W165" s="64">
        <f>SUMIFS(СВЦЭМ!$E$34:$E$777,СВЦЭМ!$A$34:$A$777,$A165,СВЦЭМ!$B$34:$B$777,W$155)+'СЕТ СН'!$F$12</f>
        <v>0</v>
      </c>
      <c r="X165" s="64">
        <f>SUMIFS(СВЦЭМ!$E$34:$E$777,СВЦЭМ!$A$34:$A$777,$A165,СВЦЭМ!$B$34:$B$777,X$155)+'СЕТ СН'!$F$12</f>
        <v>0</v>
      </c>
      <c r="Y165" s="64">
        <f>SUMIFS(СВЦЭМ!$E$34:$E$777,СВЦЭМ!$A$34:$A$777,$A165,СВЦЭМ!$B$34:$B$777,Y$155)+'СЕТ СН'!$F$12</f>
        <v>0</v>
      </c>
    </row>
    <row r="166" spans="1:25" ht="15.75" x14ac:dyDescent="0.2">
      <c r="A166" s="63">
        <f t="shared" si="4"/>
        <v>42562</v>
      </c>
      <c r="B166" s="64">
        <f>SUMIFS(СВЦЭМ!$E$34:$E$777,СВЦЭМ!$A$34:$A$777,$A166,СВЦЭМ!$B$34:$B$777,B$155)+'СЕТ СН'!$F$12</f>
        <v>0</v>
      </c>
      <c r="C166" s="64">
        <f>SUMIFS(СВЦЭМ!$E$34:$E$777,СВЦЭМ!$A$34:$A$777,$A166,СВЦЭМ!$B$34:$B$777,C$155)+'СЕТ СН'!$F$12</f>
        <v>0</v>
      </c>
      <c r="D166" s="64">
        <f>SUMIFS(СВЦЭМ!$E$34:$E$777,СВЦЭМ!$A$34:$A$777,$A166,СВЦЭМ!$B$34:$B$777,D$155)+'СЕТ СН'!$F$12</f>
        <v>0</v>
      </c>
      <c r="E166" s="64">
        <f>SUMIFS(СВЦЭМ!$E$34:$E$777,СВЦЭМ!$A$34:$A$777,$A166,СВЦЭМ!$B$34:$B$777,E$155)+'СЕТ СН'!$F$12</f>
        <v>0</v>
      </c>
      <c r="F166" s="64">
        <f>SUMIFS(СВЦЭМ!$E$34:$E$777,СВЦЭМ!$A$34:$A$777,$A166,СВЦЭМ!$B$34:$B$777,F$155)+'СЕТ СН'!$F$12</f>
        <v>0</v>
      </c>
      <c r="G166" s="64">
        <f>SUMIFS(СВЦЭМ!$E$34:$E$777,СВЦЭМ!$A$34:$A$777,$A166,СВЦЭМ!$B$34:$B$777,G$155)+'СЕТ СН'!$F$12</f>
        <v>0</v>
      </c>
      <c r="H166" s="64">
        <f>SUMIFS(СВЦЭМ!$E$34:$E$777,СВЦЭМ!$A$34:$A$777,$A166,СВЦЭМ!$B$34:$B$777,H$155)+'СЕТ СН'!$F$12</f>
        <v>0</v>
      </c>
      <c r="I166" s="64">
        <f>SUMIFS(СВЦЭМ!$E$34:$E$777,СВЦЭМ!$A$34:$A$777,$A166,СВЦЭМ!$B$34:$B$777,I$155)+'СЕТ СН'!$F$12</f>
        <v>0</v>
      </c>
      <c r="J166" s="64">
        <f>SUMIFS(СВЦЭМ!$E$34:$E$777,СВЦЭМ!$A$34:$A$777,$A166,СВЦЭМ!$B$34:$B$777,J$155)+'СЕТ СН'!$F$12</f>
        <v>0</v>
      </c>
      <c r="K166" s="64">
        <f>SUMIFS(СВЦЭМ!$E$34:$E$777,СВЦЭМ!$A$34:$A$777,$A166,СВЦЭМ!$B$34:$B$777,K$155)+'СЕТ СН'!$F$12</f>
        <v>0</v>
      </c>
      <c r="L166" s="64">
        <f>SUMIFS(СВЦЭМ!$E$34:$E$777,СВЦЭМ!$A$34:$A$777,$A166,СВЦЭМ!$B$34:$B$777,L$155)+'СЕТ СН'!$F$12</f>
        <v>0</v>
      </c>
      <c r="M166" s="64">
        <f>SUMIFS(СВЦЭМ!$E$34:$E$777,СВЦЭМ!$A$34:$A$777,$A166,СВЦЭМ!$B$34:$B$777,M$155)+'СЕТ СН'!$F$12</f>
        <v>0</v>
      </c>
      <c r="N166" s="64">
        <f>SUMIFS(СВЦЭМ!$E$34:$E$777,СВЦЭМ!$A$34:$A$777,$A166,СВЦЭМ!$B$34:$B$777,N$155)+'СЕТ СН'!$F$12</f>
        <v>0</v>
      </c>
      <c r="O166" s="64">
        <f>SUMIFS(СВЦЭМ!$E$34:$E$777,СВЦЭМ!$A$34:$A$777,$A166,СВЦЭМ!$B$34:$B$777,O$155)+'СЕТ СН'!$F$12</f>
        <v>0</v>
      </c>
      <c r="P166" s="64">
        <f>SUMIFS(СВЦЭМ!$E$34:$E$777,СВЦЭМ!$A$34:$A$777,$A166,СВЦЭМ!$B$34:$B$777,P$155)+'СЕТ СН'!$F$12</f>
        <v>0</v>
      </c>
      <c r="Q166" s="64">
        <f>SUMIFS(СВЦЭМ!$E$34:$E$777,СВЦЭМ!$A$34:$A$777,$A166,СВЦЭМ!$B$34:$B$777,Q$155)+'СЕТ СН'!$F$12</f>
        <v>0</v>
      </c>
      <c r="R166" s="64">
        <f>SUMIFS(СВЦЭМ!$E$34:$E$777,СВЦЭМ!$A$34:$A$777,$A166,СВЦЭМ!$B$34:$B$777,R$155)+'СЕТ СН'!$F$12</f>
        <v>0</v>
      </c>
      <c r="S166" s="64">
        <f>SUMIFS(СВЦЭМ!$E$34:$E$777,СВЦЭМ!$A$34:$A$777,$A166,СВЦЭМ!$B$34:$B$777,S$155)+'СЕТ СН'!$F$12</f>
        <v>0</v>
      </c>
      <c r="T166" s="64">
        <f>SUMIFS(СВЦЭМ!$E$34:$E$777,СВЦЭМ!$A$34:$A$777,$A166,СВЦЭМ!$B$34:$B$777,T$155)+'СЕТ СН'!$F$12</f>
        <v>0</v>
      </c>
      <c r="U166" s="64">
        <f>SUMIFS(СВЦЭМ!$E$34:$E$777,СВЦЭМ!$A$34:$A$777,$A166,СВЦЭМ!$B$34:$B$777,U$155)+'СЕТ СН'!$F$12</f>
        <v>0</v>
      </c>
      <c r="V166" s="64">
        <f>SUMIFS(СВЦЭМ!$E$34:$E$777,СВЦЭМ!$A$34:$A$777,$A166,СВЦЭМ!$B$34:$B$777,V$155)+'СЕТ СН'!$F$12</f>
        <v>0</v>
      </c>
      <c r="W166" s="64">
        <f>SUMIFS(СВЦЭМ!$E$34:$E$777,СВЦЭМ!$A$34:$A$777,$A166,СВЦЭМ!$B$34:$B$777,W$155)+'СЕТ СН'!$F$12</f>
        <v>0</v>
      </c>
      <c r="X166" s="64">
        <f>SUMIFS(СВЦЭМ!$E$34:$E$777,СВЦЭМ!$A$34:$A$777,$A166,СВЦЭМ!$B$34:$B$777,X$155)+'СЕТ СН'!$F$12</f>
        <v>0</v>
      </c>
      <c r="Y166" s="64">
        <f>SUMIFS(СВЦЭМ!$E$34:$E$777,СВЦЭМ!$A$34:$A$777,$A166,СВЦЭМ!$B$34:$B$777,Y$155)+'СЕТ СН'!$F$12</f>
        <v>0</v>
      </c>
    </row>
    <row r="167" spans="1:25" ht="15.75" x14ac:dyDescent="0.2">
      <c r="A167" s="63">
        <f t="shared" si="4"/>
        <v>42563</v>
      </c>
      <c r="B167" s="64">
        <f>SUMIFS(СВЦЭМ!$E$34:$E$777,СВЦЭМ!$A$34:$A$777,$A167,СВЦЭМ!$B$34:$B$777,B$155)+'СЕТ СН'!$F$12</f>
        <v>0</v>
      </c>
      <c r="C167" s="64">
        <f>SUMIFS(СВЦЭМ!$E$34:$E$777,СВЦЭМ!$A$34:$A$777,$A167,СВЦЭМ!$B$34:$B$777,C$155)+'СЕТ СН'!$F$12</f>
        <v>0</v>
      </c>
      <c r="D167" s="64">
        <f>SUMIFS(СВЦЭМ!$E$34:$E$777,СВЦЭМ!$A$34:$A$777,$A167,СВЦЭМ!$B$34:$B$777,D$155)+'СЕТ СН'!$F$12</f>
        <v>0</v>
      </c>
      <c r="E167" s="64">
        <f>SUMIFS(СВЦЭМ!$E$34:$E$777,СВЦЭМ!$A$34:$A$777,$A167,СВЦЭМ!$B$34:$B$777,E$155)+'СЕТ СН'!$F$12</f>
        <v>0</v>
      </c>
      <c r="F167" s="64">
        <f>SUMIFS(СВЦЭМ!$E$34:$E$777,СВЦЭМ!$A$34:$A$777,$A167,СВЦЭМ!$B$34:$B$777,F$155)+'СЕТ СН'!$F$12</f>
        <v>0</v>
      </c>
      <c r="G167" s="64">
        <f>SUMIFS(СВЦЭМ!$E$34:$E$777,СВЦЭМ!$A$34:$A$777,$A167,СВЦЭМ!$B$34:$B$777,G$155)+'СЕТ СН'!$F$12</f>
        <v>0</v>
      </c>
      <c r="H167" s="64">
        <f>SUMIFS(СВЦЭМ!$E$34:$E$777,СВЦЭМ!$A$34:$A$777,$A167,СВЦЭМ!$B$34:$B$777,H$155)+'СЕТ СН'!$F$12</f>
        <v>0</v>
      </c>
      <c r="I167" s="64">
        <f>SUMIFS(СВЦЭМ!$E$34:$E$777,СВЦЭМ!$A$34:$A$777,$A167,СВЦЭМ!$B$34:$B$777,I$155)+'СЕТ СН'!$F$12</f>
        <v>0</v>
      </c>
      <c r="J167" s="64">
        <f>SUMIFS(СВЦЭМ!$E$34:$E$777,СВЦЭМ!$A$34:$A$777,$A167,СВЦЭМ!$B$34:$B$777,J$155)+'СЕТ СН'!$F$12</f>
        <v>0</v>
      </c>
      <c r="K167" s="64">
        <f>SUMIFS(СВЦЭМ!$E$34:$E$777,СВЦЭМ!$A$34:$A$777,$A167,СВЦЭМ!$B$34:$B$777,K$155)+'СЕТ СН'!$F$12</f>
        <v>0</v>
      </c>
      <c r="L167" s="64">
        <f>SUMIFS(СВЦЭМ!$E$34:$E$777,СВЦЭМ!$A$34:$A$777,$A167,СВЦЭМ!$B$34:$B$777,L$155)+'СЕТ СН'!$F$12</f>
        <v>0</v>
      </c>
      <c r="M167" s="64">
        <f>SUMIFS(СВЦЭМ!$E$34:$E$777,СВЦЭМ!$A$34:$A$777,$A167,СВЦЭМ!$B$34:$B$777,M$155)+'СЕТ СН'!$F$12</f>
        <v>0</v>
      </c>
      <c r="N167" s="64">
        <f>SUMIFS(СВЦЭМ!$E$34:$E$777,СВЦЭМ!$A$34:$A$777,$A167,СВЦЭМ!$B$34:$B$777,N$155)+'СЕТ СН'!$F$12</f>
        <v>0</v>
      </c>
      <c r="O167" s="64">
        <f>SUMIFS(СВЦЭМ!$E$34:$E$777,СВЦЭМ!$A$34:$A$777,$A167,СВЦЭМ!$B$34:$B$777,O$155)+'СЕТ СН'!$F$12</f>
        <v>0</v>
      </c>
      <c r="P167" s="64">
        <f>SUMIFS(СВЦЭМ!$E$34:$E$777,СВЦЭМ!$A$34:$A$777,$A167,СВЦЭМ!$B$34:$B$777,P$155)+'СЕТ СН'!$F$12</f>
        <v>0</v>
      </c>
      <c r="Q167" s="64">
        <f>SUMIFS(СВЦЭМ!$E$34:$E$777,СВЦЭМ!$A$34:$A$777,$A167,СВЦЭМ!$B$34:$B$777,Q$155)+'СЕТ СН'!$F$12</f>
        <v>0</v>
      </c>
      <c r="R167" s="64">
        <f>SUMIFS(СВЦЭМ!$E$34:$E$777,СВЦЭМ!$A$34:$A$777,$A167,СВЦЭМ!$B$34:$B$777,R$155)+'СЕТ СН'!$F$12</f>
        <v>0</v>
      </c>
      <c r="S167" s="64">
        <f>SUMIFS(СВЦЭМ!$E$34:$E$777,СВЦЭМ!$A$34:$A$777,$A167,СВЦЭМ!$B$34:$B$777,S$155)+'СЕТ СН'!$F$12</f>
        <v>0</v>
      </c>
      <c r="T167" s="64">
        <f>SUMIFS(СВЦЭМ!$E$34:$E$777,СВЦЭМ!$A$34:$A$777,$A167,СВЦЭМ!$B$34:$B$777,T$155)+'СЕТ СН'!$F$12</f>
        <v>0</v>
      </c>
      <c r="U167" s="64">
        <f>SUMIFS(СВЦЭМ!$E$34:$E$777,СВЦЭМ!$A$34:$A$777,$A167,СВЦЭМ!$B$34:$B$777,U$155)+'СЕТ СН'!$F$12</f>
        <v>0</v>
      </c>
      <c r="V167" s="64">
        <f>SUMIFS(СВЦЭМ!$E$34:$E$777,СВЦЭМ!$A$34:$A$777,$A167,СВЦЭМ!$B$34:$B$777,V$155)+'СЕТ СН'!$F$12</f>
        <v>0</v>
      </c>
      <c r="W167" s="64">
        <f>SUMIFS(СВЦЭМ!$E$34:$E$777,СВЦЭМ!$A$34:$A$777,$A167,СВЦЭМ!$B$34:$B$777,W$155)+'СЕТ СН'!$F$12</f>
        <v>0</v>
      </c>
      <c r="X167" s="64">
        <f>SUMIFS(СВЦЭМ!$E$34:$E$777,СВЦЭМ!$A$34:$A$777,$A167,СВЦЭМ!$B$34:$B$777,X$155)+'СЕТ СН'!$F$12</f>
        <v>0</v>
      </c>
      <c r="Y167" s="64">
        <f>SUMIFS(СВЦЭМ!$E$34:$E$777,СВЦЭМ!$A$34:$A$777,$A167,СВЦЭМ!$B$34:$B$777,Y$155)+'СЕТ СН'!$F$12</f>
        <v>0</v>
      </c>
    </row>
    <row r="168" spans="1:25" ht="15.75" x14ac:dyDescent="0.2">
      <c r="A168" s="63">
        <f t="shared" si="4"/>
        <v>42564</v>
      </c>
      <c r="B168" s="64">
        <f>SUMIFS(СВЦЭМ!$E$34:$E$777,СВЦЭМ!$A$34:$A$777,$A168,СВЦЭМ!$B$34:$B$777,B$155)+'СЕТ СН'!$F$12</f>
        <v>0</v>
      </c>
      <c r="C168" s="64">
        <f>SUMIFS(СВЦЭМ!$E$34:$E$777,СВЦЭМ!$A$34:$A$777,$A168,СВЦЭМ!$B$34:$B$777,C$155)+'СЕТ СН'!$F$12</f>
        <v>0</v>
      </c>
      <c r="D168" s="64">
        <f>SUMIFS(СВЦЭМ!$E$34:$E$777,СВЦЭМ!$A$34:$A$777,$A168,СВЦЭМ!$B$34:$B$777,D$155)+'СЕТ СН'!$F$12</f>
        <v>0</v>
      </c>
      <c r="E168" s="64">
        <f>SUMIFS(СВЦЭМ!$E$34:$E$777,СВЦЭМ!$A$34:$A$777,$A168,СВЦЭМ!$B$34:$B$777,E$155)+'СЕТ СН'!$F$12</f>
        <v>0</v>
      </c>
      <c r="F168" s="64">
        <f>SUMIFS(СВЦЭМ!$E$34:$E$777,СВЦЭМ!$A$34:$A$777,$A168,СВЦЭМ!$B$34:$B$777,F$155)+'СЕТ СН'!$F$12</f>
        <v>0</v>
      </c>
      <c r="G168" s="64">
        <f>SUMIFS(СВЦЭМ!$E$34:$E$777,СВЦЭМ!$A$34:$A$777,$A168,СВЦЭМ!$B$34:$B$777,G$155)+'СЕТ СН'!$F$12</f>
        <v>0</v>
      </c>
      <c r="H168" s="64">
        <f>SUMIFS(СВЦЭМ!$E$34:$E$777,СВЦЭМ!$A$34:$A$777,$A168,СВЦЭМ!$B$34:$B$777,H$155)+'СЕТ СН'!$F$12</f>
        <v>0</v>
      </c>
      <c r="I168" s="64">
        <f>SUMIFS(СВЦЭМ!$E$34:$E$777,СВЦЭМ!$A$34:$A$777,$A168,СВЦЭМ!$B$34:$B$777,I$155)+'СЕТ СН'!$F$12</f>
        <v>0</v>
      </c>
      <c r="J168" s="64">
        <f>SUMIFS(СВЦЭМ!$E$34:$E$777,СВЦЭМ!$A$34:$A$777,$A168,СВЦЭМ!$B$34:$B$777,J$155)+'СЕТ СН'!$F$12</f>
        <v>0</v>
      </c>
      <c r="K168" s="64">
        <f>SUMIFS(СВЦЭМ!$E$34:$E$777,СВЦЭМ!$A$34:$A$777,$A168,СВЦЭМ!$B$34:$B$777,K$155)+'СЕТ СН'!$F$12</f>
        <v>0</v>
      </c>
      <c r="L168" s="64">
        <f>SUMIFS(СВЦЭМ!$E$34:$E$777,СВЦЭМ!$A$34:$A$777,$A168,СВЦЭМ!$B$34:$B$777,L$155)+'СЕТ СН'!$F$12</f>
        <v>0</v>
      </c>
      <c r="M168" s="64">
        <f>SUMIFS(СВЦЭМ!$E$34:$E$777,СВЦЭМ!$A$34:$A$777,$A168,СВЦЭМ!$B$34:$B$777,M$155)+'СЕТ СН'!$F$12</f>
        <v>0</v>
      </c>
      <c r="N168" s="64">
        <f>SUMIFS(СВЦЭМ!$E$34:$E$777,СВЦЭМ!$A$34:$A$777,$A168,СВЦЭМ!$B$34:$B$777,N$155)+'СЕТ СН'!$F$12</f>
        <v>0</v>
      </c>
      <c r="O168" s="64">
        <f>SUMIFS(СВЦЭМ!$E$34:$E$777,СВЦЭМ!$A$34:$A$777,$A168,СВЦЭМ!$B$34:$B$777,O$155)+'СЕТ СН'!$F$12</f>
        <v>0</v>
      </c>
      <c r="P168" s="64">
        <f>SUMIFS(СВЦЭМ!$E$34:$E$777,СВЦЭМ!$A$34:$A$777,$A168,СВЦЭМ!$B$34:$B$777,P$155)+'СЕТ СН'!$F$12</f>
        <v>0</v>
      </c>
      <c r="Q168" s="64">
        <f>SUMIFS(СВЦЭМ!$E$34:$E$777,СВЦЭМ!$A$34:$A$777,$A168,СВЦЭМ!$B$34:$B$777,Q$155)+'СЕТ СН'!$F$12</f>
        <v>0</v>
      </c>
      <c r="R168" s="64">
        <f>SUMIFS(СВЦЭМ!$E$34:$E$777,СВЦЭМ!$A$34:$A$777,$A168,СВЦЭМ!$B$34:$B$777,R$155)+'СЕТ СН'!$F$12</f>
        <v>0</v>
      </c>
      <c r="S168" s="64">
        <f>SUMIFS(СВЦЭМ!$E$34:$E$777,СВЦЭМ!$A$34:$A$777,$A168,СВЦЭМ!$B$34:$B$777,S$155)+'СЕТ СН'!$F$12</f>
        <v>0</v>
      </c>
      <c r="T168" s="64">
        <f>SUMIFS(СВЦЭМ!$E$34:$E$777,СВЦЭМ!$A$34:$A$777,$A168,СВЦЭМ!$B$34:$B$777,T$155)+'СЕТ СН'!$F$12</f>
        <v>0</v>
      </c>
      <c r="U168" s="64">
        <f>SUMIFS(СВЦЭМ!$E$34:$E$777,СВЦЭМ!$A$34:$A$777,$A168,СВЦЭМ!$B$34:$B$777,U$155)+'СЕТ СН'!$F$12</f>
        <v>0</v>
      </c>
      <c r="V168" s="64">
        <f>SUMIFS(СВЦЭМ!$E$34:$E$777,СВЦЭМ!$A$34:$A$777,$A168,СВЦЭМ!$B$34:$B$777,V$155)+'СЕТ СН'!$F$12</f>
        <v>0</v>
      </c>
      <c r="W168" s="64">
        <f>SUMIFS(СВЦЭМ!$E$34:$E$777,СВЦЭМ!$A$34:$A$777,$A168,СВЦЭМ!$B$34:$B$777,W$155)+'СЕТ СН'!$F$12</f>
        <v>0</v>
      </c>
      <c r="X168" s="64">
        <f>SUMIFS(СВЦЭМ!$E$34:$E$777,СВЦЭМ!$A$34:$A$777,$A168,СВЦЭМ!$B$34:$B$777,X$155)+'СЕТ СН'!$F$12</f>
        <v>0</v>
      </c>
      <c r="Y168" s="64">
        <f>SUMIFS(СВЦЭМ!$E$34:$E$777,СВЦЭМ!$A$34:$A$777,$A168,СВЦЭМ!$B$34:$B$777,Y$155)+'СЕТ СН'!$F$12</f>
        <v>0</v>
      </c>
    </row>
    <row r="169" spans="1:25" ht="15.75" x14ac:dyDescent="0.2">
      <c r="A169" s="63">
        <f t="shared" si="4"/>
        <v>42565</v>
      </c>
      <c r="B169" s="64">
        <f>SUMIFS(СВЦЭМ!$E$34:$E$777,СВЦЭМ!$A$34:$A$777,$A169,СВЦЭМ!$B$34:$B$777,B$155)+'СЕТ СН'!$F$12</f>
        <v>0</v>
      </c>
      <c r="C169" s="64">
        <f>SUMIFS(СВЦЭМ!$E$34:$E$777,СВЦЭМ!$A$34:$A$777,$A169,СВЦЭМ!$B$34:$B$777,C$155)+'СЕТ СН'!$F$12</f>
        <v>0</v>
      </c>
      <c r="D169" s="64">
        <f>SUMIFS(СВЦЭМ!$E$34:$E$777,СВЦЭМ!$A$34:$A$777,$A169,СВЦЭМ!$B$34:$B$777,D$155)+'СЕТ СН'!$F$12</f>
        <v>0</v>
      </c>
      <c r="E169" s="64">
        <f>SUMIFS(СВЦЭМ!$E$34:$E$777,СВЦЭМ!$A$34:$A$777,$A169,СВЦЭМ!$B$34:$B$777,E$155)+'СЕТ СН'!$F$12</f>
        <v>0</v>
      </c>
      <c r="F169" s="64">
        <f>SUMIFS(СВЦЭМ!$E$34:$E$777,СВЦЭМ!$A$34:$A$777,$A169,СВЦЭМ!$B$34:$B$777,F$155)+'СЕТ СН'!$F$12</f>
        <v>0</v>
      </c>
      <c r="G169" s="64">
        <f>SUMIFS(СВЦЭМ!$E$34:$E$777,СВЦЭМ!$A$34:$A$777,$A169,СВЦЭМ!$B$34:$B$777,G$155)+'СЕТ СН'!$F$12</f>
        <v>0</v>
      </c>
      <c r="H169" s="64">
        <f>SUMIFS(СВЦЭМ!$E$34:$E$777,СВЦЭМ!$A$34:$A$777,$A169,СВЦЭМ!$B$34:$B$777,H$155)+'СЕТ СН'!$F$12</f>
        <v>0</v>
      </c>
      <c r="I169" s="64">
        <f>SUMIFS(СВЦЭМ!$E$34:$E$777,СВЦЭМ!$A$34:$A$777,$A169,СВЦЭМ!$B$34:$B$777,I$155)+'СЕТ СН'!$F$12</f>
        <v>0</v>
      </c>
      <c r="J169" s="64">
        <f>SUMIFS(СВЦЭМ!$E$34:$E$777,СВЦЭМ!$A$34:$A$777,$A169,СВЦЭМ!$B$34:$B$777,J$155)+'СЕТ СН'!$F$12</f>
        <v>0</v>
      </c>
      <c r="K169" s="64">
        <f>SUMIFS(СВЦЭМ!$E$34:$E$777,СВЦЭМ!$A$34:$A$777,$A169,СВЦЭМ!$B$34:$B$777,K$155)+'СЕТ СН'!$F$12</f>
        <v>0</v>
      </c>
      <c r="L169" s="64">
        <f>SUMIFS(СВЦЭМ!$E$34:$E$777,СВЦЭМ!$A$34:$A$777,$A169,СВЦЭМ!$B$34:$B$777,L$155)+'СЕТ СН'!$F$12</f>
        <v>0</v>
      </c>
      <c r="M169" s="64">
        <f>SUMIFS(СВЦЭМ!$E$34:$E$777,СВЦЭМ!$A$34:$A$777,$A169,СВЦЭМ!$B$34:$B$777,M$155)+'СЕТ СН'!$F$12</f>
        <v>0</v>
      </c>
      <c r="N169" s="64">
        <f>SUMIFS(СВЦЭМ!$E$34:$E$777,СВЦЭМ!$A$34:$A$777,$A169,СВЦЭМ!$B$34:$B$777,N$155)+'СЕТ СН'!$F$12</f>
        <v>0</v>
      </c>
      <c r="O169" s="64">
        <f>SUMIFS(СВЦЭМ!$E$34:$E$777,СВЦЭМ!$A$34:$A$777,$A169,СВЦЭМ!$B$34:$B$777,O$155)+'СЕТ СН'!$F$12</f>
        <v>0</v>
      </c>
      <c r="P169" s="64">
        <f>SUMIFS(СВЦЭМ!$E$34:$E$777,СВЦЭМ!$A$34:$A$777,$A169,СВЦЭМ!$B$34:$B$777,P$155)+'СЕТ СН'!$F$12</f>
        <v>0</v>
      </c>
      <c r="Q169" s="64">
        <f>SUMIFS(СВЦЭМ!$E$34:$E$777,СВЦЭМ!$A$34:$A$777,$A169,СВЦЭМ!$B$34:$B$777,Q$155)+'СЕТ СН'!$F$12</f>
        <v>0</v>
      </c>
      <c r="R169" s="64">
        <f>SUMIFS(СВЦЭМ!$E$34:$E$777,СВЦЭМ!$A$34:$A$777,$A169,СВЦЭМ!$B$34:$B$777,R$155)+'СЕТ СН'!$F$12</f>
        <v>0</v>
      </c>
      <c r="S169" s="64">
        <f>SUMIFS(СВЦЭМ!$E$34:$E$777,СВЦЭМ!$A$34:$A$777,$A169,СВЦЭМ!$B$34:$B$777,S$155)+'СЕТ СН'!$F$12</f>
        <v>0</v>
      </c>
      <c r="T169" s="64">
        <f>SUMIFS(СВЦЭМ!$E$34:$E$777,СВЦЭМ!$A$34:$A$777,$A169,СВЦЭМ!$B$34:$B$777,T$155)+'СЕТ СН'!$F$12</f>
        <v>0</v>
      </c>
      <c r="U169" s="64">
        <f>SUMIFS(СВЦЭМ!$E$34:$E$777,СВЦЭМ!$A$34:$A$777,$A169,СВЦЭМ!$B$34:$B$777,U$155)+'СЕТ СН'!$F$12</f>
        <v>0</v>
      </c>
      <c r="V169" s="64">
        <f>SUMIFS(СВЦЭМ!$E$34:$E$777,СВЦЭМ!$A$34:$A$777,$A169,СВЦЭМ!$B$34:$B$777,V$155)+'СЕТ СН'!$F$12</f>
        <v>0</v>
      </c>
      <c r="W169" s="64">
        <f>SUMIFS(СВЦЭМ!$E$34:$E$777,СВЦЭМ!$A$34:$A$777,$A169,СВЦЭМ!$B$34:$B$777,W$155)+'СЕТ СН'!$F$12</f>
        <v>0</v>
      </c>
      <c r="X169" s="64">
        <f>SUMIFS(СВЦЭМ!$E$34:$E$777,СВЦЭМ!$A$34:$A$777,$A169,СВЦЭМ!$B$34:$B$777,X$155)+'СЕТ СН'!$F$12</f>
        <v>0</v>
      </c>
      <c r="Y169" s="64">
        <f>SUMIFS(СВЦЭМ!$E$34:$E$777,СВЦЭМ!$A$34:$A$777,$A169,СВЦЭМ!$B$34:$B$777,Y$155)+'СЕТ СН'!$F$12</f>
        <v>0</v>
      </c>
    </row>
    <row r="170" spans="1:25" ht="15.75" x14ac:dyDescent="0.2">
      <c r="A170" s="63">
        <f t="shared" si="4"/>
        <v>42566</v>
      </c>
      <c r="B170" s="64">
        <f>SUMIFS(СВЦЭМ!$E$34:$E$777,СВЦЭМ!$A$34:$A$777,$A170,СВЦЭМ!$B$34:$B$777,B$155)+'СЕТ СН'!$F$12</f>
        <v>0</v>
      </c>
      <c r="C170" s="64">
        <f>SUMIFS(СВЦЭМ!$E$34:$E$777,СВЦЭМ!$A$34:$A$777,$A170,СВЦЭМ!$B$34:$B$777,C$155)+'СЕТ СН'!$F$12</f>
        <v>0</v>
      </c>
      <c r="D170" s="64">
        <f>SUMIFS(СВЦЭМ!$E$34:$E$777,СВЦЭМ!$A$34:$A$777,$A170,СВЦЭМ!$B$34:$B$777,D$155)+'СЕТ СН'!$F$12</f>
        <v>0</v>
      </c>
      <c r="E170" s="64">
        <f>SUMIFS(СВЦЭМ!$E$34:$E$777,СВЦЭМ!$A$34:$A$777,$A170,СВЦЭМ!$B$34:$B$777,E$155)+'СЕТ СН'!$F$12</f>
        <v>0</v>
      </c>
      <c r="F170" s="64">
        <f>SUMIFS(СВЦЭМ!$E$34:$E$777,СВЦЭМ!$A$34:$A$777,$A170,СВЦЭМ!$B$34:$B$777,F$155)+'СЕТ СН'!$F$12</f>
        <v>0</v>
      </c>
      <c r="G170" s="64">
        <f>SUMIFS(СВЦЭМ!$E$34:$E$777,СВЦЭМ!$A$34:$A$777,$A170,СВЦЭМ!$B$34:$B$777,G$155)+'СЕТ СН'!$F$12</f>
        <v>0</v>
      </c>
      <c r="H170" s="64">
        <f>SUMIFS(СВЦЭМ!$E$34:$E$777,СВЦЭМ!$A$34:$A$777,$A170,СВЦЭМ!$B$34:$B$777,H$155)+'СЕТ СН'!$F$12</f>
        <v>0</v>
      </c>
      <c r="I170" s="64">
        <f>SUMIFS(СВЦЭМ!$E$34:$E$777,СВЦЭМ!$A$34:$A$777,$A170,СВЦЭМ!$B$34:$B$777,I$155)+'СЕТ СН'!$F$12</f>
        <v>0</v>
      </c>
      <c r="J170" s="64">
        <f>SUMIFS(СВЦЭМ!$E$34:$E$777,СВЦЭМ!$A$34:$A$777,$A170,СВЦЭМ!$B$34:$B$777,J$155)+'СЕТ СН'!$F$12</f>
        <v>0</v>
      </c>
      <c r="K170" s="64">
        <f>SUMIFS(СВЦЭМ!$E$34:$E$777,СВЦЭМ!$A$34:$A$777,$A170,СВЦЭМ!$B$34:$B$777,K$155)+'СЕТ СН'!$F$12</f>
        <v>0</v>
      </c>
      <c r="L170" s="64">
        <f>SUMIFS(СВЦЭМ!$E$34:$E$777,СВЦЭМ!$A$34:$A$777,$A170,СВЦЭМ!$B$34:$B$777,L$155)+'СЕТ СН'!$F$12</f>
        <v>0</v>
      </c>
      <c r="M170" s="64">
        <f>SUMIFS(СВЦЭМ!$E$34:$E$777,СВЦЭМ!$A$34:$A$777,$A170,СВЦЭМ!$B$34:$B$777,M$155)+'СЕТ СН'!$F$12</f>
        <v>0</v>
      </c>
      <c r="N170" s="64">
        <f>SUMIFS(СВЦЭМ!$E$34:$E$777,СВЦЭМ!$A$34:$A$777,$A170,СВЦЭМ!$B$34:$B$777,N$155)+'СЕТ СН'!$F$12</f>
        <v>0</v>
      </c>
      <c r="O170" s="64">
        <f>SUMIFS(СВЦЭМ!$E$34:$E$777,СВЦЭМ!$A$34:$A$777,$A170,СВЦЭМ!$B$34:$B$777,O$155)+'СЕТ СН'!$F$12</f>
        <v>0</v>
      </c>
      <c r="P170" s="64">
        <f>SUMIFS(СВЦЭМ!$E$34:$E$777,СВЦЭМ!$A$34:$A$777,$A170,СВЦЭМ!$B$34:$B$777,P$155)+'СЕТ СН'!$F$12</f>
        <v>0</v>
      </c>
      <c r="Q170" s="64">
        <f>SUMIFS(СВЦЭМ!$E$34:$E$777,СВЦЭМ!$A$34:$A$777,$A170,СВЦЭМ!$B$34:$B$777,Q$155)+'СЕТ СН'!$F$12</f>
        <v>0</v>
      </c>
      <c r="R170" s="64">
        <f>SUMIFS(СВЦЭМ!$E$34:$E$777,СВЦЭМ!$A$34:$A$777,$A170,СВЦЭМ!$B$34:$B$777,R$155)+'СЕТ СН'!$F$12</f>
        <v>0</v>
      </c>
      <c r="S170" s="64">
        <f>SUMIFS(СВЦЭМ!$E$34:$E$777,СВЦЭМ!$A$34:$A$777,$A170,СВЦЭМ!$B$34:$B$777,S$155)+'СЕТ СН'!$F$12</f>
        <v>0</v>
      </c>
      <c r="T170" s="64">
        <f>SUMIFS(СВЦЭМ!$E$34:$E$777,СВЦЭМ!$A$34:$A$777,$A170,СВЦЭМ!$B$34:$B$777,T$155)+'СЕТ СН'!$F$12</f>
        <v>0</v>
      </c>
      <c r="U170" s="64">
        <f>SUMIFS(СВЦЭМ!$E$34:$E$777,СВЦЭМ!$A$34:$A$777,$A170,СВЦЭМ!$B$34:$B$777,U$155)+'СЕТ СН'!$F$12</f>
        <v>0</v>
      </c>
      <c r="V170" s="64">
        <f>SUMIFS(СВЦЭМ!$E$34:$E$777,СВЦЭМ!$A$34:$A$777,$A170,СВЦЭМ!$B$34:$B$777,V$155)+'СЕТ СН'!$F$12</f>
        <v>0</v>
      </c>
      <c r="W170" s="64">
        <f>SUMIFS(СВЦЭМ!$E$34:$E$777,СВЦЭМ!$A$34:$A$777,$A170,СВЦЭМ!$B$34:$B$777,W$155)+'СЕТ СН'!$F$12</f>
        <v>0</v>
      </c>
      <c r="X170" s="64">
        <f>SUMIFS(СВЦЭМ!$E$34:$E$777,СВЦЭМ!$A$34:$A$777,$A170,СВЦЭМ!$B$34:$B$777,X$155)+'СЕТ СН'!$F$12</f>
        <v>0</v>
      </c>
      <c r="Y170" s="64">
        <f>SUMIFS(СВЦЭМ!$E$34:$E$777,СВЦЭМ!$A$34:$A$777,$A170,СВЦЭМ!$B$34:$B$777,Y$155)+'СЕТ СН'!$F$12</f>
        <v>0</v>
      </c>
    </row>
    <row r="171" spans="1:25" ht="15.75" x14ac:dyDescent="0.2">
      <c r="A171" s="63">
        <f t="shared" si="4"/>
        <v>42567</v>
      </c>
      <c r="B171" s="64">
        <f>SUMIFS(СВЦЭМ!$E$34:$E$777,СВЦЭМ!$A$34:$A$777,$A171,СВЦЭМ!$B$34:$B$777,B$155)+'СЕТ СН'!$F$12</f>
        <v>0</v>
      </c>
      <c r="C171" s="64">
        <f>SUMIFS(СВЦЭМ!$E$34:$E$777,СВЦЭМ!$A$34:$A$777,$A171,СВЦЭМ!$B$34:$B$777,C$155)+'СЕТ СН'!$F$12</f>
        <v>0</v>
      </c>
      <c r="D171" s="64">
        <f>SUMIFS(СВЦЭМ!$E$34:$E$777,СВЦЭМ!$A$34:$A$777,$A171,СВЦЭМ!$B$34:$B$777,D$155)+'СЕТ СН'!$F$12</f>
        <v>0</v>
      </c>
      <c r="E171" s="64">
        <f>SUMIFS(СВЦЭМ!$E$34:$E$777,СВЦЭМ!$A$34:$A$777,$A171,СВЦЭМ!$B$34:$B$777,E$155)+'СЕТ СН'!$F$12</f>
        <v>0</v>
      </c>
      <c r="F171" s="64">
        <f>SUMIFS(СВЦЭМ!$E$34:$E$777,СВЦЭМ!$A$34:$A$777,$A171,СВЦЭМ!$B$34:$B$777,F$155)+'СЕТ СН'!$F$12</f>
        <v>0</v>
      </c>
      <c r="G171" s="64">
        <f>SUMIFS(СВЦЭМ!$E$34:$E$777,СВЦЭМ!$A$34:$A$777,$A171,СВЦЭМ!$B$34:$B$777,G$155)+'СЕТ СН'!$F$12</f>
        <v>0</v>
      </c>
      <c r="H171" s="64">
        <f>SUMIFS(СВЦЭМ!$E$34:$E$777,СВЦЭМ!$A$34:$A$777,$A171,СВЦЭМ!$B$34:$B$777,H$155)+'СЕТ СН'!$F$12</f>
        <v>0</v>
      </c>
      <c r="I171" s="64">
        <f>SUMIFS(СВЦЭМ!$E$34:$E$777,СВЦЭМ!$A$34:$A$777,$A171,СВЦЭМ!$B$34:$B$777,I$155)+'СЕТ СН'!$F$12</f>
        <v>0</v>
      </c>
      <c r="J171" s="64">
        <f>SUMIFS(СВЦЭМ!$E$34:$E$777,СВЦЭМ!$A$34:$A$777,$A171,СВЦЭМ!$B$34:$B$777,J$155)+'СЕТ СН'!$F$12</f>
        <v>0</v>
      </c>
      <c r="K171" s="64">
        <f>SUMIFS(СВЦЭМ!$E$34:$E$777,СВЦЭМ!$A$34:$A$777,$A171,СВЦЭМ!$B$34:$B$777,K$155)+'СЕТ СН'!$F$12</f>
        <v>0</v>
      </c>
      <c r="L171" s="64">
        <f>SUMIFS(СВЦЭМ!$E$34:$E$777,СВЦЭМ!$A$34:$A$777,$A171,СВЦЭМ!$B$34:$B$777,L$155)+'СЕТ СН'!$F$12</f>
        <v>0</v>
      </c>
      <c r="M171" s="64">
        <f>SUMIFS(СВЦЭМ!$E$34:$E$777,СВЦЭМ!$A$34:$A$777,$A171,СВЦЭМ!$B$34:$B$777,M$155)+'СЕТ СН'!$F$12</f>
        <v>0</v>
      </c>
      <c r="N171" s="64">
        <f>SUMIFS(СВЦЭМ!$E$34:$E$777,СВЦЭМ!$A$34:$A$777,$A171,СВЦЭМ!$B$34:$B$777,N$155)+'СЕТ СН'!$F$12</f>
        <v>0</v>
      </c>
      <c r="O171" s="64">
        <f>SUMIFS(СВЦЭМ!$E$34:$E$777,СВЦЭМ!$A$34:$A$777,$A171,СВЦЭМ!$B$34:$B$777,O$155)+'СЕТ СН'!$F$12</f>
        <v>0</v>
      </c>
      <c r="P171" s="64">
        <f>SUMIFS(СВЦЭМ!$E$34:$E$777,СВЦЭМ!$A$34:$A$777,$A171,СВЦЭМ!$B$34:$B$777,P$155)+'СЕТ СН'!$F$12</f>
        <v>0</v>
      </c>
      <c r="Q171" s="64">
        <f>SUMIFS(СВЦЭМ!$E$34:$E$777,СВЦЭМ!$A$34:$A$777,$A171,СВЦЭМ!$B$34:$B$777,Q$155)+'СЕТ СН'!$F$12</f>
        <v>0</v>
      </c>
      <c r="R171" s="64">
        <f>SUMIFS(СВЦЭМ!$E$34:$E$777,СВЦЭМ!$A$34:$A$777,$A171,СВЦЭМ!$B$34:$B$777,R$155)+'СЕТ СН'!$F$12</f>
        <v>0</v>
      </c>
      <c r="S171" s="64">
        <f>SUMIFS(СВЦЭМ!$E$34:$E$777,СВЦЭМ!$A$34:$A$777,$A171,СВЦЭМ!$B$34:$B$777,S$155)+'СЕТ СН'!$F$12</f>
        <v>0</v>
      </c>
      <c r="T171" s="64">
        <f>SUMIFS(СВЦЭМ!$E$34:$E$777,СВЦЭМ!$A$34:$A$777,$A171,СВЦЭМ!$B$34:$B$777,T$155)+'СЕТ СН'!$F$12</f>
        <v>0</v>
      </c>
      <c r="U171" s="64">
        <f>SUMIFS(СВЦЭМ!$E$34:$E$777,СВЦЭМ!$A$34:$A$777,$A171,СВЦЭМ!$B$34:$B$777,U$155)+'СЕТ СН'!$F$12</f>
        <v>0</v>
      </c>
      <c r="V171" s="64">
        <f>SUMIFS(СВЦЭМ!$E$34:$E$777,СВЦЭМ!$A$34:$A$777,$A171,СВЦЭМ!$B$34:$B$777,V$155)+'СЕТ СН'!$F$12</f>
        <v>0</v>
      </c>
      <c r="W171" s="64">
        <f>SUMIFS(СВЦЭМ!$E$34:$E$777,СВЦЭМ!$A$34:$A$777,$A171,СВЦЭМ!$B$34:$B$777,W$155)+'СЕТ СН'!$F$12</f>
        <v>0</v>
      </c>
      <c r="X171" s="64">
        <f>SUMIFS(СВЦЭМ!$E$34:$E$777,СВЦЭМ!$A$34:$A$777,$A171,СВЦЭМ!$B$34:$B$777,X$155)+'СЕТ СН'!$F$12</f>
        <v>0</v>
      </c>
      <c r="Y171" s="64">
        <f>SUMIFS(СВЦЭМ!$E$34:$E$777,СВЦЭМ!$A$34:$A$777,$A171,СВЦЭМ!$B$34:$B$777,Y$155)+'СЕТ СН'!$F$12</f>
        <v>0</v>
      </c>
    </row>
    <row r="172" spans="1:25" ht="15.75" x14ac:dyDescent="0.2">
      <c r="A172" s="63">
        <f t="shared" si="4"/>
        <v>42568</v>
      </c>
      <c r="B172" s="64">
        <f>SUMIFS(СВЦЭМ!$E$34:$E$777,СВЦЭМ!$A$34:$A$777,$A172,СВЦЭМ!$B$34:$B$777,B$155)+'СЕТ СН'!$F$12</f>
        <v>0</v>
      </c>
      <c r="C172" s="64">
        <f>SUMIFS(СВЦЭМ!$E$34:$E$777,СВЦЭМ!$A$34:$A$777,$A172,СВЦЭМ!$B$34:$B$777,C$155)+'СЕТ СН'!$F$12</f>
        <v>0</v>
      </c>
      <c r="D172" s="64">
        <f>SUMIFS(СВЦЭМ!$E$34:$E$777,СВЦЭМ!$A$34:$A$777,$A172,СВЦЭМ!$B$34:$B$777,D$155)+'СЕТ СН'!$F$12</f>
        <v>0</v>
      </c>
      <c r="E172" s="64">
        <f>SUMIFS(СВЦЭМ!$E$34:$E$777,СВЦЭМ!$A$34:$A$777,$A172,СВЦЭМ!$B$34:$B$777,E$155)+'СЕТ СН'!$F$12</f>
        <v>0</v>
      </c>
      <c r="F172" s="64">
        <f>SUMIFS(СВЦЭМ!$E$34:$E$777,СВЦЭМ!$A$34:$A$777,$A172,СВЦЭМ!$B$34:$B$777,F$155)+'СЕТ СН'!$F$12</f>
        <v>0</v>
      </c>
      <c r="G172" s="64">
        <f>SUMIFS(СВЦЭМ!$E$34:$E$777,СВЦЭМ!$A$34:$A$777,$A172,СВЦЭМ!$B$34:$B$777,G$155)+'СЕТ СН'!$F$12</f>
        <v>0</v>
      </c>
      <c r="H172" s="64">
        <f>SUMIFS(СВЦЭМ!$E$34:$E$777,СВЦЭМ!$A$34:$A$777,$A172,СВЦЭМ!$B$34:$B$777,H$155)+'СЕТ СН'!$F$12</f>
        <v>0</v>
      </c>
      <c r="I172" s="64">
        <f>SUMIFS(СВЦЭМ!$E$34:$E$777,СВЦЭМ!$A$34:$A$777,$A172,СВЦЭМ!$B$34:$B$777,I$155)+'СЕТ СН'!$F$12</f>
        <v>0</v>
      </c>
      <c r="J172" s="64">
        <f>SUMIFS(СВЦЭМ!$E$34:$E$777,СВЦЭМ!$A$34:$A$777,$A172,СВЦЭМ!$B$34:$B$777,J$155)+'СЕТ СН'!$F$12</f>
        <v>0</v>
      </c>
      <c r="K172" s="64">
        <f>SUMIFS(СВЦЭМ!$E$34:$E$777,СВЦЭМ!$A$34:$A$777,$A172,СВЦЭМ!$B$34:$B$777,K$155)+'СЕТ СН'!$F$12</f>
        <v>0</v>
      </c>
      <c r="L172" s="64">
        <f>SUMIFS(СВЦЭМ!$E$34:$E$777,СВЦЭМ!$A$34:$A$777,$A172,СВЦЭМ!$B$34:$B$777,L$155)+'СЕТ СН'!$F$12</f>
        <v>0</v>
      </c>
      <c r="M172" s="64">
        <f>SUMIFS(СВЦЭМ!$E$34:$E$777,СВЦЭМ!$A$34:$A$777,$A172,СВЦЭМ!$B$34:$B$777,M$155)+'СЕТ СН'!$F$12</f>
        <v>0</v>
      </c>
      <c r="N172" s="64">
        <f>SUMIFS(СВЦЭМ!$E$34:$E$777,СВЦЭМ!$A$34:$A$777,$A172,СВЦЭМ!$B$34:$B$777,N$155)+'СЕТ СН'!$F$12</f>
        <v>0</v>
      </c>
      <c r="O172" s="64">
        <f>SUMIFS(СВЦЭМ!$E$34:$E$777,СВЦЭМ!$A$34:$A$777,$A172,СВЦЭМ!$B$34:$B$777,O$155)+'СЕТ СН'!$F$12</f>
        <v>0</v>
      </c>
      <c r="P172" s="64">
        <f>SUMIFS(СВЦЭМ!$E$34:$E$777,СВЦЭМ!$A$34:$A$777,$A172,СВЦЭМ!$B$34:$B$777,P$155)+'СЕТ СН'!$F$12</f>
        <v>0</v>
      </c>
      <c r="Q172" s="64">
        <f>SUMIFS(СВЦЭМ!$E$34:$E$777,СВЦЭМ!$A$34:$A$777,$A172,СВЦЭМ!$B$34:$B$777,Q$155)+'СЕТ СН'!$F$12</f>
        <v>0</v>
      </c>
      <c r="R172" s="64">
        <f>SUMIFS(СВЦЭМ!$E$34:$E$777,СВЦЭМ!$A$34:$A$777,$A172,СВЦЭМ!$B$34:$B$777,R$155)+'СЕТ СН'!$F$12</f>
        <v>0</v>
      </c>
      <c r="S172" s="64">
        <f>SUMIFS(СВЦЭМ!$E$34:$E$777,СВЦЭМ!$A$34:$A$777,$A172,СВЦЭМ!$B$34:$B$777,S$155)+'СЕТ СН'!$F$12</f>
        <v>0</v>
      </c>
      <c r="T172" s="64">
        <f>SUMIFS(СВЦЭМ!$E$34:$E$777,СВЦЭМ!$A$34:$A$777,$A172,СВЦЭМ!$B$34:$B$777,T$155)+'СЕТ СН'!$F$12</f>
        <v>0</v>
      </c>
      <c r="U172" s="64">
        <f>SUMIFS(СВЦЭМ!$E$34:$E$777,СВЦЭМ!$A$34:$A$777,$A172,СВЦЭМ!$B$34:$B$777,U$155)+'СЕТ СН'!$F$12</f>
        <v>0</v>
      </c>
      <c r="V172" s="64">
        <f>SUMIFS(СВЦЭМ!$E$34:$E$777,СВЦЭМ!$A$34:$A$777,$A172,СВЦЭМ!$B$34:$B$777,V$155)+'СЕТ СН'!$F$12</f>
        <v>0</v>
      </c>
      <c r="W172" s="64">
        <f>SUMIFS(СВЦЭМ!$E$34:$E$777,СВЦЭМ!$A$34:$A$777,$A172,СВЦЭМ!$B$34:$B$777,W$155)+'СЕТ СН'!$F$12</f>
        <v>0</v>
      </c>
      <c r="X172" s="64">
        <f>SUMIFS(СВЦЭМ!$E$34:$E$777,СВЦЭМ!$A$34:$A$777,$A172,СВЦЭМ!$B$34:$B$777,X$155)+'СЕТ СН'!$F$12</f>
        <v>0</v>
      </c>
      <c r="Y172" s="64">
        <f>SUMIFS(СВЦЭМ!$E$34:$E$777,СВЦЭМ!$A$34:$A$777,$A172,СВЦЭМ!$B$34:$B$777,Y$155)+'СЕТ СН'!$F$12</f>
        <v>0</v>
      </c>
    </row>
    <row r="173" spans="1:25" ht="15.75" x14ac:dyDescent="0.2">
      <c r="A173" s="63">
        <f t="shared" si="4"/>
        <v>42569</v>
      </c>
      <c r="B173" s="64">
        <f>SUMIFS(СВЦЭМ!$E$34:$E$777,СВЦЭМ!$A$34:$A$777,$A173,СВЦЭМ!$B$34:$B$777,B$155)+'СЕТ СН'!$F$12</f>
        <v>0</v>
      </c>
      <c r="C173" s="64">
        <f>SUMIFS(СВЦЭМ!$E$34:$E$777,СВЦЭМ!$A$34:$A$777,$A173,СВЦЭМ!$B$34:$B$777,C$155)+'СЕТ СН'!$F$12</f>
        <v>0</v>
      </c>
      <c r="D173" s="64">
        <f>SUMIFS(СВЦЭМ!$E$34:$E$777,СВЦЭМ!$A$34:$A$777,$A173,СВЦЭМ!$B$34:$B$777,D$155)+'СЕТ СН'!$F$12</f>
        <v>0</v>
      </c>
      <c r="E173" s="64">
        <f>SUMIFS(СВЦЭМ!$E$34:$E$777,СВЦЭМ!$A$34:$A$777,$A173,СВЦЭМ!$B$34:$B$777,E$155)+'СЕТ СН'!$F$12</f>
        <v>0</v>
      </c>
      <c r="F173" s="64">
        <f>SUMIFS(СВЦЭМ!$E$34:$E$777,СВЦЭМ!$A$34:$A$777,$A173,СВЦЭМ!$B$34:$B$777,F$155)+'СЕТ СН'!$F$12</f>
        <v>0</v>
      </c>
      <c r="G173" s="64">
        <f>SUMIFS(СВЦЭМ!$E$34:$E$777,СВЦЭМ!$A$34:$A$777,$A173,СВЦЭМ!$B$34:$B$777,G$155)+'СЕТ СН'!$F$12</f>
        <v>0</v>
      </c>
      <c r="H173" s="64">
        <f>SUMIFS(СВЦЭМ!$E$34:$E$777,СВЦЭМ!$A$34:$A$777,$A173,СВЦЭМ!$B$34:$B$777,H$155)+'СЕТ СН'!$F$12</f>
        <v>0</v>
      </c>
      <c r="I173" s="64">
        <f>SUMIFS(СВЦЭМ!$E$34:$E$777,СВЦЭМ!$A$34:$A$777,$A173,СВЦЭМ!$B$34:$B$777,I$155)+'СЕТ СН'!$F$12</f>
        <v>0</v>
      </c>
      <c r="J173" s="64">
        <f>SUMIFS(СВЦЭМ!$E$34:$E$777,СВЦЭМ!$A$34:$A$777,$A173,СВЦЭМ!$B$34:$B$777,J$155)+'СЕТ СН'!$F$12</f>
        <v>0</v>
      </c>
      <c r="K173" s="64">
        <f>SUMIFS(СВЦЭМ!$E$34:$E$777,СВЦЭМ!$A$34:$A$777,$A173,СВЦЭМ!$B$34:$B$777,K$155)+'СЕТ СН'!$F$12</f>
        <v>0</v>
      </c>
      <c r="L173" s="64">
        <f>SUMIFS(СВЦЭМ!$E$34:$E$777,СВЦЭМ!$A$34:$A$777,$A173,СВЦЭМ!$B$34:$B$777,L$155)+'СЕТ СН'!$F$12</f>
        <v>0</v>
      </c>
      <c r="M173" s="64">
        <f>SUMIFS(СВЦЭМ!$E$34:$E$777,СВЦЭМ!$A$34:$A$777,$A173,СВЦЭМ!$B$34:$B$777,M$155)+'СЕТ СН'!$F$12</f>
        <v>0</v>
      </c>
      <c r="N173" s="64">
        <f>SUMIFS(СВЦЭМ!$E$34:$E$777,СВЦЭМ!$A$34:$A$777,$A173,СВЦЭМ!$B$34:$B$777,N$155)+'СЕТ СН'!$F$12</f>
        <v>0</v>
      </c>
      <c r="O173" s="64">
        <f>SUMIFS(СВЦЭМ!$E$34:$E$777,СВЦЭМ!$A$34:$A$777,$A173,СВЦЭМ!$B$34:$B$777,O$155)+'СЕТ СН'!$F$12</f>
        <v>0</v>
      </c>
      <c r="P173" s="64">
        <f>SUMIFS(СВЦЭМ!$E$34:$E$777,СВЦЭМ!$A$34:$A$777,$A173,СВЦЭМ!$B$34:$B$777,P$155)+'СЕТ СН'!$F$12</f>
        <v>0</v>
      </c>
      <c r="Q173" s="64">
        <f>SUMIFS(СВЦЭМ!$E$34:$E$777,СВЦЭМ!$A$34:$A$777,$A173,СВЦЭМ!$B$34:$B$777,Q$155)+'СЕТ СН'!$F$12</f>
        <v>0</v>
      </c>
      <c r="R173" s="64">
        <f>SUMIFS(СВЦЭМ!$E$34:$E$777,СВЦЭМ!$A$34:$A$777,$A173,СВЦЭМ!$B$34:$B$777,R$155)+'СЕТ СН'!$F$12</f>
        <v>0</v>
      </c>
      <c r="S173" s="64">
        <f>SUMIFS(СВЦЭМ!$E$34:$E$777,СВЦЭМ!$A$34:$A$777,$A173,СВЦЭМ!$B$34:$B$777,S$155)+'СЕТ СН'!$F$12</f>
        <v>0</v>
      </c>
      <c r="T173" s="64">
        <f>SUMIFS(СВЦЭМ!$E$34:$E$777,СВЦЭМ!$A$34:$A$777,$A173,СВЦЭМ!$B$34:$B$777,T$155)+'СЕТ СН'!$F$12</f>
        <v>0</v>
      </c>
      <c r="U173" s="64">
        <f>SUMIFS(СВЦЭМ!$E$34:$E$777,СВЦЭМ!$A$34:$A$777,$A173,СВЦЭМ!$B$34:$B$777,U$155)+'СЕТ СН'!$F$12</f>
        <v>0</v>
      </c>
      <c r="V173" s="64">
        <f>SUMIFS(СВЦЭМ!$E$34:$E$777,СВЦЭМ!$A$34:$A$777,$A173,СВЦЭМ!$B$34:$B$777,V$155)+'СЕТ СН'!$F$12</f>
        <v>0</v>
      </c>
      <c r="W173" s="64">
        <f>SUMIFS(СВЦЭМ!$E$34:$E$777,СВЦЭМ!$A$34:$A$777,$A173,СВЦЭМ!$B$34:$B$777,W$155)+'СЕТ СН'!$F$12</f>
        <v>0</v>
      </c>
      <c r="X173" s="64">
        <f>SUMIFS(СВЦЭМ!$E$34:$E$777,СВЦЭМ!$A$34:$A$777,$A173,СВЦЭМ!$B$34:$B$777,X$155)+'СЕТ СН'!$F$12</f>
        <v>0</v>
      </c>
      <c r="Y173" s="64">
        <f>SUMIFS(СВЦЭМ!$E$34:$E$777,СВЦЭМ!$A$34:$A$777,$A173,СВЦЭМ!$B$34:$B$777,Y$155)+'СЕТ СН'!$F$12</f>
        <v>0</v>
      </c>
    </row>
    <row r="174" spans="1:25" ht="15.75" x14ac:dyDescent="0.2">
      <c r="A174" s="63">
        <f t="shared" si="4"/>
        <v>42570</v>
      </c>
      <c r="B174" s="64">
        <f>SUMIFS(СВЦЭМ!$E$34:$E$777,СВЦЭМ!$A$34:$A$777,$A174,СВЦЭМ!$B$34:$B$777,B$155)+'СЕТ СН'!$F$12</f>
        <v>0</v>
      </c>
      <c r="C174" s="64">
        <f>SUMIFS(СВЦЭМ!$E$34:$E$777,СВЦЭМ!$A$34:$A$777,$A174,СВЦЭМ!$B$34:$B$777,C$155)+'СЕТ СН'!$F$12</f>
        <v>0</v>
      </c>
      <c r="D174" s="64">
        <f>SUMIFS(СВЦЭМ!$E$34:$E$777,СВЦЭМ!$A$34:$A$777,$A174,СВЦЭМ!$B$34:$B$777,D$155)+'СЕТ СН'!$F$12</f>
        <v>0</v>
      </c>
      <c r="E174" s="64">
        <f>SUMIFS(СВЦЭМ!$E$34:$E$777,СВЦЭМ!$A$34:$A$777,$A174,СВЦЭМ!$B$34:$B$777,E$155)+'СЕТ СН'!$F$12</f>
        <v>0</v>
      </c>
      <c r="F174" s="64">
        <f>SUMIFS(СВЦЭМ!$E$34:$E$777,СВЦЭМ!$A$34:$A$777,$A174,СВЦЭМ!$B$34:$B$777,F$155)+'СЕТ СН'!$F$12</f>
        <v>0</v>
      </c>
      <c r="G174" s="64">
        <f>SUMIFS(СВЦЭМ!$E$34:$E$777,СВЦЭМ!$A$34:$A$777,$A174,СВЦЭМ!$B$34:$B$777,G$155)+'СЕТ СН'!$F$12</f>
        <v>0</v>
      </c>
      <c r="H174" s="64">
        <f>SUMIFS(СВЦЭМ!$E$34:$E$777,СВЦЭМ!$A$34:$A$777,$A174,СВЦЭМ!$B$34:$B$777,H$155)+'СЕТ СН'!$F$12</f>
        <v>0</v>
      </c>
      <c r="I174" s="64">
        <f>SUMIFS(СВЦЭМ!$E$34:$E$777,СВЦЭМ!$A$34:$A$777,$A174,СВЦЭМ!$B$34:$B$777,I$155)+'СЕТ СН'!$F$12</f>
        <v>0</v>
      </c>
      <c r="J174" s="64">
        <f>SUMIFS(СВЦЭМ!$E$34:$E$777,СВЦЭМ!$A$34:$A$777,$A174,СВЦЭМ!$B$34:$B$777,J$155)+'СЕТ СН'!$F$12</f>
        <v>0</v>
      </c>
      <c r="K174" s="64">
        <f>SUMIFS(СВЦЭМ!$E$34:$E$777,СВЦЭМ!$A$34:$A$777,$A174,СВЦЭМ!$B$34:$B$777,K$155)+'СЕТ СН'!$F$12</f>
        <v>0</v>
      </c>
      <c r="L174" s="64">
        <f>SUMIFS(СВЦЭМ!$E$34:$E$777,СВЦЭМ!$A$34:$A$777,$A174,СВЦЭМ!$B$34:$B$777,L$155)+'СЕТ СН'!$F$12</f>
        <v>0</v>
      </c>
      <c r="M174" s="64">
        <f>SUMIFS(СВЦЭМ!$E$34:$E$777,СВЦЭМ!$A$34:$A$777,$A174,СВЦЭМ!$B$34:$B$777,M$155)+'СЕТ СН'!$F$12</f>
        <v>0</v>
      </c>
      <c r="N174" s="64">
        <f>SUMIFS(СВЦЭМ!$E$34:$E$777,СВЦЭМ!$A$34:$A$777,$A174,СВЦЭМ!$B$34:$B$777,N$155)+'СЕТ СН'!$F$12</f>
        <v>0</v>
      </c>
      <c r="O174" s="64">
        <f>SUMIFS(СВЦЭМ!$E$34:$E$777,СВЦЭМ!$A$34:$A$777,$A174,СВЦЭМ!$B$34:$B$777,O$155)+'СЕТ СН'!$F$12</f>
        <v>0</v>
      </c>
      <c r="P174" s="64">
        <f>SUMIFS(СВЦЭМ!$E$34:$E$777,СВЦЭМ!$A$34:$A$777,$A174,СВЦЭМ!$B$34:$B$777,P$155)+'СЕТ СН'!$F$12</f>
        <v>0</v>
      </c>
      <c r="Q174" s="64">
        <f>SUMIFS(СВЦЭМ!$E$34:$E$777,СВЦЭМ!$A$34:$A$777,$A174,СВЦЭМ!$B$34:$B$777,Q$155)+'СЕТ СН'!$F$12</f>
        <v>0</v>
      </c>
      <c r="R174" s="64">
        <f>SUMIFS(СВЦЭМ!$E$34:$E$777,СВЦЭМ!$A$34:$A$777,$A174,СВЦЭМ!$B$34:$B$777,R$155)+'СЕТ СН'!$F$12</f>
        <v>0</v>
      </c>
      <c r="S174" s="64">
        <f>SUMIFS(СВЦЭМ!$E$34:$E$777,СВЦЭМ!$A$34:$A$777,$A174,СВЦЭМ!$B$34:$B$777,S$155)+'СЕТ СН'!$F$12</f>
        <v>0</v>
      </c>
      <c r="T174" s="64">
        <f>SUMIFS(СВЦЭМ!$E$34:$E$777,СВЦЭМ!$A$34:$A$777,$A174,СВЦЭМ!$B$34:$B$777,T$155)+'СЕТ СН'!$F$12</f>
        <v>0</v>
      </c>
      <c r="U174" s="64">
        <f>SUMIFS(СВЦЭМ!$E$34:$E$777,СВЦЭМ!$A$34:$A$777,$A174,СВЦЭМ!$B$34:$B$777,U$155)+'СЕТ СН'!$F$12</f>
        <v>0</v>
      </c>
      <c r="V174" s="64">
        <f>SUMIFS(СВЦЭМ!$E$34:$E$777,СВЦЭМ!$A$34:$A$777,$A174,СВЦЭМ!$B$34:$B$777,V$155)+'СЕТ СН'!$F$12</f>
        <v>0</v>
      </c>
      <c r="W174" s="64">
        <f>SUMIFS(СВЦЭМ!$E$34:$E$777,СВЦЭМ!$A$34:$A$777,$A174,СВЦЭМ!$B$34:$B$777,W$155)+'СЕТ СН'!$F$12</f>
        <v>0</v>
      </c>
      <c r="X174" s="64">
        <f>SUMIFS(СВЦЭМ!$E$34:$E$777,СВЦЭМ!$A$34:$A$777,$A174,СВЦЭМ!$B$34:$B$777,X$155)+'СЕТ СН'!$F$12</f>
        <v>0</v>
      </c>
      <c r="Y174" s="64">
        <f>SUMIFS(СВЦЭМ!$E$34:$E$777,СВЦЭМ!$A$34:$A$777,$A174,СВЦЭМ!$B$34:$B$777,Y$155)+'СЕТ СН'!$F$12</f>
        <v>0</v>
      </c>
    </row>
    <row r="175" spans="1:25" ht="15.75" x14ac:dyDescent="0.2">
      <c r="A175" s="63">
        <f t="shared" si="4"/>
        <v>42571</v>
      </c>
      <c r="B175" s="64">
        <f>SUMIFS(СВЦЭМ!$E$34:$E$777,СВЦЭМ!$A$34:$A$777,$A175,СВЦЭМ!$B$34:$B$777,B$155)+'СЕТ СН'!$F$12</f>
        <v>0</v>
      </c>
      <c r="C175" s="64">
        <f>SUMIFS(СВЦЭМ!$E$34:$E$777,СВЦЭМ!$A$34:$A$777,$A175,СВЦЭМ!$B$34:$B$777,C$155)+'СЕТ СН'!$F$12</f>
        <v>0</v>
      </c>
      <c r="D175" s="64">
        <f>SUMIFS(СВЦЭМ!$E$34:$E$777,СВЦЭМ!$A$34:$A$777,$A175,СВЦЭМ!$B$34:$B$777,D$155)+'СЕТ СН'!$F$12</f>
        <v>0</v>
      </c>
      <c r="E175" s="64">
        <f>SUMIFS(СВЦЭМ!$E$34:$E$777,СВЦЭМ!$A$34:$A$777,$A175,СВЦЭМ!$B$34:$B$777,E$155)+'СЕТ СН'!$F$12</f>
        <v>0</v>
      </c>
      <c r="F175" s="64">
        <f>SUMIFS(СВЦЭМ!$E$34:$E$777,СВЦЭМ!$A$34:$A$777,$A175,СВЦЭМ!$B$34:$B$777,F$155)+'СЕТ СН'!$F$12</f>
        <v>0</v>
      </c>
      <c r="G175" s="64">
        <f>SUMIFS(СВЦЭМ!$E$34:$E$777,СВЦЭМ!$A$34:$A$777,$A175,СВЦЭМ!$B$34:$B$777,G$155)+'СЕТ СН'!$F$12</f>
        <v>0</v>
      </c>
      <c r="H175" s="64">
        <f>SUMIFS(СВЦЭМ!$E$34:$E$777,СВЦЭМ!$A$34:$A$777,$A175,СВЦЭМ!$B$34:$B$777,H$155)+'СЕТ СН'!$F$12</f>
        <v>0</v>
      </c>
      <c r="I175" s="64">
        <f>SUMIFS(СВЦЭМ!$E$34:$E$777,СВЦЭМ!$A$34:$A$777,$A175,СВЦЭМ!$B$34:$B$777,I$155)+'СЕТ СН'!$F$12</f>
        <v>0</v>
      </c>
      <c r="J175" s="64">
        <f>SUMIFS(СВЦЭМ!$E$34:$E$777,СВЦЭМ!$A$34:$A$777,$A175,СВЦЭМ!$B$34:$B$777,J$155)+'СЕТ СН'!$F$12</f>
        <v>0</v>
      </c>
      <c r="K175" s="64">
        <f>SUMIFS(СВЦЭМ!$E$34:$E$777,СВЦЭМ!$A$34:$A$777,$A175,СВЦЭМ!$B$34:$B$777,K$155)+'СЕТ СН'!$F$12</f>
        <v>0</v>
      </c>
      <c r="L175" s="64">
        <f>SUMIFS(СВЦЭМ!$E$34:$E$777,СВЦЭМ!$A$34:$A$777,$A175,СВЦЭМ!$B$34:$B$777,L$155)+'СЕТ СН'!$F$12</f>
        <v>0</v>
      </c>
      <c r="M175" s="64">
        <f>SUMIFS(СВЦЭМ!$E$34:$E$777,СВЦЭМ!$A$34:$A$777,$A175,СВЦЭМ!$B$34:$B$777,M$155)+'СЕТ СН'!$F$12</f>
        <v>0</v>
      </c>
      <c r="N175" s="64">
        <f>SUMIFS(СВЦЭМ!$E$34:$E$777,СВЦЭМ!$A$34:$A$777,$A175,СВЦЭМ!$B$34:$B$777,N$155)+'СЕТ СН'!$F$12</f>
        <v>0</v>
      </c>
      <c r="O175" s="64">
        <f>SUMIFS(СВЦЭМ!$E$34:$E$777,СВЦЭМ!$A$34:$A$777,$A175,СВЦЭМ!$B$34:$B$777,O$155)+'СЕТ СН'!$F$12</f>
        <v>0</v>
      </c>
      <c r="P175" s="64">
        <f>SUMIFS(СВЦЭМ!$E$34:$E$777,СВЦЭМ!$A$34:$A$777,$A175,СВЦЭМ!$B$34:$B$777,P$155)+'СЕТ СН'!$F$12</f>
        <v>0</v>
      </c>
      <c r="Q175" s="64">
        <f>SUMIFS(СВЦЭМ!$E$34:$E$777,СВЦЭМ!$A$34:$A$777,$A175,СВЦЭМ!$B$34:$B$777,Q$155)+'СЕТ СН'!$F$12</f>
        <v>0</v>
      </c>
      <c r="R175" s="64">
        <f>SUMIFS(СВЦЭМ!$E$34:$E$777,СВЦЭМ!$A$34:$A$777,$A175,СВЦЭМ!$B$34:$B$777,R$155)+'СЕТ СН'!$F$12</f>
        <v>0</v>
      </c>
      <c r="S175" s="64">
        <f>SUMIFS(СВЦЭМ!$E$34:$E$777,СВЦЭМ!$A$34:$A$777,$A175,СВЦЭМ!$B$34:$B$777,S$155)+'СЕТ СН'!$F$12</f>
        <v>0</v>
      </c>
      <c r="T175" s="64">
        <f>SUMIFS(СВЦЭМ!$E$34:$E$777,СВЦЭМ!$A$34:$A$777,$A175,СВЦЭМ!$B$34:$B$777,T$155)+'СЕТ СН'!$F$12</f>
        <v>0</v>
      </c>
      <c r="U175" s="64">
        <f>SUMIFS(СВЦЭМ!$E$34:$E$777,СВЦЭМ!$A$34:$A$777,$A175,СВЦЭМ!$B$34:$B$777,U$155)+'СЕТ СН'!$F$12</f>
        <v>0</v>
      </c>
      <c r="V175" s="64">
        <f>SUMIFS(СВЦЭМ!$E$34:$E$777,СВЦЭМ!$A$34:$A$777,$A175,СВЦЭМ!$B$34:$B$777,V$155)+'СЕТ СН'!$F$12</f>
        <v>0</v>
      </c>
      <c r="W175" s="64">
        <f>SUMIFS(СВЦЭМ!$E$34:$E$777,СВЦЭМ!$A$34:$A$777,$A175,СВЦЭМ!$B$34:$B$777,W$155)+'СЕТ СН'!$F$12</f>
        <v>0</v>
      </c>
      <c r="X175" s="64">
        <f>SUMIFS(СВЦЭМ!$E$34:$E$777,СВЦЭМ!$A$34:$A$777,$A175,СВЦЭМ!$B$34:$B$777,X$155)+'СЕТ СН'!$F$12</f>
        <v>0</v>
      </c>
      <c r="Y175" s="64">
        <f>SUMIFS(СВЦЭМ!$E$34:$E$777,СВЦЭМ!$A$34:$A$777,$A175,СВЦЭМ!$B$34:$B$777,Y$155)+'СЕТ СН'!$F$12</f>
        <v>0</v>
      </c>
    </row>
    <row r="176" spans="1:25" ht="15.75" x14ac:dyDescent="0.2">
      <c r="A176" s="63">
        <f t="shared" si="4"/>
        <v>42572</v>
      </c>
      <c r="B176" s="64">
        <f>SUMIFS(СВЦЭМ!$E$34:$E$777,СВЦЭМ!$A$34:$A$777,$A176,СВЦЭМ!$B$34:$B$777,B$155)+'СЕТ СН'!$F$12</f>
        <v>0</v>
      </c>
      <c r="C176" s="64">
        <f>SUMIFS(СВЦЭМ!$E$34:$E$777,СВЦЭМ!$A$34:$A$777,$A176,СВЦЭМ!$B$34:$B$777,C$155)+'СЕТ СН'!$F$12</f>
        <v>0</v>
      </c>
      <c r="D176" s="64">
        <f>SUMIFS(СВЦЭМ!$E$34:$E$777,СВЦЭМ!$A$34:$A$777,$A176,СВЦЭМ!$B$34:$B$777,D$155)+'СЕТ СН'!$F$12</f>
        <v>0</v>
      </c>
      <c r="E176" s="64">
        <f>SUMIFS(СВЦЭМ!$E$34:$E$777,СВЦЭМ!$A$34:$A$777,$A176,СВЦЭМ!$B$34:$B$777,E$155)+'СЕТ СН'!$F$12</f>
        <v>0</v>
      </c>
      <c r="F176" s="64">
        <f>SUMIFS(СВЦЭМ!$E$34:$E$777,СВЦЭМ!$A$34:$A$777,$A176,СВЦЭМ!$B$34:$B$777,F$155)+'СЕТ СН'!$F$12</f>
        <v>0</v>
      </c>
      <c r="G176" s="64">
        <f>SUMIFS(СВЦЭМ!$E$34:$E$777,СВЦЭМ!$A$34:$A$777,$A176,СВЦЭМ!$B$34:$B$777,G$155)+'СЕТ СН'!$F$12</f>
        <v>0</v>
      </c>
      <c r="H176" s="64">
        <f>SUMIFS(СВЦЭМ!$E$34:$E$777,СВЦЭМ!$A$34:$A$777,$A176,СВЦЭМ!$B$34:$B$777,H$155)+'СЕТ СН'!$F$12</f>
        <v>0</v>
      </c>
      <c r="I176" s="64">
        <f>SUMIFS(СВЦЭМ!$E$34:$E$777,СВЦЭМ!$A$34:$A$777,$A176,СВЦЭМ!$B$34:$B$777,I$155)+'СЕТ СН'!$F$12</f>
        <v>0</v>
      </c>
      <c r="J176" s="64">
        <f>SUMIFS(СВЦЭМ!$E$34:$E$777,СВЦЭМ!$A$34:$A$777,$A176,СВЦЭМ!$B$34:$B$777,J$155)+'СЕТ СН'!$F$12</f>
        <v>0</v>
      </c>
      <c r="K176" s="64">
        <f>SUMIFS(СВЦЭМ!$E$34:$E$777,СВЦЭМ!$A$34:$A$777,$A176,СВЦЭМ!$B$34:$B$777,K$155)+'СЕТ СН'!$F$12</f>
        <v>0</v>
      </c>
      <c r="L176" s="64">
        <f>SUMIFS(СВЦЭМ!$E$34:$E$777,СВЦЭМ!$A$34:$A$777,$A176,СВЦЭМ!$B$34:$B$777,L$155)+'СЕТ СН'!$F$12</f>
        <v>0</v>
      </c>
      <c r="M176" s="64">
        <f>SUMIFS(СВЦЭМ!$E$34:$E$777,СВЦЭМ!$A$34:$A$777,$A176,СВЦЭМ!$B$34:$B$777,M$155)+'СЕТ СН'!$F$12</f>
        <v>0</v>
      </c>
      <c r="N176" s="64">
        <f>SUMIFS(СВЦЭМ!$E$34:$E$777,СВЦЭМ!$A$34:$A$777,$A176,СВЦЭМ!$B$34:$B$777,N$155)+'СЕТ СН'!$F$12</f>
        <v>0</v>
      </c>
      <c r="O176" s="64">
        <f>SUMIFS(СВЦЭМ!$E$34:$E$777,СВЦЭМ!$A$34:$A$777,$A176,СВЦЭМ!$B$34:$B$777,O$155)+'СЕТ СН'!$F$12</f>
        <v>0</v>
      </c>
      <c r="P176" s="64">
        <f>SUMIFS(СВЦЭМ!$E$34:$E$777,СВЦЭМ!$A$34:$A$777,$A176,СВЦЭМ!$B$34:$B$777,P$155)+'СЕТ СН'!$F$12</f>
        <v>0</v>
      </c>
      <c r="Q176" s="64">
        <f>SUMIFS(СВЦЭМ!$E$34:$E$777,СВЦЭМ!$A$34:$A$777,$A176,СВЦЭМ!$B$34:$B$777,Q$155)+'СЕТ СН'!$F$12</f>
        <v>0</v>
      </c>
      <c r="R176" s="64">
        <f>SUMIFS(СВЦЭМ!$E$34:$E$777,СВЦЭМ!$A$34:$A$777,$A176,СВЦЭМ!$B$34:$B$777,R$155)+'СЕТ СН'!$F$12</f>
        <v>0</v>
      </c>
      <c r="S176" s="64">
        <f>SUMIFS(СВЦЭМ!$E$34:$E$777,СВЦЭМ!$A$34:$A$777,$A176,СВЦЭМ!$B$34:$B$777,S$155)+'СЕТ СН'!$F$12</f>
        <v>0</v>
      </c>
      <c r="T176" s="64">
        <f>SUMIFS(СВЦЭМ!$E$34:$E$777,СВЦЭМ!$A$34:$A$777,$A176,СВЦЭМ!$B$34:$B$777,T$155)+'СЕТ СН'!$F$12</f>
        <v>0</v>
      </c>
      <c r="U176" s="64">
        <f>SUMIFS(СВЦЭМ!$E$34:$E$777,СВЦЭМ!$A$34:$A$777,$A176,СВЦЭМ!$B$34:$B$777,U$155)+'СЕТ СН'!$F$12</f>
        <v>0</v>
      </c>
      <c r="V176" s="64">
        <f>SUMIFS(СВЦЭМ!$E$34:$E$777,СВЦЭМ!$A$34:$A$777,$A176,СВЦЭМ!$B$34:$B$777,V$155)+'СЕТ СН'!$F$12</f>
        <v>0</v>
      </c>
      <c r="W176" s="64">
        <f>SUMIFS(СВЦЭМ!$E$34:$E$777,СВЦЭМ!$A$34:$A$777,$A176,СВЦЭМ!$B$34:$B$777,W$155)+'СЕТ СН'!$F$12</f>
        <v>0</v>
      </c>
      <c r="X176" s="64">
        <f>SUMIFS(СВЦЭМ!$E$34:$E$777,СВЦЭМ!$A$34:$A$777,$A176,СВЦЭМ!$B$34:$B$777,X$155)+'СЕТ СН'!$F$12</f>
        <v>0</v>
      </c>
      <c r="Y176" s="64">
        <f>SUMIFS(СВЦЭМ!$E$34:$E$777,СВЦЭМ!$A$34:$A$777,$A176,СВЦЭМ!$B$34:$B$777,Y$155)+'СЕТ СН'!$F$12</f>
        <v>0</v>
      </c>
    </row>
    <row r="177" spans="1:27" ht="15.75" x14ac:dyDescent="0.2">
      <c r="A177" s="63">
        <f t="shared" si="4"/>
        <v>42573</v>
      </c>
      <c r="B177" s="64">
        <f>SUMIFS(СВЦЭМ!$E$34:$E$777,СВЦЭМ!$A$34:$A$777,$A177,СВЦЭМ!$B$34:$B$777,B$155)+'СЕТ СН'!$F$12</f>
        <v>0</v>
      </c>
      <c r="C177" s="64">
        <f>SUMIFS(СВЦЭМ!$E$34:$E$777,СВЦЭМ!$A$34:$A$777,$A177,СВЦЭМ!$B$34:$B$777,C$155)+'СЕТ СН'!$F$12</f>
        <v>0</v>
      </c>
      <c r="D177" s="64">
        <f>SUMIFS(СВЦЭМ!$E$34:$E$777,СВЦЭМ!$A$34:$A$777,$A177,СВЦЭМ!$B$34:$B$777,D$155)+'СЕТ СН'!$F$12</f>
        <v>0</v>
      </c>
      <c r="E177" s="64">
        <f>SUMIFS(СВЦЭМ!$E$34:$E$777,СВЦЭМ!$A$34:$A$777,$A177,СВЦЭМ!$B$34:$B$777,E$155)+'СЕТ СН'!$F$12</f>
        <v>0</v>
      </c>
      <c r="F177" s="64">
        <f>SUMIFS(СВЦЭМ!$E$34:$E$777,СВЦЭМ!$A$34:$A$777,$A177,СВЦЭМ!$B$34:$B$777,F$155)+'СЕТ СН'!$F$12</f>
        <v>0</v>
      </c>
      <c r="G177" s="64">
        <f>SUMIFS(СВЦЭМ!$E$34:$E$777,СВЦЭМ!$A$34:$A$777,$A177,СВЦЭМ!$B$34:$B$777,G$155)+'СЕТ СН'!$F$12</f>
        <v>0</v>
      </c>
      <c r="H177" s="64">
        <f>SUMIFS(СВЦЭМ!$E$34:$E$777,СВЦЭМ!$A$34:$A$777,$A177,СВЦЭМ!$B$34:$B$777,H$155)+'СЕТ СН'!$F$12</f>
        <v>0</v>
      </c>
      <c r="I177" s="64">
        <f>SUMIFS(СВЦЭМ!$E$34:$E$777,СВЦЭМ!$A$34:$A$777,$A177,СВЦЭМ!$B$34:$B$777,I$155)+'СЕТ СН'!$F$12</f>
        <v>0</v>
      </c>
      <c r="J177" s="64">
        <f>SUMIFS(СВЦЭМ!$E$34:$E$777,СВЦЭМ!$A$34:$A$777,$A177,СВЦЭМ!$B$34:$B$777,J$155)+'СЕТ СН'!$F$12</f>
        <v>0</v>
      </c>
      <c r="K177" s="64">
        <f>SUMIFS(СВЦЭМ!$E$34:$E$777,СВЦЭМ!$A$34:$A$777,$A177,СВЦЭМ!$B$34:$B$777,K$155)+'СЕТ СН'!$F$12</f>
        <v>0</v>
      </c>
      <c r="L177" s="64">
        <f>SUMIFS(СВЦЭМ!$E$34:$E$777,СВЦЭМ!$A$34:$A$777,$A177,СВЦЭМ!$B$34:$B$777,L$155)+'СЕТ СН'!$F$12</f>
        <v>0</v>
      </c>
      <c r="M177" s="64">
        <f>SUMIFS(СВЦЭМ!$E$34:$E$777,СВЦЭМ!$A$34:$A$777,$A177,СВЦЭМ!$B$34:$B$777,M$155)+'СЕТ СН'!$F$12</f>
        <v>0</v>
      </c>
      <c r="N177" s="64">
        <f>SUMIFS(СВЦЭМ!$E$34:$E$777,СВЦЭМ!$A$34:$A$777,$A177,СВЦЭМ!$B$34:$B$777,N$155)+'СЕТ СН'!$F$12</f>
        <v>0</v>
      </c>
      <c r="O177" s="64">
        <f>SUMIFS(СВЦЭМ!$E$34:$E$777,СВЦЭМ!$A$34:$A$777,$A177,СВЦЭМ!$B$34:$B$777,O$155)+'СЕТ СН'!$F$12</f>
        <v>0</v>
      </c>
      <c r="P177" s="64">
        <f>SUMIFS(СВЦЭМ!$E$34:$E$777,СВЦЭМ!$A$34:$A$777,$A177,СВЦЭМ!$B$34:$B$777,P$155)+'СЕТ СН'!$F$12</f>
        <v>0</v>
      </c>
      <c r="Q177" s="64">
        <f>SUMIFS(СВЦЭМ!$E$34:$E$777,СВЦЭМ!$A$34:$A$777,$A177,СВЦЭМ!$B$34:$B$777,Q$155)+'СЕТ СН'!$F$12</f>
        <v>0</v>
      </c>
      <c r="R177" s="64">
        <f>SUMIFS(СВЦЭМ!$E$34:$E$777,СВЦЭМ!$A$34:$A$777,$A177,СВЦЭМ!$B$34:$B$777,R$155)+'СЕТ СН'!$F$12</f>
        <v>0</v>
      </c>
      <c r="S177" s="64">
        <f>SUMIFS(СВЦЭМ!$E$34:$E$777,СВЦЭМ!$A$34:$A$777,$A177,СВЦЭМ!$B$34:$B$777,S$155)+'СЕТ СН'!$F$12</f>
        <v>0</v>
      </c>
      <c r="T177" s="64">
        <f>SUMIFS(СВЦЭМ!$E$34:$E$777,СВЦЭМ!$A$34:$A$777,$A177,СВЦЭМ!$B$34:$B$777,T$155)+'СЕТ СН'!$F$12</f>
        <v>0</v>
      </c>
      <c r="U177" s="64">
        <f>SUMIFS(СВЦЭМ!$E$34:$E$777,СВЦЭМ!$A$34:$A$777,$A177,СВЦЭМ!$B$34:$B$777,U$155)+'СЕТ СН'!$F$12</f>
        <v>0</v>
      </c>
      <c r="V177" s="64">
        <f>SUMIFS(СВЦЭМ!$E$34:$E$777,СВЦЭМ!$A$34:$A$777,$A177,СВЦЭМ!$B$34:$B$777,V$155)+'СЕТ СН'!$F$12</f>
        <v>0</v>
      </c>
      <c r="W177" s="64">
        <f>SUMIFS(СВЦЭМ!$E$34:$E$777,СВЦЭМ!$A$34:$A$777,$A177,СВЦЭМ!$B$34:$B$777,W$155)+'СЕТ СН'!$F$12</f>
        <v>0</v>
      </c>
      <c r="X177" s="64">
        <f>SUMIFS(СВЦЭМ!$E$34:$E$777,СВЦЭМ!$A$34:$A$777,$A177,СВЦЭМ!$B$34:$B$777,X$155)+'СЕТ СН'!$F$12</f>
        <v>0</v>
      </c>
      <c r="Y177" s="64">
        <f>SUMIFS(СВЦЭМ!$E$34:$E$777,СВЦЭМ!$A$34:$A$777,$A177,СВЦЭМ!$B$34:$B$777,Y$155)+'СЕТ СН'!$F$12</f>
        <v>0</v>
      </c>
    </row>
    <row r="178" spans="1:27" ht="15.75" x14ac:dyDescent="0.2">
      <c r="A178" s="63">
        <f t="shared" si="4"/>
        <v>42574</v>
      </c>
      <c r="B178" s="64">
        <f>SUMIFS(СВЦЭМ!$E$34:$E$777,СВЦЭМ!$A$34:$A$777,$A178,СВЦЭМ!$B$34:$B$777,B$155)+'СЕТ СН'!$F$12</f>
        <v>0</v>
      </c>
      <c r="C178" s="64">
        <f>SUMIFS(СВЦЭМ!$E$34:$E$777,СВЦЭМ!$A$34:$A$777,$A178,СВЦЭМ!$B$34:$B$777,C$155)+'СЕТ СН'!$F$12</f>
        <v>0</v>
      </c>
      <c r="D178" s="64">
        <f>SUMIFS(СВЦЭМ!$E$34:$E$777,СВЦЭМ!$A$34:$A$777,$A178,СВЦЭМ!$B$34:$B$777,D$155)+'СЕТ СН'!$F$12</f>
        <v>0</v>
      </c>
      <c r="E178" s="64">
        <f>SUMIFS(СВЦЭМ!$E$34:$E$777,СВЦЭМ!$A$34:$A$777,$A178,СВЦЭМ!$B$34:$B$777,E$155)+'СЕТ СН'!$F$12</f>
        <v>0</v>
      </c>
      <c r="F178" s="64">
        <f>SUMIFS(СВЦЭМ!$E$34:$E$777,СВЦЭМ!$A$34:$A$777,$A178,СВЦЭМ!$B$34:$B$777,F$155)+'СЕТ СН'!$F$12</f>
        <v>0</v>
      </c>
      <c r="G178" s="64">
        <f>SUMIFS(СВЦЭМ!$E$34:$E$777,СВЦЭМ!$A$34:$A$777,$A178,СВЦЭМ!$B$34:$B$777,G$155)+'СЕТ СН'!$F$12</f>
        <v>0</v>
      </c>
      <c r="H178" s="64">
        <f>SUMIFS(СВЦЭМ!$E$34:$E$777,СВЦЭМ!$A$34:$A$777,$A178,СВЦЭМ!$B$34:$B$777,H$155)+'СЕТ СН'!$F$12</f>
        <v>0</v>
      </c>
      <c r="I178" s="64">
        <f>SUMIFS(СВЦЭМ!$E$34:$E$777,СВЦЭМ!$A$34:$A$777,$A178,СВЦЭМ!$B$34:$B$777,I$155)+'СЕТ СН'!$F$12</f>
        <v>0</v>
      </c>
      <c r="J178" s="64">
        <f>SUMIFS(СВЦЭМ!$E$34:$E$777,СВЦЭМ!$A$34:$A$777,$A178,СВЦЭМ!$B$34:$B$777,J$155)+'СЕТ СН'!$F$12</f>
        <v>0</v>
      </c>
      <c r="K178" s="64">
        <f>SUMIFS(СВЦЭМ!$E$34:$E$777,СВЦЭМ!$A$34:$A$777,$A178,СВЦЭМ!$B$34:$B$777,K$155)+'СЕТ СН'!$F$12</f>
        <v>0</v>
      </c>
      <c r="L178" s="64">
        <f>SUMIFS(СВЦЭМ!$E$34:$E$777,СВЦЭМ!$A$34:$A$777,$A178,СВЦЭМ!$B$34:$B$777,L$155)+'СЕТ СН'!$F$12</f>
        <v>0</v>
      </c>
      <c r="M178" s="64">
        <f>SUMIFS(СВЦЭМ!$E$34:$E$777,СВЦЭМ!$A$34:$A$777,$A178,СВЦЭМ!$B$34:$B$777,M$155)+'СЕТ СН'!$F$12</f>
        <v>0</v>
      </c>
      <c r="N178" s="64">
        <f>SUMIFS(СВЦЭМ!$E$34:$E$777,СВЦЭМ!$A$34:$A$777,$A178,СВЦЭМ!$B$34:$B$777,N$155)+'СЕТ СН'!$F$12</f>
        <v>0</v>
      </c>
      <c r="O178" s="64">
        <f>SUMIFS(СВЦЭМ!$E$34:$E$777,СВЦЭМ!$A$34:$A$777,$A178,СВЦЭМ!$B$34:$B$777,O$155)+'СЕТ СН'!$F$12</f>
        <v>0</v>
      </c>
      <c r="P178" s="64">
        <f>SUMIFS(СВЦЭМ!$E$34:$E$777,СВЦЭМ!$A$34:$A$777,$A178,СВЦЭМ!$B$34:$B$777,P$155)+'СЕТ СН'!$F$12</f>
        <v>0</v>
      </c>
      <c r="Q178" s="64">
        <f>SUMIFS(СВЦЭМ!$E$34:$E$777,СВЦЭМ!$A$34:$A$777,$A178,СВЦЭМ!$B$34:$B$777,Q$155)+'СЕТ СН'!$F$12</f>
        <v>0</v>
      </c>
      <c r="R178" s="64">
        <f>SUMIFS(СВЦЭМ!$E$34:$E$777,СВЦЭМ!$A$34:$A$777,$A178,СВЦЭМ!$B$34:$B$777,R$155)+'СЕТ СН'!$F$12</f>
        <v>0</v>
      </c>
      <c r="S178" s="64">
        <f>SUMIFS(СВЦЭМ!$E$34:$E$777,СВЦЭМ!$A$34:$A$777,$A178,СВЦЭМ!$B$34:$B$777,S$155)+'СЕТ СН'!$F$12</f>
        <v>0</v>
      </c>
      <c r="T178" s="64">
        <f>SUMIFS(СВЦЭМ!$E$34:$E$777,СВЦЭМ!$A$34:$A$777,$A178,СВЦЭМ!$B$34:$B$777,T$155)+'СЕТ СН'!$F$12</f>
        <v>0</v>
      </c>
      <c r="U178" s="64">
        <f>SUMIFS(СВЦЭМ!$E$34:$E$777,СВЦЭМ!$A$34:$A$777,$A178,СВЦЭМ!$B$34:$B$777,U$155)+'СЕТ СН'!$F$12</f>
        <v>0</v>
      </c>
      <c r="V178" s="64">
        <f>SUMIFS(СВЦЭМ!$E$34:$E$777,СВЦЭМ!$A$34:$A$777,$A178,СВЦЭМ!$B$34:$B$777,V$155)+'СЕТ СН'!$F$12</f>
        <v>0</v>
      </c>
      <c r="W178" s="64">
        <f>SUMIFS(СВЦЭМ!$E$34:$E$777,СВЦЭМ!$A$34:$A$777,$A178,СВЦЭМ!$B$34:$B$777,W$155)+'СЕТ СН'!$F$12</f>
        <v>0</v>
      </c>
      <c r="X178" s="64">
        <f>SUMIFS(СВЦЭМ!$E$34:$E$777,СВЦЭМ!$A$34:$A$777,$A178,СВЦЭМ!$B$34:$B$777,X$155)+'СЕТ СН'!$F$12</f>
        <v>0</v>
      </c>
      <c r="Y178" s="64">
        <f>SUMIFS(СВЦЭМ!$E$34:$E$777,СВЦЭМ!$A$34:$A$777,$A178,СВЦЭМ!$B$34:$B$777,Y$155)+'СЕТ СН'!$F$12</f>
        <v>0</v>
      </c>
    </row>
    <row r="179" spans="1:27" ht="15.75" x14ac:dyDescent="0.2">
      <c r="A179" s="63">
        <f t="shared" si="4"/>
        <v>42575</v>
      </c>
      <c r="B179" s="64">
        <f>SUMIFS(СВЦЭМ!$E$34:$E$777,СВЦЭМ!$A$34:$A$777,$A179,СВЦЭМ!$B$34:$B$777,B$155)+'СЕТ СН'!$F$12</f>
        <v>0</v>
      </c>
      <c r="C179" s="64">
        <f>SUMIFS(СВЦЭМ!$E$34:$E$777,СВЦЭМ!$A$34:$A$777,$A179,СВЦЭМ!$B$34:$B$777,C$155)+'СЕТ СН'!$F$12</f>
        <v>0</v>
      </c>
      <c r="D179" s="64">
        <f>SUMIFS(СВЦЭМ!$E$34:$E$777,СВЦЭМ!$A$34:$A$777,$A179,СВЦЭМ!$B$34:$B$777,D$155)+'СЕТ СН'!$F$12</f>
        <v>0</v>
      </c>
      <c r="E179" s="64">
        <f>SUMIFS(СВЦЭМ!$E$34:$E$777,СВЦЭМ!$A$34:$A$777,$A179,СВЦЭМ!$B$34:$B$777,E$155)+'СЕТ СН'!$F$12</f>
        <v>0</v>
      </c>
      <c r="F179" s="64">
        <f>SUMIFS(СВЦЭМ!$E$34:$E$777,СВЦЭМ!$A$34:$A$777,$A179,СВЦЭМ!$B$34:$B$777,F$155)+'СЕТ СН'!$F$12</f>
        <v>0</v>
      </c>
      <c r="G179" s="64">
        <f>SUMIFS(СВЦЭМ!$E$34:$E$777,СВЦЭМ!$A$34:$A$777,$A179,СВЦЭМ!$B$34:$B$777,G$155)+'СЕТ СН'!$F$12</f>
        <v>0</v>
      </c>
      <c r="H179" s="64">
        <f>SUMIFS(СВЦЭМ!$E$34:$E$777,СВЦЭМ!$A$34:$A$777,$A179,СВЦЭМ!$B$34:$B$777,H$155)+'СЕТ СН'!$F$12</f>
        <v>0</v>
      </c>
      <c r="I179" s="64">
        <f>SUMIFS(СВЦЭМ!$E$34:$E$777,СВЦЭМ!$A$34:$A$777,$A179,СВЦЭМ!$B$34:$B$777,I$155)+'СЕТ СН'!$F$12</f>
        <v>0</v>
      </c>
      <c r="J179" s="64">
        <f>SUMIFS(СВЦЭМ!$E$34:$E$777,СВЦЭМ!$A$34:$A$777,$A179,СВЦЭМ!$B$34:$B$777,J$155)+'СЕТ СН'!$F$12</f>
        <v>0</v>
      </c>
      <c r="K179" s="64">
        <f>SUMIFS(СВЦЭМ!$E$34:$E$777,СВЦЭМ!$A$34:$A$777,$A179,СВЦЭМ!$B$34:$B$777,K$155)+'СЕТ СН'!$F$12</f>
        <v>0</v>
      </c>
      <c r="L179" s="64">
        <f>SUMIFS(СВЦЭМ!$E$34:$E$777,СВЦЭМ!$A$34:$A$777,$A179,СВЦЭМ!$B$34:$B$777,L$155)+'СЕТ СН'!$F$12</f>
        <v>0</v>
      </c>
      <c r="M179" s="64">
        <f>SUMIFS(СВЦЭМ!$E$34:$E$777,СВЦЭМ!$A$34:$A$777,$A179,СВЦЭМ!$B$34:$B$777,M$155)+'СЕТ СН'!$F$12</f>
        <v>0</v>
      </c>
      <c r="N179" s="64">
        <f>SUMIFS(СВЦЭМ!$E$34:$E$777,СВЦЭМ!$A$34:$A$777,$A179,СВЦЭМ!$B$34:$B$777,N$155)+'СЕТ СН'!$F$12</f>
        <v>0</v>
      </c>
      <c r="O179" s="64">
        <f>SUMIFS(СВЦЭМ!$E$34:$E$777,СВЦЭМ!$A$34:$A$777,$A179,СВЦЭМ!$B$34:$B$777,O$155)+'СЕТ СН'!$F$12</f>
        <v>0</v>
      </c>
      <c r="P179" s="64">
        <f>SUMIFS(СВЦЭМ!$E$34:$E$777,СВЦЭМ!$A$34:$A$777,$A179,СВЦЭМ!$B$34:$B$777,P$155)+'СЕТ СН'!$F$12</f>
        <v>0</v>
      </c>
      <c r="Q179" s="64">
        <f>SUMIFS(СВЦЭМ!$E$34:$E$777,СВЦЭМ!$A$34:$A$777,$A179,СВЦЭМ!$B$34:$B$777,Q$155)+'СЕТ СН'!$F$12</f>
        <v>0</v>
      </c>
      <c r="R179" s="64">
        <f>SUMIFS(СВЦЭМ!$E$34:$E$777,СВЦЭМ!$A$34:$A$777,$A179,СВЦЭМ!$B$34:$B$777,R$155)+'СЕТ СН'!$F$12</f>
        <v>0</v>
      </c>
      <c r="S179" s="64">
        <f>SUMIFS(СВЦЭМ!$E$34:$E$777,СВЦЭМ!$A$34:$A$777,$A179,СВЦЭМ!$B$34:$B$777,S$155)+'СЕТ СН'!$F$12</f>
        <v>0</v>
      </c>
      <c r="T179" s="64">
        <f>SUMIFS(СВЦЭМ!$E$34:$E$777,СВЦЭМ!$A$34:$A$777,$A179,СВЦЭМ!$B$34:$B$777,T$155)+'СЕТ СН'!$F$12</f>
        <v>0</v>
      </c>
      <c r="U179" s="64">
        <f>SUMIFS(СВЦЭМ!$E$34:$E$777,СВЦЭМ!$A$34:$A$777,$A179,СВЦЭМ!$B$34:$B$777,U$155)+'СЕТ СН'!$F$12</f>
        <v>0</v>
      </c>
      <c r="V179" s="64">
        <f>SUMIFS(СВЦЭМ!$E$34:$E$777,СВЦЭМ!$A$34:$A$777,$A179,СВЦЭМ!$B$34:$B$777,V$155)+'СЕТ СН'!$F$12</f>
        <v>0</v>
      </c>
      <c r="W179" s="64">
        <f>SUMIFS(СВЦЭМ!$E$34:$E$777,СВЦЭМ!$A$34:$A$777,$A179,СВЦЭМ!$B$34:$B$777,W$155)+'СЕТ СН'!$F$12</f>
        <v>0</v>
      </c>
      <c r="X179" s="64">
        <f>SUMIFS(СВЦЭМ!$E$34:$E$777,СВЦЭМ!$A$34:$A$777,$A179,СВЦЭМ!$B$34:$B$777,X$155)+'СЕТ СН'!$F$12</f>
        <v>0</v>
      </c>
      <c r="Y179" s="64">
        <f>SUMIFS(СВЦЭМ!$E$34:$E$777,СВЦЭМ!$A$34:$A$777,$A179,СВЦЭМ!$B$34:$B$777,Y$155)+'СЕТ СН'!$F$12</f>
        <v>0</v>
      </c>
    </row>
    <row r="180" spans="1:27" ht="15.75" x14ac:dyDescent="0.2">
      <c r="A180" s="63">
        <f t="shared" si="4"/>
        <v>42576</v>
      </c>
      <c r="B180" s="64">
        <f>SUMIFS(СВЦЭМ!$E$34:$E$777,СВЦЭМ!$A$34:$A$777,$A180,СВЦЭМ!$B$34:$B$777,B$155)+'СЕТ СН'!$F$12</f>
        <v>0</v>
      </c>
      <c r="C180" s="64">
        <f>SUMIFS(СВЦЭМ!$E$34:$E$777,СВЦЭМ!$A$34:$A$777,$A180,СВЦЭМ!$B$34:$B$777,C$155)+'СЕТ СН'!$F$12</f>
        <v>0</v>
      </c>
      <c r="D180" s="64">
        <f>SUMIFS(СВЦЭМ!$E$34:$E$777,СВЦЭМ!$A$34:$A$777,$A180,СВЦЭМ!$B$34:$B$777,D$155)+'СЕТ СН'!$F$12</f>
        <v>0</v>
      </c>
      <c r="E180" s="64">
        <f>SUMIFS(СВЦЭМ!$E$34:$E$777,СВЦЭМ!$A$34:$A$777,$A180,СВЦЭМ!$B$34:$B$777,E$155)+'СЕТ СН'!$F$12</f>
        <v>0</v>
      </c>
      <c r="F180" s="64">
        <f>SUMIFS(СВЦЭМ!$E$34:$E$777,СВЦЭМ!$A$34:$A$777,$A180,СВЦЭМ!$B$34:$B$777,F$155)+'СЕТ СН'!$F$12</f>
        <v>0</v>
      </c>
      <c r="G180" s="64">
        <f>SUMIFS(СВЦЭМ!$E$34:$E$777,СВЦЭМ!$A$34:$A$777,$A180,СВЦЭМ!$B$34:$B$777,G$155)+'СЕТ СН'!$F$12</f>
        <v>0</v>
      </c>
      <c r="H180" s="64">
        <f>SUMIFS(СВЦЭМ!$E$34:$E$777,СВЦЭМ!$A$34:$A$777,$A180,СВЦЭМ!$B$34:$B$777,H$155)+'СЕТ СН'!$F$12</f>
        <v>0</v>
      </c>
      <c r="I180" s="64">
        <f>SUMIFS(СВЦЭМ!$E$34:$E$777,СВЦЭМ!$A$34:$A$777,$A180,СВЦЭМ!$B$34:$B$777,I$155)+'СЕТ СН'!$F$12</f>
        <v>0</v>
      </c>
      <c r="J180" s="64">
        <f>SUMIFS(СВЦЭМ!$E$34:$E$777,СВЦЭМ!$A$34:$A$777,$A180,СВЦЭМ!$B$34:$B$777,J$155)+'СЕТ СН'!$F$12</f>
        <v>0</v>
      </c>
      <c r="K180" s="64">
        <f>SUMIFS(СВЦЭМ!$E$34:$E$777,СВЦЭМ!$A$34:$A$777,$A180,СВЦЭМ!$B$34:$B$777,K$155)+'СЕТ СН'!$F$12</f>
        <v>0</v>
      </c>
      <c r="L180" s="64">
        <f>SUMIFS(СВЦЭМ!$E$34:$E$777,СВЦЭМ!$A$34:$A$777,$A180,СВЦЭМ!$B$34:$B$777,L$155)+'СЕТ СН'!$F$12</f>
        <v>0</v>
      </c>
      <c r="M180" s="64">
        <f>SUMIFS(СВЦЭМ!$E$34:$E$777,СВЦЭМ!$A$34:$A$777,$A180,СВЦЭМ!$B$34:$B$777,M$155)+'СЕТ СН'!$F$12</f>
        <v>0</v>
      </c>
      <c r="N180" s="64">
        <f>SUMIFS(СВЦЭМ!$E$34:$E$777,СВЦЭМ!$A$34:$A$777,$A180,СВЦЭМ!$B$34:$B$777,N$155)+'СЕТ СН'!$F$12</f>
        <v>0</v>
      </c>
      <c r="O180" s="64">
        <f>SUMIFS(СВЦЭМ!$E$34:$E$777,СВЦЭМ!$A$34:$A$777,$A180,СВЦЭМ!$B$34:$B$777,O$155)+'СЕТ СН'!$F$12</f>
        <v>0</v>
      </c>
      <c r="P180" s="64">
        <f>SUMIFS(СВЦЭМ!$E$34:$E$777,СВЦЭМ!$A$34:$A$777,$A180,СВЦЭМ!$B$34:$B$777,P$155)+'СЕТ СН'!$F$12</f>
        <v>0</v>
      </c>
      <c r="Q180" s="64">
        <f>SUMIFS(СВЦЭМ!$E$34:$E$777,СВЦЭМ!$A$34:$A$777,$A180,СВЦЭМ!$B$34:$B$777,Q$155)+'СЕТ СН'!$F$12</f>
        <v>0</v>
      </c>
      <c r="R180" s="64">
        <f>SUMIFS(СВЦЭМ!$E$34:$E$777,СВЦЭМ!$A$34:$A$777,$A180,СВЦЭМ!$B$34:$B$777,R$155)+'СЕТ СН'!$F$12</f>
        <v>0</v>
      </c>
      <c r="S180" s="64">
        <f>SUMIFS(СВЦЭМ!$E$34:$E$777,СВЦЭМ!$A$34:$A$777,$A180,СВЦЭМ!$B$34:$B$777,S$155)+'СЕТ СН'!$F$12</f>
        <v>0</v>
      </c>
      <c r="T180" s="64">
        <f>SUMIFS(СВЦЭМ!$E$34:$E$777,СВЦЭМ!$A$34:$A$777,$A180,СВЦЭМ!$B$34:$B$777,T$155)+'СЕТ СН'!$F$12</f>
        <v>0</v>
      </c>
      <c r="U180" s="64">
        <f>SUMIFS(СВЦЭМ!$E$34:$E$777,СВЦЭМ!$A$34:$A$777,$A180,СВЦЭМ!$B$34:$B$777,U$155)+'СЕТ СН'!$F$12</f>
        <v>0</v>
      </c>
      <c r="V180" s="64">
        <f>SUMIFS(СВЦЭМ!$E$34:$E$777,СВЦЭМ!$A$34:$A$777,$A180,СВЦЭМ!$B$34:$B$777,V$155)+'СЕТ СН'!$F$12</f>
        <v>0</v>
      </c>
      <c r="W180" s="64">
        <f>SUMIFS(СВЦЭМ!$E$34:$E$777,СВЦЭМ!$A$34:$A$777,$A180,СВЦЭМ!$B$34:$B$777,W$155)+'СЕТ СН'!$F$12</f>
        <v>0</v>
      </c>
      <c r="X180" s="64">
        <f>SUMIFS(СВЦЭМ!$E$34:$E$777,СВЦЭМ!$A$34:$A$777,$A180,СВЦЭМ!$B$34:$B$777,X$155)+'СЕТ СН'!$F$12</f>
        <v>0</v>
      </c>
      <c r="Y180" s="64">
        <f>SUMIFS(СВЦЭМ!$E$34:$E$777,СВЦЭМ!$A$34:$A$777,$A180,СВЦЭМ!$B$34:$B$777,Y$155)+'СЕТ СН'!$F$12</f>
        <v>0</v>
      </c>
    </row>
    <row r="181" spans="1:27" ht="15.75" x14ac:dyDescent="0.2">
      <c r="A181" s="63">
        <f t="shared" si="4"/>
        <v>42577</v>
      </c>
      <c r="B181" s="64">
        <f>SUMIFS(СВЦЭМ!$E$34:$E$777,СВЦЭМ!$A$34:$A$777,$A181,СВЦЭМ!$B$34:$B$777,B$155)+'СЕТ СН'!$F$12</f>
        <v>0</v>
      </c>
      <c r="C181" s="64">
        <f>SUMIFS(СВЦЭМ!$E$34:$E$777,СВЦЭМ!$A$34:$A$777,$A181,СВЦЭМ!$B$34:$B$777,C$155)+'СЕТ СН'!$F$12</f>
        <v>0</v>
      </c>
      <c r="D181" s="64">
        <f>SUMIFS(СВЦЭМ!$E$34:$E$777,СВЦЭМ!$A$34:$A$777,$A181,СВЦЭМ!$B$34:$B$777,D$155)+'СЕТ СН'!$F$12</f>
        <v>0</v>
      </c>
      <c r="E181" s="64">
        <f>SUMIFS(СВЦЭМ!$E$34:$E$777,СВЦЭМ!$A$34:$A$777,$A181,СВЦЭМ!$B$34:$B$777,E$155)+'СЕТ СН'!$F$12</f>
        <v>0</v>
      </c>
      <c r="F181" s="64">
        <f>SUMIFS(СВЦЭМ!$E$34:$E$777,СВЦЭМ!$A$34:$A$777,$A181,СВЦЭМ!$B$34:$B$777,F$155)+'СЕТ СН'!$F$12</f>
        <v>0</v>
      </c>
      <c r="G181" s="64">
        <f>SUMIFS(СВЦЭМ!$E$34:$E$777,СВЦЭМ!$A$34:$A$777,$A181,СВЦЭМ!$B$34:$B$777,G$155)+'СЕТ СН'!$F$12</f>
        <v>0</v>
      </c>
      <c r="H181" s="64">
        <f>SUMIFS(СВЦЭМ!$E$34:$E$777,СВЦЭМ!$A$34:$A$777,$A181,СВЦЭМ!$B$34:$B$777,H$155)+'СЕТ СН'!$F$12</f>
        <v>0</v>
      </c>
      <c r="I181" s="64">
        <f>SUMIFS(СВЦЭМ!$E$34:$E$777,СВЦЭМ!$A$34:$A$777,$A181,СВЦЭМ!$B$34:$B$777,I$155)+'СЕТ СН'!$F$12</f>
        <v>0</v>
      </c>
      <c r="J181" s="64">
        <f>SUMIFS(СВЦЭМ!$E$34:$E$777,СВЦЭМ!$A$34:$A$777,$A181,СВЦЭМ!$B$34:$B$777,J$155)+'СЕТ СН'!$F$12</f>
        <v>0</v>
      </c>
      <c r="K181" s="64">
        <f>SUMIFS(СВЦЭМ!$E$34:$E$777,СВЦЭМ!$A$34:$A$777,$A181,СВЦЭМ!$B$34:$B$777,K$155)+'СЕТ СН'!$F$12</f>
        <v>0</v>
      </c>
      <c r="L181" s="64">
        <f>SUMIFS(СВЦЭМ!$E$34:$E$777,СВЦЭМ!$A$34:$A$777,$A181,СВЦЭМ!$B$34:$B$777,L$155)+'СЕТ СН'!$F$12</f>
        <v>0</v>
      </c>
      <c r="M181" s="64">
        <f>SUMIFS(СВЦЭМ!$E$34:$E$777,СВЦЭМ!$A$34:$A$777,$A181,СВЦЭМ!$B$34:$B$777,M$155)+'СЕТ СН'!$F$12</f>
        <v>0</v>
      </c>
      <c r="N181" s="64">
        <f>SUMIFS(СВЦЭМ!$E$34:$E$777,СВЦЭМ!$A$34:$A$777,$A181,СВЦЭМ!$B$34:$B$777,N$155)+'СЕТ СН'!$F$12</f>
        <v>0</v>
      </c>
      <c r="O181" s="64">
        <f>SUMIFS(СВЦЭМ!$E$34:$E$777,СВЦЭМ!$A$34:$A$777,$A181,СВЦЭМ!$B$34:$B$777,O$155)+'СЕТ СН'!$F$12</f>
        <v>0</v>
      </c>
      <c r="P181" s="64">
        <f>SUMIFS(СВЦЭМ!$E$34:$E$777,СВЦЭМ!$A$34:$A$777,$A181,СВЦЭМ!$B$34:$B$777,P$155)+'СЕТ СН'!$F$12</f>
        <v>0</v>
      </c>
      <c r="Q181" s="64">
        <f>SUMIFS(СВЦЭМ!$E$34:$E$777,СВЦЭМ!$A$34:$A$777,$A181,СВЦЭМ!$B$34:$B$777,Q$155)+'СЕТ СН'!$F$12</f>
        <v>0</v>
      </c>
      <c r="R181" s="64">
        <f>SUMIFS(СВЦЭМ!$E$34:$E$777,СВЦЭМ!$A$34:$A$777,$A181,СВЦЭМ!$B$34:$B$777,R$155)+'СЕТ СН'!$F$12</f>
        <v>0</v>
      </c>
      <c r="S181" s="64">
        <f>SUMIFS(СВЦЭМ!$E$34:$E$777,СВЦЭМ!$A$34:$A$777,$A181,СВЦЭМ!$B$34:$B$777,S$155)+'СЕТ СН'!$F$12</f>
        <v>0</v>
      </c>
      <c r="T181" s="64">
        <f>SUMIFS(СВЦЭМ!$E$34:$E$777,СВЦЭМ!$A$34:$A$777,$A181,СВЦЭМ!$B$34:$B$777,T$155)+'СЕТ СН'!$F$12</f>
        <v>0</v>
      </c>
      <c r="U181" s="64">
        <f>SUMIFS(СВЦЭМ!$E$34:$E$777,СВЦЭМ!$A$34:$A$777,$A181,СВЦЭМ!$B$34:$B$777,U$155)+'СЕТ СН'!$F$12</f>
        <v>0</v>
      </c>
      <c r="V181" s="64">
        <f>SUMIFS(СВЦЭМ!$E$34:$E$777,СВЦЭМ!$A$34:$A$777,$A181,СВЦЭМ!$B$34:$B$777,V$155)+'СЕТ СН'!$F$12</f>
        <v>0</v>
      </c>
      <c r="W181" s="64">
        <f>SUMIFS(СВЦЭМ!$E$34:$E$777,СВЦЭМ!$A$34:$A$777,$A181,СВЦЭМ!$B$34:$B$777,W$155)+'СЕТ СН'!$F$12</f>
        <v>0</v>
      </c>
      <c r="X181" s="64">
        <f>SUMIFS(СВЦЭМ!$E$34:$E$777,СВЦЭМ!$A$34:$A$777,$A181,СВЦЭМ!$B$34:$B$777,X$155)+'СЕТ СН'!$F$12</f>
        <v>0</v>
      </c>
      <c r="Y181" s="64">
        <f>SUMIFS(СВЦЭМ!$E$34:$E$777,СВЦЭМ!$A$34:$A$777,$A181,СВЦЭМ!$B$34:$B$777,Y$155)+'СЕТ СН'!$F$12</f>
        <v>0</v>
      </c>
    </row>
    <row r="182" spans="1:27" ht="15.75" x14ac:dyDescent="0.2">
      <c r="A182" s="63">
        <f t="shared" si="4"/>
        <v>42578</v>
      </c>
      <c r="B182" s="64">
        <f>SUMIFS(СВЦЭМ!$E$34:$E$777,СВЦЭМ!$A$34:$A$777,$A182,СВЦЭМ!$B$34:$B$777,B$155)+'СЕТ СН'!$F$12</f>
        <v>0</v>
      </c>
      <c r="C182" s="64">
        <f>SUMIFS(СВЦЭМ!$E$34:$E$777,СВЦЭМ!$A$34:$A$777,$A182,СВЦЭМ!$B$34:$B$777,C$155)+'СЕТ СН'!$F$12</f>
        <v>0</v>
      </c>
      <c r="D182" s="64">
        <f>SUMIFS(СВЦЭМ!$E$34:$E$777,СВЦЭМ!$A$34:$A$777,$A182,СВЦЭМ!$B$34:$B$777,D$155)+'СЕТ СН'!$F$12</f>
        <v>0</v>
      </c>
      <c r="E182" s="64">
        <f>SUMIFS(СВЦЭМ!$E$34:$E$777,СВЦЭМ!$A$34:$A$777,$A182,СВЦЭМ!$B$34:$B$777,E$155)+'СЕТ СН'!$F$12</f>
        <v>0</v>
      </c>
      <c r="F182" s="64">
        <f>SUMIFS(СВЦЭМ!$E$34:$E$777,СВЦЭМ!$A$34:$A$777,$A182,СВЦЭМ!$B$34:$B$777,F$155)+'СЕТ СН'!$F$12</f>
        <v>0</v>
      </c>
      <c r="G182" s="64">
        <f>SUMIFS(СВЦЭМ!$E$34:$E$777,СВЦЭМ!$A$34:$A$777,$A182,СВЦЭМ!$B$34:$B$777,G$155)+'СЕТ СН'!$F$12</f>
        <v>0</v>
      </c>
      <c r="H182" s="64">
        <f>SUMIFS(СВЦЭМ!$E$34:$E$777,СВЦЭМ!$A$34:$A$777,$A182,СВЦЭМ!$B$34:$B$777,H$155)+'СЕТ СН'!$F$12</f>
        <v>0</v>
      </c>
      <c r="I182" s="64">
        <f>SUMIFS(СВЦЭМ!$E$34:$E$777,СВЦЭМ!$A$34:$A$777,$A182,СВЦЭМ!$B$34:$B$777,I$155)+'СЕТ СН'!$F$12</f>
        <v>0</v>
      </c>
      <c r="J182" s="64">
        <f>SUMIFS(СВЦЭМ!$E$34:$E$777,СВЦЭМ!$A$34:$A$777,$A182,СВЦЭМ!$B$34:$B$777,J$155)+'СЕТ СН'!$F$12</f>
        <v>0</v>
      </c>
      <c r="K182" s="64">
        <f>SUMIFS(СВЦЭМ!$E$34:$E$777,СВЦЭМ!$A$34:$A$777,$A182,СВЦЭМ!$B$34:$B$777,K$155)+'СЕТ СН'!$F$12</f>
        <v>0</v>
      </c>
      <c r="L182" s="64">
        <f>SUMIFS(СВЦЭМ!$E$34:$E$777,СВЦЭМ!$A$34:$A$777,$A182,СВЦЭМ!$B$34:$B$777,L$155)+'СЕТ СН'!$F$12</f>
        <v>0</v>
      </c>
      <c r="M182" s="64">
        <f>SUMIFS(СВЦЭМ!$E$34:$E$777,СВЦЭМ!$A$34:$A$777,$A182,СВЦЭМ!$B$34:$B$777,M$155)+'СЕТ СН'!$F$12</f>
        <v>0</v>
      </c>
      <c r="N182" s="64">
        <f>SUMIFS(СВЦЭМ!$E$34:$E$777,СВЦЭМ!$A$34:$A$777,$A182,СВЦЭМ!$B$34:$B$777,N$155)+'СЕТ СН'!$F$12</f>
        <v>0</v>
      </c>
      <c r="O182" s="64">
        <f>SUMIFS(СВЦЭМ!$E$34:$E$777,СВЦЭМ!$A$34:$A$777,$A182,СВЦЭМ!$B$34:$B$777,O$155)+'СЕТ СН'!$F$12</f>
        <v>0</v>
      </c>
      <c r="P182" s="64">
        <f>SUMIFS(СВЦЭМ!$E$34:$E$777,СВЦЭМ!$A$34:$A$777,$A182,СВЦЭМ!$B$34:$B$777,P$155)+'СЕТ СН'!$F$12</f>
        <v>0</v>
      </c>
      <c r="Q182" s="64">
        <f>SUMIFS(СВЦЭМ!$E$34:$E$777,СВЦЭМ!$A$34:$A$777,$A182,СВЦЭМ!$B$34:$B$777,Q$155)+'СЕТ СН'!$F$12</f>
        <v>0</v>
      </c>
      <c r="R182" s="64">
        <f>SUMIFS(СВЦЭМ!$E$34:$E$777,СВЦЭМ!$A$34:$A$777,$A182,СВЦЭМ!$B$34:$B$777,R$155)+'СЕТ СН'!$F$12</f>
        <v>0</v>
      </c>
      <c r="S182" s="64">
        <f>SUMIFS(СВЦЭМ!$E$34:$E$777,СВЦЭМ!$A$34:$A$777,$A182,СВЦЭМ!$B$34:$B$777,S$155)+'СЕТ СН'!$F$12</f>
        <v>0</v>
      </c>
      <c r="T182" s="64">
        <f>SUMIFS(СВЦЭМ!$E$34:$E$777,СВЦЭМ!$A$34:$A$777,$A182,СВЦЭМ!$B$34:$B$777,T$155)+'СЕТ СН'!$F$12</f>
        <v>0</v>
      </c>
      <c r="U182" s="64">
        <f>SUMIFS(СВЦЭМ!$E$34:$E$777,СВЦЭМ!$A$34:$A$777,$A182,СВЦЭМ!$B$34:$B$777,U$155)+'СЕТ СН'!$F$12</f>
        <v>0</v>
      </c>
      <c r="V182" s="64">
        <f>SUMIFS(СВЦЭМ!$E$34:$E$777,СВЦЭМ!$A$34:$A$777,$A182,СВЦЭМ!$B$34:$B$777,V$155)+'СЕТ СН'!$F$12</f>
        <v>0</v>
      </c>
      <c r="W182" s="64">
        <f>SUMIFS(СВЦЭМ!$E$34:$E$777,СВЦЭМ!$A$34:$A$777,$A182,СВЦЭМ!$B$34:$B$777,W$155)+'СЕТ СН'!$F$12</f>
        <v>0</v>
      </c>
      <c r="X182" s="64">
        <f>SUMIFS(СВЦЭМ!$E$34:$E$777,СВЦЭМ!$A$34:$A$777,$A182,СВЦЭМ!$B$34:$B$777,X$155)+'СЕТ СН'!$F$12</f>
        <v>0</v>
      </c>
      <c r="Y182" s="64">
        <f>SUMIFS(СВЦЭМ!$E$34:$E$777,СВЦЭМ!$A$34:$A$777,$A182,СВЦЭМ!$B$34:$B$777,Y$155)+'СЕТ СН'!$F$12</f>
        <v>0</v>
      </c>
    </row>
    <row r="183" spans="1:27" ht="15.75" x14ac:dyDescent="0.2">
      <c r="A183" s="63">
        <f t="shared" si="4"/>
        <v>42579</v>
      </c>
      <c r="B183" s="64">
        <f>SUMIFS(СВЦЭМ!$E$34:$E$777,СВЦЭМ!$A$34:$A$777,$A183,СВЦЭМ!$B$34:$B$777,B$155)+'СЕТ СН'!$F$12</f>
        <v>0</v>
      </c>
      <c r="C183" s="64">
        <f>SUMIFS(СВЦЭМ!$E$34:$E$777,СВЦЭМ!$A$34:$A$777,$A183,СВЦЭМ!$B$34:$B$777,C$155)+'СЕТ СН'!$F$12</f>
        <v>0</v>
      </c>
      <c r="D183" s="64">
        <f>SUMIFS(СВЦЭМ!$E$34:$E$777,СВЦЭМ!$A$34:$A$777,$A183,СВЦЭМ!$B$34:$B$777,D$155)+'СЕТ СН'!$F$12</f>
        <v>0</v>
      </c>
      <c r="E183" s="64">
        <f>SUMIFS(СВЦЭМ!$E$34:$E$777,СВЦЭМ!$A$34:$A$777,$A183,СВЦЭМ!$B$34:$B$777,E$155)+'СЕТ СН'!$F$12</f>
        <v>0</v>
      </c>
      <c r="F183" s="64">
        <f>SUMIFS(СВЦЭМ!$E$34:$E$777,СВЦЭМ!$A$34:$A$777,$A183,СВЦЭМ!$B$34:$B$777,F$155)+'СЕТ СН'!$F$12</f>
        <v>0</v>
      </c>
      <c r="G183" s="64">
        <f>SUMIFS(СВЦЭМ!$E$34:$E$777,СВЦЭМ!$A$34:$A$777,$A183,СВЦЭМ!$B$34:$B$777,G$155)+'СЕТ СН'!$F$12</f>
        <v>0</v>
      </c>
      <c r="H183" s="64">
        <f>SUMIFS(СВЦЭМ!$E$34:$E$777,СВЦЭМ!$A$34:$A$777,$A183,СВЦЭМ!$B$34:$B$777,H$155)+'СЕТ СН'!$F$12</f>
        <v>0</v>
      </c>
      <c r="I183" s="64">
        <f>SUMIFS(СВЦЭМ!$E$34:$E$777,СВЦЭМ!$A$34:$A$777,$A183,СВЦЭМ!$B$34:$B$777,I$155)+'СЕТ СН'!$F$12</f>
        <v>0</v>
      </c>
      <c r="J183" s="64">
        <f>SUMIFS(СВЦЭМ!$E$34:$E$777,СВЦЭМ!$A$34:$A$777,$A183,СВЦЭМ!$B$34:$B$777,J$155)+'СЕТ СН'!$F$12</f>
        <v>0</v>
      </c>
      <c r="K183" s="64">
        <f>SUMIFS(СВЦЭМ!$E$34:$E$777,СВЦЭМ!$A$34:$A$777,$A183,СВЦЭМ!$B$34:$B$777,K$155)+'СЕТ СН'!$F$12</f>
        <v>0</v>
      </c>
      <c r="L183" s="64">
        <f>SUMIFS(СВЦЭМ!$E$34:$E$777,СВЦЭМ!$A$34:$A$777,$A183,СВЦЭМ!$B$34:$B$777,L$155)+'СЕТ СН'!$F$12</f>
        <v>0</v>
      </c>
      <c r="M183" s="64">
        <f>SUMIFS(СВЦЭМ!$E$34:$E$777,СВЦЭМ!$A$34:$A$777,$A183,СВЦЭМ!$B$34:$B$777,M$155)+'СЕТ СН'!$F$12</f>
        <v>0</v>
      </c>
      <c r="N183" s="64">
        <f>SUMIFS(СВЦЭМ!$E$34:$E$777,СВЦЭМ!$A$34:$A$777,$A183,СВЦЭМ!$B$34:$B$777,N$155)+'СЕТ СН'!$F$12</f>
        <v>0</v>
      </c>
      <c r="O183" s="64">
        <f>SUMIFS(СВЦЭМ!$E$34:$E$777,СВЦЭМ!$A$34:$A$777,$A183,СВЦЭМ!$B$34:$B$777,O$155)+'СЕТ СН'!$F$12</f>
        <v>0</v>
      </c>
      <c r="P183" s="64">
        <f>SUMIFS(СВЦЭМ!$E$34:$E$777,СВЦЭМ!$A$34:$A$777,$A183,СВЦЭМ!$B$34:$B$777,P$155)+'СЕТ СН'!$F$12</f>
        <v>0</v>
      </c>
      <c r="Q183" s="64">
        <f>SUMIFS(СВЦЭМ!$E$34:$E$777,СВЦЭМ!$A$34:$A$777,$A183,СВЦЭМ!$B$34:$B$777,Q$155)+'СЕТ СН'!$F$12</f>
        <v>0</v>
      </c>
      <c r="R183" s="64">
        <f>SUMIFS(СВЦЭМ!$E$34:$E$777,СВЦЭМ!$A$34:$A$777,$A183,СВЦЭМ!$B$34:$B$777,R$155)+'СЕТ СН'!$F$12</f>
        <v>0</v>
      </c>
      <c r="S183" s="64">
        <f>SUMIFS(СВЦЭМ!$E$34:$E$777,СВЦЭМ!$A$34:$A$777,$A183,СВЦЭМ!$B$34:$B$777,S$155)+'СЕТ СН'!$F$12</f>
        <v>0</v>
      </c>
      <c r="T183" s="64">
        <f>SUMIFS(СВЦЭМ!$E$34:$E$777,СВЦЭМ!$A$34:$A$777,$A183,СВЦЭМ!$B$34:$B$777,T$155)+'СЕТ СН'!$F$12</f>
        <v>0</v>
      </c>
      <c r="U183" s="64">
        <f>SUMIFS(СВЦЭМ!$E$34:$E$777,СВЦЭМ!$A$34:$A$777,$A183,СВЦЭМ!$B$34:$B$777,U$155)+'СЕТ СН'!$F$12</f>
        <v>0</v>
      </c>
      <c r="V183" s="64">
        <f>SUMIFS(СВЦЭМ!$E$34:$E$777,СВЦЭМ!$A$34:$A$777,$A183,СВЦЭМ!$B$34:$B$777,V$155)+'СЕТ СН'!$F$12</f>
        <v>0</v>
      </c>
      <c r="W183" s="64">
        <f>SUMIFS(СВЦЭМ!$E$34:$E$777,СВЦЭМ!$A$34:$A$777,$A183,СВЦЭМ!$B$34:$B$777,W$155)+'СЕТ СН'!$F$12</f>
        <v>0</v>
      </c>
      <c r="X183" s="64">
        <f>SUMIFS(СВЦЭМ!$E$34:$E$777,СВЦЭМ!$A$34:$A$777,$A183,СВЦЭМ!$B$34:$B$777,X$155)+'СЕТ СН'!$F$12</f>
        <v>0</v>
      </c>
      <c r="Y183" s="64">
        <f>SUMIFS(СВЦЭМ!$E$34:$E$777,СВЦЭМ!$A$34:$A$777,$A183,СВЦЭМ!$B$34:$B$777,Y$155)+'СЕТ СН'!$F$12</f>
        <v>0</v>
      </c>
    </row>
    <row r="184" spans="1:27" ht="15.75" x14ac:dyDescent="0.2">
      <c r="A184" s="63">
        <f t="shared" si="4"/>
        <v>42580</v>
      </c>
      <c r="B184" s="64">
        <f>SUMIFS(СВЦЭМ!$E$34:$E$777,СВЦЭМ!$A$34:$A$777,$A184,СВЦЭМ!$B$34:$B$777,B$155)+'СЕТ СН'!$F$12</f>
        <v>0</v>
      </c>
      <c r="C184" s="64">
        <f>SUMIFS(СВЦЭМ!$E$34:$E$777,СВЦЭМ!$A$34:$A$777,$A184,СВЦЭМ!$B$34:$B$777,C$155)+'СЕТ СН'!$F$12</f>
        <v>0</v>
      </c>
      <c r="D184" s="64">
        <f>SUMIFS(СВЦЭМ!$E$34:$E$777,СВЦЭМ!$A$34:$A$777,$A184,СВЦЭМ!$B$34:$B$777,D$155)+'СЕТ СН'!$F$12</f>
        <v>0</v>
      </c>
      <c r="E184" s="64">
        <f>SUMIFS(СВЦЭМ!$E$34:$E$777,СВЦЭМ!$A$34:$A$777,$A184,СВЦЭМ!$B$34:$B$777,E$155)+'СЕТ СН'!$F$12</f>
        <v>0</v>
      </c>
      <c r="F184" s="64">
        <f>SUMIFS(СВЦЭМ!$E$34:$E$777,СВЦЭМ!$A$34:$A$777,$A184,СВЦЭМ!$B$34:$B$777,F$155)+'СЕТ СН'!$F$12</f>
        <v>0</v>
      </c>
      <c r="G184" s="64">
        <f>SUMIFS(СВЦЭМ!$E$34:$E$777,СВЦЭМ!$A$34:$A$777,$A184,СВЦЭМ!$B$34:$B$777,G$155)+'СЕТ СН'!$F$12</f>
        <v>0</v>
      </c>
      <c r="H184" s="64">
        <f>SUMIFS(СВЦЭМ!$E$34:$E$777,СВЦЭМ!$A$34:$A$777,$A184,СВЦЭМ!$B$34:$B$777,H$155)+'СЕТ СН'!$F$12</f>
        <v>0</v>
      </c>
      <c r="I184" s="64">
        <f>SUMIFS(СВЦЭМ!$E$34:$E$777,СВЦЭМ!$A$34:$A$777,$A184,СВЦЭМ!$B$34:$B$777,I$155)+'СЕТ СН'!$F$12</f>
        <v>0</v>
      </c>
      <c r="J184" s="64">
        <f>SUMIFS(СВЦЭМ!$E$34:$E$777,СВЦЭМ!$A$34:$A$777,$A184,СВЦЭМ!$B$34:$B$777,J$155)+'СЕТ СН'!$F$12</f>
        <v>0</v>
      </c>
      <c r="K184" s="64">
        <f>SUMIFS(СВЦЭМ!$E$34:$E$777,СВЦЭМ!$A$34:$A$777,$A184,СВЦЭМ!$B$34:$B$777,K$155)+'СЕТ СН'!$F$12</f>
        <v>0</v>
      </c>
      <c r="L184" s="64">
        <f>SUMIFS(СВЦЭМ!$E$34:$E$777,СВЦЭМ!$A$34:$A$777,$A184,СВЦЭМ!$B$34:$B$777,L$155)+'СЕТ СН'!$F$12</f>
        <v>0</v>
      </c>
      <c r="M184" s="64">
        <f>SUMIFS(СВЦЭМ!$E$34:$E$777,СВЦЭМ!$A$34:$A$777,$A184,СВЦЭМ!$B$34:$B$777,M$155)+'СЕТ СН'!$F$12</f>
        <v>0</v>
      </c>
      <c r="N184" s="64">
        <f>SUMIFS(СВЦЭМ!$E$34:$E$777,СВЦЭМ!$A$34:$A$777,$A184,СВЦЭМ!$B$34:$B$777,N$155)+'СЕТ СН'!$F$12</f>
        <v>0</v>
      </c>
      <c r="O184" s="64">
        <f>SUMIFS(СВЦЭМ!$E$34:$E$777,СВЦЭМ!$A$34:$A$777,$A184,СВЦЭМ!$B$34:$B$777,O$155)+'СЕТ СН'!$F$12</f>
        <v>0</v>
      </c>
      <c r="P184" s="64">
        <f>SUMIFS(СВЦЭМ!$E$34:$E$777,СВЦЭМ!$A$34:$A$777,$A184,СВЦЭМ!$B$34:$B$777,P$155)+'СЕТ СН'!$F$12</f>
        <v>0</v>
      </c>
      <c r="Q184" s="64">
        <f>SUMIFS(СВЦЭМ!$E$34:$E$777,СВЦЭМ!$A$34:$A$777,$A184,СВЦЭМ!$B$34:$B$777,Q$155)+'СЕТ СН'!$F$12</f>
        <v>0</v>
      </c>
      <c r="R184" s="64">
        <f>SUMIFS(СВЦЭМ!$E$34:$E$777,СВЦЭМ!$A$34:$A$777,$A184,СВЦЭМ!$B$34:$B$777,R$155)+'СЕТ СН'!$F$12</f>
        <v>0</v>
      </c>
      <c r="S184" s="64">
        <f>SUMIFS(СВЦЭМ!$E$34:$E$777,СВЦЭМ!$A$34:$A$777,$A184,СВЦЭМ!$B$34:$B$777,S$155)+'СЕТ СН'!$F$12</f>
        <v>0</v>
      </c>
      <c r="T184" s="64">
        <f>SUMIFS(СВЦЭМ!$E$34:$E$777,СВЦЭМ!$A$34:$A$777,$A184,СВЦЭМ!$B$34:$B$777,T$155)+'СЕТ СН'!$F$12</f>
        <v>0</v>
      </c>
      <c r="U184" s="64">
        <f>SUMIFS(СВЦЭМ!$E$34:$E$777,СВЦЭМ!$A$34:$A$777,$A184,СВЦЭМ!$B$34:$B$777,U$155)+'СЕТ СН'!$F$12</f>
        <v>0</v>
      </c>
      <c r="V184" s="64">
        <f>SUMIFS(СВЦЭМ!$E$34:$E$777,СВЦЭМ!$A$34:$A$777,$A184,СВЦЭМ!$B$34:$B$777,V$155)+'СЕТ СН'!$F$12</f>
        <v>0</v>
      </c>
      <c r="W184" s="64">
        <f>SUMIFS(СВЦЭМ!$E$34:$E$777,СВЦЭМ!$A$34:$A$777,$A184,СВЦЭМ!$B$34:$B$777,W$155)+'СЕТ СН'!$F$12</f>
        <v>0</v>
      </c>
      <c r="X184" s="64">
        <f>SUMIFS(СВЦЭМ!$E$34:$E$777,СВЦЭМ!$A$34:$A$777,$A184,СВЦЭМ!$B$34:$B$777,X$155)+'СЕТ СН'!$F$12</f>
        <v>0</v>
      </c>
      <c r="Y184" s="64">
        <f>SUMIFS(СВЦЭМ!$E$34:$E$777,СВЦЭМ!$A$34:$A$777,$A184,СВЦЭМ!$B$34:$B$777,Y$155)+'СЕТ СН'!$F$12</f>
        <v>0</v>
      </c>
    </row>
    <row r="185" spans="1:27" ht="15.75" x14ac:dyDescent="0.2">
      <c r="A185" s="63">
        <f t="shared" si="4"/>
        <v>42581</v>
      </c>
      <c r="B185" s="64">
        <f>SUMIFS(СВЦЭМ!$E$34:$E$777,СВЦЭМ!$A$34:$A$777,$A185,СВЦЭМ!$B$34:$B$777,B$155)+'СЕТ СН'!$F$12</f>
        <v>0</v>
      </c>
      <c r="C185" s="64">
        <f>SUMIFS(СВЦЭМ!$E$34:$E$777,СВЦЭМ!$A$34:$A$777,$A185,СВЦЭМ!$B$34:$B$777,C$155)+'СЕТ СН'!$F$12</f>
        <v>0</v>
      </c>
      <c r="D185" s="64">
        <f>SUMIFS(СВЦЭМ!$E$34:$E$777,СВЦЭМ!$A$34:$A$777,$A185,СВЦЭМ!$B$34:$B$777,D$155)+'СЕТ СН'!$F$12</f>
        <v>0</v>
      </c>
      <c r="E185" s="64">
        <f>SUMIFS(СВЦЭМ!$E$34:$E$777,СВЦЭМ!$A$34:$A$777,$A185,СВЦЭМ!$B$34:$B$777,E$155)+'СЕТ СН'!$F$12</f>
        <v>0</v>
      </c>
      <c r="F185" s="64">
        <f>SUMIFS(СВЦЭМ!$E$34:$E$777,СВЦЭМ!$A$34:$A$777,$A185,СВЦЭМ!$B$34:$B$777,F$155)+'СЕТ СН'!$F$12</f>
        <v>0</v>
      </c>
      <c r="G185" s="64">
        <f>SUMIFS(СВЦЭМ!$E$34:$E$777,СВЦЭМ!$A$34:$A$777,$A185,СВЦЭМ!$B$34:$B$777,G$155)+'СЕТ СН'!$F$12</f>
        <v>0</v>
      </c>
      <c r="H185" s="64">
        <f>SUMIFS(СВЦЭМ!$E$34:$E$777,СВЦЭМ!$A$34:$A$777,$A185,СВЦЭМ!$B$34:$B$777,H$155)+'СЕТ СН'!$F$12</f>
        <v>0</v>
      </c>
      <c r="I185" s="64">
        <f>SUMIFS(СВЦЭМ!$E$34:$E$777,СВЦЭМ!$A$34:$A$777,$A185,СВЦЭМ!$B$34:$B$777,I$155)+'СЕТ СН'!$F$12</f>
        <v>0</v>
      </c>
      <c r="J185" s="64">
        <f>SUMIFS(СВЦЭМ!$E$34:$E$777,СВЦЭМ!$A$34:$A$777,$A185,СВЦЭМ!$B$34:$B$777,J$155)+'СЕТ СН'!$F$12</f>
        <v>0</v>
      </c>
      <c r="K185" s="64">
        <f>SUMIFS(СВЦЭМ!$E$34:$E$777,СВЦЭМ!$A$34:$A$777,$A185,СВЦЭМ!$B$34:$B$777,K$155)+'СЕТ СН'!$F$12</f>
        <v>0</v>
      </c>
      <c r="L185" s="64">
        <f>SUMIFS(СВЦЭМ!$E$34:$E$777,СВЦЭМ!$A$34:$A$777,$A185,СВЦЭМ!$B$34:$B$777,L$155)+'СЕТ СН'!$F$12</f>
        <v>0</v>
      </c>
      <c r="M185" s="64">
        <f>SUMIFS(СВЦЭМ!$E$34:$E$777,СВЦЭМ!$A$34:$A$777,$A185,СВЦЭМ!$B$34:$B$777,M$155)+'СЕТ СН'!$F$12</f>
        <v>0</v>
      </c>
      <c r="N185" s="64">
        <f>SUMIFS(СВЦЭМ!$E$34:$E$777,СВЦЭМ!$A$34:$A$777,$A185,СВЦЭМ!$B$34:$B$777,N$155)+'СЕТ СН'!$F$12</f>
        <v>0</v>
      </c>
      <c r="O185" s="64">
        <f>SUMIFS(СВЦЭМ!$E$34:$E$777,СВЦЭМ!$A$34:$A$777,$A185,СВЦЭМ!$B$34:$B$777,O$155)+'СЕТ СН'!$F$12</f>
        <v>0</v>
      </c>
      <c r="P185" s="64">
        <f>SUMIFS(СВЦЭМ!$E$34:$E$777,СВЦЭМ!$A$34:$A$777,$A185,СВЦЭМ!$B$34:$B$777,P$155)+'СЕТ СН'!$F$12</f>
        <v>0</v>
      </c>
      <c r="Q185" s="64">
        <f>SUMIFS(СВЦЭМ!$E$34:$E$777,СВЦЭМ!$A$34:$A$777,$A185,СВЦЭМ!$B$34:$B$777,Q$155)+'СЕТ СН'!$F$12</f>
        <v>0</v>
      </c>
      <c r="R185" s="64">
        <f>SUMIFS(СВЦЭМ!$E$34:$E$777,СВЦЭМ!$A$34:$A$777,$A185,СВЦЭМ!$B$34:$B$777,R$155)+'СЕТ СН'!$F$12</f>
        <v>0</v>
      </c>
      <c r="S185" s="64">
        <f>SUMIFS(СВЦЭМ!$E$34:$E$777,СВЦЭМ!$A$34:$A$777,$A185,СВЦЭМ!$B$34:$B$777,S$155)+'СЕТ СН'!$F$12</f>
        <v>0</v>
      </c>
      <c r="T185" s="64">
        <f>SUMIFS(СВЦЭМ!$E$34:$E$777,СВЦЭМ!$A$34:$A$777,$A185,СВЦЭМ!$B$34:$B$777,T$155)+'СЕТ СН'!$F$12</f>
        <v>0</v>
      </c>
      <c r="U185" s="64">
        <f>SUMIFS(СВЦЭМ!$E$34:$E$777,СВЦЭМ!$A$34:$A$777,$A185,СВЦЭМ!$B$34:$B$777,U$155)+'СЕТ СН'!$F$12</f>
        <v>0</v>
      </c>
      <c r="V185" s="64">
        <f>SUMIFS(СВЦЭМ!$E$34:$E$777,СВЦЭМ!$A$34:$A$777,$A185,СВЦЭМ!$B$34:$B$777,V$155)+'СЕТ СН'!$F$12</f>
        <v>0</v>
      </c>
      <c r="W185" s="64">
        <f>SUMIFS(СВЦЭМ!$E$34:$E$777,СВЦЭМ!$A$34:$A$777,$A185,СВЦЭМ!$B$34:$B$777,W$155)+'СЕТ СН'!$F$12</f>
        <v>0</v>
      </c>
      <c r="X185" s="64">
        <f>SUMIFS(СВЦЭМ!$E$34:$E$777,СВЦЭМ!$A$34:$A$777,$A185,СВЦЭМ!$B$34:$B$777,X$155)+'СЕТ СН'!$F$12</f>
        <v>0</v>
      </c>
      <c r="Y185" s="64">
        <f>SUMIFS(СВЦЭМ!$E$34:$E$777,СВЦЭМ!$A$34:$A$777,$A185,СВЦЭМ!$B$34:$B$777,Y$155)+'СЕТ СН'!$F$12</f>
        <v>0</v>
      </c>
    </row>
    <row r="186" spans="1:27" ht="15.75" x14ac:dyDescent="0.2">
      <c r="A186" s="63">
        <f t="shared" si="4"/>
        <v>42582</v>
      </c>
      <c r="B186" s="64">
        <f>SUMIFS(СВЦЭМ!$E$34:$E$777,СВЦЭМ!$A$34:$A$777,$A186,СВЦЭМ!$B$34:$B$777,B$155)+'СЕТ СН'!$F$12</f>
        <v>0</v>
      </c>
      <c r="C186" s="64">
        <f>SUMIFS(СВЦЭМ!$E$34:$E$777,СВЦЭМ!$A$34:$A$777,$A186,СВЦЭМ!$B$34:$B$777,C$155)+'СЕТ СН'!$F$12</f>
        <v>0</v>
      </c>
      <c r="D186" s="64">
        <f>SUMIFS(СВЦЭМ!$E$34:$E$777,СВЦЭМ!$A$34:$A$777,$A186,СВЦЭМ!$B$34:$B$777,D$155)+'СЕТ СН'!$F$12</f>
        <v>0</v>
      </c>
      <c r="E186" s="64">
        <f>SUMIFS(СВЦЭМ!$E$34:$E$777,СВЦЭМ!$A$34:$A$777,$A186,СВЦЭМ!$B$34:$B$777,E$155)+'СЕТ СН'!$F$12</f>
        <v>0</v>
      </c>
      <c r="F186" s="64">
        <f>SUMIFS(СВЦЭМ!$E$34:$E$777,СВЦЭМ!$A$34:$A$777,$A186,СВЦЭМ!$B$34:$B$777,F$155)+'СЕТ СН'!$F$12</f>
        <v>0</v>
      </c>
      <c r="G186" s="64">
        <f>SUMIFS(СВЦЭМ!$E$34:$E$777,СВЦЭМ!$A$34:$A$777,$A186,СВЦЭМ!$B$34:$B$777,G$155)+'СЕТ СН'!$F$12</f>
        <v>0</v>
      </c>
      <c r="H186" s="64">
        <f>SUMIFS(СВЦЭМ!$E$34:$E$777,СВЦЭМ!$A$34:$A$777,$A186,СВЦЭМ!$B$34:$B$777,H$155)+'СЕТ СН'!$F$12</f>
        <v>0</v>
      </c>
      <c r="I186" s="64">
        <f>SUMIFS(СВЦЭМ!$E$34:$E$777,СВЦЭМ!$A$34:$A$777,$A186,СВЦЭМ!$B$34:$B$777,I$155)+'СЕТ СН'!$F$12</f>
        <v>0</v>
      </c>
      <c r="J186" s="64">
        <f>SUMIFS(СВЦЭМ!$E$34:$E$777,СВЦЭМ!$A$34:$A$777,$A186,СВЦЭМ!$B$34:$B$777,J$155)+'СЕТ СН'!$F$12</f>
        <v>0</v>
      </c>
      <c r="K186" s="64">
        <f>SUMIFS(СВЦЭМ!$E$34:$E$777,СВЦЭМ!$A$34:$A$777,$A186,СВЦЭМ!$B$34:$B$777,K$155)+'СЕТ СН'!$F$12</f>
        <v>0</v>
      </c>
      <c r="L186" s="64">
        <f>SUMIFS(СВЦЭМ!$E$34:$E$777,СВЦЭМ!$A$34:$A$777,$A186,СВЦЭМ!$B$34:$B$777,L$155)+'СЕТ СН'!$F$12</f>
        <v>0</v>
      </c>
      <c r="M186" s="64">
        <f>SUMIFS(СВЦЭМ!$E$34:$E$777,СВЦЭМ!$A$34:$A$777,$A186,СВЦЭМ!$B$34:$B$777,M$155)+'СЕТ СН'!$F$12</f>
        <v>0</v>
      </c>
      <c r="N186" s="64">
        <f>SUMIFS(СВЦЭМ!$E$34:$E$777,СВЦЭМ!$A$34:$A$777,$A186,СВЦЭМ!$B$34:$B$777,N$155)+'СЕТ СН'!$F$12</f>
        <v>0</v>
      </c>
      <c r="O186" s="64">
        <f>SUMIFS(СВЦЭМ!$E$34:$E$777,СВЦЭМ!$A$34:$A$777,$A186,СВЦЭМ!$B$34:$B$777,O$155)+'СЕТ СН'!$F$12</f>
        <v>0</v>
      </c>
      <c r="P186" s="64">
        <f>SUMIFS(СВЦЭМ!$E$34:$E$777,СВЦЭМ!$A$34:$A$777,$A186,СВЦЭМ!$B$34:$B$777,P$155)+'СЕТ СН'!$F$12</f>
        <v>0</v>
      </c>
      <c r="Q186" s="64">
        <f>SUMIFS(СВЦЭМ!$E$34:$E$777,СВЦЭМ!$A$34:$A$777,$A186,СВЦЭМ!$B$34:$B$777,Q$155)+'СЕТ СН'!$F$12</f>
        <v>0</v>
      </c>
      <c r="R186" s="64">
        <f>SUMIFS(СВЦЭМ!$E$34:$E$777,СВЦЭМ!$A$34:$A$777,$A186,СВЦЭМ!$B$34:$B$777,R$155)+'СЕТ СН'!$F$12</f>
        <v>0</v>
      </c>
      <c r="S186" s="64">
        <f>SUMIFS(СВЦЭМ!$E$34:$E$777,СВЦЭМ!$A$34:$A$777,$A186,СВЦЭМ!$B$34:$B$777,S$155)+'СЕТ СН'!$F$12</f>
        <v>0</v>
      </c>
      <c r="T186" s="64">
        <f>SUMIFS(СВЦЭМ!$E$34:$E$777,СВЦЭМ!$A$34:$A$777,$A186,СВЦЭМ!$B$34:$B$777,T$155)+'СЕТ СН'!$F$12</f>
        <v>0</v>
      </c>
      <c r="U186" s="64">
        <f>SUMIFS(СВЦЭМ!$E$34:$E$777,СВЦЭМ!$A$34:$A$777,$A186,СВЦЭМ!$B$34:$B$777,U$155)+'СЕТ СН'!$F$12</f>
        <v>0</v>
      </c>
      <c r="V186" s="64">
        <f>SUMIFS(СВЦЭМ!$E$34:$E$777,СВЦЭМ!$A$34:$A$777,$A186,СВЦЭМ!$B$34:$B$777,V$155)+'СЕТ СН'!$F$12</f>
        <v>0</v>
      </c>
      <c r="W186" s="64">
        <f>SUMIFS(СВЦЭМ!$E$34:$E$777,СВЦЭМ!$A$34:$A$777,$A186,СВЦЭМ!$B$34:$B$777,W$155)+'СЕТ СН'!$F$12</f>
        <v>0</v>
      </c>
      <c r="X186" s="64">
        <f>SUMIFS(СВЦЭМ!$E$34:$E$777,СВЦЭМ!$A$34:$A$777,$A186,СВЦЭМ!$B$34:$B$777,X$155)+'СЕТ СН'!$F$12</f>
        <v>0</v>
      </c>
      <c r="Y186" s="64">
        <f>SUMIFS(СВЦЭМ!$E$34:$E$777,СВЦЭМ!$A$34:$A$777,$A186,СВЦЭМ!$B$34:$B$777,Y$155)+'СЕТ СН'!$F$12</f>
        <v>0</v>
      </c>
    </row>
    <row r="187" spans="1:27" ht="15.75" x14ac:dyDescent="0.2">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1:27" ht="12.75" customHeight="1" x14ac:dyDescent="0.2">
      <c r="A188" s="114" t="s">
        <v>7</v>
      </c>
      <c r="B188" s="108" t="s">
        <v>162</v>
      </c>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10"/>
    </row>
    <row r="189" spans="1:27" ht="12.75" customHeight="1" x14ac:dyDescent="0.2">
      <c r="A189" s="115"/>
      <c r="B189" s="111"/>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3"/>
    </row>
    <row r="190" spans="1:27" s="74" customFormat="1" ht="12.75" customHeight="1" x14ac:dyDescent="0.2">
      <c r="A190" s="116"/>
      <c r="B190" s="62">
        <v>1</v>
      </c>
      <c r="C190" s="62">
        <v>2</v>
      </c>
      <c r="D190" s="62">
        <v>3</v>
      </c>
      <c r="E190" s="62">
        <v>4</v>
      </c>
      <c r="F190" s="62">
        <v>5</v>
      </c>
      <c r="G190" s="62">
        <v>6</v>
      </c>
      <c r="H190" s="62">
        <v>7</v>
      </c>
      <c r="I190" s="62">
        <v>8</v>
      </c>
      <c r="J190" s="62">
        <v>9</v>
      </c>
      <c r="K190" s="62">
        <v>10</v>
      </c>
      <c r="L190" s="62">
        <v>11</v>
      </c>
      <c r="M190" s="62">
        <v>12</v>
      </c>
      <c r="N190" s="62">
        <v>13</v>
      </c>
      <c r="O190" s="62">
        <v>14</v>
      </c>
      <c r="P190" s="62">
        <v>15</v>
      </c>
      <c r="Q190" s="62">
        <v>16</v>
      </c>
      <c r="R190" s="62">
        <v>17</v>
      </c>
      <c r="S190" s="62">
        <v>18</v>
      </c>
      <c r="T190" s="62">
        <v>19</v>
      </c>
      <c r="U190" s="62">
        <v>20</v>
      </c>
      <c r="V190" s="62">
        <v>21</v>
      </c>
      <c r="W190" s="62">
        <v>22</v>
      </c>
      <c r="X190" s="62">
        <v>23</v>
      </c>
      <c r="Y190" s="62">
        <v>24</v>
      </c>
    </row>
    <row r="191" spans="1:27" ht="15.75" customHeight="1" x14ac:dyDescent="0.2">
      <c r="A191" s="63" t="str">
        <f>A156</f>
        <v>01.07.2016</v>
      </c>
      <c r="B191" s="64">
        <f>SUMIFS(СВЦЭМ!$F$34:$F$777,СВЦЭМ!$A$34:$A$777,$A191,СВЦЭМ!$B$34:$B$777,B$190)+'СЕТ СН'!$F$12</f>
        <v>70.7368393</v>
      </c>
      <c r="C191" s="64">
        <f>SUMIFS(СВЦЭМ!$F$34:$F$777,СВЦЭМ!$A$34:$A$777,$A191,СВЦЭМ!$B$34:$B$777,C$190)+'СЕТ СН'!$F$12</f>
        <v>77.763407560000005</v>
      </c>
      <c r="D191" s="64">
        <f>SUMIFS(СВЦЭМ!$F$34:$F$777,СВЦЭМ!$A$34:$A$777,$A191,СВЦЭМ!$B$34:$B$777,D$190)+'СЕТ СН'!$F$12</f>
        <v>81.239143249999998</v>
      </c>
      <c r="E191" s="64">
        <f>SUMIFS(СВЦЭМ!$F$34:$F$777,СВЦЭМ!$A$34:$A$777,$A191,СВЦЭМ!$B$34:$B$777,E$190)+'СЕТ СН'!$F$12</f>
        <v>82.634906990000005</v>
      </c>
      <c r="F191" s="64">
        <f>SUMIFS(СВЦЭМ!$F$34:$F$777,СВЦЭМ!$A$34:$A$777,$A191,СВЦЭМ!$B$34:$B$777,F$190)+'СЕТ СН'!$F$12</f>
        <v>83.751816020000007</v>
      </c>
      <c r="G191" s="64">
        <f>SUMIFS(СВЦЭМ!$F$34:$F$777,СВЦЭМ!$A$34:$A$777,$A191,СВЦЭМ!$B$34:$B$777,G$190)+'СЕТ СН'!$F$12</f>
        <v>81.950243520000001</v>
      </c>
      <c r="H191" s="64">
        <f>SUMIFS(СВЦЭМ!$F$34:$F$777,СВЦЭМ!$A$34:$A$777,$A191,СВЦЭМ!$B$34:$B$777,H$190)+'СЕТ СН'!$F$12</f>
        <v>73.457382730000006</v>
      </c>
      <c r="I191" s="64">
        <f>SUMIFS(СВЦЭМ!$F$34:$F$777,СВЦЭМ!$A$34:$A$777,$A191,СВЦЭМ!$B$34:$B$777,I$190)+'СЕТ СН'!$F$12</f>
        <v>62.934147940000003</v>
      </c>
      <c r="J191" s="64">
        <f>SUMIFS(СВЦЭМ!$F$34:$F$777,СВЦЭМ!$A$34:$A$777,$A191,СВЦЭМ!$B$34:$B$777,J$190)+'СЕТ СН'!$F$12</f>
        <v>56.754004690000002</v>
      </c>
      <c r="K191" s="64">
        <f>SUMIFS(СВЦЭМ!$F$34:$F$777,СВЦЭМ!$A$34:$A$777,$A191,СВЦЭМ!$B$34:$B$777,K$190)+'СЕТ СН'!$F$12</f>
        <v>54.997222209999997</v>
      </c>
      <c r="L191" s="64">
        <f>SUMIFS(СВЦЭМ!$F$34:$F$777,СВЦЭМ!$A$34:$A$777,$A191,СВЦЭМ!$B$34:$B$777,L$190)+'СЕТ СН'!$F$12</f>
        <v>55.66327141</v>
      </c>
      <c r="M191" s="64">
        <f>SUMIFS(СВЦЭМ!$F$34:$F$777,СВЦЭМ!$A$34:$A$777,$A191,СВЦЭМ!$B$34:$B$777,M$190)+'СЕТ СН'!$F$12</f>
        <v>55.973997089999997</v>
      </c>
      <c r="N191" s="64">
        <f>SUMIFS(СВЦЭМ!$F$34:$F$777,СВЦЭМ!$A$34:$A$777,$A191,СВЦЭМ!$B$34:$B$777,N$190)+'СЕТ СН'!$F$12</f>
        <v>55.395262330000001</v>
      </c>
      <c r="O191" s="64">
        <f>SUMIFS(СВЦЭМ!$F$34:$F$777,СВЦЭМ!$A$34:$A$777,$A191,СВЦЭМ!$B$34:$B$777,O$190)+'СЕТ СН'!$F$12</f>
        <v>56.236239279999999</v>
      </c>
      <c r="P191" s="64">
        <f>SUMIFS(СВЦЭМ!$F$34:$F$777,СВЦЭМ!$A$34:$A$777,$A191,СВЦЭМ!$B$34:$B$777,P$190)+'СЕТ СН'!$F$12</f>
        <v>55.056166580000003</v>
      </c>
      <c r="Q191" s="64">
        <f>SUMIFS(СВЦЭМ!$F$34:$F$777,СВЦЭМ!$A$34:$A$777,$A191,СВЦЭМ!$B$34:$B$777,Q$190)+'СЕТ СН'!$F$12</f>
        <v>55.301515950000002</v>
      </c>
      <c r="R191" s="64">
        <f>SUMIFS(СВЦЭМ!$F$34:$F$777,СВЦЭМ!$A$34:$A$777,$A191,СВЦЭМ!$B$34:$B$777,R$190)+'СЕТ СН'!$F$12</f>
        <v>55.393304530000002</v>
      </c>
      <c r="S191" s="64">
        <f>SUMIFS(СВЦЭМ!$F$34:$F$777,СВЦЭМ!$A$34:$A$777,$A191,СВЦЭМ!$B$34:$B$777,S$190)+'СЕТ СН'!$F$12</f>
        <v>55.307773670000003</v>
      </c>
      <c r="T191" s="64">
        <f>SUMIFS(СВЦЭМ!$F$34:$F$777,СВЦЭМ!$A$34:$A$777,$A191,СВЦЭМ!$B$34:$B$777,T$190)+'СЕТ СН'!$F$12</f>
        <v>55.621814819999997</v>
      </c>
      <c r="U191" s="64">
        <f>SUMIFS(СВЦЭМ!$F$34:$F$777,СВЦЭМ!$A$34:$A$777,$A191,СВЦЭМ!$B$34:$B$777,U$190)+'СЕТ СН'!$F$12</f>
        <v>55.751064110000002</v>
      </c>
      <c r="V191" s="64">
        <f>SUMIFS(СВЦЭМ!$F$34:$F$777,СВЦЭМ!$A$34:$A$777,$A191,СВЦЭМ!$B$34:$B$777,V$190)+'СЕТ СН'!$F$12</f>
        <v>53.329915870000001</v>
      </c>
      <c r="W191" s="64">
        <f>SUMIFS(СВЦЭМ!$F$34:$F$777,СВЦЭМ!$A$34:$A$777,$A191,СВЦЭМ!$B$34:$B$777,W$190)+'СЕТ СН'!$F$12</f>
        <v>49.626083649999998</v>
      </c>
      <c r="X191" s="64">
        <f>SUMIFS(СВЦЭМ!$F$34:$F$777,СВЦЭМ!$A$34:$A$777,$A191,СВЦЭМ!$B$34:$B$777,X$190)+'СЕТ СН'!$F$12</f>
        <v>52.49691524</v>
      </c>
      <c r="Y191" s="64">
        <f>SUMIFS(СВЦЭМ!$F$34:$F$777,СВЦЭМ!$A$34:$A$777,$A191,СВЦЭМ!$B$34:$B$777,Y$190)+'СЕТ СН'!$F$12</f>
        <v>60.482769490000003</v>
      </c>
      <c r="AA191" s="73"/>
    </row>
    <row r="192" spans="1:27" ht="15.75" x14ac:dyDescent="0.2">
      <c r="A192" s="63">
        <f>A191+1</f>
        <v>42553</v>
      </c>
      <c r="B192" s="64">
        <f>SUMIFS(СВЦЭМ!$F$34:$F$777,СВЦЭМ!$A$34:$A$777,$A192,СВЦЭМ!$B$34:$B$777,B$190)+'СЕТ СН'!$F$12</f>
        <v>71.807656089999995</v>
      </c>
      <c r="C192" s="64">
        <f>SUMIFS(СВЦЭМ!$F$34:$F$777,СВЦЭМ!$A$34:$A$777,$A192,СВЦЭМ!$B$34:$B$777,C$190)+'СЕТ СН'!$F$12</f>
        <v>79.259674349999997</v>
      </c>
      <c r="D192" s="64">
        <f>SUMIFS(СВЦЭМ!$F$34:$F$777,СВЦЭМ!$A$34:$A$777,$A192,СВЦЭМ!$B$34:$B$777,D$190)+'СЕТ СН'!$F$12</f>
        <v>82.823586789999993</v>
      </c>
      <c r="E192" s="64">
        <f>SUMIFS(СВЦЭМ!$F$34:$F$777,СВЦЭМ!$A$34:$A$777,$A192,СВЦЭМ!$B$34:$B$777,E$190)+'СЕТ СН'!$F$12</f>
        <v>84.239052889999996</v>
      </c>
      <c r="F192" s="64">
        <f>SUMIFS(СВЦЭМ!$F$34:$F$777,СВЦЭМ!$A$34:$A$777,$A192,СВЦЭМ!$B$34:$B$777,F$190)+'СЕТ СН'!$F$12</f>
        <v>86.036849450000005</v>
      </c>
      <c r="G192" s="64">
        <f>SUMIFS(СВЦЭМ!$F$34:$F$777,СВЦЭМ!$A$34:$A$777,$A192,СВЦЭМ!$B$34:$B$777,G$190)+'СЕТ СН'!$F$12</f>
        <v>85.868348789999999</v>
      </c>
      <c r="H192" s="64">
        <f>SUMIFS(СВЦЭМ!$F$34:$F$777,СВЦЭМ!$A$34:$A$777,$A192,СВЦЭМ!$B$34:$B$777,H$190)+'СЕТ СН'!$F$12</f>
        <v>79.866134520000003</v>
      </c>
      <c r="I192" s="64">
        <f>SUMIFS(СВЦЭМ!$F$34:$F$777,СВЦЭМ!$A$34:$A$777,$A192,СВЦЭМ!$B$34:$B$777,I$190)+'СЕТ СН'!$F$12</f>
        <v>71.129469400000005</v>
      </c>
      <c r="J192" s="64">
        <f>SUMIFS(СВЦЭМ!$F$34:$F$777,СВЦЭМ!$A$34:$A$777,$A192,СВЦЭМ!$B$34:$B$777,J$190)+'СЕТ СН'!$F$12</f>
        <v>59.096570640000003</v>
      </c>
      <c r="K192" s="64">
        <f>SUMIFS(СВЦЭМ!$F$34:$F$777,СВЦЭМ!$A$34:$A$777,$A192,СВЦЭМ!$B$34:$B$777,K$190)+'СЕТ СН'!$F$12</f>
        <v>52.767898649999999</v>
      </c>
      <c r="L192" s="64">
        <f>SUMIFS(СВЦЭМ!$F$34:$F$777,СВЦЭМ!$A$34:$A$777,$A192,СВЦЭМ!$B$34:$B$777,L$190)+'СЕТ СН'!$F$12</f>
        <v>55.007049019999997</v>
      </c>
      <c r="M192" s="64">
        <f>SUMIFS(СВЦЭМ!$F$34:$F$777,СВЦЭМ!$A$34:$A$777,$A192,СВЦЭМ!$B$34:$B$777,M$190)+'СЕТ СН'!$F$12</f>
        <v>55.476347250000003</v>
      </c>
      <c r="N192" s="64">
        <f>SUMIFS(СВЦЭМ!$F$34:$F$777,СВЦЭМ!$A$34:$A$777,$A192,СВЦЭМ!$B$34:$B$777,N$190)+'СЕТ СН'!$F$12</f>
        <v>55.436131160000002</v>
      </c>
      <c r="O192" s="64">
        <f>SUMIFS(СВЦЭМ!$F$34:$F$777,СВЦЭМ!$A$34:$A$777,$A192,СВЦЭМ!$B$34:$B$777,O$190)+'СЕТ СН'!$F$12</f>
        <v>54.480643559999997</v>
      </c>
      <c r="P192" s="64">
        <f>SUMIFS(СВЦЭМ!$F$34:$F$777,СВЦЭМ!$A$34:$A$777,$A192,СВЦЭМ!$B$34:$B$777,P$190)+'СЕТ СН'!$F$12</f>
        <v>52.667598429999998</v>
      </c>
      <c r="Q192" s="64">
        <f>SUMIFS(СВЦЭМ!$F$34:$F$777,СВЦЭМ!$A$34:$A$777,$A192,СВЦЭМ!$B$34:$B$777,Q$190)+'СЕТ СН'!$F$12</f>
        <v>52.15988926</v>
      </c>
      <c r="R192" s="64">
        <f>SUMIFS(СВЦЭМ!$F$34:$F$777,СВЦЭМ!$A$34:$A$777,$A192,СВЦЭМ!$B$34:$B$777,R$190)+'СЕТ СН'!$F$12</f>
        <v>51.967194399999997</v>
      </c>
      <c r="S192" s="64">
        <f>SUMIFS(СВЦЭМ!$F$34:$F$777,СВЦЭМ!$A$34:$A$777,$A192,СВЦЭМ!$B$34:$B$777,S$190)+'СЕТ СН'!$F$12</f>
        <v>52.534323180000001</v>
      </c>
      <c r="T192" s="64">
        <f>SUMIFS(СВЦЭМ!$F$34:$F$777,СВЦЭМ!$A$34:$A$777,$A192,СВЦЭМ!$B$34:$B$777,T$190)+'СЕТ СН'!$F$12</f>
        <v>53.361330410000001</v>
      </c>
      <c r="U192" s="64">
        <f>SUMIFS(СВЦЭМ!$F$34:$F$777,СВЦЭМ!$A$34:$A$777,$A192,СВЦЭМ!$B$34:$B$777,U$190)+'СЕТ СН'!$F$12</f>
        <v>53.431683710000001</v>
      </c>
      <c r="V192" s="64">
        <f>SUMIFS(СВЦЭМ!$F$34:$F$777,СВЦЭМ!$A$34:$A$777,$A192,СВЦЭМ!$B$34:$B$777,V$190)+'СЕТ СН'!$F$12</f>
        <v>51.95899541</v>
      </c>
      <c r="W192" s="64">
        <f>SUMIFS(СВЦЭМ!$F$34:$F$777,СВЦЭМ!$A$34:$A$777,$A192,СВЦЭМ!$B$34:$B$777,W$190)+'СЕТ СН'!$F$12</f>
        <v>52.146399619999997</v>
      </c>
      <c r="X192" s="64">
        <f>SUMIFS(СВЦЭМ!$F$34:$F$777,СВЦЭМ!$A$34:$A$777,$A192,СВЦЭМ!$B$34:$B$777,X$190)+'СЕТ СН'!$F$12</f>
        <v>57.129171929999998</v>
      </c>
      <c r="Y192" s="64">
        <f>SUMIFS(СВЦЭМ!$F$34:$F$777,СВЦЭМ!$A$34:$A$777,$A192,СВЦЭМ!$B$34:$B$777,Y$190)+'СЕТ СН'!$F$12</f>
        <v>64.867457310000006</v>
      </c>
    </row>
    <row r="193" spans="1:25" ht="15.75" x14ac:dyDescent="0.2">
      <c r="A193" s="63">
        <f t="shared" ref="A193:A221" si="5">A192+1</f>
        <v>42554</v>
      </c>
      <c r="B193" s="64">
        <f>SUMIFS(СВЦЭМ!$F$34:$F$777,СВЦЭМ!$A$34:$A$777,$A193,СВЦЭМ!$B$34:$B$777,B$190)+'СЕТ СН'!$F$12</f>
        <v>72.937018159999994</v>
      </c>
      <c r="C193" s="64">
        <f>SUMIFS(СВЦЭМ!$F$34:$F$777,СВЦЭМ!$A$34:$A$777,$A193,СВЦЭМ!$B$34:$B$777,C$190)+'СЕТ СН'!$F$12</f>
        <v>80.106921670000006</v>
      </c>
      <c r="D193" s="64">
        <f>SUMIFS(СВЦЭМ!$F$34:$F$777,СВЦЭМ!$A$34:$A$777,$A193,СВЦЭМ!$B$34:$B$777,D$190)+'СЕТ СН'!$F$12</f>
        <v>84.042929139999998</v>
      </c>
      <c r="E193" s="64">
        <f>SUMIFS(СВЦЭМ!$F$34:$F$777,СВЦЭМ!$A$34:$A$777,$A193,СВЦЭМ!$B$34:$B$777,E$190)+'СЕТ СН'!$F$12</f>
        <v>85.553666640000003</v>
      </c>
      <c r="F193" s="64">
        <f>SUMIFS(СВЦЭМ!$F$34:$F$777,СВЦЭМ!$A$34:$A$777,$A193,СВЦЭМ!$B$34:$B$777,F$190)+'СЕТ СН'!$F$12</f>
        <v>87.012072200000006</v>
      </c>
      <c r="G193" s="64">
        <f>SUMIFS(СВЦЭМ!$F$34:$F$777,СВЦЭМ!$A$34:$A$777,$A193,СВЦЭМ!$B$34:$B$777,G$190)+'СЕТ СН'!$F$12</f>
        <v>86.692059799999996</v>
      </c>
      <c r="H193" s="64">
        <f>SUMIFS(СВЦЭМ!$F$34:$F$777,СВЦЭМ!$A$34:$A$777,$A193,СВЦЭМ!$B$34:$B$777,H$190)+'СЕТ СН'!$F$12</f>
        <v>81.476824829999998</v>
      </c>
      <c r="I193" s="64">
        <f>SUMIFS(СВЦЭМ!$F$34:$F$777,СВЦЭМ!$A$34:$A$777,$A193,СВЦЭМ!$B$34:$B$777,I$190)+'СЕТ СН'!$F$12</f>
        <v>73.171326539999995</v>
      </c>
      <c r="J193" s="64">
        <f>SUMIFS(СВЦЭМ!$F$34:$F$777,СВЦЭМ!$A$34:$A$777,$A193,СВЦЭМ!$B$34:$B$777,J$190)+'СЕТ СН'!$F$12</f>
        <v>60.798788500000001</v>
      </c>
      <c r="K193" s="64">
        <f>SUMIFS(СВЦЭМ!$F$34:$F$777,СВЦЭМ!$A$34:$A$777,$A193,СВЦЭМ!$B$34:$B$777,K$190)+'СЕТ СН'!$F$12</f>
        <v>53.023475980000001</v>
      </c>
      <c r="L193" s="64">
        <f>SUMIFS(СВЦЭМ!$F$34:$F$777,СВЦЭМ!$A$34:$A$777,$A193,СВЦЭМ!$B$34:$B$777,L$190)+'СЕТ СН'!$F$12</f>
        <v>55.31584325</v>
      </c>
      <c r="M193" s="64">
        <f>SUMIFS(СВЦЭМ!$F$34:$F$777,СВЦЭМ!$A$34:$A$777,$A193,СВЦЭМ!$B$34:$B$777,M$190)+'СЕТ СН'!$F$12</f>
        <v>55.783604410000002</v>
      </c>
      <c r="N193" s="64">
        <f>SUMIFS(СВЦЭМ!$F$34:$F$777,СВЦЭМ!$A$34:$A$777,$A193,СВЦЭМ!$B$34:$B$777,N$190)+'СЕТ СН'!$F$12</f>
        <v>55.351297500000001</v>
      </c>
      <c r="O193" s="64">
        <f>SUMIFS(СВЦЭМ!$F$34:$F$777,СВЦЭМ!$A$34:$A$777,$A193,СВЦЭМ!$B$34:$B$777,O$190)+'СЕТ СН'!$F$12</f>
        <v>54.511606159999999</v>
      </c>
      <c r="P193" s="64">
        <f>SUMIFS(СВЦЭМ!$F$34:$F$777,СВЦЭМ!$A$34:$A$777,$A193,СВЦЭМ!$B$34:$B$777,P$190)+'СЕТ СН'!$F$12</f>
        <v>53.183500369999997</v>
      </c>
      <c r="Q193" s="64">
        <f>SUMIFS(СВЦЭМ!$F$34:$F$777,СВЦЭМ!$A$34:$A$777,$A193,СВЦЭМ!$B$34:$B$777,Q$190)+'СЕТ СН'!$F$12</f>
        <v>53.022575500000002</v>
      </c>
      <c r="R193" s="64">
        <f>SUMIFS(СВЦЭМ!$F$34:$F$777,СВЦЭМ!$A$34:$A$777,$A193,СВЦЭМ!$B$34:$B$777,R$190)+'СЕТ СН'!$F$12</f>
        <v>52.272317540000003</v>
      </c>
      <c r="S193" s="64">
        <f>SUMIFS(СВЦЭМ!$F$34:$F$777,СВЦЭМ!$A$34:$A$777,$A193,СВЦЭМ!$B$34:$B$777,S$190)+'СЕТ СН'!$F$12</f>
        <v>51.951685019999999</v>
      </c>
      <c r="T193" s="64">
        <f>SUMIFS(СВЦЭМ!$F$34:$F$777,СВЦЭМ!$A$34:$A$777,$A193,СВЦЭМ!$B$34:$B$777,T$190)+'СЕТ СН'!$F$12</f>
        <v>53.220038940000002</v>
      </c>
      <c r="U193" s="64">
        <f>SUMIFS(СВЦЭМ!$F$34:$F$777,СВЦЭМ!$A$34:$A$777,$A193,СВЦЭМ!$B$34:$B$777,U$190)+'СЕТ СН'!$F$12</f>
        <v>53.964720010000001</v>
      </c>
      <c r="V193" s="64">
        <f>SUMIFS(СВЦЭМ!$F$34:$F$777,СВЦЭМ!$A$34:$A$777,$A193,СВЦЭМ!$B$34:$B$777,V$190)+'СЕТ СН'!$F$12</f>
        <v>52.193418819999998</v>
      </c>
      <c r="W193" s="64">
        <f>SUMIFS(СВЦЭМ!$F$34:$F$777,СВЦЭМ!$A$34:$A$777,$A193,СВЦЭМ!$B$34:$B$777,W$190)+'СЕТ СН'!$F$12</f>
        <v>51.240997239999999</v>
      </c>
      <c r="X193" s="64">
        <f>SUMIFS(СВЦЭМ!$F$34:$F$777,СВЦЭМ!$A$34:$A$777,$A193,СВЦЭМ!$B$34:$B$777,X$190)+'СЕТ СН'!$F$12</f>
        <v>56.47932394</v>
      </c>
      <c r="Y193" s="64">
        <f>SUMIFS(СВЦЭМ!$F$34:$F$777,СВЦЭМ!$A$34:$A$777,$A193,СВЦЭМ!$B$34:$B$777,Y$190)+'СЕТ СН'!$F$12</f>
        <v>64.824002050000004</v>
      </c>
    </row>
    <row r="194" spans="1:25" ht="15.75" x14ac:dyDescent="0.2">
      <c r="A194" s="63">
        <f t="shared" si="5"/>
        <v>42555</v>
      </c>
      <c r="B194" s="64">
        <f>SUMIFS(СВЦЭМ!$F$34:$F$777,СВЦЭМ!$A$34:$A$777,$A194,СВЦЭМ!$B$34:$B$777,B$190)+'СЕТ СН'!$F$12</f>
        <v>76.969854280000007</v>
      </c>
      <c r="C194" s="64">
        <f>SUMIFS(СВЦЭМ!$F$34:$F$777,СВЦЭМ!$A$34:$A$777,$A194,СВЦЭМ!$B$34:$B$777,C$190)+'СЕТ СН'!$F$12</f>
        <v>83.919985190000006</v>
      </c>
      <c r="D194" s="64">
        <f>SUMIFS(СВЦЭМ!$F$34:$F$777,СВЦЭМ!$A$34:$A$777,$A194,СВЦЭМ!$B$34:$B$777,D$190)+'СЕТ СН'!$F$12</f>
        <v>86.888380679999997</v>
      </c>
      <c r="E194" s="64">
        <f>SUMIFS(СВЦЭМ!$F$34:$F$777,СВЦЭМ!$A$34:$A$777,$A194,СВЦЭМ!$B$34:$B$777,E$190)+'СЕТ СН'!$F$12</f>
        <v>88.857072079999995</v>
      </c>
      <c r="F194" s="64">
        <f>SUMIFS(СВЦЭМ!$F$34:$F$777,СВЦЭМ!$A$34:$A$777,$A194,СВЦЭМ!$B$34:$B$777,F$190)+'СЕТ СН'!$F$12</f>
        <v>91.485717829999999</v>
      </c>
      <c r="G194" s="64">
        <f>SUMIFS(СВЦЭМ!$F$34:$F$777,СВЦЭМ!$A$34:$A$777,$A194,СВЦЭМ!$B$34:$B$777,G$190)+'СЕТ СН'!$F$12</f>
        <v>92.740519699999993</v>
      </c>
      <c r="H194" s="64">
        <f>SUMIFS(СВЦЭМ!$F$34:$F$777,СВЦЭМ!$A$34:$A$777,$A194,СВЦЭМ!$B$34:$B$777,H$190)+'СЕТ СН'!$F$12</f>
        <v>84.102914620000007</v>
      </c>
      <c r="I194" s="64">
        <f>SUMIFS(СВЦЭМ!$F$34:$F$777,СВЦЭМ!$A$34:$A$777,$A194,СВЦЭМ!$B$34:$B$777,I$190)+'СЕТ СН'!$F$12</f>
        <v>73.625157779999995</v>
      </c>
      <c r="J194" s="64">
        <f>SUMIFS(СВЦЭМ!$F$34:$F$777,СВЦЭМ!$A$34:$A$777,$A194,СВЦЭМ!$B$34:$B$777,J$190)+'СЕТ СН'!$F$12</f>
        <v>64.549697929999994</v>
      </c>
      <c r="K194" s="64">
        <f>SUMIFS(СВЦЭМ!$F$34:$F$777,СВЦЭМ!$A$34:$A$777,$A194,СВЦЭМ!$B$34:$B$777,K$190)+'СЕТ СН'!$F$12</f>
        <v>58.496371340000003</v>
      </c>
      <c r="L194" s="64">
        <f>SUMIFS(СВЦЭМ!$F$34:$F$777,СВЦЭМ!$A$34:$A$777,$A194,СВЦЭМ!$B$34:$B$777,L$190)+'СЕТ СН'!$F$12</f>
        <v>58.454120680000003</v>
      </c>
      <c r="M194" s="64">
        <f>SUMIFS(СВЦЭМ!$F$34:$F$777,СВЦЭМ!$A$34:$A$777,$A194,СВЦЭМ!$B$34:$B$777,M$190)+'СЕТ СН'!$F$12</f>
        <v>58.207275729999999</v>
      </c>
      <c r="N194" s="64">
        <f>SUMIFS(СВЦЭМ!$F$34:$F$777,СВЦЭМ!$A$34:$A$777,$A194,СВЦЭМ!$B$34:$B$777,N$190)+'СЕТ СН'!$F$12</f>
        <v>57.489882870000002</v>
      </c>
      <c r="O194" s="64">
        <f>SUMIFS(СВЦЭМ!$F$34:$F$777,СВЦЭМ!$A$34:$A$777,$A194,СВЦЭМ!$B$34:$B$777,O$190)+'СЕТ СН'!$F$12</f>
        <v>57.748633669999997</v>
      </c>
      <c r="P194" s="64">
        <f>SUMIFS(СВЦЭМ!$F$34:$F$777,СВЦЭМ!$A$34:$A$777,$A194,СВЦЭМ!$B$34:$B$777,P$190)+'СЕТ СН'!$F$12</f>
        <v>57.913974979999999</v>
      </c>
      <c r="Q194" s="64">
        <f>SUMIFS(СВЦЭМ!$F$34:$F$777,СВЦЭМ!$A$34:$A$777,$A194,СВЦЭМ!$B$34:$B$777,Q$190)+'СЕТ СН'!$F$12</f>
        <v>57.571650079999998</v>
      </c>
      <c r="R194" s="64">
        <f>SUMIFS(СВЦЭМ!$F$34:$F$777,СВЦЭМ!$A$34:$A$777,$A194,СВЦЭМ!$B$34:$B$777,R$190)+'СЕТ СН'!$F$12</f>
        <v>58.222807330000002</v>
      </c>
      <c r="S194" s="64">
        <f>SUMIFS(СВЦЭМ!$F$34:$F$777,СВЦЭМ!$A$34:$A$777,$A194,СВЦЭМ!$B$34:$B$777,S$190)+'СЕТ СН'!$F$12</f>
        <v>58.307142249999998</v>
      </c>
      <c r="T194" s="64">
        <f>SUMIFS(СВЦЭМ!$F$34:$F$777,СВЦЭМ!$A$34:$A$777,$A194,СВЦЭМ!$B$34:$B$777,T$190)+'СЕТ СН'!$F$12</f>
        <v>58.451795779999998</v>
      </c>
      <c r="U194" s="64">
        <f>SUMIFS(СВЦЭМ!$F$34:$F$777,СВЦЭМ!$A$34:$A$777,$A194,СВЦЭМ!$B$34:$B$777,U$190)+'СЕТ СН'!$F$12</f>
        <v>59.252028150000001</v>
      </c>
      <c r="V194" s="64">
        <f>SUMIFS(СВЦЭМ!$F$34:$F$777,СВЦЭМ!$A$34:$A$777,$A194,СВЦЭМ!$B$34:$B$777,V$190)+'СЕТ СН'!$F$12</f>
        <v>61.674041440000003</v>
      </c>
      <c r="W194" s="64">
        <f>SUMIFS(СВЦЭМ!$F$34:$F$777,СВЦЭМ!$A$34:$A$777,$A194,СВЦЭМ!$B$34:$B$777,W$190)+'СЕТ СН'!$F$12</f>
        <v>64.623685199999997</v>
      </c>
      <c r="X194" s="64">
        <f>SUMIFS(СВЦЭМ!$F$34:$F$777,СВЦЭМ!$A$34:$A$777,$A194,СВЦЭМ!$B$34:$B$777,X$190)+'СЕТ СН'!$F$12</f>
        <v>68.893027079999996</v>
      </c>
      <c r="Y194" s="64">
        <f>SUMIFS(СВЦЭМ!$F$34:$F$777,СВЦЭМ!$A$34:$A$777,$A194,СВЦЭМ!$B$34:$B$777,Y$190)+'СЕТ СН'!$F$12</f>
        <v>72.646018119999994</v>
      </c>
    </row>
    <row r="195" spans="1:25" ht="15.75" x14ac:dyDescent="0.2">
      <c r="A195" s="63">
        <f t="shared" si="5"/>
        <v>42556</v>
      </c>
      <c r="B195" s="64">
        <f>SUMIFS(СВЦЭМ!$F$34:$F$777,СВЦЭМ!$A$34:$A$777,$A195,СВЦЭМ!$B$34:$B$777,B$190)+'СЕТ СН'!$F$12</f>
        <v>78.785895339999996</v>
      </c>
      <c r="C195" s="64">
        <f>SUMIFS(СВЦЭМ!$F$34:$F$777,СВЦЭМ!$A$34:$A$777,$A195,СВЦЭМ!$B$34:$B$777,C$190)+'СЕТ СН'!$F$12</f>
        <v>86.172610079999998</v>
      </c>
      <c r="D195" s="64">
        <f>SUMIFS(СВЦЭМ!$F$34:$F$777,СВЦЭМ!$A$34:$A$777,$A195,СВЦЭМ!$B$34:$B$777,D$190)+'СЕТ СН'!$F$12</f>
        <v>90.436766239999997</v>
      </c>
      <c r="E195" s="64">
        <f>SUMIFS(СВЦЭМ!$F$34:$F$777,СВЦЭМ!$A$34:$A$777,$A195,СВЦЭМ!$B$34:$B$777,E$190)+'СЕТ СН'!$F$12</f>
        <v>91.805291670000003</v>
      </c>
      <c r="F195" s="64">
        <f>SUMIFS(СВЦЭМ!$F$34:$F$777,СВЦЭМ!$A$34:$A$777,$A195,СВЦЭМ!$B$34:$B$777,F$190)+'СЕТ СН'!$F$12</f>
        <v>90.096509569999995</v>
      </c>
      <c r="G195" s="64">
        <f>SUMIFS(СВЦЭМ!$F$34:$F$777,СВЦЭМ!$A$34:$A$777,$A195,СВЦЭМ!$B$34:$B$777,G$190)+'СЕТ СН'!$F$12</f>
        <v>92.068337439999993</v>
      </c>
      <c r="H195" s="64">
        <f>SUMIFS(СВЦЭМ!$F$34:$F$777,СВЦЭМ!$A$34:$A$777,$A195,СВЦЭМ!$B$34:$B$777,H$190)+'СЕТ СН'!$F$12</f>
        <v>82.848951119999995</v>
      </c>
      <c r="I195" s="64">
        <f>SUMIFS(СВЦЭМ!$F$34:$F$777,СВЦЭМ!$A$34:$A$777,$A195,СВЦЭМ!$B$34:$B$777,I$190)+'СЕТ СН'!$F$12</f>
        <v>69.807717609999997</v>
      </c>
      <c r="J195" s="64">
        <f>SUMIFS(СВЦЭМ!$F$34:$F$777,СВЦЭМ!$A$34:$A$777,$A195,СВЦЭМ!$B$34:$B$777,J$190)+'СЕТ СН'!$F$12</f>
        <v>60.706560719999999</v>
      </c>
      <c r="K195" s="64">
        <f>SUMIFS(СВЦЭМ!$F$34:$F$777,СВЦЭМ!$A$34:$A$777,$A195,СВЦЭМ!$B$34:$B$777,K$190)+'СЕТ СН'!$F$12</f>
        <v>59.800362880000002</v>
      </c>
      <c r="L195" s="64">
        <f>SUMIFS(СВЦЭМ!$F$34:$F$777,СВЦЭМ!$A$34:$A$777,$A195,СВЦЭМ!$B$34:$B$777,L$190)+'СЕТ СН'!$F$12</f>
        <v>54.833300600000001</v>
      </c>
      <c r="M195" s="64">
        <f>SUMIFS(СВЦЭМ!$F$34:$F$777,СВЦЭМ!$A$34:$A$777,$A195,СВЦЭМ!$B$34:$B$777,M$190)+'СЕТ СН'!$F$12</f>
        <v>55.039630899999999</v>
      </c>
      <c r="N195" s="64">
        <f>SUMIFS(СВЦЭМ!$F$34:$F$777,СВЦЭМ!$A$34:$A$777,$A195,СВЦЭМ!$B$34:$B$777,N$190)+'СЕТ СН'!$F$12</f>
        <v>54.897788220000002</v>
      </c>
      <c r="O195" s="64">
        <f>SUMIFS(СВЦЭМ!$F$34:$F$777,СВЦЭМ!$A$34:$A$777,$A195,СВЦЭМ!$B$34:$B$777,O$190)+'СЕТ СН'!$F$12</f>
        <v>55.549349550000002</v>
      </c>
      <c r="P195" s="64">
        <f>SUMIFS(СВЦЭМ!$F$34:$F$777,СВЦЭМ!$A$34:$A$777,$A195,СВЦЭМ!$B$34:$B$777,P$190)+'СЕТ СН'!$F$12</f>
        <v>54.397815260000002</v>
      </c>
      <c r="Q195" s="64">
        <f>SUMIFS(СВЦЭМ!$F$34:$F$777,СВЦЭМ!$A$34:$A$777,$A195,СВЦЭМ!$B$34:$B$777,Q$190)+'СЕТ СН'!$F$12</f>
        <v>54.414852869999997</v>
      </c>
      <c r="R195" s="64">
        <f>SUMIFS(СВЦЭМ!$F$34:$F$777,СВЦЭМ!$A$34:$A$777,$A195,СВЦЭМ!$B$34:$B$777,R$190)+'СЕТ СН'!$F$12</f>
        <v>54.326041429999997</v>
      </c>
      <c r="S195" s="64">
        <f>SUMIFS(СВЦЭМ!$F$34:$F$777,СВЦЭМ!$A$34:$A$777,$A195,СВЦЭМ!$B$34:$B$777,S$190)+'СЕТ СН'!$F$12</f>
        <v>53.878688599999997</v>
      </c>
      <c r="T195" s="64">
        <f>SUMIFS(СВЦЭМ!$F$34:$F$777,СВЦЭМ!$A$34:$A$777,$A195,СВЦЭМ!$B$34:$B$777,T$190)+'СЕТ СН'!$F$12</f>
        <v>53.741895589999999</v>
      </c>
      <c r="U195" s="64">
        <f>SUMIFS(СВЦЭМ!$F$34:$F$777,СВЦЭМ!$A$34:$A$777,$A195,СВЦЭМ!$B$34:$B$777,U$190)+'СЕТ СН'!$F$12</f>
        <v>53.918686319999999</v>
      </c>
      <c r="V195" s="64">
        <f>SUMIFS(СВЦЭМ!$F$34:$F$777,СВЦЭМ!$A$34:$A$777,$A195,СВЦЭМ!$B$34:$B$777,V$190)+'СЕТ СН'!$F$12</f>
        <v>54.18270528</v>
      </c>
      <c r="W195" s="64">
        <f>SUMIFS(СВЦЭМ!$F$34:$F$777,СВЦЭМ!$A$34:$A$777,$A195,СВЦЭМ!$B$34:$B$777,W$190)+'СЕТ СН'!$F$12</f>
        <v>59.835852760000002</v>
      </c>
      <c r="X195" s="64">
        <f>SUMIFS(СВЦЭМ!$F$34:$F$777,СВЦЭМ!$A$34:$A$777,$A195,СВЦЭМ!$B$34:$B$777,X$190)+'СЕТ СН'!$F$12</f>
        <v>61.444906600000003</v>
      </c>
      <c r="Y195" s="64">
        <f>SUMIFS(СВЦЭМ!$F$34:$F$777,СВЦЭМ!$A$34:$A$777,$A195,СВЦЭМ!$B$34:$B$777,Y$190)+'СЕТ СН'!$F$12</f>
        <v>67.631299839999997</v>
      </c>
    </row>
    <row r="196" spans="1:25" ht="15.75" x14ac:dyDescent="0.2">
      <c r="A196" s="63">
        <f t="shared" si="5"/>
        <v>42557</v>
      </c>
      <c r="B196" s="64">
        <f>SUMIFS(СВЦЭМ!$F$34:$F$777,СВЦЭМ!$A$34:$A$777,$A196,СВЦЭМ!$B$34:$B$777,B$190)+'СЕТ СН'!$F$12</f>
        <v>82.740943430000002</v>
      </c>
      <c r="C196" s="64">
        <f>SUMIFS(СВЦЭМ!$F$34:$F$777,СВЦЭМ!$A$34:$A$777,$A196,СВЦЭМ!$B$34:$B$777,C$190)+'СЕТ СН'!$F$12</f>
        <v>90.322520089999998</v>
      </c>
      <c r="D196" s="64">
        <f>SUMIFS(СВЦЭМ!$F$34:$F$777,СВЦЭМ!$A$34:$A$777,$A196,СВЦЭМ!$B$34:$B$777,D$190)+'СЕТ СН'!$F$12</f>
        <v>91.40809908</v>
      </c>
      <c r="E196" s="64">
        <f>SUMIFS(СВЦЭМ!$F$34:$F$777,СВЦЭМ!$A$34:$A$777,$A196,СВЦЭМ!$B$34:$B$777,E$190)+'СЕТ СН'!$F$12</f>
        <v>96.454231280000002</v>
      </c>
      <c r="F196" s="64">
        <f>SUMIFS(СВЦЭМ!$F$34:$F$777,СВЦЭМ!$A$34:$A$777,$A196,СВЦЭМ!$B$34:$B$777,F$190)+'СЕТ СН'!$F$12</f>
        <v>97.733770930000006</v>
      </c>
      <c r="G196" s="64">
        <f>SUMIFS(СВЦЭМ!$F$34:$F$777,СВЦЭМ!$A$34:$A$777,$A196,СВЦЭМ!$B$34:$B$777,G$190)+'СЕТ СН'!$F$12</f>
        <v>96.208429199999998</v>
      </c>
      <c r="H196" s="64">
        <f>SUMIFS(СВЦЭМ!$F$34:$F$777,СВЦЭМ!$A$34:$A$777,$A196,СВЦЭМ!$B$34:$B$777,H$190)+'СЕТ СН'!$F$12</f>
        <v>85.427730929999996</v>
      </c>
      <c r="I196" s="64">
        <f>SUMIFS(СВЦЭМ!$F$34:$F$777,СВЦЭМ!$A$34:$A$777,$A196,СВЦЭМ!$B$34:$B$777,I$190)+'СЕТ СН'!$F$12</f>
        <v>71.710320859999996</v>
      </c>
      <c r="J196" s="64">
        <f>SUMIFS(СВЦЭМ!$F$34:$F$777,СВЦЭМ!$A$34:$A$777,$A196,СВЦЭМ!$B$34:$B$777,J$190)+'СЕТ СН'!$F$12</f>
        <v>59.83649905</v>
      </c>
      <c r="K196" s="64">
        <f>SUMIFS(СВЦЭМ!$F$34:$F$777,СВЦЭМ!$A$34:$A$777,$A196,СВЦЭМ!$B$34:$B$777,K$190)+'СЕТ СН'!$F$12</f>
        <v>54.3557694</v>
      </c>
      <c r="L196" s="64">
        <f>SUMIFS(СВЦЭМ!$F$34:$F$777,СВЦЭМ!$A$34:$A$777,$A196,СВЦЭМ!$B$34:$B$777,L$190)+'СЕТ СН'!$F$12</f>
        <v>53.69214479</v>
      </c>
      <c r="M196" s="64">
        <f>SUMIFS(СВЦЭМ!$F$34:$F$777,СВЦЭМ!$A$34:$A$777,$A196,СВЦЭМ!$B$34:$B$777,M$190)+'СЕТ СН'!$F$12</f>
        <v>53.663240539999997</v>
      </c>
      <c r="N196" s="64">
        <f>SUMIFS(СВЦЭМ!$F$34:$F$777,СВЦЭМ!$A$34:$A$777,$A196,СВЦЭМ!$B$34:$B$777,N$190)+'СЕТ СН'!$F$12</f>
        <v>53.741118669999999</v>
      </c>
      <c r="O196" s="64">
        <f>SUMIFS(СВЦЭМ!$F$34:$F$777,СВЦЭМ!$A$34:$A$777,$A196,СВЦЭМ!$B$34:$B$777,O$190)+'СЕТ СН'!$F$12</f>
        <v>53.788802339999997</v>
      </c>
      <c r="P196" s="64">
        <f>SUMIFS(СВЦЭМ!$F$34:$F$777,СВЦЭМ!$A$34:$A$777,$A196,СВЦЭМ!$B$34:$B$777,P$190)+'СЕТ СН'!$F$12</f>
        <v>53.143418709999999</v>
      </c>
      <c r="Q196" s="64">
        <f>SUMIFS(СВЦЭМ!$F$34:$F$777,СВЦЭМ!$A$34:$A$777,$A196,СВЦЭМ!$B$34:$B$777,Q$190)+'СЕТ СН'!$F$12</f>
        <v>53.2805921</v>
      </c>
      <c r="R196" s="64">
        <f>SUMIFS(СВЦЭМ!$F$34:$F$777,СВЦЭМ!$A$34:$A$777,$A196,СВЦЭМ!$B$34:$B$777,R$190)+'СЕТ СН'!$F$12</f>
        <v>53.339435739999999</v>
      </c>
      <c r="S196" s="64">
        <f>SUMIFS(СВЦЭМ!$F$34:$F$777,СВЦЭМ!$A$34:$A$777,$A196,СВЦЭМ!$B$34:$B$777,S$190)+'СЕТ СН'!$F$12</f>
        <v>53.661305579999997</v>
      </c>
      <c r="T196" s="64">
        <f>SUMIFS(СВЦЭМ!$F$34:$F$777,СВЦЭМ!$A$34:$A$777,$A196,СВЦЭМ!$B$34:$B$777,T$190)+'СЕТ СН'!$F$12</f>
        <v>53.765833239999999</v>
      </c>
      <c r="U196" s="64">
        <f>SUMIFS(СВЦЭМ!$F$34:$F$777,СВЦЭМ!$A$34:$A$777,$A196,СВЦЭМ!$B$34:$B$777,U$190)+'СЕТ СН'!$F$12</f>
        <v>53.991328350000003</v>
      </c>
      <c r="V196" s="64">
        <f>SUMIFS(СВЦЭМ!$F$34:$F$777,СВЦЭМ!$A$34:$A$777,$A196,СВЦЭМ!$B$34:$B$777,V$190)+'СЕТ СН'!$F$12</f>
        <v>57.070958560000001</v>
      </c>
      <c r="W196" s="64">
        <f>SUMIFS(СВЦЭМ!$F$34:$F$777,СВЦЭМ!$A$34:$A$777,$A196,СВЦЭМ!$B$34:$B$777,W$190)+'СЕТ СН'!$F$12</f>
        <v>59.43955811</v>
      </c>
      <c r="X196" s="64">
        <f>SUMIFS(СВЦЭМ!$F$34:$F$777,СВЦЭМ!$A$34:$A$777,$A196,СВЦЭМ!$B$34:$B$777,X$190)+'СЕТ СН'!$F$12</f>
        <v>62.331388609999998</v>
      </c>
      <c r="Y196" s="64">
        <f>SUMIFS(СВЦЭМ!$F$34:$F$777,СВЦЭМ!$A$34:$A$777,$A196,СВЦЭМ!$B$34:$B$777,Y$190)+'СЕТ СН'!$F$12</f>
        <v>70.55273699</v>
      </c>
    </row>
    <row r="197" spans="1:25" ht="15.75" x14ac:dyDescent="0.2">
      <c r="A197" s="63">
        <f t="shared" si="5"/>
        <v>42558</v>
      </c>
      <c r="B197" s="64">
        <f>SUMIFS(СВЦЭМ!$F$34:$F$777,СВЦЭМ!$A$34:$A$777,$A197,СВЦЭМ!$B$34:$B$777,B$190)+'СЕТ СН'!$F$12</f>
        <v>80.705344370000006</v>
      </c>
      <c r="C197" s="64">
        <f>SUMIFS(СВЦЭМ!$F$34:$F$777,СВЦЭМ!$A$34:$A$777,$A197,СВЦЭМ!$B$34:$B$777,C$190)+'СЕТ СН'!$F$12</f>
        <v>87.755850179999996</v>
      </c>
      <c r="D197" s="64">
        <f>SUMIFS(СВЦЭМ!$F$34:$F$777,СВЦЭМ!$A$34:$A$777,$A197,СВЦЭМ!$B$34:$B$777,D$190)+'СЕТ СН'!$F$12</f>
        <v>93.09875873</v>
      </c>
      <c r="E197" s="64">
        <f>SUMIFS(СВЦЭМ!$F$34:$F$777,СВЦЭМ!$A$34:$A$777,$A197,СВЦЭМ!$B$34:$B$777,E$190)+'СЕТ СН'!$F$12</f>
        <v>94.983303570000004</v>
      </c>
      <c r="F197" s="64">
        <f>SUMIFS(СВЦЭМ!$F$34:$F$777,СВЦЭМ!$A$34:$A$777,$A197,СВЦЭМ!$B$34:$B$777,F$190)+'СЕТ СН'!$F$12</f>
        <v>96.229474510000003</v>
      </c>
      <c r="G197" s="64">
        <f>SUMIFS(СВЦЭМ!$F$34:$F$777,СВЦЭМ!$A$34:$A$777,$A197,СВЦЭМ!$B$34:$B$777,G$190)+'СЕТ СН'!$F$12</f>
        <v>95.586594210000001</v>
      </c>
      <c r="H197" s="64">
        <f>SUMIFS(СВЦЭМ!$F$34:$F$777,СВЦЭМ!$A$34:$A$777,$A197,СВЦЭМ!$B$34:$B$777,H$190)+'СЕТ СН'!$F$12</f>
        <v>85.393867499999999</v>
      </c>
      <c r="I197" s="64">
        <f>SUMIFS(СВЦЭМ!$F$34:$F$777,СВЦЭМ!$A$34:$A$777,$A197,СВЦЭМ!$B$34:$B$777,I$190)+'СЕТ СН'!$F$12</f>
        <v>71.649986870000006</v>
      </c>
      <c r="J197" s="64">
        <f>SUMIFS(СВЦЭМ!$F$34:$F$777,СВЦЭМ!$A$34:$A$777,$A197,СВЦЭМ!$B$34:$B$777,J$190)+'СЕТ СН'!$F$12</f>
        <v>60.847699239999997</v>
      </c>
      <c r="K197" s="64">
        <f>SUMIFS(СВЦЭМ!$F$34:$F$777,СВЦЭМ!$A$34:$A$777,$A197,СВЦЭМ!$B$34:$B$777,K$190)+'СЕТ СН'!$F$12</f>
        <v>54.148846980000002</v>
      </c>
      <c r="L197" s="64">
        <f>SUMIFS(СВЦЭМ!$F$34:$F$777,СВЦЭМ!$A$34:$A$777,$A197,СВЦЭМ!$B$34:$B$777,L$190)+'СЕТ СН'!$F$12</f>
        <v>53.668433389999997</v>
      </c>
      <c r="M197" s="64">
        <f>SUMIFS(СВЦЭМ!$F$34:$F$777,СВЦЭМ!$A$34:$A$777,$A197,СВЦЭМ!$B$34:$B$777,M$190)+'СЕТ СН'!$F$12</f>
        <v>53.820434149999997</v>
      </c>
      <c r="N197" s="64">
        <f>SUMIFS(СВЦЭМ!$F$34:$F$777,СВЦЭМ!$A$34:$A$777,$A197,СВЦЭМ!$B$34:$B$777,N$190)+'СЕТ СН'!$F$12</f>
        <v>53.443840199999997</v>
      </c>
      <c r="O197" s="64">
        <f>SUMIFS(СВЦЭМ!$F$34:$F$777,СВЦЭМ!$A$34:$A$777,$A197,СВЦЭМ!$B$34:$B$777,O$190)+'СЕТ СН'!$F$12</f>
        <v>53.360401170000003</v>
      </c>
      <c r="P197" s="64">
        <f>SUMIFS(СВЦЭМ!$F$34:$F$777,СВЦЭМ!$A$34:$A$777,$A197,СВЦЭМ!$B$34:$B$777,P$190)+'СЕТ СН'!$F$12</f>
        <v>52.964542629999997</v>
      </c>
      <c r="Q197" s="64">
        <f>SUMIFS(СВЦЭМ!$F$34:$F$777,СВЦЭМ!$A$34:$A$777,$A197,СВЦЭМ!$B$34:$B$777,Q$190)+'СЕТ СН'!$F$12</f>
        <v>52.700623370000002</v>
      </c>
      <c r="R197" s="64">
        <f>SUMIFS(СВЦЭМ!$F$34:$F$777,СВЦЭМ!$A$34:$A$777,$A197,СВЦЭМ!$B$34:$B$777,R$190)+'СЕТ СН'!$F$12</f>
        <v>52.851140659999999</v>
      </c>
      <c r="S197" s="64">
        <f>SUMIFS(СВЦЭМ!$F$34:$F$777,СВЦЭМ!$A$34:$A$777,$A197,СВЦЭМ!$B$34:$B$777,S$190)+'СЕТ СН'!$F$12</f>
        <v>52.680512720000003</v>
      </c>
      <c r="T197" s="64">
        <f>SUMIFS(СВЦЭМ!$F$34:$F$777,СВЦЭМ!$A$34:$A$777,$A197,СВЦЭМ!$B$34:$B$777,T$190)+'СЕТ СН'!$F$12</f>
        <v>52.607785749999998</v>
      </c>
      <c r="U197" s="64">
        <f>SUMIFS(СВЦЭМ!$F$34:$F$777,СВЦЭМ!$A$34:$A$777,$A197,СВЦЭМ!$B$34:$B$777,U$190)+'СЕТ СН'!$F$12</f>
        <v>53.259444309999999</v>
      </c>
      <c r="V197" s="64">
        <f>SUMIFS(СВЦЭМ!$F$34:$F$777,СВЦЭМ!$A$34:$A$777,$A197,СВЦЭМ!$B$34:$B$777,V$190)+'СЕТ СН'!$F$12</f>
        <v>55.121346680000002</v>
      </c>
      <c r="W197" s="64">
        <f>SUMIFS(СВЦЭМ!$F$34:$F$777,СВЦЭМ!$A$34:$A$777,$A197,СВЦЭМ!$B$34:$B$777,W$190)+'СЕТ СН'!$F$12</f>
        <v>58.460933750000002</v>
      </c>
      <c r="X197" s="64">
        <f>SUMIFS(СВЦЭМ!$F$34:$F$777,СВЦЭМ!$A$34:$A$777,$A197,СВЦЭМ!$B$34:$B$777,X$190)+'СЕТ СН'!$F$12</f>
        <v>61.177394640000003</v>
      </c>
      <c r="Y197" s="64">
        <f>SUMIFS(СВЦЭМ!$F$34:$F$777,СВЦЭМ!$A$34:$A$777,$A197,СВЦЭМ!$B$34:$B$777,Y$190)+'СЕТ СН'!$F$12</f>
        <v>67.885673760000003</v>
      </c>
    </row>
    <row r="198" spans="1:25" ht="15.75" x14ac:dyDescent="0.2">
      <c r="A198" s="63">
        <f t="shared" si="5"/>
        <v>42559</v>
      </c>
      <c r="B198" s="64">
        <f>SUMIFS(СВЦЭМ!$F$34:$F$777,СВЦЭМ!$A$34:$A$777,$A198,СВЦЭМ!$B$34:$B$777,B$190)+'СЕТ СН'!$F$12</f>
        <v>76.163324119999999</v>
      </c>
      <c r="C198" s="64">
        <f>SUMIFS(СВЦЭМ!$F$34:$F$777,СВЦЭМ!$A$34:$A$777,$A198,СВЦЭМ!$B$34:$B$777,C$190)+'СЕТ СН'!$F$12</f>
        <v>80.988853750000004</v>
      </c>
      <c r="D198" s="64">
        <f>SUMIFS(СВЦЭМ!$F$34:$F$777,СВЦЭМ!$A$34:$A$777,$A198,СВЦЭМ!$B$34:$B$777,D$190)+'СЕТ СН'!$F$12</f>
        <v>84.796889570000005</v>
      </c>
      <c r="E198" s="64">
        <f>SUMIFS(СВЦЭМ!$F$34:$F$777,СВЦЭМ!$A$34:$A$777,$A198,СВЦЭМ!$B$34:$B$777,E$190)+'СЕТ СН'!$F$12</f>
        <v>86.563716990000003</v>
      </c>
      <c r="F198" s="64">
        <f>SUMIFS(СВЦЭМ!$F$34:$F$777,СВЦЭМ!$A$34:$A$777,$A198,СВЦЭМ!$B$34:$B$777,F$190)+'СЕТ СН'!$F$12</f>
        <v>86.510945160000006</v>
      </c>
      <c r="G198" s="64">
        <f>SUMIFS(СВЦЭМ!$F$34:$F$777,СВЦЭМ!$A$34:$A$777,$A198,СВЦЭМ!$B$34:$B$777,G$190)+'СЕТ СН'!$F$12</f>
        <v>81.566473619999996</v>
      </c>
      <c r="H198" s="64">
        <f>SUMIFS(СВЦЭМ!$F$34:$F$777,СВЦЭМ!$A$34:$A$777,$A198,СВЦЭМ!$B$34:$B$777,H$190)+'СЕТ СН'!$F$12</f>
        <v>71.732163540000002</v>
      </c>
      <c r="I198" s="64">
        <f>SUMIFS(СВЦЭМ!$F$34:$F$777,СВЦЭМ!$A$34:$A$777,$A198,СВЦЭМ!$B$34:$B$777,I$190)+'СЕТ СН'!$F$12</f>
        <v>63.76420804</v>
      </c>
      <c r="J198" s="64">
        <f>SUMIFS(СВЦЭМ!$F$34:$F$777,СВЦЭМ!$A$34:$A$777,$A198,СВЦЭМ!$B$34:$B$777,J$190)+'СЕТ СН'!$F$12</f>
        <v>56.530034120000003</v>
      </c>
      <c r="K198" s="64">
        <f>SUMIFS(СВЦЭМ!$F$34:$F$777,СВЦЭМ!$A$34:$A$777,$A198,СВЦЭМ!$B$34:$B$777,K$190)+'СЕТ СН'!$F$12</f>
        <v>52.52178765</v>
      </c>
      <c r="L198" s="64">
        <f>SUMIFS(СВЦЭМ!$F$34:$F$777,СВЦЭМ!$A$34:$A$777,$A198,СВЦЭМ!$B$34:$B$777,L$190)+'СЕТ СН'!$F$12</f>
        <v>53.758177770000003</v>
      </c>
      <c r="M198" s="64">
        <f>SUMIFS(СВЦЭМ!$F$34:$F$777,СВЦЭМ!$A$34:$A$777,$A198,СВЦЭМ!$B$34:$B$777,M$190)+'СЕТ СН'!$F$12</f>
        <v>53.884086400000001</v>
      </c>
      <c r="N198" s="64">
        <f>SUMIFS(СВЦЭМ!$F$34:$F$777,СВЦЭМ!$A$34:$A$777,$A198,СВЦЭМ!$B$34:$B$777,N$190)+'СЕТ СН'!$F$12</f>
        <v>53.337860710000001</v>
      </c>
      <c r="O198" s="64">
        <f>SUMIFS(СВЦЭМ!$F$34:$F$777,СВЦЭМ!$A$34:$A$777,$A198,СВЦЭМ!$B$34:$B$777,O$190)+'СЕТ СН'!$F$12</f>
        <v>54.292046380000002</v>
      </c>
      <c r="P198" s="64">
        <f>SUMIFS(СВЦЭМ!$F$34:$F$777,СВЦЭМ!$A$34:$A$777,$A198,СВЦЭМ!$B$34:$B$777,P$190)+'СЕТ СН'!$F$12</f>
        <v>53.415869110000003</v>
      </c>
      <c r="Q198" s="64">
        <f>SUMIFS(СВЦЭМ!$F$34:$F$777,СВЦЭМ!$A$34:$A$777,$A198,СВЦЭМ!$B$34:$B$777,Q$190)+'СЕТ СН'!$F$12</f>
        <v>53.401054799999997</v>
      </c>
      <c r="R198" s="64">
        <f>SUMIFS(СВЦЭМ!$F$34:$F$777,СВЦЭМ!$A$34:$A$777,$A198,СВЦЭМ!$B$34:$B$777,R$190)+'СЕТ СН'!$F$12</f>
        <v>52.962611870000003</v>
      </c>
      <c r="S198" s="64">
        <f>SUMIFS(СВЦЭМ!$F$34:$F$777,СВЦЭМ!$A$34:$A$777,$A198,СВЦЭМ!$B$34:$B$777,S$190)+'СЕТ СН'!$F$12</f>
        <v>52.573697000000003</v>
      </c>
      <c r="T198" s="64">
        <f>SUMIFS(СВЦЭМ!$F$34:$F$777,СВЦЭМ!$A$34:$A$777,$A198,СВЦЭМ!$B$34:$B$777,T$190)+'СЕТ СН'!$F$12</f>
        <v>52.836352849999997</v>
      </c>
      <c r="U198" s="64">
        <f>SUMIFS(СВЦЭМ!$F$34:$F$777,СВЦЭМ!$A$34:$A$777,$A198,СВЦЭМ!$B$34:$B$777,U$190)+'СЕТ СН'!$F$12</f>
        <v>52.793763179999999</v>
      </c>
      <c r="V198" s="64">
        <f>SUMIFS(СВЦЭМ!$F$34:$F$777,СВЦЭМ!$A$34:$A$777,$A198,СВЦЭМ!$B$34:$B$777,V$190)+'СЕТ СН'!$F$12</f>
        <v>50.466514940000003</v>
      </c>
      <c r="W198" s="64">
        <f>SUMIFS(СВЦЭМ!$F$34:$F$777,СВЦЭМ!$A$34:$A$777,$A198,СВЦЭМ!$B$34:$B$777,W$190)+'СЕТ СН'!$F$12</f>
        <v>49.988010039999999</v>
      </c>
      <c r="X198" s="64">
        <f>SUMIFS(СВЦЭМ!$F$34:$F$777,СВЦЭМ!$A$34:$A$777,$A198,СВЦЭМ!$B$34:$B$777,X$190)+'СЕТ СН'!$F$12</f>
        <v>55.607861489999998</v>
      </c>
      <c r="Y198" s="64">
        <f>SUMIFS(СВЦЭМ!$F$34:$F$777,СВЦЭМ!$A$34:$A$777,$A198,СВЦЭМ!$B$34:$B$777,Y$190)+'СЕТ СН'!$F$12</f>
        <v>63.15314978</v>
      </c>
    </row>
    <row r="199" spans="1:25" ht="15.75" x14ac:dyDescent="0.2">
      <c r="A199" s="63">
        <f t="shared" si="5"/>
        <v>42560</v>
      </c>
      <c r="B199" s="64">
        <f>SUMIFS(СВЦЭМ!$F$34:$F$777,СВЦЭМ!$A$34:$A$777,$A199,СВЦЭМ!$B$34:$B$777,B$190)+'СЕТ СН'!$F$12</f>
        <v>72.982687830000003</v>
      </c>
      <c r="C199" s="64">
        <f>SUMIFS(СВЦЭМ!$F$34:$F$777,СВЦЭМ!$A$34:$A$777,$A199,СВЦЭМ!$B$34:$B$777,C$190)+'СЕТ СН'!$F$12</f>
        <v>80.075113759999994</v>
      </c>
      <c r="D199" s="64">
        <f>SUMIFS(СВЦЭМ!$F$34:$F$777,СВЦЭМ!$A$34:$A$777,$A199,СВЦЭМ!$B$34:$B$777,D$190)+'СЕТ СН'!$F$12</f>
        <v>84.149253200000004</v>
      </c>
      <c r="E199" s="64">
        <f>SUMIFS(СВЦЭМ!$F$34:$F$777,СВЦЭМ!$A$34:$A$777,$A199,СВЦЭМ!$B$34:$B$777,E$190)+'СЕТ СН'!$F$12</f>
        <v>85.430188329999993</v>
      </c>
      <c r="F199" s="64">
        <f>SUMIFS(СВЦЭМ!$F$34:$F$777,СВЦЭМ!$A$34:$A$777,$A199,СВЦЭМ!$B$34:$B$777,F$190)+'СЕТ СН'!$F$12</f>
        <v>86.654069410000005</v>
      </c>
      <c r="G199" s="64">
        <f>SUMIFS(СВЦЭМ!$F$34:$F$777,СВЦЭМ!$A$34:$A$777,$A199,СВЦЭМ!$B$34:$B$777,G$190)+'СЕТ СН'!$F$12</f>
        <v>86.414919089999998</v>
      </c>
      <c r="H199" s="64">
        <f>SUMIFS(СВЦЭМ!$F$34:$F$777,СВЦЭМ!$A$34:$A$777,$A199,СВЦЭМ!$B$34:$B$777,H$190)+'СЕТ СН'!$F$12</f>
        <v>75.540025760000006</v>
      </c>
      <c r="I199" s="64">
        <f>SUMIFS(СВЦЭМ!$F$34:$F$777,СВЦЭМ!$A$34:$A$777,$A199,СВЦЭМ!$B$34:$B$777,I$190)+'СЕТ СН'!$F$12</f>
        <v>67.181809000000001</v>
      </c>
      <c r="J199" s="64">
        <f>SUMIFS(СВЦЭМ!$F$34:$F$777,СВЦЭМ!$A$34:$A$777,$A199,СВЦЭМ!$B$34:$B$777,J$190)+'СЕТ СН'!$F$12</f>
        <v>57.858521629999998</v>
      </c>
      <c r="K199" s="64">
        <f>SUMIFS(СВЦЭМ!$F$34:$F$777,СВЦЭМ!$A$34:$A$777,$A199,СВЦЭМ!$B$34:$B$777,K$190)+'СЕТ СН'!$F$12</f>
        <v>51.888221440000002</v>
      </c>
      <c r="L199" s="64">
        <f>SUMIFS(СВЦЭМ!$F$34:$F$777,СВЦЭМ!$A$34:$A$777,$A199,СВЦЭМ!$B$34:$B$777,L$190)+'СЕТ СН'!$F$12</f>
        <v>51.21153777</v>
      </c>
      <c r="M199" s="64">
        <f>SUMIFS(СВЦЭМ!$F$34:$F$777,СВЦЭМ!$A$34:$A$777,$A199,СВЦЭМ!$B$34:$B$777,M$190)+'СЕТ СН'!$F$12</f>
        <v>50.807037919999999</v>
      </c>
      <c r="N199" s="64">
        <f>SUMIFS(СВЦЭМ!$F$34:$F$777,СВЦЭМ!$A$34:$A$777,$A199,СВЦЭМ!$B$34:$B$777,N$190)+'СЕТ СН'!$F$12</f>
        <v>49.710912200000003</v>
      </c>
      <c r="O199" s="64">
        <f>SUMIFS(СВЦЭМ!$F$34:$F$777,СВЦЭМ!$A$34:$A$777,$A199,СВЦЭМ!$B$34:$B$777,O$190)+'СЕТ СН'!$F$12</f>
        <v>49.306749029999999</v>
      </c>
      <c r="P199" s="64">
        <f>SUMIFS(СВЦЭМ!$F$34:$F$777,СВЦЭМ!$A$34:$A$777,$A199,СВЦЭМ!$B$34:$B$777,P$190)+'СЕТ СН'!$F$12</f>
        <v>48.913927620000003</v>
      </c>
      <c r="Q199" s="64">
        <f>SUMIFS(СВЦЭМ!$F$34:$F$777,СВЦЭМ!$A$34:$A$777,$A199,СВЦЭМ!$B$34:$B$777,Q$190)+'СЕТ СН'!$F$12</f>
        <v>49.071727170000003</v>
      </c>
      <c r="R199" s="64">
        <f>SUMIFS(СВЦЭМ!$F$34:$F$777,СВЦЭМ!$A$34:$A$777,$A199,СВЦЭМ!$B$34:$B$777,R$190)+'СЕТ СН'!$F$12</f>
        <v>49.335711109999998</v>
      </c>
      <c r="S199" s="64">
        <f>SUMIFS(СВЦЭМ!$F$34:$F$777,СВЦЭМ!$A$34:$A$777,$A199,СВЦЭМ!$B$34:$B$777,S$190)+'СЕТ СН'!$F$12</f>
        <v>49.783968299999998</v>
      </c>
      <c r="T199" s="64">
        <f>SUMIFS(СВЦЭМ!$F$34:$F$777,СВЦЭМ!$A$34:$A$777,$A199,СВЦЭМ!$B$34:$B$777,T$190)+'СЕТ СН'!$F$12</f>
        <v>50.002066859999999</v>
      </c>
      <c r="U199" s="64">
        <f>SUMIFS(СВЦЭМ!$F$34:$F$777,СВЦЭМ!$A$34:$A$777,$A199,СВЦЭМ!$B$34:$B$777,U$190)+'СЕТ СН'!$F$12</f>
        <v>49.33579452</v>
      </c>
      <c r="V199" s="64">
        <f>SUMIFS(СВЦЭМ!$F$34:$F$777,СВЦЭМ!$A$34:$A$777,$A199,СВЦЭМ!$B$34:$B$777,V$190)+'СЕТ СН'!$F$12</f>
        <v>49.385544430000003</v>
      </c>
      <c r="W199" s="64">
        <f>SUMIFS(СВЦЭМ!$F$34:$F$777,СВЦЭМ!$A$34:$A$777,$A199,СВЦЭМ!$B$34:$B$777,W$190)+'СЕТ СН'!$F$12</f>
        <v>50.074400750000002</v>
      </c>
      <c r="X199" s="64">
        <f>SUMIFS(СВЦЭМ!$F$34:$F$777,СВЦЭМ!$A$34:$A$777,$A199,СВЦЭМ!$B$34:$B$777,X$190)+'СЕТ СН'!$F$12</f>
        <v>54.31371223</v>
      </c>
      <c r="Y199" s="64">
        <f>SUMIFS(СВЦЭМ!$F$34:$F$777,СВЦЭМ!$A$34:$A$777,$A199,СВЦЭМ!$B$34:$B$777,Y$190)+'СЕТ СН'!$F$12</f>
        <v>62.04460169</v>
      </c>
    </row>
    <row r="200" spans="1:25" ht="15.75" x14ac:dyDescent="0.2">
      <c r="A200" s="63">
        <f t="shared" si="5"/>
        <v>42561</v>
      </c>
      <c r="B200" s="64">
        <f>SUMIFS(СВЦЭМ!$F$34:$F$777,СВЦЭМ!$A$34:$A$777,$A200,СВЦЭМ!$B$34:$B$777,B$190)+'СЕТ СН'!$F$12</f>
        <v>69.715029749999999</v>
      </c>
      <c r="C200" s="64">
        <f>SUMIFS(СВЦЭМ!$F$34:$F$777,СВЦЭМ!$A$34:$A$777,$A200,СВЦЭМ!$B$34:$B$777,C$190)+'СЕТ СН'!$F$12</f>
        <v>76.592267309999997</v>
      </c>
      <c r="D200" s="64">
        <f>SUMIFS(СВЦЭМ!$F$34:$F$777,СВЦЭМ!$A$34:$A$777,$A200,СВЦЭМ!$B$34:$B$777,D$190)+'СЕТ СН'!$F$12</f>
        <v>80.75508198</v>
      </c>
      <c r="E200" s="64">
        <f>SUMIFS(СВЦЭМ!$F$34:$F$777,СВЦЭМ!$A$34:$A$777,$A200,СВЦЭМ!$B$34:$B$777,E$190)+'СЕТ СН'!$F$12</f>
        <v>82.2418136</v>
      </c>
      <c r="F200" s="64">
        <f>SUMIFS(СВЦЭМ!$F$34:$F$777,СВЦЭМ!$A$34:$A$777,$A200,СВЦЭМ!$B$34:$B$777,F$190)+'СЕТ СН'!$F$12</f>
        <v>83.437905670000006</v>
      </c>
      <c r="G200" s="64">
        <f>SUMIFS(СВЦЭМ!$F$34:$F$777,СВЦЭМ!$A$34:$A$777,$A200,СВЦЭМ!$B$34:$B$777,G$190)+'СЕТ СН'!$F$12</f>
        <v>83.862277419999998</v>
      </c>
      <c r="H200" s="64">
        <f>SUMIFS(СВЦЭМ!$F$34:$F$777,СВЦЭМ!$A$34:$A$777,$A200,СВЦЭМ!$B$34:$B$777,H$190)+'СЕТ СН'!$F$12</f>
        <v>78.347728669999995</v>
      </c>
      <c r="I200" s="64">
        <f>SUMIFS(СВЦЭМ!$F$34:$F$777,СВЦЭМ!$A$34:$A$777,$A200,СВЦЭМ!$B$34:$B$777,I$190)+'СЕТ СН'!$F$12</f>
        <v>71.540849559999998</v>
      </c>
      <c r="J200" s="64">
        <f>SUMIFS(СВЦЭМ!$F$34:$F$777,СВЦЭМ!$A$34:$A$777,$A200,СВЦЭМ!$B$34:$B$777,J$190)+'СЕТ СН'!$F$12</f>
        <v>60.544908509999999</v>
      </c>
      <c r="K200" s="64">
        <f>SUMIFS(СВЦЭМ!$F$34:$F$777,СВЦЭМ!$A$34:$A$777,$A200,СВЦЭМ!$B$34:$B$777,K$190)+'СЕТ СН'!$F$12</f>
        <v>52.602244450000001</v>
      </c>
      <c r="L200" s="64">
        <f>SUMIFS(СВЦЭМ!$F$34:$F$777,СВЦЭМ!$A$34:$A$777,$A200,СВЦЭМ!$B$34:$B$777,L$190)+'СЕТ СН'!$F$12</f>
        <v>49.854990059999999</v>
      </c>
      <c r="M200" s="64">
        <f>SUMIFS(СВЦЭМ!$F$34:$F$777,СВЦЭМ!$A$34:$A$777,$A200,СВЦЭМ!$B$34:$B$777,M$190)+'СЕТ СН'!$F$12</f>
        <v>49.602482569999999</v>
      </c>
      <c r="N200" s="64">
        <f>SUMIFS(СВЦЭМ!$F$34:$F$777,СВЦЭМ!$A$34:$A$777,$A200,СВЦЭМ!$B$34:$B$777,N$190)+'СЕТ СН'!$F$12</f>
        <v>50.251507029999999</v>
      </c>
      <c r="O200" s="64">
        <f>SUMIFS(СВЦЭМ!$F$34:$F$777,СВЦЭМ!$A$34:$A$777,$A200,СВЦЭМ!$B$34:$B$777,O$190)+'СЕТ СН'!$F$12</f>
        <v>50.77768331</v>
      </c>
      <c r="P200" s="64">
        <f>SUMIFS(СВЦЭМ!$F$34:$F$777,СВЦЭМ!$A$34:$A$777,$A200,СВЦЭМ!$B$34:$B$777,P$190)+'СЕТ СН'!$F$12</f>
        <v>51.279393480000003</v>
      </c>
      <c r="Q200" s="64">
        <f>SUMIFS(СВЦЭМ!$F$34:$F$777,СВЦЭМ!$A$34:$A$777,$A200,СВЦЭМ!$B$34:$B$777,Q$190)+'СЕТ СН'!$F$12</f>
        <v>51.387332110000003</v>
      </c>
      <c r="R200" s="64">
        <f>SUMIFS(СВЦЭМ!$F$34:$F$777,СВЦЭМ!$A$34:$A$777,$A200,СВЦЭМ!$B$34:$B$777,R$190)+'СЕТ СН'!$F$12</f>
        <v>51.648987750000003</v>
      </c>
      <c r="S200" s="64">
        <f>SUMIFS(СВЦЭМ!$F$34:$F$777,СВЦЭМ!$A$34:$A$777,$A200,СВЦЭМ!$B$34:$B$777,S$190)+'СЕТ СН'!$F$12</f>
        <v>51.020158530000003</v>
      </c>
      <c r="T200" s="64">
        <f>SUMIFS(СВЦЭМ!$F$34:$F$777,СВЦЭМ!$A$34:$A$777,$A200,СВЦЭМ!$B$34:$B$777,T$190)+'СЕТ СН'!$F$12</f>
        <v>50.194429970000002</v>
      </c>
      <c r="U200" s="64">
        <f>SUMIFS(СВЦЭМ!$F$34:$F$777,СВЦЭМ!$A$34:$A$777,$A200,СВЦЭМ!$B$34:$B$777,U$190)+'СЕТ СН'!$F$12</f>
        <v>49.852318279999999</v>
      </c>
      <c r="V200" s="64">
        <f>SUMIFS(СВЦЭМ!$F$34:$F$777,СВЦЭМ!$A$34:$A$777,$A200,СВЦЭМ!$B$34:$B$777,V$190)+'СЕТ СН'!$F$12</f>
        <v>51.152402500000001</v>
      </c>
      <c r="W200" s="64">
        <f>SUMIFS(СВЦЭМ!$F$34:$F$777,СВЦЭМ!$A$34:$A$777,$A200,СВЦЭМ!$B$34:$B$777,W$190)+'СЕТ СН'!$F$12</f>
        <v>52.277291640000001</v>
      </c>
      <c r="X200" s="64">
        <f>SUMIFS(СВЦЭМ!$F$34:$F$777,СВЦЭМ!$A$34:$A$777,$A200,СВЦЭМ!$B$34:$B$777,X$190)+'СЕТ СН'!$F$12</f>
        <v>52.50143044</v>
      </c>
      <c r="Y200" s="64">
        <f>SUMIFS(СВЦЭМ!$F$34:$F$777,СВЦЭМ!$A$34:$A$777,$A200,СВЦЭМ!$B$34:$B$777,Y$190)+'СЕТ СН'!$F$12</f>
        <v>58.617732250000003</v>
      </c>
    </row>
    <row r="201" spans="1:25" ht="15.75" x14ac:dyDescent="0.2">
      <c r="A201" s="63">
        <f t="shared" si="5"/>
        <v>42562</v>
      </c>
      <c r="B201" s="64">
        <f>SUMIFS(СВЦЭМ!$F$34:$F$777,СВЦЭМ!$A$34:$A$777,$A201,СВЦЭМ!$B$34:$B$777,B$190)+'СЕТ СН'!$F$12</f>
        <v>67.897982540000001</v>
      </c>
      <c r="C201" s="64">
        <f>SUMIFS(СВЦЭМ!$F$34:$F$777,СВЦЭМ!$A$34:$A$777,$A201,СВЦЭМ!$B$34:$B$777,C$190)+'СЕТ СН'!$F$12</f>
        <v>74.486573859999993</v>
      </c>
      <c r="D201" s="64">
        <f>SUMIFS(СВЦЭМ!$F$34:$F$777,СВЦЭМ!$A$34:$A$777,$A201,СВЦЭМ!$B$34:$B$777,D$190)+'СЕТ СН'!$F$12</f>
        <v>79.334361040000005</v>
      </c>
      <c r="E201" s="64">
        <f>SUMIFS(СВЦЭМ!$F$34:$F$777,СВЦЭМ!$A$34:$A$777,$A201,СВЦЭМ!$B$34:$B$777,E$190)+'СЕТ СН'!$F$12</f>
        <v>80.503739400000001</v>
      </c>
      <c r="F201" s="64">
        <f>SUMIFS(СВЦЭМ!$F$34:$F$777,СВЦЭМ!$A$34:$A$777,$A201,СВЦЭМ!$B$34:$B$777,F$190)+'СЕТ СН'!$F$12</f>
        <v>81.507316009999997</v>
      </c>
      <c r="G201" s="64">
        <f>SUMIFS(СВЦЭМ!$F$34:$F$777,СВЦЭМ!$A$34:$A$777,$A201,СВЦЭМ!$B$34:$B$777,G$190)+'СЕТ СН'!$F$12</f>
        <v>81.057400119999997</v>
      </c>
      <c r="H201" s="64">
        <f>SUMIFS(СВЦЭМ!$F$34:$F$777,СВЦЭМ!$A$34:$A$777,$A201,СВЦЭМ!$B$34:$B$777,H$190)+'СЕТ СН'!$F$12</f>
        <v>73.052390099999997</v>
      </c>
      <c r="I201" s="64">
        <f>SUMIFS(СВЦЭМ!$F$34:$F$777,СВЦЭМ!$A$34:$A$777,$A201,СВЦЭМ!$B$34:$B$777,I$190)+'СЕТ СН'!$F$12</f>
        <v>65.141906710000001</v>
      </c>
      <c r="J201" s="64">
        <f>SUMIFS(СВЦЭМ!$F$34:$F$777,СВЦЭМ!$A$34:$A$777,$A201,СВЦЭМ!$B$34:$B$777,J$190)+'СЕТ СН'!$F$12</f>
        <v>57.24314974</v>
      </c>
      <c r="K201" s="64">
        <f>SUMIFS(СВЦЭМ!$F$34:$F$777,СВЦЭМ!$A$34:$A$777,$A201,СВЦЭМ!$B$34:$B$777,K$190)+'СЕТ СН'!$F$12</f>
        <v>51.499172559999998</v>
      </c>
      <c r="L201" s="64">
        <f>SUMIFS(СВЦЭМ!$F$34:$F$777,СВЦЭМ!$A$34:$A$777,$A201,СВЦЭМ!$B$34:$B$777,L$190)+'СЕТ СН'!$F$12</f>
        <v>49.425922190000001</v>
      </c>
      <c r="M201" s="64">
        <f>SUMIFS(СВЦЭМ!$F$34:$F$777,СВЦЭМ!$A$34:$A$777,$A201,СВЦЭМ!$B$34:$B$777,M$190)+'СЕТ СН'!$F$12</f>
        <v>49.763299189999998</v>
      </c>
      <c r="N201" s="64">
        <f>SUMIFS(СВЦЭМ!$F$34:$F$777,СВЦЭМ!$A$34:$A$777,$A201,СВЦЭМ!$B$34:$B$777,N$190)+'СЕТ СН'!$F$12</f>
        <v>50.723681399999997</v>
      </c>
      <c r="O201" s="64">
        <f>SUMIFS(СВЦЭМ!$F$34:$F$777,СВЦЭМ!$A$34:$A$777,$A201,СВЦЭМ!$B$34:$B$777,O$190)+'СЕТ СН'!$F$12</f>
        <v>49.663611320000001</v>
      </c>
      <c r="P201" s="64">
        <f>SUMIFS(СВЦЭМ!$F$34:$F$777,СВЦЭМ!$A$34:$A$777,$A201,СВЦЭМ!$B$34:$B$777,P$190)+'СЕТ СН'!$F$12</f>
        <v>50.215760590000002</v>
      </c>
      <c r="Q201" s="64">
        <f>SUMIFS(СВЦЭМ!$F$34:$F$777,СВЦЭМ!$A$34:$A$777,$A201,СВЦЭМ!$B$34:$B$777,Q$190)+'СЕТ СН'!$F$12</f>
        <v>50.296907079999997</v>
      </c>
      <c r="R201" s="64">
        <f>SUMIFS(СВЦЭМ!$F$34:$F$777,СВЦЭМ!$A$34:$A$777,$A201,СВЦЭМ!$B$34:$B$777,R$190)+'СЕТ СН'!$F$12</f>
        <v>50.691356149999997</v>
      </c>
      <c r="S201" s="64">
        <f>SUMIFS(СВЦЭМ!$F$34:$F$777,СВЦЭМ!$A$34:$A$777,$A201,СВЦЭМ!$B$34:$B$777,S$190)+'СЕТ СН'!$F$12</f>
        <v>50.801556169999998</v>
      </c>
      <c r="T201" s="64">
        <f>SUMIFS(СВЦЭМ!$F$34:$F$777,СВЦЭМ!$A$34:$A$777,$A201,СВЦЭМ!$B$34:$B$777,T$190)+'СЕТ СН'!$F$12</f>
        <v>51.220998450000003</v>
      </c>
      <c r="U201" s="64">
        <f>SUMIFS(СВЦЭМ!$F$34:$F$777,СВЦЭМ!$A$34:$A$777,$A201,СВЦЭМ!$B$34:$B$777,U$190)+'СЕТ СН'!$F$12</f>
        <v>51.574002839999999</v>
      </c>
      <c r="V201" s="64">
        <f>SUMIFS(СВЦЭМ!$F$34:$F$777,СВЦЭМ!$A$34:$A$777,$A201,СВЦЭМ!$B$34:$B$777,V$190)+'СЕТ СН'!$F$12</f>
        <v>51.781712079999998</v>
      </c>
      <c r="W201" s="64">
        <f>SUMIFS(СВЦЭМ!$F$34:$F$777,СВЦЭМ!$A$34:$A$777,$A201,СВЦЭМ!$B$34:$B$777,W$190)+'СЕТ СН'!$F$12</f>
        <v>53.594501909999998</v>
      </c>
      <c r="X201" s="64">
        <f>SUMIFS(СВЦЭМ!$F$34:$F$777,СВЦЭМ!$A$34:$A$777,$A201,СВЦЭМ!$B$34:$B$777,X$190)+'СЕТ СН'!$F$12</f>
        <v>57.401786530000003</v>
      </c>
      <c r="Y201" s="64">
        <f>SUMIFS(СВЦЭМ!$F$34:$F$777,СВЦЭМ!$A$34:$A$777,$A201,СВЦЭМ!$B$34:$B$777,Y$190)+'СЕТ СН'!$F$12</f>
        <v>65.689915799999994</v>
      </c>
    </row>
    <row r="202" spans="1:25" ht="15.75" x14ac:dyDescent="0.2">
      <c r="A202" s="63">
        <f t="shared" si="5"/>
        <v>42563</v>
      </c>
      <c r="B202" s="64">
        <f>SUMIFS(СВЦЭМ!$F$34:$F$777,СВЦЭМ!$A$34:$A$777,$A202,СВЦЭМ!$B$34:$B$777,B$190)+'СЕТ СН'!$F$12</f>
        <v>69.342658360000001</v>
      </c>
      <c r="C202" s="64">
        <f>SUMIFS(СВЦЭМ!$F$34:$F$777,СВЦЭМ!$A$34:$A$777,$A202,СВЦЭМ!$B$34:$B$777,C$190)+'СЕТ СН'!$F$12</f>
        <v>75.511303409999996</v>
      </c>
      <c r="D202" s="64">
        <f>SUMIFS(СВЦЭМ!$F$34:$F$777,СВЦЭМ!$A$34:$A$777,$A202,СВЦЭМ!$B$34:$B$777,D$190)+'СЕТ СН'!$F$12</f>
        <v>78.801015820000003</v>
      </c>
      <c r="E202" s="64">
        <f>SUMIFS(СВЦЭМ!$F$34:$F$777,СВЦЭМ!$A$34:$A$777,$A202,СВЦЭМ!$B$34:$B$777,E$190)+'СЕТ СН'!$F$12</f>
        <v>81.030582140000007</v>
      </c>
      <c r="F202" s="64">
        <f>SUMIFS(СВЦЭМ!$F$34:$F$777,СВЦЭМ!$A$34:$A$777,$A202,СВЦЭМ!$B$34:$B$777,F$190)+'СЕТ СН'!$F$12</f>
        <v>81.792399560000007</v>
      </c>
      <c r="G202" s="64">
        <f>SUMIFS(СВЦЭМ!$F$34:$F$777,СВЦЭМ!$A$34:$A$777,$A202,СВЦЭМ!$B$34:$B$777,G$190)+'СЕТ СН'!$F$12</f>
        <v>81.090042929999996</v>
      </c>
      <c r="H202" s="64">
        <f>SUMIFS(СВЦЭМ!$F$34:$F$777,СВЦЭМ!$A$34:$A$777,$A202,СВЦЭМ!$B$34:$B$777,H$190)+'СЕТ СН'!$F$12</f>
        <v>72.514394879999998</v>
      </c>
      <c r="I202" s="64">
        <f>SUMIFS(СВЦЭМ!$F$34:$F$777,СВЦЭМ!$A$34:$A$777,$A202,СВЦЭМ!$B$34:$B$777,I$190)+'СЕТ СН'!$F$12</f>
        <v>64.323069899999993</v>
      </c>
      <c r="J202" s="64">
        <f>SUMIFS(СВЦЭМ!$F$34:$F$777,СВЦЭМ!$A$34:$A$777,$A202,СВЦЭМ!$B$34:$B$777,J$190)+'СЕТ СН'!$F$12</f>
        <v>54.064247250000001</v>
      </c>
      <c r="K202" s="64">
        <f>SUMIFS(СВЦЭМ!$F$34:$F$777,СВЦЭМ!$A$34:$A$777,$A202,СВЦЭМ!$B$34:$B$777,K$190)+'СЕТ СН'!$F$12</f>
        <v>50.10300127</v>
      </c>
      <c r="L202" s="64">
        <f>SUMIFS(СВЦЭМ!$F$34:$F$777,СВЦЭМ!$A$34:$A$777,$A202,СВЦЭМ!$B$34:$B$777,L$190)+'СЕТ СН'!$F$12</f>
        <v>52.487479579999999</v>
      </c>
      <c r="M202" s="64">
        <f>SUMIFS(СВЦЭМ!$F$34:$F$777,СВЦЭМ!$A$34:$A$777,$A202,СВЦЭМ!$B$34:$B$777,M$190)+'СЕТ СН'!$F$12</f>
        <v>52.604661710000002</v>
      </c>
      <c r="N202" s="64">
        <f>SUMIFS(СВЦЭМ!$F$34:$F$777,СВЦЭМ!$A$34:$A$777,$A202,СВЦЭМ!$B$34:$B$777,N$190)+'СЕТ СН'!$F$12</f>
        <v>51.801230279999999</v>
      </c>
      <c r="O202" s="64">
        <f>SUMIFS(СВЦЭМ!$F$34:$F$777,СВЦЭМ!$A$34:$A$777,$A202,СВЦЭМ!$B$34:$B$777,O$190)+'СЕТ СН'!$F$12</f>
        <v>52.592970119999997</v>
      </c>
      <c r="P202" s="64">
        <f>SUMIFS(СВЦЭМ!$F$34:$F$777,СВЦЭМ!$A$34:$A$777,$A202,СВЦЭМ!$B$34:$B$777,P$190)+'СЕТ СН'!$F$12</f>
        <v>52.417767830000003</v>
      </c>
      <c r="Q202" s="64">
        <f>SUMIFS(СВЦЭМ!$F$34:$F$777,СВЦЭМ!$A$34:$A$777,$A202,СВЦЭМ!$B$34:$B$777,Q$190)+'СЕТ СН'!$F$12</f>
        <v>52.449895609999999</v>
      </c>
      <c r="R202" s="64">
        <f>SUMIFS(СВЦЭМ!$F$34:$F$777,СВЦЭМ!$A$34:$A$777,$A202,СВЦЭМ!$B$34:$B$777,R$190)+'СЕТ СН'!$F$12</f>
        <v>51.888590649999998</v>
      </c>
      <c r="S202" s="64">
        <f>SUMIFS(СВЦЭМ!$F$34:$F$777,СВЦЭМ!$A$34:$A$777,$A202,СВЦЭМ!$B$34:$B$777,S$190)+'СЕТ СН'!$F$12</f>
        <v>51.90845676</v>
      </c>
      <c r="T202" s="64">
        <f>SUMIFS(СВЦЭМ!$F$34:$F$777,СВЦЭМ!$A$34:$A$777,$A202,СВЦЭМ!$B$34:$B$777,T$190)+'СЕТ СН'!$F$12</f>
        <v>51.607408249999999</v>
      </c>
      <c r="U202" s="64">
        <f>SUMIFS(СВЦЭМ!$F$34:$F$777,СВЦЭМ!$A$34:$A$777,$A202,СВЦЭМ!$B$34:$B$777,U$190)+'СЕТ СН'!$F$12</f>
        <v>51.187827630000001</v>
      </c>
      <c r="V202" s="64">
        <f>SUMIFS(СВЦЭМ!$F$34:$F$777,СВЦЭМ!$A$34:$A$777,$A202,СВЦЭМ!$B$34:$B$777,V$190)+'СЕТ СН'!$F$12</f>
        <v>49.148445840000001</v>
      </c>
      <c r="W202" s="64">
        <f>SUMIFS(СВЦЭМ!$F$34:$F$777,СВЦЭМ!$A$34:$A$777,$A202,СВЦЭМ!$B$34:$B$777,W$190)+'СЕТ СН'!$F$12</f>
        <v>50.414515649999998</v>
      </c>
      <c r="X202" s="64">
        <f>SUMIFS(СВЦЭМ!$F$34:$F$777,СВЦЭМ!$A$34:$A$777,$A202,СВЦЭМ!$B$34:$B$777,X$190)+'СЕТ СН'!$F$12</f>
        <v>53.381556959999998</v>
      </c>
      <c r="Y202" s="64">
        <f>SUMIFS(СВЦЭМ!$F$34:$F$777,СВЦЭМ!$A$34:$A$777,$A202,СВЦЭМ!$B$34:$B$777,Y$190)+'СЕТ СН'!$F$12</f>
        <v>61.082278819999999</v>
      </c>
    </row>
    <row r="203" spans="1:25" ht="15.75" x14ac:dyDescent="0.2">
      <c r="A203" s="63">
        <f t="shared" si="5"/>
        <v>42564</v>
      </c>
      <c r="B203" s="64">
        <f>SUMIFS(СВЦЭМ!$F$34:$F$777,СВЦЭМ!$A$34:$A$777,$A203,СВЦЭМ!$B$34:$B$777,B$190)+'СЕТ СН'!$F$12</f>
        <v>63.68711287</v>
      </c>
      <c r="C203" s="64">
        <f>SUMIFS(СВЦЭМ!$F$34:$F$777,СВЦЭМ!$A$34:$A$777,$A203,СВЦЭМ!$B$34:$B$777,C$190)+'СЕТ СН'!$F$12</f>
        <v>69.419181390000006</v>
      </c>
      <c r="D203" s="64">
        <f>SUMIFS(СВЦЭМ!$F$34:$F$777,СВЦЭМ!$A$34:$A$777,$A203,СВЦЭМ!$B$34:$B$777,D$190)+'СЕТ СН'!$F$12</f>
        <v>72.850786810000002</v>
      </c>
      <c r="E203" s="64">
        <f>SUMIFS(СВЦЭМ!$F$34:$F$777,СВЦЭМ!$A$34:$A$777,$A203,СВЦЭМ!$B$34:$B$777,E$190)+'СЕТ СН'!$F$12</f>
        <v>74.021745589999995</v>
      </c>
      <c r="F203" s="64">
        <f>SUMIFS(СВЦЭМ!$F$34:$F$777,СВЦЭМ!$A$34:$A$777,$A203,СВЦЭМ!$B$34:$B$777,F$190)+'СЕТ СН'!$F$12</f>
        <v>74.610123470000005</v>
      </c>
      <c r="G203" s="64">
        <f>SUMIFS(СВЦЭМ!$F$34:$F$777,СВЦЭМ!$A$34:$A$777,$A203,СВЦЭМ!$B$34:$B$777,G$190)+'СЕТ СН'!$F$12</f>
        <v>74.29508079</v>
      </c>
      <c r="H203" s="64">
        <f>SUMIFS(СВЦЭМ!$F$34:$F$777,СВЦЭМ!$A$34:$A$777,$A203,СВЦЭМ!$B$34:$B$777,H$190)+'СЕТ СН'!$F$12</f>
        <v>65.533582550000006</v>
      </c>
      <c r="I203" s="64">
        <f>SUMIFS(СВЦЭМ!$F$34:$F$777,СВЦЭМ!$A$34:$A$777,$A203,СВЦЭМ!$B$34:$B$777,I$190)+'СЕТ СН'!$F$12</f>
        <v>55.852270689999997</v>
      </c>
      <c r="J203" s="64">
        <f>SUMIFS(СВЦЭМ!$F$34:$F$777,СВЦЭМ!$A$34:$A$777,$A203,СВЦЭМ!$B$34:$B$777,J$190)+'СЕТ СН'!$F$12</f>
        <v>51.53598933</v>
      </c>
      <c r="K203" s="64">
        <f>SUMIFS(СВЦЭМ!$F$34:$F$777,СВЦЭМ!$A$34:$A$777,$A203,СВЦЭМ!$B$34:$B$777,K$190)+'СЕТ СН'!$F$12</f>
        <v>48.053197150000003</v>
      </c>
      <c r="L203" s="64">
        <f>SUMIFS(СВЦЭМ!$F$34:$F$777,СВЦЭМ!$A$34:$A$777,$A203,СВЦЭМ!$B$34:$B$777,L$190)+'СЕТ СН'!$F$12</f>
        <v>51.538215999999998</v>
      </c>
      <c r="M203" s="64">
        <f>SUMIFS(СВЦЭМ!$F$34:$F$777,СВЦЭМ!$A$34:$A$777,$A203,СВЦЭМ!$B$34:$B$777,M$190)+'СЕТ СН'!$F$12</f>
        <v>51.73921782</v>
      </c>
      <c r="N203" s="64">
        <f>SUMIFS(СВЦЭМ!$F$34:$F$777,СВЦЭМ!$A$34:$A$777,$A203,СВЦЭМ!$B$34:$B$777,N$190)+'СЕТ СН'!$F$12</f>
        <v>51.219922830000002</v>
      </c>
      <c r="O203" s="64">
        <f>SUMIFS(СВЦЭМ!$F$34:$F$777,СВЦЭМ!$A$34:$A$777,$A203,СВЦЭМ!$B$34:$B$777,O$190)+'СЕТ СН'!$F$12</f>
        <v>52.63283766</v>
      </c>
      <c r="P203" s="64">
        <f>SUMIFS(СВЦЭМ!$F$34:$F$777,СВЦЭМ!$A$34:$A$777,$A203,СВЦЭМ!$B$34:$B$777,P$190)+'СЕТ СН'!$F$12</f>
        <v>52.283642540000002</v>
      </c>
      <c r="Q203" s="64">
        <f>SUMIFS(СВЦЭМ!$F$34:$F$777,СВЦЭМ!$A$34:$A$777,$A203,СВЦЭМ!$B$34:$B$777,Q$190)+'СЕТ СН'!$F$12</f>
        <v>51.637827850000001</v>
      </c>
      <c r="R203" s="64">
        <f>SUMIFS(СВЦЭМ!$F$34:$F$777,СВЦЭМ!$A$34:$A$777,$A203,СВЦЭМ!$B$34:$B$777,R$190)+'СЕТ СН'!$F$12</f>
        <v>51.196564709999997</v>
      </c>
      <c r="S203" s="64">
        <f>SUMIFS(СВЦЭМ!$F$34:$F$777,СВЦЭМ!$A$34:$A$777,$A203,СВЦЭМ!$B$34:$B$777,S$190)+'СЕТ СН'!$F$12</f>
        <v>50.904657610000001</v>
      </c>
      <c r="T203" s="64">
        <f>SUMIFS(СВЦЭМ!$F$34:$F$777,СВЦЭМ!$A$34:$A$777,$A203,СВЦЭМ!$B$34:$B$777,T$190)+'СЕТ СН'!$F$12</f>
        <v>50.593033249999998</v>
      </c>
      <c r="U203" s="64">
        <f>SUMIFS(СВЦЭМ!$F$34:$F$777,СВЦЭМ!$A$34:$A$777,$A203,СВЦЭМ!$B$34:$B$777,U$190)+'СЕТ СН'!$F$12</f>
        <v>50.800239619999999</v>
      </c>
      <c r="V203" s="64">
        <f>SUMIFS(СВЦЭМ!$F$34:$F$777,СВЦЭМ!$A$34:$A$777,$A203,СВЦЭМ!$B$34:$B$777,V$190)+'СЕТ СН'!$F$12</f>
        <v>48.795368099999997</v>
      </c>
      <c r="W203" s="64">
        <f>SUMIFS(СВЦЭМ!$F$34:$F$777,СВЦЭМ!$A$34:$A$777,$A203,СВЦЭМ!$B$34:$B$777,W$190)+'СЕТ СН'!$F$12</f>
        <v>48.575220350000002</v>
      </c>
      <c r="X203" s="64">
        <f>SUMIFS(СВЦЭМ!$F$34:$F$777,СВЦЭМ!$A$34:$A$777,$A203,СВЦЭМ!$B$34:$B$777,X$190)+'СЕТ СН'!$F$12</f>
        <v>50.429802000000002</v>
      </c>
      <c r="Y203" s="64">
        <f>SUMIFS(СВЦЭМ!$F$34:$F$777,СВЦЭМ!$A$34:$A$777,$A203,СВЦЭМ!$B$34:$B$777,Y$190)+'СЕТ СН'!$F$12</f>
        <v>55.710941849999998</v>
      </c>
    </row>
    <row r="204" spans="1:25" ht="15.75" x14ac:dyDescent="0.2">
      <c r="A204" s="63">
        <f t="shared" si="5"/>
        <v>42565</v>
      </c>
      <c r="B204" s="64">
        <f>SUMIFS(СВЦЭМ!$F$34:$F$777,СВЦЭМ!$A$34:$A$777,$A204,СВЦЭМ!$B$34:$B$777,B$190)+'СЕТ СН'!$F$12</f>
        <v>57.977765480000002</v>
      </c>
      <c r="C204" s="64">
        <f>SUMIFS(СВЦЭМ!$F$34:$F$777,СВЦЭМ!$A$34:$A$777,$A204,СВЦЭМ!$B$34:$B$777,C$190)+'СЕТ СН'!$F$12</f>
        <v>63.33483983</v>
      </c>
      <c r="D204" s="64">
        <f>SUMIFS(СВЦЭМ!$F$34:$F$777,СВЦЭМ!$A$34:$A$777,$A204,СВЦЭМ!$B$34:$B$777,D$190)+'СЕТ СН'!$F$12</f>
        <v>66.480690640000006</v>
      </c>
      <c r="E204" s="64">
        <f>SUMIFS(СВЦЭМ!$F$34:$F$777,СВЦЭМ!$A$34:$A$777,$A204,СВЦЭМ!$B$34:$B$777,E$190)+'СЕТ СН'!$F$12</f>
        <v>67.454138279999995</v>
      </c>
      <c r="F204" s="64">
        <f>SUMIFS(СВЦЭМ!$F$34:$F$777,СВЦЭМ!$A$34:$A$777,$A204,СВЦЭМ!$B$34:$B$777,F$190)+'СЕТ СН'!$F$12</f>
        <v>68.090679539999996</v>
      </c>
      <c r="G204" s="64">
        <f>SUMIFS(СВЦЭМ!$F$34:$F$777,СВЦЭМ!$A$34:$A$777,$A204,СВЦЭМ!$B$34:$B$777,G$190)+'СЕТ СН'!$F$12</f>
        <v>66.837469249999998</v>
      </c>
      <c r="H204" s="64">
        <f>SUMIFS(СВЦЭМ!$F$34:$F$777,СВЦЭМ!$A$34:$A$777,$A204,СВЦЭМ!$B$34:$B$777,H$190)+'СЕТ СН'!$F$12</f>
        <v>59.557770140000002</v>
      </c>
      <c r="I204" s="64">
        <f>SUMIFS(СВЦЭМ!$F$34:$F$777,СВЦЭМ!$A$34:$A$777,$A204,СВЦЭМ!$B$34:$B$777,I$190)+'СЕТ СН'!$F$12</f>
        <v>51.508469509999998</v>
      </c>
      <c r="J204" s="64">
        <f>SUMIFS(СВЦЭМ!$F$34:$F$777,СВЦЭМ!$A$34:$A$777,$A204,СВЦЭМ!$B$34:$B$777,J$190)+'СЕТ СН'!$F$12</f>
        <v>45.833875749999997</v>
      </c>
      <c r="K204" s="64">
        <f>SUMIFS(СВЦЭМ!$F$34:$F$777,СВЦЭМ!$A$34:$A$777,$A204,СВЦЭМ!$B$34:$B$777,K$190)+'СЕТ СН'!$F$12</f>
        <v>42.042619350000002</v>
      </c>
      <c r="L204" s="64">
        <f>SUMIFS(СВЦЭМ!$F$34:$F$777,СВЦЭМ!$A$34:$A$777,$A204,СВЦЭМ!$B$34:$B$777,L$190)+'СЕТ СН'!$F$12</f>
        <v>40.92355147</v>
      </c>
      <c r="M204" s="64">
        <f>SUMIFS(СВЦЭМ!$F$34:$F$777,СВЦЭМ!$A$34:$A$777,$A204,СВЦЭМ!$B$34:$B$777,M$190)+'СЕТ СН'!$F$12</f>
        <v>40.257030280000002</v>
      </c>
      <c r="N204" s="64">
        <f>SUMIFS(СВЦЭМ!$F$34:$F$777,СВЦЭМ!$A$34:$A$777,$A204,СВЦЭМ!$B$34:$B$777,N$190)+'СЕТ СН'!$F$12</f>
        <v>39.678216169999999</v>
      </c>
      <c r="O204" s="64">
        <f>SUMIFS(СВЦЭМ!$F$34:$F$777,СВЦЭМ!$A$34:$A$777,$A204,СВЦЭМ!$B$34:$B$777,O$190)+'СЕТ СН'!$F$12</f>
        <v>40.094845149999998</v>
      </c>
      <c r="P204" s="64">
        <f>SUMIFS(СВЦЭМ!$F$34:$F$777,СВЦЭМ!$A$34:$A$777,$A204,СВЦЭМ!$B$34:$B$777,P$190)+'СЕТ СН'!$F$12</f>
        <v>39.459910260000001</v>
      </c>
      <c r="Q204" s="64">
        <f>SUMIFS(СВЦЭМ!$F$34:$F$777,СВЦЭМ!$A$34:$A$777,$A204,СВЦЭМ!$B$34:$B$777,Q$190)+'СЕТ СН'!$F$12</f>
        <v>39.569108440000001</v>
      </c>
      <c r="R204" s="64">
        <f>SUMIFS(СВЦЭМ!$F$34:$F$777,СВЦЭМ!$A$34:$A$777,$A204,СВЦЭМ!$B$34:$B$777,R$190)+'СЕТ СН'!$F$12</f>
        <v>39.409941379999999</v>
      </c>
      <c r="S204" s="64">
        <f>SUMIFS(СВЦЭМ!$F$34:$F$777,СВЦЭМ!$A$34:$A$777,$A204,СВЦЭМ!$B$34:$B$777,S$190)+'СЕТ СН'!$F$12</f>
        <v>39.356278209999999</v>
      </c>
      <c r="T204" s="64">
        <f>SUMIFS(СВЦЭМ!$F$34:$F$777,СВЦЭМ!$A$34:$A$777,$A204,СВЦЭМ!$B$34:$B$777,T$190)+'СЕТ СН'!$F$12</f>
        <v>39.614740269999999</v>
      </c>
      <c r="U204" s="64">
        <f>SUMIFS(СВЦЭМ!$F$34:$F$777,СВЦЭМ!$A$34:$A$777,$A204,СВЦЭМ!$B$34:$B$777,U$190)+'СЕТ СН'!$F$12</f>
        <v>40.85025761</v>
      </c>
      <c r="V204" s="64">
        <f>SUMIFS(СВЦЭМ!$F$34:$F$777,СВЦЭМ!$A$34:$A$777,$A204,СВЦЭМ!$B$34:$B$777,V$190)+'СЕТ СН'!$F$12</f>
        <v>46.229423099999998</v>
      </c>
      <c r="W204" s="64">
        <f>SUMIFS(СВЦЭМ!$F$34:$F$777,СВЦЭМ!$A$34:$A$777,$A204,СВЦЭМ!$B$34:$B$777,W$190)+'СЕТ СН'!$F$12</f>
        <v>50.977889210000001</v>
      </c>
      <c r="X204" s="64">
        <f>SUMIFS(СВЦЭМ!$F$34:$F$777,СВЦЭМ!$A$34:$A$777,$A204,СВЦЭМ!$B$34:$B$777,X$190)+'СЕТ СН'!$F$12</f>
        <v>52.187435100000002</v>
      </c>
      <c r="Y204" s="64">
        <f>SUMIFS(СВЦЭМ!$F$34:$F$777,СВЦЭМ!$A$34:$A$777,$A204,СВЦЭМ!$B$34:$B$777,Y$190)+'СЕТ СН'!$F$12</f>
        <v>52.362774190000003</v>
      </c>
    </row>
    <row r="205" spans="1:25" ht="15.75" x14ac:dyDescent="0.2">
      <c r="A205" s="63">
        <f t="shared" si="5"/>
        <v>42566</v>
      </c>
      <c r="B205" s="64">
        <f>SUMIFS(СВЦЭМ!$F$34:$F$777,СВЦЭМ!$A$34:$A$777,$A205,СВЦЭМ!$B$34:$B$777,B$190)+'СЕТ СН'!$F$12</f>
        <v>57.540695540000002</v>
      </c>
      <c r="C205" s="64">
        <f>SUMIFS(СВЦЭМ!$F$34:$F$777,СВЦЭМ!$A$34:$A$777,$A205,СВЦЭМ!$B$34:$B$777,C$190)+'СЕТ СН'!$F$12</f>
        <v>61.438591850000002</v>
      </c>
      <c r="D205" s="64">
        <f>SUMIFS(СВЦЭМ!$F$34:$F$777,СВЦЭМ!$A$34:$A$777,$A205,СВЦЭМ!$B$34:$B$777,D$190)+'СЕТ СН'!$F$12</f>
        <v>62.495443379999998</v>
      </c>
      <c r="E205" s="64">
        <f>SUMIFS(СВЦЭМ!$F$34:$F$777,СВЦЭМ!$A$34:$A$777,$A205,СВЦЭМ!$B$34:$B$777,E$190)+'СЕТ СН'!$F$12</f>
        <v>63.821320280000002</v>
      </c>
      <c r="F205" s="64">
        <f>SUMIFS(СВЦЭМ!$F$34:$F$777,СВЦЭМ!$A$34:$A$777,$A205,СВЦЭМ!$B$34:$B$777,F$190)+'СЕТ СН'!$F$12</f>
        <v>64.584955100000002</v>
      </c>
      <c r="G205" s="64">
        <f>SUMIFS(СВЦЭМ!$F$34:$F$777,СВЦЭМ!$A$34:$A$777,$A205,СВЦЭМ!$B$34:$B$777,G$190)+'СЕТ СН'!$F$12</f>
        <v>63.184167909999999</v>
      </c>
      <c r="H205" s="64">
        <f>SUMIFS(СВЦЭМ!$F$34:$F$777,СВЦЭМ!$A$34:$A$777,$A205,СВЦЭМ!$B$34:$B$777,H$190)+'СЕТ СН'!$F$12</f>
        <v>64.494044959999997</v>
      </c>
      <c r="I205" s="64">
        <f>SUMIFS(СВЦЭМ!$F$34:$F$777,СВЦЭМ!$A$34:$A$777,$A205,СВЦЭМ!$B$34:$B$777,I$190)+'СЕТ СН'!$F$12</f>
        <v>62.539688869999999</v>
      </c>
      <c r="J205" s="64">
        <f>SUMIFS(СВЦЭМ!$F$34:$F$777,СВЦЭМ!$A$34:$A$777,$A205,СВЦЭМ!$B$34:$B$777,J$190)+'СЕТ СН'!$F$12</f>
        <v>56.919321850000003</v>
      </c>
      <c r="K205" s="64">
        <f>SUMIFS(СВЦЭМ!$F$34:$F$777,СВЦЭМ!$A$34:$A$777,$A205,СВЦЭМ!$B$34:$B$777,K$190)+'СЕТ СН'!$F$12</f>
        <v>51.026902130000003</v>
      </c>
      <c r="L205" s="64">
        <f>SUMIFS(СВЦЭМ!$F$34:$F$777,СВЦЭМ!$A$34:$A$777,$A205,СВЦЭМ!$B$34:$B$777,L$190)+'СЕТ СН'!$F$12</f>
        <v>40.240705140000003</v>
      </c>
      <c r="M205" s="64">
        <f>SUMIFS(СВЦЭМ!$F$34:$F$777,СВЦЭМ!$A$34:$A$777,$A205,СВЦЭМ!$B$34:$B$777,M$190)+'СЕТ СН'!$F$12</f>
        <v>39.507572410000002</v>
      </c>
      <c r="N205" s="64">
        <f>SUMIFS(СВЦЭМ!$F$34:$F$777,СВЦЭМ!$A$34:$A$777,$A205,СВЦЭМ!$B$34:$B$777,N$190)+'СЕТ СН'!$F$12</f>
        <v>39.146424979999999</v>
      </c>
      <c r="O205" s="64">
        <f>SUMIFS(СВЦЭМ!$F$34:$F$777,СВЦЭМ!$A$34:$A$777,$A205,СВЦЭМ!$B$34:$B$777,O$190)+'СЕТ СН'!$F$12</f>
        <v>40.012756979999999</v>
      </c>
      <c r="P205" s="64">
        <f>SUMIFS(СВЦЭМ!$F$34:$F$777,СВЦЭМ!$A$34:$A$777,$A205,СВЦЭМ!$B$34:$B$777,P$190)+'СЕТ СН'!$F$12</f>
        <v>39.660160830000002</v>
      </c>
      <c r="Q205" s="64">
        <f>SUMIFS(СВЦЭМ!$F$34:$F$777,СВЦЭМ!$A$34:$A$777,$A205,СВЦЭМ!$B$34:$B$777,Q$190)+'СЕТ СН'!$F$12</f>
        <v>39.406975009999996</v>
      </c>
      <c r="R205" s="64">
        <f>SUMIFS(СВЦЭМ!$F$34:$F$777,СВЦЭМ!$A$34:$A$777,$A205,СВЦЭМ!$B$34:$B$777,R$190)+'СЕТ СН'!$F$12</f>
        <v>39.262585440000002</v>
      </c>
      <c r="S205" s="64">
        <f>SUMIFS(СВЦЭМ!$F$34:$F$777,СВЦЭМ!$A$34:$A$777,$A205,СВЦЭМ!$B$34:$B$777,S$190)+'СЕТ СН'!$F$12</f>
        <v>38.958895820000002</v>
      </c>
      <c r="T205" s="64">
        <f>SUMIFS(СВЦЭМ!$F$34:$F$777,СВЦЭМ!$A$34:$A$777,$A205,СВЦЭМ!$B$34:$B$777,T$190)+'СЕТ СН'!$F$12</f>
        <v>40.057349350000003</v>
      </c>
      <c r="U205" s="64">
        <f>SUMIFS(СВЦЭМ!$F$34:$F$777,СВЦЭМ!$A$34:$A$777,$A205,СВЦЭМ!$B$34:$B$777,U$190)+'СЕТ СН'!$F$12</f>
        <v>40.789519130000002</v>
      </c>
      <c r="V205" s="64">
        <f>SUMIFS(СВЦЭМ!$F$34:$F$777,СВЦЭМ!$A$34:$A$777,$A205,СВЦЭМ!$B$34:$B$777,V$190)+'СЕТ СН'!$F$12</f>
        <v>41.295933380000001</v>
      </c>
      <c r="W205" s="64">
        <f>SUMIFS(СВЦЭМ!$F$34:$F$777,СВЦЭМ!$A$34:$A$777,$A205,СВЦЭМ!$B$34:$B$777,W$190)+'СЕТ СН'!$F$12</f>
        <v>49.05657197</v>
      </c>
      <c r="X205" s="64">
        <f>SUMIFS(СВЦЭМ!$F$34:$F$777,СВЦЭМ!$A$34:$A$777,$A205,СВЦЭМ!$B$34:$B$777,X$190)+'СЕТ СН'!$F$12</f>
        <v>52.282634139999999</v>
      </c>
      <c r="Y205" s="64">
        <f>SUMIFS(СВЦЭМ!$F$34:$F$777,СВЦЭМ!$A$34:$A$777,$A205,СВЦЭМ!$B$34:$B$777,Y$190)+'СЕТ СН'!$F$12</f>
        <v>53.632848709999998</v>
      </c>
    </row>
    <row r="206" spans="1:25" ht="15.75" x14ac:dyDescent="0.2">
      <c r="A206" s="63">
        <f t="shared" si="5"/>
        <v>42567</v>
      </c>
      <c r="B206" s="64">
        <f>SUMIFS(СВЦЭМ!$F$34:$F$777,СВЦЭМ!$A$34:$A$777,$A206,СВЦЭМ!$B$34:$B$777,B$190)+'СЕТ СН'!$F$12</f>
        <v>60.561714729999998</v>
      </c>
      <c r="C206" s="64">
        <f>SUMIFS(СВЦЭМ!$F$34:$F$777,СВЦЭМ!$A$34:$A$777,$A206,СВЦЭМ!$B$34:$B$777,C$190)+'СЕТ СН'!$F$12</f>
        <v>63.972807529999997</v>
      </c>
      <c r="D206" s="64">
        <f>SUMIFS(СВЦЭМ!$F$34:$F$777,СВЦЭМ!$A$34:$A$777,$A206,СВЦЭМ!$B$34:$B$777,D$190)+'СЕТ СН'!$F$12</f>
        <v>66.783366240000007</v>
      </c>
      <c r="E206" s="64">
        <f>SUMIFS(СВЦЭМ!$F$34:$F$777,СВЦЭМ!$A$34:$A$777,$A206,СВЦЭМ!$B$34:$B$777,E$190)+'СЕТ СН'!$F$12</f>
        <v>68.237880950000005</v>
      </c>
      <c r="F206" s="64">
        <f>SUMIFS(СВЦЭМ!$F$34:$F$777,СВЦЭМ!$A$34:$A$777,$A206,СВЦЭМ!$B$34:$B$777,F$190)+'СЕТ СН'!$F$12</f>
        <v>68.960445530000001</v>
      </c>
      <c r="G206" s="64">
        <f>SUMIFS(СВЦЭМ!$F$34:$F$777,СВЦЭМ!$A$34:$A$777,$A206,СВЦЭМ!$B$34:$B$777,G$190)+'СЕТ СН'!$F$12</f>
        <v>69.289567969999993</v>
      </c>
      <c r="H206" s="64">
        <f>SUMIFS(СВЦЭМ!$F$34:$F$777,СВЦЭМ!$A$34:$A$777,$A206,СВЦЭМ!$B$34:$B$777,H$190)+'СЕТ СН'!$F$12</f>
        <v>63.672389199999998</v>
      </c>
      <c r="I206" s="64">
        <f>SUMIFS(СВЦЭМ!$F$34:$F$777,СВЦЭМ!$A$34:$A$777,$A206,СВЦЭМ!$B$34:$B$777,I$190)+'СЕТ СН'!$F$12</f>
        <v>56.961156000000003</v>
      </c>
      <c r="J206" s="64">
        <f>SUMIFS(СВЦЭМ!$F$34:$F$777,СВЦЭМ!$A$34:$A$777,$A206,СВЦЭМ!$B$34:$B$777,J$190)+'СЕТ СН'!$F$12</f>
        <v>49.379956810000003</v>
      </c>
      <c r="K206" s="64">
        <f>SUMIFS(СВЦЭМ!$F$34:$F$777,СВЦЭМ!$A$34:$A$777,$A206,СВЦЭМ!$B$34:$B$777,K$190)+'СЕТ СН'!$F$12</f>
        <v>45.414670270000002</v>
      </c>
      <c r="L206" s="64">
        <f>SUMIFS(СВЦЭМ!$F$34:$F$777,СВЦЭМ!$A$34:$A$777,$A206,СВЦЭМ!$B$34:$B$777,L$190)+'СЕТ СН'!$F$12</f>
        <v>47.245095769999999</v>
      </c>
      <c r="M206" s="64">
        <f>SUMIFS(СВЦЭМ!$F$34:$F$777,СВЦЭМ!$A$34:$A$777,$A206,СВЦЭМ!$B$34:$B$777,M$190)+'СЕТ СН'!$F$12</f>
        <v>47.289038390000002</v>
      </c>
      <c r="N206" s="64">
        <f>SUMIFS(СВЦЭМ!$F$34:$F$777,СВЦЭМ!$A$34:$A$777,$A206,СВЦЭМ!$B$34:$B$777,N$190)+'СЕТ СН'!$F$12</f>
        <v>46.296296259999998</v>
      </c>
      <c r="O206" s="64">
        <f>SUMIFS(СВЦЭМ!$F$34:$F$777,СВЦЭМ!$A$34:$A$777,$A206,СВЦЭМ!$B$34:$B$777,O$190)+'СЕТ СН'!$F$12</f>
        <v>45.820761220000001</v>
      </c>
      <c r="P206" s="64">
        <f>SUMIFS(СВЦЭМ!$F$34:$F$777,СВЦЭМ!$A$34:$A$777,$A206,СВЦЭМ!$B$34:$B$777,P$190)+'СЕТ СН'!$F$12</f>
        <v>45.335368719999998</v>
      </c>
      <c r="Q206" s="64">
        <f>SUMIFS(СВЦЭМ!$F$34:$F$777,СВЦЭМ!$A$34:$A$777,$A206,СВЦЭМ!$B$34:$B$777,Q$190)+'СЕТ СН'!$F$12</f>
        <v>44.590234760000001</v>
      </c>
      <c r="R206" s="64">
        <f>SUMIFS(СВЦЭМ!$F$34:$F$777,СВЦЭМ!$A$34:$A$777,$A206,СВЦЭМ!$B$34:$B$777,R$190)+'СЕТ СН'!$F$12</f>
        <v>43.942942250000002</v>
      </c>
      <c r="S206" s="64">
        <f>SUMIFS(СВЦЭМ!$F$34:$F$777,СВЦЭМ!$A$34:$A$777,$A206,СВЦЭМ!$B$34:$B$777,S$190)+'СЕТ СН'!$F$12</f>
        <v>44.730875130000001</v>
      </c>
      <c r="T206" s="64">
        <f>SUMIFS(СВЦЭМ!$F$34:$F$777,СВЦЭМ!$A$34:$A$777,$A206,СВЦЭМ!$B$34:$B$777,T$190)+'СЕТ СН'!$F$12</f>
        <v>44.927090560000003</v>
      </c>
      <c r="U206" s="64">
        <f>SUMIFS(СВЦЭМ!$F$34:$F$777,СВЦЭМ!$A$34:$A$777,$A206,СВЦЭМ!$B$34:$B$777,U$190)+'СЕТ СН'!$F$12</f>
        <v>44.453049800000002</v>
      </c>
      <c r="V206" s="64">
        <f>SUMIFS(СВЦЭМ!$F$34:$F$777,СВЦЭМ!$A$34:$A$777,$A206,СВЦЭМ!$B$34:$B$777,V$190)+'СЕТ СН'!$F$12</f>
        <v>45.792652920000002</v>
      </c>
      <c r="W206" s="64">
        <f>SUMIFS(СВЦЭМ!$F$34:$F$777,СВЦЭМ!$A$34:$A$777,$A206,СВЦЭМ!$B$34:$B$777,W$190)+'СЕТ СН'!$F$12</f>
        <v>50.449130029999999</v>
      </c>
      <c r="X206" s="64">
        <f>SUMIFS(СВЦЭМ!$F$34:$F$777,СВЦЭМ!$A$34:$A$777,$A206,СВЦЭМ!$B$34:$B$777,X$190)+'СЕТ СН'!$F$12</f>
        <v>51.069650350000003</v>
      </c>
      <c r="Y206" s="64">
        <f>SUMIFS(СВЦЭМ!$F$34:$F$777,СВЦЭМ!$A$34:$A$777,$A206,СВЦЭМ!$B$34:$B$777,Y$190)+'СЕТ СН'!$F$12</f>
        <v>51.911710650000003</v>
      </c>
    </row>
    <row r="207" spans="1:25" ht="15.75" x14ac:dyDescent="0.2">
      <c r="A207" s="63">
        <f t="shared" si="5"/>
        <v>42568</v>
      </c>
      <c r="B207" s="64">
        <f>SUMIFS(СВЦЭМ!$F$34:$F$777,СВЦЭМ!$A$34:$A$777,$A207,СВЦЭМ!$B$34:$B$777,B$190)+'СЕТ СН'!$F$12</f>
        <v>61.944338369999997</v>
      </c>
      <c r="C207" s="64">
        <f>SUMIFS(СВЦЭМ!$F$34:$F$777,СВЦЭМ!$A$34:$A$777,$A207,СВЦЭМ!$B$34:$B$777,C$190)+'СЕТ СН'!$F$12</f>
        <v>67.906488960000004</v>
      </c>
      <c r="D207" s="64">
        <f>SUMIFS(СВЦЭМ!$F$34:$F$777,СВЦЭМ!$A$34:$A$777,$A207,СВЦЭМ!$B$34:$B$777,D$190)+'СЕТ СН'!$F$12</f>
        <v>71.262764989999994</v>
      </c>
      <c r="E207" s="64">
        <f>SUMIFS(СВЦЭМ!$F$34:$F$777,СВЦЭМ!$A$34:$A$777,$A207,СВЦЭМ!$B$34:$B$777,E$190)+'СЕТ СН'!$F$12</f>
        <v>71.984965310000007</v>
      </c>
      <c r="F207" s="64">
        <f>SUMIFS(СВЦЭМ!$F$34:$F$777,СВЦЭМ!$A$34:$A$777,$A207,СВЦЭМ!$B$34:$B$777,F$190)+'СЕТ СН'!$F$12</f>
        <v>72.219019369999998</v>
      </c>
      <c r="G207" s="64">
        <f>SUMIFS(СВЦЭМ!$F$34:$F$777,СВЦЭМ!$A$34:$A$777,$A207,СВЦЭМ!$B$34:$B$777,G$190)+'СЕТ СН'!$F$12</f>
        <v>72.022257929999995</v>
      </c>
      <c r="H207" s="64">
        <f>SUMIFS(СВЦЭМ!$F$34:$F$777,СВЦЭМ!$A$34:$A$777,$A207,СВЦЭМ!$B$34:$B$777,H$190)+'СЕТ СН'!$F$12</f>
        <v>68.293190550000006</v>
      </c>
      <c r="I207" s="64">
        <f>SUMIFS(СВЦЭМ!$F$34:$F$777,СВЦЭМ!$A$34:$A$777,$A207,СВЦЭМ!$B$34:$B$777,I$190)+'СЕТ СН'!$F$12</f>
        <v>61.157580899999999</v>
      </c>
      <c r="J207" s="64">
        <f>SUMIFS(СВЦЭМ!$F$34:$F$777,СВЦЭМ!$A$34:$A$777,$A207,СВЦЭМ!$B$34:$B$777,J$190)+'СЕТ СН'!$F$12</f>
        <v>52.03023297</v>
      </c>
      <c r="K207" s="64">
        <f>SUMIFS(СВЦЭМ!$F$34:$F$777,СВЦЭМ!$A$34:$A$777,$A207,СВЦЭМ!$B$34:$B$777,K$190)+'СЕТ СН'!$F$12</f>
        <v>46.000630100000002</v>
      </c>
      <c r="L207" s="64">
        <f>SUMIFS(СВЦЭМ!$F$34:$F$777,СВЦЭМ!$A$34:$A$777,$A207,СВЦЭМ!$B$34:$B$777,L$190)+'СЕТ СН'!$F$12</f>
        <v>45.059184520000002</v>
      </c>
      <c r="M207" s="64">
        <f>SUMIFS(СВЦЭМ!$F$34:$F$777,СВЦЭМ!$A$34:$A$777,$A207,СВЦЭМ!$B$34:$B$777,M$190)+'СЕТ СН'!$F$12</f>
        <v>44.642198460000003</v>
      </c>
      <c r="N207" s="64">
        <f>SUMIFS(СВЦЭМ!$F$34:$F$777,СВЦЭМ!$A$34:$A$777,$A207,СВЦЭМ!$B$34:$B$777,N$190)+'СЕТ СН'!$F$12</f>
        <v>44.171073229999998</v>
      </c>
      <c r="O207" s="64">
        <f>SUMIFS(СВЦЭМ!$F$34:$F$777,СВЦЭМ!$A$34:$A$777,$A207,СВЦЭМ!$B$34:$B$777,O$190)+'СЕТ СН'!$F$12</f>
        <v>43.653363849999998</v>
      </c>
      <c r="P207" s="64">
        <f>SUMIFS(СВЦЭМ!$F$34:$F$777,СВЦЭМ!$A$34:$A$777,$A207,СВЦЭМ!$B$34:$B$777,P$190)+'СЕТ СН'!$F$12</f>
        <v>43.393550660000002</v>
      </c>
      <c r="Q207" s="64">
        <f>SUMIFS(СВЦЭМ!$F$34:$F$777,СВЦЭМ!$A$34:$A$777,$A207,СВЦЭМ!$B$34:$B$777,Q$190)+'СЕТ СН'!$F$12</f>
        <v>43.231971479999999</v>
      </c>
      <c r="R207" s="64">
        <f>SUMIFS(СВЦЭМ!$F$34:$F$777,СВЦЭМ!$A$34:$A$777,$A207,СВЦЭМ!$B$34:$B$777,R$190)+'СЕТ СН'!$F$12</f>
        <v>42.965826360000001</v>
      </c>
      <c r="S207" s="64">
        <f>SUMIFS(СВЦЭМ!$F$34:$F$777,СВЦЭМ!$A$34:$A$777,$A207,СВЦЭМ!$B$34:$B$777,S$190)+'СЕТ СН'!$F$12</f>
        <v>43.535290019999998</v>
      </c>
      <c r="T207" s="64">
        <f>SUMIFS(СВЦЭМ!$F$34:$F$777,СВЦЭМ!$A$34:$A$777,$A207,СВЦЭМ!$B$34:$B$777,T$190)+'СЕТ СН'!$F$12</f>
        <v>43.959725210000002</v>
      </c>
      <c r="U207" s="64">
        <f>SUMIFS(СВЦЭМ!$F$34:$F$777,СВЦЭМ!$A$34:$A$777,$A207,СВЦЭМ!$B$34:$B$777,U$190)+'СЕТ СН'!$F$12</f>
        <v>44.004243520000003</v>
      </c>
      <c r="V207" s="64">
        <f>SUMIFS(СВЦЭМ!$F$34:$F$777,СВЦЭМ!$A$34:$A$777,$A207,СВЦЭМ!$B$34:$B$777,V$190)+'СЕТ СН'!$F$12</f>
        <v>47.081833269999997</v>
      </c>
      <c r="W207" s="64">
        <f>SUMIFS(СВЦЭМ!$F$34:$F$777,СВЦЭМ!$A$34:$A$777,$A207,СВЦЭМ!$B$34:$B$777,W$190)+'СЕТ СН'!$F$12</f>
        <v>50.163128729999997</v>
      </c>
      <c r="X207" s="64">
        <f>SUMIFS(СВЦЭМ!$F$34:$F$777,СВЦЭМ!$A$34:$A$777,$A207,СВЦЭМ!$B$34:$B$777,X$190)+'СЕТ СН'!$F$12</f>
        <v>51.134851740000002</v>
      </c>
      <c r="Y207" s="64">
        <f>SUMIFS(СВЦЭМ!$F$34:$F$777,СВЦЭМ!$A$34:$A$777,$A207,СВЦЭМ!$B$34:$B$777,Y$190)+'СЕТ СН'!$F$12</f>
        <v>54.226179620000003</v>
      </c>
    </row>
    <row r="208" spans="1:25" ht="15.75" x14ac:dyDescent="0.2">
      <c r="A208" s="63">
        <f t="shared" si="5"/>
        <v>42569</v>
      </c>
      <c r="B208" s="64">
        <f>SUMIFS(СВЦЭМ!$F$34:$F$777,СВЦЭМ!$A$34:$A$777,$A208,СВЦЭМ!$B$34:$B$777,B$190)+'СЕТ СН'!$F$12</f>
        <v>61.605351200000001</v>
      </c>
      <c r="C208" s="64">
        <f>SUMIFS(СВЦЭМ!$F$34:$F$777,СВЦЭМ!$A$34:$A$777,$A208,СВЦЭМ!$B$34:$B$777,C$190)+'СЕТ СН'!$F$12</f>
        <v>66.950102090000001</v>
      </c>
      <c r="D208" s="64">
        <f>SUMIFS(СВЦЭМ!$F$34:$F$777,СВЦЭМ!$A$34:$A$777,$A208,СВЦЭМ!$B$34:$B$777,D$190)+'СЕТ СН'!$F$12</f>
        <v>69.210893490000004</v>
      </c>
      <c r="E208" s="64">
        <f>SUMIFS(СВЦЭМ!$F$34:$F$777,СВЦЭМ!$A$34:$A$777,$A208,СВЦЭМ!$B$34:$B$777,E$190)+'СЕТ СН'!$F$12</f>
        <v>69.524872619999996</v>
      </c>
      <c r="F208" s="64">
        <f>SUMIFS(СВЦЭМ!$F$34:$F$777,СВЦЭМ!$A$34:$A$777,$A208,СВЦЭМ!$B$34:$B$777,F$190)+'СЕТ СН'!$F$12</f>
        <v>69.726428929999997</v>
      </c>
      <c r="G208" s="64">
        <f>SUMIFS(СВЦЭМ!$F$34:$F$777,СВЦЭМ!$A$34:$A$777,$A208,СВЦЭМ!$B$34:$B$777,G$190)+'СЕТ СН'!$F$12</f>
        <v>70.854750890000005</v>
      </c>
      <c r="H208" s="64">
        <f>SUMIFS(СВЦЭМ!$F$34:$F$777,СВЦЭМ!$A$34:$A$777,$A208,СВЦЭМ!$B$34:$B$777,H$190)+'СЕТ СН'!$F$12</f>
        <v>64.132842580000002</v>
      </c>
      <c r="I208" s="64">
        <f>SUMIFS(СВЦЭМ!$F$34:$F$777,СВЦЭМ!$A$34:$A$777,$A208,СВЦЭМ!$B$34:$B$777,I$190)+'СЕТ СН'!$F$12</f>
        <v>54.268486609999997</v>
      </c>
      <c r="J208" s="64">
        <f>SUMIFS(СВЦЭМ!$F$34:$F$777,СВЦЭМ!$A$34:$A$777,$A208,СВЦЭМ!$B$34:$B$777,J$190)+'СЕТ СН'!$F$12</f>
        <v>47.345902469999999</v>
      </c>
      <c r="K208" s="64">
        <f>SUMIFS(СВЦЭМ!$F$34:$F$777,СВЦЭМ!$A$34:$A$777,$A208,СВЦЭМ!$B$34:$B$777,K$190)+'СЕТ СН'!$F$12</f>
        <v>45.890920749999999</v>
      </c>
      <c r="L208" s="64">
        <f>SUMIFS(СВЦЭМ!$F$34:$F$777,СВЦЭМ!$A$34:$A$777,$A208,СВЦЭМ!$B$34:$B$777,L$190)+'СЕТ СН'!$F$12</f>
        <v>45.70792222</v>
      </c>
      <c r="M208" s="64">
        <f>SUMIFS(СВЦЭМ!$F$34:$F$777,СВЦЭМ!$A$34:$A$777,$A208,СВЦЭМ!$B$34:$B$777,M$190)+'СЕТ СН'!$F$12</f>
        <v>44.466817030000001</v>
      </c>
      <c r="N208" s="64">
        <f>SUMIFS(СВЦЭМ!$F$34:$F$777,СВЦЭМ!$A$34:$A$777,$A208,СВЦЭМ!$B$34:$B$777,N$190)+'СЕТ СН'!$F$12</f>
        <v>43.551185439999998</v>
      </c>
      <c r="O208" s="64">
        <f>SUMIFS(СВЦЭМ!$F$34:$F$777,СВЦЭМ!$A$34:$A$777,$A208,СВЦЭМ!$B$34:$B$777,O$190)+'СЕТ СН'!$F$12</f>
        <v>44.513281939999999</v>
      </c>
      <c r="P208" s="64">
        <f>SUMIFS(СВЦЭМ!$F$34:$F$777,СВЦЭМ!$A$34:$A$777,$A208,СВЦЭМ!$B$34:$B$777,P$190)+'СЕТ СН'!$F$12</f>
        <v>44.761489079999997</v>
      </c>
      <c r="Q208" s="64">
        <f>SUMIFS(СВЦЭМ!$F$34:$F$777,СВЦЭМ!$A$34:$A$777,$A208,СВЦЭМ!$B$34:$B$777,Q$190)+'СЕТ СН'!$F$12</f>
        <v>44.380450680000003</v>
      </c>
      <c r="R208" s="64">
        <f>SUMIFS(СВЦЭМ!$F$34:$F$777,СВЦЭМ!$A$34:$A$777,$A208,СВЦЭМ!$B$34:$B$777,R$190)+'СЕТ СН'!$F$12</f>
        <v>44.548216580000002</v>
      </c>
      <c r="S208" s="64">
        <f>SUMIFS(СВЦЭМ!$F$34:$F$777,СВЦЭМ!$A$34:$A$777,$A208,СВЦЭМ!$B$34:$B$777,S$190)+'СЕТ СН'!$F$12</f>
        <v>44.480748079999998</v>
      </c>
      <c r="T208" s="64">
        <f>SUMIFS(СВЦЭМ!$F$34:$F$777,СВЦЭМ!$A$34:$A$777,$A208,СВЦЭМ!$B$34:$B$777,T$190)+'СЕТ СН'!$F$12</f>
        <v>44.255436490000001</v>
      </c>
      <c r="U208" s="64">
        <f>SUMIFS(СВЦЭМ!$F$34:$F$777,СВЦЭМ!$A$34:$A$777,$A208,СВЦЭМ!$B$34:$B$777,U$190)+'СЕТ СН'!$F$12</f>
        <v>44.36215361</v>
      </c>
      <c r="V208" s="64">
        <f>SUMIFS(СВЦЭМ!$F$34:$F$777,СВЦЭМ!$A$34:$A$777,$A208,СВЦЭМ!$B$34:$B$777,V$190)+'СЕТ СН'!$F$12</f>
        <v>45.961293820000002</v>
      </c>
      <c r="W208" s="64">
        <f>SUMIFS(СВЦЭМ!$F$34:$F$777,СВЦЭМ!$A$34:$A$777,$A208,СВЦЭМ!$B$34:$B$777,W$190)+'СЕТ СН'!$F$12</f>
        <v>50.704931039999998</v>
      </c>
      <c r="X208" s="64">
        <f>SUMIFS(СВЦЭМ!$F$34:$F$777,СВЦЭМ!$A$34:$A$777,$A208,СВЦЭМ!$B$34:$B$777,X$190)+'СЕТ СН'!$F$12</f>
        <v>52.468515429999997</v>
      </c>
      <c r="Y208" s="64">
        <f>SUMIFS(СВЦЭМ!$F$34:$F$777,СВЦЭМ!$A$34:$A$777,$A208,СВЦЭМ!$B$34:$B$777,Y$190)+'СЕТ СН'!$F$12</f>
        <v>53.135296779999997</v>
      </c>
    </row>
    <row r="209" spans="1:25" ht="15.75" x14ac:dyDescent="0.2">
      <c r="A209" s="63">
        <f t="shared" si="5"/>
        <v>42570</v>
      </c>
      <c r="B209" s="64">
        <f>SUMIFS(СВЦЭМ!$F$34:$F$777,СВЦЭМ!$A$34:$A$777,$A209,СВЦЭМ!$B$34:$B$777,B$190)+'СЕТ СН'!$F$12</f>
        <v>60.12348085</v>
      </c>
      <c r="C209" s="64">
        <f>SUMIFS(СВЦЭМ!$F$34:$F$777,СВЦЭМ!$A$34:$A$777,$A209,СВЦЭМ!$B$34:$B$777,C$190)+'СЕТ СН'!$F$12</f>
        <v>65.343769629999997</v>
      </c>
      <c r="D209" s="64">
        <f>SUMIFS(СВЦЭМ!$F$34:$F$777,СВЦЭМ!$A$34:$A$777,$A209,СВЦЭМ!$B$34:$B$777,D$190)+'СЕТ СН'!$F$12</f>
        <v>69.483301909999994</v>
      </c>
      <c r="E209" s="64">
        <f>SUMIFS(СВЦЭМ!$F$34:$F$777,СВЦЭМ!$A$34:$A$777,$A209,СВЦЭМ!$B$34:$B$777,E$190)+'СЕТ СН'!$F$12</f>
        <v>71.605921350000003</v>
      </c>
      <c r="F209" s="64">
        <f>SUMIFS(СВЦЭМ!$F$34:$F$777,СВЦЭМ!$A$34:$A$777,$A209,СВЦЭМ!$B$34:$B$777,F$190)+'СЕТ СН'!$F$12</f>
        <v>72.202345550000004</v>
      </c>
      <c r="G209" s="64">
        <f>SUMIFS(СВЦЭМ!$F$34:$F$777,СВЦЭМ!$A$34:$A$777,$A209,СВЦЭМ!$B$34:$B$777,G$190)+'СЕТ СН'!$F$12</f>
        <v>75.243179830000003</v>
      </c>
      <c r="H209" s="64">
        <f>SUMIFS(СВЦЭМ!$F$34:$F$777,СВЦЭМ!$A$34:$A$777,$A209,СВЦЭМ!$B$34:$B$777,H$190)+'СЕТ СН'!$F$12</f>
        <v>70.647124250000005</v>
      </c>
      <c r="I209" s="64">
        <f>SUMIFS(СВЦЭМ!$F$34:$F$777,СВЦЭМ!$A$34:$A$777,$A209,СВЦЭМ!$B$34:$B$777,I$190)+'СЕТ СН'!$F$12</f>
        <v>60.47714843</v>
      </c>
      <c r="J209" s="64">
        <f>SUMIFS(СВЦЭМ!$F$34:$F$777,СВЦЭМ!$A$34:$A$777,$A209,СВЦЭМ!$B$34:$B$777,J$190)+'СЕТ СН'!$F$12</f>
        <v>51.658463789999999</v>
      </c>
      <c r="K209" s="64">
        <f>SUMIFS(СВЦЭМ!$F$34:$F$777,СВЦЭМ!$A$34:$A$777,$A209,СВЦЭМ!$B$34:$B$777,K$190)+'СЕТ СН'!$F$12</f>
        <v>46.080232049999999</v>
      </c>
      <c r="L209" s="64">
        <f>SUMIFS(СВЦЭМ!$F$34:$F$777,СВЦЭМ!$A$34:$A$777,$A209,СВЦЭМ!$B$34:$B$777,L$190)+'СЕТ СН'!$F$12</f>
        <v>45.512235089999997</v>
      </c>
      <c r="M209" s="64">
        <f>SUMIFS(СВЦЭМ!$F$34:$F$777,СВЦЭМ!$A$34:$A$777,$A209,СВЦЭМ!$B$34:$B$777,M$190)+'СЕТ СН'!$F$12</f>
        <v>44.57341392</v>
      </c>
      <c r="N209" s="64">
        <f>SUMIFS(СВЦЭМ!$F$34:$F$777,СВЦЭМ!$A$34:$A$777,$A209,СВЦЭМ!$B$34:$B$777,N$190)+'СЕТ СН'!$F$12</f>
        <v>44.178391750000003</v>
      </c>
      <c r="O209" s="64">
        <f>SUMIFS(СВЦЭМ!$F$34:$F$777,СВЦЭМ!$A$34:$A$777,$A209,СВЦЭМ!$B$34:$B$777,O$190)+'СЕТ СН'!$F$12</f>
        <v>45.149066939999997</v>
      </c>
      <c r="P209" s="64">
        <f>SUMIFS(СВЦЭМ!$F$34:$F$777,СВЦЭМ!$A$34:$A$777,$A209,СВЦЭМ!$B$34:$B$777,P$190)+'СЕТ СН'!$F$12</f>
        <v>44.466933750000003</v>
      </c>
      <c r="Q209" s="64">
        <f>SUMIFS(СВЦЭМ!$F$34:$F$777,СВЦЭМ!$A$34:$A$777,$A209,СВЦЭМ!$B$34:$B$777,Q$190)+'СЕТ СН'!$F$12</f>
        <v>44.1093227</v>
      </c>
      <c r="R209" s="64">
        <f>SUMIFS(СВЦЭМ!$F$34:$F$777,СВЦЭМ!$A$34:$A$777,$A209,СВЦЭМ!$B$34:$B$777,R$190)+'СЕТ СН'!$F$12</f>
        <v>43.893054100000001</v>
      </c>
      <c r="S209" s="64">
        <f>SUMIFS(СВЦЭМ!$F$34:$F$777,СВЦЭМ!$A$34:$A$777,$A209,СВЦЭМ!$B$34:$B$777,S$190)+'СЕТ СН'!$F$12</f>
        <v>43.915781389999999</v>
      </c>
      <c r="T209" s="64">
        <f>SUMIFS(СВЦЭМ!$F$34:$F$777,СВЦЭМ!$A$34:$A$777,$A209,СВЦЭМ!$B$34:$B$777,T$190)+'СЕТ СН'!$F$12</f>
        <v>43.956034840000001</v>
      </c>
      <c r="U209" s="64">
        <f>SUMIFS(СВЦЭМ!$F$34:$F$777,СВЦЭМ!$A$34:$A$777,$A209,СВЦЭМ!$B$34:$B$777,U$190)+'СЕТ СН'!$F$12</f>
        <v>44.10340789</v>
      </c>
      <c r="V209" s="64">
        <f>SUMIFS(СВЦЭМ!$F$34:$F$777,СВЦЭМ!$A$34:$A$777,$A209,СВЦЭМ!$B$34:$B$777,V$190)+'СЕТ СН'!$F$12</f>
        <v>45.863496519999998</v>
      </c>
      <c r="W209" s="64">
        <f>SUMIFS(СВЦЭМ!$F$34:$F$777,СВЦЭМ!$A$34:$A$777,$A209,СВЦЭМ!$B$34:$B$777,W$190)+'СЕТ СН'!$F$12</f>
        <v>50.926386559999997</v>
      </c>
      <c r="X209" s="64">
        <f>SUMIFS(СВЦЭМ!$F$34:$F$777,СВЦЭМ!$A$34:$A$777,$A209,СВЦЭМ!$B$34:$B$777,X$190)+'СЕТ СН'!$F$12</f>
        <v>51.80510005</v>
      </c>
      <c r="Y209" s="64">
        <f>SUMIFS(СВЦЭМ!$F$34:$F$777,СВЦЭМ!$A$34:$A$777,$A209,СВЦЭМ!$B$34:$B$777,Y$190)+'СЕТ СН'!$F$12</f>
        <v>51.774655199999998</v>
      </c>
    </row>
    <row r="210" spans="1:25" ht="15.75" x14ac:dyDescent="0.2">
      <c r="A210" s="63">
        <f t="shared" si="5"/>
        <v>42571</v>
      </c>
      <c r="B210" s="64">
        <f>SUMIFS(СВЦЭМ!$F$34:$F$777,СВЦЭМ!$A$34:$A$777,$A210,СВЦЭМ!$B$34:$B$777,B$190)+'СЕТ СН'!$F$12</f>
        <v>60.997856779999999</v>
      </c>
      <c r="C210" s="64">
        <f>SUMIFS(СВЦЭМ!$F$34:$F$777,СВЦЭМ!$A$34:$A$777,$A210,СВЦЭМ!$B$34:$B$777,C$190)+'СЕТ СН'!$F$12</f>
        <v>66.63838475</v>
      </c>
      <c r="D210" s="64">
        <f>SUMIFS(СВЦЭМ!$F$34:$F$777,СВЦЭМ!$A$34:$A$777,$A210,СВЦЭМ!$B$34:$B$777,D$190)+'СЕТ СН'!$F$12</f>
        <v>70.338514869999997</v>
      </c>
      <c r="E210" s="64">
        <f>SUMIFS(СВЦЭМ!$F$34:$F$777,СВЦЭМ!$A$34:$A$777,$A210,СВЦЭМ!$B$34:$B$777,E$190)+'СЕТ СН'!$F$12</f>
        <v>70.825218509999999</v>
      </c>
      <c r="F210" s="64">
        <f>SUMIFS(СВЦЭМ!$F$34:$F$777,СВЦЭМ!$A$34:$A$777,$A210,СВЦЭМ!$B$34:$B$777,F$190)+'СЕТ СН'!$F$12</f>
        <v>71.81824838</v>
      </c>
      <c r="G210" s="64">
        <f>SUMIFS(СВЦЭМ!$F$34:$F$777,СВЦЭМ!$A$34:$A$777,$A210,СВЦЭМ!$B$34:$B$777,G$190)+'СЕТ СН'!$F$12</f>
        <v>71.264879190000002</v>
      </c>
      <c r="H210" s="64">
        <f>SUMIFS(СВЦЭМ!$F$34:$F$777,СВЦЭМ!$A$34:$A$777,$A210,СВЦЭМ!$B$34:$B$777,H$190)+'СЕТ СН'!$F$12</f>
        <v>63.57450103</v>
      </c>
      <c r="I210" s="64">
        <f>SUMIFS(СВЦЭМ!$F$34:$F$777,СВЦЭМ!$A$34:$A$777,$A210,СВЦЭМ!$B$34:$B$777,I$190)+'СЕТ СН'!$F$12</f>
        <v>53.212523339999997</v>
      </c>
      <c r="J210" s="64">
        <f>SUMIFS(СВЦЭМ!$F$34:$F$777,СВЦЭМ!$A$34:$A$777,$A210,СВЦЭМ!$B$34:$B$777,J$190)+'СЕТ СН'!$F$12</f>
        <v>47.014146410000002</v>
      </c>
      <c r="K210" s="64">
        <f>SUMIFS(СВЦЭМ!$F$34:$F$777,СВЦЭМ!$A$34:$A$777,$A210,СВЦЭМ!$B$34:$B$777,K$190)+'СЕТ СН'!$F$12</f>
        <v>45.411915950000001</v>
      </c>
      <c r="L210" s="64">
        <f>SUMIFS(СВЦЭМ!$F$34:$F$777,СВЦЭМ!$A$34:$A$777,$A210,СВЦЭМ!$B$34:$B$777,L$190)+'СЕТ СН'!$F$12</f>
        <v>45.436178560000002</v>
      </c>
      <c r="M210" s="64">
        <f>SUMIFS(СВЦЭМ!$F$34:$F$777,СВЦЭМ!$A$34:$A$777,$A210,СВЦЭМ!$B$34:$B$777,M$190)+'СЕТ СН'!$F$12</f>
        <v>44.74762767</v>
      </c>
      <c r="N210" s="64">
        <f>SUMIFS(СВЦЭМ!$F$34:$F$777,СВЦЭМ!$A$34:$A$777,$A210,СВЦЭМ!$B$34:$B$777,N$190)+'СЕТ СН'!$F$12</f>
        <v>44.434211509999997</v>
      </c>
      <c r="O210" s="64">
        <f>SUMIFS(СВЦЭМ!$F$34:$F$777,СВЦЭМ!$A$34:$A$777,$A210,СВЦЭМ!$B$34:$B$777,O$190)+'СЕТ СН'!$F$12</f>
        <v>44.761491769999999</v>
      </c>
      <c r="P210" s="64">
        <f>SUMIFS(СВЦЭМ!$F$34:$F$777,СВЦЭМ!$A$34:$A$777,$A210,СВЦЭМ!$B$34:$B$777,P$190)+'СЕТ СН'!$F$12</f>
        <v>44.438379169999997</v>
      </c>
      <c r="Q210" s="64">
        <f>SUMIFS(СВЦЭМ!$F$34:$F$777,СВЦЭМ!$A$34:$A$777,$A210,СВЦЭМ!$B$34:$B$777,Q$190)+'СЕТ СН'!$F$12</f>
        <v>44.170187390000002</v>
      </c>
      <c r="R210" s="64">
        <f>SUMIFS(СВЦЭМ!$F$34:$F$777,СВЦЭМ!$A$34:$A$777,$A210,СВЦЭМ!$B$34:$B$777,R$190)+'СЕТ СН'!$F$12</f>
        <v>43.795382709999998</v>
      </c>
      <c r="S210" s="64">
        <f>SUMIFS(СВЦЭМ!$F$34:$F$777,СВЦЭМ!$A$34:$A$777,$A210,СВЦЭМ!$B$34:$B$777,S$190)+'СЕТ СН'!$F$12</f>
        <v>43.97255775</v>
      </c>
      <c r="T210" s="64">
        <f>SUMIFS(СВЦЭМ!$F$34:$F$777,СВЦЭМ!$A$34:$A$777,$A210,СВЦЭМ!$B$34:$B$777,T$190)+'СЕТ СН'!$F$12</f>
        <v>43.870635069999999</v>
      </c>
      <c r="U210" s="64">
        <f>SUMIFS(СВЦЭМ!$F$34:$F$777,СВЦЭМ!$A$34:$A$777,$A210,СВЦЭМ!$B$34:$B$777,U$190)+'СЕТ СН'!$F$12</f>
        <v>43.861114700000002</v>
      </c>
      <c r="V210" s="64">
        <f>SUMIFS(СВЦЭМ!$F$34:$F$777,СВЦЭМ!$A$34:$A$777,$A210,СВЦЭМ!$B$34:$B$777,V$190)+'СЕТ СН'!$F$12</f>
        <v>45.823243929999997</v>
      </c>
      <c r="W210" s="64">
        <f>SUMIFS(СВЦЭМ!$F$34:$F$777,СВЦЭМ!$A$34:$A$777,$A210,СВЦЭМ!$B$34:$B$777,W$190)+'СЕТ СН'!$F$12</f>
        <v>50.978231829999999</v>
      </c>
      <c r="X210" s="64">
        <f>SUMIFS(СВЦЭМ!$F$34:$F$777,СВЦЭМ!$A$34:$A$777,$A210,СВЦЭМ!$B$34:$B$777,X$190)+'СЕТ СН'!$F$12</f>
        <v>51.225072689999998</v>
      </c>
      <c r="Y210" s="64">
        <f>SUMIFS(СВЦЭМ!$F$34:$F$777,СВЦЭМ!$A$34:$A$777,$A210,СВЦЭМ!$B$34:$B$777,Y$190)+'СЕТ СН'!$F$12</f>
        <v>51.649730030000001</v>
      </c>
    </row>
    <row r="211" spans="1:25" ht="15.75" x14ac:dyDescent="0.2">
      <c r="A211" s="63">
        <f t="shared" si="5"/>
        <v>42572</v>
      </c>
      <c r="B211" s="64">
        <f>SUMIFS(СВЦЭМ!$F$34:$F$777,СВЦЭМ!$A$34:$A$777,$A211,СВЦЭМ!$B$34:$B$777,B$190)+'СЕТ СН'!$F$12</f>
        <v>61.105973640000002</v>
      </c>
      <c r="C211" s="64">
        <f>SUMIFS(СВЦЭМ!$F$34:$F$777,СВЦЭМ!$A$34:$A$777,$A211,СВЦЭМ!$B$34:$B$777,C$190)+'СЕТ СН'!$F$12</f>
        <v>66.461587489999999</v>
      </c>
      <c r="D211" s="64">
        <f>SUMIFS(СВЦЭМ!$F$34:$F$777,СВЦЭМ!$A$34:$A$777,$A211,СВЦЭМ!$B$34:$B$777,D$190)+'СЕТ СН'!$F$12</f>
        <v>68.230964130000004</v>
      </c>
      <c r="E211" s="64">
        <f>SUMIFS(СВЦЭМ!$F$34:$F$777,СВЦЭМ!$A$34:$A$777,$A211,СВЦЭМ!$B$34:$B$777,E$190)+'СЕТ СН'!$F$12</f>
        <v>69.809075309999997</v>
      </c>
      <c r="F211" s="64">
        <f>SUMIFS(СВЦЭМ!$F$34:$F$777,СВЦЭМ!$A$34:$A$777,$A211,СВЦЭМ!$B$34:$B$777,F$190)+'СЕТ СН'!$F$12</f>
        <v>71.024140889999998</v>
      </c>
      <c r="G211" s="64">
        <f>SUMIFS(СВЦЭМ!$F$34:$F$777,СВЦЭМ!$A$34:$A$777,$A211,СВЦЭМ!$B$34:$B$777,G$190)+'СЕТ СН'!$F$12</f>
        <v>70.086847180000007</v>
      </c>
      <c r="H211" s="64">
        <f>SUMIFS(СВЦЭМ!$F$34:$F$777,СВЦЭМ!$A$34:$A$777,$A211,СВЦЭМ!$B$34:$B$777,H$190)+'СЕТ СН'!$F$12</f>
        <v>62.663726070000003</v>
      </c>
      <c r="I211" s="64">
        <f>SUMIFS(СВЦЭМ!$F$34:$F$777,СВЦЭМ!$A$34:$A$777,$A211,СВЦЭМ!$B$34:$B$777,I$190)+'СЕТ СН'!$F$12</f>
        <v>52.900452360000003</v>
      </c>
      <c r="J211" s="64">
        <f>SUMIFS(СВЦЭМ!$F$34:$F$777,СВЦЭМ!$A$34:$A$777,$A211,СВЦЭМ!$B$34:$B$777,J$190)+'СЕТ СН'!$F$12</f>
        <v>46.898514089999999</v>
      </c>
      <c r="K211" s="64">
        <f>SUMIFS(СВЦЭМ!$F$34:$F$777,СВЦЭМ!$A$34:$A$777,$A211,СВЦЭМ!$B$34:$B$777,K$190)+'СЕТ СН'!$F$12</f>
        <v>45.84194686</v>
      </c>
      <c r="L211" s="64">
        <f>SUMIFS(СВЦЭМ!$F$34:$F$777,СВЦЭМ!$A$34:$A$777,$A211,СВЦЭМ!$B$34:$B$777,L$190)+'СЕТ СН'!$F$12</f>
        <v>45.92702989</v>
      </c>
      <c r="M211" s="64">
        <f>SUMIFS(СВЦЭМ!$F$34:$F$777,СВЦЭМ!$A$34:$A$777,$A211,СВЦЭМ!$B$34:$B$777,M$190)+'СЕТ СН'!$F$12</f>
        <v>45.21938944</v>
      </c>
      <c r="N211" s="64">
        <f>SUMIFS(СВЦЭМ!$F$34:$F$777,СВЦЭМ!$A$34:$A$777,$A211,СВЦЭМ!$B$34:$B$777,N$190)+'СЕТ СН'!$F$12</f>
        <v>44.759195429999998</v>
      </c>
      <c r="O211" s="64">
        <f>SUMIFS(СВЦЭМ!$F$34:$F$777,СВЦЭМ!$A$34:$A$777,$A211,СВЦЭМ!$B$34:$B$777,O$190)+'СЕТ СН'!$F$12</f>
        <v>45.469293039999997</v>
      </c>
      <c r="P211" s="64">
        <f>SUMIFS(СВЦЭМ!$F$34:$F$777,СВЦЭМ!$A$34:$A$777,$A211,СВЦЭМ!$B$34:$B$777,P$190)+'СЕТ СН'!$F$12</f>
        <v>44.790173709999998</v>
      </c>
      <c r="Q211" s="64">
        <f>SUMIFS(СВЦЭМ!$F$34:$F$777,СВЦЭМ!$A$34:$A$777,$A211,СВЦЭМ!$B$34:$B$777,Q$190)+'СЕТ СН'!$F$12</f>
        <v>45.17428022</v>
      </c>
      <c r="R211" s="64">
        <f>SUMIFS(СВЦЭМ!$F$34:$F$777,СВЦЭМ!$A$34:$A$777,$A211,СВЦЭМ!$B$34:$B$777,R$190)+'СЕТ СН'!$F$12</f>
        <v>44.727075380000002</v>
      </c>
      <c r="S211" s="64">
        <f>SUMIFS(СВЦЭМ!$F$34:$F$777,СВЦЭМ!$A$34:$A$777,$A211,СВЦЭМ!$B$34:$B$777,S$190)+'СЕТ СН'!$F$12</f>
        <v>44.607850829999997</v>
      </c>
      <c r="T211" s="64">
        <f>SUMIFS(СВЦЭМ!$F$34:$F$777,СВЦЭМ!$A$34:$A$777,$A211,СВЦЭМ!$B$34:$B$777,T$190)+'СЕТ СН'!$F$12</f>
        <v>43.979234920000003</v>
      </c>
      <c r="U211" s="64">
        <f>SUMIFS(СВЦЭМ!$F$34:$F$777,СВЦЭМ!$A$34:$A$777,$A211,СВЦЭМ!$B$34:$B$777,U$190)+'СЕТ СН'!$F$12</f>
        <v>42.587619170000004</v>
      </c>
      <c r="V211" s="64">
        <f>SUMIFS(СВЦЭМ!$F$34:$F$777,СВЦЭМ!$A$34:$A$777,$A211,СВЦЭМ!$B$34:$B$777,V$190)+'СЕТ СН'!$F$12</f>
        <v>43.548953009999998</v>
      </c>
      <c r="W211" s="64">
        <f>SUMIFS(СВЦЭМ!$F$34:$F$777,СВЦЭМ!$A$34:$A$777,$A211,СВЦЭМ!$B$34:$B$777,W$190)+'СЕТ СН'!$F$12</f>
        <v>48.626614019999998</v>
      </c>
      <c r="X211" s="64">
        <f>SUMIFS(СВЦЭМ!$F$34:$F$777,СВЦЭМ!$A$34:$A$777,$A211,СВЦЭМ!$B$34:$B$777,X$190)+'СЕТ СН'!$F$12</f>
        <v>48.676895199999997</v>
      </c>
      <c r="Y211" s="64">
        <f>SUMIFS(СВЦЭМ!$F$34:$F$777,СВЦЭМ!$A$34:$A$777,$A211,СВЦЭМ!$B$34:$B$777,Y$190)+'СЕТ СН'!$F$12</f>
        <v>53.548603640000003</v>
      </c>
    </row>
    <row r="212" spans="1:25" ht="15.75" x14ac:dyDescent="0.2">
      <c r="A212" s="63">
        <f t="shared" si="5"/>
        <v>42573</v>
      </c>
      <c r="B212" s="64">
        <f>SUMIFS(СВЦЭМ!$F$34:$F$777,СВЦЭМ!$A$34:$A$777,$A212,СВЦЭМ!$B$34:$B$777,B$190)+'СЕТ СН'!$F$12</f>
        <v>62.6343198</v>
      </c>
      <c r="C212" s="64">
        <f>SUMIFS(СВЦЭМ!$F$34:$F$777,СВЦЭМ!$A$34:$A$777,$A212,СВЦЭМ!$B$34:$B$777,C$190)+'СЕТ СН'!$F$12</f>
        <v>68.645446300000003</v>
      </c>
      <c r="D212" s="64">
        <f>SUMIFS(СВЦЭМ!$F$34:$F$777,СВЦЭМ!$A$34:$A$777,$A212,СВЦЭМ!$B$34:$B$777,D$190)+'СЕТ СН'!$F$12</f>
        <v>72.112378100000001</v>
      </c>
      <c r="E212" s="64">
        <f>SUMIFS(СВЦЭМ!$F$34:$F$777,СВЦЭМ!$A$34:$A$777,$A212,СВЦЭМ!$B$34:$B$777,E$190)+'СЕТ СН'!$F$12</f>
        <v>73.401340439999998</v>
      </c>
      <c r="F212" s="64">
        <f>SUMIFS(СВЦЭМ!$F$34:$F$777,СВЦЭМ!$A$34:$A$777,$A212,СВЦЭМ!$B$34:$B$777,F$190)+'СЕТ СН'!$F$12</f>
        <v>73.790202879999995</v>
      </c>
      <c r="G212" s="64">
        <f>SUMIFS(СВЦЭМ!$F$34:$F$777,СВЦЭМ!$A$34:$A$777,$A212,СВЦЭМ!$B$34:$B$777,G$190)+'СЕТ СН'!$F$12</f>
        <v>72.543168899999998</v>
      </c>
      <c r="H212" s="64">
        <f>SUMIFS(СВЦЭМ!$F$34:$F$777,СВЦЭМ!$A$34:$A$777,$A212,СВЦЭМ!$B$34:$B$777,H$190)+'СЕТ СН'!$F$12</f>
        <v>64.897362650000005</v>
      </c>
      <c r="I212" s="64">
        <f>SUMIFS(СВЦЭМ!$F$34:$F$777,СВЦЭМ!$A$34:$A$777,$A212,СВЦЭМ!$B$34:$B$777,I$190)+'СЕТ СН'!$F$12</f>
        <v>54.684161410000002</v>
      </c>
      <c r="J212" s="64">
        <f>SUMIFS(СВЦЭМ!$F$34:$F$777,СВЦЭМ!$A$34:$A$777,$A212,СВЦЭМ!$B$34:$B$777,J$190)+'СЕТ СН'!$F$12</f>
        <v>46.691215870000001</v>
      </c>
      <c r="K212" s="64">
        <f>SUMIFS(СВЦЭМ!$F$34:$F$777,СВЦЭМ!$A$34:$A$777,$A212,СВЦЭМ!$B$34:$B$777,K$190)+'СЕТ СН'!$F$12</f>
        <v>42.424852139999999</v>
      </c>
      <c r="L212" s="64">
        <f>SUMIFS(СВЦЭМ!$F$34:$F$777,СВЦЭМ!$A$34:$A$777,$A212,СВЦЭМ!$B$34:$B$777,L$190)+'СЕТ СН'!$F$12</f>
        <v>41.864204190000002</v>
      </c>
      <c r="M212" s="64">
        <f>SUMIFS(СВЦЭМ!$F$34:$F$777,СВЦЭМ!$A$34:$A$777,$A212,СВЦЭМ!$B$34:$B$777,M$190)+'СЕТ СН'!$F$12</f>
        <v>41.398238589999998</v>
      </c>
      <c r="N212" s="64">
        <f>SUMIFS(СВЦЭМ!$F$34:$F$777,СВЦЭМ!$A$34:$A$777,$A212,СВЦЭМ!$B$34:$B$777,N$190)+'СЕТ СН'!$F$12</f>
        <v>40.973566349999999</v>
      </c>
      <c r="O212" s="64">
        <f>SUMIFS(СВЦЭМ!$F$34:$F$777,СВЦЭМ!$A$34:$A$777,$A212,СВЦЭМ!$B$34:$B$777,O$190)+'СЕТ СН'!$F$12</f>
        <v>41.237147800000002</v>
      </c>
      <c r="P212" s="64">
        <f>SUMIFS(СВЦЭМ!$F$34:$F$777,СВЦЭМ!$A$34:$A$777,$A212,СВЦЭМ!$B$34:$B$777,P$190)+'СЕТ СН'!$F$12</f>
        <v>41.277821500000002</v>
      </c>
      <c r="Q212" s="64">
        <f>SUMIFS(СВЦЭМ!$F$34:$F$777,СВЦЭМ!$A$34:$A$777,$A212,СВЦЭМ!$B$34:$B$777,Q$190)+'СЕТ СН'!$F$12</f>
        <v>41.209373589999998</v>
      </c>
      <c r="R212" s="64">
        <f>SUMIFS(СВЦЭМ!$F$34:$F$777,СВЦЭМ!$A$34:$A$777,$A212,СВЦЭМ!$B$34:$B$777,R$190)+'СЕТ СН'!$F$12</f>
        <v>41.901767929999998</v>
      </c>
      <c r="S212" s="64">
        <f>SUMIFS(СВЦЭМ!$F$34:$F$777,СВЦЭМ!$A$34:$A$777,$A212,СВЦЭМ!$B$34:$B$777,S$190)+'СЕТ СН'!$F$12</f>
        <v>41.333577069999997</v>
      </c>
      <c r="T212" s="64">
        <f>SUMIFS(СВЦЭМ!$F$34:$F$777,СВЦЭМ!$A$34:$A$777,$A212,СВЦЭМ!$B$34:$B$777,T$190)+'СЕТ СН'!$F$12</f>
        <v>40.28609891</v>
      </c>
      <c r="U212" s="64">
        <f>SUMIFS(СВЦЭМ!$F$34:$F$777,СВЦЭМ!$A$34:$A$777,$A212,СВЦЭМ!$B$34:$B$777,U$190)+'СЕТ СН'!$F$12</f>
        <v>40.37827995</v>
      </c>
      <c r="V212" s="64">
        <f>SUMIFS(СВЦЭМ!$F$34:$F$777,СВЦЭМ!$A$34:$A$777,$A212,СВЦЭМ!$B$34:$B$777,V$190)+'СЕТ СН'!$F$12</f>
        <v>43.302836220000003</v>
      </c>
      <c r="W212" s="64">
        <f>SUMIFS(СВЦЭМ!$F$34:$F$777,СВЦЭМ!$A$34:$A$777,$A212,СВЦЭМ!$B$34:$B$777,W$190)+'СЕТ СН'!$F$12</f>
        <v>49.931783709999998</v>
      </c>
      <c r="X212" s="64">
        <f>SUMIFS(СВЦЭМ!$F$34:$F$777,СВЦЭМ!$A$34:$A$777,$A212,СВЦЭМ!$B$34:$B$777,X$190)+'СЕТ СН'!$F$12</f>
        <v>48.651033050000002</v>
      </c>
      <c r="Y212" s="64">
        <f>SUMIFS(СВЦЭМ!$F$34:$F$777,СВЦЭМ!$A$34:$A$777,$A212,СВЦЭМ!$B$34:$B$777,Y$190)+'СЕТ СН'!$F$12</f>
        <v>51.75484213</v>
      </c>
    </row>
    <row r="213" spans="1:25" ht="15.75" x14ac:dyDescent="0.2">
      <c r="A213" s="63">
        <f t="shared" si="5"/>
        <v>42574</v>
      </c>
      <c r="B213" s="64">
        <f>SUMIFS(СВЦЭМ!$F$34:$F$777,СВЦЭМ!$A$34:$A$777,$A213,СВЦЭМ!$B$34:$B$777,B$190)+'СЕТ СН'!$F$12</f>
        <v>59.096737099999999</v>
      </c>
      <c r="C213" s="64">
        <f>SUMIFS(СВЦЭМ!$F$34:$F$777,СВЦЭМ!$A$34:$A$777,$A213,СВЦЭМ!$B$34:$B$777,C$190)+'СЕТ СН'!$F$12</f>
        <v>64.796828289999993</v>
      </c>
      <c r="D213" s="64">
        <f>SUMIFS(СВЦЭМ!$F$34:$F$777,СВЦЭМ!$A$34:$A$777,$A213,СВЦЭМ!$B$34:$B$777,D$190)+'СЕТ СН'!$F$12</f>
        <v>67.787039469999996</v>
      </c>
      <c r="E213" s="64">
        <f>SUMIFS(СВЦЭМ!$F$34:$F$777,СВЦЭМ!$A$34:$A$777,$A213,СВЦЭМ!$B$34:$B$777,E$190)+'СЕТ СН'!$F$12</f>
        <v>69.703351990000002</v>
      </c>
      <c r="F213" s="64">
        <f>SUMIFS(СВЦЭМ!$F$34:$F$777,СВЦЭМ!$A$34:$A$777,$A213,СВЦЭМ!$B$34:$B$777,F$190)+'СЕТ СН'!$F$12</f>
        <v>70.183380170000007</v>
      </c>
      <c r="G213" s="64">
        <f>SUMIFS(СВЦЭМ!$F$34:$F$777,СВЦЭМ!$A$34:$A$777,$A213,СВЦЭМ!$B$34:$B$777,G$190)+'СЕТ СН'!$F$12</f>
        <v>70.105136369999997</v>
      </c>
      <c r="H213" s="64">
        <f>SUMIFS(СВЦЭМ!$F$34:$F$777,СВЦЭМ!$A$34:$A$777,$A213,СВЦЭМ!$B$34:$B$777,H$190)+'СЕТ СН'!$F$12</f>
        <v>63.98389469</v>
      </c>
      <c r="I213" s="64">
        <f>SUMIFS(СВЦЭМ!$F$34:$F$777,СВЦЭМ!$A$34:$A$777,$A213,СВЦЭМ!$B$34:$B$777,I$190)+'СЕТ СН'!$F$12</f>
        <v>56.490906250000002</v>
      </c>
      <c r="J213" s="64">
        <f>SUMIFS(СВЦЭМ!$F$34:$F$777,СВЦЭМ!$A$34:$A$777,$A213,СВЦЭМ!$B$34:$B$777,J$190)+'СЕТ СН'!$F$12</f>
        <v>46.76326366</v>
      </c>
      <c r="K213" s="64">
        <f>SUMIFS(СВЦЭМ!$F$34:$F$777,СВЦЭМ!$A$34:$A$777,$A213,СВЦЭМ!$B$34:$B$777,K$190)+'СЕТ СН'!$F$12</f>
        <v>40.230905970000002</v>
      </c>
      <c r="L213" s="64">
        <f>SUMIFS(СВЦЭМ!$F$34:$F$777,СВЦЭМ!$A$34:$A$777,$A213,СВЦЭМ!$B$34:$B$777,L$190)+'СЕТ СН'!$F$12</f>
        <v>39.2115674</v>
      </c>
      <c r="M213" s="64">
        <f>SUMIFS(СВЦЭМ!$F$34:$F$777,СВЦЭМ!$A$34:$A$777,$A213,СВЦЭМ!$B$34:$B$777,M$190)+'СЕТ СН'!$F$12</f>
        <v>38.185929479999999</v>
      </c>
      <c r="N213" s="64">
        <f>SUMIFS(СВЦЭМ!$F$34:$F$777,СВЦЭМ!$A$34:$A$777,$A213,СВЦЭМ!$B$34:$B$777,N$190)+'СЕТ СН'!$F$12</f>
        <v>37.991207029999998</v>
      </c>
      <c r="O213" s="64">
        <f>SUMIFS(СВЦЭМ!$F$34:$F$777,СВЦЭМ!$A$34:$A$777,$A213,СВЦЭМ!$B$34:$B$777,O$190)+'СЕТ СН'!$F$12</f>
        <v>37.942162879999998</v>
      </c>
      <c r="P213" s="64">
        <f>SUMIFS(СВЦЭМ!$F$34:$F$777,СВЦЭМ!$A$34:$A$777,$A213,СВЦЭМ!$B$34:$B$777,P$190)+'СЕТ СН'!$F$12</f>
        <v>38.180125539999999</v>
      </c>
      <c r="Q213" s="64">
        <f>SUMIFS(СВЦЭМ!$F$34:$F$777,СВЦЭМ!$A$34:$A$777,$A213,СВЦЭМ!$B$34:$B$777,Q$190)+'СЕТ СН'!$F$12</f>
        <v>38.46597199</v>
      </c>
      <c r="R213" s="64">
        <f>SUMIFS(СВЦЭМ!$F$34:$F$777,СВЦЭМ!$A$34:$A$777,$A213,СВЦЭМ!$B$34:$B$777,R$190)+'СЕТ СН'!$F$12</f>
        <v>38.701209509999998</v>
      </c>
      <c r="S213" s="64">
        <f>SUMIFS(СВЦЭМ!$F$34:$F$777,СВЦЭМ!$A$34:$A$777,$A213,СВЦЭМ!$B$34:$B$777,S$190)+'СЕТ СН'!$F$12</f>
        <v>38.563499319999998</v>
      </c>
      <c r="T213" s="64">
        <f>SUMIFS(СВЦЭМ!$F$34:$F$777,СВЦЭМ!$A$34:$A$777,$A213,СВЦЭМ!$B$34:$B$777,T$190)+'СЕТ СН'!$F$12</f>
        <v>38.569649929999997</v>
      </c>
      <c r="U213" s="64">
        <f>SUMIFS(СВЦЭМ!$F$34:$F$777,СВЦЭМ!$A$34:$A$777,$A213,СВЦЭМ!$B$34:$B$777,U$190)+'СЕТ СН'!$F$12</f>
        <v>38.607411040000002</v>
      </c>
      <c r="V213" s="64">
        <f>SUMIFS(СВЦЭМ!$F$34:$F$777,СВЦЭМ!$A$34:$A$777,$A213,СВЦЭМ!$B$34:$B$777,V$190)+'СЕТ СН'!$F$12</f>
        <v>40.58383731</v>
      </c>
      <c r="W213" s="64">
        <f>SUMIFS(СВЦЭМ!$F$34:$F$777,СВЦЭМ!$A$34:$A$777,$A213,СВЦЭМ!$B$34:$B$777,W$190)+'СЕТ СН'!$F$12</f>
        <v>44.416010440000001</v>
      </c>
      <c r="X213" s="64">
        <f>SUMIFS(СВЦЭМ!$F$34:$F$777,СВЦЭМ!$A$34:$A$777,$A213,СВЦЭМ!$B$34:$B$777,X$190)+'СЕТ СН'!$F$12</f>
        <v>46.729825200000001</v>
      </c>
      <c r="Y213" s="64">
        <f>SUMIFS(СВЦЭМ!$F$34:$F$777,СВЦЭМ!$A$34:$A$777,$A213,СВЦЭМ!$B$34:$B$777,Y$190)+'СЕТ СН'!$F$12</f>
        <v>53.661835140000001</v>
      </c>
    </row>
    <row r="214" spans="1:25" ht="15.75" x14ac:dyDescent="0.2">
      <c r="A214" s="63">
        <f t="shared" si="5"/>
        <v>42575</v>
      </c>
      <c r="B214" s="64">
        <f>SUMIFS(СВЦЭМ!$F$34:$F$777,СВЦЭМ!$A$34:$A$777,$A214,СВЦЭМ!$B$34:$B$777,B$190)+'СЕТ СН'!$F$12</f>
        <v>63.299203650000003</v>
      </c>
      <c r="C214" s="64">
        <f>SUMIFS(СВЦЭМ!$F$34:$F$777,СВЦЭМ!$A$34:$A$777,$A214,СВЦЭМ!$B$34:$B$777,C$190)+'СЕТ СН'!$F$12</f>
        <v>69.198217189999994</v>
      </c>
      <c r="D214" s="64">
        <f>SUMIFS(СВЦЭМ!$F$34:$F$777,СВЦЭМ!$A$34:$A$777,$A214,СВЦЭМ!$B$34:$B$777,D$190)+'СЕТ СН'!$F$12</f>
        <v>73.369680020000004</v>
      </c>
      <c r="E214" s="64">
        <f>SUMIFS(СВЦЭМ!$F$34:$F$777,СВЦЭМ!$A$34:$A$777,$A214,СВЦЭМ!$B$34:$B$777,E$190)+'СЕТ СН'!$F$12</f>
        <v>75.510981830000006</v>
      </c>
      <c r="F214" s="64">
        <f>SUMIFS(СВЦЭМ!$F$34:$F$777,СВЦЭМ!$A$34:$A$777,$A214,СВЦЭМ!$B$34:$B$777,F$190)+'СЕТ СН'!$F$12</f>
        <v>76.942031119999996</v>
      </c>
      <c r="G214" s="64">
        <f>SUMIFS(СВЦЭМ!$F$34:$F$777,СВЦЭМ!$A$34:$A$777,$A214,СВЦЭМ!$B$34:$B$777,G$190)+'СЕТ СН'!$F$12</f>
        <v>77.240206650000005</v>
      </c>
      <c r="H214" s="64">
        <f>SUMIFS(СВЦЭМ!$F$34:$F$777,СВЦЭМ!$A$34:$A$777,$A214,СВЦЭМ!$B$34:$B$777,H$190)+'СЕТ СН'!$F$12</f>
        <v>70.694172839999993</v>
      </c>
      <c r="I214" s="64">
        <f>SUMIFS(СВЦЭМ!$F$34:$F$777,СВЦЭМ!$A$34:$A$777,$A214,СВЦЭМ!$B$34:$B$777,I$190)+'СЕТ СН'!$F$12</f>
        <v>63.495728470000003</v>
      </c>
      <c r="J214" s="64">
        <f>SUMIFS(СВЦЭМ!$F$34:$F$777,СВЦЭМ!$A$34:$A$777,$A214,СВЦЭМ!$B$34:$B$777,J$190)+'СЕТ СН'!$F$12</f>
        <v>51.375986689999998</v>
      </c>
      <c r="K214" s="64">
        <f>SUMIFS(СВЦЭМ!$F$34:$F$777,СВЦЭМ!$A$34:$A$777,$A214,СВЦЭМ!$B$34:$B$777,K$190)+'СЕТ СН'!$F$12</f>
        <v>41.623322629999997</v>
      </c>
      <c r="L214" s="64">
        <f>SUMIFS(СВЦЭМ!$F$34:$F$777,СВЦЭМ!$A$34:$A$777,$A214,СВЦЭМ!$B$34:$B$777,L$190)+'СЕТ СН'!$F$12</f>
        <v>38.894666999999998</v>
      </c>
      <c r="M214" s="64">
        <f>SUMIFS(СВЦЭМ!$F$34:$F$777,СВЦЭМ!$A$34:$A$777,$A214,СВЦЭМ!$B$34:$B$777,M$190)+'СЕТ СН'!$F$12</f>
        <v>38.698415089999997</v>
      </c>
      <c r="N214" s="64">
        <f>SUMIFS(СВЦЭМ!$F$34:$F$777,СВЦЭМ!$A$34:$A$777,$A214,СВЦЭМ!$B$34:$B$777,N$190)+'СЕТ СН'!$F$12</f>
        <v>39.110565979999997</v>
      </c>
      <c r="O214" s="64">
        <f>SUMIFS(СВЦЭМ!$F$34:$F$777,СВЦЭМ!$A$34:$A$777,$A214,СВЦЭМ!$B$34:$B$777,O$190)+'СЕТ СН'!$F$12</f>
        <v>39.090835579999997</v>
      </c>
      <c r="P214" s="64">
        <f>SUMIFS(СВЦЭМ!$F$34:$F$777,СВЦЭМ!$A$34:$A$777,$A214,СВЦЭМ!$B$34:$B$777,P$190)+'СЕТ СН'!$F$12</f>
        <v>39.29371664</v>
      </c>
      <c r="Q214" s="64">
        <f>SUMIFS(СВЦЭМ!$F$34:$F$777,СВЦЭМ!$A$34:$A$777,$A214,СВЦЭМ!$B$34:$B$777,Q$190)+'СЕТ СН'!$F$12</f>
        <v>39.439621330000001</v>
      </c>
      <c r="R214" s="64">
        <f>SUMIFS(СВЦЭМ!$F$34:$F$777,СВЦЭМ!$A$34:$A$777,$A214,СВЦЭМ!$B$34:$B$777,R$190)+'СЕТ СН'!$F$12</f>
        <v>39.679297849999998</v>
      </c>
      <c r="S214" s="64">
        <f>SUMIFS(СВЦЭМ!$F$34:$F$777,СВЦЭМ!$A$34:$A$777,$A214,СВЦЭМ!$B$34:$B$777,S$190)+'СЕТ СН'!$F$12</f>
        <v>40.402612179999998</v>
      </c>
      <c r="T214" s="64">
        <f>SUMIFS(СВЦЭМ!$F$34:$F$777,СВЦЭМ!$A$34:$A$777,$A214,СВЦЭМ!$B$34:$B$777,T$190)+'СЕТ СН'!$F$12</f>
        <v>40.389544389999998</v>
      </c>
      <c r="U214" s="64">
        <f>SUMIFS(СВЦЭМ!$F$34:$F$777,СВЦЭМ!$A$34:$A$777,$A214,СВЦЭМ!$B$34:$B$777,U$190)+'СЕТ СН'!$F$12</f>
        <v>42.480583430000003</v>
      </c>
      <c r="V214" s="64">
        <f>SUMIFS(СВЦЭМ!$F$34:$F$777,СВЦЭМ!$A$34:$A$777,$A214,СВЦЭМ!$B$34:$B$777,V$190)+'СЕТ СН'!$F$12</f>
        <v>43.424520049999998</v>
      </c>
      <c r="W214" s="64">
        <f>SUMIFS(СВЦЭМ!$F$34:$F$777,СВЦЭМ!$A$34:$A$777,$A214,СВЦЭМ!$B$34:$B$777,W$190)+'СЕТ СН'!$F$12</f>
        <v>47.111405789999999</v>
      </c>
      <c r="X214" s="64">
        <f>SUMIFS(СВЦЭМ!$F$34:$F$777,СВЦЭМ!$A$34:$A$777,$A214,СВЦЭМ!$B$34:$B$777,X$190)+'СЕТ СН'!$F$12</f>
        <v>50.129911710000002</v>
      </c>
      <c r="Y214" s="64">
        <f>SUMIFS(СВЦЭМ!$F$34:$F$777,СВЦЭМ!$A$34:$A$777,$A214,СВЦЭМ!$B$34:$B$777,Y$190)+'СЕТ СН'!$F$12</f>
        <v>57.702187299999999</v>
      </c>
    </row>
    <row r="215" spans="1:25" ht="15.75" x14ac:dyDescent="0.2">
      <c r="A215" s="63">
        <f t="shared" si="5"/>
        <v>42576</v>
      </c>
      <c r="B215" s="64">
        <f>SUMIFS(СВЦЭМ!$F$34:$F$777,СВЦЭМ!$A$34:$A$777,$A215,СВЦЭМ!$B$34:$B$777,B$190)+'СЕТ СН'!$F$12</f>
        <v>57.617519350000002</v>
      </c>
      <c r="C215" s="64">
        <f>SUMIFS(СВЦЭМ!$F$34:$F$777,СВЦЭМ!$A$34:$A$777,$A215,СВЦЭМ!$B$34:$B$777,C$190)+'СЕТ СН'!$F$12</f>
        <v>63.23086576</v>
      </c>
      <c r="D215" s="64">
        <f>SUMIFS(СВЦЭМ!$F$34:$F$777,СВЦЭМ!$A$34:$A$777,$A215,СВЦЭМ!$B$34:$B$777,D$190)+'СЕТ СН'!$F$12</f>
        <v>65.355716270000002</v>
      </c>
      <c r="E215" s="64">
        <f>SUMIFS(СВЦЭМ!$F$34:$F$777,СВЦЭМ!$A$34:$A$777,$A215,СВЦЭМ!$B$34:$B$777,E$190)+'СЕТ СН'!$F$12</f>
        <v>65.301839819999998</v>
      </c>
      <c r="F215" s="64">
        <f>SUMIFS(СВЦЭМ!$F$34:$F$777,СВЦЭМ!$A$34:$A$777,$A215,СВЦЭМ!$B$34:$B$777,F$190)+'СЕТ СН'!$F$12</f>
        <v>66.022323540000002</v>
      </c>
      <c r="G215" s="64">
        <f>SUMIFS(СВЦЭМ!$F$34:$F$777,СВЦЭМ!$A$34:$A$777,$A215,СВЦЭМ!$B$34:$B$777,G$190)+'СЕТ СН'!$F$12</f>
        <v>65.538844499999996</v>
      </c>
      <c r="H215" s="64">
        <f>SUMIFS(СВЦЭМ!$F$34:$F$777,СВЦЭМ!$A$34:$A$777,$A215,СВЦЭМ!$B$34:$B$777,H$190)+'СЕТ СН'!$F$12</f>
        <v>60.578406260000001</v>
      </c>
      <c r="I215" s="64">
        <f>SUMIFS(СВЦЭМ!$F$34:$F$777,СВЦЭМ!$A$34:$A$777,$A215,СВЦЭМ!$B$34:$B$777,I$190)+'СЕТ СН'!$F$12</f>
        <v>50.416296639999999</v>
      </c>
      <c r="J215" s="64">
        <f>SUMIFS(СВЦЭМ!$F$34:$F$777,СВЦЭМ!$A$34:$A$777,$A215,СВЦЭМ!$B$34:$B$777,J$190)+'СЕТ СН'!$F$12</f>
        <v>40.893694140000001</v>
      </c>
      <c r="K215" s="64">
        <f>SUMIFS(СВЦЭМ!$F$34:$F$777,СВЦЭМ!$A$34:$A$777,$A215,СВЦЭМ!$B$34:$B$777,K$190)+'СЕТ СН'!$F$12</f>
        <v>37.628575949999998</v>
      </c>
      <c r="L215" s="64">
        <f>SUMIFS(СВЦЭМ!$F$34:$F$777,СВЦЭМ!$A$34:$A$777,$A215,СВЦЭМ!$B$34:$B$777,L$190)+'СЕТ СН'!$F$12</f>
        <v>41.940832700000001</v>
      </c>
      <c r="M215" s="64">
        <f>SUMIFS(СВЦЭМ!$F$34:$F$777,СВЦЭМ!$A$34:$A$777,$A215,СВЦЭМ!$B$34:$B$777,M$190)+'СЕТ СН'!$F$12</f>
        <v>42.200067359999998</v>
      </c>
      <c r="N215" s="64">
        <f>SUMIFS(СВЦЭМ!$F$34:$F$777,СВЦЭМ!$A$34:$A$777,$A215,СВЦЭМ!$B$34:$B$777,N$190)+'СЕТ СН'!$F$12</f>
        <v>41.081596679999997</v>
      </c>
      <c r="O215" s="64">
        <f>SUMIFS(СВЦЭМ!$F$34:$F$777,СВЦЭМ!$A$34:$A$777,$A215,СВЦЭМ!$B$34:$B$777,O$190)+'СЕТ СН'!$F$12</f>
        <v>42.007050419999999</v>
      </c>
      <c r="P215" s="64">
        <f>SUMIFS(СВЦЭМ!$F$34:$F$777,СВЦЭМ!$A$34:$A$777,$A215,СВЦЭМ!$B$34:$B$777,P$190)+'СЕТ СН'!$F$12</f>
        <v>41.810855910000001</v>
      </c>
      <c r="Q215" s="64">
        <f>SUMIFS(СВЦЭМ!$F$34:$F$777,СВЦЭМ!$A$34:$A$777,$A215,СВЦЭМ!$B$34:$B$777,Q$190)+'СЕТ СН'!$F$12</f>
        <v>40.96210421</v>
      </c>
      <c r="R215" s="64">
        <f>SUMIFS(СВЦЭМ!$F$34:$F$777,СВЦЭМ!$A$34:$A$777,$A215,СВЦЭМ!$B$34:$B$777,R$190)+'СЕТ СН'!$F$12</f>
        <v>41.201260840000003</v>
      </c>
      <c r="S215" s="64">
        <f>SUMIFS(СВЦЭМ!$F$34:$F$777,СВЦЭМ!$A$34:$A$777,$A215,СВЦЭМ!$B$34:$B$777,S$190)+'СЕТ СН'!$F$12</f>
        <v>40.971827140000002</v>
      </c>
      <c r="T215" s="64">
        <f>SUMIFS(СВЦЭМ!$F$34:$F$777,СВЦЭМ!$A$34:$A$777,$A215,СВЦЭМ!$B$34:$B$777,T$190)+'СЕТ СН'!$F$12</f>
        <v>36.754939329999999</v>
      </c>
      <c r="U215" s="64">
        <f>SUMIFS(СВЦЭМ!$F$34:$F$777,СВЦЭМ!$A$34:$A$777,$A215,СВЦЭМ!$B$34:$B$777,U$190)+'СЕТ СН'!$F$12</f>
        <v>36.96779643</v>
      </c>
      <c r="V215" s="64">
        <f>SUMIFS(СВЦЭМ!$F$34:$F$777,СВЦЭМ!$A$34:$A$777,$A215,СВЦЭМ!$B$34:$B$777,V$190)+'СЕТ СН'!$F$12</f>
        <v>37.486972889999997</v>
      </c>
      <c r="W215" s="64">
        <f>SUMIFS(СВЦЭМ!$F$34:$F$777,СВЦЭМ!$A$34:$A$777,$A215,СВЦЭМ!$B$34:$B$777,W$190)+'СЕТ СН'!$F$12</f>
        <v>41.869958150000002</v>
      </c>
      <c r="X215" s="64">
        <f>SUMIFS(СВЦЭМ!$F$34:$F$777,СВЦЭМ!$A$34:$A$777,$A215,СВЦЭМ!$B$34:$B$777,X$190)+'СЕТ СН'!$F$12</f>
        <v>43.964805810000001</v>
      </c>
      <c r="Y215" s="64">
        <f>SUMIFS(СВЦЭМ!$F$34:$F$777,СВЦЭМ!$A$34:$A$777,$A215,СВЦЭМ!$B$34:$B$777,Y$190)+'СЕТ СН'!$F$12</f>
        <v>48.007626629999997</v>
      </c>
    </row>
    <row r="216" spans="1:25" ht="15.75" x14ac:dyDescent="0.2">
      <c r="A216" s="63">
        <f t="shared" si="5"/>
        <v>42577</v>
      </c>
      <c r="B216" s="64">
        <f>SUMIFS(СВЦЭМ!$F$34:$F$777,СВЦЭМ!$A$34:$A$777,$A216,СВЦЭМ!$B$34:$B$777,B$190)+'СЕТ СН'!$F$12</f>
        <v>65.035834129999998</v>
      </c>
      <c r="C216" s="64">
        <f>SUMIFS(СВЦЭМ!$F$34:$F$777,СВЦЭМ!$A$34:$A$777,$A216,СВЦЭМ!$B$34:$B$777,C$190)+'СЕТ СН'!$F$12</f>
        <v>70.324019489999998</v>
      </c>
      <c r="D216" s="64">
        <f>SUMIFS(СВЦЭМ!$F$34:$F$777,СВЦЭМ!$A$34:$A$777,$A216,СВЦЭМ!$B$34:$B$777,D$190)+'СЕТ СН'!$F$12</f>
        <v>73.505605689999996</v>
      </c>
      <c r="E216" s="64">
        <f>SUMIFS(СВЦЭМ!$F$34:$F$777,СВЦЭМ!$A$34:$A$777,$A216,СВЦЭМ!$B$34:$B$777,E$190)+'СЕТ СН'!$F$12</f>
        <v>74.313026859999994</v>
      </c>
      <c r="F216" s="64">
        <f>SUMIFS(СВЦЭМ!$F$34:$F$777,СВЦЭМ!$A$34:$A$777,$A216,СВЦЭМ!$B$34:$B$777,F$190)+'СЕТ СН'!$F$12</f>
        <v>73.745811290000006</v>
      </c>
      <c r="G216" s="64">
        <f>SUMIFS(СВЦЭМ!$F$34:$F$777,СВЦЭМ!$A$34:$A$777,$A216,СВЦЭМ!$B$34:$B$777,G$190)+'СЕТ СН'!$F$12</f>
        <v>73.302535710000001</v>
      </c>
      <c r="H216" s="64">
        <f>SUMIFS(СВЦЭМ!$F$34:$F$777,СВЦЭМ!$A$34:$A$777,$A216,СВЦЭМ!$B$34:$B$777,H$190)+'СЕТ СН'!$F$12</f>
        <v>68.018070410000007</v>
      </c>
      <c r="I216" s="64">
        <f>SUMIFS(СВЦЭМ!$F$34:$F$777,СВЦЭМ!$A$34:$A$777,$A216,СВЦЭМ!$B$34:$B$777,I$190)+'СЕТ СН'!$F$12</f>
        <v>58.332419000000002</v>
      </c>
      <c r="J216" s="64">
        <f>SUMIFS(СВЦЭМ!$F$34:$F$777,СВЦЭМ!$A$34:$A$777,$A216,СВЦЭМ!$B$34:$B$777,J$190)+'СЕТ СН'!$F$12</f>
        <v>53.79328546</v>
      </c>
      <c r="K216" s="64">
        <f>SUMIFS(СВЦЭМ!$F$34:$F$777,СВЦЭМ!$A$34:$A$777,$A216,СВЦЭМ!$B$34:$B$777,K$190)+'СЕТ СН'!$F$12</f>
        <v>48.749127799999997</v>
      </c>
      <c r="L216" s="64">
        <f>SUMIFS(СВЦЭМ!$F$34:$F$777,СВЦЭМ!$A$34:$A$777,$A216,СВЦЭМ!$B$34:$B$777,L$190)+'СЕТ СН'!$F$12</f>
        <v>47.336213260000001</v>
      </c>
      <c r="M216" s="64">
        <f>SUMIFS(СВЦЭМ!$F$34:$F$777,СВЦЭМ!$A$34:$A$777,$A216,СВЦЭМ!$B$34:$B$777,M$190)+'СЕТ СН'!$F$12</f>
        <v>46.225086089999998</v>
      </c>
      <c r="N216" s="64">
        <f>SUMIFS(СВЦЭМ!$F$34:$F$777,СВЦЭМ!$A$34:$A$777,$A216,СВЦЭМ!$B$34:$B$777,N$190)+'СЕТ СН'!$F$12</f>
        <v>46.535457289999997</v>
      </c>
      <c r="O216" s="64">
        <f>SUMIFS(СВЦЭМ!$F$34:$F$777,СВЦЭМ!$A$34:$A$777,$A216,СВЦЭМ!$B$34:$B$777,O$190)+'СЕТ СН'!$F$12</f>
        <v>45.882017640000001</v>
      </c>
      <c r="P216" s="64">
        <f>SUMIFS(СВЦЭМ!$F$34:$F$777,СВЦЭМ!$A$34:$A$777,$A216,СВЦЭМ!$B$34:$B$777,P$190)+'СЕТ СН'!$F$12</f>
        <v>45.348454930000003</v>
      </c>
      <c r="Q216" s="64">
        <f>SUMIFS(СВЦЭМ!$F$34:$F$777,СВЦЭМ!$A$34:$A$777,$A216,СВЦЭМ!$B$34:$B$777,Q$190)+'СЕТ СН'!$F$12</f>
        <v>45.607903640000004</v>
      </c>
      <c r="R216" s="64">
        <f>SUMIFS(СВЦЭМ!$F$34:$F$777,СВЦЭМ!$A$34:$A$777,$A216,СВЦЭМ!$B$34:$B$777,R$190)+'СЕТ СН'!$F$12</f>
        <v>45.681245279999999</v>
      </c>
      <c r="S216" s="64">
        <f>SUMIFS(СВЦЭМ!$F$34:$F$777,СВЦЭМ!$A$34:$A$777,$A216,СВЦЭМ!$B$34:$B$777,S$190)+'СЕТ СН'!$F$12</f>
        <v>46.930315649999997</v>
      </c>
      <c r="T216" s="64">
        <f>SUMIFS(СВЦЭМ!$F$34:$F$777,СВЦЭМ!$A$34:$A$777,$A216,СВЦЭМ!$B$34:$B$777,T$190)+'СЕТ СН'!$F$12</f>
        <v>48.877706510000003</v>
      </c>
      <c r="U216" s="64">
        <f>SUMIFS(СВЦЭМ!$F$34:$F$777,СВЦЭМ!$A$34:$A$777,$A216,СВЦЭМ!$B$34:$B$777,U$190)+'СЕТ СН'!$F$12</f>
        <v>50.498933030000003</v>
      </c>
      <c r="V216" s="64">
        <f>SUMIFS(СВЦЭМ!$F$34:$F$777,СВЦЭМ!$A$34:$A$777,$A216,СВЦЭМ!$B$34:$B$777,V$190)+'СЕТ СН'!$F$12</f>
        <v>56.941715790000003</v>
      </c>
      <c r="W216" s="64">
        <f>SUMIFS(СВЦЭМ!$F$34:$F$777,СВЦЭМ!$A$34:$A$777,$A216,СВЦЭМ!$B$34:$B$777,W$190)+'СЕТ СН'!$F$12</f>
        <v>61.735266359999997</v>
      </c>
      <c r="X216" s="64">
        <f>SUMIFS(СВЦЭМ!$F$34:$F$777,СВЦЭМ!$A$34:$A$777,$A216,СВЦЭМ!$B$34:$B$777,X$190)+'СЕТ СН'!$F$12</f>
        <v>63.339449309999999</v>
      </c>
      <c r="Y216" s="64">
        <f>SUMIFS(СВЦЭМ!$F$34:$F$777,СВЦЭМ!$A$34:$A$777,$A216,СВЦЭМ!$B$34:$B$777,Y$190)+'СЕТ СН'!$F$12</f>
        <v>61.430479699999999</v>
      </c>
    </row>
    <row r="217" spans="1:25" ht="15.75" x14ac:dyDescent="0.2">
      <c r="A217" s="63">
        <f t="shared" si="5"/>
        <v>42578</v>
      </c>
      <c r="B217" s="64">
        <f>SUMIFS(СВЦЭМ!$F$34:$F$777,СВЦЭМ!$A$34:$A$777,$A217,СВЦЭМ!$B$34:$B$777,B$190)+'СЕТ СН'!$F$12</f>
        <v>60.005797649999998</v>
      </c>
      <c r="C217" s="64">
        <f>SUMIFS(СВЦЭМ!$F$34:$F$777,СВЦЭМ!$A$34:$A$777,$A217,СВЦЭМ!$B$34:$B$777,C$190)+'СЕТ СН'!$F$12</f>
        <v>65.14104012</v>
      </c>
      <c r="D217" s="64">
        <f>SUMIFS(СВЦЭМ!$F$34:$F$777,СВЦЭМ!$A$34:$A$777,$A217,СВЦЭМ!$B$34:$B$777,D$190)+'СЕТ СН'!$F$12</f>
        <v>68.749294199999994</v>
      </c>
      <c r="E217" s="64">
        <f>SUMIFS(СВЦЭМ!$F$34:$F$777,СВЦЭМ!$A$34:$A$777,$A217,СВЦЭМ!$B$34:$B$777,E$190)+'СЕТ СН'!$F$12</f>
        <v>69.971115229999995</v>
      </c>
      <c r="F217" s="64">
        <f>SUMIFS(СВЦЭМ!$F$34:$F$777,СВЦЭМ!$A$34:$A$777,$A217,СВЦЭМ!$B$34:$B$777,F$190)+'СЕТ СН'!$F$12</f>
        <v>70.498710970000005</v>
      </c>
      <c r="G217" s="64">
        <f>SUMIFS(СВЦЭМ!$F$34:$F$777,СВЦЭМ!$A$34:$A$777,$A217,СВЦЭМ!$B$34:$B$777,G$190)+'СЕТ СН'!$F$12</f>
        <v>70.470375270000005</v>
      </c>
      <c r="H217" s="64">
        <f>SUMIFS(СВЦЭМ!$F$34:$F$777,СВЦЭМ!$A$34:$A$777,$A217,СВЦЭМ!$B$34:$B$777,H$190)+'СЕТ СН'!$F$12</f>
        <v>66.406827710000002</v>
      </c>
      <c r="I217" s="64">
        <f>SUMIFS(СВЦЭМ!$F$34:$F$777,СВЦЭМ!$A$34:$A$777,$A217,СВЦЭМ!$B$34:$B$777,I$190)+'СЕТ СН'!$F$12</f>
        <v>60.288069589999999</v>
      </c>
      <c r="J217" s="64">
        <f>SUMIFS(СВЦЭМ!$F$34:$F$777,СВЦЭМ!$A$34:$A$777,$A217,СВЦЭМ!$B$34:$B$777,J$190)+'СЕТ СН'!$F$12</f>
        <v>57.202931100000001</v>
      </c>
      <c r="K217" s="64">
        <f>SUMIFS(СВЦЭМ!$F$34:$F$777,СВЦЭМ!$A$34:$A$777,$A217,СВЦЭМ!$B$34:$B$777,K$190)+'СЕТ СН'!$F$12</f>
        <v>54.848861030000002</v>
      </c>
      <c r="L217" s="64">
        <f>SUMIFS(СВЦЭМ!$F$34:$F$777,СВЦЭМ!$A$34:$A$777,$A217,СВЦЭМ!$B$34:$B$777,L$190)+'СЕТ СН'!$F$12</f>
        <v>54.081817819999998</v>
      </c>
      <c r="M217" s="64">
        <f>SUMIFS(СВЦЭМ!$F$34:$F$777,СВЦЭМ!$A$34:$A$777,$A217,СВЦЭМ!$B$34:$B$777,M$190)+'СЕТ СН'!$F$12</f>
        <v>53.304422219999999</v>
      </c>
      <c r="N217" s="64">
        <f>SUMIFS(СВЦЭМ!$F$34:$F$777,СВЦЭМ!$A$34:$A$777,$A217,СВЦЭМ!$B$34:$B$777,N$190)+'СЕТ СН'!$F$12</f>
        <v>53.513426840000001</v>
      </c>
      <c r="O217" s="64">
        <f>SUMIFS(СВЦЭМ!$F$34:$F$777,СВЦЭМ!$A$34:$A$777,$A217,СВЦЭМ!$B$34:$B$777,O$190)+'СЕТ СН'!$F$12</f>
        <v>53.170799270000003</v>
      </c>
      <c r="P217" s="64">
        <f>SUMIFS(СВЦЭМ!$F$34:$F$777,СВЦЭМ!$A$34:$A$777,$A217,СВЦЭМ!$B$34:$B$777,P$190)+'СЕТ СН'!$F$12</f>
        <v>53.207940559999997</v>
      </c>
      <c r="Q217" s="64">
        <f>SUMIFS(СВЦЭМ!$F$34:$F$777,СВЦЭМ!$A$34:$A$777,$A217,СВЦЭМ!$B$34:$B$777,Q$190)+'СЕТ СН'!$F$12</f>
        <v>52.625883790000003</v>
      </c>
      <c r="R217" s="64">
        <f>SUMIFS(СВЦЭМ!$F$34:$F$777,СВЦЭМ!$A$34:$A$777,$A217,СВЦЭМ!$B$34:$B$777,R$190)+'СЕТ СН'!$F$12</f>
        <v>52.119980980000001</v>
      </c>
      <c r="S217" s="64">
        <f>SUMIFS(СВЦЭМ!$F$34:$F$777,СВЦЭМ!$A$34:$A$777,$A217,СВЦЭМ!$B$34:$B$777,S$190)+'СЕТ СН'!$F$12</f>
        <v>52.63126931</v>
      </c>
      <c r="T217" s="64">
        <f>SUMIFS(СВЦЭМ!$F$34:$F$777,СВЦЭМ!$A$34:$A$777,$A217,СВЦЭМ!$B$34:$B$777,T$190)+'СЕТ СН'!$F$12</f>
        <v>52.939896070000003</v>
      </c>
      <c r="U217" s="64">
        <f>SUMIFS(СВЦЭМ!$F$34:$F$777,СВЦЭМ!$A$34:$A$777,$A217,СВЦЭМ!$B$34:$B$777,U$190)+'СЕТ СН'!$F$12</f>
        <v>53.34207361</v>
      </c>
      <c r="V217" s="64">
        <f>SUMIFS(СВЦЭМ!$F$34:$F$777,СВЦЭМ!$A$34:$A$777,$A217,СВЦЭМ!$B$34:$B$777,V$190)+'СЕТ СН'!$F$12</f>
        <v>54.57969997</v>
      </c>
      <c r="W217" s="64">
        <f>SUMIFS(СВЦЭМ!$F$34:$F$777,СВЦЭМ!$A$34:$A$777,$A217,СВЦЭМ!$B$34:$B$777,W$190)+'СЕТ СН'!$F$12</f>
        <v>57.644702870000003</v>
      </c>
      <c r="X217" s="64">
        <f>SUMIFS(СВЦЭМ!$F$34:$F$777,СВЦЭМ!$A$34:$A$777,$A217,СВЦЭМ!$B$34:$B$777,X$190)+'СЕТ СН'!$F$12</f>
        <v>59.843787540000001</v>
      </c>
      <c r="Y217" s="64">
        <f>SUMIFS(СВЦЭМ!$F$34:$F$777,СВЦЭМ!$A$34:$A$777,$A217,СВЦЭМ!$B$34:$B$777,Y$190)+'СЕТ СН'!$F$12</f>
        <v>62.674306340000001</v>
      </c>
    </row>
    <row r="218" spans="1:25" ht="15.75" x14ac:dyDescent="0.2">
      <c r="A218" s="63">
        <f t="shared" si="5"/>
        <v>42579</v>
      </c>
      <c r="B218" s="64">
        <f>SUMIFS(СВЦЭМ!$F$34:$F$777,СВЦЭМ!$A$34:$A$777,$A218,СВЦЭМ!$B$34:$B$777,B$190)+'СЕТ СН'!$F$12</f>
        <v>65.004411520000005</v>
      </c>
      <c r="C218" s="64">
        <f>SUMIFS(СВЦЭМ!$F$34:$F$777,СВЦЭМ!$A$34:$A$777,$A218,СВЦЭМ!$B$34:$B$777,C$190)+'СЕТ СН'!$F$12</f>
        <v>70.933584659999994</v>
      </c>
      <c r="D218" s="64">
        <f>SUMIFS(СВЦЭМ!$F$34:$F$777,СВЦЭМ!$A$34:$A$777,$A218,СВЦЭМ!$B$34:$B$777,D$190)+'СЕТ СН'!$F$12</f>
        <v>74.460874700000005</v>
      </c>
      <c r="E218" s="64">
        <f>SUMIFS(СВЦЭМ!$F$34:$F$777,СВЦЭМ!$A$34:$A$777,$A218,СВЦЭМ!$B$34:$B$777,E$190)+'СЕТ СН'!$F$12</f>
        <v>74.439786409999996</v>
      </c>
      <c r="F218" s="64">
        <f>SUMIFS(СВЦЭМ!$F$34:$F$777,СВЦЭМ!$A$34:$A$777,$A218,СВЦЭМ!$B$34:$B$777,F$190)+'СЕТ СН'!$F$12</f>
        <v>74.172112690000006</v>
      </c>
      <c r="G218" s="64">
        <f>SUMIFS(СВЦЭМ!$F$34:$F$777,СВЦЭМ!$A$34:$A$777,$A218,СВЦЭМ!$B$34:$B$777,G$190)+'СЕТ СН'!$F$12</f>
        <v>74.434531570000004</v>
      </c>
      <c r="H218" s="64">
        <f>SUMIFS(СВЦЭМ!$F$34:$F$777,СВЦЭМ!$A$34:$A$777,$A218,СВЦЭМ!$B$34:$B$777,H$190)+'СЕТ СН'!$F$12</f>
        <v>67.220033950000001</v>
      </c>
      <c r="I218" s="64">
        <f>SUMIFS(СВЦЭМ!$F$34:$F$777,СВЦЭМ!$A$34:$A$777,$A218,СВЦЭМ!$B$34:$B$777,I$190)+'СЕТ СН'!$F$12</f>
        <v>62.787537520000001</v>
      </c>
      <c r="J218" s="64">
        <f>SUMIFS(СВЦЭМ!$F$34:$F$777,СВЦЭМ!$A$34:$A$777,$A218,СВЦЭМ!$B$34:$B$777,J$190)+'СЕТ СН'!$F$12</f>
        <v>56.990127950000002</v>
      </c>
      <c r="K218" s="64">
        <f>SUMIFS(СВЦЭМ!$F$34:$F$777,СВЦЭМ!$A$34:$A$777,$A218,СВЦЭМ!$B$34:$B$777,K$190)+'СЕТ СН'!$F$12</f>
        <v>59.940119410000001</v>
      </c>
      <c r="L218" s="64">
        <f>SUMIFS(СВЦЭМ!$F$34:$F$777,СВЦЭМ!$A$34:$A$777,$A218,СВЦЭМ!$B$34:$B$777,L$190)+'СЕТ СН'!$F$12</f>
        <v>60.55618466</v>
      </c>
      <c r="M218" s="64">
        <f>SUMIFS(СВЦЭМ!$F$34:$F$777,СВЦЭМ!$A$34:$A$777,$A218,СВЦЭМ!$B$34:$B$777,M$190)+'СЕТ СН'!$F$12</f>
        <v>61.154052849999999</v>
      </c>
      <c r="N218" s="64">
        <f>SUMIFS(СВЦЭМ!$F$34:$F$777,СВЦЭМ!$A$34:$A$777,$A218,СВЦЭМ!$B$34:$B$777,N$190)+'СЕТ СН'!$F$12</f>
        <v>60.592089100000003</v>
      </c>
      <c r="O218" s="64">
        <f>SUMIFS(СВЦЭМ!$F$34:$F$777,СВЦЭМ!$A$34:$A$777,$A218,СВЦЭМ!$B$34:$B$777,O$190)+'СЕТ СН'!$F$12</f>
        <v>60.801694429999998</v>
      </c>
      <c r="P218" s="64">
        <f>SUMIFS(СВЦЭМ!$F$34:$F$777,СВЦЭМ!$A$34:$A$777,$A218,СВЦЭМ!$B$34:$B$777,P$190)+'СЕТ СН'!$F$12</f>
        <v>60.001782079999998</v>
      </c>
      <c r="Q218" s="64">
        <f>SUMIFS(СВЦЭМ!$F$34:$F$777,СВЦЭМ!$A$34:$A$777,$A218,СВЦЭМ!$B$34:$B$777,Q$190)+'СЕТ СН'!$F$12</f>
        <v>59.627260870000001</v>
      </c>
      <c r="R218" s="64">
        <f>SUMIFS(СВЦЭМ!$F$34:$F$777,СВЦЭМ!$A$34:$A$777,$A218,СВЦЭМ!$B$34:$B$777,R$190)+'СЕТ СН'!$F$12</f>
        <v>59.045640300000002</v>
      </c>
      <c r="S218" s="64">
        <f>SUMIFS(СВЦЭМ!$F$34:$F$777,СВЦЭМ!$A$34:$A$777,$A218,СВЦЭМ!$B$34:$B$777,S$190)+'СЕТ СН'!$F$12</f>
        <v>59.100853720000003</v>
      </c>
      <c r="T218" s="64">
        <f>SUMIFS(СВЦЭМ!$F$34:$F$777,СВЦЭМ!$A$34:$A$777,$A218,СВЦЭМ!$B$34:$B$777,T$190)+'СЕТ СН'!$F$12</f>
        <v>58.712172379999998</v>
      </c>
      <c r="U218" s="64">
        <f>SUMIFS(СВЦЭМ!$F$34:$F$777,СВЦЭМ!$A$34:$A$777,$A218,СВЦЭМ!$B$34:$B$777,U$190)+'СЕТ СН'!$F$12</f>
        <v>58.506851699999999</v>
      </c>
      <c r="V218" s="64">
        <f>SUMIFS(СВЦЭМ!$F$34:$F$777,СВЦЭМ!$A$34:$A$777,$A218,СВЦЭМ!$B$34:$B$777,V$190)+'СЕТ СН'!$F$12</f>
        <v>59.647539979999998</v>
      </c>
      <c r="W218" s="64">
        <f>SUMIFS(СВЦЭМ!$F$34:$F$777,СВЦЭМ!$A$34:$A$777,$A218,СВЦЭМ!$B$34:$B$777,W$190)+'СЕТ СН'!$F$12</f>
        <v>58.091016709999998</v>
      </c>
      <c r="X218" s="64">
        <f>SUMIFS(СВЦЭМ!$F$34:$F$777,СВЦЭМ!$A$34:$A$777,$A218,СВЦЭМ!$B$34:$B$777,X$190)+'СЕТ СН'!$F$12</f>
        <v>59.68702081</v>
      </c>
      <c r="Y218" s="64">
        <f>SUMIFS(СВЦЭМ!$F$34:$F$777,СВЦЭМ!$A$34:$A$777,$A218,СВЦЭМ!$B$34:$B$777,Y$190)+'СЕТ СН'!$F$12</f>
        <v>60.7480969</v>
      </c>
    </row>
    <row r="219" spans="1:25" ht="15.75" x14ac:dyDescent="0.2">
      <c r="A219" s="63">
        <f t="shared" si="5"/>
        <v>42580</v>
      </c>
      <c r="B219" s="64">
        <f>SUMIFS(СВЦЭМ!$F$34:$F$777,СВЦЭМ!$A$34:$A$777,$A219,СВЦЭМ!$B$34:$B$777,B$190)+'СЕТ СН'!$F$12</f>
        <v>66.413738289999998</v>
      </c>
      <c r="C219" s="64">
        <f>SUMIFS(СВЦЭМ!$F$34:$F$777,СВЦЭМ!$A$34:$A$777,$A219,СВЦЭМ!$B$34:$B$777,C$190)+'СЕТ СН'!$F$12</f>
        <v>72.285412800000003</v>
      </c>
      <c r="D219" s="64">
        <f>SUMIFS(СВЦЭМ!$F$34:$F$777,СВЦЭМ!$A$34:$A$777,$A219,СВЦЭМ!$B$34:$B$777,D$190)+'СЕТ СН'!$F$12</f>
        <v>74.086978079999994</v>
      </c>
      <c r="E219" s="64">
        <f>SUMIFS(СВЦЭМ!$F$34:$F$777,СВЦЭМ!$A$34:$A$777,$A219,СВЦЭМ!$B$34:$B$777,E$190)+'СЕТ СН'!$F$12</f>
        <v>73.968869220000002</v>
      </c>
      <c r="F219" s="64">
        <f>SUMIFS(СВЦЭМ!$F$34:$F$777,СВЦЭМ!$A$34:$A$777,$A219,СВЦЭМ!$B$34:$B$777,F$190)+'СЕТ СН'!$F$12</f>
        <v>74.013529109999993</v>
      </c>
      <c r="G219" s="64">
        <f>SUMIFS(СВЦЭМ!$F$34:$F$777,СВЦЭМ!$A$34:$A$777,$A219,СВЦЭМ!$B$34:$B$777,G$190)+'СЕТ СН'!$F$12</f>
        <v>74.045001650000003</v>
      </c>
      <c r="H219" s="64">
        <f>SUMIFS(СВЦЭМ!$F$34:$F$777,СВЦЭМ!$A$34:$A$777,$A219,СВЦЭМ!$B$34:$B$777,H$190)+'СЕТ СН'!$F$12</f>
        <v>68.930439519999993</v>
      </c>
      <c r="I219" s="64">
        <f>SUMIFS(СВЦЭМ!$F$34:$F$777,СВЦЭМ!$A$34:$A$777,$A219,СВЦЭМ!$B$34:$B$777,I$190)+'СЕТ СН'!$F$12</f>
        <v>61.088879859999999</v>
      </c>
      <c r="J219" s="64">
        <f>SUMIFS(СВЦЭМ!$F$34:$F$777,СВЦЭМ!$A$34:$A$777,$A219,СВЦЭМ!$B$34:$B$777,J$190)+'СЕТ СН'!$F$12</f>
        <v>56.310455130000001</v>
      </c>
      <c r="K219" s="64">
        <f>SUMIFS(СВЦЭМ!$F$34:$F$777,СВЦЭМ!$A$34:$A$777,$A219,СВЦЭМ!$B$34:$B$777,K$190)+'СЕТ СН'!$F$12</f>
        <v>54.79278746</v>
      </c>
      <c r="L219" s="64">
        <f>SUMIFS(СВЦЭМ!$F$34:$F$777,СВЦЭМ!$A$34:$A$777,$A219,СВЦЭМ!$B$34:$B$777,L$190)+'СЕТ СН'!$F$12</f>
        <v>54.624391439999997</v>
      </c>
      <c r="M219" s="64">
        <f>SUMIFS(СВЦЭМ!$F$34:$F$777,СВЦЭМ!$A$34:$A$777,$A219,СВЦЭМ!$B$34:$B$777,M$190)+'СЕТ СН'!$F$12</f>
        <v>53.65776615</v>
      </c>
      <c r="N219" s="64">
        <f>SUMIFS(СВЦЭМ!$F$34:$F$777,СВЦЭМ!$A$34:$A$777,$A219,СВЦЭМ!$B$34:$B$777,N$190)+'СЕТ СН'!$F$12</f>
        <v>53.367273830000002</v>
      </c>
      <c r="O219" s="64">
        <f>SUMIFS(СВЦЭМ!$F$34:$F$777,СВЦЭМ!$A$34:$A$777,$A219,СВЦЭМ!$B$34:$B$777,O$190)+'СЕТ СН'!$F$12</f>
        <v>53.305149970000002</v>
      </c>
      <c r="P219" s="64">
        <f>SUMIFS(СВЦЭМ!$F$34:$F$777,СВЦЭМ!$A$34:$A$777,$A219,СВЦЭМ!$B$34:$B$777,P$190)+'СЕТ СН'!$F$12</f>
        <v>53.139937379999999</v>
      </c>
      <c r="Q219" s="64">
        <f>SUMIFS(СВЦЭМ!$F$34:$F$777,СВЦЭМ!$A$34:$A$777,$A219,СВЦЭМ!$B$34:$B$777,Q$190)+'СЕТ СН'!$F$12</f>
        <v>53.026104140000001</v>
      </c>
      <c r="R219" s="64">
        <f>SUMIFS(СВЦЭМ!$F$34:$F$777,СВЦЭМ!$A$34:$A$777,$A219,СВЦЭМ!$B$34:$B$777,R$190)+'СЕТ СН'!$F$12</f>
        <v>52.847428960000002</v>
      </c>
      <c r="S219" s="64">
        <f>SUMIFS(СВЦЭМ!$F$34:$F$777,СВЦЭМ!$A$34:$A$777,$A219,СВЦЭМ!$B$34:$B$777,S$190)+'СЕТ СН'!$F$12</f>
        <v>52.605493729999999</v>
      </c>
      <c r="T219" s="64">
        <f>SUMIFS(СВЦЭМ!$F$34:$F$777,СВЦЭМ!$A$34:$A$777,$A219,СВЦЭМ!$B$34:$B$777,T$190)+'СЕТ СН'!$F$12</f>
        <v>52.315634199999998</v>
      </c>
      <c r="U219" s="64">
        <f>SUMIFS(СВЦЭМ!$F$34:$F$777,СВЦЭМ!$A$34:$A$777,$A219,СВЦЭМ!$B$34:$B$777,U$190)+'СЕТ СН'!$F$12</f>
        <v>52.779914329999997</v>
      </c>
      <c r="V219" s="64">
        <f>SUMIFS(СВЦЭМ!$F$34:$F$777,СВЦЭМ!$A$34:$A$777,$A219,СВЦЭМ!$B$34:$B$777,V$190)+'СЕТ СН'!$F$12</f>
        <v>49.160167729999998</v>
      </c>
      <c r="W219" s="64">
        <f>SUMIFS(СВЦЭМ!$F$34:$F$777,СВЦЭМ!$A$34:$A$777,$A219,СВЦЭМ!$B$34:$B$777,W$190)+'СЕТ СН'!$F$12</f>
        <v>47.484968289999998</v>
      </c>
      <c r="X219" s="64">
        <f>SUMIFS(СВЦЭМ!$F$34:$F$777,СВЦЭМ!$A$34:$A$777,$A219,СВЦЭМ!$B$34:$B$777,X$190)+'СЕТ СН'!$F$12</f>
        <v>49.072980299999998</v>
      </c>
      <c r="Y219" s="64">
        <f>SUMIFS(СВЦЭМ!$F$34:$F$777,СВЦЭМ!$A$34:$A$777,$A219,СВЦЭМ!$B$34:$B$777,Y$190)+'СЕТ СН'!$F$12</f>
        <v>56.48027914</v>
      </c>
    </row>
    <row r="220" spans="1:25" ht="15.75" x14ac:dyDescent="0.2">
      <c r="A220" s="63">
        <f t="shared" si="5"/>
        <v>42581</v>
      </c>
      <c r="B220" s="64">
        <f>SUMIFS(СВЦЭМ!$F$34:$F$777,СВЦЭМ!$A$34:$A$777,$A220,СВЦЭМ!$B$34:$B$777,B$190)+'СЕТ СН'!$F$12</f>
        <v>62.493201810000002</v>
      </c>
      <c r="C220" s="64">
        <f>SUMIFS(СВЦЭМ!$F$34:$F$777,СВЦЭМ!$A$34:$A$777,$A220,СВЦЭМ!$B$34:$B$777,C$190)+'СЕТ СН'!$F$12</f>
        <v>68.536664369999997</v>
      </c>
      <c r="D220" s="64">
        <f>SUMIFS(СВЦЭМ!$F$34:$F$777,СВЦЭМ!$A$34:$A$777,$A220,СВЦЭМ!$B$34:$B$777,D$190)+'СЕТ СН'!$F$12</f>
        <v>71.473077129999993</v>
      </c>
      <c r="E220" s="64">
        <f>SUMIFS(СВЦЭМ!$F$34:$F$777,СВЦЭМ!$A$34:$A$777,$A220,СВЦЭМ!$B$34:$B$777,E$190)+'СЕТ СН'!$F$12</f>
        <v>73.068045029999993</v>
      </c>
      <c r="F220" s="64">
        <f>SUMIFS(СВЦЭМ!$F$34:$F$777,СВЦЭМ!$A$34:$A$777,$A220,СВЦЭМ!$B$34:$B$777,F$190)+'СЕТ СН'!$F$12</f>
        <v>73.512299510000005</v>
      </c>
      <c r="G220" s="64">
        <f>SUMIFS(СВЦЭМ!$F$34:$F$777,СВЦЭМ!$A$34:$A$777,$A220,СВЦЭМ!$B$34:$B$777,G$190)+'СЕТ СН'!$F$12</f>
        <v>73.603964820000002</v>
      </c>
      <c r="H220" s="64">
        <f>SUMIFS(СВЦЭМ!$F$34:$F$777,СВЦЭМ!$A$34:$A$777,$A220,СВЦЭМ!$B$34:$B$777,H$190)+'СЕТ СН'!$F$12</f>
        <v>66.240912050000006</v>
      </c>
      <c r="I220" s="64">
        <f>SUMIFS(СВЦЭМ!$F$34:$F$777,СВЦЭМ!$A$34:$A$777,$A220,СВЦЭМ!$B$34:$B$777,I$190)+'СЕТ СН'!$F$12</f>
        <v>60.785007499999999</v>
      </c>
      <c r="J220" s="64">
        <f>SUMIFS(СВЦЭМ!$F$34:$F$777,СВЦЭМ!$A$34:$A$777,$A220,СВЦЭМ!$B$34:$B$777,J$190)+'СЕТ СН'!$F$12</f>
        <v>49.555967410000001</v>
      </c>
      <c r="K220" s="64">
        <f>SUMIFS(СВЦЭМ!$F$34:$F$777,СВЦЭМ!$A$34:$A$777,$A220,СВЦЭМ!$B$34:$B$777,K$190)+'СЕТ СН'!$F$12</f>
        <v>44.449230329999999</v>
      </c>
      <c r="L220" s="64">
        <f>SUMIFS(СВЦЭМ!$F$34:$F$777,СВЦЭМ!$A$34:$A$777,$A220,СВЦЭМ!$B$34:$B$777,L$190)+'СЕТ СН'!$F$12</f>
        <v>45.482615250000002</v>
      </c>
      <c r="M220" s="64">
        <f>SUMIFS(СВЦЭМ!$F$34:$F$777,СВЦЭМ!$A$34:$A$777,$A220,СВЦЭМ!$B$34:$B$777,M$190)+'СЕТ СН'!$F$12</f>
        <v>45.39503088</v>
      </c>
      <c r="N220" s="64">
        <f>SUMIFS(СВЦЭМ!$F$34:$F$777,СВЦЭМ!$A$34:$A$777,$A220,СВЦЭМ!$B$34:$B$777,N$190)+'СЕТ СН'!$F$12</f>
        <v>44.655271890000002</v>
      </c>
      <c r="O220" s="64">
        <f>SUMIFS(СВЦЭМ!$F$34:$F$777,СВЦЭМ!$A$34:$A$777,$A220,СВЦЭМ!$B$34:$B$777,O$190)+'СЕТ СН'!$F$12</f>
        <v>44.356522720000001</v>
      </c>
      <c r="P220" s="64">
        <f>SUMIFS(СВЦЭМ!$F$34:$F$777,СВЦЭМ!$A$34:$A$777,$A220,СВЦЭМ!$B$34:$B$777,P$190)+'СЕТ СН'!$F$12</f>
        <v>44.607835979999997</v>
      </c>
      <c r="Q220" s="64">
        <f>SUMIFS(СВЦЭМ!$F$34:$F$777,СВЦЭМ!$A$34:$A$777,$A220,СВЦЭМ!$B$34:$B$777,Q$190)+'СЕТ СН'!$F$12</f>
        <v>46.149478080000002</v>
      </c>
      <c r="R220" s="64">
        <f>SUMIFS(СВЦЭМ!$F$34:$F$777,СВЦЭМ!$A$34:$A$777,$A220,СВЦЭМ!$B$34:$B$777,R$190)+'СЕТ СН'!$F$12</f>
        <v>45.720333979999999</v>
      </c>
      <c r="S220" s="64">
        <f>SUMIFS(СВЦЭМ!$F$34:$F$777,СВЦЭМ!$A$34:$A$777,$A220,СВЦЭМ!$B$34:$B$777,S$190)+'СЕТ СН'!$F$12</f>
        <v>46.025613720000003</v>
      </c>
      <c r="T220" s="64">
        <f>SUMIFS(СВЦЭМ!$F$34:$F$777,СВЦЭМ!$A$34:$A$777,$A220,СВЦЭМ!$B$34:$B$777,T$190)+'СЕТ СН'!$F$12</f>
        <v>45.998696819999999</v>
      </c>
      <c r="U220" s="64">
        <f>SUMIFS(СВЦЭМ!$F$34:$F$777,СВЦЭМ!$A$34:$A$777,$A220,СВЦЭМ!$B$34:$B$777,U$190)+'СЕТ СН'!$F$12</f>
        <v>43.973771579999998</v>
      </c>
      <c r="V220" s="64">
        <f>SUMIFS(СВЦЭМ!$F$34:$F$777,СВЦЭМ!$A$34:$A$777,$A220,СВЦЭМ!$B$34:$B$777,V$190)+'СЕТ СН'!$F$12</f>
        <v>43.573079759999999</v>
      </c>
      <c r="W220" s="64">
        <f>SUMIFS(СВЦЭМ!$F$34:$F$777,СВЦЭМ!$A$34:$A$777,$A220,СВЦЭМ!$B$34:$B$777,W$190)+'СЕТ СН'!$F$12</f>
        <v>46.402146760000001</v>
      </c>
      <c r="X220" s="64">
        <f>SUMIFS(СВЦЭМ!$F$34:$F$777,СВЦЭМ!$A$34:$A$777,$A220,СВЦЭМ!$B$34:$B$777,X$190)+'СЕТ СН'!$F$12</f>
        <v>48.600271800000002</v>
      </c>
      <c r="Y220" s="64">
        <f>SUMIFS(СВЦЭМ!$F$34:$F$777,СВЦЭМ!$A$34:$A$777,$A220,СВЦЭМ!$B$34:$B$777,Y$190)+'СЕТ СН'!$F$12</f>
        <v>56.224947909999997</v>
      </c>
    </row>
    <row r="221" spans="1:25" ht="15.75" x14ac:dyDescent="0.2">
      <c r="A221" s="63">
        <f t="shared" si="5"/>
        <v>42582</v>
      </c>
      <c r="B221" s="64">
        <f>SUMIFS(СВЦЭМ!$F$34:$F$777,СВЦЭМ!$A$34:$A$777,$A221,СВЦЭМ!$B$34:$B$777,B$190)+'СЕТ СН'!$F$12</f>
        <v>63.41627218</v>
      </c>
      <c r="C221" s="64">
        <f>SUMIFS(СВЦЭМ!$F$34:$F$777,СВЦЭМ!$A$34:$A$777,$A221,СВЦЭМ!$B$34:$B$777,C$190)+'СЕТ СН'!$F$12</f>
        <v>69.211549009999999</v>
      </c>
      <c r="D221" s="64">
        <f>SUMIFS(СВЦЭМ!$F$34:$F$777,СВЦЭМ!$A$34:$A$777,$A221,СВЦЭМ!$B$34:$B$777,D$190)+'СЕТ СН'!$F$12</f>
        <v>70.846057139999999</v>
      </c>
      <c r="E221" s="64">
        <f>SUMIFS(СВЦЭМ!$F$34:$F$777,СВЦЭМ!$A$34:$A$777,$A221,СВЦЭМ!$B$34:$B$777,E$190)+'СЕТ СН'!$F$12</f>
        <v>71.596527359999996</v>
      </c>
      <c r="F221" s="64">
        <f>SUMIFS(СВЦЭМ!$F$34:$F$777,СВЦЭМ!$A$34:$A$777,$A221,СВЦЭМ!$B$34:$B$777,F$190)+'СЕТ СН'!$F$12</f>
        <v>72.209368729999994</v>
      </c>
      <c r="G221" s="64">
        <f>SUMIFS(СВЦЭМ!$F$34:$F$777,СВЦЭМ!$A$34:$A$777,$A221,СВЦЭМ!$B$34:$B$777,G$190)+'СЕТ СН'!$F$12</f>
        <v>72.384004619999999</v>
      </c>
      <c r="H221" s="64">
        <f>SUMIFS(СВЦЭМ!$F$34:$F$777,СВЦЭМ!$A$34:$A$777,$A221,СВЦЭМ!$B$34:$B$777,H$190)+'СЕТ СН'!$F$12</f>
        <v>67.905064730000007</v>
      </c>
      <c r="I221" s="64">
        <f>SUMIFS(СВЦЭМ!$F$34:$F$777,СВЦЭМ!$A$34:$A$777,$A221,СВЦЭМ!$B$34:$B$777,I$190)+'СЕТ СН'!$F$12</f>
        <v>62.43658465</v>
      </c>
      <c r="J221" s="64">
        <f>SUMIFS(СВЦЭМ!$F$34:$F$777,СВЦЭМ!$A$34:$A$777,$A221,СВЦЭМ!$B$34:$B$777,J$190)+'СЕТ СН'!$F$12</f>
        <v>50.831014949999997</v>
      </c>
      <c r="K221" s="64">
        <f>SUMIFS(СВЦЭМ!$F$34:$F$777,СВЦЭМ!$A$34:$A$777,$A221,СВЦЭМ!$B$34:$B$777,K$190)+'СЕТ СН'!$F$12</f>
        <v>42.889335590000002</v>
      </c>
      <c r="L221" s="64">
        <f>SUMIFS(СВЦЭМ!$F$34:$F$777,СВЦЭМ!$A$34:$A$777,$A221,СВЦЭМ!$B$34:$B$777,L$190)+'СЕТ СН'!$F$12</f>
        <v>40.11232493</v>
      </c>
      <c r="M221" s="64">
        <f>SUMIFS(СВЦЭМ!$F$34:$F$777,СВЦЭМ!$A$34:$A$777,$A221,СВЦЭМ!$B$34:$B$777,M$190)+'СЕТ СН'!$F$12</f>
        <v>39.828080290000003</v>
      </c>
      <c r="N221" s="64">
        <f>SUMIFS(СВЦЭМ!$F$34:$F$777,СВЦЭМ!$A$34:$A$777,$A221,СВЦЭМ!$B$34:$B$777,N$190)+'СЕТ СН'!$F$12</f>
        <v>39.520954209999999</v>
      </c>
      <c r="O221" s="64">
        <f>SUMIFS(СВЦЭМ!$F$34:$F$777,СВЦЭМ!$A$34:$A$777,$A221,СВЦЭМ!$B$34:$B$777,O$190)+'СЕТ СН'!$F$12</f>
        <v>39.634205799999997</v>
      </c>
      <c r="P221" s="64">
        <f>SUMIFS(СВЦЭМ!$F$34:$F$777,СВЦЭМ!$A$34:$A$777,$A221,СВЦЭМ!$B$34:$B$777,P$190)+'СЕТ СН'!$F$12</f>
        <v>39.039265389999997</v>
      </c>
      <c r="Q221" s="64">
        <f>SUMIFS(СВЦЭМ!$F$34:$F$777,СВЦЭМ!$A$34:$A$777,$A221,СВЦЭМ!$B$34:$B$777,Q$190)+'СЕТ СН'!$F$12</f>
        <v>39.199034810000001</v>
      </c>
      <c r="R221" s="64">
        <f>SUMIFS(СВЦЭМ!$F$34:$F$777,СВЦЭМ!$A$34:$A$777,$A221,СВЦЭМ!$B$34:$B$777,R$190)+'СЕТ СН'!$F$12</f>
        <v>39.366095799999997</v>
      </c>
      <c r="S221" s="64">
        <f>SUMIFS(СВЦЭМ!$F$34:$F$777,СВЦЭМ!$A$34:$A$777,$A221,СВЦЭМ!$B$34:$B$777,S$190)+'СЕТ СН'!$F$12</f>
        <v>38.938435030000001</v>
      </c>
      <c r="T221" s="64">
        <f>SUMIFS(СВЦЭМ!$F$34:$F$777,СВЦЭМ!$A$34:$A$777,$A221,СВЦЭМ!$B$34:$B$777,T$190)+'СЕТ СН'!$F$12</f>
        <v>39.670976160000002</v>
      </c>
      <c r="U221" s="64">
        <f>SUMIFS(СВЦЭМ!$F$34:$F$777,СВЦЭМ!$A$34:$A$777,$A221,СВЦЭМ!$B$34:$B$777,U$190)+'СЕТ СН'!$F$12</f>
        <v>41.362861969999997</v>
      </c>
      <c r="V221" s="64">
        <f>SUMIFS(СВЦЭМ!$F$34:$F$777,СВЦЭМ!$A$34:$A$777,$A221,СВЦЭМ!$B$34:$B$777,V$190)+'СЕТ СН'!$F$12</f>
        <v>44.123864589999997</v>
      </c>
      <c r="W221" s="64">
        <f>SUMIFS(СВЦЭМ!$F$34:$F$777,СВЦЭМ!$A$34:$A$777,$A221,СВЦЭМ!$B$34:$B$777,W$190)+'СЕТ СН'!$F$12</f>
        <v>48.760323499999998</v>
      </c>
      <c r="X221" s="64">
        <f>SUMIFS(СВЦЭМ!$F$34:$F$777,СВЦЭМ!$A$34:$A$777,$A221,СВЦЭМ!$B$34:$B$777,X$190)+'СЕТ СН'!$F$12</f>
        <v>48.768391719999997</v>
      </c>
      <c r="Y221" s="64">
        <f>SUMIFS(СВЦЭМ!$F$34:$F$777,СВЦЭМ!$A$34:$A$777,$A221,СВЦЭМ!$B$34:$B$777,Y$190)+'СЕТ СН'!$F$12</f>
        <v>54.290439620000001</v>
      </c>
    </row>
    <row r="222" spans="1:25" ht="15.75"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1:25" ht="12.75" customHeight="1" x14ac:dyDescent="0.2">
      <c r="A223" s="114" t="s">
        <v>7</v>
      </c>
      <c r="B223" s="108" t="s">
        <v>163</v>
      </c>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10"/>
    </row>
    <row r="224" spans="1:25" ht="12.75" customHeight="1" x14ac:dyDescent="0.2">
      <c r="A224" s="115"/>
      <c r="B224" s="111"/>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3"/>
    </row>
    <row r="225" spans="1:27" s="74" customFormat="1" ht="12.75" customHeight="1" x14ac:dyDescent="0.2">
      <c r="A225" s="116"/>
      <c r="B225" s="62">
        <v>1</v>
      </c>
      <c r="C225" s="62">
        <v>2</v>
      </c>
      <c r="D225" s="62">
        <v>3</v>
      </c>
      <c r="E225" s="62">
        <v>4</v>
      </c>
      <c r="F225" s="62">
        <v>5</v>
      </c>
      <c r="G225" s="62">
        <v>6</v>
      </c>
      <c r="H225" s="62">
        <v>7</v>
      </c>
      <c r="I225" s="62">
        <v>8</v>
      </c>
      <c r="J225" s="62">
        <v>9</v>
      </c>
      <c r="K225" s="62">
        <v>10</v>
      </c>
      <c r="L225" s="62">
        <v>11</v>
      </c>
      <c r="M225" s="62">
        <v>12</v>
      </c>
      <c r="N225" s="62">
        <v>13</v>
      </c>
      <c r="O225" s="62">
        <v>14</v>
      </c>
      <c r="P225" s="62">
        <v>15</v>
      </c>
      <c r="Q225" s="62">
        <v>16</v>
      </c>
      <c r="R225" s="62">
        <v>17</v>
      </c>
      <c r="S225" s="62">
        <v>18</v>
      </c>
      <c r="T225" s="62">
        <v>19</v>
      </c>
      <c r="U225" s="62">
        <v>20</v>
      </c>
      <c r="V225" s="62">
        <v>21</v>
      </c>
      <c r="W225" s="62">
        <v>22</v>
      </c>
      <c r="X225" s="62">
        <v>23</v>
      </c>
      <c r="Y225" s="62">
        <v>24</v>
      </c>
    </row>
    <row r="226" spans="1:27" ht="15.75" customHeight="1" x14ac:dyDescent="0.2">
      <c r="A226" s="63" t="str">
        <f>A191</f>
        <v>01.07.2016</v>
      </c>
      <c r="B226" s="64">
        <f>SUMIFS(СВЦЭМ!$G$34:$G$777,СВЦЭМ!$A$34:$A$777,$A226,СВЦЭМ!$B$34:$B$777,B$225)+'СЕТ СН'!$F$12</f>
        <v>176.84209824999999</v>
      </c>
      <c r="C226" s="64">
        <f>SUMIFS(СВЦЭМ!$G$34:$G$777,СВЦЭМ!$A$34:$A$777,$A226,СВЦЭМ!$B$34:$B$777,C$225)+'СЕТ СН'!$F$12</f>
        <v>194.40851889000001</v>
      </c>
      <c r="D226" s="64">
        <f>SUMIFS(СВЦЭМ!$G$34:$G$777,СВЦЭМ!$A$34:$A$777,$A226,СВЦЭМ!$B$34:$B$777,D$225)+'СЕТ СН'!$F$12</f>
        <v>203.09785811</v>
      </c>
      <c r="E226" s="64">
        <f>SUMIFS(СВЦЭМ!$G$34:$G$777,СВЦЭМ!$A$34:$A$777,$A226,СВЦЭМ!$B$34:$B$777,E$225)+'СЕТ СН'!$F$12</f>
        <v>206.58726747</v>
      </c>
      <c r="F226" s="64">
        <f>SUMIFS(СВЦЭМ!$G$34:$G$777,СВЦЭМ!$A$34:$A$777,$A226,СВЦЭМ!$B$34:$B$777,F$225)+'СЕТ СН'!$F$12</f>
        <v>209.37954003999999</v>
      </c>
      <c r="G226" s="64">
        <f>SUMIFS(СВЦЭМ!$G$34:$G$777,СВЦЭМ!$A$34:$A$777,$A226,СВЦЭМ!$B$34:$B$777,G$225)+'СЕТ СН'!$F$12</f>
        <v>204.87560880000001</v>
      </c>
      <c r="H226" s="64">
        <f>SUMIFS(СВЦЭМ!$G$34:$G$777,СВЦЭМ!$A$34:$A$777,$A226,СВЦЭМ!$B$34:$B$777,H$225)+'СЕТ СН'!$F$12</f>
        <v>183.64345682999999</v>
      </c>
      <c r="I226" s="64">
        <f>SUMIFS(СВЦЭМ!$G$34:$G$777,СВЦЭМ!$A$34:$A$777,$A226,СВЦЭМ!$B$34:$B$777,I$225)+'СЕТ СН'!$F$12</f>
        <v>157.33536985000001</v>
      </c>
      <c r="J226" s="64">
        <f>SUMIFS(СВЦЭМ!$G$34:$G$777,СВЦЭМ!$A$34:$A$777,$A226,СВЦЭМ!$B$34:$B$777,J$225)+'СЕТ СН'!$F$12</f>
        <v>141.88501173</v>
      </c>
      <c r="K226" s="64">
        <f>SUMIFS(СВЦЭМ!$G$34:$G$777,СВЦЭМ!$A$34:$A$777,$A226,СВЦЭМ!$B$34:$B$777,K$225)+'СЕТ СН'!$F$12</f>
        <v>137.49305551</v>
      </c>
      <c r="L226" s="64">
        <f>SUMIFS(СВЦЭМ!$G$34:$G$777,СВЦЭМ!$A$34:$A$777,$A226,СВЦЭМ!$B$34:$B$777,L$225)+'СЕТ СН'!$F$12</f>
        <v>139.15817852999999</v>
      </c>
      <c r="M226" s="64">
        <f>SUMIFS(СВЦЭМ!$G$34:$G$777,СВЦЭМ!$A$34:$A$777,$A226,СВЦЭМ!$B$34:$B$777,M$225)+'СЕТ СН'!$F$12</f>
        <v>139.93499272</v>
      </c>
      <c r="N226" s="64">
        <f>SUMIFS(СВЦЭМ!$G$34:$G$777,СВЦЭМ!$A$34:$A$777,$A226,СВЦЭМ!$B$34:$B$777,N$225)+'СЕТ СН'!$F$12</f>
        <v>138.48815583000001</v>
      </c>
      <c r="O226" s="64">
        <f>SUMIFS(СВЦЭМ!$G$34:$G$777,СВЦЭМ!$A$34:$A$777,$A226,СВЦЭМ!$B$34:$B$777,O$225)+'СЕТ СН'!$F$12</f>
        <v>140.59059819999999</v>
      </c>
      <c r="P226" s="64">
        <f>SUMIFS(СВЦЭМ!$G$34:$G$777,СВЦЭМ!$A$34:$A$777,$A226,СВЦЭМ!$B$34:$B$777,P$225)+'СЕТ СН'!$F$12</f>
        <v>137.64041644</v>
      </c>
      <c r="Q226" s="64">
        <f>SUMIFS(СВЦЭМ!$G$34:$G$777,СВЦЭМ!$A$34:$A$777,$A226,СВЦЭМ!$B$34:$B$777,Q$225)+'СЕТ СН'!$F$12</f>
        <v>138.25378986000001</v>
      </c>
      <c r="R226" s="64">
        <f>SUMIFS(СВЦЭМ!$G$34:$G$777,СВЦЭМ!$A$34:$A$777,$A226,СВЦЭМ!$B$34:$B$777,R$225)+'СЕТ СН'!$F$12</f>
        <v>138.48326132</v>
      </c>
      <c r="S226" s="64">
        <f>SUMIFS(СВЦЭМ!$G$34:$G$777,СВЦЭМ!$A$34:$A$777,$A226,СВЦЭМ!$B$34:$B$777,S$225)+'СЕТ СН'!$F$12</f>
        <v>138.26943417000001</v>
      </c>
      <c r="T226" s="64">
        <f>SUMIFS(СВЦЭМ!$G$34:$G$777,СВЦЭМ!$A$34:$A$777,$A226,СВЦЭМ!$B$34:$B$777,T$225)+'СЕТ СН'!$F$12</f>
        <v>139.05453704999999</v>
      </c>
      <c r="U226" s="64">
        <f>SUMIFS(СВЦЭМ!$G$34:$G$777,СВЦЭМ!$A$34:$A$777,$A226,СВЦЭМ!$B$34:$B$777,U$225)+'СЕТ СН'!$F$12</f>
        <v>139.37766027999999</v>
      </c>
      <c r="V226" s="64">
        <f>SUMIFS(СВЦЭМ!$G$34:$G$777,СВЦЭМ!$A$34:$A$777,$A226,СВЦЭМ!$B$34:$B$777,V$225)+'СЕТ СН'!$F$12</f>
        <v>133.32478967</v>
      </c>
      <c r="W226" s="64">
        <f>SUMIFS(СВЦЭМ!$G$34:$G$777,СВЦЭМ!$A$34:$A$777,$A226,СВЦЭМ!$B$34:$B$777,W$225)+'СЕТ СН'!$F$12</f>
        <v>124.06520913999999</v>
      </c>
      <c r="X226" s="64">
        <f>SUMIFS(СВЦЭМ!$G$34:$G$777,СВЦЭМ!$A$34:$A$777,$A226,СВЦЭМ!$B$34:$B$777,X$225)+'СЕТ СН'!$F$12</f>
        <v>131.2422881</v>
      </c>
      <c r="Y226" s="64">
        <f>SUMIFS(СВЦЭМ!$G$34:$G$777,СВЦЭМ!$A$34:$A$777,$A226,СВЦЭМ!$B$34:$B$777,Y$225)+'СЕТ СН'!$F$12</f>
        <v>151.20692373</v>
      </c>
      <c r="AA226" s="73"/>
    </row>
    <row r="227" spans="1:27" ht="15.75" x14ac:dyDescent="0.2">
      <c r="A227" s="63">
        <f>A226+1</f>
        <v>42553</v>
      </c>
      <c r="B227" s="64">
        <f>SUMIFS(СВЦЭМ!$G$34:$G$777,СВЦЭМ!$A$34:$A$777,$A227,СВЦЭМ!$B$34:$B$777,B$225)+'СЕТ СН'!$F$12</f>
        <v>179.51914023</v>
      </c>
      <c r="C227" s="64">
        <f>SUMIFS(СВЦЭМ!$G$34:$G$777,СВЦЭМ!$A$34:$A$777,$A227,СВЦЭМ!$B$34:$B$777,C$225)+'СЕТ СН'!$F$12</f>
        <v>198.14918589000001</v>
      </c>
      <c r="D227" s="64">
        <f>SUMIFS(СВЦЭМ!$G$34:$G$777,СВЦЭМ!$A$34:$A$777,$A227,СВЦЭМ!$B$34:$B$777,D$225)+'СЕТ СН'!$F$12</f>
        <v>207.05896698000001</v>
      </c>
      <c r="E227" s="64">
        <f>SUMIFS(СВЦЭМ!$G$34:$G$777,СВЦЭМ!$A$34:$A$777,$A227,СВЦЭМ!$B$34:$B$777,E$225)+'СЕТ СН'!$F$12</f>
        <v>210.59763222000001</v>
      </c>
      <c r="F227" s="64">
        <f>SUMIFS(СВЦЭМ!$G$34:$G$777,СВЦЭМ!$A$34:$A$777,$A227,СВЦЭМ!$B$34:$B$777,F$225)+'СЕТ СН'!$F$12</f>
        <v>215.09212363</v>
      </c>
      <c r="G227" s="64">
        <f>SUMIFS(СВЦЭМ!$G$34:$G$777,СВЦЭМ!$A$34:$A$777,$A227,СВЦЭМ!$B$34:$B$777,G$225)+'СЕТ СН'!$F$12</f>
        <v>214.67087197999999</v>
      </c>
      <c r="H227" s="64">
        <f>SUMIFS(СВЦЭМ!$G$34:$G$777,СВЦЭМ!$A$34:$A$777,$A227,СВЦЭМ!$B$34:$B$777,H$225)+'СЕТ СН'!$F$12</f>
        <v>199.66533630000001</v>
      </c>
      <c r="I227" s="64">
        <f>SUMIFS(СВЦЭМ!$G$34:$G$777,СВЦЭМ!$A$34:$A$777,$A227,СВЦЭМ!$B$34:$B$777,I$225)+'СЕТ СН'!$F$12</f>
        <v>177.82367350999999</v>
      </c>
      <c r="J227" s="64">
        <f>SUMIFS(СВЦЭМ!$G$34:$G$777,СВЦЭМ!$A$34:$A$777,$A227,СВЦЭМ!$B$34:$B$777,J$225)+'СЕТ СН'!$F$12</f>
        <v>147.74142660000001</v>
      </c>
      <c r="K227" s="64">
        <f>SUMIFS(СВЦЭМ!$G$34:$G$777,СВЦЭМ!$A$34:$A$777,$A227,СВЦЭМ!$B$34:$B$777,K$225)+'СЕТ СН'!$F$12</f>
        <v>131.91974662999999</v>
      </c>
      <c r="L227" s="64">
        <f>SUMIFS(СВЦЭМ!$G$34:$G$777,СВЦЭМ!$A$34:$A$777,$A227,СВЦЭМ!$B$34:$B$777,L$225)+'СЕТ СН'!$F$12</f>
        <v>137.51762255</v>
      </c>
      <c r="M227" s="64">
        <f>SUMIFS(СВЦЭМ!$G$34:$G$777,СВЦЭМ!$A$34:$A$777,$A227,СВЦЭМ!$B$34:$B$777,M$225)+'СЕТ СН'!$F$12</f>
        <v>138.69086813000001</v>
      </c>
      <c r="N227" s="64">
        <f>SUMIFS(СВЦЭМ!$G$34:$G$777,СВЦЭМ!$A$34:$A$777,$A227,СВЦЭМ!$B$34:$B$777,N$225)+'СЕТ СН'!$F$12</f>
        <v>138.59032791000001</v>
      </c>
      <c r="O227" s="64">
        <f>SUMIFS(СВЦЭМ!$G$34:$G$777,СВЦЭМ!$A$34:$A$777,$A227,СВЦЭМ!$B$34:$B$777,O$225)+'СЕТ СН'!$F$12</f>
        <v>136.2016089</v>
      </c>
      <c r="P227" s="64">
        <f>SUMIFS(СВЦЭМ!$G$34:$G$777,СВЦЭМ!$A$34:$A$777,$A227,СВЦЭМ!$B$34:$B$777,P$225)+'СЕТ СН'!$F$12</f>
        <v>131.66899606999999</v>
      </c>
      <c r="Q227" s="64">
        <f>SUMIFS(СВЦЭМ!$G$34:$G$777,СВЦЭМ!$A$34:$A$777,$A227,СВЦЭМ!$B$34:$B$777,Q$225)+'СЕТ СН'!$F$12</f>
        <v>130.39972316000001</v>
      </c>
      <c r="R227" s="64">
        <f>SUMIFS(СВЦЭМ!$G$34:$G$777,СВЦЭМ!$A$34:$A$777,$A227,СВЦЭМ!$B$34:$B$777,R$225)+'СЕТ СН'!$F$12</f>
        <v>129.91798600999999</v>
      </c>
      <c r="S227" s="64">
        <f>SUMIFS(СВЦЭМ!$G$34:$G$777,СВЦЭМ!$A$34:$A$777,$A227,СВЦЭМ!$B$34:$B$777,S$225)+'СЕТ СН'!$F$12</f>
        <v>131.33580794</v>
      </c>
      <c r="T227" s="64">
        <f>SUMIFS(СВЦЭМ!$G$34:$G$777,СВЦЭМ!$A$34:$A$777,$A227,СВЦЭМ!$B$34:$B$777,T$225)+'СЕТ СН'!$F$12</f>
        <v>133.40332602000001</v>
      </c>
      <c r="U227" s="64">
        <f>SUMIFS(СВЦЭМ!$G$34:$G$777,СВЦЭМ!$A$34:$A$777,$A227,СВЦЭМ!$B$34:$B$777,U$225)+'СЕТ СН'!$F$12</f>
        <v>133.57920927000001</v>
      </c>
      <c r="V227" s="64">
        <f>SUMIFS(СВЦЭМ!$G$34:$G$777,СВЦЭМ!$A$34:$A$777,$A227,СВЦЭМ!$B$34:$B$777,V$225)+'СЕТ СН'!$F$12</f>
        <v>129.89748852</v>
      </c>
      <c r="W227" s="64">
        <f>SUMIFS(СВЦЭМ!$G$34:$G$777,СВЦЭМ!$A$34:$A$777,$A227,СВЦЭМ!$B$34:$B$777,W$225)+'СЕТ СН'!$F$12</f>
        <v>130.36599905</v>
      </c>
      <c r="X227" s="64">
        <f>SUMIFS(СВЦЭМ!$G$34:$G$777,СВЦЭМ!$A$34:$A$777,$A227,СВЦЭМ!$B$34:$B$777,X$225)+'СЕТ СН'!$F$12</f>
        <v>142.82292984</v>
      </c>
      <c r="Y227" s="64">
        <f>SUMIFS(СВЦЭМ!$G$34:$G$777,СВЦЭМ!$A$34:$A$777,$A227,СВЦЭМ!$B$34:$B$777,Y$225)+'СЕТ СН'!$F$12</f>
        <v>162.16864328</v>
      </c>
    </row>
    <row r="228" spans="1:27" ht="15.75" x14ac:dyDescent="0.2">
      <c r="A228" s="63">
        <f t="shared" ref="A228:A256" si="6">A227+1</f>
        <v>42554</v>
      </c>
      <c r="B228" s="64">
        <f>SUMIFS(СВЦЭМ!$G$34:$G$777,СВЦЭМ!$A$34:$A$777,$A228,СВЦЭМ!$B$34:$B$777,B$225)+'СЕТ СН'!$F$12</f>
        <v>182.34254539</v>
      </c>
      <c r="C228" s="64">
        <f>SUMIFS(СВЦЭМ!$G$34:$G$777,СВЦЭМ!$A$34:$A$777,$A228,СВЦЭМ!$B$34:$B$777,C$225)+'СЕТ СН'!$F$12</f>
        <v>200.26730416999999</v>
      </c>
      <c r="D228" s="64">
        <f>SUMIFS(СВЦЭМ!$G$34:$G$777,СВЦЭМ!$A$34:$A$777,$A228,СВЦЭМ!$B$34:$B$777,D$225)+'СЕТ СН'!$F$12</f>
        <v>210.10732285</v>
      </c>
      <c r="E228" s="64">
        <f>SUMIFS(СВЦЭМ!$G$34:$G$777,СВЦЭМ!$A$34:$A$777,$A228,СВЦЭМ!$B$34:$B$777,E$225)+'СЕТ СН'!$F$12</f>
        <v>213.88416659999999</v>
      </c>
      <c r="F228" s="64">
        <f>SUMIFS(СВЦЭМ!$G$34:$G$777,СВЦЭМ!$A$34:$A$777,$A228,СВЦЭМ!$B$34:$B$777,F$225)+'СЕТ СН'!$F$12</f>
        <v>217.53018048999999</v>
      </c>
      <c r="G228" s="64">
        <f>SUMIFS(СВЦЭМ!$G$34:$G$777,СВЦЭМ!$A$34:$A$777,$A228,СВЦЭМ!$B$34:$B$777,G$225)+'СЕТ СН'!$F$12</f>
        <v>216.73014950999999</v>
      </c>
      <c r="H228" s="64">
        <f>SUMIFS(СВЦЭМ!$G$34:$G$777,СВЦЭМ!$A$34:$A$777,$A228,СВЦЭМ!$B$34:$B$777,H$225)+'СЕТ СН'!$F$12</f>
        <v>203.69206208</v>
      </c>
      <c r="I228" s="64">
        <f>SUMIFS(СВЦЭМ!$G$34:$G$777,СВЦЭМ!$A$34:$A$777,$A228,СВЦЭМ!$B$34:$B$777,I$225)+'СЕТ СН'!$F$12</f>
        <v>182.92831634000001</v>
      </c>
      <c r="J228" s="64">
        <f>SUMIFS(СВЦЭМ!$G$34:$G$777,СВЦЭМ!$A$34:$A$777,$A228,СВЦЭМ!$B$34:$B$777,J$225)+'СЕТ СН'!$F$12</f>
        <v>151.99697123999999</v>
      </c>
      <c r="K228" s="64">
        <f>SUMIFS(СВЦЭМ!$G$34:$G$777,СВЦЭМ!$A$34:$A$777,$A228,СВЦЭМ!$B$34:$B$777,K$225)+'СЕТ СН'!$F$12</f>
        <v>132.55868995</v>
      </c>
      <c r="L228" s="64">
        <f>SUMIFS(СВЦЭМ!$G$34:$G$777,СВЦЭМ!$A$34:$A$777,$A228,СВЦЭМ!$B$34:$B$777,L$225)+'СЕТ СН'!$F$12</f>
        <v>138.28960812</v>
      </c>
      <c r="M228" s="64">
        <f>SUMIFS(СВЦЭМ!$G$34:$G$777,СВЦЭМ!$A$34:$A$777,$A228,СВЦЭМ!$B$34:$B$777,M$225)+'СЕТ СН'!$F$12</f>
        <v>139.45901101999999</v>
      </c>
      <c r="N228" s="64">
        <f>SUMIFS(СВЦЭМ!$G$34:$G$777,СВЦЭМ!$A$34:$A$777,$A228,СВЦЭМ!$B$34:$B$777,N$225)+'СЕТ СН'!$F$12</f>
        <v>138.37824376</v>
      </c>
      <c r="O228" s="64">
        <f>SUMIFS(СВЦЭМ!$G$34:$G$777,СВЦЭМ!$A$34:$A$777,$A228,СВЦЭМ!$B$34:$B$777,O$225)+'СЕТ СН'!$F$12</f>
        <v>136.27901539999999</v>
      </c>
      <c r="P228" s="64">
        <f>SUMIFS(СВЦЭМ!$G$34:$G$777,СВЦЭМ!$A$34:$A$777,$A228,СВЦЭМ!$B$34:$B$777,P$225)+'СЕТ СН'!$F$12</f>
        <v>132.95875092</v>
      </c>
      <c r="Q228" s="64">
        <f>SUMIFS(СВЦЭМ!$G$34:$G$777,СВЦЭМ!$A$34:$A$777,$A228,СВЦЭМ!$B$34:$B$777,Q$225)+'СЕТ СН'!$F$12</f>
        <v>132.55643875999999</v>
      </c>
      <c r="R228" s="64">
        <f>SUMIFS(СВЦЭМ!$G$34:$G$777,СВЦЭМ!$A$34:$A$777,$A228,СВЦЭМ!$B$34:$B$777,R$225)+'СЕТ СН'!$F$12</f>
        <v>130.68079385999999</v>
      </c>
      <c r="S228" s="64">
        <f>SUMIFS(СВЦЭМ!$G$34:$G$777,СВЦЭМ!$A$34:$A$777,$A228,СВЦЭМ!$B$34:$B$777,S$225)+'СЕТ СН'!$F$12</f>
        <v>129.87921255000001</v>
      </c>
      <c r="T228" s="64">
        <f>SUMIFS(СВЦЭМ!$G$34:$G$777,СВЦЭМ!$A$34:$A$777,$A228,СВЦЭМ!$B$34:$B$777,T$225)+'СЕТ СН'!$F$12</f>
        <v>133.05009734999999</v>
      </c>
      <c r="U228" s="64">
        <f>SUMIFS(СВЦЭМ!$G$34:$G$777,СВЦЭМ!$A$34:$A$777,$A228,СВЦЭМ!$B$34:$B$777,U$225)+'СЕТ СН'!$F$12</f>
        <v>134.91180001999999</v>
      </c>
      <c r="V228" s="64">
        <f>SUMIFS(СВЦЭМ!$G$34:$G$777,СВЦЭМ!$A$34:$A$777,$A228,СВЦЭМ!$B$34:$B$777,V$225)+'СЕТ СН'!$F$12</f>
        <v>130.48354703999999</v>
      </c>
      <c r="W228" s="64">
        <f>SUMIFS(СВЦЭМ!$G$34:$G$777,СВЦЭМ!$A$34:$A$777,$A228,СВЦЭМ!$B$34:$B$777,W$225)+'СЕТ СН'!$F$12</f>
        <v>128.10249309</v>
      </c>
      <c r="X228" s="64">
        <f>SUMIFS(СВЦЭМ!$G$34:$G$777,СВЦЭМ!$A$34:$A$777,$A228,СВЦЭМ!$B$34:$B$777,X$225)+'СЕТ СН'!$F$12</f>
        <v>141.19830985999999</v>
      </c>
      <c r="Y228" s="64">
        <f>SUMIFS(СВЦЭМ!$G$34:$G$777,СВЦЭМ!$A$34:$A$777,$A228,СВЦЭМ!$B$34:$B$777,Y$225)+'СЕТ СН'!$F$12</f>
        <v>162.06000512</v>
      </c>
    </row>
    <row r="229" spans="1:27" ht="15.75" x14ac:dyDescent="0.2">
      <c r="A229" s="63">
        <f t="shared" si="6"/>
        <v>42555</v>
      </c>
      <c r="B229" s="64">
        <f>SUMIFS(СВЦЭМ!$G$34:$G$777,СВЦЭМ!$A$34:$A$777,$A229,СВЦЭМ!$B$34:$B$777,B$225)+'СЕТ СН'!$F$12</f>
        <v>192.42463569</v>
      </c>
      <c r="C229" s="64">
        <f>SUMIFS(СВЦЭМ!$G$34:$G$777,СВЦЭМ!$A$34:$A$777,$A229,СВЦЭМ!$B$34:$B$777,C$225)+'СЕТ СН'!$F$12</f>
        <v>209.79996297</v>
      </c>
      <c r="D229" s="64">
        <f>SUMIFS(СВЦЭМ!$G$34:$G$777,СВЦЭМ!$A$34:$A$777,$A229,СВЦЭМ!$B$34:$B$777,D$225)+'СЕТ СН'!$F$12</f>
        <v>217.22095168999999</v>
      </c>
      <c r="E229" s="64">
        <f>SUMIFS(СВЦЭМ!$G$34:$G$777,СВЦЭМ!$A$34:$A$777,$A229,СВЦЭМ!$B$34:$B$777,E$225)+'СЕТ СН'!$F$12</f>
        <v>222.14268018999999</v>
      </c>
      <c r="F229" s="64">
        <f>SUMIFS(СВЦЭМ!$G$34:$G$777,СВЦЭМ!$A$34:$A$777,$A229,СВЦЭМ!$B$34:$B$777,F$225)+'СЕТ СН'!$F$12</f>
        <v>228.71429456999999</v>
      </c>
      <c r="G229" s="64">
        <f>SUMIFS(СВЦЭМ!$G$34:$G$777,СВЦЭМ!$A$34:$A$777,$A229,СВЦЭМ!$B$34:$B$777,G$225)+'СЕТ СН'!$F$12</f>
        <v>231.85129925000001</v>
      </c>
      <c r="H229" s="64">
        <f>SUMIFS(СВЦЭМ!$G$34:$G$777,СВЦЭМ!$A$34:$A$777,$A229,СВЦЭМ!$B$34:$B$777,H$225)+'СЕТ СН'!$F$12</f>
        <v>210.25728656000001</v>
      </c>
      <c r="I229" s="64">
        <f>SUMIFS(СВЦЭМ!$G$34:$G$777,СВЦЭМ!$A$34:$A$777,$A229,СВЦЭМ!$B$34:$B$777,I$225)+'СЕТ СН'!$F$12</f>
        <v>184.06289444000001</v>
      </c>
      <c r="J229" s="64">
        <f>SUMIFS(СВЦЭМ!$G$34:$G$777,СВЦЭМ!$A$34:$A$777,$A229,СВЦЭМ!$B$34:$B$777,J$225)+'СЕТ СН'!$F$12</f>
        <v>161.37424483000001</v>
      </c>
      <c r="K229" s="64">
        <f>SUMIFS(СВЦЭМ!$G$34:$G$777,СВЦЭМ!$A$34:$A$777,$A229,СВЦЭМ!$B$34:$B$777,K$225)+'СЕТ СН'!$F$12</f>
        <v>146.24092836</v>
      </c>
      <c r="L229" s="64">
        <f>SUMIFS(СВЦЭМ!$G$34:$G$777,СВЦЭМ!$A$34:$A$777,$A229,СВЦЭМ!$B$34:$B$777,L$225)+'СЕТ СН'!$F$12</f>
        <v>146.13530170999999</v>
      </c>
      <c r="M229" s="64">
        <f>SUMIFS(СВЦЭМ!$G$34:$G$777,СВЦЭМ!$A$34:$A$777,$A229,СВЦЭМ!$B$34:$B$777,M$225)+'СЕТ СН'!$F$12</f>
        <v>145.51818932</v>
      </c>
      <c r="N229" s="64">
        <f>SUMIFS(СВЦЭМ!$G$34:$G$777,СВЦЭМ!$A$34:$A$777,$A229,СВЦЭМ!$B$34:$B$777,N$225)+'СЕТ СН'!$F$12</f>
        <v>143.72470716999999</v>
      </c>
      <c r="O229" s="64">
        <f>SUMIFS(СВЦЭМ!$G$34:$G$777,СВЦЭМ!$A$34:$A$777,$A229,СВЦЭМ!$B$34:$B$777,O$225)+'СЕТ СН'!$F$12</f>
        <v>144.37158418999999</v>
      </c>
      <c r="P229" s="64">
        <f>SUMIFS(СВЦЭМ!$G$34:$G$777,СВЦЭМ!$A$34:$A$777,$A229,СВЦЭМ!$B$34:$B$777,P$225)+'СЕТ СН'!$F$12</f>
        <v>144.78493745</v>
      </c>
      <c r="Q229" s="64">
        <f>SUMIFS(СВЦЭМ!$G$34:$G$777,СВЦЭМ!$A$34:$A$777,$A229,СВЦЭМ!$B$34:$B$777,Q$225)+'СЕТ СН'!$F$12</f>
        <v>143.92912519999999</v>
      </c>
      <c r="R229" s="64">
        <f>SUMIFS(СВЦЭМ!$G$34:$G$777,СВЦЭМ!$A$34:$A$777,$A229,СВЦЭМ!$B$34:$B$777,R$225)+'СЕТ СН'!$F$12</f>
        <v>145.55701832</v>
      </c>
      <c r="S229" s="64">
        <f>SUMIFS(СВЦЭМ!$G$34:$G$777,СВЦЭМ!$A$34:$A$777,$A229,СВЦЭМ!$B$34:$B$777,S$225)+'СЕТ СН'!$F$12</f>
        <v>145.76785563000001</v>
      </c>
      <c r="T229" s="64">
        <f>SUMIFS(СВЦЭМ!$G$34:$G$777,СВЦЭМ!$A$34:$A$777,$A229,СВЦЭМ!$B$34:$B$777,T$225)+'СЕТ СН'!$F$12</f>
        <v>146.12948943999999</v>
      </c>
      <c r="U229" s="64">
        <f>SUMIFS(СВЦЭМ!$G$34:$G$777,СВЦЭМ!$A$34:$A$777,$A229,СВЦЭМ!$B$34:$B$777,U$225)+'СЕТ СН'!$F$12</f>
        <v>148.13007038000001</v>
      </c>
      <c r="V229" s="64">
        <f>SUMIFS(СВЦЭМ!$G$34:$G$777,СВЦЭМ!$A$34:$A$777,$A229,СВЦЭМ!$B$34:$B$777,V$225)+'СЕТ СН'!$F$12</f>
        <v>154.18510359000001</v>
      </c>
      <c r="W229" s="64">
        <f>SUMIFS(СВЦЭМ!$G$34:$G$777,СВЦЭМ!$A$34:$A$777,$A229,СВЦЭМ!$B$34:$B$777,W$225)+'СЕТ СН'!$F$12</f>
        <v>161.559213</v>
      </c>
      <c r="X229" s="64">
        <f>SUMIFS(СВЦЭМ!$G$34:$G$777,СВЦЭМ!$A$34:$A$777,$A229,СВЦЭМ!$B$34:$B$777,X$225)+'СЕТ СН'!$F$12</f>
        <v>172.23256769</v>
      </c>
      <c r="Y229" s="64">
        <f>SUMIFS(СВЦЭМ!$G$34:$G$777,СВЦЭМ!$A$34:$A$777,$A229,СВЦЭМ!$B$34:$B$777,Y$225)+'СЕТ СН'!$F$12</f>
        <v>181.61504529999999</v>
      </c>
    </row>
    <row r="230" spans="1:27" ht="15.75" x14ac:dyDescent="0.2">
      <c r="A230" s="63">
        <f t="shared" si="6"/>
        <v>42556</v>
      </c>
      <c r="B230" s="64">
        <f>SUMIFS(СВЦЭМ!$G$34:$G$777,СВЦЭМ!$A$34:$A$777,$A230,СВЦЭМ!$B$34:$B$777,B$225)+'СЕТ СН'!$F$12</f>
        <v>196.96473835</v>
      </c>
      <c r="C230" s="64">
        <f>SUMIFS(СВЦЭМ!$G$34:$G$777,СВЦЭМ!$A$34:$A$777,$A230,СВЦЭМ!$B$34:$B$777,C$225)+'СЕТ СН'!$F$12</f>
        <v>215.43152520000001</v>
      </c>
      <c r="D230" s="64">
        <f>SUMIFS(СВЦЭМ!$G$34:$G$777,СВЦЭМ!$A$34:$A$777,$A230,СВЦЭМ!$B$34:$B$777,D$225)+'СЕТ СН'!$F$12</f>
        <v>226.09191559999999</v>
      </c>
      <c r="E230" s="64">
        <f>SUMIFS(СВЦЭМ!$G$34:$G$777,СВЦЭМ!$A$34:$A$777,$A230,СВЦЭМ!$B$34:$B$777,E$225)+'СЕТ СН'!$F$12</f>
        <v>229.51322916999999</v>
      </c>
      <c r="F230" s="64">
        <f>SUMIFS(СВЦЭМ!$G$34:$G$777,СВЦЭМ!$A$34:$A$777,$A230,СВЦЭМ!$B$34:$B$777,F$225)+'СЕТ СН'!$F$12</f>
        <v>225.24127392</v>
      </c>
      <c r="G230" s="64">
        <f>SUMIFS(СВЦЭМ!$G$34:$G$777,СВЦЭМ!$A$34:$A$777,$A230,СВЦЭМ!$B$34:$B$777,G$225)+'СЕТ СН'!$F$12</f>
        <v>230.17084360000001</v>
      </c>
      <c r="H230" s="64">
        <f>SUMIFS(СВЦЭМ!$G$34:$G$777,СВЦЭМ!$A$34:$A$777,$A230,СВЦЭМ!$B$34:$B$777,H$225)+'СЕТ СН'!$F$12</f>
        <v>207.12237780999999</v>
      </c>
      <c r="I230" s="64">
        <f>SUMIFS(СВЦЭМ!$G$34:$G$777,СВЦЭМ!$A$34:$A$777,$A230,СВЦЭМ!$B$34:$B$777,I$225)+'СЕТ СН'!$F$12</f>
        <v>174.51929403</v>
      </c>
      <c r="J230" s="64">
        <f>SUMIFS(СВЦЭМ!$G$34:$G$777,СВЦЭМ!$A$34:$A$777,$A230,СВЦЭМ!$B$34:$B$777,J$225)+'СЕТ СН'!$F$12</f>
        <v>151.76640180000001</v>
      </c>
      <c r="K230" s="64">
        <f>SUMIFS(СВЦЭМ!$G$34:$G$777,СВЦЭМ!$A$34:$A$777,$A230,СВЦЭМ!$B$34:$B$777,K$225)+'СЕТ СН'!$F$12</f>
        <v>149.5009072</v>
      </c>
      <c r="L230" s="64">
        <f>SUMIFS(СВЦЭМ!$G$34:$G$777,СВЦЭМ!$A$34:$A$777,$A230,СВЦЭМ!$B$34:$B$777,L$225)+'СЕТ СН'!$F$12</f>
        <v>137.08325149000001</v>
      </c>
      <c r="M230" s="64">
        <f>SUMIFS(СВЦЭМ!$G$34:$G$777,СВЦЭМ!$A$34:$A$777,$A230,СВЦЭМ!$B$34:$B$777,M$225)+'СЕТ СН'!$F$12</f>
        <v>137.59907724000001</v>
      </c>
      <c r="N230" s="64">
        <f>SUMIFS(СВЦЭМ!$G$34:$G$777,СВЦЭМ!$A$34:$A$777,$A230,СВЦЭМ!$B$34:$B$777,N$225)+'СЕТ СН'!$F$12</f>
        <v>137.24447054999999</v>
      </c>
      <c r="O230" s="64">
        <f>SUMIFS(СВЦЭМ!$G$34:$G$777,СВЦЭМ!$A$34:$A$777,$A230,СВЦЭМ!$B$34:$B$777,O$225)+'СЕТ СН'!$F$12</f>
        <v>138.87337388</v>
      </c>
      <c r="P230" s="64">
        <f>SUMIFS(СВЦЭМ!$G$34:$G$777,СВЦЭМ!$A$34:$A$777,$A230,СВЦЭМ!$B$34:$B$777,P$225)+'СЕТ СН'!$F$12</f>
        <v>135.99453815000001</v>
      </c>
      <c r="Q230" s="64">
        <f>SUMIFS(СВЦЭМ!$G$34:$G$777,СВЦЭМ!$A$34:$A$777,$A230,СВЦЭМ!$B$34:$B$777,Q$225)+'СЕТ СН'!$F$12</f>
        <v>136.03713217000001</v>
      </c>
      <c r="R230" s="64">
        <f>SUMIFS(СВЦЭМ!$G$34:$G$777,СВЦЭМ!$A$34:$A$777,$A230,СВЦЭМ!$B$34:$B$777,R$225)+'СЕТ СН'!$F$12</f>
        <v>135.81510358</v>
      </c>
      <c r="S230" s="64">
        <f>SUMIFS(СВЦЭМ!$G$34:$G$777,СВЦЭМ!$A$34:$A$777,$A230,СВЦЭМ!$B$34:$B$777,S$225)+'СЕТ СН'!$F$12</f>
        <v>134.69672151</v>
      </c>
      <c r="T230" s="64">
        <f>SUMIFS(СВЦЭМ!$G$34:$G$777,СВЦЭМ!$A$34:$A$777,$A230,СВЦЭМ!$B$34:$B$777,T$225)+'СЕТ СН'!$F$12</f>
        <v>134.35473898000001</v>
      </c>
      <c r="U230" s="64">
        <f>SUMIFS(СВЦЭМ!$G$34:$G$777,СВЦЭМ!$A$34:$A$777,$A230,СВЦЭМ!$B$34:$B$777,U$225)+'СЕТ СН'!$F$12</f>
        <v>134.79671579999999</v>
      </c>
      <c r="V230" s="64">
        <f>SUMIFS(СВЦЭМ!$G$34:$G$777,СВЦЭМ!$A$34:$A$777,$A230,СВЦЭМ!$B$34:$B$777,V$225)+'СЕТ СН'!$F$12</f>
        <v>135.45676320000001</v>
      </c>
      <c r="W230" s="64">
        <f>SUMIFS(СВЦЭМ!$G$34:$G$777,СВЦЭМ!$A$34:$A$777,$A230,СВЦЭМ!$B$34:$B$777,W$225)+'СЕТ СН'!$F$12</f>
        <v>149.58963188999999</v>
      </c>
      <c r="X230" s="64">
        <f>SUMIFS(СВЦЭМ!$G$34:$G$777,СВЦЭМ!$A$34:$A$777,$A230,СВЦЭМ!$B$34:$B$777,X$225)+'СЕТ СН'!$F$12</f>
        <v>153.6122665</v>
      </c>
      <c r="Y230" s="64">
        <f>SUMIFS(СВЦЭМ!$G$34:$G$777,СВЦЭМ!$A$34:$A$777,$A230,СВЦЭМ!$B$34:$B$777,Y$225)+'СЕТ СН'!$F$12</f>
        <v>169.07824959999999</v>
      </c>
    </row>
    <row r="231" spans="1:27" ht="15.75" x14ac:dyDescent="0.2">
      <c r="A231" s="63">
        <f t="shared" si="6"/>
        <v>42557</v>
      </c>
      <c r="B231" s="64">
        <f>SUMIFS(СВЦЭМ!$G$34:$G$777,СВЦЭМ!$A$34:$A$777,$A231,СВЦЭМ!$B$34:$B$777,B$225)+'СЕТ СН'!$F$12</f>
        <v>206.85235857999999</v>
      </c>
      <c r="C231" s="64">
        <f>SUMIFS(СВЦЭМ!$G$34:$G$777,СВЦЭМ!$A$34:$A$777,$A231,СВЦЭМ!$B$34:$B$777,C$225)+'СЕТ СН'!$F$12</f>
        <v>225.80630022</v>
      </c>
      <c r="D231" s="64">
        <f>SUMIFS(СВЦЭМ!$G$34:$G$777,СВЦЭМ!$A$34:$A$777,$A231,СВЦЭМ!$B$34:$B$777,D$225)+'СЕТ СН'!$F$12</f>
        <v>228.52024768999999</v>
      </c>
      <c r="E231" s="64">
        <f>SUMIFS(СВЦЭМ!$G$34:$G$777,СВЦЭМ!$A$34:$A$777,$A231,СВЦЭМ!$B$34:$B$777,E$225)+'СЕТ СН'!$F$12</f>
        <v>241.1355782</v>
      </c>
      <c r="F231" s="64">
        <f>SUMIFS(СВЦЭМ!$G$34:$G$777,СВЦЭМ!$A$34:$A$777,$A231,СВЦЭМ!$B$34:$B$777,F$225)+'СЕТ СН'!$F$12</f>
        <v>244.33442731</v>
      </c>
      <c r="G231" s="64">
        <f>SUMIFS(СВЦЭМ!$G$34:$G$777,СВЦЭМ!$A$34:$A$777,$A231,СВЦЭМ!$B$34:$B$777,G$225)+'СЕТ СН'!$F$12</f>
        <v>240.52107301000001</v>
      </c>
      <c r="H231" s="64">
        <f>SUMIFS(СВЦЭМ!$G$34:$G$777,СВЦЭМ!$A$34:$A$777,$A231,СВЦЭМ!$B$34:$B$777,H$225)+'СЕТ СН'!$F$12</f>
        <v>213.56932732999999</v>
      </c>
      <c r="I231" s="64">
        <f>SUMIFS(СВЦЭМ!$G$34:$G$777,СВЦЭМ!$A$34:$A$777,$A231,СВЦЭМ!$B$34:$B$777,I$225)+'СЕТ СН'!$F$12</f>
        <v>179.27580214</v>
      </c>
      <c r="J231" s="64">
        <f>SUMIFS(СВЦЭМ!$G$34:$G$777,СВЦЭМ!$A$34:$A$777,$A231,СВЦЭМ!$B$34:$B$777,J$225)+'СЕТ СН'!$F$12</f>
        <v>149.59124763</v>
      </c>
      <c r="K231" s="64">
        <f>SUMIFS(СВЦЭМ!$G$34:$G$777,СВЦЭМ!$A$34:$A$777,$A231,СВЦЭМ!$B$34:$B$777,K$225)+'СЕТ СН'!$F$12</f>
        <v>135.88942349999999</v>
      </c>
      <c r="L231" s="64">
        <f>SUMIFS(СВЦЭМ!$G$34:$G$777,СВЦЭМ!$A$34:$A$777,$A231,СВЦЭМ!$B$34:$B$777,L$225)+'СЕТ СН'!$F$12</f>
        <v>134.23036196999999</v>
      </c>
      <c r="M231" s="64">
        <f>SUMIFS(СВЦЭМ!$G$34:$G$777,СВЦЭМ!$A$34:$A$777,$A231,СВЦЭМ!$B$34:$B$777,M$225)+'СЕТ СН'!$F$12</f>
        <v>134.15810135999999</v>
      </c>
      <c r="N231" s="64">
        <f>SUMIFS(СВЦЭМ!$G$34:$G$777,СВЦЭМ!$A$34:$A$777,$A231,СВЦЭМ!$B$34:$B$777,N$225)+'СЕТ СН'!$F$12</f>
        <v>134.35279667</v>
      </c>
      <c r="O231" s="64">
        <f>SUMIFS(СВЦЭМ!$G$34:$G$777,СВЦЭМ!$A$34:$A$777,$A231,СВЦЭМ!$B$34:$B$777,O$225)+'СЕТ СН'!$F$12</f>
        <v>134.47200584000001</v>
      </c>
      <c r="P231" s="64">
        <f>SUMIFS(СВЦЭМ!$G$34:$G$777,СВЦЭМ!$A$34:$A$777,$A231,СВЦЭМ!$B$34:$B$777,P$225)+'СЕТ СН'!$F$12</f>
        <v>132.85854677</v>
      </c>
      <c r="Q231" s="64">
        <f>SUMIFS(СВЦЭМ!$G$34:$G$777,СВЦЭМ!$A$34:$A$777,$A231,СВЦЭМ!$B$34:$B$777,Q$225)+'СЕТ СН'!$F$12</f>
        <v>133.20148024</v>
      </c>
      <c r="R231" s="64">
        <f>SUMIFS(СВЦЭМ!$G$34:$G$777,СВЦЭМ!$A$34:$A$777,$A231,СВЦЭМ!$B$34:$B$777,R$225)+'СЕТ СН'!$F$12</f>
        <v>133.34858936000001</v>
      </c>
      <c r="S231" s="64">
        <f>SUMIFS(СВЦЭМ!$G$34:$G$777,СВЦЭМ!$A$34:$A$777,$A231,СВЦЭМ!$B$34:$B$777,S$225)+'СЕТ СН'!$F$12</f>
        <v>134.15326395</v>
      </c>
      <c r="T231" s="64">
        <f>SUMIFS(СВЦЭМ!$G$34:$G$777,СВЦЭМ!$A$34:$A$777,$A231,СВЦЭМ!$B$34:$B$777,T$225)+'СЕТ СН'!$F$12</f>
        <v>134.41458309999999</v>
      </c>
      <c r="U231" s="64">
        <f>SUMIFS(СВЦЭМ!$G$34:$G$777,СВЦЭМ!$A$34:$A$777,$A231,СВЦЭМ!$B$34:$B$777,U$225)+'СЕТ СН'!$F$12</f>
        <v>134.97832088000001</v>
      </c>
      <c r="V231" s="64">
        <f>SUMIFS(СВЦЭМ!$G$34:$G$777,СВЦЭМ!$A$34:$A$777,$A231,СВЦЭМ!$B$34:$B$777,V$225)+'СЕТ СН'!$F$12</f>
        <v>142.67739639000001</v>
      </c>
      <c r="W231" s="64">
        <f>SUMIFS(СВЦЭМ!$G$34:$G$777,СВЦЭМ!$A$34:$A$777,$A231,СВЦЭМ!$B$34:$B$777,W$225)+'СЕТ СН'!$F$12</f>
        <v>148.59889527999999</v>
      </c>
      <c r="X231" s="64">
        <f>SUMIFS(СВЦЭМ!$G$34:$G$777,СВЦЭМ!$A$34:$A$777,$A231,СВЦЭМ!$B$34:$B$777,X$225)+'СЕТ СН'!$F$12</f>
        <v>155.82847153</v>
      </c>
      <c r="Y231" s="64">
        <f>SUMIFS(СВЦЭМ!$G$34:$G$777,СВЦЭМ!$A$34:$A$777,$A231,СВЦЭМ!$B$34:$B$777,Y$225)+'СЕТ СН'!$F$12</f>
        <v>176.38184247000001</v>
      </c>
    </row>
    <row r="232" spans="1:27" ht="15.75" x14ac:dyDescent="0.2">
      <c r="A232" s="63">
        <f t="shared" si="6"/>
        <v>42558</v>
      </c>
      <c r="B232" s="64">
        <f>SUMIFS(СВЦЭМ!$G$34:$G$777,СВЦЭМ!$A$34:$A$777,$A232,СВЦЭМ!$B$34:$B$777,B$225)+'СЕТ СН'!$F$12</f>
        <v>201.76336093</v>
      </c>
      <c r="C232" s="64">
        <f>SUMIFS(СВЦЭМ!$G$34:$G$777,СВЦЭМ!$A$34:$A$777,$A232,СВЦЭМ!$B$34:$B$777,C$225)+'СЕТ СН'!$F$12</f>
        <v>219.38962545999999</v>
      </c>
      <c r="D232" s="64">
        <f>SUMIFS(СВЦЭМ!$G$34:$G$777,СВЦЭМ!$A$34:$A$777,$A232,СВЦЭМ!$B$34:$B$777,D$225)+'СЕТ СН'!$F$12</f>
        <v>232.74689683</v>
      </c>
      <c r="E232" s="64">
        <f>SUMIFS(СВЦЭМ!$G$34:$G$777,СВЦЭМ!$A$34:$A$777,$A232,СВЦЭМ!$B$34:$B$777,E$225)+'СЕТ СН'!$F$12</f>
        <v>237.45825891999999</v>
      </c>
      <c r="F232" s="64">
        <f>SUMIFS(СВЦЭМ!$G$34:$G$777,СВЦЭМ!$A$34:$A$777,$A232,СВЦЭМ!$B$34:$B$777,F$225)+'СЕТ СН'!$F$12</f>
        <v>240.57368628</v>
      </c>
      <c r="G232" s="64">
        <f>SUMIFS(СВЦЭМ!$G$34:$G$777,СВЦЭМ!$A$34:$A$777,$A232,СВЦЭМ!$B$34:$B$777,G$225)+'СЕТ СН'!$F$12</f>
        <v>238.96648553</v>
      </c>
      <c r="H232" s="64">
        <f>SUMIFS(СВЦЭМ!$G$34:$G$777,СВЦЭМ!$A$34:$A$777,$A232,СВЦЭМ!$B$34:$B$777,H$225)+'СЕТ СН'!$F$12</f>
        <v>213.48466876000001</v>
      </c>
      <c r="I232" s="64">
        <f>SUMIFS(СВЦЭМ!$G$34:$G$777,СВЦЭМ!$A$34:$A$777,$A232,СВЦЭМ!$B$34:$B$777,I$225)+'СЕТ СН'!$F$12</f>
        <v>179.12496718</v>
      </c>
      <c r="J232" s="64">
        <f>SUMIFS(СВЦЭМ!$G$34:$G$777,СВЦЭМ!$A$34:$A$777,$A232,СВЦЭМ!$B$34:$B$777,J$225)+'СЕТ СН'!$F$12</f>
        <v>152.11924811</v>
      </c>
      <c r="K232" s="64">
        <f>SUMIFS(СВЦЭМ!$G$34:$G$777,СВЦЭМ!$A$34:$A$777,$A232,СВЦЭМ!$B$34:$B$777,K$225)+'СЕТ СН'!$F$12</f>
        <v>135.37211744000001</v>
      </c>
      <c r="L232" s="64">
        <f>SUMIFS(СВЦЭМ!$G$34:$G$777,СВЦЭМ!$A$34:$A$777,$A232,СВЦЭМ!$B$34:$B$777,L$225)+'СЕТ СН'!$F$12</f>
        <v>134.17108349</v>
      </c>
      <c r="M232" s="64">
        <f>SUMIFS(СВЦЭМ!$G$34:$G$777,СВЦЭМ!$A$34:$A$777,$A232,СВЦЭМ!$B$34:$B$777,M$225)+'СЕТ СН'!$F$12</f>
        <v>134.55108537999999</v>
      </c>
      <c r="N232" s="64">
        <f>SUMIFS(СВЦЭМ!$G$34:$G$777,СВЦЭМ!$A$34:$A$777,$A232,СВЦЭМ!$B$34:$B$777,N$225)+'СЕТ СН'!$F$12</f>
        <v>133.60960051000001</v>
      </c>
      <c r="O232" s="64">
        <f>SUMIFS(СВЦЭМ!$G$34:$G$777,СВЦЭМ!$A$34:$A$777,$A232,СВЦЭМ!$B$34:$B$777,O$225)+'СЕТ СН'!$F$12</f>
        <v>133.40100292</v>
      </c>
      <c r="P232" s="64">
        <f>SUMIFS(СВЦЭМ!$G$34:$G$777,СВЦЭМ!$A$34:$A$777,$A232,СВЦЭМ!$B$34:$B$777,P$225)+'СЕТ СН'!$F$12</f>
        <v>132.41135657000001</v>
      </c>
      <c r="Q232" s="64">
        <f>SUMIFS(СВЦЭМ!$G$34:$G$777,СВЦЭМ!$A$34:$A$777,$A232,СВЦЭМ!$B$34:$B$777,Q$225)+'СЕТ СН'!$F$12</f>
        <v>131.75155842999999</v>
      </c>
      <c r="R232" s="64">
        <f>SUMIFS(СВЦЭМ!$G$34:$G$777,СВЦЭМ!$A$34:$A$777,$A232,СВЦЭМ!$B$34:$B$777,R$225)+'СЕТ СН'!$F$12</f>
        <v>132.12785166</v>
      </c>
      <c r="S232" s="64">
        <f>SUMIFS(СВЦЭМ!$G$34:$G$777,СВЦЭМ!$A$34:$A$777,$A232,СВЦЭМ!$B$34:$B$777,S$225)+'СЕТ СН'!$F$12</f>
        <v>131.70128181000001</v>
      </c>
      <c r="T232" s="64">
        <f>SUMIFS(СВЦЭМ!$G$34:$G$777,СВЦЭМ!$A$34:$A$777,$A232,СВЦЭМ!$B$34:$B$777,T$225)+'СЕТ СН'!$F$12</f>
        <v>131.51946437000001</v>
      </c>
      <c r="U232" s="64">
        <f>SUMIFS(СВЦЭМ!$G$34:$G$777,СВЦЭМ!$A$34:$A$777,$A232,СВЦЭМ!$B$34:$B$777,U$225)+'СЕТ СН'!$F$12</f>
        <v>133.14861078000001</v>
      </c>
      <c r="V232" s="64">
        <f>SUMIFS(СВЦЭМ!$G$34:$G$777,СВЦЭМ!$A$34:$A$777,$A232,СВЦЭМ!$B$34:$B$777,V$225)+'СЕТ СН'!$F$12</f>
        <v>137.8033667</v>
      </c>
      <c r="W232" s="64">
        <f>SUMIFS(СВЦЭМ!$G$34:$G$777,СВЦЭМ!$A$34:$A$777,$A232,СВЦЭМ!$B$34:$B$777,W$225)+'СЕТ СН'!$F$12</f>
        <v>146.15233437000001</v>
      </c>
      <c r="X232" s="64">
        <f>SUMIFS(СВЦЭМ!$G$34:$G$777,СВЦЭМ!$A$34:$A$777,$A232,СВЦЭМ!$B$34:$B$777,X$225)+'СЕТ СН'!$F$12</f>
        <v>152.9434866</v>
      </c>
      <c r="Y232" s="64">
        <f>SUMIFS(СВЦЭМ!$G$34:$G$777,СВЦЭМ!$A$34:$A$777,$A232,СВЦЭМ!$B$34:$B$777,Y$225)+'СЕТ СН'!$F$12</f>
        <v>169.71418439000001</v>
      </c>
    </row>
    <row r="233" spans="1:27" ht="15.75" x14ac:dyDescent="0.2">
      <c r="A233" s="63">
        <f t="shared" si="6"/>
        <v>42559</v>
      </c>
      <c r="B233" s="64">
        <f>SUMIFS(СВЦЭМ!$G$34:$G$777,СВЦЭМ!$A$34:$A$777,$A233,СВЦЭМ!$B$34:$B$777,B$225)+'СЕТ СН'!$F$12</f>
        <v>190.40831030000001</v>
      </c>
      <c r="C233" s="64">
        <f>SUMIFS(СВЦЭМ!$G$34:$G$777,СВЦЭМ!$A$34:$A$777,$A233,СВЦЭМ!$B$34:$B$777,C$225)+'СЕТ СН'!$F$12</f>
        <v>202.47213436000001</v>
      </c>
      <c r="D233" s="64">
        <f>SUMIFS(СВЦЭМ!$G$34:$G$777,СВЦЭМ!$A$34:$A$777,$A233,СВЦЭМ!$B$34:$B$777,D$225)+'СЕТ СН'!$F$12</f>
        <v>211.99222392999999</v>
      </c>
      <c r="E233" s="64">
        <f>SUMIFS(СВЦЭМ!$G$34:$G$777,СВЦЭМ!$A$34:$A$777,$A233,СВЦЭМ!$B$34:$B$777,E$225)+'СЕТ СН'!$F$12</f>
        <v>216.40929249000001</v>
      </c>
      <c r="F233" s="64">
        <f>SUMIFS(СВЦЭМ!$G$34:$G$777,СВЦЭМ!$A$34:$A$777,$A233,СВЦЭМ!$B$34:$B$777,F$225)+'СЕТ СН'!$F$12</f>
        <v>216.27736290000001</v>
      </c>
      <c r="G233" s="64">
        <f>SUMIFS(СВЦЭМ!$G$34:$G$777,СВЦЭМ!$A$34:$A$777,$A233,СВЦЭМ!$B$34:$B$777,G$225)+'СЕТ СН'!$F$12</f>
        <v>203.91618405</v>
      </c>
      <c r="H233" s="64">
        <f>SUMIFS(СВЦЭМ!$G$34:$G$777,СВЦЭМ!$A$34:$A$777,$A233,СВЦЭМ!$B$34:$B$777,H$225)+'СЕТ СН'!$F$12</f>
        <v>179.33040885</v>
      </c>
      <c r="I233" s="64">
        <f>SUMIFS(СВЦЭМ!$G$34:$G$777,СВЦЭМ!$A$34:$A$777,$A233,СВЦЭМ!$B$34:$B$777,I$225)+'СЕТ СН'!$F$12</f>
        <v>159.41052010999999</v>
      </c>
      <c r="J233" s="64">
        <f>SUMIFS(СВЦЭМ!$G$34:$G$777,СВЦЭМ!$A$34:$A$777,$A233,СВЦЭМ!$B$34:$B$777,J$225)+'СЕТ СН'!$F$12</f>
        <v>141.32508530999999</v>
      </c>
      <c r="K233" s="64">
        <f>SUMIFS(СВЦЭМ!$G$34:$G$777,СВЦЭМ!$A$34:$A$777,$A233,СВЦЭМ!$B$34:$B$777,K$225)+'СЕТ СН'!$F$12</f>
        <v>131.30446911000001</v>
      </c>
      <c r="L233" s="64">
        <f>SUMIFS(СВЦЭМ!$G$34:$G$777,СВЦЭМ!$A$34:$A$777,$A233,СВЦЭМ!$B$34:$B$777,L$225)+'СЕТ СН'!$F$12</f>
        <v>134.39544441999999</v>
      </c>
      <c r="M233" s="64">
        <f>SUMIFS(СВЦЭМ!$G$34:$G$777,СВЦЭМ!$A$34:$A$777,$A233,СВЦЭМ!$B$34:$B$777,M$225)+'СЕТ СН'!$F$12</f>
        <v>134.71021598999999</v>
      </c>
      <c r="N233" s="64">
        <f>SUMIFS(СВЦЭМ!$G$34:$G$777,СВЦЭМ!$A$34:$A$777,$A233,СВЦЭМ!$B$34:$B$777,N$225)+'СЕТ СН'!$F$12</f>
        <v>133.34465177000001</v>
      </c>
      <c r="O233" s="64">
        <f>SUMIFS(СВЦЭМ!$G$34:$G$777,СВЦЭМ!$A$34:$A$777,$A233,СВЦЭМ!$B$34:$B$777,O$225)+'СЕТ СН'!$F$12</f>
        <v>135.73011596000001</v>
      </c>
      <c r="P233" s="64">
        <f>SUMIFS(СВЦЭМ!$G$34:$G$777,СВЦЭМ!$A$34:$A$777,$A233,СВЦЭМ!$B$34:$B$777,P$225)+'СЕТ СН'!$F$12</f>
        <v>133.53967279</v>
      </c>
      <c r="Q233" s="64">
        <f>SUMIFS(СВЦЭМ!$G$34:$G$777,СВЦЭМ!$A$34:$A$777,$A233,СВЦЭМ!$B$34:$B$777,Q$225)+'СЕТ СН'!$F$12</f>
        <v>133.50263699000001</v>
      </c>
      <c r="R233" s="64">
        <f>SUMIFS(СВЦЭМ!$G$34:$G$777,СВЦЭМ!$A$34:$A$777,$A233,СВЦЭМ!$B$34:$B$777,R$225)+'СЕТ СН'!$F$12</f>
        <v>132.40652969000001</v>
      </c>
      <c r="S233" s="64">
        <f>SUMIFS(СВЦЭМ!$G$34:$G$777,СВЦЭМ!$A$34:$A$777,$A233,СВЦЭМ!$B$34:$B$777,S$225)+'СЕТ СН'!$F$12</f>
        <v>131.43424250000001</v>
      </c>
      <c r="T233" s="64">
        <f>SUMIFS(СВЦЭМ!$G$34:$G$777,СВЦЭМ!$A$34:$A$777,$A233,СВЦЭМ!$B$34:$B$777,T$225)+'СЕТ СН'!$F$12</f>
        <v>132.09088213000001</v>
      </c>
      <c r="U233" s="64">
        <f>SUMIFS(СВЦЭМ!$G$34:$G$777,СВЦЭМ!$A$34:$A$777,$A233,СВЦЭМ!$B$34:$B$777,U$225)+'СЕТ СН'!$F$12</f>
        <v>131.98440796</v>
      </c>
      <c r="V233" s="64">
        <f>SUMIFS(СВЦЭМ!$G$34:$G$777,СВЦЭМ!$A$34:$A$777,$A233,СВЦЭМ!$B$34:$B$777,V$225)+'СЕТ СН'!$F$12</f>
        <v>126.16628734</v>
      </c>
      <c r="W233" s="64">
        <f>SUMIFS(СВЦЭМ!$G$34:$G$777,СВЦЭМ!$A$34:$A$777,$A233,СВЦЭМ!$B$34:$B$777,W$225)+'СЕТ СН'!$F$12</f>
        <v>124.9700251</v>
      </c>
      <c r="X233" s="64">
        <f>SUMIFS(СВЦЭМ!$G$34:$G$777,СВЦЭМ!$A$34:$A$777,$A233,СВЦЭМ!$B$34:$B$777,X$225)+'СЕТ СН'!$F$12</f>
        <v>139.01965372999999</v>
      </c>
      <c r="Y233" s="64">
        <f>SUMIFS(СВЦЭМ!$G$34:$G$777,СВЦЭМ!$A$34:$A$777,$A233,СВЦЭМ!$B$34:$B$777,Y$225)+'СЕТ СН'!$F$12</f>
        <v>157.88287446000001</v>
      </c>
    </row>
    <row r="234" spans="1:27" ht="15.75" x14ac:dyDescent="0.2">
      <c r="A234" s="63">
        <f t="shared" si="6"/>
        <v>42560</v>
      </c>
      <c r="B234" s="64">
        <f>SUMIFS(СВЦЭМ!$G$34:$G$777,СВЦЭМ!$A$34:$A$777,$A234,СВЦЭМ!$B$34:$B$777,B$225)+'СЕТ СН'!$F$12</f>
        <v>182.45671959000001</v>
      </c>
      <c r="C234" s="64">
        <f>SUMIFS(СВЦЭМ!$G$34:$G$777,СВЦЭМ!$A$34:$A$777,$A234,СВЦЭМ!$B$34:$B$777,C$225)+'СЕТ СН'!$F$12</f>
        <v>200.18778441000001</v>
      </c>
      <c r="D234" s="64">
        <f>SUMIFS(СВЦЭМ!$G$34:$G$777,СВЦЭМ!$A$34:$A$777,$A234,СВЦЭМ!$B$34:$B$777,D$225)+'СЕТ СН'!$F$12</f>
        <v>210.37313301</v>
      </c>
      <c r="E234" s="64">
        <f>SUMIFS(СВЦЭМ!$G$34:$G$777,СВЦЭМ!$A$34:$A$777,$A234,СВЦЭМ!$B$34:$B$777,E$225)+'СЕТ СН'!$F$12</f>
        <v>213.57547081000001</v>
      </c>
      <c r="F234" s="64">
        <f>SUMIFS(СВЦЭМ!$G$34:$G$777,СВЦЭМ!$A$34:$A$777,$A234,СВЦЭМ!$B$34:$B$777,F$225)+'СЕТ СН'!$F$12</f>
        <v>216.63517354000001</v>
      </c>
      <c r="G234" s="64">
        <f>SUMIFS(СВЦЭМ!$G$34:$G$777,СВЦЭМ!$A$34:$A$777,$A234,СВЦЭМ!$B$34:$B$777,G$225)+'СЕТ СН'!$F$12</f>
        <v>216.03729772</v>
      </c>
      <c r="H234" s="64">
        <f>SUMIFS(СВЦЭМ!$G$34:$G$777,СВЦЭМ!$A$34:$A$777,$A234,СВЦЭМ!$B$34:$B$777,H$225)+'СЕТ СН'!$F$12</f>
        <v>188.85006439</v>
      </c>
      <c r="I234" s="64">
        <f>SUMIFS(СВЦЭМ!$G$34:$G$777,СВЦЭМ!$A$34:$A$777,$A234,СВЦЭМ!$B$34:$B$777,I$225)+'СЕТ СН'!$F$12</f>
        <v>167.9545225</v>
      </c>
      <c r="J234" s="64">
        <f>SUMIFS(СВЦЭМ!$G$34:$G$777,СВЦЭМ!$A$34:$A$777,$A234,СВЦЭМ!$B$34:$B$777,J$225)+'СЕТ СН'!$F$12</f>
        <v>144.64630407000001</v>
      </c>
      <c r="K234" s="64">
        <f>SUMIFS(СВЦЭМ!$G$34:$G$777,СВЦЭМ!$A$34:$A$777,$A234,СВЦЭМ!$B$34:$B$777,K$225)+'СЕТ СН'!$F$12</f>
        <v>129.72055361</v>
      </c>
      <c r="L234" s="64">
        <f>SUMIFS(СВЦЭМ!$G$34:$G$777,СВЦЭМ!$A$34:$A$777,$A234,СВЦЭМ!$B$34:$B$777,L$225)+'СЕТ СН'!$F$12</f>
        <v>128.02884442999999</v>
      </c>
      <c r="M234" s="64">
        <f>SUMIFS(СВЦЭМ!$G$34:$G$777,СВЦЭМ!$A$34:$A$777,$A234,СВЦЭМ!$B$34:$B$777,M$225)+'СЕТ СН'!$F$12</f>
        <v>127.0175948</v>
      </c>
      <c r="N234" s="64">
        <f>SUMIFS(СВЦЭМ!$G$34:$G$777,СВЦЭМ!$A$34:$A$777,$A234,СВЦЭМ!$B$34:$B$777,N$225)+'СЕТ СН'!$F$12</f>
        <v>124.27728051</v>
      </c>
      <c r="O234" s="64">
        <f>SUMIFS(СВЦЭМ!$G$34:$G$777,СВЦЭМ!$A$34:$A$777,$A234,СВЦЭМ!$B$34:$B$777,O$225)+'СЕТ СН'!$F$12</f>
        <v>123.26687258</v>
      </c>
      <c r="P234" s="64">
        <f>SUMIFS(СВЦЭМ!$G$34:$G$777,СВЦЭМ!$A$34:$A$777,$A234,СВЦЭМ!$B$34:$B$777,P$225)+'СЕТ СН'!$F$12</f>
        <v>122.28481906</v>
      </c>
      <c r="Q234" s="64">
        <f>SUMIFS(СВЦЭМ!$G$34:$G$777,СВЦЭМ!$A$34:$A$777,$A234,СВЦЭМ!$B$34:$B$777,Q$225)+'СЕТ СН'!$F$12</f>
        <v>122.67931793</v>
      </c>
      <c r="R234" s="64">
        <f>SUMIFS(СВЦЭМ!$G$34:$G$777,СВЦЭМ!$A$34:$A$777,$A234,СВЦЭМ!$B$34:$B$777,R$225)+'СЕТ СН'!$F$12</f>
        <v>123.33927777</v>
      </c>
      <c r="S234" s="64">
        <f>SUMIFS(СВЦЭМ!$G$34:$G$777,СВЦЭМ!$A$34:$A$777,$A234,СВЦЭМ!$B$34:$B$777,S$225)+'СЕТ СН'!$F$12</f>
        <v>124.45992074</v>
      </c>
      <c r="T234" s="64">
        <f>SUMIFS(СВЦЭМ!$G$34:$G$777,СВЦЭМ!$A$34:$A$777,$A234,СВЦЭМ!$B$34:$B$777,T$225)+'СЕТ СН'!$F$12</f>
        <v>125.00516716</v>
      </c>
      <c r="U234" s="64">
        <f>SUMIFS(СВЦЭМ!$G$34:$G$777,СВЦЭМ!$A$34:$A$777,$A234,СВЦЭМ!$B$34:$B$777,U$225)+'СЕТ СН'!$F$12</f>
        <v>123.33948631</v>
      </c>
      <c r="V234" s="64">
        <f>SUMIFS(СВЦЭМ!$G$34:$G$777,СВЦЭМ!$A$34:$A$777,$A234,СВЦЭМ!$B$34:$B$777,V$225)+'СЕТ СН'!$F$12</f>
        <v>123.46386106999999</v>
      </c>
      <c r="W234" s="64">
        <f>SUMIFS(СВЦЭМ!$G$34:$G$777,СВЦЭМ!$A$34:$A$777,$A234,СВЦЭМ!$B$34:$B$777,W$225)+'СЕТ СН'!$F$12</f>
        <v>125.18600186</v>
      </c>
      <c r="X234" s="64">
        <f>SUMIFS(СВЦЭМ!$G$34:$G$777,СВЦЭМ!$A$34:$A$777,$A234,СВЦЭМ!$B$34:$B$777,X$225)+'СЕТ СН'!$F$12</f>
        <v>135.78428059000001</v>
      </c>
      <c r="Y234" s="64">
        <f>SUMIFS(СВЦЭМ!$G$34:$G$777,СВЦЭМ!$A$34:$A$777,$A234,СВЦЭМ!$B$34:$B$777,Y$225)+'СЕТ СН'!$F$12</f>
        <v>155.11150423000001</v>
      </c>
    </row>
    <row r="235" spans="1:27" ht="15.75" x14ac:dyDescent="0.2">
      <c r="A235" s="63">
        <f t="shared" si="6"/>
        <v>42561</v>
      </c>
      <c r="B235" s="64">
        <f>SUMIFS(СВЦЭМ!$G$34:$G$777,СВЦЭМ!$A$34:$A$777,$A235,СВЦЭМ!$B$34:$B$777,B$225)+'СЕТ СН'!$F$12</f>
        <v>174.28757436000001</v>
      </c>
      <c r="C235" s="64">
        <f>SUMIFS(СВЦЭМ!$G$34:$G$777,СВЦЭМ!$A$34:$A$777,$A235,СВЦЭМ!$B$34:$B$777,C$225)+'СЕТ СН'!$F$12</f>
        <v>191.48066825999999</v>
      </c>
      <c r="D235" s="64">
        <f>SUMIFS(СВЦЭМ!$G$34:$G$777,СВЦЭМ!$A$34:$A$777,$A235,СВЦЭМ!$B$34:$B$777,D$225)+'СЕТ СН'!$F$12</f>
        <v>201.88770495</v>
      </c>
      <c r="E235" s="64">
        <f>SUMIFS(СВЦЭМ!$G$34:$G$777,СВЦЭМ!$A$34:$A$777,$A235,СВЦЭМ!$B$34:$B$777,E$225)+'СЕТ СН'!$F$12</f>
        <v>205.60453401000001</v>
      </c>
      <c r="F235" s="64">
        <f>SUMIFS(СВЦЭМ!$G$34:$G$777,СВЦЭМ!$A$34:$A$777,$A235,СВЦЭМ!$B$34:$B$777,F$225)+'СЕТ СН'!$F$12</f>
        <v>208.59476416999999</v>
      </c>
      <c r="G235" s="64">
        <f>SUMIFS(СВЦЭМ!$G$34:$G$777,СВЦЭМ!$A$34:$A$777,$A235,СВЦЭМ!$B$34:$B$777,G$225)+'СЕТ СН'!$F$12</f>
        <v>209.65569355</v>
      </c>
      <c r="H235" s="64">
        <f>SUMIFS(СВЦЭМ!$G$34:$G$777,СВЦЭМ!$A$34:$A$777,$A235,СВЦЭМ!$B$34:$B$777,H$225)+'СЕТ СН'!$F$12</f>
        <v>195.86932168000001</v>
      </c>
      <c r="I235" s="64">
        <f>SUMIFS(СВЦЭМ!$G$34:$G$777,СВЦЭМ!$A$34:$A$777,$A235,СВЦЭМ!$B$34:$B$777,I$225)+'СЕТ СН'!$F$12</f>
        <v>178.85212390000001</v>
      </c>
      <c r="J235" s="64">
        <f>SUMIFS(СВЦЭМ!$G$34:$G$777,СВЦЭМ!$A$34:$A$777,$A235,СВЦЭМ!$B$34:$B$777,J$225)+'СЕТ СН'!$F$12</f>
        <v>151.36227127999999</v>
      </c>
      <c r="K235" s="64">
        <f>SUMIFS(СВЦЭМ!$G$34:$G$777,СВЦЭМ!$A$34:$A$777,$A235,СВЦЭМ!$B$34:$B$777,K$225)+'СЕТ СН'!$F$12</f>
        <v>131.50561113000001</v>
      </c>
      <c r="L235" s="64">
        <f>SUMIFS(СВЦЭМ!$G$34:$G$777,СВЦЭМ!$A$34:$A$777,$A235,СВЦЭМ!$B$34:$B$777,L$225)+'СЕТ СН'!$F$12</f>
        <v>124.63747515</v>
      </c>
      <c r="M235" s="64">
        <f>SUMIFS(СВЦЭМ!$G$34:$G$777,СВЦЭМ!$A$34:$A$777,$A235,СВЦЭМ!$B$34:$B$777,M$225)+'СЕТ СН'!$F$12</f>
        <v>124.00620644</v>
      </c>
      <c r="N235" s="64">
        <f>SUMIFS(СВЦЭМ!$G$34:$G$777,СВЦЭМ!$A$34:$A$777,$A235,СВЦЭМ!$B$34:$B$777,N$225)+'СЕТ СН'!$F$12</f>
        <v>125.62876758</v>
      </c>
      <c r="O235" s="64">
        <f>SUMIFS(СВЦЭМ!$G$34:$G$777,СВЦЭМ!$A$34:$A$777,$A235,СВЦЭМ!$B$34:$B$777,O$225)+'СЕТ СН'!$F$12</f>
        <v>126.94420827</v>
      </c>
      <c r="P235" s="64">
        <f>SUMIFS(СВЦЭМ!$G$34:$G$777,СВЦЭМ!$A$34:$A$777,$A235,СВЦЭМ!$B$34:$B$777,P$225)+'СЕТ СН'!$F$12</f>
        <v>128.1984837</v>
      </c>
      <c r="Q235" s="64">
        <f>SUMIFS(СВЦЭМ!$G$34:$G$777,СВЦЭМ!$A$34:$A$777,$A235,СВЦЭМ!$B$34:$B$777,Q$225)+'СЕТ СН'!$F$12</f>
        <v>128.46833029000001</v>
      </c>
      <c r="R235" s="64">
        <f>SUMIFS(СВЦЭМ!$G$34:$G$777,СВЦЭМ!$A$34:$A$777,$A235,СВЦЭМ!$B$34:$B$777,R$225)+'СЕТ СН'!$F$12</f>
        <v>129.12246937</v>
      </c>
      <c r="S235" s="64">
        <f>SUMIFS(СВЦЭМ!$G$34:$G$777,СВЦЭМ!$A$34:$A$777,$A235,СВЦЭМ!$B$34:$B$777,S$225)+'СЕТ СН'!$F$12</f>
        <v>127.55039633</v>
      </c>
      <c r="T235" s="64">
        <f>SUMIFS(СВЦЭМ!$G$34:$G$777,СВЦЭМ!$A$34:$A$777,$A235,СВЦЭМ!$B$34:$B$777,T$225)+'СЕТ СН'!$F$12</f>
        <v>125.48607493</v>
      </c>
      <c r="U235" s="64">
        <f>SUMIFS(СВЦЭМ!$G$34:$G$777,СВЦЭМ!$A$34:$A$777,$A235,СВЦЭМ!$B$34:$B$777,U$225)+'СЕТ СН'!$F$12</f>
        <v>124.63079569999999</v>
      </c>
      <c r="V235" s="64">
        <f>SUMIFS(СВЦЭМ!$G$34:$G$777,СВЦЭМ!$A$34:$A$777,$A235,СВЦЭМ!$B$34:$B$777,V$225)+'СЕТ СН'!$F$12</f>
        <v>127.88100624</v>
      </c>
      <c r="W235" s="64">
        <f>SUMIFS(СВЦЭМ!$G$34:$G$777,СВЦЭМ!$A$34:$A$777,$A235,СВЦЭМ!$B$34:$B$777,W$225)+'СЕТ СН'!$F$12</f>
        <v>130.6932291</v>
      </c>
      <c r="X235" s="64">
        <f>SUMIFS(СВЦЭМ!$G$34:$G$777,СВЦЭМ!$A$34:$A$777,$A235,СВЦЭМ!$B$34:$B$777,X$225)+'СЕТ СН'!$F$12</f>
        <v>131.25357611000001</v>
      </c>
      <c r="Y235" s="64">
        <f>SUMIFS(СВЦЭМ!$G$34:$G$777,СВЦЭМ!$A$34:$A$777,$A235,СВЦЭМ!$B$34:$B$777,Y$225)+'СЕТ СН'!$F$12</f>
        <v>146.54433062000001</v>
      </c>
    </row>
    <row r="236" spans="1:27" ht="15.75" x14ac:dyDescent="0.2">
      <c r="A236" s="63">
        <f t="shared" si="6"/>
        <v>42562</v>
      </c>
      <c r="B236" s="64">
        <f>SUMIFS(СВЦЭМ!$G$34:$G$777,СВЦЭМ!$A$34:$A$777,$A236,СВЦЭМ!$B$34:$B$777,B$225)+'СЕТ СН'!$F$12</f>
        <v>169.74495635</v>
      </c>
      <c r="C236" s="64">
        <f>SUMIFS(СВЦЭМ!$G$34:$G$777,СВЦЭМ!$A$34:$A$777,$A236,СВЦЭМ!$B$34:$B$777,C$225)+'СЕТ СН'!$F$12</f>
        <v>186.21643463999999</v>
      </c>
      <c r="D236" s="64">
        <f>SUMIFS(СВЦЭМ!$G$34:$G$777,СВЦЭМ!$A$34:$A$777,$A236,СВЦЭМ!$B$34:$B$777,D$225)+'СЕТ СН'!$F$12</f>
        <v>198.33590261000001</v>
      </c>
      <c r="E236" s="64">
        <f>SUMIFS(СВЦЭМ!$G$34:$G$777,СВЦЭМ!$A$34:$A$777,$A236,СВЦЭМ!$B$34:$B$777,E$225)+'СЕТ СН'!$F$12</f>
        <v>201.25934849000001</v>
      </c>
      <c r="F236" s="64">
        <f>SUMIFS(СВЦЭМ!$G$34:$G$777,СВЦЭМ!$A$34:$A$777,$A236,СВЦЭМ!$B$34:$B$777,F$225)+'СЕТ СН'!$F$12</f>
        <v>203.76829003</v>
      </c>
      <c r="G236" s="64">
        <f>SUMIFS(СВЦЭМ!$G$34:$G$777,СВЦЭМ!$A$34:$A$777,$A236,СВЦЭМ!$B$34:$B$777,G$225)+'СЕТ СН'!$F$12</f>
        <v>202.6435003</v>
      </c>
      <c r="H236" s="64">
        <f>SUMIFS(СВЦЭМ!$G$34:$G$777,СВЦЭМ!$A$34:$A$777,$A236,СВЦЭМ!$B$34:$B$777,H$225)+'СЕТ СН'!$F$12</f>
        <v>182.63097526000001</v>
      </c>
      <c r="I236" s="64">
        <f>SUMIFS(СВЦЭМ!$G$34:$G$777,СВЦЭМ!$A$34:$A$777,$A236,СВЦЭМ!$B$34:$B$777,I$225)+'СЕТ СН'!$F$12</f>
        <v>162.85476677</v>
      </c>
      <c r="J236" s="64">
        <f>SUMIFS(СВЦЭМ!$G$34:$G$777,СВЦЭМ!$A$34:$A$777,$A236,СВЦЭМ!$B$34:$B$777,J$225)+'СЕТ СН'!$F$12</f>
        <v>143.10787435</v>
      </c>
      <c r="K236" s="64">
        <f>SUMIFS(СВЦЭМ!$G$34:$G$777,СВЦЭМ!$A$34:$A$777,$A236,СВЦЭМ!$B$34:$B$777,K$225)+'СЕТ СН'!$F$12</f>
        <v>128.74793138999999</v>
      </c>
      <c r="L236" s="64">
        <f>SUMIFS(СВЦЭМ!$G$34:$G$777,СВЦЭМ!$A$34:$A$777,$A236,СВЦЭМ!$B$34:$B$777,L$225)+'СЕТ СН'!$F$12</f>
        <v>123.56480547</v>
      </c>
      <c r="M236" s="64">
        <f>SUMIFS(СВЦЭМ!$G$34:$G$777,СВЦЭМ!$A$34:$A$777,$A236,СВЦЭМ!$B$34:$B$777,M$225)+'СЕТ СН'!$F$12</f>
        <v>124.40824796</v>
      </c>
      <c r="N236" s="64">
        <f>SUMIFS(СВЦЭМ!$G$34:$G$777,СВЦЭМ!$A$34:$A$777,$A236,СВЦЭМ!$B$34:$B$777,N$225)+'СЕТ СН'!$F$12</f>
        <v>126.80920349</v>
      </c>
      <c r="O236" s="64">
        <f>SUMIFS(СВЦЭМ!$G$34:$G$777,СВЦЭМ!$A$34:$A$777,$A236,СВЦЭМ!$B$34:$B$777,O$225)+'СЕТ СН'!$F$12</f>
        <v>124.15902828999999</v>
      </c>
      <c r="P236" s="64">
        <f>SUMIFS(СВЦЭМ!$G$34:$G$777,СВЦЭМ!$A$34:$A$777,$A236,СВЦЭМ!$B$34:$B$777,P$225)+'СЕТ СН'!$F$12</f>
        <v>125.53940145999999</v>
      </c>
      <c r="Q236" s="64">
        <f>SUMIFS(СВЦЭМ!$G$34:$G$777,СВЦЭМ!$A$34:$A$777,$A236,СВЦЭМ!$B$34:$B$777,Q$225)+'СЕТ СН'!$F$12</f>
        <v>125.74226770999999</v>
      </c>
      <c r="R236" s="64">
        <f>SUMIFS(СВЦЭМ!$G$34:$G$777,СВЦЭМ!$A$34:$A$777,$A236,СВЦЭМ!$B$34:$B$777,R$225)+'СЕТ СН'!$F$12</f>
        <v>126.72839039</v>
      </c>
      <c r="S236" s="64">
        <f>SUMIFS(СВЦЭМ!$G$34:$G$777,СВЦЭМ!$A$34:$A$777,$A236,СВЦЭМ!$B$34:$B$777,S$225)+'СЕТ СН'!$F$12</f>
        <v>127.00389043</v>
      </c>
      <c r="T236" s="64">
        <f>SUMIFS(СВЦЭМ!$G$34:$G$777,СВЦЭМ!$A$34:$A$777,$A236,СВЦЭМ!$B$34:$B$777,T$225)+'СЕТ СН'!$F$12</f>
        <v>128.05249613000001</v>
      </c>
      <c r="U236" s="64">
        <f>SUMIFS(СВЦЭМ!$G$34:$G$777,СВЦЭМ!$A$34:$A$777,$A236,СВЦЭМ!$B$34:$B$777,U$225)+'СЕТ СН'!$F$12</f>
        <v>128.93500710000001</v>
      </c>
      <c r="V236" s="64">
        <f>SUMIFS(СВЦЭМ!$G$34:$G$777,СВЦЭМ!$A$34:$A$777,$A236,СВЦЭМ!$B$34:$B$777,V$225)+'СЕТ СН'!$F$12</f>
        <v>129.45428018999999</v>
      </c>
      <c r="W236" s="64">
        <f>SUMIFS(СВЦЭМ!$G$34:$G$777,СВЦЭМ!$A$34:$A$777,$A236,СВЦЭМ!$B$34:$B$777,W$225)+'СЕТ СН'!$F$12</f>
        <v>133.98625478</v>
      </c>
      <c r="X236" s="64">
        <f>SUMIFS(СВЦЭМ!$G$34:$G$777,СВЦЭМ!$A$34:$A$777,$A236,СВЦЭМ!$B$34:$B$777,X$225)+'СЕТ СН'!$F$12</f>
        <v>143.50446632000001</v>
      </c>
      <c r="Y236" s="64">
        <f>SUMIFS(СВЦЭМ!$G$34:$G$777,СВЦЭМ!$A$34:$A$777,$A236,СВЦЭМ!$B$34:$B$777,Y$225)+'СЕТ СН'!$F$12</f>
        <v>164.22478950000001</v>
      </c>
    </row>
    <row r="237" spans="1:27" ht="15.75" x14ac:dyDescent="0.2">
      <c r="A237" s="63">
        <f t="shared" si="6"/>
        <v>42563</v>
      </c>
      <c r="B237" s="64">
        <f>SUMIFS(СВЦЭМ!$G$34:$G$777,СВЦЭМ!$A$34:$A$777,$A237,СВЦЭМ!$B$34:$B$777,B$225)+'СЕТ СН'!$F$12</f>
        <v>173.35664589999999</v>
      </c>
      <c r="C237" s="64">
        <f>SUMIFS(СВЦЭМ!$G$34:$G$777,СВЦЭМ!$A$34:$A$777,$A237,СВЦЭМ!$B$34:$B$777,C$225)+'СЕТ СН'!$F$12</f>
        <v>188.77825852999999</v>
      </c>
      <c r="D237" s="64">
        <f>SUMIFS(СВЦЭМ!$G$34:$G$777,СВЦЭМ!$A$34:$A$777,$A237,СВЦЭМ!$B$34:$B$777,D$225)+'СЕТ СН'!$F$12</f>
        <v>197.00253954999999</v>
      </c>
      <c r="E237" s="64">
        <f>SUMIFS(СВЦЭМ!$G$34:$G$777,СВЦЭМ!$A$34:$A$777,$A237,СВЦЭМ!$B$34:$B$777,E$225)+'СЕТ СН'!$F$12</f>
        <v>202.57645534</v>
      </c>
      <c r="F237" s="64">
        <f>SUMIFS(СВЦЭМ!$G$34:$G$777,СВЦЭМ!$A$34:$A$777,$A237,СВЦЭМ!$B$34:$B$777,F$225)+'СЕТ СН'!$F$12</f>
        <v>204.4809989</v>
      </c>
      <c r="G237" s="64">
        <f>SUMIFS(СВЦЭМ!$G$34:$G$777,СВЦЭМ!$A$34:$A$777,$A237,СВЦЭМ!$B$34:$B$777,G$225)+'СЕТ СН'!$F$12</f>
        <v>202.72510732000001</v>
      </c>
      <c r="H237" s="64">
        <f>SUMIFS(СВЦЭМ!$G$34:$G$777,СВЦЭМ!$A$34:$A$777,$A237,СВЦЭМ!$B$34:$B$777,H$225)+'СЕТ СН'!$F$12</f>
        <v>181.28598719999999</v>
      </c>
      <c r="I237" s="64">
        <f>SUMIFS(СВЦЭМ!$G$34:$G$777,СВЦЭМ!$A$34:$A$777,$A237,СВЦЭМ!$B$34:$B$777,I$225)+'СЕТ СН'!$F$12</f>
        <v>160.80767474999999</v>
      </c>
      <c r="J237" s="64">
        <f>SUMIFS(СВЦЭМ!$G$34:$G$777,СВЦЭМ!$A$34:$A$777,$A237,СВЦЭМ!$B$34:$B$777,J$225)+'СЕТ СН'!$F$12</f>
        <v>135.16061812000001</v>
      </c>
      <c r="K237" s="64">
        <f>SUMIFS(СВЦЭМ!$G$34:$G$777,СВЦЭМ!$A$34:$A$777,$A237,СВЦЭМ!$B$34:$B$777,K$225)+'СЕТ СН'!$F$12</f>
        <v>125.25750318</v>
      </c>
      <c r="L237" s="64">
        <f>SUMIFS(СВЦЭМ!$G$34:$G$777,СВЦЭМ!$A$34:$A$777,$A237,СВЦЭМ!$B$34:$B$777,L$225)+'СЕТ СН'!$F$12</f>
        <v>131.21869895</v>
      </c>
      <c r="M237" s="64">
        <f>SUMIFS(СВЦЭМ!$G$34:$G$777,СВЦЭМ!$A$34:$A$777,$A237,СВЦЭМ!$B$34:$B$777,M$225)+'СЕТ СН'!$F$12</f>
        <v>131.51165427999999</v>
      </c>
      <c r="N237" s="64">
        <f>SUMIFS(СВЦЭМ!$G$34:$G$777,СВЦЭМ!$A$34:$A$777,$A237,СВЦЭМ!$B$34:$B$777,N$225)+'СЕТ СН'!$F$12</f>
        <v>129.50307570999999</v>
      </c>
      <c r="O237" s="64">
        <f>SUMIFS(СВЦЭМ!$G$34:$G$777,СВЦЭМ!$A$34:$A$777,$A237,СВЦЭМ!$B$34:$B$777,O$225)+'СЕТ СН'!$F$12</f>
        <v>131.48242529999999</v>
      </c>
      <c r="P237" s="64">
        <f>SUMIFS(СВЦЭМ!$G$34:$G$777,СВЦЭМ!$A$34:$A$777,$A237,СВЦЭМ!$B$34:$B$777,P$225)+'СЕТ СН'!$F$12</f>
        <v>131.04441957</v>
      </c>
      <c r="Q237" s="64">
        <f>SUMIFS(СВЦЭМ!$G$34:$G$777,СВЦЭМ!$A$34:$A$777,$A237,СВЦЭМ!$B$34:$B$777,Q$225)+'СЕТ СН'!$F$12</f>
        <v>131.12473901999999</v>
      </c>
      <c r="R237" s="64">
        <f>SUMIFS(СВЦЭМ!$G$34:$G$777,СВЦЭМ!$A$34:$A$777,$A237,СВЦЭМ!$B$34:$B$777,R$225)+'СЕТ СН'!$F$12</f>
        <v>129.72147663000001</v>
      </c>
      <c r="S237" s="64">
        <f>SUMIFS(СВЦЭМ!$G$34:$G$777,СВЦЭМ!$A$34:$A$777,$A237,СВЦЭМ!$B$34:$B$777,S$225)+'СЕТ СН'!$F$12</f>
        <v>129.77114191000001</v>
      </c>
      <c r="T237" s="64">
        <f>SUMIFS(СВЦЭМ!$G$34:$G$777,СВЦЭМ!$A$34:$A$777,$A237,СВЦЭМ!$B$34:$B$777,T$225)+'СЕТ СН'!$F$12</f>
        <v>129.01852062</v>
      </c>
      <c r="U237" s="64">
        <f>SUMIFS(СВЦЭМ!$G$34:$G$777,СВЦЭМ!$A$34:$A$777,$A237,СВЦЭМ!$B$34:$B$777,U$225)+'СЕТ СН'!$F$12</f>
        <v>127.96956908</v>
      </c>
      <c r="V237" s="64">
        <f>SUMIFS(СВЦЭМ!$G$34:$G$777,СВЦЭМ!$A$34:$A$777,$A237,СВЦЭМ!$B$34:$B$777,V$225)+'СЕТ СН'!$F$12</f>
        <v>122.87111459</v>
      </c>
      <c r="W237" s="64">
        <f>SUMIFS(СВЦЭМ!$G$34:$G$777,СВЦЭМ!$A$34:$A$777,$A237,СВЦЭМ!$B$34:$B$777,W$225)+'СЕТ СН'!$F$12</f>
        <v>126.03628912000001</v>
      </c>
      <c r="X237" s="64">
        <f>SUMIFS(СВЦЭМ!$G$34:$G$777,СВЦЭМ!$A$34:$A$777,$A237,СВЦЭМ!$B$34:$B$777,X$225)+'СЕТ СН'!$F$12</f>
        <v>133.45389238999999</v>
      </c>
      <c r="Y237" s="64">
        <f>SUMIFS(СВЦЭМ!$G$34:$G$777,СВЦЭМ!$A$34:$A$777,$A237,СВЦЭМ!$B$34:$B$777,Y$225)+'СЕТ СН'!$F$12</f>
        <v>152.70569703999999</v>
      </c>
    </row>
    <row r="238" spans="1:27" ht="15.75" x14ac:dyDescent="0.2">
      <c r="A238" s="63">
        <f t="shared" si="6"/>
        <v>42564</v>
      </c>
      <c r="B238" s="64">
        <f>SUMIFS(СВЦЭМ!$G$34:$G$777,СВЦЭМ!$A$34:$A$777,$A238,СВЦЭМ!$B$34:$B$777,B$225)+'СЕТ СН'!$F$12</f>
        <v>159.21778218</v>
      </c>
      <c r="C238" s="64">
        <f>SUMIFS(СВЦЭМ!$G$34:$G$777,СВЦЭМ!$A$34:$A$777,$A238,СВЦЭМ!$B$34:$B$777,C$225)+'СЕТ СН'!$F$12</f>
        <v>173.54795347000001</v>
      </c>
      <c r="D238" s="64">
        <f>SUMIFS(СВЦЭМ!$G$34:$G$777,СВЦЭМ!$A$34:$A$777,$A238,СВЦЭМ!$B$34:$B$777,D$225)+'СЕТ СН'!$F$12</f>
        <v>182.12696702</v>
      </c>
      <c r="E238" s="64">
        <f>SUMIFS(СВЦЭМ!$G$34:$G$777,СВЦЭМ!$A$34:$A$777,$A238,СВЦЭМ!$B$34:$B$777,E$225)+'СЕТ СН'!$F$12</f>
        <v>185.05436398000001</v>
      </c>
      <c r="F238" s="64">
        <f>SUMIFS(СВЦЭМ!$G$34:$G$777,СВЦЭМ!$A$34:$A$777,$A238,СВЦЭМ!$B$34:$B$777,F$225)+'СЕТ СН'!$F$12</f>
        <v>186.52530867999999</v>
      </c>
      <c r="G238" s="64">
        <f>SUMIFS(СВЦЭМ!$G$34:$G$777,СВЦЭМ!$A$34:$A$777,$A238,СВЦЭМ!$B$34:$B$777,G$225)+'СЕТ СН'!$F$12</f>
        <v>185.73770198</v>
      </c>
      <c r="H238" s="64">
        <f>SUMIFS(СВЦЭМ!$G$34:$G$777,СВЦЭМ!$A$34:$A$777,$A238,СВЦЭМ!$B$34:$B$777,H$225)+'СЕТ СН'!$F$12</f>
        <v>163.83395637999999</v>
      </c>
      <c r="I238" s="64">
        <f>SUMIFS(СВЦЭМ!$G$34:$G$777,СВЦЭМ!$A$34:$A$777,$A238,СВЦЭМ!$B$34:$B$777,I$225)+'СЕТ СН'!$F$12</f>
        <v>139.63067672</v>
      </c>
      <c r="J238" s="64">
        <f>SUMIFS(СВЦЭМ!$G$34:$G$777,СВЦЭМ!$A$34:$A$777,$A238,СВЦЭМ!$B$34:$B$777,J$225)+'СЕТ СН'!$F$12</f>
        <v>128.83997332999999</v>
      </c>
      <c r="K238" s="64">
        <f>SUMIFS(СВЦЭМ!$G$34:$G$777,СВЦЭМ!$A$34:$A$777,$A238,СВЦЭМ!$B$34:$B$777,K$225)+'СЕТ СН'!$F$12</f>
        <v>120.13299287</v>
      </c>
      <c r="L238" s="64">
        <f>SUMIFS(СВЦЭМ!$G$34:$G$777,СВЦЭМ!$A$34:$A$777,$A238,СВЦЭМ!$B$34:$B$777,L$225)+'СЕТ СН'!$F$12</f>
        <v>128.84553998999999</v>
      </c>
      <c r="M238" s="64">
        <f>SUMIFS(СВЦЭМ!$G$34:$G$777,СВЦЭМ!$A$34:$A$777,$A238,СВЦЭМ!$B$34:$B$777,M$225)+'СЕТ СН'!$F$12</f>
        <v>129.34804456000001</v>
      </c>
      <c r="N238" s="64">
        <f>SUMIFS(СВЦЭМ!$G$34:$G$777,СВЦЭМ!$A$34:$A$777,$A238,СВЦЭМ!$B$34:$B$777,N$225)+'СЕТ СН'!$F$12</f>
        <v>128.04980707999999</v>
      </c>
      <c r="O238" s="64">
        <f>SUMIFS(СВЦЭМ!$G$34:$G$777,СВЦЭМ!$A$34:$A$777,$A238,СВЦЭМ!$B$34:$B$777,O$225)+'СЕТ СН'!$F$12</f>
        <v>131.58209416</v>
      </c>
      <c r="P238" s="64">
        <f>SUMIFS(СВЦЭМ!$G$34:$G$777,СВЦЭМ!$A$34:$A$777,$A238,СВЦЭМ!$B$34:$B$777,P$225)+'СЕТ СН'!$F$12</f>
        <v>130.70910635999999</v>
      </c>
      <c r="Q238" s="64">
        <f>SUMIFS(СВЦЭМ!$G$34:$G$777,СВЦЭМ!$A$34:$A$777,$A238,СВЦЭМ!$B$34:$B$777,Q$225)+'СЕТ СН'!$F$12</f>
        <v>129.09456964</v>
      </c>
      <c r="R238" s="64">
        <f>SUMIFS(СВЦЭМ!$G$34:$G$777,СВЦЭМ!$A$34:$A$777,$A238,СВЦЭМ!$B$34:$B$777,R$225)+'СЕТ СН'!$F$12</f>
        <v>127.99141177</v>
      </c>
      <c r="S238" s="64">
        <f>SUMIFS(СВЦЭМ!$G$34:$G$777,СВЦЭМ!$A$34:$A$777,$A238,СВЦЭМ!$B$34:$B$777,S$225)+'СЕТ СН'!$F$12</f>
        <v>127.26164402000001</v>
      </c>
      <c r="T238" s="64">
        <f>SUMIFS(СВЦЭМ!$G$34:$G$777,СВЦЭМ!$A$34:$A$777,$A238,СВЦЭМ!$B$34:$B$777,T$225)+'СЕТ СН'!$F$12</f>
        <v>126.48258312999999</v>
      </c>
      <c r="U238" s="64">
        <f>SUMIFS(СВЦЭМ!$G$34:$G$777,СВЦЭМ!$A$34:$A$777,$A238,СВЦЭМ!$B$34:$B$777,U$225)+'СЕТ СН'!$F$12</f>
        <v>127.00059905000001</v>
      </c>
      <c r="V238" s="64">
        <f>SUMIFS(СВЦЭМ!$G$34:$G$777,СВЦЭМ!$A$34:$A$777,$A238,СВЦЭМ!$B$34:$B$777,V$225)+'СЕТ СН'!$F$12</f>
        <v>121.98842025</v>
      </c>
      <c r="W238" s="64">
        <f>SUMIFS(СВЦЭМ!$G$34:$G$777,СВЦЭМ!$A$34:$A$777,$A238,СВЦЭМ!$B$34:$B$777,W$225)+'СЕТ СН'!$F$12</f>
        <v>121.43805088000001</v>
      </c>
      <c r="X238" s="64">
        <f>SUMIFS(СВЦЭМ!$G$34:$G$777,СВЦЭМ!$A$34:$A$777,$A238,СВЦЭМ!$B$34:$B$777,X$225)+'СЕТ СН'!$F$12</f>
        <v>126.07450498999999</v>
      </c>
      <c r="Y238" s="64">
        <f>SUMIFS(СВЦЭМ!$G$34:$G$777,СВЦЭМ!$A$34:$A$777,$A238,СВЦЭМ!$B$34:$B$777,Y$225)+'СЕТ СН'!$F$12</f>
        <v>139.27735462999999</v>
      </c>
    </row>
    <row r="239" spans="1:27" ht="15.75" x14ac:dyDescent="0.2">
      <c r="A239" s="63">
        <f t="shared" si="6"/>
        <v>42565</v>
      </c>
      <c r="B239" s="64">
        <f>SUMIFS(СВЦЭМ!$G$34:$G$777,СВЦЭМ!$A$34:$A$777,$A239,СВЦЭМ!$B$34:$B$777,B$225)+'СЕТ СН'!$F$12</f>
        <v>144.94441370999999</v>
      </c>
      <c r="C239" s="64">
        <f>SUMIFS(СВЦЭМ!$G$34:$G$777,СВЦЭМ!$A$34:$A$777,$A239,СВЦЭМ!$B$34:$B$777,C$225)+'СЕТ СН'!$F$12</f>
        <v>158.33709956000001</v>
      </c>
      <c r="D239" s="64">
        <f>SUMIFS(СВЦЭМ!$G$34:$G$777,СВЦЭМ!$A$34:$A$777,$A239,СВЦЭМ!$B$34:$B$777,D$225)+'СЕТ СН'!$F$12</f>
        <v>166.20172661000001</v>
      </c>
      <c r="E239" s="64">
        <f>SUMIFS(СВЦЭМ!$G$34:$G$777,СВЦЭМ!$A$34:$A$777,$A239,СВЦЭМ!$B$34:$B$777,E$225)+'СЕТ СН'!$F$12</f>
        <v>168.63534569999999</v>
      </c>
      <c r="F239" s="64">
        <f>SUMIFS(СВЦЭМ!$G$34:$G$777,СВЦЭМ!$A$34:$A$777,$A239,СВЦЭМ!$B$34:$B$777,F$225)+'СЕТ СН'!$F$12</f>
        <v>170.22669886</v>
      </c>
      <c r="G239" s="64">
        <f>SUMIFS(СВЦЭМ!$G$34:$G$777,СВЦЭМ!$A$34:$A$777,$A239,СВЦЭМ!$B$34:$B$777,G$225)+'СЕТ СН'!$F$12</f>
        <v>167.09367312000001</v>
      </c>
      <c r="H239" s="64">
        <f>SUMIFS(СВЦЭМ!$G$34:$G$777,СВЦЭМ!$A$34:$A$777,$A239,СВЦЭМ!$B$34:$B$777,H$225)+'СЕТ СН'!$F$12</f>
        <v>148.89442535000001</v>
      </c>
      <c r="I239" s="64">
        <f>SUMIFS(СВЦЭМ!$G$34:$G$777,СВЦЭМ!$A$34:$A$777,$A239,СВЦЭМ!$B$34:$B$777,I$225)+'СЕТ СН'!$F$12</f>
        <v>128.77117378</v>
      </c>
      <c r="J239" s="64">
        <f>SUMIFS(СВЦЭМ!$G$34:$G$777,СВЦЭМ!$A$34:$A$777,$A239,СВЦЭМ!$B$34:$B$777,J$225)+'СЕТ СН'!$F$12</f>
        <v>114.58468937000001</v>
      </c>
      <c r="K239" s="64">
        <f>SUMIFS(СВЦЭМ!$G$34:$G$777,СВЦЭМ!$A$34:$A$777,$A239,СВЦЭМ!$B$34:$B$777,K$225)+'СЕТ СН'!$F$12</f>
        <v>105.10654837</v>
      </c>
      <c r="L239" s="64">
        <f>SUMIFS(СВЦЭМ!$G$34:$G$777,СВЦЭМ!$A$34:$A$777,$A239,СВЦЭМ!$B$34:$B$777,L$225)+'СЕТ СН'!$F$12</f>
        <v>102.30887868000001</v>
      </c>
      <c r="M239" s="64">
        <f>SUMIFS(СВЦЭМ!$G$34:$G$777,СВЦЭМ!$A$34:$A$777,$A239,СВЦЭМ!$B$34:$B$777,M$225)+'СЕТ СН'!$F$12</f>
        <v>100.64257569999999</v>
      </c>
      <c r="N239" s="64">
        <f>SUMIFS(СВЦЭМ!$G$34:$G$777,СВЦЭМ!$A$34:$A$777,$A239,СВЦЭМ!$B$34:$B$777,N$225)+'СЕТ СН'!$F$12</f>
        <v>99.195540429999994</v>
      </c>
      <c r="O239" s="64">
        <f>SUMIFS(СВЦЭМ!$G$34:$G$777,СВЦЭМ!$A$34:$A$777,$A239,СВЦЭМ!$B$34:$B$777,O$225)+'СЕТ СН'!$F$12</f>
        <v>100.23711287</v>
      </c>
      <c r="P239" s="64">
        <f>SUMIFS(СВЦЭМ!$G$34:$G$777,СВЦЭМ!$A$34:$A$777,$A239,СВЦЭМ!$B$34:$B$777,P$225)+'СЕТ СН'!$F$12</f>
        <v>98.649775660000003</v>
      </c>
      <c r="Q239" s="64">
        <f>SUMIFS(СВЦЭМ!$G$34:$G$777,СВЦЭМ!$A$34:$A$777,$A239,СВЦЭМ!$B$34:$B$777,Q$225)+'СЕТ СН'!$F$12</f>
        <v>98.922771100000006</v>
      </c>
      <c r="R239" s="64">
        <f>SUMIFS(СВЦЭМ!$G$34:$G$777,СВЦЭМ!$A$34:$A$777,$A239,СВЦЭМ!$B$34:$B$777,R$225)+'СЕТ СН'!$F$12</f>
        <v>98.524853449999995</v>
      </c>
      <c r="S239" s="64">
        <f>SUMIFS(СВЦЭМ!$G$34:$G$777,СВЦЭМ!$A$34:$A$777,$A239,СВЦЭМ!$B$34:$B$777,S$225)+'СЕТ СН'!$F$12</f>
        <v>98.390695519999994</v>
      </c>
      <c r="T239" s="64">
        <f>SUMIFS(СВЦЭМ!$G$34:$G$777,СВЦЭМ!$A$34:$A$777,$A239,СВЦЭМ!$B$34:$B$777,T$225)+'СЕТ СН'!$F$12</f>
        <v>99.036850680000001</v>
      </c>
      <c r="U239" s="64">
        <f>SUMIFS(СВЦЭМ!$G$34:$G$777,СВЦЭМ!$A$34:$A$777,$A239,СВЦЭМ!$B$34:$B$777,U$225)+'СЕТ СН'!$F$12</f>
        <v>102.12564402</v>
      </c>
      <c r="V239" s="64">
        <f>SUMIFS(СВЦЭМ!$G$34:$G$777,СВЦЭМ!$A$34:$A$777,$A239,СВЦЭМ!$B$34:$B$777,V$225)+'СЕТ СН'!$F$12</f>
        <v>115.57355774</v>
      </c>
      <c r="W239" s="64">
        <f>SUMIFS(СВЦЭМ!$G$34:$G$777,СВЦЭМ!$A$34:$A$777,$A239,СВЦЭМ!$B$34:$B$777,W$225)+'СЕТ СН'!$F$12</f>
        <v>127.44472302</v>
      </c>
      <c r="X239" s="64">
        <f>SUMIFS(СВЦЭМ!$G$34:$G$777,СВЦЭМ!$A$34:$A$777,$A239,СВЦЭМ!$B$34:$B$777,X$225)+'СЕТ СН'!$F$12</f>
        <v>130.46858774</v>
      </c>
      <c r="Y239" s="64">
        <f>SUMIFS(СВЦЭМ!$G$34:$G$777,СВЦЭМ!$A$34:$A$777,$A239,СВЦЭМ!$B$34:$B$777,Y$225)+'СЕТ СН'!$F$12</f>
        <v>130.90693546</v>
      </c>
    </row>
    <row r="240" spans="1:27" ht="15.75" x14ac:dyDescent="0.2">
      <c r="A240" s="63">
        <f t="shared" si="6"/>
        <v>42566</v>
      </c>
      <c r="B240" s="64">
        <f>SUMIFS(СВЦЭМ!$G$34:$G$777,СВЦЭМ!$A$34:$A$777,$A240,СВЦЭМ!$B$34:$B$777,B$225)+'СЕТ СН'!$F$12</f>
        <v>143.85173886000001</v>
      </c>
      <c r="C240" s="64">
        <f>SUMIFS(СВЦЭМ!$G$34:$G$777,СВЦЭМ!$A$34:$A$777,$A240,СВЦЭМ!$B$34:$B$777,C$225)+'СЕТ СН'!$F$12</f>
        <v>153.59647964000001</v>
      </c>
      <c r="D240" s="64">
        <f>SUMIFS(СВЦЭМ!$G$34:$G$777,СВЦЭМ!$A$34:$A$777,$A240,СВЦЭМ!$B$34:$B$777,D$225)+'СЕТ СН'!$F$12</f>
        <v>156.23860844000001</v>
      </c>
      <c r="E240" s="64">
        <f>SUMIFS(СВЦЭМ!$G$34:$G$777,СВЦЭМ!$A$34:$A$777,$A240,СВЦЭМ!$B$34:$B$777,E$225)+'СЕТ СН'!$F$12</f>
        <v>159.55330071</v>
      </c>
      <c r="F240" s="64">
        <f>SUMIFS(СВЦЭМ!$G$34:$G$777,СВЦЭМ!$A$34:$A$777,$A240,СВЦЭМ!$B$34:$B$777,F$225)+'СЕТ СН'!$F$12</f>
        <v>161.46238775</v>
      </c>
      <c r="G240" s="64">
        <f>SUMIFS(СВЦЭМ!$G$34:$G$777,СВЦЭМ!$A$34:$A$777,$A240,СВЦЭМ!$B$34:$B$777,G$225)+'СЕТ СН'!$F$12</f>
        <v>157.96041976999999</v>
      </c>
      <c r="H240" s="64">
        <f>SUMIFS(СВЦЭМ!$G$34:$G$777,СВЦЭМ!$A$34:$A$777,$A240,СВЦЭМ!$B$34:$B$777,H$225)+'СЕТ СН'!$F$12</f>
        <v>161.23511239999999</v>
      </c>
      <c r="I240" s="64">
        <f>SUMIFS(СВЦЭМ!$G$34:$G$777,СВЦЭМ!$A$34:$A$777,$A240,СВЦЭМ!$B$34:$B$777,I$225)+'СЕТ СН'!$F$12</f>
        <v>156.34922219000001</v>
      </c>
      <c r="J240" s="64">
        <f>SUMIFS(СВЦЭМ!$G$34:$G$777,СВЦЭМ!$A$34:$A$777,$A240,СВЦЭМ!$B$34:$B$777,J$225)+'СЕТ СН'!$F$12</f>
        <v>142.29830462000001</v>
      </c>
      <c r="K240" s="64">
        <f>SUMIFS(СВЦЭМ!$G$34:$G$777,СВЦЭМ!$A$34:$A$777,$A240,СВЦЭМ!$B$34:$B$777,K$225)+'СЕТ СН'!$F$12</f>
        <v>127.56725532999999</v>
      </c>
      <c r="L240" s="64">
        <f>SUMIFS(СВЦЭМ!$G$34:$G$777,СВЦЭМ!$A$34:$A$777,$A240,СВЦЭМ!$B$34:$B$777,L$225)+'СЕТ СН'!$F$12</f>
        <v>100.60176284000001</v>
      </c>
      <c r="M240" s="64">
        <f>SUMIFS(СВЦЭМ!$G$34:$G$777,СВЦЭМ!$A$34:$A$777,$A240,СВЦЭМ!$B$34:$B$777,M$225)+'СЕТ СН'!$F$12</f>
        <v>98.768931030000005</v>
      </c>
      <c r="N240" s="64">
        <f>SUMIFS(СВЦЭМ!$G$34:$G$777,СВЦЭМ!$A$34:$A$777,$A240,СВЦЭМ!$B$34:$B$777,N$225)+'СЕТ СН'!$F$12</f>
        <v>97.866062450000001</v>
      </c>
      <c r="O240" s="64">
        <f>SUMIFS(СВЦЭМ!$G$34:$G$777,СВЦЭМ!$A$34:$A$777,$A240,СВЦЭМ!$B$34:$B$777,O$225)+'СЕТ СН'!$F$12</f>
        <v>100.03189245999999</v>
      </c>
      <c r="P240" s="64">
        <f>SUMIFS(СВЦЭМ!$G$34:$G$777,СВЦЭМ!$A$34:$A$777,$A240,СВЦЭМ!$B$34:$B$777,P$225)+'СЕТ СН'!$F$12</f>
        <v>99.15040209</v>
      </c>
      <c r="Q240" s="64">
        <f>SUMIFS(СВЦЭМ!$G$34:$G$777,СВЦЭМ!$A$34:$A$777,$A240,СВЦЭМ!$B$34:$B$777,Q$225)+'СЕТ СН'!$F$12</f>
        <v>98.517437520000001</v>
      </c>
      <c r="R240" s="64">
        <f>SUMIFS(СВЦЭМ!$G$34:$G$777,СВЦЭМ!$A$34:$A$777,$A240,СВЦЭМ!$B$34:$B$777,R$225)+'СЕТ СН'!$F$12</f>
        <v>98.156463610000003</v>
      </c>
      <c r="S240" s="64">
        <f>SUMIFS(СВЦЭМ!$G$34:$G$777,СВЦЭМ!$A$34:$A$777,$A240,СВЦЭМ!$B$34:$B$777,S$225)+'СЕТ СН'!$F$12</f>
        <v>97.397239540000001</v>
      </c>
      <c r="T240" s="64">
        <f>SUMIFS(СВЦЭМ!$G$34:$G$777,СВЦЭМ!$A$34:$A$777,$A240,СВЦЭМ!$B$34:$B$777,T$225)+'СЕТ СН'!$F$12</f>
        <v>100.14337338</v>
      </c>
      <c r="U240" s="64">
        <f>SUMIFS(СВЦЭМ!$G$34:$G$777,СВЦЭМ!$A$34:$A$777,$A240,СВЦЭМ!$B$34:$B$777,U$225)+'СЕТ СН'!$F$12</f>
        <v>101.97379782</v>
      </c>
      <c r="V240" s="64">
        <f>SUMIFS(СВЦЭМ!$G$34:$G$777,СВЦЭМ!$A$34:$A$777,$A240,СВЦЭМ!$B$34:$B$777,V$225)+'СЕТ СН'!$F$12</f>
        <v>103.23983345000001</v>
      </c>
      <c r="W240" s="64">
        <f>SUMIFS(СВЦЭМ!$G$34:$G$777,СВЦЭМ!$A$34:$A$777,$A240,СВЦЭМ!$B$34:$B$777,W$225)+'СЕТ СН'!$F$12</f>
        <v>122.64142991999999</v>
      </c>
      <c r="X240" s="64">
        <f>SUMIFS(СВЦЭМ!$G$34:$G$777,СВЦЭМ!$A$34:$A$777,$A240,СВЦЭМ!$B$34:$B$777,X$225)+'СЕТ СН'!$F$12</f>
        <v>130.70658535999999</v>
      </c>
      <c r="Y240" s="64">
        <f>SUMIFS(СВЦЭМ!$G$34:$G$777,СВЦЭМ!$A$34:$A$777,$A240,СВЦЭМ!$B$34:$B$777,Y$225)+'СЕТ СН'!$F$12</f>
        <v>134.08212176999999</v>
      </c>
    </row>
    <row r="241" spans="1:25" ht="15.75" x14ac:dyDescent="0.2">
      <c r="A241" s="63">
        <f t="shared" si="6"/>
        <v>42567</v>
      </c>
      <c r="B241" s="64">
        <f>SUMIFS(СВЦЭМ!$G$34:$G$777,СВЦЭМ!$A$34:$A$777,$A241,СВЦЭМ!$B$34:$B$777,B$225)+'СЕТ СН'!$F$12</f>
        <v>151.40428682000001</v>
      </c>
      <c r="C241" s="64">
        <f>SUMIFS(СВЦЭМ!$G$34:$G$777,СВЦЭМ!$A$34:$A$777,$A241,СВЦЭМ!$B$34:$B$777,C$225)+'СЕТ СН'!$F$12</f>
        <v>159.93201884000001</v>
      </c>
      <c r="D241" s="64">
        <f>SUMIFS(СВЦЭМ!$G$34:$G$777,СВЦЭМ!$A$34:$A$777,$A241,СВЦЭМ!$B$34:$B$777,D$225)+'СЕТ СН'!$F$12</f>
        <v>166.9584156</v>
      </c>
      <c r="E241" s="64">
        <f>SUMIFS(СВЦЭМ!$G$34:$G$777,СВЦЭМ!$A$34:$A$777,$A241,СВЦЭМ!$B$34:$B$777,E$225)+'СЕТ СН'!$F$12</f>
        <v>170.59470239000001</v>
      </c>
      <c r="F241" s="64">
        <f>SUMIFS(СВЦЭМ!$G$34:$G$777,СВЦЭМ!$A$34:$A$777,$A241,СВЦЭМ!$B$34:$B$777,F$225)+'СЕТ СН'!$F$12</f>
        <v>172.40111383000001</v>
      </c>
      <c r="G241" s="64">
        <f>SUMIFS(СВЦЭМ!$G$34:$G$777,СВЦЭМ!$A$34:$A$777,$A241,СВЦЭМ!$B$34:$B$777,G$225)+'СЕТ СН'!$F$12</f>
        <v>173.22391991000001</v>
      </c>
      <c r="H241" s="64">
        <f>SUMIFS(СВЦЭМ!$G$34:$G$777,СВЦЭМ!$A$34:$A$777,$A241,СВЦЭМ!$B$34:$B$777,H$225)+'СЕТ СН'!$F$12</f>
        <v>159.18097299999999</v>
      </c>
      <c r="I241" s="64">
        <f>SUMIFS(СВЦЭМ!$G$34:$G$777,СВЦЭМ!$A$34:$A$777,$A241,СВЦЭМ!$B$34:$B$777,I$225)+'СЕТ СН'!$F$12</f>
        <v>142.40289000000001</v>
      </c>
      <c r="J241" s="64">
        <f>SUMIFS(СВЦЭМ!$G$34:$G$777,СВЦЭМ!$A$34:$A$777,$A241,СВЦЭМ!$B$34:$B$777,J$225)+'СЕТ СН'!$F$12</f>
        <v>123.44989203</v>
      </c>
      <c r="K241" s="64">
        <f>SUMIFS(СВЦЭМ!$G$34:$G$777,СВЦЭМ!$A$34:$A$777,$A241,СВЦЭМ!$B$34:$B$777,K$225)+'СЕТ СН'!$F$12</f>
        <v>113.53667566999999</v>
      </c>
      <c r="L241" s="64">
        <f>SUMIFS(СВЦЭМ!$G$34:$G$777,СВЦЭМ!$A$34:$A$777,$A241,СВЦЭМ!$B$34:$B$777,L$225)+'СЕТ СН'!$F$12</f>
        <v>118.11273943</v>
      </c>
      <c r="M241" s="64">
        <f>SUMIFS(СВЦЭМ!$G$34:$G$777,СВЦЭМ!$A$34:$A$777,$A241,СВЦЭМ!$B$34:$B$777,M$225)+'СЕТ СН'!$F$12</f>
        <v>118.22259597</v>
      </c>
      <c r="N241" s="64">
        <f>SUMIFS(СВЦЭМ!$G$34:$G$777,СВЦЭМ!$A$34:$A$777,$A241,СВЦЭМ!$B$34:$B$777,N$225)+'СЕТ СН'!$F$12</f>
        <v>115.74074066</v>
      </c>
      <c r="O241" s="64">
        <f>SUMIFS(СВЦЭМ!$G$34:$G$777,СВЦЭМ!$A$34:$A$777,$A241,СВЦЭМ!$B$34:$B$777,O$225)+'СЕТ СН'!$F$12</f>
        <v>114.55190304</v>
      </c>
      <c r="P241" s="64">
        <f>SUMIFS(СВЦЭМ!$G$34:$G$777,СВЦЭМ!$A$34:$A$777,$A241,СВЦЭМ!$B$34:$B$777,P$225)+'СЕТ СН'!$F$12</f>
        <v>113.33842181</v>
      </c>
      <c r="Q241" s="64">
        <f>SUMIFS(СВЦЭМ!$G$34:$G$777,СВЦЭМ!$A$34:$A$777,$A241,СВЦЭМ!$B$34:$B$777,Q$225)+'СЕТ СН'!$F$12</f>
        <v>111.4755869</v>
      </c>
      <c r="R241" s="64">
        <f>SUMIFS(СВЦЭМ!$G$34:$G$777,СВЦЭМ!$A$34:$A$777,$A241,СВЦЭМ!$B$34:$B$777,R$225)+'СЕТ СН'!$F$12</f>
        <v>109.85735563</v>
      </c>
      <c r="S241" s="64">
        <f>SUMIFS(СВЦЭМ!$G$34:$G$777,СВЦЭМ!$A$34:$A$777,$A241,СВЦЭМ!$B$34:$B$777,S$225)+'СЕТ СН'!$F$12</f>
        <v>111.82718783</v>
      </c>
      <c r="T241" s="64">
        <f>SUMIFS(СВЦЭМ!$G$34:$G$777,СВЦЭМ!$A$34:$A$777,$A241,СВЦЭМ!$B$34:$B$777,T$225)+'СЕТ СН'!$F$12</f>
        <v>112.3177264</v>
      </c>
      <c r="U241" s="64">
        <f>SUMIFS(СВЦЭМ!$G$34:$G$777,СВЦЭМ!$A$34:$A$777,$A241,СВЦЭМ!$B$34:$B$777,U$225)+'СЕТ СН'!$F$12</f>
        <v>111.13262450000001</v>
      </c>
      <c r="V241" s="64">
        <f>SUMIFS(СВЦЭМ!$G$34:$G$777,СВЦЭМ!$A$34:$A$777,$A241,СВЦЭМ!$B$34:$B$777,V$225)+'СЕТ СН'!$F$12</f>
        <v>114.4816323</v>
      </c>
      <c r="W241" s="64">
        <f>SUMIFS(СВЦЭМ!$G$34:$G$777,СВЦЭМ!$A$34:$A$777,$A241,СВЦЭМ!$B$34:$B$777,W$225)+'СЕТ СН'!$F$12</f>
        <v>126.12282508</v>
      </c>
      <c r="X241" s="64">
        <f>SUMIFS(СВЦЭМ!$G$34:$G$777,СВЦЭМ!$A$34:$A$777,$A241,СВЦЭМ!$B$34:$B$777,X$225)+'СЕТ СН'!$F$12</f>
        <v>127.67412588000001</v>
      </c>
      <c r="Y241" s="64">
        <f>SUMIFS(СВЦЭМ!$G$34:$G$777,СВЦЭМ!$A$34:$A$777,$A241,СВЦЭМ!$B$34:$B$777,Y$225)+'СЕТ СН'!$F$12</f>
        <v>129.77927663</v>
      </c>
    </row>
    <row r="242" spans="1:25" ht="15.75" x14ac:dyDescent="0.2">
      <c r="A242" s="63">
        <f t="shared" si="6"/>
        <v>42568</v>
      </c>
      <c r="B242" s="64">
        <f>SUMIFS(СВЦЭМ!$G$34:$G$777,СВЦЭМ!$A$34:$A$777,$A242,СВЦЭМ!$B$34:$B$777,B$225)+'СЕТ СН'!$F$12</f>
        <v>154.86084593000001</v>
      </c>
      <c r="C242" s="64">
        <f>SUMIFS(СВЦЭМ!$G$34:$G$777,СВЦЭМ!$A$34:$A$777,$A242,СВЦЭМ!$B$34:$B$777,C$225)+'СЕТ СН'!$F$12</f>
        <v>169.7662224</v>
      </c>
      <c r="D242" s="64">
        <f>SUMIFS(СВЦЭМ!$G$34:$G$777,СВЦЭМ!$A$34:$A$777,$A242,СВЦЭМ!$B$34:$B$777,D$225)+'СЕТ СН'!$F$12</f>
        <v>178.15691247000001</v>
      </c>
      <c r="E242" s="64">
        <f>SUMIFS(СВЦЭМ!$G$34:$G$777,СВЦЭМ!$A$34:$A$777,$A242,СВЦЭМ!$B$34:$B$777,E$225)+'СЕТ СН'!$F$12</f>
        <v>179.96241327999999</v>
      </c>
      <c r="F242" s="64">
        <f>SUMIFS(СВЦЭМ!$G$34:$G$777,СВЦЭМ!$A$34:$A$777,$A242,СВЦЭМ!$B$34:$B$777,F$225)+'СЕТ СН'!$F$12</f>
        <v>180.54754840999999</v>
      </c>
      <c r="G242" s="64">
        <f>SUMIFS(СВЦЭМ!$G$34:$G$777,СВЦЭМ!$A$34:$A$777,$A242,СВЦЭМ!$B$34:$B$777,G$225)+'СЕТ СН'!$F$12</f>
        <v>180.05564484000001</v>
      </c>
      <c r="H242" s="64">
        <f>SUMIFS(СВЦЭМ!$G$34:$G$777,СВЦЭМ!$A$34:$A$777,$A242,СВЦЭМ!$B$34:$B$777,H$225)+'СЕТ СН'!$F$12</f>
        <v>170.73297636999999</v>
      </c>
      <c r="I242" s="64">
        <f>SUMIFS(СВЦЭМ!$G$34:$G$777,СВЦЭМ!$A$34:$A$777,$A242,СВЦЭМ!$B$34:$B$777,I$225)+'СЕТ СН'!$F$12</f>
        <v>152.89395225000001</v>
      </c>
      <c r="J242" s="64">
        <f>SUMIFS(СВЦЭМ!$G$34:$G$777,СВЦЭМ!$A$34:$A$777,$A242,СВЦЭМ!$B$34:$B$777,J$225)+'СЕТ СН'!$F$12</f>
        <v>130.07558241999999</v>
      </c>
      <c r="K242" s="64">
        <f>SUMIFS(СВЦЭМ!$G$34:$G$777,СВЦЭМ!$A$34:$A$777,$A242,СВЦЭМ!$B$34:$B$777,K$225)+'СЕТ СН'!$F$12</f>
        <v>115.00157526</v>
      </c>
      <c r="L242" s="64">
        <f>SUMIFS(СВЦЭМ!$G$34:$G$777,СВЦЭМ!$A$34:$A$777,$A242,СВЦЭМ!$B$34:$B$777,L$225)+'СЕТ СН'!$F$12</f>
        <v>112.64796130000001</v>
      </c>
      <c r="M242" s="64">
        <f>SUMIFS(СВЦЭМ!$G$34:$G$777,СВЦЭМ!$A$34:$A$777,$A242,СВЦЭМ!$B$34:$B$777,M$225)+'СЕТ СН'!$F$12</f>
        <v>111.60549614999999</v>
      </c>
      <c r="N242" s="64">
        <f>SUMIFS(СВЦЭМ!$G$34:$G$777,СВЦЭМ!$A$34:$A$777,$A242,СВЦЭМ!$B$34:$B$777,N$225)+'СЕТ СН'!$F$12</f>
        <v>110.42768307999999</v>
      </c>
      <c r="O242" s="64">
        <f>SUMIFS(СВЦЭМ!$G$34:$G$777,СВЦЭМ!$A$34:$A$777,$A242,СВЦЭМ!$B$34:$B$777,O$225)+'СЕТ СН'!$F$12</f>
        <v>109.13340963</v>
      </c>
      <c r="P242" s="64">
        <f>SUMIFS(СВЦЭМ!$G$34:$G$777,СВЦЭМ!$A$34:$A$777,$A242,СВЦЭМ!$B$34:$B$777,P$225)+'СЕТ СН'!$F$12</f>
        <v>108.48387665</v>
      </c>
      <c r="Q242" s="64">
        <f>SUMIFS(СВЦЭМ!$G$34:$G$777,СВЦЭМ!$A$34:$A$777,$A242,СВЦЭМ!$B$34:$B$777,Q$225)+'СЕТ СН'!$F$12</f>
        <v>108.0799287</v>
      </c>
      <c r="R242" s="64">
        <f>SUMIFS(СВЦЭМ!$G$34:$G$777,СВЦЭМ!$A$34:$A$777,$A242,СВЦЭМ!$B$34:$B$777,R$225)+'СЕТ СН'!$F$12</f>
        <v>107.4145659</v>
      </c>
      <c r="S242" s="64">
        <f>SUMIFS(СВЦЭМ!$G$34:$G$777,СВЦЭМ!$A$34:$A$777,$A242,СВЦЭМ!$B$34:$B$777,S$225)+'СЕТ СН'!$F$12</f>
        <v>108.83822504</v>
      </c>
      <c r="T242" s="64">
        <f>SUMIFS(СВЦЭМ!$G$34:$G$777,СВЦЭМ!$A$34:$A$777,$A242,СВЦЭМ!$B$34:$B$777,T$225)+'СЕТ СН'!$F$12</f>
        <v>109.89931304</v>
      </c>
      <c r="U242" s="64">
        <f>SUMIFS(СВЦЭМ!$G$34:$G$777,СВЦЭМ!$A$34:$A$777,$A242,СВЦЭМ!$B$34:$B$777,U$225)+'СЕТ СН'!$F$12</f>
        <v>110.01060879000001</v>
      </c>
      <c r="V242" s="64">
        <f>SUMIFS(СВЦЭМ!$G$34:$G$777,СВЦЭМ!$A$34:$A$777,$A242,СВЦЭМ!$B$34:$B$777,V$225)+'СЕТ СН'!$F$12</f>
        <v>117.70458317000001</v>
      </c>
      <c r="W242" s="64">
        <f>SUMIFS(СВЦЭМ!$G$34:$G$777,СВЦЭМ!$A$34:$A$777,$A242,СВЦЭМ!$B$34:$B$777,W$225)+'СЕТ СН'!$F$12</f>
        <v>125.40782182</v>
      </c>
      <c r="X242" s="64">
        <f>SUMIFS(СВЦЭМ!$G$34:$G$777,СВЦЭМ!$A$34:$A$777,$A242,СВЦЭМ!$B$34:$B$777,X$225)+'СЕТ СН'!$F$12</f>
        <v>127.83712936000001</v>
      </c>
      <c r="Y242" s="64">
        <f>SUMIFS(СВЦЭМ!$G$34:$G$777,СВЦЭМ!$A$34:$A$777,$A242,СВЦЭМ!$B$34:$B$777,Y$225)+'СЕТ СН'!$F$12</f>
        <v>135.56544905000001</v>
      </c>
    </row>
    <row r="243" spans="1:25" ht="15.75" x14ac:dyDescent="0.2">
      <c r="A243" s="63">
        <f t="shared" si="6"/>
        <v>42569</v>
      </c>
      <c r="B243" s="64">
        <f>SUMIFS(СВЦЭМ!$G$34:$G$777,СВЦЭМ!$A$34:$A$777,$A243,СВЦЭМ!$B$34:$B$777,B$225)+'СЕТ СН'!$F$12</f>
        <v>154.01337799999999</v>
      </c>
      <c r="C243" s="64">
        <f>SUMIFS(СВЦЭМ!$G$34:$G$777,СВЦЭМ!$A$34:$A$777,$A243,СВЦЭМ!$B$34:$B$777,C$225)+'СЕТ СН'!$F$12</f>
        <v>167.37525522999999</v>
      </c>
      <c r="D243" s="64">
        <f>SUMIFS(СВЦЭМ!$G$34:$G$777,СВЦЭМ!$A$34:$A$777,$A243,СВЦЭМ!$B$34:$B$777,D$225)+'СЕТ СН'!$F$12</f>
        <v>173.02723373000001</v>
      </c>
      <c r="E243" s="64">
        <f>SUMIFS(СВЦЭМ!$G$34:$G$777,СВЦЭМ!$A$34:$A$777,$A243,СВЦЭМ!$B$34:$B$777,E$225)+'СЕТ СН'!$F$12</f>
        <v>173.81218154999999</v>
      </c>
      <c r="F243" s="64">
        <f>SUMIFS(СВЦЭМ!$G$34:$G$777,СВЦЭМ!$A$34:$A$777,$A243,СВЦЭМ!$B$34:$B$777,F$225)+'СЕТ СН'!$F$12</f>
        <v>174.31607233</v>
      </c>
      <c r="G243" s="64">
        <f>SUMIFS(СВЦЭМ!$G$34:$G$777,СВЦЭМ!$A$34:$A$777,$A243,СВЦЭМ!$B$34:$B$777,G$225)+'СЕТ СН'!$F$12</f>
        <v>177.13687722</v>
      </c>
      <c r="H243" s="64">
        <f>SUMIFS(СВЦЭМ!$G$34:$G$777,СВЦЭМ!$A$34:$A$777,$A243,СВЦЭМ!$B$34:$B$777,H$225)+'СЕТ СН'!$F$12</f>
        <v>160.33210643999999</v>
      </c>
      <c r="I243" s="64">
        <f>SUMIFS(СВЦЭМ!$G$34:$G$777,СВЦЭМ!$A$34:$A$777,$A243,СВЦЭМ!$B$34:$B$777,I$225)+'СЕТ СН'!$F$12</f>
        <v>135.67121652</v>
      </c>
      <c r="J243" s="64">
        <f>SUMIFS(СВЦЭМ!$G$34:$G$777,СВЦЭМ!$A$34:$A$777,$A243,СВЦЭМ!$B$34:$B$777,J$225)+'СЕТ СН'!$F$12</f>
        <v>118.36475618</v>
      </c>
      <c r="K243" s="64">
        <f>SUMIFS(СВЦЭМ!$G$34:$G$777,СВЦЭМ!$A$34:$A$777,$A243,СВЦЭМ!$B$34:$B$777,K$225)+'СЕТ СН'!$F$12</f>
        <v>114.72730188</v>
      </c>
      <c r="L243" s="64">
        <f>SUMIFS(СВЦЭМ!$G$34:$G$777,СВЦЭМ!$A$34:$A$777,$A243,СВЦЭМ!$B$34:$B$777,L$225)+'СЕТ СН'!$F$12</f>
        <v>114.26980555999999</v>
      </c>
      <c r="M243" s="64">
        <f>SUMIFS(СВЦЭМ!$G$34:$G$777,СВЦЭМ!$A$34:$A$777,$A243,СВЦЭМ!$B$34:$B$777,M$225)+'СЕТ СН'!$F$12</f>
        <v>111.16704257000001</v>
      </c>
      <c r="N243" s="64">
        <f>SUMIFS(СВЦЭМ!$G$34:$G$777,СВЦЭМ!$A$34:$A$777,$A243,СВЦЭМ!$B$34:$B$777,N$225)+'СЕТ СН'!$F$12</f>
        <v>108.8779636</v>
      </c>
      <c r="O243" s="64">
        <f>SUMIFS(СВЦЭМ!$G$34:$G$777,СВЦЭМ!$A$34:$A$777,$A243,СВЦЭМ!$B$34:$B$777,O$225)+'СЕТ СН'!$F$12</f>
        <v>111.28320485</v>
      </c>
      <c r="P243" s="64">
        <f>SUMIFS(СВЦЭМ!$G$34:$G$777,СВЦЭМ!$A$34:$A$777,$A243,СВЦЭМ!$B$34:$B$777,P$225)+'СЕТ СН'!$F$12</f>
        <v>111.90372271</v>
      </c>
      <c r="Q243" s="64">
        <f>SUMIFS(СВЦЭМ!$G$34:$G$777,СВЦЭМ!$A$34:$A$777,$A243,СВЦЭМ!$B$34:$B$777,Q$225)+'СЕТ СН'!$F$12</f>
        <v>110.9511267</v>
      </c>
      <c r="R243" s="64">
        <f>SUMIFS(СВЦЭМ!$G$34:$G$777,СВЦЭМ!$A$34:$A$777,$A243,СВЦЭМ!$B$34:$B$777,R$225)+'СЕТ СН'!$F$12</f>
        <v>111.37054146</v>
      </c>
      <c r="S243" s="64">
        <f>SUMIFS(СВЦЭМ!$G$34:$G$777,СВЦЭМ!$A$34:$A$777,$A243,СВЦЭМ!$B$34:$B$777,S$225)+'СЕТ СН'!$F$12</f>
        <v>111.20187018999999</v>
      </c>
      <c r="T243" s="64">
        <f>SUMIFS(СВЦЭМ!$G$34:$G$777,СВЦЭМ!$A$34:$A$777,$A243,СВЦЭМ!$B$34:$B$777,T$225)+'СЕТ СН'!$F$12</f>
        <v>110.63859124</v>
      </c>
      <c r="U243" s="64">
        <f>SUMIFS(СВЦЭМ!$G$34:$G$777,СВЦЭМ!$A$34:$A$777,$A243,СВЦЭМ!$B$34:$B$777,U$225)+'СЕТ СН'!$F$12</f>
        <v>110.90538402</v>
      </c>
      <c r="V243" s="64">
        <f>SUMIFS(СВЦЭМ!$G$34:$G$777,СВЦЭМ!$A$34:$A$777,$A243,СВЦЭМ!$B$34:$B$777,V$225)+'СЕТ СН'!$F$12</f>
        <v>114.90323454</v>
      </c>
      <c r="W243" s="64">
        <f>SUMIFS(СВЦЭМ!$G$34:$G$777,СВЦЭМ!$A$34:$A$777,$A243,СВЦЭМ!$B$34:$B$777,W$225)+'СЕТ СН'!$F$12</f>
        <v>126.76232760000001</v>
      </c>
      <c r="X243" s="64">
        <f>SUMIFS(СВЦЭМ!$G$34:$G$777,СВЦЭМ!$A$34:$A$777,$A243,СВЦЭМ!$B$34:$B$777,X$225)+'СЕТ СН'!$F$12</f>
        <v>131.17128857</v>
      </c>
      <c r="Y243" s="64">
        <f>SUMIFS(СВЦЭМ!$G$34:$G$777,СВЦЭМ!$A$34:$A$777,$A243,СВЦЭМ!$B$34:$B$777,Y$225)+'СЕТ СН'!$F$12</f>
        <v>132.83824196</v>
      </c>
    </row>
    <row r="244" spans="1:25" ht="15.75" x14ac:dyDescent="0.2">
      <c r="A244" s="63">
        <f t="shared" si="6"/>
        <v>42570</v>
      </c>
      <c r="B244" s="64">
        <f>SUMIFS(СВЦЭМ!$G$34:$G$777,СВЦЭМ!$A$34:$A$777,$A244,СВЦЭМ!$B$34:$B$777,B$225)+'СЕТ СН'!$F$12</f>
        <v>150.30870213</v>
      </c>
      <c r="C244" s="64">
        <f>SUMIFS(СВЦЭМ!$G$34:$G$777,СВЦЭМ!$A$34:$A$777,$A244,СВЦЭМ!$B$34:$B$777,C$225)+'СЕТ СН'!$F$12</f>
        <v>163.35942406000001</v>
      </c>
      <c r="D244" s="64">
        <f>SUMIFS(СВЦЭМ!$G$34:$G$777,СВЦЭМ!$A$34:$A$777,$A244,СВЦЭМ!$B$34:$B$777,D$225)+'СЕТ СН'!$F$12</f>
        <v>173.70825479000001</v>
      </c>
      <c r="E244" s="64">
        <f>SUMIFS(СВЦЭМ!$G$34:$G$777,СВЦЭМ!$A$34:$A$777,$A244,СВЦЭМ!$B$34:$B$777,E$225)+'СЕТ СН'!$F$12</f>
        <v>179.01480339</v>
      </c>
      <c r="F244" s="64">
        <f>SUMIFS(СВЦЭМ!$G$34:$G$777,СВЦЭМ!$A$34:$A$777,$A244,СВЦЭМ!$B$34:$B$777,F$225)+'СЕТ СН'!$F$12</f>
        <v>180.50586389</v>
      </c>
      <c r="G244" s="64">
        <f>SUMIFS(СВЦЭМ!$G$34:$G$777,СВЦЭМ!$A$34:$A$777,$A244,СВЦЭМ!$B$34:$B$777,G$225)+'СЕТ СН'!$F$12</f>
        <v>188.10794956999999</v>
      </c>
      <c r="H244" s="64">
        <f>SUMIFS(СВЦЭМ!$G$34:$G$777,СВЦЭМ!$A$34:$A$777,$A244,СВЦЭМ!$B$34:$B$777,H$225)+'СЕТ СН'!$F$12</f>
        <v>176.61781062</v>
      </c>
      <c r="I244" s="64">
        <f>SUMIFS(СВЦЭМ!$G$34:$G$777,СВЦЭМ!$A$34:$A$777,$A244,СВЦЭМ!$B$34:$B$777,I$225)+'СЕТ СН'!$F$12</f>
        <v>151.19287107</v>
      </c>
      <c r="J244" s="64">
        <f>SUMIFS(СВЦЭМ!$G$34:$G$777,СВЦЭМ!$A$34:$A$777,$A244,СВЦЭМ!$B$34:$B$777,J$225)+'СЕТ СН'!$F$12</f>
        <v>129.14615946999999</v>
      </c>
      <c r="K244" s="64">
        <f>SUMIFS(СВЦЭМ!$G$34:$G$777,СВЦЭМ!$A$34:$A$777,$A244,СВЦЭМ!$B$34:$B$777,K$225)+'СЕТ СН'!$F$12</f>
        <v>115.20058012</v>
      </c>
      <c r="L244" s="64">
        <f>SUMIFS(СВЦЭМ!$G$34:$G$777,СВЦЭМ!$A$34:$A$777,$A244,СВЦЭМ!$B$34:$B$777,L$225)+'СЕТ СН'!$F$12</f>
        <v>113.78058774</v>
      </c>
      <c r="M244" s="64">
        <f>SUMIFS(СВЦЭМ!$G$34:$G$777,СВЦЭМ!$A$34:$A$777,$A244,СВЦЭМ!$B$34:$B$777,M$225)+'СЕТ СН'!$F$12</f>
        <v>111.43353481</v>
      </c>
      <c r="N244" s="64">
        <f>SUMIFS(СВЦЭМ!$G$34:$G$777,СВЦЭМ!$A$34:$A$777,$A244,СВЦЭМ!$B$34:$B$777,N$225)+'СЕТ СН'!$F$12</f>
        <v>110.44597937</v>
      </c>
      <c r="O244" s="64">
        <f>SUMIFS(СВЦЭМ!$G$34:$G$777,СВЦЭМ!$A$34:$A$777,$A244,СВЦЭМ!$B$34:$B$777,O$225)+'СЕТ СН'!$F$12</f>
        <v>112.87266735</v>
      </c>
      <c r="P244" s="64">
        <f>SUMIFS(СВЦЭМ!$G$34:$G$777,СВЦЭМ!$A$34:$A$777,$A244,СВЦЭМ!$B$34:$B$777,P$225)+'СЕТ СН'!$F$12</f>
        <v>111.16733438</v>
      </c>
      <c r="Q244" s="64">
        <f>SUMIFS(СВЦЭМ!$G$34:$G$777,СВЦЭМ!$A$34:$A$777,$A244,СВЦЭМ!$B$34:$B$777,Q$225)+'СЕТ СН'!$F$12</f>
        <v>110.27330675</v>
      </c>
      <c r="R244" s="64">
        <f>SUMIFS(СВЦЭМ!$G$34:$G$777,СВЦЭМ!$A$34:$A$777,$A244,СВЦЭМ!$B$34:$B$777,R$225)+'СЕТ СН'!$F$12</f>
        <v>109.73263526</v>
      </c>
      <c r="S244" s="64">
        <f>SUMIFS(СВЦЭМ!$G$34:$G$777,СВЦЭМ!$A$34:$A$777,$A244,СВЦЭМ!$B$34:$B$777,S$225)+'СЕТ СН'!$F$12</f>
        <v>109.78945348000001</v>
      </c>
      <c r="T244" s="64">
        <f>SUMIFS(СВЦЭМ!$G$34:$G$777,СВЦЭМ!$A$34:$A$777,$A244,СВЦЭМ!$B$34:$B$777,T$225)+'СЕТ СН'!$F$12</f>
        <v>109.89008708999999</v>
      </c>
      <c r="U244" s="64">
        <f>SUMIFS(СВЦЭМ!$G$34:$G$777,СВЦЭМ!$A$34:$A$777,$A244,СВЦЭМ!$B$34:$B$777,U$225)+'СЕТ СН'!$F$12</f>
        <v>110.25851972</v>
      </c>
      <c r="V244" s="64">
        <f>SUMIFS(СВЦЭМ!$G$34:$G$777,СВЦЭМ!$A$34:$A$777,$A244,СВЦЭМ!$B$34:$B$777,V$225)+'СЕТ СН'!$F$12</f>
        <v>114.65874128999999</v>
      </c>
      <c r="W244" s="64">
        <f>SUMIFS(СВЦЭМ!$G$34:$G$777,СВЦЭМ!$A$34:$A$777,$A244,СВЦЭМ!$B$34:$B$777,W$225)+'СЕТ СН'!$F$12</f>
        <v>127.31596639</v>
      </c>
      <c r="X244" s="64">
        <f>SUMIFS(СВЦЭМ!$G$34:$G$777,СВЦЭМ!$A$34:$A$777,$A244,СВЦЭМ!$B$34:$B$777,X$225)+'СЕТ СН'!$F$12</f>
        <v>129.51275011999999</v>
      </c>
      <c r="Y244" s="64">
        <f>SUMIFS(СВЦЭМ!$G$34:$G$777,СВЦЭМ!$A$34:$A$777,$A244,СВЦЭМ!$B$34:$B$777,Y$225)+'СЕТ СН'!$F$12</f>
        <v>129.43663801</v>
      </c>
    </row>
    <row r="245" spans="1:25" ht="15.75" x14ac:dyDescent="0.2">
      <c r="A245" s="63">
        <f t="shared" si="6"/>
        <v>42571</v>
      </c>
      <c r="B245" s="64">
        <f>SUMIFS(СВЦЭМ!$G$34:$G$777,СВЦЭМ!$A$34:$A$777,$A245,СВЦЭМ!$B$34:$B$777,B$225)+'СЕТ СН'!$F$12</f>
        <v>152.49464194000001</v>
      </c>
      <c r="C245" s="64">
        <f>SUMIFS(СВЦЭМ!$G$34:$G$777,СВЦЭМ!$A$34:$A$777,$A245,СВЦЭМ!$B$34:$B$777,C$225)+'СЕТ СН'!$F$12</f>
        <v>166.59596188</v>
      </c>
      <c r="D245" s="64">
        <f>SUMIFS(СВЦЭМ!$G$34:$G$777,СВЦЭМ!$A$34:$A$777,$A245,СВЦЭМ!$B$34:$B$777,D$225)+'СЕТ СН'!$F$12</f>
        <v>175.84628717000001</v>
      </c>
      <c r="E245" s="64">
        <f>SUMIFS(СВЦЭМ!$G$34:$G$777,СВЦЭМ!$A$34:$A$777,$A245,СВЦЭМ!$B$34:$B$777,E$225)+'СЕТ СН'!$F$12</f>
        <v>177.06304627</v>
      </c>
      <c r="F245" s="64">
        <f>SUMIFS(СВЦЭМ!$G$34:$G$777,СВЦЭМ!$A$34:$A$777,$A245,СВЦЭМ!$B$34:$B$777,F$225)+'СЕТ СН'!$F$12</f>
        <v>179.54562095</v>
      </c>
      <c r="G245" s="64">
        <f>SUMIFS(СВЦЭМ!$G$34:$G$777,СВЦЭМ!$A$34:$A$777,$A245,СВЦЭМ!$B$34:$B$777,G$225)+'СЕТ СН'!$F$12</f>
        <v>178.16219795999999</v>
      </c>
      <c r="H245" s="64">
        <f>SUMIFS(СВЦЭМ!$G$34:$G$777,СВЦЭМ!$A$34:$A$777,$A245,СВЦЭМ!$B$34:$B$777,H$225)+'СЕТ СН'!$F$12</f>
        <v>158.93625256000001</v>
      </c>
      <c r="I245" s="64">
        <f>SUMIFS(СВЦЭМ!$G$34:$G$777,СВЦЭМ!$A$34:$A$777,$A245,СВЦЭМ!$B$34:$B$777,I$225)+'СЕТ СН'!$F$12</f>
        <v>133.03130834999999</v>
      </c>
      <c r="J245" s="64">
        <f>SUMIFS(СВЦЭМ!$G$34:$G$777,СВЦЭМ!$A$34:$A$777,$A245,СВЦЭМ!$B$34:$B$777,J$225)+'СЕТ СН'!$F$12</f>
        <v>117.53536602</v>
      </c>
      <c r="K245" s="64">
        <f>SUMIFS(СВЦЭМ!$G$34:$G$777,СВЦЭМ!$A$34:$A$777,$A245,СВЦЭМ!$B$34:$B$777,K$225)+'СЕТ СН'!$F$12</f>
        <v>113.52978987</v>
      </c>
      <c r="L245" s="64">
        <f>SUMIFS(СВЦЭМ!$G$34:$G$777,СВЦЭМ!$A$34:$A$777,$A245,СВЦЭМ!$B$34:$B$777,L$225)+'СЕТ СН'!$F$12</f>
        <v>113.5904464</v>
      </c>
      <c r="M245" s="64">
        <f>SUMIFS(СВЦЭМ!$G$34:$G$777,СВЦЭМ!$A$34:$A$777,$A245,СВЦЭМ!$B$34:$B$777,M$225)+'СЕТ СН'!$F$12</f>
        <v>111.86906917</v>
      </c>
      <c r="N245" s="64">
        <f>SUMIFS(СВЦЭМ!$G$34:$G$777,СВЦЭМ!$A$34:$A$777,$A245,СВЦЭМ!$B$34:$B$777,N$225)+'СЕТ СН'!$F$12</f>
        <v>111.08552879</v>
      </c>
      <c r="O245" s="64">
        <f>SUMIFS(СВЦЭМ!$G$34:$G$777,СВЦЭМ!$A$34:$A$777,$A245,СВЦЭМ!$B$34:$B$777,O$225)+'СЕТ СН'!$F$12</f>
        <v>111.90372942</v>
      </c>
      <c r="P245" s="64">
        <f>SUMIFS(СВЦЭМ!$G$34:$G$777,СВЦЭМ!$A$34:$A$777,$A245,СВЦЭМ!$B$34:$B$777,P$225)+'СЕТ СН'!$F$12</f>
        <v>111.09594791000001</v>
      </c>
      <c r="Q245" s="64">
        <f>SUMIFS(СВЦЭМ!$G$34:$G$777,СВЦЭМ!$A$34:$A$777,$A245,СВЦЭМ!$B$34:$B$777,Q$225)+'СЕТ СН'!$F$12</f>
        <v>110.42546846</v>
      </c>
      <c r="R245" s="64">
        <f>SUMIFS(СВЦЭМ!$G$34:$G$777,СВЦЭМ!$A$34:$A$777,$A245,СВЦЭМ!$B$34:$B$777,R$225)+'СЕТ СН'!$F$12</f>
        <v>109.48845677</v>
      </c>
      <c r="S245" s="64">
        <f>SUMIFS(СВЦЭМ!$G$34:$G$777,СВЦЭМ!$A$34:$A$777,$A245,СВЦЭМ!$B$34:$B$777,S$225)+'СЕТ СН'!$F$12</f>
        <v>109.93139436</v>
      </c>
      <c r="T245" s="64">
        <f>SUMIFS(СВЦЭМ!$G$34:$G$777,СВЦЭМ!$A$34:$A$777,$A245,СВЦЭМ!$B$34:$B$777,T$225)+'СЕТ СН'!$F$12</f>
        <v>109.67658768</v>
      </c>
      <c r="U245" s="64">
        <f>SUMIFS(СВЦЭМ!$G$34:$G$777,СВЦЭМ!$A$34:$A$777,$A245,СВЦЭМ!$B$34:$B$777,U$225)+'СЕТ СН'!$F$12</f>
        <v>109.65278675</v>
      </c>
      <c r="V245" s="64">
        <f>SUMIFS(СВЦЭМ!$G$34:$G$777,СВЦЭМ!$A$34:$A$777,$A245,СВЦЭМ!$B$34:$B$777,V$225)+'СЕТ СН'!$F$12</f>
        <v>114.55810981</v>
      </c>
      <c r="W245" s="64">
        <f>SUMIFS(СВЦЭМ!$G$34:$G$777,СВЦЭМ!$A$34:$A$777,$A245,СВЦЭМ!$B$34:$B$777,W$225)+'СЕТ СН'!$F$12</f>
        <v>127.44557957000001</v>
      </c>
      <c r="X245" s="64">
        <f>SUMIFS(СВЦЭМ!$G$34:$G$777,СВЦЭМ!$A$34:$A$777,$A245,СВЦЭМ!$B$34:$B$777,X$225)+'СЕТ СН'!$F$12</f>
        <v>128.06268172</v>
      </c>
      <c r="Y245" s="64">
        <f>SUMIFS(СВЦЭМ!$G$34:$G$777,СВЦЭМ!$A$34:$A$777,$A245,СВЦЭМ!$B$34:$B$777,Y$225)+'СЕТ СН'!$F$12</f>
        <v>129.12432509000001</v>
      </c>
    </row>
    <row r="246" spans="1:25" ht="15.75" x14ac:dyDescent="0.2">
      <c r="A246" s="63">
        <f t="shared" si="6"/>
        <v>42572</v>
      </c>
      <c r="B246" s="64">
        <f>SUMIFS(СВЦЭМ!$G$34:$G$777,СВЦЭМ!$A$34:$A$777,$A246,СВЦЭМ!$B$34:$B$777,B$225)+'СЕТ СН'!$F$12</f>
        <v>152.76493409</v>
      </c>
      <c r="C246" s="64">
        <f>SUMIFS(СВЦЭМ!$G$34:$G$777,СВЦЭМ!$A$34:$A$777,$A246,СВЦЭМ!$B$34:$B$777,C$225)+'СЕТ СН'!$F$12</f>
        <v>166.15396870999999</v>
      </c>
      <c r="D246" s="64">
        <f>SUMIFS(СВЦЭМ!$G$34:$G$777,СВЦЭМ!$A$34:$A$777,$A246,СВЦЭМ!$B$34:$B$777,D$225)+'СЕТ СН'!$F$12</f>
        <v>170.57741032999999</v>
      </c>
      <c r="E246" s="64">
        <f>SUMIFS(СВЦЭМ!$G$34:$G$777,СВЦЭМ!$A$34:$A$777,$A246,СВЦЭМ!$B$34:$B$777,E$225)+'СЕТ СН'!$F$12</f>
        <v>174.52268826</v>
      </c>
      <c r="F246" s="64">
        <f>SUMIFS(СВЦЭМ!$G$34:$G$777,СВЦЭМ!$A$34:$A$777,$A246,СВЦЭМ!$B$34:$B$777,F$225)+'СЕТ СН'!$F$12</f>
        <v>177.56035223000001</v>
      </c>
      <c r="G246" s="64">
        <f>SUMIFS(СВЦЭМ!$G$34:$G$777,СВЦЭМ!$A$34:$A$777,$A246,СВЦЭМ!$B$34:$B$777,G$225)+'СЕТ СН'!$F$12</f>
        <v>175.21711796</v>
      </c>
      <c r="H246" s="64">
        <f>SUMIFS(СВЦЭМ!$G$34:$G$777,СВЦЭМ!$A$34:$A$777,$A246,СВЦЭМ!$B$34:$B$777,H$225)+'СЕТ СН'!$F$12</f>
        <v>156.65931517000001</v>
      </c>
      <c r="I246" s="64">
        <f>SUMIFS(СВЦЭМ!$G$34:$G$777,СВЦЭМ!$A$34:$A$777,$A246,СВЦЭМ!$B$34:$B$777,I$225)+'СЕТ СН'!$F$12</f>
        <v>132.25113091</v>
      </c>
      <c r="J246" s="64">
        <f>SUMIFS(СВЦЭМ!$G$34:$G$777,СВЦЭМ!$A$34:$A$777,$A246,СВЦЭМ!$B$34:$B$777,J$225)+'СЕТ СН'!$F$12</f>
        <v>117.24628524000001</v>
      </c>
      <c r="K246" s="64">
        <f>SUMIFS(СВЦЭМ!$G$34:$G$777,СВЦЭМ!$A$34:$A$777,$A246,СВЦЭМ!$B$34:$B$777,K$225)+'СЕТ СН'!$F$12</f>
        <v>114.60486714</v>
      </c>
      <c r="L246" s="64">
        <f>SUMIFS(СВЦЭМ!$G$34:$G$777,СВЦЭМ!$A$34:$A$777,$A246,СВЦЭМ!$B$34:$B$777,L$225)+'СЕТ СН'!$F$12</f>
        <v>114.81757472</v>
      </c>
      <c r="M246" s="64">
        <f>SUMIFS(СВЦЭМ!$G$34:$G$777,СВЦЭМ!$A$34:$A$777,$A246,СВЦЭМ!$B$34:$B$777,M$225)+'СЕТ СН'!$F$12</f>
        <v>113.04847359999999</v>
      </c>
      <c r="N246" s="64">
        <f>SUMIFS(СВЦЭМ!$G$34:$G$777,СВЦЭМ!$A$34:$A$777,$A246,СВЦЭМ!$B$34:$B$777,N$225)+'СЕТ СН'!$F$12</f>
        <v>111.89798858</v>
      </c>
      <c r="O246" s="64">
        <f>SUMIFS(СВЦЭМ!$G$34:$G$777,СВЦЭМ!$A$34:$A$777,$A246,СВЦЭМ!$B$34:$B$777,O$225)+'СЕТ СН'!$F$12</f>
        <v>113.67323260000001</v>
      </c>
      <c r="P246" s="64">
        <f>SUMIFS(СВЦЭМ!$G$34:$G$777,СВЦЭМ!$A$34:$A$777,$A246,СВЦЭМ!$B$34:$B$777,P$225)+'СЕТ СН'!$F$12</f>
        <v>111.97543428</v>
      </c>
      <c r="Q246" s="64">
        <f>SUMIFS(СВЦЭМ!$G$34:$G$777,СВЦЭМ!$A$34:$A$777,$A246,СВЦЭМ!$B$34:$B$777,Q$225)+'СЕТ СН'!$F$12</f>
        <v>112.93570055000001</v>
      </c>
      <c r="R246" s="64">
        <f>SUMIFS(СВЦЭМ!$G$34:$G$777,СВЦЭМ!$A$34:$A$777,$A246,СВЦЭМ!$B$34:$B$777,R$225)+'СЕТ СН'!$F$12</f>
        <v>111.81768844</v>
      </c>
      <c r="S246" s="64">
        <f>SUMIFS(СВЦЭМ!$G$34:$G$777,СВЦЭМ!$A$34:$A$777,$A246,СВЦЭМ!$B$34:$B$777,S$225)+'СЕТ СН'!$F$12</f>
        <v>111.51962707</v>
      </c>
      <c r="T246" s="64">
        <f>SUMIFS(СВЦЭМ!$G$34:$G$777,СВЦЭМ!$A$34:$A$777,$A246,СВЦЭМ!$B$34:$B$777,T$225)+'СЕТ СН'!$F$12</f>
        <v>109.9480873</v>
      </c>
      <c r="U246" s="64">
        <f>SUMIFS(СВЦЭМ!$G$34:$G$777,СВЦЭМ!$A$34:$A$777,$A246,СВЦЭМ!$B$34:$B$777,U$225)+'СЕТ СН'!$F$12</f>
        <v>106.46904793</v>
      </c>
      <c r="V246" s="64">
        <f>SUMIFS(СВЦЭМ!$G$34:$G$777,СВЦЭМ!$A$34:$A$777,$A246,СВЦЭМ!$B$34:$B$777,V$225)+'СЕТ СН'!$F$12</f>
        <v>108.87238253</v>
      </c>
      <c r="W246" s="64">
        <f>SUMIFS(СВЦЭМ!$G$34:$G$777,СВЦЭМ!$A$34:$A$777,$A246,СВЦЭМ!$B$34:$B$777,W$225)+'СЕТ СН'!$F$12</f>
        <v>121.56653505</v>
      </c>
      <c r="X246" s="64">
        <f>SUMIFS(СВЦЭМ!$G$34:$G$777,СВЦЭМ!$A$34:$A$777,$A246,СВЦЭМ!$B$34:$B$777,X$225)+'СЕТ СН'!$F$12</f>
        <v>121.692238</v>
      </c>
      <c r="Y246" s="64">
        <f>SUMIFS(СВЦЭМ!$G$34:$G$777,СВЦЭМ!$A$34:$A$777,$A246,СВЦЭМ!$B$34:$B$777,Y$225)+'СЕТ СН'!$F$12</f>
        <v>133.8715091</v>
      </c>
    </row>
    <row r="247" spans="1:25" ht="15.75" x14ac:dyDescent="0.2">
      <c r="A247" s="63">
        <f t="shared" si="6"/>
        <v>42573</v>
      </c>
      <c r="B247" s="64">
        <f>SUMIFS(СВЦЭМ!$G$34:$G$777,СВЦЭМ!$A$34:$A$777,$A247,СВЦЭМ!$B$34:$B$777,B$225)+'СЕТ СН'!$F$12</f>
        <v>156.58579949</v>
      </c>
      <c r="C247" s="64">
        <f>SUMIFS(СВЦЭМ!$G$34:$G$777,СВЦЭМ!$A$34:$A$777,$A247,СВЦЭМ!$B$34:$B$777,C$225)+'СЕТ СН'!$F$12</f>
        <v>171.61361574</v>
      </c>
      <c r="D247" s="64">
        <f>SUMIFS(СВЦЭМ!$G$34:$G$777,СВЦЭМ!$A$34:$A$777,$A247,СВЦЭМ!$B$34:$B$777,D$225)+'СЕТ СН'!$F$12</f>
        <v>180.28094523999999</v>
      </c>
      <c r="E247" s="64">
        <f>SUMIFS(СВЦЭМ!$G$34:$G$777,СВЦЭМ!$A$34:$A$777,$A247,СВЦЭМ!$B$34:$B$777,E$225)+'СЕТ СН'!$F$12</f>
        <v>183.5033511</v>
      </c>
      <c r="F247" s="64">
        <f>SUMIFS(СВЦЭМ!$G$34:$G$777,СВЦЭМ!$A$34:$A$777,$A247,СВЦЭМ!$B$34:$B$777,F$225)+'СЕТ СН'!$F$12</f>
        <v>184.47550720999999</v>
      </c>
      <c r="G247" s="64">
        <f>SUMIFS(СВЦЭМ!$G$34:$G$777,СВЦЭМ!$A$34:$A$777,$A247,СВЦЭМ!$B$34:$B$777,G$225)+'СЕТ СН'!$F$12</f>
        <v>181.35792223999999</v>
      </c>
      <c r="H247" s="64">
        <f>SUMIFS(СВЦЭМ!$G$34:$G$777,СВЦЭМ!$A$34:$A$777,$A247,СВЦЭМ!$B$34:$B$777,H$225)+'СЕТ СН'!$F$12</f>
        <v>162.24340663000001</v>
      </c>
      <c r="I247" s="64">
        <f>SUMIFS(СВЦЭМ!$G$34:$G$777,СВЦЭМ!$A$34:$A$777,$A247,СВЦЭМ!$B$34:$B$777,I$225)+'СЕТ СН'!$F$12</f>
        <v>136.71040352</v>
      </c>
      <c r="J247" s="64">
        <f>SUMIFS(СВЦЭМ!$G$34:$G$777,СВЦЭМ!$A$34:$A$777,$A247,СВЦЭМ!$B$34:$B$777,J$225)+'СЕТ СН'!$F$12</f>
        <v>116.72803967</v>
      </c>
      <c r="K247" s="64">
        <f>SUMIFS(СВЦЭМ!$G$34:$G$777,СВЦЭМ!$A$34:$A$777,$A247,СВЦЭМ!$B$34:$B$777,K$225)+'СЕТ СН'!$F$12</f>
        <v>106.06213034</v>
      </c>
      <c r="L247" s="64">
        <f>SUMIFS(СВЦЭМ!$G$34:$G$777,СВЦЭМ!$A$34:$A$777,$A247,СВЦЭМ!$B$34:$B$777,L$225)+'СЕТ СН'!$F$12</f>
        <v>104.66051047000001</v>
      </c>
      <c r="M247" s="64">
        <f>SUMIFS(СВЦЭМ!$G$34:$G$777,СВЦЭМ!$A$34:$A$777,$A247,СВЦЭМ!$B$34:$B$777,M$225)+'СЕТ СН'!$F$12</f>
        <v>103.49559647</v>
      </c>
      <c r="N247" s="64">
        <f>SUMIFS(СВЦЭМ!$G$34:$G$777,СВЦЭМ!$A$34:$A$777,$A247,СВЦЭМ!$B$34:$B$777,N$225)+'СЕТ СН'!$F$12</f>
        <v>102.43391588</v>
      </c>
      <c r="O247" s="64">
        <f>SUMIFS(СВЦЭМ!$G$34:$G$777,СВЦЭМ!$A$34:$A$777,$A247,СВЦЭМ!$B$34:$B$777,O$225)+'СЕТ СН'!$F$12</f>
        <v>103.09286950000001</v>
      </c>
      <c r="P247" s="64">
        <f>SUMIFS(СВЦЭМ!$G$34:$G$777,СВЦЭМ!$A$34:$A$777,$A247,СВЦЭМ!$B$34:$B$777,P$225)+'СЕТ СН'!$F$12</f>
        <v>103.19455374</v>
      </c>
      <c r="Q247" s="64">
        <f>SUMIFS(СВЦЭМ!$G$34:$G$777,СВЦЭМ!$A$34:$A$777,$A247,СВЦЭМ!$B$34:$B$777,Q$225)+'СЕТ СН'!$F$12</f>
        <v>103.02343397</v>
      </c>
      <c r="R247" s="64">
        <f>SUMIFS(СВЦЭМ!$G$34:$G$777,СВЦЭМ!$A$34:$A$777,$A247,СВЦЭМ!$B$34:$B$777,R$225)+'СЕТ СН'!$F$12</f>
        <v>104.75441982</v>
      </c>
      <c r="S247" s="64">
        <f>SUMIFS(СВЦЭМ!$G$34:$G$777,СВЦЭМ!$A$34:$A$777,$A247,СВЦЭМ!$B$34:$B$777,S$225)+'СЕТ СН'!$F$12</f>
        <v>103.33394267</v>
      </c>
      <c r="T247" s="64">
        <f>SUMIFS(СВЦЭМ!$G$34:$G$777,СВЦЭМ!$A$34:$A$777,$A247,СВЦЭМ!$B$34:$B$777,T$225)+'СЕТ СН'!$F$12</f>
        <v>100.71524727000001</v>
      </c>
      <c r="U247" s="64">
        <f>SUMIFS(СВЦЭМ!$G$34:$G$777,СВЦЭМ!$A$34:$A$777,$A247,СВЦЭМ!$B$34:$B$777,U$225)+'СЕТ СН'!$F$12</f>
        <v>100.94569987</v>
      </c>
      <c r="V247" s="64">
        <f>SUMIFS(СВЦЭМ!$G$34:$G$777,СВЦЭМ!$A$34:$A$777,$A247,СВЦЭМ!$B$34:$B$777,V$225)+'СЕТ СН'!$F$12</f>
        <v>108.25709055999999</v>
      </c>
      <c r="W247" s="64">
        <f>SUMIFS(СВЦЭМ!$G$34:$G$777,СВЦЭМ!$A$34:$A$777,$A247,СВЦЭМ!$B$34:$B$777,W$225)+'СЕТ СН'!$F$12</f>
        <v>124.82945927999999</v>
      </c>
      <c r="X247" s="64">
        <f>SUMIFS(СВЦЭМ!$G$34:$G$777,СВЦЭМ!$A$34:$A$777,$A247,СВЦЭМ!$B$34:$B$777,X$225)+'СЕТ СН'!$F$12</f>
        <v>121.62758264</v>
      </c>
      <c r="Y247" s="64">
        <f>SUMIFS(СВЦЭМ!$G$34:$G$777,СВЦЭМ!$A$34:$A$777,$A247,СВЦЭМ!$B$34:$B$777,Y$225)+'СЕТ СН'!$F$12</f>
        <v>129.38710533</v>
      </c>
    </row>
    <row r="248" spans="1:25" ht="15.75" x14ac:dyDescent="0.2">
      <c r="A248" s="63">
        <f t="shared" si="6"/>
        <v>42574</v>
      </c>
      <c r="B248" s="64">
        <f>SUMIFS(СВЦЭМ!$G$34:$G$777,СВЦЭМ!$A$34:$A$777,$A248,СВЦЭМ!$B$34:$B$777,B$225)+'СЕТ СН'!$F$12</f>
        <v>147.74184276</v>
      </c>
      <c r="C248" s="64">
        <f>SUMIFS(СВЦЭМ!$G$34:$G$777,СВЦЭМ!$A$34:$A$777,$A248,СВЦЭМ!$B$34:$B$777,C$225)+'СЕТ СН'!$F$12</f>
        <v>161.99207071000001</v>
      </c>
      <c r="D248" s="64">
        <f>SUMIFS(СВЦЭМ!$G$34:$G$777,СВЦЭМ!$A$34:$A$777,$A248,СВЦЭМ!$B$34:$B$777,D$225)+'СЕТ СН'!$F$12</f>
        <v>169.46759868999999</v>
      </c>
      <c r="E248" s="64">
        <f>SUMIFS(СВЦЭМ!$G$34:$G$777,СВЦЭМ!$A$34:$A$777,$A248,СВЦЭМ!$B$34:$B$777,E$225)+'СЕТ СН'!$F$12</f>
        <v>174.25837998</v>
      </c>
      <c r="F248" s="64">
        <f>SUMIFS(СВЦЭМ!$G$34:$G$777,СВЦЭМ!$A$34:$A$777,$A248,СВЦЭМ!$B$34:$B$777,F$225)+'СЕТ СН'!$F$12</f>
        <v>175.45845043</v>
      </c>
      <c r="G248" s="64">
        <f>SUMIFS(СВЦЭМ!$G$34:$G$777,СВЦЭМ!$A$34:$A$777,$A248,СВЦЭМ!$B$34:$B$777,G$225)+'СЕТ СН'!$F$12</f>
        <v>175.26284090999999</v>
      </c>
      <c r="H248" s="64">
        <f>SUMIFS(СВЦЭМ!$G$34:$G$777,СВЦЭМ!$A$34:$A$777,$A248,СВЦЭМ!$B$34:$B$777,H$225)+'СЕТ СН'!$F$12</f>
        <v>159.95973672</v>
      </c>
      <c r="I248" s="64">
        <f>SUMIFS(СВЦЭМ!$G$34:$G$777,СВЦЭМ!$A$34:$A$777,$A248,СВЦЭМ!$B$34:$B$777,I$225)+'СЕТ СН'!$F$12</f>
        <v>141.22726562</v>
      </c>
      <c r="J248" s="64">
        <f>SUMIFS(СВЦЭМ!$G$34:$G$777,СВЦЭМ!$A$34:$A$777,$A248,СВЦЭМ!$B$34:$B$777,J$225)+'СЕТ СН'!$F$12</f>
        <v>116.90815916</v>
      </c>
      <c r="K248" s="64">
        <f>SUMIFS(СВЦЭМ!$G$34:$G$777,СВЦЭМ!$A$34:$A$777,$A248,СВЦЭМ!$B$34:$B$777,K$225)+'СЕТ СН'!$F$12</f>
        <v>100.57726492</v>
      </c>
      <c r="L248" s="64">
        <f>SUMIFS(СВЦЭМ!$G$34:$G$777,СВЦЭМ!$A$34:$A$777,$A248,СВЦЭМ!$B$34:$B$777,L$225)+'СЕТ СН'!$F$12</f>
        <v>98.028918489999995</v>
      </c>
      <c r="M248" s="64">
        <f>SUMIFS(СВЦЭМ!$G$34:$G$777,СВЦЭМ!$A$34:$A$777,$A248,СВЦЭМ!$B$34:$B$777,M$225)+'СЕТ СН'!$F$12</f>
        <v>95.464823710000005</v>
      </c>
      <c r="N248" s="64">
        <f>SUMIFS(СВЦЭМ!$G$34:$G$777,СВЦЭМ!$A$34:$A$777,$A248,СВЦЭМ!$B$34:$B$777,N$225)+'СЕТ СН'!$F$12</f>
        <v>94.978017570000006</v>
      </c>
      <c r="O248" s="64">
        <f>SUMIFS(СВЦЭМ!$G$34:$G$777,СВЦЭМ!$A$34:$A$777,$A248,СВЦЭМ!$B$34:$B$777,O$225)+'СЕТ СН'!$F$12</f>
        <v>94.855407189999994</v>
      </c>
      <c r="P248" s="64">
        <f>SUMIFS(СВЦЭМ!$G$34:$G$777,СВЦЭМ!$A$34:$A$777,$A248,СВЦЭМ!$B$34:$B$777,P$225)+'СЕТ СН'!$F$12</f>
        <v>95.450313850000001</v>
      </c>
      <c r="Q248" s="64">
        <f>SUMIFS(СВЦЭМ!$G$34:$G$777,СВЦЭМ!$A$34:$A$777,$A248,СВЦЭМ!$B$34:$B$777,Q$225)+'СЕТ СН'!$F$12</f>
        <v>96.164929990000005</v>
      </c>
      <c r="R248" s="64">
        <f>SUMIFS(СВЦЭМ!$G$34:$G$777,СВЦЭМ!$A$34:$A$777,$A248,СВЦЭМ!$B$34:$B$777,R$225)+'СЕТ СН'!$F$12</f>
        <v>96.753023769999999</v>
      </c>
      <c r="S248" s="64">
        <f>SUMIFS(СВЦЭМ!$G$34:$G$777,СВЦЭМ!$A$34:$A$777,$A248,СВЦЭМ!$B$34:$B$777,S$225)+'СЕТ СН'!$F$12</f>
        <v>96.408748290000005</v>
      </c>
      <c r="T248" s="64">
        <f>SUMIFS(СВЦЭМ!$G$34:$G$777,СВЦЭМ!$A$34:$A$777,$A248,СВЦЭМ!$B$34:$B$777,T$225)+'СЕТ СН'!$F$12</f>
        <v>96.424124820000003</v>
      </c>
      <c r="U248" s="64">
        <f>SUMIFS(СВЦЭМ!$G$34:$G$777,СВЦЭМ!$A$34:$A$777,$A248,СВЦЭМ!$B$34:$B$777,U$225)+'СЕТ СН'!$F$12</f>
        <v>96.518527610000007</v>
      </c>
      <c r="V248" s="64">
        <f>SUMIFS(СВЦЭМ!$G$34:$G$777,СВЦЭМ!$A$34:$A$777,$A248,СВЦЭМ!$B$34:$B$777,V$225)+'СЕТ СН'!$F$12</f>
        <v>101.45959329</v>
      </c>
      <c r="W248" s="64">
        <f>SUMIFS(СВЦЭМ!$G$34:$G$777,СВЦЭМ!$A$34:$A$777,$A248,СВЦЭМ!$B$34:$B$777,W$225)+'СЕТ СН'!$F$12</f>
        <v>111.04002611</v>
      </c>
      <c r="X248" s="64">
        <f>SUMIFS(СВЦЭМ!$G$34:$G$777,СВЦЭМ!$A$34:$A$777,$A248,СВЦЭМ!$B$34:$B$777,X$225)+'СЕТ СН'!$F$12</f>
        <v>116.824563</v>
      </c>
      <c r="Y248" s="64">
        <f>SUMIFS(СВЦЭМ!$G$34:$G$777,СВЦЭМ!$A$34:$A$777,$A248,СВЦЭМ!$B$34:$B$777,Y$225)+'СЕТ СН'!$F$12</f>
        <v>134.15458785000001</v>
      </c>
    </row>
    <row r="249" spans="1:25" ht="15.75" x14ac:dyDescent="0.2">
      <c r="A249" s="63">
        <f t="shared" si="6"/>
        <v>42575</v>
      </c>
      <c r="B249" s="64">
        <f>SUMIFS(СВЦЭМ!$G$34:$G$777,СВЦЭМ!$A$34:$A$777,$A249,СВЦЭМ!$B$34:$B$777,B$225)+'СЕТ СН'!$F$12</f>
        <v>158.24800912000001</v>
      </c>
      <c r="C249" s="64">
        <f>SUMIFS(СВЦЭМ!$G$34:$G$777,СВЦЭМ!$A$34:$A$777,$A249,СВЦЭМ!$B$34:$B$777,C$225)+'СЕТ СН'!$F$12</f>
        <v>172.99554298000001</v>
      </c>
      <c r="D249" s="64">
        <f>SUMIFS(СВЦЭМ!$G$34:$G$777,СВЦЭМ!$A$34:$A$777,$A249,СВЦЭМ!$B$34:$B$777,D$225)+'СЕТ СН'!$F$12</f>
        <v>183.42420006</v>
      </c>
      <c r="E249" s="64">
        <f>SUMIFS(СВЦЭМ!$G$34:$G$777,СВЦЭМ!$A$34:$A$777,$A249,СВЦЭМ!$B$34:$B$777,E$225)+'СЕТ СН'!$F$12</f>
        <v>188.77745457</v>
      </c>
      <c r="F249" s="64">
        <f>SUMIFS(СВЦЭМ!$G$34:$G$777,СВЦЭМ!$A$34:$A$777,$A249,СВЦЭМ!$B$34:$B$777,F$225)+'СЕТ СН'!$F$12</f>
        <v>192.35507779</v>
      </c>
      <c r="G249" s="64">
        <f>SUMIFS(СВЦЭМ!$G$34:$G$777,СВЦЭМ!$A$34:$A$777,$A249,СВЦЭМ!$B$34:$B$777,G$225)+'СЕТ СН'!$F$12</f>
        <v>193.10051662000001</v>
      </c>
      <c r="H249" s="64">
        <f>SUMIFS(СВЦЭМ!$G$34:$G$777,СВЦЭМ!$A$34:$A$777,$A249,СВЦЭМ!$B$34:$B$777,H$225)+'СЕТ СН'!$F$12</f>
        <v>176.7354321</v>
      </c>
      <c r="I249" s="64">
        <f>SUMIFS(СВЦЭМ!$G$34:$G$777,СВЦЭМ!$A$34:$A$777,$A249,СВЦЭМ!$B$34:$B$777,I$225)+'СЕТ СН'!$F$12</f>
        <v>158.73932117000001</v>
      </c>
      <c r="J249" s="64">
        <f>SUMIFS(СВЦЭМ!$G$34:$G$777,СВЦЭМ!$A$34:$A$777,$A249,СВЦЭМ!$B$34:$B$777,J$225)+'СЕТ СН'!$F$12</f>
        <v>128.43996670999999</v>
      </c>
      <c r="K249" s="64">
        <f>SUMIFS(СВЦЭМ!$G$34:$G$777,СВЦЭМ!$A$34:$A$777,$A249,СВЦЭМ!$B$34:$B$777,K$225)+'СЕТ СН'!$F$12</f>
        <v>104.05830658000001</v>
      </c>
      <c r="L249" s="64">
        <f>SUMIFS(СВЦЭМ!$G$34:$G$777,СВЦЭМ!$A$34:$A$777,$A249,СВЦЭМ!$B$34:$B$777,L$225)+'СЕТ СН'!$F$12</f>
        <v>97.236667499999996</v>
      </c>
      <c r="M249" s="64">
        <f>SUMIFS(СВЦЭМ!$G$34:$G$777,СВЦЭМ!$A$34:$A$777,$A249,СВЦЭМ!$B$34:$B$777,M$225)+'СЕТ СН'!$F$12</f>
        <v>96.746037740000006</v>
      </c>
      <c r="N249" s="64">
        <f>SUMIFS(СВЦЭМ!$G$34:$G$777,СВЦЭМ!$A$34:$A$777,$A249,СВЦЭМ!$B$34:$B$777,N$225)+'СЕТ СН'!$F$12</f>
        <v>97.776414939999995</v>
      </c>
      <c r="O249" s="64">
        <f>SUMIFS(СВЦЭМ!$G$34:$G$777,СВЦЭМ!$A$34:$A$777,$A249,СВЦЭМ!$B$34:$B$777,O$225)+'СЕТ СН'!$F$12</f>
        <v>97.727088949999995</v>
      </c>
      <c r="P249" s="64">
        <f>SUMIFS(СВЦЭМ!$G$34:$G$777,СВЦЭМ!$A$34:$A$777,$A249,СВЦЭМ!$B$34:$B$777,P$225)+'СЕТ СН'!$F$12</f>
        <v>98.234291600000006</v>
      </c>
      <c r="Q249" s="64">
        <f>SUMIFS(СВЦЭМ!$G$34:$G$777,СВЦЭМ!$A$34:$A$777,$A249,СВЦЭМ!$B$34:$B$777,Q$225)+'СЕТ СН'!$F$12</f>
        <v>98.599053330000004</v>
      </c>
      <c r="R249" s="64">
        <f>SUMIFS(СВЦЭМ!$G$34:$G$777,СВЦЭМ!$A$34:$A$777,$A249,СВЦЭМ!$B$34:$B$777,R$225)+'СЕТ СН'!$F$12</f>
        <v>99.198244630000005</v>
      </c>
      <c r="S249" s="64">
        <f>SUMIFS(СВЦЭМ!$G$34:$G$777,СВЦЭМ!$A$34:$A$777,$A249,СВЦЭМ!$B$34:$B$777,S$225)+'СЕТ СН'!$F$12</f>
        <v>101.00653044000001</v>
      </c>
      <c r="T249" s="64">
        <f>SUMIFS(СВЦЭМ!$G$34:$G$777,СВЦЭМ!$A$34:$A$777,$A249,СВЦЭМ!$B$34:$B$777,T$225)+'СЕТ СН'!$F$12</f>
        <v>100.97386099000001</v>
      </c>
      <c r="U249" s="64">
        <f>SUMIFS(СВЦЭМ!$G$34:$G$777,СВЦЭМ!$A$34:$A$777,$A249,СВЦЭМ!$B$34:$B$777,U$225)+'СЕТ СН'!$F$12</f>
        <v>106.20145856000001</v>
      </c>
      <c r="V249" s="64">
        <f>SUMIFS(СВЦЭМ!$G$34:$G$777,СВЦЭМ!$A$34:$A$777,$A249,СВЦЭМ!$B$34:$B$777,V$225)+'СЕТ СН'!$F$12</f>
        <v>108.56130012</v>
      </c>
      <c r="W249" s="64">
        <f>SUMIFS(СВЦЭМ!$G$34:$G$777,СВЦЭМ!$A$34:$A$777,$A249,СВЦЭМ!$B$34:$B$777,W$225)+'СЕТ СН'!$F$12</f>
        <v>117.77851447</v>
      </c>
      <c r="X249" s="64">
        <f>SUMIFS(СВЦЭМ!$G$34:$G$777,СВЦЭМ!$A$34:$A$777,$A249,СВЦЭМ!$B$34:$B$777,X$225)+'СЕТ СН'!$F$12</f>
        <v>125.32477928</v>
      </c>
      <c r="Y249" s="64">
        <f>SUMIFS(СВЦЭМ!$G$34:$G$777,СВЦЭМ!$A$34:$A$777,$A249,СВЦЭМ!$B$34:$B$777,Y$225)+'СЕТ СН'!$F$12</f>
        <v>144.25546825999999</v>
      </c>
    </row>
    <row r="250" spans="1:25" ht="15.75" x14ac:dyDescent="0.2">
      <c r="A250" s="63">
        <f t="shared" si="6"/>
        <v>42576</v>
      </c>
      <c r="B250" s="64">
        <f>SUMIFS(СВЦЭМ!$G$34:$G$777,СВЦЭМ!$A$34:$A$777,$A250,СВЦЭМ!$B$34:$B$777,B$225)+'СЕТ СН'!$F$12</f>
        <v>144.04379838</v>
      </c>
      <c r="C250" s="64">
        <f>SUMIFS(СВЦЭМ!$G$34:$G$777,СВЦЭМ!$A$34:$A$777,$A250,СВЦЭМ!$B$34:$B$777,C$225)+'СЕТ СН'!$F$12</f>
        <v>158.07716439999999</v>
      </c>
      <c r="D250" s="64">
        <f>SUMIFS(СВЦЭМ!$G$34:$G$777,СВЦЭМ!$A$34:$A$777,$A250,СВЦЭМ!$B$34:$B$777,D$225)+'СЕТ СН'!$F$12</f>
        <v>163.38929067000001</v>
      </c>
      <c r="E250" s="64">
        <f>SUMIFS(СВЦЭМ!$G$34:$G$777,СВЦЭМ!$A$34:$A$777,$A250,СВЦЭМ!$B$34:$B$777,E$225)+'СЕТ СН'!$F$12</f>
        <v>163.25459956</v>
      </c>
      <c r="F250" s="64">
        <f>SUMIFS(СВЦЭМ!$G$34:$G$777,СВЦЭМ!$A$34:$A$777,$A250,СВЦЭМ!$B$34:$B$777,F$225)+'СЕТ СН'!$F$12</f>
        <v>165.05580885000001</v>
      </c>
      <c r="G250" s="64">
        <f>SUMIFS(СВЦЭМ!$G$34:$G$777,СВЦЭМ!$A$34:$A$777,$A250,СВЦЭМ!$B$34:$B$777,G$225)+'СЕТ СН'!$F$12</f>
        <v>163.84711125000001</v>
      </c>
      <c r="H250" s="64">
        <f>SUMIFS(СВЦЭМ!$G$34:$G$777,СВЦЭМ!$A$34:$A$777,$A250,СВЦЭМ!$B$34:$B$777,H$225)+'СЕТ СН'!$F$12</f>
        <v>151.44601566</v>
      </c>
      <c r="I250" s="64">
        <f>SUMIFS(СВЦЭМ!$G$34:$G$777,СВЦЭМ!$A$34:$A$777,$A250,СВЦЭМ!$B$34:$B$777,I$225)+'СЕТ СН'!$F$12</f>
        <v>126.0407416</v>
      </c>
      <c r="J250" s="64">
        <f>SUMIFS(СВЦЭМ!$G$34:$G$777,СВЦЭМ!$A$34:$A$777,$A250,СВЦЭМ!$B$34:$B$777,J$225)+'СЕТ СН'!$F$12</f>
        <v>102.23423535000001</v>
      </c>
      <c r="K250" s="64">
        <f>SUMIFS(СВЦЭМ!$G$34:$G$777,СВЦЭМ!$A$34:$A$777,$A250,СВЦЭМ!$B$34:$B$777,K$225)+'СЕТ СН'!$F$12</f>
        <v>94.07143988</v>
      </c>
      <c r="L250" s="64">
        <f>SUMIFS(СВЦЭМ!$G$34:$G$777,СВЦЭМ!$A$34:$A$777,$A250,СВЦЭМ!$B$34:$B$777,L$225)+'СЕТ СН'!$F$12</f>
        <v>104.85208175</v>
      </c>
      <c r="M250" s="64">
        <f>SUMIFS(СВЦЭМ!$G$34:$G$777,СВЦЭМ!$A$34:$A$777,$A250,СВЦЭМ!$B$34:$B$777,M$225)+'СЕТ СН'!$F$12</f>
        <v>105.50016841</v>
      </c>
      <c r="N250" s="64">
        <f>SUMIFS(СВЦЭМ!$G$34:$G$777,СВЦЭМ!$A$34:$A$777,$A250,СВЦЭМ!$B$34:$B$777,N$225)+'СЕТ СН'!$F$12</f>
        <v>102.70399171</v>
      </c>
      <c r="O250" s="64">
        <f>SUMIFS(СВЦЭМ!$G$34:$G$777,СВЦЭМ!$A$34:$A$777,$A250,СВЦЭМ!$B$34:$B$777,O$225)+'СЕТ СН'!$F$12</f>
        <v>105.01762604</v>
      </c>
      <c r="P250" s="64">
        <f>SUMIFS(СВЦЭМ!$G$34:$G$777,СВЦЭМ!$A$34:$A$777,$A250,СВЦЭМ!$B$34:$B$777,P$225)+'СЕТ СН'!$F$12</f>
        <v>104.52713978</v>
      </c>
      <c r="Q250" s="64">
        <f>SUMIFS(СВЦЭМ!$G$34:$G$777,СВЦЭМ!$A$34:$A$777,$A250,СВЦЭМ!$B$34:$B$777,Q$225)+'СЕТ СН'!$F$12</f>
        <v>102.40526052</v>
      </c>
      <c r="R250" s="64">
        <f>SUMIFS(СВЦЭМ!$G$34:$G$777,СВЦЭМ!$A$34:$A$777,$A250,СВЦЭМ!$B$34:$B$777,R$225)+'СЕТ СН'!$F$12</f>
        <v>103.00315211</v>
      </c>
      <c r="S250" s="64">
        <f>SUMIFS(СВЦЭМ!$G$34:$G$777,СВЦЭМ!$A$34:$A$777,$A250,СВЦЭМ!$B$34:$B$777,S$225)+'СЕТ СН'!$F$12</f>
        <v>102.42956784</v>
      </c>
      <c r="T250" s="64">
        <f>SUMIFS(СВЦЭМ!$G$34:$G$777,СВЦЭМ!$A$34:$A$777,$A250,СВЦЭМ!$B$34:$B$777,T$225)+'СЕТ СН'!$F$12</f>
        <v>91.887348320000001</v>
      </c>
      <c r="U250" s="64">
        <f>SUMIFS(СВЦЭМ!$G$34:$G$777,СВЦЭМ!$A$34:$A$777,$A250,СВЦЭМ!$B$34:$B$777,U$225)+'СЕТ СН'!$F$12</f>
        <v>92.419491059999999</v>
      </c>
      <c r="V250" s="64">
        <f>SUMIFS(СВЦЭМ!$G$34:$G$777,СВЦЭМ!$A$34:$A$777,$A250,СВЦЭМ!$B$34:$B$777,V$225)+'СЕТ СН'!$F$12</f>
        <v>93.71743223</v>
      </c>
      <c r="W250" s="64">
        <f>SUMIFS(СВЦЭМ!$G$34:$G$777,СВЦЭМ!$A$34:$A$777,$A250,СВЦЭМ!$B$34:$B$777,W$225)+'СЕТ СН'!$F$12</f>
        <v>104.67489537</v>
      </c>
      <c r="X250" s="64">
        <f>SUMIFS(СВЦЭМ!$G$34:$G$777,СВЦЭМ!$A$34:$A$777,$A250,СВЦЭМ!$B$34:$B$777,X$225)+'СЕТ СН'!$F$12</f>
        <v>109.91201452999999</v>
      </c>
      <c r="Y250" s="64">
        <f>SUMIFS(СВЦЭМ!$G$34:$G$777,СВЦЭМ!$A$34:$A$777,$A250,СВЦЭМ!$B$34:$B$777,Y$225)+'СЕТ СН'!$F$12</f>
        <v>120.01906657000001</v>
      </c>
    </row>
    <row r="251" spans="1:25" ht="15.75" x14ac:dyDescent="0.2">
      <c r="A251" s="63">
        <f t="shared" si="6"/>
        <v>42577</v>
      </c>
      <c r="B251" s="64">
        <f>SUMIFS(СВЦЭМ!$G$34:$G$777,СВЦЭМ!$A$34:$A$777,$A251,СВЦЭМ!$B$34:$B$777,B$225)+'СЕТ СН'!$F$12</f>
        <v>162.58958533000001</v>
      </c>
      <c r="C251" s="64">
        <f>SUMIFS(СВЦЭМ!$G$34:$G$777,СВЦЭМ!$A$34:$A$777,$A251,СВЦЭМ!$B$34:$B$777,C$225)+'СЕТ СН'!$F$12</f>
        <v>175.81004873000001</v>
      </c>
      <c r="D251" s="64">
        <f>SUMIFS(СВЦЭМ!$G$34:$G$777,СВЦЭМ!$A$34:$A$777,$A251,СВЦЭМ!$B$34:$B$777,D$225)+'СЕТ СН'!$F$12</f>
        <v>183.76401422000001</v>
      </c>
      <c r="E251" s="64">
        <f>SUMIFS(СВЦЭМ!$G$34:$G$777,СВЦЭМ!$A$34:$A$777,$A251,СВЦЭМ!$B$34:$B$777,E$225)+'СЕТ СН'!$F$12</f>
        <v>185.78256715000001</v>
      </c>
      <c r="F251" s="64">
        <f>SUMIFS(СВЦЭМ!$G$34:$G$777,СВЦЭМ!$A$34:$A$777,$A251,СВЦЭМ!$B$34:$B$777,F$225)+'СЕТ СН'!$F$12</f>
        <v>184.36452824</v>
      </c>
      <c r="G251" s="64">
        <f>SUMIFS(СВЦЭМ!$G$34:$G$777,СВЦЭМ!$A$34:$A$777,$A251,СВЦЭМ!$B$34:$B$777,G$225)+'СЕТ СН'!$F$12</f>
        <v>183.25633927000001</v>
      </c>
      <c r="H251" s="64">
        <f>SUMIFS(СВЦЭМ!$G$34:$G$777,СВЦЭМ!$A$34:$A$777,$A251,СВЦЭМ!$B$34:$B$777,H$225)+'СЕТ СН'!$F$12</f>
        <v>170.04517604</v>
      </c>
      <c r="I251" s="64">
        <f>SUMIFS(СВЦЭМ!$G$34:$G$777,СВЦЭМ!$A$34:$A$777,$A251,СВЦЭМ!$B$34:$B$777,I$225)+'СЕТ СН'!$F$12</f>
        <v>145.83104749</v>
      </c>
      <c r="J251" s="64">
        <f>SUMIFS(СВЦЭМ!$G$34:$G$777,СВЦЭМ!$A$34:$A$777,$A251,СВЦЭМ!$B$34:$B$777,J$225)+'СЕТ СН'!$F$12</f>
        <v>134.48321365000001</v>
      </c>
      <c r="K251" s="64">
        <f>SUMIFS(СВЦЭМ!$G$34:$G$777,СВЦЭМ!$A$34:$A$777,$A251,СВЦЭМ!$B$34:$B$777,K$225)+'СЕТ СН'!$F$12</f>
        <v>121.87281951</v>
      </c>
      <c r="L251" s="64">
        <f>SUMIFS(СВЦЭМ!$G$34:$G$777,СВЦЭМ!$A$34:$A$777,$A251,СВЦЭМ!$B$34:$B$777,L$225)+'СЕТ СН'!$F$12</f>
        <v>118.34053314000001</v>
      </c>
      <c r="M251" s="64">
        <f>SUMIFS(СВЦЭМ!$G$34:$G$777,СВЦЭМ!$A$34:$A$777,$A251,СВЦЭМ!$B$34:$B$777,M$225)+'СЕТ СН'!$F$12</f>
        <v>115.56271522</v>
      </c>
      <c r="N251" s="64">
        <f>SUMIFS(СВЦЭМ!$G$34:$G$777,СВЦЭМ!$A$34:$A$777,$A251,СВЦЭМ!$B$34:$B$777,N$225)+'СЕТ СН'!$F$12</f>
        <v>116.33864323</v>
      </c>
      <c r="O251" s="64">
        <f>SUMIFS(СВЦЭМ!$G$34:$G$777,СВЦЭМ!$A$34:$A$777,$A251,СВЦЭМ!$B$34:$B$777,O$225)+'СЕТ СН'!$F$12</f>
        <v>114.70504409999999</v>
      </c>
      <c r="P251" s="64">
        <f>SUMIFS(СВЦЭМ!$G$34:$G$777,СВЦЭМ!$A$34:$A$777,$A251,СВЦЭМ!$B$34:$B$777,P$225)+'СЕТ СН'!$F$12</f>
        <v>113.37113733</v>
      </c>
      <c r="Q251" s="64">
        <f>SUMIFS(СВЦЭМ!$G$34:$G$777,СВЦЭМ!$A$34:$A$777,$A251,СВЦЭМ!$B$34:$B$777,Q$225)+'СЕТ СН'!$F$12</f>
        <v>114.01975908999999</v>
      </c>
      <c r="R251" s="64">
        <f>SUMIFS(СВЦЭМ!$G$34:$G$777,СВЦЭМ!$A$34:$A$777,$A251,СВЦЭМ!$B$34:$B$777,R$225)+'СЕТ СН'!$F$12</f>
        <v>114.20311321</v>
      </c>
      <c r="S251" s="64">
        <f>SUMIFS(СВЦЭМ!$G$34:$G$777,СВЦЭМ!$A$34:$A$777,$A251,СВЦЭМ!$B$34:$B$777,S$225)+'СЕТ СН'!$F$12</f>
        <v>117.32578912</v>
      </c>
      <c r="T251" s="64">
        <f>SUMIFS(СВЦЭМ!$G$34:$G$777,СВЦЭМ!$A$34:$A$777,$A251,СВЦЭМ!$B$34:$B$777,T$225)+'СЕТ СН'!$F$12</f>
        <v>122.19426627999999</v>
      </c>
      <c r="U251" s="64">
        <f>SUMIFS(СВЦЭМ!$G$34:$G$777,СВЦЭМ!$A$34:$A$777,$A251,СВЦЭМ!$B$34:$B$777,U$225)+'СЕТ СН'!$F$12</f>
        <v>126.24733258000001</v>
      </c>
      <c r="V251" s="64">
        <f>SUMIFS(СВЦЭМ!$G$34:$G$777,СВЦЭМ!$A$34:$A$777,$A251,СВЦЭМ!$B$34:$B$777,V$225)+'СЕТ СН'!$F$12</f>
        <v>142.35428945999999</v>
      </c>
      <c r="W251" s="64">
        <f>SUMIFS(СВЦЭМ!$G$34:$G$777,СВЦЭМ!$A$34:$A$777,$A251,СВЦЭМ!$B$34:$B$777,W$225)+'СЕТ СН'!$F$12</f>
        <v>154.33816590000001</v>
      </c>
      <c r="X251" s="64">
        <f>SUMIFS(СВЦЭМ!$G$34:$G$777,СВЦЭМ!$A$34:$A$777,$A251,СВЦЭМ!$B$34:$B$777,X$225)+'СЕТ СН'!$F$12</f>
        <v>158.34862326999999</v>
      </c>
      <c r="Y251" s="64">
        <f>SUMIFS(СВЦЭМ!$G$34:$G$777,СВЦЭМ!$A$34:$A$777,$A251,СВЦЭМ!$B$34:$B$777,Y$225)+'СЕТ СН'!$F$12</f>
        <v>153.57619925</v>
      </c>
    </row>
    <row r="252" spans="1:25" ht="15.75" x14ac:dyDescent="0.2">
      <c r="A252" s="63">
        <f t="shared" si="6"/>
        <v>42578</v>
      </c>
      <c r="B252" s="64">
        <f>SUMIFS(СВЦЭМ!$G$34:$G$777,СВЦЭМ!$A$34:$A$777,$A252,СВЦЭМ!$B$34:$B$777,B$225)+'СЕТ СН'!$F$12</f>
        <v>150.01449414000001</v>
      </c>
      <c r="C252" s="64">
        <f>SUMIFS(СВЦЭМ!$G$34:$G$777,СВЦЭМ!$A$34:$A$777,$A252,СВЦЭМ!$B$34:$B$777,C$225)+'СЕТ СН'!$F$12</f>
        <v>162.85260030000001</v>
      </c>
      <c r="D252" s="64">
        <f>SUMIFS(СВЦЭМ!$G$34:$G$777,СВЦЭМ!$A$34:$A$777,$A252,СВЦЭМ!$B$34:$B$777,D$225)+'СЕТ СН'!$F$12</f>
        <v>171.87323551</v>
      </c>
      <c r="E252" s="64">
        <f>SUMIFS(СВЦЭМ!$G$34:$G$777,СВЦЭМ!$A$34:$A$777,$A252,СВЦЭМ!$B$34:$B$777,E$225)+'СЕТ СН'!$F$12</f>
        <v>174.92778808</v>
      </c>
      <c r="F252" s="64">
        <f>SUMIFS(СВЦЭМ!$G$34:$G$777,СВЦЭМ!$A$34:$A$777,$A252,СВЦЭМ!$B$34:$B$777,F$225)+'СЕТ СН'!$F$12</f>
        <v>176.24677743999999</v>
      </c>
      <c r="G252" s="64">
        <f>SUMIFS(СВЦЭМ!$G$34:$G$777,СВЦЭМ!$A$34:$A$777,$A252,СВЦЭМ!$B$34:$B$777,G$225)+'СЕТ СН'!$F$12</f>
        <v>176.17593816999999</v>
      </c>
      <c r="H252" s="64">
        <f>SUMIFS(СВЦЭМ!$G$34:$G$777,СВЦЭМ!$A$34:$A$777,$A252,СВЦЭМ!$B$34:$B$777,H$225)+'СЕТ СН'!$F$12</f>
        <v>166.01706928999999</v>
      </c>
      <c r="I252" s="64">
        <f>SUMIFS(СВЦЭМ!$G$34:$G$777,СВЦЭМ!$A$34:$A$777,$A252,СВЦЭМ!$B$34:$B$777,I$225)+'СЕТ СН'!$F$12</f>
        <v>150.72017399000001</v>
      </c>
      <c r="J252" s="64">
        <f>SUMIFS(СВЦЭМ!$G$34:$G$777,СВЦЭМ!$A$34:$A$777,$A252,СВЦЭМ!$B$34:$B$777,J$225)+'СЕТ СН'!$F$12</f>
        <v>143.00732773999999</v>
      </c>
      <c r="K252" s="64">
        <f>SUMIFS(СВЦЭМ!$G$34:$G$777,СВЦЭМ!$A$34:$A$777,$A252,СВЦЭМ!$B$34:$B$777,K$225)+'СЕТ СН'!$F$12</f>
        <v>137.12215258000001</v>
      </c>
      <c r="L252" s="64">
        <f>SUMIFS(СВЦЭМ!$G$34:$G$777,СВЦЭМ!$A$34:$A$777,$A252,СВЦЭМ!$B$34:$B$777,L$225)+'СЕТ СН'!$F$12</f>
        <v>135.20454455000001</v>
      </c>
      <c r="M252" s="64">
        <f>SUMIFS(СВЦЭМ!$G$34:$G$777,СВЦЭМ!$A$34:$A$777,$A252,СВЦЭМ!$B$34:$B$777,M$225)+'СЕТ СН'!$F$12</f>
        <v>133.26105555999999</v>
      </c>
      <c r="N252" s="64">
        <f>SUMIFS(СВЦЭМ!$G$34:$G$777,СВЦЭМ!$A$34:$A$777,$A252,СВЦЭМ!$B$34:$B$777,N$225)+'СЕТ СН'!$F$12</f>
        <v>133.78356708999999</v>
      </c>
      <c r="O252" s="64">
        <f>SUMIFS(СВЦЭМ!$G$34:$G$777,СВЦЭМ!$A$34:$A$777,$A252,СВЦЭМ!$B$34:$B$777,O$225)+'СЕТ СН'!$F$12</f>
        <v>132.92699816999999</v>
      </c>
      <c r="P252" s="64">
        <f>SUMIFS(СВЦЭМ!$G$34:$G$777,СВЦЭМ!$A$34:$A$777,$A252,СВЦЭМ!$B$34:$B$777,P$225)+'СЕТ СН'!$F$12</f>
        <v>133.01985139999999</v>
      </c>
      <c r="Q252" s="64">
        <f>SUMIFS(СВЦЭМ!$G$34:$G$777,СВЦЭМ!$A$34:$A$777,$A252,СВЦЭМ!$B$34:$B$777,Q$225)+'СЕТ СН'!$F$12</f>
        <v>131.56470945999999</v>
      </c>
      <c r="R252" s="64">
        <f>SUMIFS(СВЦЭМ!$G$34:$G$777,СВЦЭМ!$A$34:$A$777,$A252,СВЦЭМ!$B$34:$B$777,R$225)+'СЕТ СН'!$F$12</f>
        <v>130.29995245999999</v>
      </c>
      <c r="S252" s="64">
        <f>SUMIFS(СВЦЭМ!$G$34:$G$777,СВЦЭМ!$A$34:$A$777,$A252,СВЦЭМ!$B$34:$B$777,S$225)+'СЕТ СН'!$F$12</f>
        <v>131.57817329</v>
      </c>
      <c r="T252" s="64">
        <f>SUMIFS(СВЦЭМ!$G$34:$G$777,СВЦЭМ!$A$34:$A$777,$A252,СВЦЭМ!$B$34:$B$777,T$225)+'СЕТ СН'!$F$12</f>
        <v>132.34974019000001</v>
      </c>
      <c r="U252" s="64">
        <f>SUMIFS(СВЦЭМ!$G$34:$G$777,СВЦЭМ!$A$34:$A$777,$A252,СВЦЭМ!$B$34:$B$777,U$225)+'СЕТ СН'!$F$12</f>
        <v>133.35518403</v>
      </c>
      <c r="V252" s="64">
        <f>SUMIFS(СВЦЭМ!$G$34:$G$777,СВЦЭМ!$A$34:$A$777,$A252,СВЦЭМ!$B$34:$B$777,V$225)+'СЕТ СН'!$F$12</f>
        <v>136.44924992</v>
      </c>
      <c r="W252" s="64">
        <f>SUMIFS(СВЦЭМ!$G$34:$G$777,СВЦЭМ!$A$34:$A$777,$A252,СВЦЭМ!$B$34:$B$777,W$225)+'СЕТ СН'!$F$12</f>
        <v>144.11175718000001</v>
      </c>
      <c r="X252" s="64">
        <f>SUMIFS(СВЦЭМ!$G$34:$G$777,СВЦЭМ!$A$34:$A$777,$A252,СВЦЭМ!$B$34:$B$777,X$225)+'СЕТ СН'!$F$12</f>
        <v>149.60946885000001</v>
      </c>
      <c r="Y252" s="64">
        <f>SUMIFS(СВЦЭМ!$G$34:$G$777,СВЦЭМ!$A$34:$A$777,$A252,СВЦЭМ!$B$34:$B$777,Y$225)+'СЕТ СН'!$F$12</f>
        <v>156.68576583999999</v>
      </c>
    </row>
    <row r="253" spans="1:25" ht="15.75" x14ac:dyDescent="0.2">
      <c r="A253" s="63">
        <f t="shared" si="6"/>
        <v>42579</v>
      </c>
      <c r="B253" s="64">
        <f>SUMIFS(СВЦЭМ!$G$34:$G$777,СВЦЭМ!$A$34:$A$777,$A253,СВЦЭМ!$B$34:$B$777,B$225)+'СЕТ СН'!$F$12</f>
        <v>162.51102881</v>
      </c>
      <c r="C253" s="64">
        <f>SUMIFS(СВЦЭМ!$G$34:$G$777,СВЦЭМ!$A$34:$A$777,$A253,СВЦЭМ!$B$34:$B$777,C$225)+'СЕТ СН'!$F$12</f>
        <v>177.33396164000001</v>
      </c>
      <c r="D253" s="64">
        <f>SUMIFS(СВЦЭМ!$G$34:$G$777,СВЦЭМ!$A$34:$A$777,$A253,СВЦЭМ!$B$34:$B$777,D$225)+'СЕТ СН'!$F$12</f>
        <v>186.15218673999999</v>
      </c>
      <c r="E253" s="64">
        <f>SUMIFS(СВЦЭМ!$G$34:$G$777,СВЦЭМ!$A$34:$A$777,$A253,СВЦЭМ!$B$34:$B$777,E$225)+'СЕТ СН'!$F$12</f>
        <v>186.09946604000001</v>
      </c>
      <c r="F253" s="64">
        <f>SUMIFS(СВЦЭМ!$G$34:$G$777,СВЦЭМ!$A$34:$A$777,$A253,СВЦЭМ!$B$34:$B$777,F$225)+'СЕТ СН'!$F$12</f>
        <v>185.43028172999999</v>
      </c>
      <c r="G253" s="64">
        <f>SUMIFS(СВЦЭМ!$G$34:$G$777,СВЦЭМ!$A$34:$A$777,$A253,СВЦЭМ!$B$34:$B$777,G$225)+'СЕТ СН'!$F$12</f>
        <v>186.08632893999999</v>
      </c>
      <c r="H253" s="64">
        <f>SUMIFS(СВЦЭМ!$G$34:$G$777,СВЦЭМ!$A$34:$A$777,$A253,СВЦЭМ!$B$34:$B$777,H$225)+'СЕТ СН'!$F$12</f>
        <v>168.05008486</v>
      </c>
      <c r="I253" s="64">
        <f>SUMIFS(СВЦЭМ!$G$34:$G$777,СВЦЭМ!$A$34:$A$777,$A253,СВЦЭМ!$B$34:$B$777,I$225)+'СЕТ СН'!$F$12</f>
        <v>156.96884381000001</v>
      </c>
      <c r="J253" s="64">
        <f>SUMIFS(СВЦЭМ!$G$34:$G$777,СВЦЭМ!$A$34:$A$777,$A253,СВЦЭМ!$B$34:$B$777,J$225)+'СЕТ СН'!$F$12</f>
        <v>142.47531989000001</v>
      </c>
      <c r="K253" s="64">
        <f>SUMIFS(СВЦЭМ!$G$34:$G$777,СВЦЭМ!$A$34:$A$777,$A253,СВЦЭМ!$B$34:$B$777,K$225)+'СЕТ СН'!$F$12</f>
        <v>149.85029850999999</v>
      </c>
      <c r="L253" s="64">
        <f>SUMIFS(СВЦЭМ!$G$34:$G$777,СВЦЭМ!$A$34:$A$777,$A253,СВЦЭМ!$B$34:$B$777,L$225)+'СЕТ СН'!$F$12</f>
        <v>151.39046166</v>
      </c>
      <c r="M253" s="64">
        <f>SUMIFS(СВЦЭМ!$G$34:$G$777,СВЦЭМ!$A$34:$A$777,$A253,СВЦЭМ!$B$34:$B$777,M$225)+'СЕТ СН'!$F$12</f>
        <v>152.88513214</v>
      </c>
      <c r="N253" s="64">
        <f>SUMIFS(СВЦЭМ!$G$34:$G$777,СВЦЭМ!$A$34:$A$777,$A253,СВЦЭМ!$B$34:$B$777,N$225)+'СЕТ СН'!$F$12</f>
        <v>151.48022275</v>
      </c>
      <c r="O253" s="64">
        <f>SUMIFS(СВЦЭМ!$G$34:$G$777,СВЦЭМ!$A$34:$A$777,$A253,СВЦЭМ!$B$34:$B$777,O$225)+'СЕТ СН'!$F$12</f>
        <v>152.00423608</v>
      </c>
      <c r="P253" s="64">
        <f>SUMIFS(СВЦЭМ!$G$34:$G$777,СВЦЭМ!$A$34:$A$777,$A253,СВЦЭМ!$B$34:$B$777,P$225)+'СЕТ СН'!$F$12</f>
        <v>150.00445521</v>
      </c>
      <c r="Q253" s="64">
        <f>SUMIFS(СВЦЭМ!$G$34:$G$777,СВЦЭМ!$A$34:$A$777,$A253,СВЦЭМ!$B$34:$B$777,Q$225)+'СЕТ СН'!$F$12</f>
        <v>149.06815216000001</v>
      </c>
      <c r="R253" s="64">
        <f>SUMIFS(СВЦЭМ!$G$34:$G$777,СВЦЭМ!$A$34:$A$777,$A253,СВЦЭМ!$B$34:$B$777,R$225)+'СЕТ СН'!$F$12</f>
        <v>147.61410074</v>
      </c>
      <c r="S253" s="64">
        <f>SUMIFS(СВЦЭМ!$G$34:$G$777,СВЦЭМ!$A$34:$A$777,$A253,СВЦЭМ!$B$34:$B$777,S$225)+'СЕТ СН'!$F$12</f>
        <v>147.75213431</v>
      </c>
      <c r="T253" s="64">
        <f>SUMIFS(СВЦЭМ!$G$34:$G$777,СВЦЭМ!$A$34:$A$777,$A253,СВЦЭМ!$B$34:$B$777,T$225)+'СЕТ СН'!$F$12</f>
        <v>146.78043095000001</v>
      </c>
      <c r="U253" s="64">
        <f>SUMIFS(СВЦЭМ!$G$34:$G$777,СВЦЭМ!$A$34:$A$777,$A253,СВЦЭМ!$B$34:$B$777,U$225)+'СЕТ СН'!$F$12</f>
        <v>146.26712925000001</v>
      </c>
      <c r="V253" s="64">
        <f>SUMIFS(СВЦЭМ!$G$34:$G$777,СВЦЭМ!$A$34:$A$777,$A253,СВЦЭМ!$B$34:$B$777,V$225)+'СЕТ СН'!$F$12</f>
        <v>149.11884995</v>
      </c>
      <c r="W253" s="64">
        <f>SUMIFS(СВЦЭМ!$G$34:$G$777,СВЦЭМ!$A$34:$A$777,$A253,СВЦЭМ!$B$34:$B$777,W$225)+'СЕТ СН'!$F$12</f>
        <v>145.22754178</v>
      </c>
      <c r="X253" s="64">
        <f>SUMIFS(СВЦЭМ!$G$34:$G$777,СВЦЭМ!$A$34:$A$777,$A253,СВЦЭМ!$B$34:$B$777,X$225)+'СЕТ СН'!$F$12</f>
        <v>149.21755203000001</v>
      </c>
      <c r="Y253" s="64">
        <f>SUMIFS(СВЦЭМ!$G$34:$G$777,СВЦЭМ!$A$34:$A$777,$A253,СВЦЭМ!$B$34:$B$777,Y$225)+'СЕТ СН'!$F$12</f>
        <v>151.87024226</v>
      </c>
    </row>
    <row r="254" spans="1:25" ht="15.75" x14ac:dyDescent="0.2">
      <c r="A254" s="63">
        <f t="shared" si="6"/>
        <v>42580</v>
      </c>
      <c r="B254" s="64">
        <f>SUMIFS(СВЦЭМ!$G$34:$G$777,СВЦЭМ!$A$34:$A$777,$A254,СВЦЭМ!$B$34:$B$777,B$225)+'СЕТ СН'!$F$12</f>
        <v>166.03434573000001</v>
      </c>
      <c r="C254" s="64">
        <f>SUMIFS(СВЦЭМ!$G$34:$G$777,СВЦЭМ!$A$34:$A$777,$A254,СВЦЭМ!$B$34:$B$777,C$225)+'СЕТ СН'!$F$12</f>
        <v>180.71353199999999</v>
      </c>
      <c r="D254" s="64">
        <f>SUMIFS(СВЦЭМ!$G$34:$G$777,СВЦЭМ!$A$34:$A$777,$A254,СВЦЭМ!$B$34:$B$777,D$225)+'СЕТ СН'!$F$12</f>
        <v>185.21744519999999</v>
      </c>
      <c r="E254" s="64">
        <f>SUMIFS(СВЦЭМ!$G$34:$G$777,СВЦЭМ!$A$34:$A$777,$A254,СВЦЭМ!$B$34:$B$777,E$225)+'СЕТ СН'!$F$12</f>
        <v>184.92217303999999</v>
      </c>
      <c r="F254" s="64">
        <f>SUMIFS(СВЦЭМ!$G$34:$G$777,СВЦЭМ!$A$34:$A$777,$A254,СВЦЭМ!$B$34:$B$777,F$225)+'СЕТ СН'!$F$12</f>
        <v>185.03382278999999</v>
      </c>
      <c r="G254" s="64">
        <f>SUMIFS(СВЦЭМ!$G$34:$G$777,СВЦЭМ!$A$34:$A$777,$A254,СВЦЭМ!$B$34:$B$777,G$225)+'СЕТ СН'!$F$12</f>
        <v>185.11250412999999</v>
      </c>
      <c r="H254" s="64">
        <f>SUMIFS(СВЦЭМ!$G$34:$G$777,СВЦЭМ!$A$34:$A$777,$A254,СВЦЭМ!$B$34:$B$777,H$225)+'СЕТ СН'!$F$12</f>
        <v>172.32609880000001</v>
      </c>
      <c r="I254" s="64">
        <f>SUMIFS(СВЦЭМ!$G$34:$G$777,СВЦЭМ!$A$34:$A$777,$A254,СВЦЭМ!$B$34:$B$777,I$225)+'СЕТ СН'!$F$12</f>
        <v>152.72219966</v>
      </c>
      <c r="J254" s="64">
        <f>SUMIFS(СВЦЭМ!$G$34:$G$777,СВЦЭМ!$A$34:$A$777,$A254,СВЦЭМ!$B$34:$B$777,J$225)+'СЕТ СН'!$F$12</f>
        <v>140.77613782</v>
      </c>
      <c r="K254" s="64">
        <f>SUMIFS(СВЦЭМ!$G$34:$G$777,СВЦЭМ!$A$34:$A$777,$A254,СВЦЭМ!$B$34:$B$777,K$225)+'СЕТ СН'!$F$12</f>
        <v>136.98196863999999</v>
      </c>
      <c r="L254" s="64">
        <f>SUMIFS(СВЦЭМ!$G$34:$G$777,СВЦЭМ!$A$34:$A$777,$A254,СВЦЭМ!$B$34:$B$777,L$225)+'СЕТ СН'!$F$12</f>
        <v>136.56097858999999</v>
      </c>
      <c r="M254" s="64">
        <f>SUMIFS(СВЦЭМ!$G$34:$G$777,СВЦЭМ!$A$34:$A$777,$A254,СВЦЭМ!$B$34:$B$777,M$225)+'СЕТ СН'!$F$12</f>
        <v>134.14441536999999</v>
      </c>
      <c r="N254" s="64">
        <f>SUMIFS(СВЦЭМ!$G$34:$G$777,СВЦЭМ!$A$34:$A$777,$A254,СВЦЭМ!$B$34:$B$777,N$225)+'СЕТ СН'!$F$12</f>
        <v>133.41818458</v>
      </c>
      <c r="O254" s="64">
        <f>SUMIFS(СВЦЭМ!$G$34:$G$777,СВЦЭМ!$A$34:$A$777,$A254,СВЦЭМ!$B$34:$B$777,O$225)+'СЕТ СН'!$F$12</f>
        <v>133.26287492</v>
      </c>
      <c r="P254" s="64">
        <f>SUMIFS(СВЦЭМ!$G$34:$G$777,СВЦЭМ!$A$34:$A$777,$A254,СВЦЭМ!$B$34:$B$777,P$225)+'СЕТ СН'!$F$12</f>
        <v>132.84984344</v>
      </c>
      <c r="Q254" s="64">
        <f>SUMIFS(СВЦЭМ!$G$34:$G$777,СВЦЭМ!$A$34:$A$777,$A254,СВЦЭМ!$B$34:$B$777,Q$225)+'СЕТ СН'!$F$12</f>
        <v>132.56526036</v>
      </c>
      <c r="R254" s="64">
        <f>SUMIFS(СВЦЭМ!$G$34:$G$777,СВЦЭМ!$A$34:$A$777,$A254,СВЦЭМ!$B$34:$B$777,R$225)+'СЕТ СН'!$F$12</f>
        <v>132.11857239</v>
      </c>
      <c r="S254" s="64">
        <f>SUMIFS(СВЦЭМ!$G$34:$G$777,СВЦЭМ!$A$34:$A$777,$A254,СВЦЭМ!$B$34:$B$777,S$225)+'СЕТ СН'!$F$12</f>
        <v>131.51373432</v>
      </c>
      <c r="T254" s="64">
        <f>SUMIFS(СВЦЭМ!$G$34:$G$777,СВЦЭМ!$A$34:$A$777,$A254,СВЦЭМ!$B$34:$B$777,T$225)+'СЕТ СН'!$F$12</f>
        <v>130.78908548999999</v>
      </c>
      <c r="U254" s="64">
        <f>SUMIFS(СВЦЭМ!$G$34:$G$777,СВЦЭМ!$A$34:$A$777,$A254,СВЦЭМ!$B$34:$B$777,U$225)+'СЕТ СН'!$F$12</f>
        <v>131.94978583</v>
      </c>
      <c r="V254" s="64">
        <f>SUMIFS(СВЦЭМ!$G$34:$G$777,СВЦЭМ!$A$34:$A$777,$A254,СВЦЭМ!$B$34:$B$777,V$225)+'СЕТ СН'!$F$12</f>
        <v>122.90041932</v>
      </c>
      <c r="W254" s="64">
        <f>SUMIFS(СВЦЭМ!$G$34:$G$777,СВЦЭМ!$A$34:$A$777,$A254,СВЦЭМ!$B$34:$B$777,W$225)+'СЕТ СН'!$F$12</f>
        <v>118.71242071</v>
      </c>
      <c r="X254" s="64">
        <f>SUMIFS(СВЦЭМ!$G$34:$G$777,СВЦЭМ!$A$34:$A$777,$A254,СВЦЭМ!$B$34:$B$777,X$225)+'СЕТ СН'!$F$12</f>
        <v>122.68245075999999</v>
      </c>
      <c r="Y254" s="64">
        <f>SUMIFS(СВЦЭМ!$G$34:$G$777,СВЦЭМ!$A$34:$A$777,$A254,СВЦЭМ!$B$34:$B$777,Y$225)+'СЕТ СН'!$F$12</f>
        <v>141.20069785999999</v>
      </c>
    </row>
    <row r="255" spans="1:25" ht="15.75" x14ac:dyDescent="0.2">
      <c r="A255" s="63">
        <f t="shared" si="6"/>
        <v>42581</v>
      </c>
      <c r="B255" s="64">
        <f>SUMIFS(СВЦЭМ!$G$34:$G$777,СВЦЭМ!$A$34:$A$777,$A255,СВЦЭМ!$B$34:$B$777,B$225)+'СЕТ СН'!$F$12</f>
        <v>156.23300452000001</v>
      </c>
      <c r="C255" s="64">
        <f>SUMIFS(СВЦЭМ!$G$34:$G$777,СВЦЭМ!$A$34:$A$777,$A255,СВЦЭМ!$B$34:$B$777,C$225)+'СЕТ СН'!$F$12</f>
        <v>171.34166092000001</v>
      </c>
      <c r="D255" s="64">
        <f>SUMIFS(СВЦЭМ!$G$34:$G$777,СВЦЭМ!$A$34:$A$777,$A255,СВЦЭМ!$B$34:$B$777,D$225)+'СЕТ СН'!$F$12</f>
        <v>178.68269282</v>
      </c>
      <c r="E255" s="64">
        <f>SUMIFS(СВЦЭМ!$G$34:$G$777,СВЦЭМ!$A$34:$A$777,$A255,СВЦЭМ!$B$34:$B$777,E$225)+'СЕТ СН'!$F$12</f>
        <v>182.67011257999999</v>
      </c>
      <c r="F255" s="64">
        <f>SUMIFS(СВЦЭМ!$G$34:$G$777,СВЦЭМ!$A$34:$A$777,$A255,СВЦЭМ!$B$34:$B$777,F$225)+'СЕТ СН'!$F$12</f>
        <v>183.78074877</v>
      </c>
      <c r="G255" s="64">
        <f>SUMIFS(СВЦЭМ!$G$34:$G$777,СВЦЭМ!$A$34:$A$777,$A255,СВЦЭМ!$B$34:$B$777,G$225)+'СЕТ СН'!$F$12</f>
        <v>184.00991206</v>
      </c>
      <c r="H255" s="64">
        <f>SUMIFS(СВЦЭМ!$G$34:$G$777,СВЦЭМ!$A$34:$A$777,$A255,СВЦЭМ!$B$34:$B$777,H$225)+'СЕТ СН'!$F$12</f>
        <v>165.60228011000001</v>
      </c>
      <c r="I255" s="64">
        <f>SUMIFS(СВЦЭМ!$G$34:$G$777,СВЦЭМ!$A$34:$A$777,$A255,СВЦЭМ!$B$34:$B$777,I$225)+'СЕТ СН'!$F$12</f>
        <v>151.96251874000001</v>
      </c>
      <c r="J255" s="64">
        <f>SUMIFS(СВЦЭМ!$G$34:$G$777,СВЦЭМ!$A$34:$A$777,$A255,СВЦЭМ!$B$34:$B$777,J$225)+'СЕТ СН'!$F$12</f>
        <v>123.88991851999999</v>
      </c>
      <c r="K255" s="64">
        <f>SUMIFS(СВЦЭМ!$G$34:$G$777,СВЦЭМ!$A$34:$A$777,$A255,СВЦЭМ!$B$34:$B$777,K$225)+'СЕТ СН'!$F$12</f>
        <v>111.12307582</v>
      </c>
      <c r="L255" s="64">
        <f>SUMIFS(СВЦЭМ!$G$34:$G$777,СВЦЭМ!$A$34:$A$777,$A255,СВЦЭМ!$B$34:$B$777,L$225)+'СЕТ СН'!$F$12</f>
        <v>113.70653813</v>
      </c>
      <c r="M255" s="64">
        <f>SUMIFS(СВЦЭМ!$G$34:$G$777,СВЦЭМ!$A$34:$A$777,$A255,СВЦЭМ!$B$34:$B$777,M$225)+'СЕТ СН'!$F$12</f>
        <v>113.4875772</v>
      </c>
      <c r="N255" s="64">
        <f>SUMIFS(СВЦЭМ!$G$34:$G$777,СВЦЭМ!$A$34:$A$777,$A255,СВЦЭМ!$B$34:$B$777,N$225)+'СЕТ СН'!$F$12</f>
        <v>111.63817972</v>
      </c>
      <c r="O255" s="64">
        <f>SUMIFS(СВЦЭМ!$G$34:$G$777,СВЦЭМ!$A$34:$A$777,$A255,СВЦЭМ!$B$34:$B$777,O$225)+'СЕТ СН'!$F$12</f>
        <v>110.89130681</v>
      </c>
      <c r="P255" s="64">
        <f>SUMIFS(СВЦЭМ!$G$34:$G$777,СВЦЭМ!$A$34:$A$777,$A255,СВЦЭМ!$B$34:$B$777,P$225)+'СЕТ СН'!$F$12</f>
        <v>111.51958995</v>
      </c>
      <c r="Q255" s="64">
        <f>SUMIFS(СВЦЭМ!$G$34:$G$777,СВЦЭМ!$A$34:$A$777,$A255,СВЦЭМ!$B$34:$B$777,Q$225)+'СЕТ СН'!$F$12</f>
        <v>115.37369520999999</v>
      </c>
      <c r="R255" s="64">
        <f>SUMIFS(СВЦЭМ!$G$34:$G$777,СВЦЭМ!$A$34:$A$777,$A255,СВЦЭМ!$B$34:$B$777,R$225)+'СЕТ СН'!$F$12</f>
        <v>114.30083496</v>
      </c>
      <c r="S255" s="64">
        <f>SUMIFS(СВЦЭМ!$G$34:$G$777,СВЦЭМ!$A$34:$A$777,$A255,СВЦЭМ!$B$34:$B$777,S$225)+'СЕТ СН'!$F$12</f>
        <v>115.06403431</v>
      </c>
      <c r="T255" s="64">
        <f>SUMIFS(СВЦЭМ!$G$34:$G$777,СВЦЭМ!$A$34:$A$777,$A255,СВЦЭМ!$B$34:$B$777,T$225)+'СЕТ СН'!$F$12</f>
        <v>114.99674204</v>
      </c>
      <c r="U255" s="64">
        <f>SUMIFS(СВЦЭМ!$G$34:$G$777,СВЦЭМ!$A$34:$A$777,$A255,СВЦЭМ!$B$34:$B$777,U$225)+'СЕТ СН'!$F$12</f>
        <v>109.93442895</v>
      </c>
      <c r="V255" s="64">
        <f>SUMIFS(СВЦЭМ!$G$34:$G$777,СВЦЭМ!$A$34:$A$777,$A255,СВЦЭМ!$B$34:$B$777,V$225)+'СЕТ СН'!$F$12</f>
        <v>108.93269939</v>
      </c>
      <c r="W255" s="64">
        <f>SUMIFS(СВЦЭМ!$G$34:$G$777,СВЦЭМ!$A$34:$A$777,$A255,СВЦЭМ!$B$34:$B$777,W$225)+'СЕТ СН'!$F$12</f>
        <v>116.00536691000001</v>
      </c>
      <c r="X255" s="64">
        <f>SUMIFS(СВЦЭМ!$G$34:$G$777,СВЦЭМ!$A$34:$A$777,$A255,СВЦЭМ!$B$34:$B$777,X$225)+'СЕТ СН'!$F$12</f>
        <v>121.50067949</v>
      </c>
      <c r="Y255" s="64">
        <f>SUMIFS(СВЦЭМ!$G$34:$G$777,СВЦЭМ!$A$34:$A$777,$A255,СВЦЭМ!$B$34:$B$777,Y$225)+'СЕТ СН'!$F$12</f>
        <v>140.56236977</v>
      </c>
    </row>
    <row r="256" spans="1:25" ht="15.75" x14ac:dyDescent="0.2">
      <c r="A256" s="63">
        <f t="shared" si="6"/>
        <v>42582</v>
      </c>
      <c r="B256" s="64">
        <f>SUMIFS(СВЦЭМ!$G$34:$G$777,СВЦЭМ!$A$34:$A$777,$A256,СВЦЭМ!$B$34:$B$777,B$225)+'СЕТ СН'!$F$12</f>
        <v>158.54068046</v>
      </c>
      <c r="C256" s="64">
        <f>SUMIFS(СВЦЭМ!$G$34:$G$777,СВЦЭМ!$A$34:$A$777,$A256,СВЦЭМ!$B$34:$B$777,C$225)+'СЕТ СН'!$F$12</f>
        <v>173.02887253</v>
      </c>
      <c r="D256" s="64">
        <f>SUMIFS(СВЦЭМ!$G$34:$G$777,СВЦЭМ!$A$34:$A$777,$A256,СВЦЭМ!$B$34:$B$777,D$225)+'СЕТ СН'!$F$12</f>
        <v>177.11514285999999</v>
      </c>
      <c r="E256" s="64">
        <f>SUMIFS(СВЦЭМ!$G$34:$G$777,СВЦЭМ!$A$34:$A$777,$A256,СВЦЭМ!$B$34:$B$777,E$225)+'СЕТ СН'!$F$12</f>
        <v>178.99131840000001</v>
      </c>
      <c r="F256" s="64">
        <f>SUMIFS(СВЦЭМ!$G$34:$G$777,СВЦЭМ!$A$34:$A$777,$A256,СВЦЭМ!$B$34:$B$777,F$225)+'СЕТ СН'!$F$12</f>
        <v>180.52342182000001</v>
      </c>
      <c r="G256" s="64">
        <f>SUMIFS(СВЦЭМ!$G$34:$G$777,СВЦЭМ!$A$34:$A$777,$A256,СВЦЭМ!$B$34:$B$777,G$225)+'СЕТ СН'!$F$12</f>
        <v>180.96001154000001</v>
      </c>
      <c r="H256" s="64">
        <f>SUMIFS(СВЦЭМ!$G$34:$G$777,СВЦЭМ!$A$34:$A$777,$A256,СВЦЭМ!$B$34:$B$777,H$225)+'СЕТ СН'!$F$12</f>
        <v>169.76266181</v>
      </c>
      <c r="I256" s="64">
        <f>SUMIFS(СВЦЭМ!$G$34:$G$777,СВЦЭМ!$A$34:$A$777,$A256,СВЦЭМ!$B$34:$B$777,I$225)+'СЕТ СН'!$F$12</f>
        <v>156.09146163</v>
      </c>
      <c r="J256" s="64">
        <f>SUMIFS(СВЦЭМ!$G$34:$G$777,СВЦЭМ!$A$34:$A$777,$A256,СВЦЭМ!$B$34:$B$777,J$225)+'СЕТ СН'!$F$12</f>
        <v>127.07753737</v>
      </c>
      <c r="K256" s="64">
        <f>SUMIFS(СВЦЭМ!$G$34:$G$777,СВЦЭМ!$A$34:$A$777,$A256,СВЦЭМ!$B$34:$B$777,K$225)+'СЕТ СН'!$F$12</f>
        <v>107.22333896000001</v>
      </c>
      <c r="L256" s="64">
        <f>SUMIFS(СВЦЭМ!$G$34:$G$777,СВЦЭМ!$A$34:$A$777,$A256,СВЦЭМ!$B$34:$B$777,L$225)+'СЕТ СН'!$F$12</f>
        <v>100.28081233</v>
      </c>
      <c r="M256" s="64">
        <f>SUMIFS(СВЦЭМ!$G$34:$G$777,СВЦЭМ!$A$34:$A$777,$A256,СВЦЭМ!$B$34:$B$777,M$225)+'СЕТ СН'!$F$12</f>
        <v>99.570200740000004</v>
      </c>
      <c r="N256" s="64">
        <f>SUMIFS(СВЦЭМ!$G$34:$G$777,СВЦЭМ!$A$34:$A$777,$A256,СВЦЭМ!$B$34:$B$777,N$225)+'СЕТ СН'!$F$12</f>
        <v>98.802385529999995</v>
      </c>
      <c r="O256" s="64">
        <f>SUMIFS(СВЦЭМ!$G$34:$G$777,СВЦЭМ!$A$34:$A$777,$A256,СВЦЭМ!$B$34:$B$777,O$225)+'СЕТ СН'!$F$12</f>
        <v>99.085514509999996</v>
      </c>
      <c r="P256" s="64">
        <f>SUMIFS(СВЦЭМ!$G$34:$G$777,СВЦЭМ!$A$34:$A$777,$A256,СВЦЭМ!$B$34:$B$777,P$225)+'СЕТ СН'!$F$12</f>
        <v>97.598163479999997</v>
      </c>
      <c r="Q256" s="64">
        <f>SUMIFS(СВЦЭМ!$G$34:$G$777,СВЦЭМ!$A$34:$A$777,$A256,СВЦЭМ!$B$34:$B$777,Q$225)+'СЕТ СН'!$F$12</f>
        <v>97.997587039999999</v>
      </c>
      <c r="R256" s="64">
        <f>SUMIFS(СВЦЭМ!$G$34:$G$777,СВЦЭМ!$A$34:$A$777,$A256,СВЦЭМ!$B$34:$B$777,R$225)+'СЕТ СН'!$F$12</f>
        <v>98.415239499999998</v>
      </c>
      <c r="S256" s="64">
        <f>SUMIFS(СВЦЭМ!$G$34:$G$777,СВЦЭМ!$A$34:$A$777,$A256,СВЦЭМ!$B$34:$B$777,S$225)+'СЕТ СН'!$F$12</f>
        <v>97.346087580000003</v>
      </c>
      <c r="T256" s="64">
        <f>SUMIFS(СВЦЭМ!$G$34:$G$777,СВЦЭМ!$A$34:$A$777,$A256,СВЦЭМ!$B$34:$B$777,T$225)+'СЕТ СН'!$F$12</f>
        <v>99.177440410000003</v>
      </c>
      <c r="U256" s="64">
        <f>SUMIFS(СВЦЭМ!$G$34:$G$777,СВЦЭМ!$A$34:$A$777,$A256,СВЦЭМ!$B$34:$B$777,U$225)+'СЕТ СН'!$F$12</f>
        <v>103.40715492</v>
      </c>
      <c r="V256" s="64">
        <f>SUMIFS(СВЦЭМ!$G$34:$G$777,СВЦЭМ!$A$34:$A$777,$A256,СВЦЭМ!$B$34:$B$777,V$225)+'СЕТ СН'!$F$12</f>
        <v>110.30966146999999</v>
      </c>
      <c r="W256" s="64">
        <f>SUMIFS(СВЦЭМ!$G$34:$G$777,СВЦЭМ!$A$34:$A$777,$A256,СВЦЭМ!$B$34:$B$777,W$225)+'СЕТ СН'!$F$12</f>
        <v>121.90080874</v>
      </c>
      <c r="X256" s="64">
        <f>SUMIFS(СВЦЭМ!$G$34:$G$777,СВЦЭМ!$A$34:$A$777,$A256,СВЦЭМ!$B$34:$B$777,X$225)+'СЕТ СН'!$F$12</f>
        <v>121.92097929000001</v>
      </c>
      <c r="Y256" s="64">
        <f>SUMIFS(СВЦЭМ!$G$34:$G$777,СВЦЭМ!$A$34:$A$777,$A256,СВЦЭМ!$B$34:$B$777,Y$225)+'СЕТ СН'!$F$12</f>
        <v>135.72609904999999</v>
      </c>
    </row>
    <row r="257" spans="1:27" ht="15.75" x14ac:dyDescent="0.2">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1:27" ht="12.75" customHeight="1" x14ac:dyDescent="0.2">
      <c r="A258" s="114" t="s">
        <v>7</v>
      </c>
      <c r="B258" s="108" t="s">
        <v>164</v>
      </c>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10"/>
    </row>
    <row r="259" spans="1:27" ht="12.75" customHeight="1" x14ac:dyDescent="0.2">
      <c r="A259" s="115"/>
      <c r="B259" s="111"/>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3"/>
    </row>
    <row r="260" spans="1:27" s="74" customFormat="1" ht="12.75" customHeight="1" x14ac:dyDescent="0.2">
      <c r="A260" s="116"/>
      <c r="B260" s="62">
        <v>1</v>
      </c>
      <c r="C260" s="62">
        <v>2</v>
      </c>
      <c r="D260" s="62">
        <v>3</v>
      </c>
      <c r="E260" s="62">
        <v>4</v>
      </c>
      <c r="F260" s="62">
        <v>5</v>
      </c>
      <c r="G260" s="62">
        <v>6</v>
      </c>
      <c r="H260" s="62">
        <v>7</v>
      </c>
      <c r="I260" s="62">
        <v>8</v>
      </c>
      <c r="J260" s="62">
        <v>9</v>
      </c>
      <c r="K260" s="62">
        <v>10</v>
      </c>
      <c r="L260" s="62">
        <v>11</v>
      </c>
      <c r="M260" s="62">
        <v>12</v>
      </c>
      <c r="N260" s="62">
        <v>13</v>
      </c>
      <c r="O260" s="62">
        <v>14</v>
      </c>
      <c r="P260" s="62">
        <v>15</v>
      </c>
      <c r="Q260" s="62">
        <v>16</v>
      </c>
      <c r="R260" s="62">
        <v>17</v>
      </c>
      <c r="S260" s="62">
        <v>18</v>
      </c>
      <c r="T260" s="62">
        <v>19</v>
      </c>
      <c r="U260" s="62">
        <v>20</v>
      </c>
      <c r="V260" s="62">
        <v>21</v>
      </c>
      <c r="W260" s="62">
        <v>22</v>
      </c>
      <c r="X260" s="62">
        <v>23</v>
      </c>
      <c r="Y260" s="62">
        <v>24</v>
      </c>
    </row>
    <row r="261" spans="1:27" ht="15.75" customHeight="1" x14ac:dyDescent="0.2">
      <c r="A261" s="63" t="str">
        <f>A226</f>
        <v>01.07.2016</v>
      </c>
      <c r="B261" s="64">
        <f>SUMIFS(СВЦЭМ!$H$34:$H$777,СВЦЭМ!$A$34:$A$777,$A261,СВЦЭМ!$B$34:$B$777,B$260)+'СЕТ СН'!$F$12</f>
        <v>353.68419649999998</v>
      </c>
      <c r="C261" s="64">
        <f>SUMIFS(СВЦЭМ!$H$34:$H$777,СВЦЭМ!$A$34:$A$777,$A261,СВЦЭМ!$B$34:$B$777,C$260)+'СЕТ СН'!$F$12</f>
        <v>388.81703778000002</v>
      </c>
      <c r="D261" s="64">
        <f>SUMIFS(СВЦЭМ!$H$34:$H$777,СВЦЭМ!$A$34:$A$777,$A261,СВЦЭМ!$B$34:$B$777,D$260)+'СЕТ СН'!$F$12</f>
        <v>406.19571623000002</v>
      </c>
      <c r="E261" s="64">
        <f>SUMIFS(СВЦЭМ!$H$34:$H$777,СВЦЭМ!$A$34:$A$777,$A261,СВЦЭМ!$B$34:$B$777,E$260)+'СЕТ СН'!$F$12</f>
        <v>413.17453495000001</v>
      </c>
      <c r="F261" s="64">
        <f>SUMIFS(СВЦЭМ!$H$34:$H$777,СВЦЭМ!$A$34:$A$777,$A261,СВЦЭМ!$B$34:$B$777,F$260)+'СЕТ СН'!$F$12</f>
        <v>418.75908007999999</v>
      </c>
      <c r="G261" s="64">
        <f>SUMIFS(СВЦЭМ!$H$34:$H$777,СВЦЭМ!$A$34:$A$777,$A261,СВЦЭМ!$B$34:$B$777,G$260)+'СЕТ СН'!$F$12</f>
        <v>409.75121761000003</v>
      </c>
      <c r="H261" s="64">
        <f>SUMIFS(СВЦЭМ!$H$34:$H$777,СВЦЭМ!$A$34:$A$777,$A261,СВЦЭМ!$B$34:$B$777,H$260)+'СЕТ СН'!$F$12</f>
        <v>367.28691365999998</v>
      </c>
      <c r="I261" s="64">
        <f>SUMIFS(СВЦЭМ!$H$34:$H$777,СВЦЭМ!$A$34:$A$777,$A261,СВЦЭМ!$B$34:$B$777,I$260)+'СЕТ СН'!$F$12</f>
        <v>314.67073971000002</v>
      </c>
      <c r="J261" s="64">
        <f>SUMIFS(СВЦЭМ!$H$34:$H$777,СВЦЭМ!$A$34:$A$777,$A261,СВЦЭМ!$B$34:$B$777,J$260)+'СЕТ СН'!$F$12</f>
        <v>283.77002346</v>
      </c>
      <c r="K261" s="64">
        <f>SUMIFS(СВЦЭМ!$H$34:$H$777,СВЦЭМ!$A$34:$A$777,$A261,СВЦЭМ!$B$34:$B$777,K$260)+'СЕТ СН'!$F$12</f>
        <v>274.98611103000002</v>
      </c>
      <c r="L261" s="64">
        <f>SUMIFS(СВЦЭМ!$H$34:$H$777,СВЦЭМ!$A$34:$A$777,$A261,СВЦЭМ!$B$34:$B$777,L$260)+'СЕТ СН'!$F$12</f>
        <v>278.31635706999998</v>
      </c>
      <c r="M261" s="64">
        <f>SUMIFS(СВЦЭМ!$H$34:$H$777,СВЦЭМ!$A$34:$A$777,$A261,СВЦЭМ!$B$34:$B$777,M$260)+'СЕТ СН'!$F$12</f>
        <v>279.86998543999999</v>
      </c>
      <c r="N261" s="64">
        <f>SUMIFS(СВЦЭМ!$H$34:$H$777,СВЦЭМ!$A$34:$A$777,$A261,СВЦЭМ!$B$34:$B$777,N$260)+'СЕТ СН'!$F$12</f>
        <v>276.97631166000002</v>
      </c>
      <c r="O261" s="64">
        <f>SUMIFS(СВЦЭМ!$H$34:$H$777,СВЦЭМ!$A$34:$A$777,$A261,СВЦЭМ!$B$34:$B$777,O$260)+'СЕТ СН'!$F$12</f>
        <v>281.18119639999998</v>
      </c>
      <c r="P261" s="64">
        <f>SUMIFS(СВЦЭМ!$H$34:$H$777,СВЦЭМ!$A$34:$A$777,$A261,СВЦЭМ!$B$34:$B$777,P$260)+'СЕТ СН'!$F$12</f>
        <v>275.28083287999999</v>
      </c>
      <c r="Q261" s="64">
        <f>SUMIFS(СВЦЭМ!$H$34:$H$777,СВЦЭМ!$A$34:$A$777,$A261,СВЦЭМ!$B$34:$B$777,Q$260)+'СЕТ СН'!$F$12</f>
        <v>276.50757972999997</v>
      </c>
      <c r="R261" s="64">
        <f>SUMIFS(СВЦЭМ!$H$34:$H$777,СВЦЭМ!$A$34:$A$777,$A261,СВЦЭМ!$B$34:$B$777,R$260)+'СЕТ СН'!$F$12</f>
        <v>276.96652262999999</v>
      </c>
      <c r="S261" s="64">
        <f>SUMIFS(СВЦЭМ!$H$34:$H$777,СВЦЭМ!$A$34:$A$777,$A261,СВЦЭМ!$B$34:$B$777,S$260)+'СЕТ СН'!$F$12</f>
        <v>276.53886834000002</v>
      </c>
      <c r="T261" s="64">
        <f>SUMIFS(СВЦЭМ!$H$34:$H$777,СВЦЭМ!$A$34:$A$777,$A261,СВЦЭМ!$B$34:$B$777,T$260)+'СЕТ СН'!$F$12</f>
        <v>278.10907409999999</v>
      </c>
      <c r="U261" s="64">
        <f>SUMIFS(СВЦЭМ!$H$34:$H$777,СВЦЭМ!$A$34:$A$777,$A261,СВЦЭМ!$B$34:$B$777,U$260)+'СЕТ СН'!$F$12</f>
        <v>278.75532055999997</v>
      </c>
      <c r="V261" s="64">
        <f>SUMIFS(СВЦЭМ!$H$34:$H$777,СВЦЭМ!$A$34:$A$777,$A261,СВЦЭМ!$B$34:$B$777,V$260)+'СЕТ СН'!$F$12</f>
        <v>266.64957932999999</v>
      </c>
      <c r="W261" s="64">
        <f>SUMIFS(СВЦЭМ!$H$34:$H$777,СВЦЭМ!$A$34:$A$777,$A261,СВЦЭМ!$B$34:$B$777,W$260)+'СЕТ СН'!$F$12</f>
        <v>248.13041827000001</v>
      </c>
      <c r="X261" s="64">
        <f>SUMIFS(СВЦЭМ!$H$34:$H$777,СВЦЭМ!$A$34:$A$777,$A261,СВЦЭМ!$B$34:$B$777,X$260)+'СЕТ СН'!$F$12</f>
        <v>262.48457619999999</v>
      </c>
      <c r="Y261" s="64">
        <f>SUMIFS(СВЦЭМ!$H$34:$H$777,СВЦЭМ!$A$34:$A$777,$A261,СВЦЭМ!$B$34:$B$777,Y$260)+'СЕТ СН'!$F$12</f>
        <v>302.41384747000001</v>
      </c>
      <c r="AA261" s="73"/>
    </row>
    <row r="262" spans="1:27" ht="15.75" x14ac:dyDescent="0.2">
      <c r="A262" s="63">
        <f>A261+1</f>
        <v>42553</v>
      </c>
      <c r="B262" s="64">
        <f>SUMIFS(СВЦЭМ!$H$34:$H$777,СВЦЭМ!$A$34:$A$777,$A262,СВЦЭМ!$B$34:$B$777,B$260)+'СЕТ СН'!$F$12</f>
        <v>359.03828046000001</v>
      </c>
      <c r="C262" s="64">
        <f>SUMIFS(СВЦЭМ!$H$34:$H$777,СВЦЭМ!$A$34:$A$777,$A262,СВЦЭМ!$B$34:$B$777,C$260)+'СЕТ СН'!$F$12</f>
        <v>396.29837177000002</v>
      </c>
      <c r="D262" s="64">
        <f>SUMIFS(СВЦЭМ!$H$34:$H$777,СВЦЭМ!$A$34:$A$777,$A262,СВЦЭМ!$B$34:$B$777,D$260)+'СЕТ СН'!$F$12</f>
        <v>414.11793395000001</v>
      </c>
      <c r="E262" s="64">
        <f>SUMIFS(СВЦЭМ!$H$34:$H$777,СВЦЭМ!$A$34:$A$777,$A262,СВЦЭМ!$B$34:$B$777,E$260)+'СЕТ СН'!$F$12</f>
        <v>421.19526443000001</v>
      </c>
      <c r="F262" s="64">
        <f>SUMIFS(СВЦЭМ!$H$34:$H$777,СВЦЭМ!$A$34:$A$777,$A262,СВЦЭМ!$B$34:$B$777,F$260)+'СЕТ СН'!$F$12</f>
        <v>430.18424726000001</v>
      </c>
      <c r="G262" s="64">
        <f>SUMIFS(СВЦЭМ!$H$34:$H$777,СВЦЭМ!$A$34:$A$777,$A262,СВЦЭМ!$B$34:$B$777,G$260)+'СЕТ СН'!$F$12</f>
        <v>429.34174396999998</v>
      </c>
      <c r="H262" s="64">
        <f>SUMIFS(СВЦЭМ!$H$34:$H$777,СВЦЭМ!$A$34:$A$777,$A262,СВЦЭМ!$B$34:$B$777,H$260)+'СЕТ СН'!$F$12</f>
        <v>399.33067259000001</v>
      </c>
      <c r="I262" s="64">
        <f>SUMIFS(СВЦЭМ!$H$34:$H$777,СВЦЭМ!$A$34:$A$777,$A262,СВЦЭМ!$B$34:$B$777,I$260)+'СЕТ СН'!$F$12</f>
        <v>355.64734701999998</v>
      </c>
      <c r="J262" s="64">
        <f>SUMIFS(СВЦЭМ!$H$34:$H$777,СВЦЭМ!$A$34:$A$777,$A262,СВЦЭМ!$B$34:$B$777,J$260)+'СЕТ СН'!$F$12</f>
        <v>295.48285320000002</v>
      </c>
      <c r="K262" s="64">
        <f>SUMIFS(СВЦЭМ!$H$34:$H$777,СВЦЭМ!$A$34:$A$777,$A262,СВЦЭМ!$B$34:$B$777,K$260)+'СЕТ СН'!$F$12</f>
        <v>263.83949326999999</v>
      </c>
      <c r="L262" s="64">
        <f>SUMIFS(СВЦЭМ!$H$34:$H$777,СВЦЭМ!$A$34:$A$777,$A262,СВЦЭМ!$B$34:$B$777,L$260)+'СЕТ СН'!$F$12</f>
        <v>275.0352451</v>
      </c>
      <c r="M262" s="64">
        <f>SUMIFS(СВЦЭМ!$H$34:$H$777,СВЦЭМ!$A$34:$A$777,$A262,СВЦЭМ!$B$34:$B$777,M$260)+'СЕТ СН'!$F$12</f>
        <v>277.38173626999998</v>
      </c>
      <c r="N262" s="64">
        <f>SUMIFS(СВЦЭМ!$H$34:$H$777,СВЦЭМ!$A$34:$A$777,$A262,СВЦЭМ!$B$34:$B$777,N$260)+'СЕТ СН'!$F$12</f>
        <v>277.18065582000003</v>
      </c>
      <c r="O262" s="64">
        <f>SUMIFS(СВЦЭМ!$H$34:$H$777,СВЦЭМ!$A$34:$A$777,$A262,СВЦЭМ!$B$34:$B$777,O$260)+'СЕТ СН'!$F$12</f>
        <v>272.40321781</v>
      </c>
      <c r="P262" s="64">
        <f>SUMIFS(СВЦЭМ!$H$34:$H$777,СВЦЭМ!$A$34:$A$777,$A262,СВЦЭМ!$B$34:$B$777,P$260)+'СЕТ СН'!$F$12</f>
        <v>263.33799214999999</v>
      </c>
      <c r="Q262" s="64">
        <f>SUMIFS(СВЦЭМ!$H$34:$H$777,СВЦЭМ!$A$34:$A$777,$A262,СВЦЭМ!$B$34:$B$777,Q$260)+'СЕТ СН'!$F$12</f>
        <v>260.79944631000001</v>
      </c>
      <c r="R262" s="64">
        <f>SUMIFS(СВЦЭМ!$H$34:$H$777,СВЦЭМ!$A$34:$A$777,$A262,СВЦЭМ!$B$34:$B$777,R$260)+'СЕТ СН'!$F$12</f>
        <v>259.83597201999999</v>
      </c>
      <c r="S262" s="64">
        <f>SUMIFS(СВЦЭМ!$H$34:$H$777,СВЦЭМ!$A$34:$A$777,$A262,СВЦЭМ!$B$34:$B$777,S$260)+'СЕТ СН'!$F$12</f>
        <v>262.67161587999999</v>
      </c>
      <c r="T262" s="64">
        <f>SUMIFS(СВЦЭМ!$H$34:$H$777,СВЦЭМ!$A$34:$A$777,$A262,СВЦЭМ!$B$34:$B$777,T$260)+'СЕТ СН'!$F$12</f>
        <v>266.80665205000003</v>
      </c>
      <c r="U262" s="64">
        <f>SUMIFS(СВЦЭМ!$H$34:$H$777,СВЦЭМ!$A$34:$A$777,$A262,СВЦЭМ!$B$34:$B$777,U$260)+'СЕТ СН'!$F$12</f>
        <v>267.15841855000002</v>
      </c>
      <c r="V262" s="64">
        <f>SUMIFS(СВЦЭМ!$H$34:$H$777,СВЦЭМ!$A$34:$A$777,$A262,СВЦЭМ!$B$34:$B$777,V$260)+'СЕТ СН'!$F$12</f>
        <v>259.79497703999999</v>
      </c>
      <c r="W262" s="64">
        <f>SUMIFS(СВЦЭМ!$H$34:$H$777,СВЦЭМ!$A$34:$A$777,$A262,СВЦЭМ!$B$34:$B$777,W$260)+'СЕТ СН'!$F$12</f>
        <v>260.73199808999999</v>
      </c>
      <c r="X262" s="64">
        <f>SUMIFS(СВЦЭМ!$H$34:$H$777,СВЦЭМ!$A$34:$A$777,$A262,СВЦЭМ!$B$34:$B$777,X$260)+'СЕТ СН'!$F$12</f>
        <v>285.64585966999999</v>
      </c>
      <c r="Y262" s="64">
        <f>SUMIFS(СВЦЭМ!$H$34:$H$777,СВЦЭМ!$A$34:$A$777,$A262,СВЦЭМ!$B$34:$B$777,Y$260)+'СЕТ СН'!$F$12</f>
        <v>324.33728657</v>
      </c>
    </row>
    <row r="263" spans="1:27" ht="15.75" x14ac:dyDescent="0.2">
      <c r="A263" s="63">
        <f t="shared" ref="A263:A291" si="7">A262+1</f>
        <v>42554</v>
      </c>
      <c r="B263" s="64">
        <f>SUMIFS(СВЦЭМ!$H$34:$H$777,СВЦЭМ!$A$34:$A$777,$A263,СВЦЭМ!$B$34:$B$777,B$260)+'СЕТ СН'!$F$12</f>
        <v>364.68509078</v>
      </c>
      <c r="C263" s="64">
        <f>SUMIFS(СВЦЭМ!$H$34:$H$777,СВЦЭМ!$A$34:$A$777,$A263,СВЦЭМ!$B$34:$B$777,C$260)+'СЕТ СН'!$F$12</f>
        <v>400.53460834999998</v>
      </c>
      <c r="D263" s="64">
        <f>SUMIFS(СВЦЭМ!$H$34:$H$777,СВЦЭМ!$A$34:$A$777,$A263,СВЦЭМ!$B$34:$B$777,D$260)+'СЕТ СН'!$F$12</f>
        <v>420.21464571000001</v>
      </c>
      <c r="E263" s="64">
        <f>SUMIFS(СВЦЭМ!$H$34:$H$777,СВЦЭМ!$A$34:$A$777,$A263,СВЦЭМ!$B$34:$B$777,E$260)+'СЕТ СН'!$F$12</f>
        <v>427.76833319999997</v>
      </c>
      <c r="F263" s="64">
        <f>SUMIFS(СВЦЭМ!$H$34:$H$777,СВЦЭМ!$A$34:$A$777,$A263,СВЦЭМ!$B$34:$B$777,F$260)+'СЕТ СН'!$F$12</f>
        <v>435.06036097999998</v>
      </c>
      <c r="G263" s="64">
        <f>SUMIFS(СВЦЭМ!$H$34:$H$777,СВЦЭМ!$A$34:$A$777,$A263,СВЦЭМ!$B$34:$B$777,G$260)+'СЕТ СН'!$F$12</f>
        <v>433.46029901999998</v>
      </c>
      <c r="H263" s="64">
        <f>SUMIFS(СВЦЭМ!$H$34:$H$777,СВЦЭМ!$A$34:$A$777,$A263,СВЦЭМ!$B$34:$B$777,H$260)+'СЕТ СН'!$F$12</f>
        <v>407.38412417000001</v>
      </c>
      <c r="I263" s="64">
        <f>SUMIFS(СВЦЭМ!$H$34:$H$777,СВЦЭМ!$A$34:$A$777,$A263,СВЦЭМ!$B$34:$B$777,I$260)+'СЕТ СН'!$F$12</f>
        <v>365.85663268000002</v>
      </c>
      <c r="J263" s="64">
        <f>SUMIFS(СВЦЭМ!$H$34:$H$777,СВЦЭМ!$A$34:$A$777,$A263,СВЦЭМ!$B$34:$B$777,J$260)+'СЕТ СН'!$F$12</f>
        <v>303.99394248999999</v>
      </c>
      <c r="K263" s="64">
        <f>SUMIFS(СВЦЭМ!$H$34:$H$777,СВЦЭМ!$A$34:$A$777,$A263,СВЦЭМ!$B$34:$B$777,K$260)+'СЕТ СН'!$F$12</f>
        <v>265.11737989</v>
      </c>
      <c r="L263" s="64">
        <f>SUMIFS(СВЦЭМ!$H$34:$H$777,СВЦЭМ!$A$34:$A$777,$A263,СВЦЭМ!$B$34:$B$777,L$260)+'СЕТ СН'!$F$12</f>
        <v>276.57921625</v>
      </c>
      <c r="M263" s="64">
        <f>SUMIFS(СВЦЭМ!$H$34:$H$777,СВЦЭМ!$A$34:$A$777,$A263,СВЦЭМ!$B$34:$B$777,M$260)+'СЕТ СН'!$F$12</f>
        <v>278.91802204999999</v>
      </c>
      <c r="N263" s="64">
        <f>SUMIFS(СВЦЭМ!$H$34:$H$777,СВЦЭМ!$A$34:$A$777,$A263,СВЦЭМ!$B$34:$B$777,N$260)+'СЕТ СН'!$F$12</f>
        <v>276.75648751</v>
      </c>
      <c r="O263" s="64">
        <f>SUMIFS(СВЦЭМ!$H$34:$H$777,СВЦЭМ!$A$34:$A$777,$A263,СВЦЭМ!$B$34:$B$777,O$260)+'СЕТ СН'!$F$12</f>
        <v>272.55803079999998</v>
      </c>
      <c r="P263" s="64">
        <f>SUMIFS(СВЦЭМ!$H$34:$H$777,СВЦЭМ!$A$34:$A$777,$A263,СВЦЭМ!$B$34:$B$777,P$260)+'СЕТ СН'!$F$12</f>
        <v>265.91750185000001</v>
      </c>
      <c r="Q263" s="64">
        <f>SUMIFS(СВЦЭМ!$H$34:$H$777,СВЦЭМ!$A$34:$A$777,$A263,СВЦЭМ!$B$34:$B$777,Q$260)+'СЕТ СН'!$F$12</f>
        <v>265.11287751999998</v>
      </c>
      <c r="R263" s="64">
        <f>SUMIFS(СВЦЭМ!$H$34:$H$777,СВЦЭМ!$A$34:$A$777,$A263,СВЦЭМ!$B$34:$B$777,R$260)+'СЕТ СН'!$F$12</f>
        <v>261.36158770999998</v>
      </c>
      <c r="S263" s="64">
        <f>SUMIFS(СВЦЭМ!$H$34:$H$777,СВЦЭМ!$A$34:$A$777,$A263,СВЦЭМ!$B$34:$B$777,S$260)+'СЕТ СН'!$F$12</f>
        <v>259.75842511000002</v>
      </c>
      <c r="T263" s="64">
        <f>SUMIFS(СВЦЭМ!$H$34:$H$777,СВЦЭМ!$A$34:$A$777,$A263,СВЦЭМ!$B$34:$B$777,T$260)+'СЕТ СН'!$F$12</f>
        <v>266.10019469999997</v>
      </c>
      <c r="U263" s="64">
        <f>SUMIFS(СВЦЭМ!$H$34:$H$777,СВЦЭМ!$A$34:$A$777,$A263,СВЦЭМ!$B$34:$B$777,U$260)+'СЕТ СН'!$F$12</f>
        <v>269.82360003999997</v>
      </c>
      <c r="V263" s="64">
        <f>SUMIFS(СВЦЭМ!$H$34:$H$777,СВЦЭМ!$A$34:$A$777,$A263,СВЦЭМ!$B$34:$B$777,V$260)+'СЕТ СН'!$F$12</f>
        <v>260.96709407999998</v>
      </c>
      <c r="W263" s="64">
        <f>SUMIFS(СВЦЭМ!$H$34:$H$777,СВЦЭМ!$A$34:$A$777,$A263,СВЦЭМ!$B$34:$B$777,W$260)+'СЕТ СН'!$F$12</f>
        <v>256.20498617999999</v>
      </c>
      <c r="X263" s="64">
        <f>SUMIFS(СВЦЭМ!$H$34:$H$777,СВЦЭМ!$A$34:$A$777,$A263,СВЦЭМ!$B$34:$B$777,X$260)+'СЕТ СН'!$F$12</f>
        <v>282.39661971999999</v>
      </c>
      <c r="Y263" s="64">
        <f>SUMIFS(СВЦЭМ!$H$34:$H$777,СВЦЭМ!$A$34:$A$777,$A263,СВЦЭМ!$B$34:$B$777,Y$260)+'СЕТ СН'!$F$12</f>
        <v>324.12001025000001</v>
      </c>
    </row>
    <row r="264" spans="1:27" ht="15.75" x14ac:dyDescent="0.2">
      <c r="A264" s="63">
        <f t="shared" si="7"/>
        <v>42555</v>
      </c>
      <c r="B264" s="64">
        <f>SUMIFS(СВЦЭМ!$H$34:$H$777,СВЦЭМ!$A$34:$A$777,$A264,СВЦЭМ!$B$34:$B$777,B$260)+'СЕТ СН'!$F$12</f>
        <v>384.84927138</v>
      </c>
      <c r="C264" s="64">
        <f>SUMIFS(СВЦЭМ!$H$34:$H$777,СВЦЭМ!$A$34:$A$777,$A264,СВЦЭМ!$B$34:$B$777,C$260)+'СЕТ СН'!$F$12</f>
        <v>419.59992595</v>
      </c>
      <c r="D264" s="64">
        <f>SUMIFS(СВЦЭМ!$H$34:$H$777,СВЦЭМ!$A$34:$A$777,$A264,СВЦЭМ!$B$34:$B$777,D$260)+'СЕТ СН'!$F$12</f>
        <v>434.44190337999999</v>
      </c>
      <c r="E264" s="64">
        <f>SUMIFS(СВЦЭМ!$H$34:$H$777,СВЦЭМ!$A$34:$A$777,$A264,СВЦЭМ!$B$34:$B$777,E$260)+'СЕТ СН'!$F$12</f>
        <v>444.28536037999999</v>
      </c>
      <c r="F264" s="64">
        <f>SUMIFS(СВЦЭМ!$H$34:$H$777,СВЦЭМ!$A$34:$A$777,$A264,СВЦЭМ!$B$34:$B$777,F$260)+'СЕТ СН'!$F$12</f>
        <v>457.42858913999999</v>
      </c>
      <c r="G264" s="64">
        <f>SUMIFS(СВЦЭМ!$H$34:$H$777,СВЦЭМ!$A$34:$A$777,$A264,СВЦЭМ!$B$34:$B$777,G$260)+'СЕТ СН'!$F$12</f>
        <v>463.70259850999997</v>
      </c>
      <c r="H264" s="64">
        <f>SUMIFS(СВЦЭМ!$H$34:$H$777,СВЦЭМ!$A$34:$A$777,$A264,СВЦЭМ!$B$34:$B$777,H$260)+'СЕТ СН'!$F$12</f>
        <v>420.51457312000002</v>
      </c>
      <c r="I264" s="64">
        <f>SUMIFS(СВЦЭМ!$H$34:$H$777,СВЦЭМ!$A$34:$A$777,$A264,СВЦЭМ!$B$34:$B$777,I$260)+'СЕТ СН'!$F$12</f>
        <v>368.12578889000002</v>
      </c>
      <c r="J264" s="64">
        <f>SUMIFS(СВЦЭМ!$H$34:$H$777,СВЦЭМ!$A$34:$A$777,$A264,СВЦЭМ!$B$34:$B$777,J$260)+'СЕТ СН'!$F$12</f>
        <v>322.74848965000001</v>
      </c>
      <c r="K264" s="64">
        <f>SUMIFS(СВЦЭМ!$H$34:$H$777,СВЦЭМ!$A$34:$A$777,$A264,СВЦЭМ!$B$34:$B$777,K$260)+'СЕТ СН'!$F$12</f>
        <v>292.48185672</v>
      </c>
      <c r="L264" s="64">
        <f>SUMIFS(СВЦЭМ!$H$34:$H$777,СВЦЭМ!$A$34:$A$777,$A264,СВЦЭМ!$B$34:$B$777,L$260)+'СЕТ СН'!$F$12</f>
        <v>292.27060341999999</v>
      </c>
      <c r="M264" s="64">
        <f>SUMIFS(СВЦЭМ!$H$34:$H$777,СВЦЭМ!$A$34:$A$777,$A264,СВЦЭМ!$B$34:$B$777,M$260)+'СЕТ СН'!$F$12</f>
        <v>291.03637864000001</v>
      </c>
      <c r="N264" s="64">
        <f>SUMIFS(СВЦЭМ!$H$34:$H$777,СВЦЭМ!$A$34:$A$777,$A264,СВЦЭМ!$B$34:$B$777,N$260)+'СЕТ СН'!$F$12</f>
        <v>287.44941433999998</v>
      </c>
      <c r="O264" s="64">
        <f>SUMIFS(СВЦЭМ!$H$34:$H$777,СВЦЭМ!$A$34:$A$777,$A264,СВЦЭМ!$B$34:$B$777,O$260)+'СЕТ СН'!$F$12</f>
        <v>288.74316836999998</v>
      </c>
      <c r="P264" s="64">
        <f>SUMIFS(СВЦЭМ!$H$34:$H$777,СВЦЭМ!$A$34:$A$777,$A264,СВЦЭМ!$B$34:$B$777,P$260)+'СЕТ СН'!$F$12</f>
        <v>289.56987488999999</v>
      </c>
      <c r="Q264" s="64">
        <f>SUMIFS(СВЦЭМ!$H$34:$H$777,СВЦЭМ!$A$34:$A$777,$A264,СВЦЭМ!$B$34:$B$777,Q$260)+'СЕТ СН'!$F$12</f>
        <v>287.85825040999998</v>
      </c>
      <c r="R264" s="64">
        <f>SUMIFS(СВЦЭМ!$H$34:$H$777,СВЦЭМ!$A$34:$A$777,$A264,СВЦЭМ!$B$34:$B$777,R$260)+'СЕТ СН'!$F$12</f>
        <v>291.11403663999999</v>
      </c>
      <c r="S264" s="64">
        <f>SUMIFS(СВЦЭМ!$H$34:$H$777,СВЦЭМ!$A$34:$A$777,$A264,СВЦЭМ!$B$34:$B$777,S$260)+'СЕТ СН'!$F$12</f>
        <v>291.53571125000002</v>
      </c>
      <c r="T264" s="64">
        <f>SUMIFS(СВЦЭМ!$H$34:$H$777,СВЦЭМ!$A$34:$A$777,$A264,СВЦЭМ!$B$34:$B$777,T$260)+'СЕТ СН'!$F$12</f>
        <v>292.25897887999997</v>
      </c>
      <c r="U264" s="64">
        <f>SUMIFS(СВЦЭМ!$H$34:$H$777,СВЦЭМ!$A$34:$A$777,$A264,СВЦЭМ!$B$34:$B$777,U$260)+'СЕТ СН'!$F$12</f>
        <v>296.26014076000001</v>
      </c>
      <c r="V264" s="64">
        <f>SUMIFS(СВЦЭМ!$H$34:$H$777,СВЦЭМ!$A$34:$A$777,$A264,СВЦЭМ!$B$34:$B$777,V$260)+'СЕТ СН'!$F$12</f>
        <v>308.37020718000002</v>
      </c>
      <c r="W264" s="64">
        <f>SUMIFS(СВЦЭМ!$H$34:$H$777,СВЦЭМ!$A$34:$A$777,$A264,СВЦЭМ!$B$34:$B$777,W$260)+'СЕТ СН'!$F$12</f>
        <v>323.11842601000001</v>
      </c>
      <c r="X264" s="64">
        <f>SUMIFS(СВЦЭМ!$H$34:$H$777,СВЦЭМ!$A$34:$A$777,$A264,СВЦЭМ!$B$34:$B$777,X$260)+'СЕТ СН'!$F$12</f>
        <v>344.46513537999999</v>
      </c>
      <c r="Y264" s="64">
        <f>SUMIFS(СВЦЭМ!$H$34:$H$777,СВЦЭМ!$A$34:$A$777,$A264,СВЦЭМ!$B$34:$B$777,Y$260)+'СЕТ СН'!$F$12</f>
        <v>363.23009060999999</v>
      </c>
    </row>
    <row r="265" spans="1:27" ht="15.75" x14ac:dyDescent="0.2">
      <c r="A265" s="63">
        <f t="shared" si="7"/>
        <v>42556</v>
      </c>
      <c r="B265" s="64">
        <f>SUMIFS(СВЦЭМ!$H$34:$H$777,СВЦЭМ!$A$34:$A$777,$A265,СВЦЭМ!$B$34:$B$777,B$260)+'СЕТ СН'!$F$12</f>
        <v>393.92947670000001</v>
      </c>
      <c r="C265" s="64">
        <f>SUMIFS(СВЦЭМ!$H$34:$H$777,СВЦЭМ!$A$34:$A$777,$A265,СВЦЭМ!$B$34:$B$777,C$260)+'СЕТ СН'!$F$12</f>
        <v>430.86305040000002</v>
      </c>
      <c r="D265" s="64">
        <f>SUMIFS(СВЦЭМ!$H$34:$H$777,СВЦЭМ!$A$34:$A$777,$A265,СВЦЭМ!$B$34:$B$777,D$260)+'СЕТ СН'!$F$12</f>
        <v>452.18383120999999</v>
      </c>
      <c r="E265" s="64">
        <f>SUMIFS(СВЦЭМ!$H$34:$H$777,СВЦЭМ!$A$34:$A$777,$A265,СВЦЭМ!$B$34:$B$777,E$260)+'СЕТ СН'!$F$12</f>
        <v>459.02645833999998</v>
      </c>
      <c r="F265" s="64">
        <f>SUMIFS(СВЦЭМ!$H$34:$H$777,СВЦЭМ!$A$34:$A$777,$A265,СВЦЭМ!$B$34:$B$777,F$260)+'СЕТ СН'!$F$12</f>
        <v>450.48254784</v>
      </c>
      <c r="G265" s="64">
        <f>SUMIFS(СВЦЭМ!$H$34:$H$777,СВЦЭМ!$A$34:$A$777,$A265,СВЦЭМ!$B$34:$B$777,G$260)+'СЕТ СН'!$F$12</f>
        <v>460.34168719000002</v>
      </c>
      <c r="H265" s="64">
        <f>SUMIFS(СВЦЭМ!$H$34:$H$777,СВЦЭМ!$A$34:$A$777,$A265,СВЦЭМ!$B$34:$B$777,H$260)+'СЕТ СН'!$F$12</f>
        <v>414.24475561999998</v>
      </c>
      <c r="I265" s="64">
        <f>SUMIFS(СВЦЭМ!$H$34:$H$777,СВЦЭМ!$A$34:$A$777,$A265,СВЦЭМ!$B$34:$B$777,I$260)+'СЕТ СН'!$F$12</f>
        <v>349.03858807</v>
      </c>
      <c r="J265" s="64">
        <f>SUMIFS(СВЦЭМ!$H$34:$H$777,СВЦЭМ!$A$34:$A$777,$A265,СВЦЭМ!$B$34:$B$777,J$260)+'СЕТ СН'!$F$12</f>
        <v>303.53280360000002</v>
      </c>
      <c r="K265" s="64">
        <f>SUMIFS(СВЦЭМ!$H$34:$H$777,СВЦЭМ!$A$34:$A$777,$A265,СВЦЭМ!$B$34:$B$777,K$260)+'СЕТ СН'!$F$12</f>
        <v>299.00181441000001</v>
      </c>
      <c r="L265" s="64">
        <f>SUMIFS(СВЦЭМ!$H$34:$H$777,СВЦЭМ!$A$34:$A$777,$A265,СВЦЭМ!$B$34:$B$777,L$260)+'СЕТ СН'!$F$12</f>
        <v>274.16650298000002</v>
      </c>
      <c r="M265" s="64">
        <f>SUMIFS(СВЦЭМ!$H$34:$H$777,СВЦЭМ!$A$34:$A$777,$A265,СВЦЭМ!$B$34:$B$777,M$260)+'СЕТ СН'!$F$12</f>
        <v>275.19815448000003</v>
      </c>
      <c r="N265" s="64">
        <f>SUMIFS(СВЦЭМ!$H$34:$H$777,СВЦЭМ!$A$34:$A$777,$A265,СВЦЭМ!$B$34:$B$777,N$260)+'СЕТ СН'!$F$12</f>
        <v>274.48894109999998</v>
      </c>
      <c r="O265" s="64">
        <f>SUMIFS(СВЦЭМ!$H$34:$H$777,СВЦЭМ!$A$34:$A$777,$A265,СВЦЭМ!$B$34:$B$777,O$260)+'СЕТ СН'!$F$12</f>
        <v>277.74674776000001</v>
      </c>
      <c r="P265" s="64">
        <f>SUMIFS(СВЦЭМ!$H$34:$H$777,СВЦЭМ!$A$34:$A$777,$A265,СВЦЭМ!$B$34:$B$777,P$260)+'СЕТ СН'!$F$12</f>
        <v>271.98907630999997</v>
      </c>
      <c r="Q265" s="64">
        <f>SUMIFS(СВЦЭМ!$H$34:$H$777,СВЦЭМ!$A$34:$A$777,$A265,СВЦЭМ!$B$34:$B$777,Q$260)+'СЕТ СН'!$F$12</f>
        <v>272.07426434000001</v>
      </c>
      <c r="R265" s="64">
        <f>SUMIFS(СВЦЭМ!$H$34:$H$777,СВЦЭМ!$A$34:$A$777,$A265,СВЦЭМ!$B$34:$B$777,R$260)+'СЕТ СН'!$F$12</f>
        <v>271.63020716</v>
      </c>
      <c r="S265" s="64">
        <f>SUMIFS(СВЦЭМ!$H$34:$H$777,СВЦЭМ!$A$34:$A$777,$A265,СВЦЭМ!$B$34:$B$777,S$260)+'СЕТ СН'!$F$12</f>
        <v>269.39344302000001</v>
      </c>
      <c r="T265" s="64">
        <f>SUMIFS(СВЦЭМ!$H$34:$H$777,СВЦЭМ!$A$34:$A$777,$A265,СВЦЭМ!$B$34:$B$777,T$260)+'СЕТ СН'!$F$12</f>
        <v>268.70947796000002</v>
      </c>
      <c r="U265" s="64">
        <f>SUMIFS(СВЦЭМ!$H$34:$H$777,СВЦЭМ!$A$34:$A$777,$A265,СВЦЭМ!$B$34:$B$777,U$260)+'СЕТ СН'!$F$12</f>
        <v>269.59343160999998</v>
      </c>
      <c r="V265" s="64">
        <f>SUMIFS(СВЦЭМ!$H$34:$H$777,СВЦЭМ!$A$34:$A$777,$A265,СВЦЭМ!$B$34:$B$777,V$260)+'СЕТ СН'!$F$12</f>
        <v>270.91352640000002</v>
      </c>
      <c r="W265" s="64">
        <f>SUMIFS(СВЦЭМ!$H$34:$H$777,СВЦЭМ!$A$34:$A$777,$A265,СВЦЭМ!$B$34:$B$777,W$260)+'СЕТ СН'!$F$12</f>
        <v>299.17926378999999</v>
      </c>
      <c r="X265" s="64">
        <f>SUMIFS(СВЦЭМ!$H$34:$H$777,СВЦЭМ!$A$34:$A$777,$A265,СВЦЭМ!$B$34:$B$777,X$260)+'СЕТ СН'!$F$12</f>
        <v>307.22453300000001</v>
      </c>
      <c r="Y265" s="64">
        <f>SUMIFS(СВЦЭМ!$H$34:$H$777,СВЦЭМ!$A$34:$A$777,$A265,СВЦЭМ!$B$34:$B$777,Y$260)+'СЕТ СН'!$F$12</f>
        <v>338.15649920999999</v>
      </c>
    </row>
    <row r="266" spans="1:27" ht="15.75" x14ac:dyDescent="0.2">
      <c r="A266" s="63">
        <f t="shared" si="7"/>
        <v>42557</v>
      </c>
      <c r="B266" s="64">
        <f>SUMIFS(СВЦЭМ!$H$34:$H$777,СВЦЭМ!$A$34:$A$777,$A266,СВЦЭМ!$B$34:$B$777,B$260)+'СЕТ СН'!$F$12</f>
        <v>413.70471715999997</v>
      </c>
      <c r="C266" s="64">
        <f>SUMIFS(СВЦЭМ!$H$34:$H$777,СВЦЭМ!$A$34:$A$777,$A266,СВЦЭМ!$B$34:$B$777,C$260)+'СЕТ СН'!$F$12</f>
        <v>451.61260042999999</v>
      </c>
      <c r="D266" s="64">
        <f>SUMIFS(СВЦЭМ!$H$34:$H$777,СВЦЭМ!$A$34:$A$777,$A266,СВЦЭМ!$B$34:$B$777,D$260)+'СЕТ СН'!$F$12</f>
        <v>457.04049537999998</v>
      </c>
      <c r="E266" s="64">
        <f>SUMIFS(СВЦЭМ!$H$34:$H$777,СВЦЭМ!$A$34:$A$777,$A266,СВЦЭМ!$B$34:$B$777,E$260)+'СЕТ СН'!$F$12</f>
        <v>482.2711564</v>
      </c>
      <c r="F266" s="64">
        <f>SUMIFS(СВЦЭМ!$H$34:$H$777,СВЦЭМ!$A$34:$A$777,$A266,СВЦЭМ!$B$34:$B$777,F$260)+'СЕТ СН'!$F$12</f>
        <v>488.66885463</v>
      </c>
      <c r="G266" s="64">
        <f>SUMIFS(СВЦЭМ!$H$34:$H$777,СВЦЭМ!$A$34:$A$777,$A266,СВЦЭМ!$B$34:$B$777,G$260)+'СЕТ СН'!$F$12</f>
        <v>481.04214602000002</v>
      </c>
      <c r="H266" s="64">
        <f>SUMIFS(СВЦЭМ!$H$34:$H$777,СВЦЭМ!$A$34:$A$777,$A266,СВЦЭМ!$B$34:$B$777,H$260)+'СЕТ СН'!$F$12</f>
        <v>427.13865465999999</v>
      </c>
      <c r="I266" s="64">
        <f>SUMIFS(СВЦЭМ!$H$34:$H$777,СВЦЭМ!$A$34:$A$777,$A266,СВЦЭМ!$B$34:$B$777,I$260)+'СЕТ СН'!$F$12</f>
        <v>358.55160429</v>
      </c>
      <c r="J266" s="64">
        <f>SUMIFS(СВЦЭМ!$H$34:$H$777,СВЦЭМ!$A$34:$A$777,$A266,СВЦЭМ!$B$34:$B$777,J$260)+'СЕТ СН'!$F$12</f>
        <v>299.18249527</v>
      </c>
      <c r="K266" s="64">
        <f>SUMIFS(СВЦЭМ!$H$34:$H$777,СВЦЭМ!$A$34:$A$777,$A266,СВЦЭМ!$B$34:$B$777,K$260)+'СЕТ СН'!$F$12</f>
        <v>271.77884698999998</v>
      </c>
      <c r="L266" s="64">
        <f>SUMIFS(СВЦЭМ!$H$34:$H$777,СВЦЭМ!$A$34:$A$777,$A266,СВЦЭМ!$B$34:$B$777,L$260)+'СЕТ СН'!$F$12</f>
        <v>268.46072392999997</v>
      </c>
      <c r="M266" s="64">
        <f>SUMIFS(СВЦЭМ!$H$34:$H$777,СВЦЭМ!$A$34:$A$777,$A266,СВЦЭМ!$B$34:$B$777,M$260)+'СЕТ СН'!$F$12</f>
        <v>268.31620271999998</v>
      </c>
      <c r="N266" s="64">
        <f>SUMIFS(СВЦЭМ!$H$34:$H$777,СВЦЭМ!$A$34:$A$777,$A266,СВЦЭМ!$B$34:$B$777,N$260)+'СЕТ СН'!$F$12</f>
        <v>268.70559333</v>
      </c>
      <c r="O266" s="64">
        <f>SUMIFS(СВЦЭМ!$H$34:$H$777,СВЦЭМ!$A$34:$A$777,$A266,СВЦЭМ!$B$34:$B$777,O$260)+'СЕТ СН'!$F$12</f>
        <v>268.94401168000002</v>
      </c>
      <c r="P266" s="64">
        <f>SUMIFS(СВЦЭМ!$H$34:$H$777,СВЦЭМ!$A$34:$A$777,$A266,СВЦЭМ!$B$34:$B$777,P$260)+'СЕТ СН'!$F$12</f>
        <v>265.71709354000001</v>
      </c>
      <c r="Q266" s="64">
        <f>SUMIFS(СВЦЭМ!$H$34:$H$777,СВЦЭМ!$A$34:$A$777,$A266,СВЦЭМ!$B$34:$B$777,Q$260)+'СЕТ СН'!$F$12</f>
        <v>266.40296047999999</v>
      </c>
      <c r="R266" s="64">
        <f>SUMIFS(СВЦЭМ!$H$34:$H$777,СВЦЭМ!$A$34:$A$777,$A266,СВЦЭМ!$B$34:$B$777,R$260)+'СЕТ СН'!$F$12</f>
        <v>266.69717872000001</v>
      </c>
      <c r="S266" s="64">
        <f>SUMIFS(СВЦЭМ!$H$34:$H$777,СВЦЭМ!$A$34:$A$777,$A266,СВЦЭМ!$B$34:$B$777,S$260)+'СЕТ СН'!$F$12</f>
        <v>268.30652788999998</v>
      </c>
      <c r="T266" s="64">
        <f>SUMIFS(СВЦЭМ!$H$34:$H$777,СВЦЭМ!$A$34:$A$777,$A266,СВЦЭМ!$B$34:$B$777,T$260)+'СЕТ СН'!$F$12</f>
        <v>268.82916619000002</v>
      </c>
      <c r="U266" s="64">
        <f>SUMIFS(СВЦЭМ!$H$34:$H$777,СВЦЭМ!$A$34:$A$777,$A266,СВЦЭМ!$B$34:$B$777,U$260)+'СЕТ СН'!$F$12</f>
        <v>269.95664176000002</v>
      </c>
      <c r="V266" s="64">
        <f>SUMIFS(СВЦЭМ!$H$34:$H$777,СВЦЭМ!$A$34:$A$777,$A266,СВЦЭМ!$B$34:$B$777,V$260)+'СЕТ СН'!$F$12</f>
        <v>285.35479278000003</v>
      </c>
      <c r="W266" s="64">
        <f>SUMIFS(СВЦЭМ!$H$34:$H$777,СВЦЭМ!$A$34:$A$777,$A266,СВЦЭМ!$B$34:$B$777,W$260)+'СЕТ СН'!$F$12</f>
        <v>297.19779054999998</v>
      </c>
      <c r="X266" s="64">
        <f>SUMIFS(СВЦЭМ!$H$34:$H$777,СВЦЭМ!$A$34:$A$777,$A266,СВЦЭМ!$B$34:$B$777,X$260)+'СЕТ СН'!$F$12</f>
        <v>311.65694305</v>
      </c>
      <c r="Y266" s="64">
        <f>SUMIFS(СВЦЭМ!$H$34:$H$777,СВЦЭМ!$A$34:$A$777,$A266,СВЦЭМ!$B$34:$B$777,Y$260)+'СЕТ СН'!$F$12</f>
        <v>352.76368495000003</v>
      </c>
    </row>
    <row r="267" spans="1:27" ht="15.75" x14ac:dyDescent="0.2">
      <c r="A267" s="63">
        <f t="shared" si="7"/>
        <v>42558</v>
      </c>
      <c r="B267" s="64">
        <f>SUMIFS(СВЦЭМ!$H$34:$H$777,СВЦЭМ!$A$34:$A$777,$A267,СВЦЭМ!$B$34:$B$777,B$260)+'СЕТ СН'!$F$12</f>
        <v>403.52672185</v>
      </c>
      <c r="C267" s="64">
        <f>SUMIFS(СВЦЭМ!$H$34:$H$777,СВЦЭМ!$A$34:$A$777,$A267,СВЦЭМ!$B$34:$B$777,C$260)+'СЕТ СН'!$F$12</f>
        <v>438.77925091999998</v>
      </c>
      <c r="D267" s="64">
        <f>SUMIFS(СВЦЭМ!$H$34:$H$777,СВЦЭМ!$A$34:$A$777,$A267,СВЦЭМ!$B$34:$B$777,D$260)+'СЕТ СН'!$F$12</f>
        <v>465.49379367</v>
      </c>
      <c r="E267" s="64">
        <f>SUMIFS(СВЦЭМ!$H$34:$H$777,СВЦЭМ!$A$34:$A$777,$A267,СВЦЭМ!$B$34:$B$777,E$260)+'СЕТ СН'!$F$12</f>
        <v>474.91651784999999</v>
      </c>
      <c r="F267" s="64">
        <f>SUMIFS(СВЦЭМ!$H$34:$H$777,СВЦЭМ!$A$34:$A$777,$A267,СВЦЭМ!$B$34:$B$777,F$260)+'СЕТ СН'!$F$12</f>
        <v>481.14737256000001</v>
      </c>
      <c r="G267" s="64">
        <f>SUMIFS(СВЦЭМ!$H$34:$H$777,СВЦЭМ!$A$34:$A$777,$A267,СВЦЭМ!$B$34:$B$777,G$260)+'СЕТ СН'!$F$12</f>
        <v>477.93297104999999</v>
      </c>
      <c r="H267" s="64">
        <f>SUMIFS(СВЦЭМ!$H$34:$H$777,СВЦЭМ!$A$34:$A$777,$A267,СВЦЭМ!$B$34:$B$777,H$260)+'СЕТ СН'!$F$12</f>
        <v>426.96933752000001</v>
      </c>
      <c r="I267" s="64">
        <f>SUMIFS(СВЦЭМ!$H$34:$H$777,СВЦЭМ!$A$34:$A$777,$A267,СВЦЭМ!$B$34:$B$777,I$260)+'СЕТ СН'!$F$12</f>
        <v>358.24993437000001</v>
      </c>
      <c r="J267" s="64">
        <f>SUMIFS(СВЦЭМ!$H$34:$H$777,СВЦЭМ!$A$34:$A$777,$A267,СВЦЭМ!$B$34:$B$777,J$260)+'СЕТ СН'!$F$12</f>
        <v>304.23849622</v>
      </c>
      <c r="K267" s="64">
        <f>SUMIFS(СВЦЭМ!$H$34:$H$777,СВЦЭМ!$A$34:$A$777,$A267,СВЦЭМ!$B$34:$B$777,K$260)+'СЕТ СН'!$F$12</f>
        <v>270.74423488000002</v>
      </c>
      <c r="L267" s="64">
        <f>SUMIFS(СВЦЭМ!$H$34:$H$777,СВЦЭМ!$A$34:$A$777,$A267,СВЦЭМ!$B$34:$B$777,L$260)+'СЕТ СН'!$F$12</f>
        <v>268.34216696999999</v>
      </c>
      <c r="M267" s="64">
        <f>SUMIFS(СВЦЭМ!$H$34:$H$777,СВЦЭМ!$A$34:$A$777,$A267,СВЦЭМ!$B$34:$B$777,M$260)+'СЕТ СН'!$F$12</f>
        <v>269.10217075000003</v>
      </c>
      <c r="N267" s="64">
        <f>SUMIFS(СВЦЭМ!$H$34:$H$777,СВЦЭМ!$A$34:$A$777,$A267,СВЦЭМ!$B$34:$B$777,N$260)+'СЕТ СН'!$F$12</f>
        <v>267.21920102000001</v>
      </c>
      <c r="O267" s="64">
        <f>SUMIFS(СВЦЭМ!$H$34:$H$777,СВЦЭМ!$A$34:$A$777,$A267,СВЦЭМ!$B$34:$B$777,O$260)+'СЕТ СН'!$F$12</f>
        <v>266.80200582999998</v>
      </c>
      <c r="P267" s="64">
        <f>SUMIFS(СВЦЭМ!$H$34:$H$777,СВЦЭМ!$A$34:$A$777,$A267,СВЦЭМ!$B$34:$B$777,P$260)+'СЕТ СН'!$F$12</f>
        <v>264.82271314000002</v>
      </c>
      <c r="Q267" s="64">
        <f>SUMIFS(СВЦЭМ!$H$34:$H$777,СВЦЭМ!$A$34:$A$777,$A267,СВЦЭМ!$B$34:$B$777,Q$260)+'СЕТ СН'!$F$12</f>
        <v>263.50311685999998</v>
      </c>
      <c r="R267" s="64">
        <f>SUMIFS(СВЦЭМ!$H$34:$H$777,СВЦЭМ!$A$34:$A$777,$A267,СВЦЭМ!$B$34:$B$777,R$260)+'СЕТ СН'!$F$12</f>
        <v>264.25570332000001</v>
      </c>
      <c r="S267" s="64">
        <f>SUMIFS(СВЦЭМ!$H$34:$H$777,СВЦЭМ!$A$34:$A$777,$A267,СВЦЭМ!$B$34:$B$777,S$260)+'СЕТ СН'!$F$12</f>
        <v>263.40256362000002</v>
      </c>
      <c r="T267" s="64">
        <f>SUMIFS(СВЦЭМ!$H$34:$H$777,СВЦЭМ!$A$34:$A$777,$A267,СВЦЭМ!$B$34:$B$777,T$260)+'СЕТ СН'!$F$12</f>
        <v>263.03892875000003</v>
      </c>
      <c r="U267" s="64">
        <f>SUMIFS(СВЦЭМ!$H$34:$H$777,СВЦЭМ!$A$34:$A$777,$A267,СВЦЭМ!$B$34:$B$777,U$260)+'СЕТ СН'!$F$12</f>
        <v>266.29722156000003</v>
      </c>
      <c r="V267" s="64">
        <f>SUMIFS(СВЦЭМ!$H$34:$H$777,СВЦЭМ!$A$34:$A$777,$A267,СВЦЭМ!$B$34:$B$777,V$260)+'СЕТ СН'!$F$12</f>
        <v>275.60673341</v>
      </c>
      <c r="W267" s="64">
        <f>SUMIFS(СВЦЭМ!$H$34:$H$777,СВЦЭМ!$A$34:$A$777,$A267,СВЦЭМ!$B$34:$B$777,W$260)+'СЕТ СН'!$F$12</f>
        <v>292.30466874000001</v>
      </c>
      <c r="X267" s="64">
        <f>SUMIFS(СВЦЭМ!$H$34:$H$777,СВЦЭМ!$A$34:$A$777,$A267,СВЦЭМ!$B$34:$B$777,X$260)+'СЕТ СН'!$F$12</f>
        <v>305.88697318999999</v>
      </c>
      <c r="Y267" s="64">
        <f>SUMIFS(СВЦЭМ!$H$34:$H$777,СВЦЭМ!$A$34:$A$777,$A267,СВЦЭМ!$B$34:$B$777,Y$260)+'СЕТ СН'!$F$12</f>
        <v>339.42836878000003</v>
      </c>
    </row>
    <row r="268" spans="1:27" ht="15.75" x14ac:dyDescent="0.2">
      <c r="A268" s="63">
        <f t="shared" si="7"/>
        <v>42559</v>
      </c>
      <c r="B268" s="64">
        <f>SUMIFS(СВЦЭМ!$H$34:$H$777,СВЦЭМ!$A$34:$A$777,$A268,СВЦЭМ!$B$34:$B$777,B$260)+'СЕТ СН'!$F$12</f>
        <v>380.81662060000002</v>
      </c>
      <c r="C268" s="64">
        <f>SUMIFS(СВЦЭМ!$H$34:$H$777,СВЦЭМ!$A$34:$A$777,$A268,СВЦЭМ!$B$34:$B$777,C$260)+'СЕТ СН'!$F$12</f>
        <v>404.94426872999998</v>
      </c>
      <c r="D268" s="64">
        <f>SUMIFS(СВЦЭМ!$H$34:$H$777,СВЦЭМ!$A$34:$A$777,$A268,СВЦЭМ!$B$34:$B$777,D$260)+'СЕТ СН'!$F$12</f>
        <v>423.98444785999999</v>
      </c>
      <c r="E268" s="64">
        <f>SUMIFS(СВЦЭМ!$H$34:$H$777,СВЦЭМ!$A$34:$A$777,$A268,СВЦЭМ!$B$34:$B$777,E$260)+'СЕТ СН'!$F$12</f>
        <v>432.81858497000002</v>
      </c>
      <c r="F268" s="64">
        <f>SUMIFS(СВЦЭМ!$H$34:$H$777,СВЦЭМ!$A$34:$A$777,$A268,СВЦЭМ!$B$34:$B$777,F$260)+'СЕТ СН'!$F$12</f>
        <v>432.55472580000003</v>
      </c>
      <c r="G268" s="64">
        <f>SUMIFS(СВЦЭМ!$H$34:$H$777,СВЦЭМ!$A$34:$A$777,$A268,СВЦЭМ!$B$34:$B$777,G$260)+'СЕТ СН'!$F$12</f>
        <v>407.8323681</v>
      </c>
      <c r="H268" s="64">
        <f>SUMIFS(СВЦЭМ!$H$34:$H$777,СВЦЭМ!$A$34:$A$777,$A268,СВЦЭМ!$B$34:$B$777,H$260)+'СЕТ СН'!$F$12</f>
        <v>358.6608177</v>
      </c>
      <c r="I268" s="64">
        <f>SUMIFS(СВЦЭМ!$H$34:$H$777,СВЦЭМ!$A$34:$A$777,$A268,СВЦЭМ!$B$34:$B$777,I$260)+'СЕТ СН'!$F$12</f>
        <v>318.82104021999999</v>
      </c>
      <c r="J268" s="64">
        <f>SUMIFS(СВЦЭМ!$H$34:$H$777,СВЦЭМ!$A$34:$A$777,$A268,СВЦЭМ!$B$34:$B$777,J$260)+'СЕТ СН'!$F$12</f>
        <v>282.65017061999998</v>
      </c>
      <c r="K268" s="64">
        <f>SUMIFS(СВЦЭМ!$H$34:$H$777,СВЦЭМ!$A$34:$A$777,$A268,СВЦЭМ!$B$34:$B$777,K$260)+'СЕТ СН'!$F$12</f>
        <v>262.60893822999998</v>
      </c>
      <c r="L268" s="64">
        <f>SUMIFS(СВЦЭМ!$H$34:$H$777,СВЦЭМ!$A$34:$A$777,$A268,СВЦЭМ!$B$34:$B$777,L$260)+'СЕТ СН'!$F$12</f>
        <v>268.79088883999998</v>
      </c>
      <c r="M268" s="64">
        <f>SUMIFS(СВЦЭМ!$H$34:$H$777,СВЦЭМ!$A$34:$A$777,$A268,СВЦЭМ!$B$34:$B$777,M$260)+'СЕТ СН'!$F$12</f>
        <v>269.42043197999999</v>
      </c>
      <c r="N268" s="64">
        <f>SUMIFS(СВЦЭМ!$H$34:$H$777,СВЦЭМ!$A$34:$A$777,$A268,СВЦЭМ!$B$34:$B$777,N$260)+'СЕТ СН'!$F$12</f>
        <v>266.68930354000003</v>
      </c>
      <c r="O268" s="64">
        <f>SUMIFS(СВЦЭМ!$H$34:$H$777,СВЦЭМ!$A$34:$A$777,$A268,СВЦЭМ!$B$34:$B$777,O$260)+'СЕТ СН'!$F$12</f>
        <v>271.46023192000001</v>
      </c>
      <c r="P268" s="64">
        <f>SUMIFS(СВЦЭМ!$H$34:$H$777,СВЦЭМ!$A$34:$A$777,$A268,СВЦЭМ!$B$34:$B$777,P$260)+'СЕТ СН'!$F$12</f>
        <v>267.07934556999999</v>
      </c>
      <c r="Q268" s="64">
        <f>SUMIFS(СВЦЭМ!$H$34:$H$777,СВЦЭМ!$A$34:$A$777,$A268,СВЦЭМ!$B$34:$B$777,Q$260)+'СЕТ СН'!$F$12</f>
        <v>267.00527398999998</v>
      </c>
      <c r="R268" s="64">
        <f>SUMIFS(СВЦЭМ!$H$34:$H$777,СВЦЭМ!$A$34:$A$777,$A268,СВЦЭМ!$B$34:$B$777,R$260)+'СЕТ СН'!$F$12</f>
        <v>264.81305937000002</v>
      </c>
      <c r="S268" s="64">
        <f>SUMIFS(СВЦЭМ!$H$34:$H$777,СВЦЭМ!$A$34:$A$777,$A268,СВЦЭМ!$B$34:$B$777,S$260)+'СЕТ СН'!$F$12</f>
        <v>262.86848500000002</v>
      </c>
      <c r="T268" s="64">
        <f>SUMIFS(СВЦЭМ!$H$34:$H$777,СВЦЭМ!$A$34:$A$777,$A268,СВЦЭМ!$B$34:$B$777,T$260)+'СЕТ СН'!$F$12</f>
        <v>264.18176425000001</v>
      </c>
      <c r="U268" s="64">
        <f>SUMIFS(СВЦЭМ!$H$34:$H$777,СВЦЭМ!$A$34:$A$777,$A268,СВЦЭМ!$B$34:$B$777,U$260)+'СЕТ СН'!$F$12</f>
        <v>263.96881592</v>
      </c>
      <c r="V268" s="64">
        <f>SUMIFS(СВЦЭМ!$H$34:$H$777,СВЦЭМ!$A$34:$A$777,$A268,СВЦЭМ!$B$34:$B$777,V$260)+'СЕТ СН'!$F$12</f>
        <v>252.33257467999999</v>
      </c>
      <c r="W268" s="64">
        <f>SUMIFS(СВЦЭМ!$H$34:$H$777,СВЦЭМ!$A$34:$A$777,$A268,СВЦЭМ!$B$34:$B$777,W$260)+'СЕТ СН'!$F$12</f>
        <v>249.94005021000001</v>
      </c>
      <c r="X268" s="64">
        <f>SUMIFS(СВЦЭМ!$H$34:$H$777,СВЦЭМ!$A$34:$A$777,$A268,СВЦЭМ!$B$34:$B$777,X$260)+'СЕТ СН'!$F$12</f>
        <v>278.03930745000002</v>
      </c>
      <c r="Y268" s="64">
        <f>SUMIFS(СВЦЭМ!$H$34:$H$777,СВЦЭМ!$A$34:$A$777,$A268,СВЦЭМ!$B$34:$B$777,Y$260)+'СЕТ СН'!$F$12</f>
        <v>315.76574891000001</v>
      </c>
    </row>
    <row r="269" spans="1:27" ht="15.75" x14ac:dyDescent="0.2">
      <c r="A269" s="63">
        <f t="shared" si="7"/>
        <v>42560</v>
      </c>
      <c r="B269" s="64">
        <f>SUMIFS(СВЦЭМ!$H$34:$H$777,СВЦЭМ!$A$34:$A$777,$A269,СВЦЭМ!$B$34:$B$777,B$260)+'СЕТ СН'!$F$12</f>
        <v>364.91343917</v>
      </c>
      <c r="C269" s="64">
        <f>SUMIFS(СВЦЭМ!$H$34:$H$777,СВЦЭМ!$A$34:$A$777,$A269,СВЦЭМ!$B$34:$B$777,C$260)+'СЕТ СН'!$F$12</f>
        <v>400.37556882000001</v>
      </c>
      <c r="D269" s="64">
        <f>SUMIFS(СВЦЭМ!$H$34:$H$777,СВЦЭМ!$A$34:$A$777,$A269,СВЦЭМ!$B$34:$B$777,D$260)+'СЕТ СН'!$F$12</f>
        <v>420.74626601</v>
      </c>
      <c r="E269" s="64">
        <f>SUMIFS(СВЦЭМ!$H$34:$H$777,СВЦЭМ!$A$34:$A$777,$A269,СВЦЭМ!$B$34:$B$777,E$260)+'СЕТ СН'!$F$12</f>
        <v>427.15094162999998</v>
      </c>
      <c r="F269" s="64">
        <f>SUMIFS(СВЦЭМ!$H$34:$H$777,СВЦЭМ!$A$34:$A$777,$A269,СВЦЭМ!$B$34:$B$777,F$260)+'СЕТ СН'!$F$12</f>
        <v>433.27034707000001</v>
      </c>
      <c r="G269" s="64">
        <f>SUMIFS(СВЦЭМ!$H$34:$H$777,СВЦЭМ!$A$34:$A$777,$A269,СВЦЭМ!$B$34:$B$777,G$260)+'СЕТ СН'!$F$12</f>
        <v>432.07459542999999</v>
      </c>
      <c r="H269" s="64">
        <f>SUMIFS(СВЦЭМ!$H$34:$H$777,СВЦЭМ!$A$34:$A$777,$A269,СВЦЭМ!$B$34:$B$777,H$260)+'СЕТ СН'!$F$12</f>
        <v>377.70012879000001</v>
      </c>
      <c r="I269" s="64">
        <f>SUMIFS(СВЦЭМ!$H$34:$H$777,СВЦЭМ!$A$34:$A$777,$A269,СВЦЭМ!$B$34:$B$777,I$260)+'СЕТ СН'!$F$12</f>
        <v>335.90904498999998</v>
      </c>
      <c r="J269" s="64">
        <f>SUMIFS(СВЦЭМ!$H$34:$H$777,СВЦЭМ!$A$34:$A$777,$A269,СВЦЭМ!$B$34:$B$777,J$260)+'СЕТ СН'!$F$12</f>
        <v>289.29260814000003</v>
      </c>
      <c r="K269" s="64">
        <f>SUMIFS(СВЦЭМ!$H$34:$H$777,СВЦЭМ!$A$34:$A$777,$A269,СВЦЭМ!$B$34:$B$777,K$260)+'СЕТ СН'!$F$12</f>
        <v>259.44110721999999</v>
      </c>
      <c r="L269" s="64">
        <f>SUMIFS(СВЦЭМ!$H$34:$H$777,СВЦЭМ!$A$34:$A$777,$A269,СВЦЭМ!$B$34:$B$777,L$260)+'СЕТ СН'!$F$12</f>
        <v>256.05768886999999</v>
      </c>
      <c r="M269" s="64">
        <f>SUMIFS(СВЦЭМ!$H$34:$H$777,СВЦЭМ!$A$34:$A$777,$A269,СВЦЭМ!$B$34:$B$777,M$260)+'СЕТ СН'!$F$12</f>
        <v>254.03518958999999</v>
      </c>
      <c r="N269" s="64">
        <f>SUMIFS(СВЦЭМ!$H$34:$H$777,СВЦЭМ!$A$34:$A$777,$A269,СВЦЭМ!$B$34:$B$777,N$260)+'СЕТ СН'!$F$12</f>
        <v>248.55456100999999</v>
      </c>
      <c r="O269" s="64">
        <f>SUMIFS(СВЦЭМ!$H$34:$H$777,СВЦЭМ!$A$34:$A$777,$A269,СВЦЭМ!$B$34:$B$777,O$260)+'СЕТ СН'!$F$12</f>
        <v>246.53374517</v>
      </c>
      <c r="P269" s="64">
        <f>SUMIFS(СВЦЭМ!$H$34:$H$777,СВЦЭМ!$A$34:$A$777,$A269,СВЦЭМ!$B$34:$B$777,P$260)+'СЕТ СН'!$F$12</f>
        <v>244.56963812000001</v>
      </c>
      <c r="Q269" s="64">
        <f>SUMIFS(СВЦЭМ!$H$34:$H$777,СВЦЭМ!$A$34:$A$777,$A269,СВЦЭМ!$B$34:$B$777,Q$260)+'СЕТ СН'!$F$12</f>
        <v>245.35863585999999</v>
      </c>
      <c r="R269" s="64">
        <f>SUMIFS(СВЦЭМ!$H$34:$H$777,СВЦЭМ!$A$34:$A$777,$A269,СВЦЭМ!$B$34:$B$777,R$260)+'СЕТ СН'!$F$12</f>
        <v>246.67855555</v>
      </c>
      <c r="S269" s="64">
        <f>SUMIFS(СВЦЭМ!$H$34:$H$777,СВЦЭМ!$A$34:$A$777,$A269,СВЦЭМ!$B$34:$B$777,S$260)+'СЕТ СН'!$F$12</f>
        <v>248.91984148</v>
      </c>
      <c r="T269" s="64">
        <f>SUMIFS(СВЦЭМ!$H$34:$H$777,СВЦЭМ!$A$34:$A$777,$A269,СВЦЭМ!$B$34:$B$777,T$260)+'СЕТ СН'!$F$12</f>
        <v>250.01033432</v>
      </c>
      <c r="U269" s="64">
        <f>SUMIFS(СВЦЭМ!$H$34:$H$777,СВЦЭМ!$A$34:$A$777,$A269,СВЦЭМ!$B$34:$B$777,U$260)+'СЕТ СН'!$F$12</f>
        <v>246.67897260999999</v>
      </c>
      <c r="V269" s="64">
        <f>SUMIFS(СВЦЭМ!$H$34:$H$777,СВЦЭМ!$A$34:$A$777,$A269,СВЦЭМ!$B$34:$B$777,V$260)+'СЕТ СН'!$F$12</f>
        <v>246.92772213999999</v>
      </c>
      <c r="W269" s="64">
        <f>SUMIFS(СВЦЭМ!$H$34:$H$777,СВЦЭМ!$A$34:$A$777,$A269,СВЦЭМ!$B$34:$B$777,W$260)+'СЕТ СН'!$F$12</f>
        <v>250.37200372999999</v>
      </c>
      <c r="X269" s="64">
        <f>SUMIFS(СВЦЭМ!$H$34:$H$777,СВЦЭМ!$A$34:$A$777,$A269,СВЦЭМ!$B$34:$B$777,X$260)+'СЕТ СН'!$F$12</f>
        <v>271.56856117000001</v>
      </c>
      <c r="Y269" s="64">
        <f>SUMIFS(СВЦЭМ!$H$34:$H$777,СВЦЭМ!$A$34:$A$777,$A269,СВЦЭМ!$B$34:$B$777,Y$260)+'СЕТ СН'!$F$12</f>
        <v>310.22300845000001</v>
      </c>
    </row>
    <row r="270" spans="1:27" ht="15.75" x14ac:dyDescent="0.2">
      <c r="A270" s="63">
        <f t="shared" si="7"/>
        <v>42561</v>
      </c>
      <c r="B270" s="64">
        <f>SUMIFS(СВЦЭМ!$H$34:$H$777,СВЦЭМ!$A$34:$A$777,$A270,СВЦЭМ!$B$34:$B$777,B$260)+'СЕТ СН'!$F$12</f>
        <v>348.57514873000002</v>
      </c>
      <c r="C270" s="64">
        <f>SUMIFS(СВЦЭМ!$H$34:$H$777,СВЦЭМ!$A$34:$A$777,$A270,СВЦЭМ!$B$34:$B$777,C$260)+'СЕТ СН'!$F$12</f>
        <v>382.96133652999998</v>
      </c>
      <c r="D270" s="64">
        <f>SUMIFS(СВЦЭМ!$H$34:$H$777,СВЦЭМ!$A$34:$A$777,$A270,СВЦЭМ!$B$34:$B$777,D$260)+'СЕТ СН'!$F$12</f>
        <v>403.77540988999999</v>
      </c>
      <c r="E270" s="64">
        <f>SUMIFS(СВЦЭМ!$H$34:$H$777,СВЦЭМ!$A$34:$A$777,$A270,СВЦЭМ!$B$34:$B$777,E$260)+'СЕТ СН'!$F$12</f>
        <v>411.20906801000001</v>
      </c>
      <c r="F270" s="64">
        <f>SUMIFS(СВЦЭМ!$H$34:$H$777,СВЦЭМ!$A$34:$A$777,$A270,СВЦЭМ!$B$34:$B$777,F$260)+'СЕТ СН'!$F$12</f>
        <v>417.18952833999998</v>
      </c>
      <c r="G270" s="64">
        <f>SUMIFS(СВЦЭМ!$H$34:$H$777,СВЦЭМ!$A$34:$A$777,$A270,СВЦЭМ!$B$34:$B$777,G$260)+'СЕТ СН'!$F$12</f>
        <v>419.31138709999999</v>
      </c>
      <c r="H270" s="64">
        <f>SUMIFS(СВЦЭМ!$H$34:$H$777,СВЦЭМ!$A$34:$A$777,$A270,СВЦЭМ!$B$34:$B$777,H$260)+'СЕТ СН'!$F$12</f>
        <v>391.73864336999998</v>
      </c>
      <c r="I270" s="64">
        <f>SUMIFS(СВЦЭМ!$H$34:$H$777,СВЦЭМ!$A$34:$A$777,$A270,СВЦЭМ!$B$34:$B$777,I$260)+'СЕТ СН'!$F$12</f>
        <v>357.70424780000002</v>
      </c>
      <c r="J270" s="64">
        <f>SUMIFS(СВЦЭМ!$H$34:$H$777,СВЦЭМ!$A$34:$A$777,$A270,СВЦЭМ!$B$34:$B$777,J$260)+'СЕТ СН'!$F$12</f>
        <v>302.72454255999997</v>
      </c>
      <c r="K270" s="64">
        <f>SUMIFS(СВЦЭМ!$H$34:$H$777,СВЦЭМ!$A$34:$A$777,$A270,СВЦЭМ!$B$34:$B$777,K$260)+'СЕТ СН'!$F$12</f>
        <v>263.01122225</v>
      </c>
      <c r="L270" s="64">
        <f>SUMIFS(СВЦЭМ!$H$34:$H$777,СВЦЭМ!$A$34:$A$777,$A270,СВЦЭМ!$B$34:$B$777,L$260)+'СЕТ СН'!$F$12</f>
        <v>249.2749503</v>
      </c>
      <c r="M270" s="64">
        <f>SUMIFS(СВЦЭМ!$H$34:$H$777,СВЦЭМ!$A$34:$A$777,$A270,СВЦЭМ!$B$34:$B$777,M$260)+'СЕТ СН'!$F$12</f>
        <v>248.01241286999999</v>
      </c>
      <c r="N270" s="64">
        <f>SUMIFS(СВЦЭМ!$H$34:$H$777,СВЦЭМ!$A$34:$A$777,$A270,СВЦЭМ!$B$34:$B$777,N$260)+'СЕТ СН'!$F$12</f>
        <v>251.25753517000001</v>
      </c>
      <c r="O270" s="64">
        <f>SUMIFS(СВЦЭМ!$H$34:$H$777,СВЦЭМ!$A$34:$A$777,$A270,СВЦЭМ!$B$34:$B$777,O$260)+'СЕТ СН'!$F$12</f>
        <v>253.88841654000001</v>
      </c>
      <c r="P270" s="64">
        <f>SUMIFS(СВЦЭМ!$H$34:$H$777,СВЦЭМ!$A$34:$A$777,$A270,СВЦЭМ!$B$34:$B$777,P$260)+'СЕТ СН'!$F$12</f>
        <v>256.39696739999999</v>
      </c>
      <c r="Q270" s="64">
        <f>SUMIFS(СВЦЭМ!$H$34:$H$777,СВЦЭМ!$A$34:$A$777,$A270,СВЦЭМ!$B$34:$B$777,Q$260)+'СЕТ СН'!$F$12</f>
        <v>256.93666057000002</v>
      </c>
      <c r="R270" s="64">
        <f>SUMIFS(СВЦЭМ!$H$34:$H$777,СВЦЭМ!$A$34:$A$777,$A270,СВЦЭМ!$B$34:$B$777,R$260)+'СЕТ СН'!$F$12</f>
        <v>258.24493875000002</v>
      </c>
      <c r="S270" s="64">
        <f>SUMIFS(СВЦЭМ!$H$34:$H$777,СВЦЭМ!$A$34:$A$777,$A270,СВЦЭМ!$B$34:$B$777,S$260)+'СЕТ СН'!$F$12</f>
        <v>255.10079267</v>
      </c>
      <c r="T270" s="64">
        <f>SUMIFS(СВЦЭМ!$H$34:$H$777,СВЦЭМ!$A$34:$A$777,$A270,СВЦЭМ!$B$34:$B$777,T$260)+'СЕТ СН'!$F$12</f>
        <v>250.97214984999999</v>
      </c>
      <c r="U270" s="64">
        <f>SUMIFS(СВЦЭМ!$H$34:$H$777,СВЦЭМ!$A$34:$A$777,$A270,СВЦЭМ!$B$34:$B$777,U$260)+'СЕТ СН'!$F$12</f>
        <v>249.26159139999999</v>
      </c>
      <c r="V270" s="64">
        <f>SUMIFS(СВЦЭМ!$H$34:$H$777,СВЦЭМ!$A$34:$A$777,$A270,СВЦЭМ!$B$34:$B$777,V$260)+'СЕТ СН'!$F$12</f>
        <v>255.76201248999999</v>
      </c>
      <c r="W270" s="64">
        <f>SUMIFS(СВЦЭМ!$H$34:$H$777,СВЦЭМ!$A$34:$A$777,$A270,СВЦЭМ!$B$34:$B$777,W$260)+'СЕТ СН'!$F$12</f>
        <v>261.38645819999999</v>
      </c>
      <c r="X270" s="64">
        <f>SUMIFS(СВЦЭМ!$H$34:$H$777,СВЦЭМ!$A$34:$A$777,$A270,СВЦЭМ!$B$34:$B$777,X$260)+'СЕТ СН'!$F$12</f>
        <v>262.50715222000002</v>
      </c>
      <c r="Y270" s="64">
        <f>SUMIFS(СВЦЭМ!$H$34:$H$777,СВЦЭМ!$A$34:$A$777,$A270,СВЦЭМ!$B$34:$B$777,Y$260)+'СЕТ СН'!$F$12</f>
        <v>293.08866124000002</v>
      </c>
    </row>
    <row r="271" spans="1:27" ht="15.75" x14ac:dyDescent="0.2">
      <c r="A271" s="63">
        <f t="shared" si="7"/>
        <v>42562</v>
      </c>
      <c r="B271" s="64">
        <f>SUMIFS(СВЦЭМ!$H$34:$H$777,СВЦЭМ!$A$34:$A$777,$A271,СВЦЭМ!$B$34:$B$777,B$260)+'СЕТ СН'!$F$12</f>
        <v>339.48991271</v>
      </c>
      <c r="C271" s="64">
        <f>SUMIFS(СВЦЭМ!$H$34:$H$777,СВЦЭМ!$A$34:$A$777,$A271,СВЦЭМ!$B$34:$B$777,C$260)+'СЕТ СН'!$F$12</f>
        <v>372.43286927999998</v>
      </c>
      <c r="D271" s="64">
        <f>SUMIFS(СВЦЭМ!$H$34:$H$777,СВЦЭМ!$A$34:$A$777,$A271,СВЦЭМ!$B$34:$B$777,D$260)+'СЕТ СН'!$F$12</f>
        <v>396.67180521</v>
      </c>
      <c r="E271" s="64">
        <f>SUMIFS(СВЦЭМ!$H$34:$H$777,СВЦЭМ!$A$34:$A$777,$A271,СВЦЭМ!$B$34:$B$777,E$260)+'СЕТ СН'!$F$12</f>
        <v>402.51869699000002</v>
      </c>
      <c r="F271" s="64">
        <f>SUMIFS(СВЦЭМ!$H$34:$H$777,СВЦЭМ!$A$34:$A$777,$A271,СВЦЭМ!$B$34:$B$777,F$260)+'СЕТ СН'!$F$12</f>
        <v>407.53658006000001</v>
      </c>
      <c r="G271" s="64">
        <f>SUMIFS(СВЦЭМ!$H$34:$H$777,СВЦЭМ!$A$34:$A$777,$A271,СВЦЭМ!$B$34:$B$777,G$260)+'СЕТ СН'!$F$12</f>
        <v>405.28700058999999</v>
      </c>
      <c r="H271" s="64">
        <f>SUMIFS(СВЦЭМ!$H$34:$H$777,СВЦЭМ!$A$34:$A$777,$A271,СВЦЭМ!$B$34:$B$777,H$260)+'СЕТ СН'!$F$12</f>
        <v>365.26195051000002</v>
      </c>
      <c r="I271" s="64">
        <f>SUMIFS(СВЦЭМ!$H$34:$H$777,СВЦЭМ!$A$34:$A$777,$A271,СВЦЭМ!$B$34:$B$777,I$260)+'СЕТ СН'!$F$12</f>
        <v>325.70953354</v>
      </c>
      <c r="J271" s="64">
        <f>SUMIFS(СВЦЭМ!$H$34:$H$777,СВЦЭМ!$A$34:$A$777,$A271,СВЦЭМ!$B$34:$B$777,J$260)+'СЕТ СН'!$F$12</f>
        <v>286.21574871000001</v>
      </c>
      <c r="K271" s="64">
        <f>SUMIFS(СВЦЭМ!$H$34:$H$777,СВЦЭМ!$A$34:$A$777,$A271,СВЦЭМ!$B$34:$B$777,K$260)+'СЕТ СН'!$F$12</f>
        <v>257.49586277999998</v>
      </c>
      <c r="L271" s="64">
        <f>SUMIFS(СВЦЭМ!$H$34:$H$777,СВЦЭМ!$A$34:$A$777,$A271,СВЦЭМ!$B$34:$B$777,L$260)+'СЕТ СН'!$F$12</f>
        <v>247.12961095</v>
      </c>
      <c r="M271" s="64">
        <f>SUMIFS(СВЦЭМ!$H$34:$H$777,СВЦЭМ!$A$34:$A$777,$A271,СВЦЭМ!$B$34:$B$777,M$260)+'СЕТ СН'!$F$12</f>
        <v>248.81649593</v>
      </c>
      <c r="N271" s="64">
        <f>SUMIFS(СВЦЭМ!$H$34:$H$777,СВЦЭМ!$A$34:$A$777,$A271,СВЦЭМ!$B$34:$B$777,N$260)+'СЕТ СН'!$F$12</f>
        <v>253.61840698</v>
      </c>
      <c r="O271" s="64">
        <f>SUMIFS(СВЦЭМ!$H$34:$H$777,СВЦЭМ!$A$34:$A$777,$A271,СВЦЭМ!$B$34:$B$777,O$260)+'СЕТ СН'!$F$12</f>
        <v>248.31805657999999</v>
      </c>
      <c r="P271" s="64">
        <f>SUMIFS(СВЦЭМ!$H$34:$H$777,СВЦЭМ!$A$34:$A$777,$A271,СВЦЭМ!$B$34:$B$777,P$260)+'СЕТ СН'!$F$12</f>
        <v>251.07880292999999</v>
      </c>
      <c r="Q271" s="64">
        <f>SUMIFS(СВЦЭМ!$H$34:$H$777,СВЦЭМ!$A$34:$A$777,$A271,СВЦЭМ!$B$34:$B$777,Q$260)+'СЕТ СН'!$F$12</f>
        <v>251.48453541999999</v>
      </c>
      <c r="R271" s="64">
        <f>SUMIFS(СВЦЭМ!$H$34:$H$777,СВЦЭМ!$A$34:$A$777,$A271,СВЦЭМ!$B$34:$B$777,R$260)+'СЕТ СН'!$F$12</f>
        <v>253.45678076999999</v>
      </c>
      <c r="S271" s="64">
        <f>SUMIFS(СВЦЭМ!$H$34:$H$777,СВЦЭМ!$A$34:$A$777,$A271,СВЦЭМ!$B$34:$B$777,S$260)+'СЕТ СН'!$F$12</f>
        <v>254.00778087</v>
      </c>
      <c r="T271" s="64">
        <f>SUMIFS(СВЦЭМ!$H$34:$H$777,СВЦЭМ!$A$34:$A$777,$A271,СВЦЭМ!$B$34:$B$777,T$260)+'СЕТ СН'!$F$12</f>
        <v>256.10499226000002</v>
      </c>
      <c r="U271" s="64">
        <f>SUMIFS(СВЦЭМ!$H$34:$H$777,СВЦЭМ!$A$34:$A$777,$A271,СВЦЭМ!$B$34:$B$777,U$260)+'СЕТ СН'!$F$12</f>
        <v>257.87001420000001</v>
      </c>
      <c r="V271" s="64">
        <f>SUMIFS(СВЦЭМ!$H$34:$H$777,СВЦЭМ!$A$34:$A$777,$A271,СВЦЭМ!$B$34:$B$777,V$260)+'СЕТ СН'!$F$12</f>
        <v>258.90856037999998</v>
      </c>
      <c r="W271" s="64">
        <f>SUMIFS(СВЦЭМ!$H$34:$H$777,СВЦЭМ!$A$34:$A$777,$A271,СВЦЭМ!$B$34:$B$777,W$260)+'СЕТ СН'!$F$12</f>
        <v>267.97250954999998</v>
      </c>
      <c r="X271" s="64">
        <f>SUMIFS(СВЦЭМ!$H$34:$H$777,СВЦЭМ!$A$34:$A$777,$A271,СВЦЭМ!$B$34:$B$777,X$260)+'СЕТ СН'!$F$12</f>
        <v>287.00893263</v>
      </c>
      <c r="Y271" s="64">
        <f>SUMIFS(СВЦЭМ!$H$34:$H$777,СВЦЭМ!$A$34:$A$777,$A271,СВЦЭМ!$B$34:$B$777,Y$260)+'СЕТ СН'!$F$12</f>
        <v>328.44957900000003</v>
      </c>
    </row>
    <row r="272" spans="1:27" ht="15.75" x14ac:dyDescent="0.2">
      <c r="A272" s="63">
        <f t="shared" si="7"/>
        <v>42563</v>
      </c>
      <c r="B272" s="64">
        <f>SUMIFS(СВЦЭМ!$H$34:$H$777,СВЦЭМ!$A$34:$A$777,$A272,СВЦЭМ!$B$34:$B$777,B$260)+'СЕТ СН'!$F$12</f>
        <v>346.71329179999998</v>
      </c>
      <c r="C272" s="64">
        <f>SUMIFS(СВЦЭМ!$H$34:$H$777,СВЦЭМ!$A$34:$A$777,$A272,СВЦЭМ!$B$34:$B$777,C$260)+'СЕТ СН'!$F$12</f>
        <v>377.55651705999998</v>
      </c>
      <c r="D272" s="64">
        <f>SUMIFS(СВЦЭМ!$H$34:$H$777,СВЦЭМ!$A$34:$A$777,$A272,СВЦЭМ!$B$34:$B$777,D$260)+'СЕТ СН'!$F$12</f>
        <v>394.00507908999998</v>
      </c>
      <c r="E272" s="64">
        <f>SUMIFS(СВЦЭМ!$H$34:$H$777,СВЦЭМ!$A$34:$A$777,$A272,СВЦЭМ!$B$34:$B$777,E$260)+'СЕТ СН'!$F$12</f>
        <v>405.15291067999999</v>
      </c>
      <c r="F272" s="64">
        <f>SUMIFS(СВЦЭМ!$H$34:$H$777,СВЦЭМ!$A$34:$A$777,$A272,СВЦЭМ!$B$34:$B$777,F$260)+'СЕТ СН'!$F$12</f>
        <v>408.96199780000001</v>
      </c>
      <c r="G272" s="64">
        <f>SUMIFS(СВЦЭМ!$H$34:$H$777,СВЦЭМ!$A$34:$A$777,$A272,СВЦЭМ!$B$34:$B$777,G$260)+'СЕТ СН'!$F$12</f>
        <v>405.45021464000001</v>
      </c>
      <c r="H272" s="64">
        <f>SUMIFS(СВЦЭМ!$H$34:$H$777,СВЦЭМ!$A$34:$A$777,$A272,СВЦЭМ!$B$34:$B$777,H$260)+'СЕТ СН'!$F$12</f>
        <v>362.57197441</v>
      </c>
      <c r="I272" s="64">
        <f>SUMIFS(СВЦЭМ!$H$34:$H$777,СВЦЭМ!$A$34:$A$777,$A272,СВЦЭМ!$B$34:$B$777,I$260)+'СЕТ СН'!$F$12</f>
        <v>321.61534949999998</v>
      </c>
      <c r="J272" s="64">
        <f>SUMIFS(СВЦЭМ!$H$34:$H$777,СВЦЭМ!$A$34:$A$777,$A272,СВЦЭМ!$B$34:$B$777,J$260)+'СЕТ СН'!$F$12</f>
        <v>270.32123623000001</v>
      </c>
      <c r="K272" s="64">
        <f>SUMIFS(СВЦЭМ!$H$34:$H$777,СВЦЭМ!$A$34:$A$777,$A272,СВЦЭМ!$B$34:$B$777,K$260)+'СЕТ СН'!$F$12</f>
        <v>250.51500634999999</v>
      </c>
      <c r="L272" s="64">
        <f>SUMIFS(СВЦЭМ!$H$34:$H$777,СВЦЭМ!$A$34:$A$777,$A272,СВЦЭМ!$B$34:$B$777,L$260)+'СЕТ СН'!$F$12</f>
        <v>262.43739790000001</v>
      </c>
      <c r="M272" s="64">
        <f>SUMIFS(СВЦЭМ!$H$34:$H$777,СВЦЭМ!$A$34:$A$777,$A272,СВЦЭМ!$B$34:$B$777,M$260)+'СЕТ СН'!$F$12</f>
        <v>263.02330855999998</v>
      </c>
      <c r="N272" s="64">
        <f>SUMIFS(СВЦЭМ!$H$34:$H$777,СВЦЭМ!$A$34:$A$777,$A272,СВЦЭМ!$B$34:$B$777,N$260)+'СЕТ СН'!$F$12</f>
        <v>259.00615141999998</v>
      </c>
      <c r="O272" s="64">
        <f>SUMIFS(СВЦЭМ!$H$34:$H$777,СВЦЭМ!$A$34:$A$777,$A272,СВЦЭМ!$B$34:$B$777,O$260)+'СЕТ СН'!$F$12</f>
        <v>262.96485059999998</v>
      </c>
      <c r="P272" s="64">
        <f>SUMIFS(СВЦЭМ!$H$34:$H$777,СВЦЭМ!$A$34:$A$777,$A272,СВЦЭМ!$B$34:$B$777,P$260)+'СЕТ СН'!$F$12</f>
        <v>262.08883914</v>
      </c>
      <c r="Q272" s="64">
        <f>SUMIFS(СВЦЭМ!$H$34:$H$777,СВЦЭМ!$A$34:$A$777,$A272,СВЦЭМ!$B$34:$B$777,Q$260)+'СЕТ СН'!$F$12</f>
        <v>262.24947803999999</v>
      </c>
      <c r="R272" s="64">
        <f>SUMIFS(СВЦЭМ!$H$34:$H$777,СВЦЭМ!$A$34:$A$777,$A272,СВЦЭМ!$B$34:$B$777,R$260)+'СЕТ СН'!$F$12</f>
        <v>259.44295326000002</v>
      </c>
      <c r="S272" s="64">
        <f>SUMIFS(СВЦЭМ!$H$34:$H$777,СВЦЭМ!$A$34:$A$777,$A272,СВЦЭМ!$B$34:$B$777,S$260)+'СЕТ СН'!$F$12</f>
        <v>259.54228382000002</v>
      </c>
      <c r="T272" s="64">
        <f>SUMIFS(СВЦЭМ!$H$34:$H$777,СВЦЭМ!$A$34:$A$777,$A272,СВЦЭМ!$B$34:$B$777,T$260)+'СЕТ СН'!$F$12</f>
        <v>258.03704124000001</v>
      </c>
      <c r="U272" s="64">
        <f>SUMIFS(СВЦЭМ!$H$34:$H$777,СВЦЭМ!$A$34:$A$777,$A272,СВЦЭМ!$B$34:$B$777,U$260)+'СЕТ СН'!$F$12</f>
        <v>255.93913814999999</v>
      </c>
      <c r="V272" s="64">
        <f>SUMIFS(СВЦЭМ!$H$34:$H$777,СВЦЭМ!$A$34:$A$777,$A272,СВЦЭМ!$B$34:$B$777,V$260)+'СЕТ СН'!$F$12</f>
        <v>245.74222918999999</v>
      </c>
      <c r="W272" s="64">
        <f>SUMIFS(СВЦЭМ!$H$34:$H$777,СВЦЭМ!$A$34:$A$777,$A272,СВЦЭМ!$B$34:$B$777,W$260)+'СЕТ СН'!$F$12</f>
        <v>252.07257824000001</v>
      </c>
      <c r="X272" s="64">
        <f>SUMIFS(СВЦЭМ!$H$34:$H$777,СВЦЭМ!$A$34:$A$777,$A272,СВЦЭМ!$B$34:$B$777,X$260)+'СЕТ СН'!$F$12</f>
        <v>266.90778478999999</v>
      </c>
      <c r="Y272" s="64">
        <f>SUMIFS(СВЦЭМ!$H$34:$H$777,СВЦЭМ!$A$34:$A$777,$A272,СВЦЭМ!$B$34:$B$777,Y$260)+'СЕТ СН'!$F$12</f>
        <v>305.41139407999998</v>
      </c>
    </row>
    <row r="273" spans="1:25" ht="15.75" x14ac:dyDescent="0.2">
      <c r="A273" s="63">
        <f t="shared" si="7"/>
        <v>42564</v>
      </c>
      <c r="B273" s="64">
        <f>SUMIFS(СВЦЭМ!$H$34:$H$777,СВЦЭМ!$A$34:$A$777,$A273,СВЦЭМ!$B$34:$B$777,B$260)+'СЕТ СН'!$F$12</f>
        <v>318.43556437000001</v>
      </c>
      <c r="C273" s="64">
        <f>SUMIFS(СВЦЭМ!$H$34:$H$777,СВЦЭМ!$A$34:$A$777,$A273,СВЦЭМ!$B$34:$B$777,C$260)+'СЕТ СН'!$F$12</f>
        <v>347.09590694000002</v>
      </c>
      <c r="D273" s="64">
        <f>SUMIFS(СВЦЭМ!$H$34:$H$777,СВЦЭМ!$A$34:$A$777,$A273,СВЦЭМ!$B$34:$B$777,D$260)+'СЕТ СН'!$F$12</f>
        <v>364.25393403999999</v>
      </c>
      <c r="E273" s="64">
        <f>SUMIFS(СВЦЭМ!$H$34:$H$777,СВЦЭМ!$A$34:$A$777,$A273,СВЦЭМ!$B$34:$B$777,E$260)+'СЕТ СН'!$F$12</f>
        <v>370.10872795</v>
      </c>
      <c r="F273" s="64">
        <f>SUMIFS(СВЦЭМ!$H$34:$H$777,СВЦЭМ!$A$34:$A$777,$A273,СВЦЭМ!$B$34:$B$777,F$260)+'СЕТ СН'!$F$12</f>
        <v>373.05061735999999</v>
      </c>
      <c r="G273" s="64">
        <f>SUMIFS(СВЦЭМ!$H$34:$H$777,СВЦЭМ!$A$34:$A$777,$A273,СВЦЭМ!$B$34:$B$777,G$260)+'СЕТ СН'!$F$12</f>
        <v>371.47540395999999</v>
      </c>
      <c r="H273" s="64">
        <f>SUMIFS(СВЦЭМ!$H$34:$H$777,СВЦЭМ!$A$34:$A$777,$A273,СВЦЭМ!$B$34:$B$777,H$260)+'СЕТ СН'!$F$12</f>
        <v>327.66791276999999</v>
      </c>
      <c r="I273" s="64">
        <f>SUMIFS(СВЦЭМ!$H$34:$H$777,СВЦЭМ!$A$34:$A$777,$A273,СВЦЭМ!$B$34:$B$777,I$260)+'СЕТ СН'!$F$12</f>
        <v>279.26135345</v>
      </c>
      <c r="J273" s="64">
        <f>SUMIFS(СВЦЭМ!$H$34:$H$777,СВЦЭМ!$A$34:$A$777,$A273,СВЦЭМ!$B$34:$B$777,J$260)+'СЕТ СН'!$F$12</f>
        <v>257.67994666999999</v>
      </c>
      <c r="K273" s="64">
        <f>SUMIFS(СВЦЭМ!$H$34:$H$777,СВЦЭМ!$A$34:$A$777,$A273,СВЦЭМ!$B$34:$B$777,K$260)+'СЕТ СН'!$F$12</f>
        <v>240.26598573999999</v>
      </c>
      <c r="L273" s="64">
        <f>SUMIFS(СВЦЭМ!$H$34:$H$777,СВЦЭМ!$A$34:$A$777,$A273,СВЦЭМ!$B$34:$B$777,L$260)+'СЕТ СН'!$F$12</f>
        <v>257.69107998999999</v>
      </c>
      <c r="M273" s="64">
        <f>SUMIFS(СВЦЭМ!$H$34:$H$777,СВЦЭМ!$A$34:$A$777,$A273,СВЦЭМ!$B$34:$B$777,M$260)+'СЕТ СН'!$F$12</f>
        <v>258.69608912000001</v>
      </c>
      <c r="N273" s="64">
        <f>SUMIFS(СВЦЭМ!$H$34:$H$777,СВЦЭМ!$A$34:$A$777,$A273,СВЦЭМ!$B$34:$B$777,N$260)+'СЕТ СН'!$F$12</f>
        <v>256.09961415999999</v>
      </c>
      <c r="O273" s="64">
        <f>SUMIFS(СВЦЭМ!$H$34:$H$777,СВЦЭМ!$A$34:$A$777,$A273,СВЦЭМ!$B$34:$B$777,O$260)+'СЕТ СН'!$F$12</f>
        <v>263.16418831999999</v>
      </c>
      <c r="P273" s="64">
        <f>SUMIFS(СВЦЭМ!$H$34:$H$777,СВЦЭМ!$A$34:$A$777,$A273,СВЦЭМ!$B$34:$B$777,P$260)+'СЕТ СН'!$F$12</f>
        <v>261.41821271999999</v>
      </c>
      <c r="Q273" s="64">
        <f>SUMIFS(СВЦЭМ!$H$34:$H$777,СВЦЭМ!$A$34:$A$777,$A273,СВЦЭМ!$B$34:$B$777,Q$260)+'СЕТ СН'!$F$12</f>
        <v>258.18913927</v>
      </c>
      <c r="R273" s="64">
        <f>SUMIFS(СВЦЭМ!$H$34:$H$777,СВЦЭМ!$A$34:$A$777,$A273,СВЦЭМ!$B$34:$B$777,R$260)+'СЕТ СН'!$F$12</f>
        <v>255.98282352999999</v>
      </c>
      <c r="S273" s="64">
        <f>SUMIFS(СВЦЭМ!$H$34:$H$777,СВЦЭМ!$A$34:$A$777,$A273,СВЦЭМ!$B$34:$B$777,S$260)+'СЕТ СН'!$F$12</f>
        <v>254.52328804000001</v>
      </c>
      <c r="T273" s="64">
        <f>SUMIFS(СВЦЭМ!$H$34:$H$777,СВЦЭМ!$A$34:$A$777,$A273,СВЦЭМ!$B$34:$B$777,T$260)+'СЕТ СН'!$F$12</f>
        <v>252.96516627</v>
      </c>
      <c r="U273" s="64">
        <f>SUMIFS(СВЦЭМ!$H$34:$H$777,СВЦЭМ!$A$34:$A$777,$A273,СВЦЭМ!$B$34:$B$777,U$260)+'СЕТ СН'!$F$12</f>
        <v>254.00119809</v>
      </c>
      <c r="V273" s="64">
        <f>SUMIFS(СВЦЭМ!$H$34:$H$777,СВЦЭМ!$A$34:$A$777,$A273,СВЦЭМ!$B$34:$B$777,V$260)+'СЕТ СН'!$F$12</f>
        <v>243.97684050000001</v>
      </c>
      <c r="W273" s="64">
        <f>SUMIFS(СВЦЭМ!$H$34:$H$777,СВЦЭМ!$A$34:$A$777,$A273,СВЦЭМ!$B$34:$B$777,W$260)+'СЕТ СН'!$F$12</f>
        <v>242.87610176000001</v>
      </c>
      <c r="X273" s="64">
        <f>SUMIFS(СВЦЭМ!$H$34:$H$777,СВЦЭМ!$A$34:$A$777,$A273,СВЦЭМ!$B$34:$B$777,X$260)+'СЕТ СН'!$F$12</f>
        <v>252.14900997999999</v>
      </c>
      <c r="Y273" s="64">
        <f>SUMIFS(СВЦЭМ!$H$34:$H$777,СВЦЭМ!$A$34:$A$777,$A273,СВЦЭМ!$B$34:$B$777,Y$260)+'СЕТ СН'!$F$12</f>
        <v>278.55470926999999</v>
      </c>
    </row>
    <row r="274" spans="1:25" ht="15.75" x14ac:dyDescent="0.2">
      <c r="A274" s="63">
        <f t="shared" si="7"/>
        <v>42565</v>
      </c>
      <c r="B274" s="64">
        <f>SUMIFS(СВЦЭМ!$H$34:$H$777,СВЦЭМ!$A$34:$A$777,$A274,СВЦЭМ!$B$34:$B$777,B$260)+'СЕТ СН'!$F$12</f>
        <v>289.88882740999998</v>
      </c>
      <c r="C274" s="64">
        <f>SUMIFS(СВЦЭМ!$H$34:$H$777,СВЦЭМ!$A$34:$A$777,$A274,СВЦЭМ!$B$34:$B$777,C$260)+'СЕТ СН'!$F$12</f>
        <v>316.67419912999998</v>
      </c>
      <c r="D274" s="64">
        <f>SUMIFS(СВЦЭМ!$H$34:$H$777,СВЦЭМ!$A$34:$A$777,$A274,СВЦЭМ!$B$34:$B$777,D$260)+'СЕТ СН'!$F$12</f>
        <v>332.40345321000001</v>
      </c>
      <c r="E274" s="64">
        <f>SUMIFS(СВЦЭМ!$H$34:$H$777,СВЦЭМ!$A$34:$A$777,$A274,СВЦЭМ!$B$34:$B$777,E$260)+'СЕТ СН'!$F$12</f>
        <v>337.27069139000002</v>
      </c>
      <c r="F274" s="64">
        <f>SUMIFS(СВЦЭМ!$H$34:$H$777,СВЦЭМ!$A$34:$A$777,$A274,СВЦЭМ!$B$34:$B$777,F$260)+'СЕТ СН'!$F$12</f>
        <v>340.45339770999999</v>
      </c>
      <c r="G274" s="64">
        <f>SUMIFS(СВЦЭМ!$H$34:$H$777,СВЦЭМ!$A$34:$A$777,$A274,СВЦЭМ!$B$34:$B$777,G$260)+'СЕТ СН'!$F$12</f>
        <v>334.18734624000001</v>
      </c>
      <c r="H274" s="64">
        <f>SUMIFS(СВЦЭМ!$H$34:$H$777,СВЦЭМ!$A$34:$A$777,$A274,СВЦЭМ!$B$34:$B$777,H$260)+'СЕТ СН'!$F$12</f>
        <v>297.78885071000002</v>
      </c>
      <c r="I274" s="64">
        <f>SUMIFS(СВЦЭМ!$H$34:$H$777,СВЦЭМ!$A$34:$A$777,$A274,СВЦЭМ!$B$34:$B$777,I$260)+'СЕТ СН'!$F$12</f>
        <v>257.54234756</v>
      </c>
      <c r="J274" s="64">
        <f>SUMIFS(СВЦЭМ!$H$34:$H$777,СВЦЭМ!$A$34:$A$777,$A274,СВЦЭМ!$B$34:$B$777,J$260)+'СЕТ СН'!$F$12</f>
        <v>229.16937873000001</v>
      </c>
      <c r="K274" s="64">
        <f>SUMIFS(СВЦЭМ!$H$34:$H$777,СВЦЭМ!$A$34:$A$777,$A274,СВЦЭМ!$B$34:$B$777,K$260)+'СЕТ СН'!$F$12</f>
        <v>210.21309674</v>
      </c>
      <c r="L274" s="64">
        <f>SUMIFS(СВЦЭМ!$H$34:$H$777,СВЦЭМ!$A$34:$A$777,$A274,СВЦЭМ!$B$34:$B$777,L$260)+'СЕТ СН'!$F$12</f>
        <v>204.61775736000001</v>
      </c>
      <c r="M274" s="64">
        <f>SUMIFS(СВЦЭМ!$H$34:$H$777,СВЦЭМ!$A$34:$A$777,$A274,СВЦЭМ!$B$34:$B$777,M$260)+'СЕТ СН'!$F$12</f>
        <v>201.28515141</v>
      </c>
      <c r="N274" s="64">
        <f>SUMIFS(СВЦЭМ!$H$34:$H$777,СВЦЭМ!$A$34:$A$777,$A274,СВЦЭМ!$B$34:$B$777,N$260)+'СЕТ СН'!$F$12</f>
        <v>198.39108085999999</v>
      </c>
      <c r="O274" s="64">
        <f>SUMIFS(СВЦЭМ!$H$34:$H$777,СВЦЭМ!$A$34:$A$777,$A274,СВЦЭМ!$B$34:$B$777,O$260)+'СЕТ СН'!$F$12</f>
        <v>200.47422574999999</v>
      </c>
      <c r="P274" s="64">
        <f>SUMIFS(СВЦЭМ!$H$34:$H$777,СВЦЭМ!$A$34:$A$777,$A274,СВЦЭМ!$B$34:$B$777,P$260)+'СЕТ СН'!$F$12</f>
        <v>197.29955131</v>
      </c>
      <c r="Q274" s="64">
        <f>SUMIFS(СВЦЭМ!$H$34:$H$777,СВЦЭМ!$A$34:$A$777,$A274,СВЦЭМ!$B$34:$B$777,Q$260)+'СЕТ СН'!$F$12</f>
        <v>197.84554220000001</v>
      </c>
      <c r="R274" s="64">
        <f>SUMIFS(СВЦЭМ!$H$34:$H$777,СВЦЭМ!$A$34:$A$777,$A274,СВЦЭМ!$B$34:$B$777,R$260)+'СЕТ СН'!$F$12</f>
        <v>197.04970691</v>
      </c>
      <c r="S274" s="64">
        <f>SUMIFS(СВЦЭМ!$H$34:$H$777,СВЦЭМ!$A$34:$A$777,$A274,СВЦЭМ!$B$34:$B$777,S$260)+'СЕТ СН'!$F$12</f>
        <v>196.78139105</v>
      </c>
      <c r="T274" s="64">
        <f>SUMIFS(СВЦЭМ!$H$34:$H$777,СВЦЭМ!$A$34:$A$777,$A274,СВЦЭМ!$B$34:$B$777,T$260)+'СЕТ СН'!$F$12</f>
        <v>198.07370137000001</v>
      </c>
      <c r="U274" s="64">
        <f>SUMIFS(СВЦЭМ!$H$34:$H$777,СВЦЭМ!$A$34:$A$777,$A274,СВЦЭМ!$B$34:$B$777,U$260)+'СЕТ СН'!$F$12</f>
        <v>204.25128803999999</v>
      </c>
      <c r="V274" s="64">
        <f>SUMIFS(СВЦЭМ!$H$34:$H$777,СВЦЭМ!$A$34:$A$777,$A274,СВЦЭМ!$B$34:$B$777,V$260)+'СЕТ СН'!$F$12</f>
        <v>231.14711549</v>
      </c>
      <c r="W274" s="64">
        <f>SUMIFS(СВЦЭМ!$H$34:$H$777,СВЦЭМ!$A$34:$A$777,$A274,СВЦЭМ!$B$34:$B$777,W$260)+'СЕТ СН'!$F$12</f>
        <v>254.88944605</v>
      </c>
      <c r="X274" s="64">
        <f>SUMIFS(СВЦЭМ!$H$34:$H$777,СВЦЭМ!$A$34:$A$777,$A274,СВЦЭМ!$B$34:$B$777,X$260)+'СЕТ СН'!$F$12</f>
        <v>260.93717548000001</v>
      </c>
      <c r="Y274" s="64">
        <f>SUMIFS(СВЦЭМ!$H$34:$H$777,СВЦЭМ!$A$34:$A$777,$A274,СВЦЭМ!$B$34:$B$777,Y$260)+'СЕТ СН'!$F$12</f>
        <v>261.81387093000001</v>
      </c>
    </row>
    <row r="275" spans="1:25" ht="15.75" x14ac:dyDescent="0.2">
      <c r="A275" s="63">
        <f t="shared" si="7"/>
        <v>42566</v>
      </c>
      <c r="B275" s="64">
        <f>SUMIFS(СВЦЭМ!$H$34:$H$777,СВЦЭМ!$A$34:$A$777,$A275,СВЦЭМ!$B$34:$B$777,B$260)+'СЕТ СН'!$F$12</f>
        <v>287.70347772000002</v>
      </c>
      <c r="C275" s="64">
        <f>SUMIFS(СВЦЭМ!$H$34:$H$777,СВЦЭМ!$A$34:$A$777,$A275,СВЦЭМ!$B$34:$B$777,C$260)+'СЕТ СН'!$F$12</f>
        <v>307.19295927000002</v>
      </c>
      <c r="D275" s="64">
        <f>SUMIFS(СВЦЭМ!$H$34:$H$777,СВЦЭМ!$A$34:$A$777,$A275,СВЦЭМ!$B$34:$B$777,D$260)+'СЕТ СН'!$F$12</f>
        <v>312.47721689000002</v>
      </c>
      <c r="E275" s="64">
        <f>SUMIFS(СВЦЭМ!$H$34:$H$777,СВЦЭМ!$A$34:$A$777,$A275,СВЦЭМ!$B$34:$B$777,E$260)+'СЕТ СН'!$F$12</f>
        <v>319.10660142</v>
      </c>
      <c r="F275" s="64">
        <f>SUMIFS(СВЦЭМ!$H$34:$H$777,СВЦЭМ!$A$34:$A$777,$A275,СВЦЭМ!$B$34:$B$777,F$260)+'СЕТ СН'!$F$12</f>
        <v>322.92477550000001</v>
      </c>
      <c r="G275" s="64">
        <f>SUMIFS(СВЦЭМ!$H$34:$H$777,СВЦЭМ!$A$34:$A$777,$A275,СВЦЭМ!$B$34:$B$777,G$260)+'СЕТ СН'!$F$12</f>
        <v>315.92083954999998</v>
      </c>
      <c r="H275" s="64">
        <f>SUMIFS(СВЦЭМ!$H$34:$H$777,СВЦЭМ!$A$34:$A$777,$A275,СВЦЭМ!$B$34:$B$777,H$260)+'СЕТ СН'!$F$12</f>
        <v>322.47022479999998</v>
      </c>
      <c r="I275" s="64">
        <f>SUMIFS(СВЦЭМ!$H$34:$H$777,СВЦЭМ!$A$34:$A$777,$A275,СВЦЭМ!$B$34:$B$777,I$260)+'СЕТ СН'!$F$12</f>
        <v>312.69844437</v>
      </c>
      <c r="J275" s="64">
        <f>SUMIFS(СВЦЭМ!$H$34:$H$777,СВЦЭМ!$A$34:$A$777,$A275,СВЦЭМ!$B$34:$B$777,J$260)+'СЕТ СН'!$F$12</f>
        <v>284.59660924000002</v>
      </c>
      <c r="K275" s="64">
        <f>SUMIFS(СВЦЭМ!$H$34:$H$777,СВЦЭМ!$A$34:$A$777,$A275,СВЦЭМ!$B$34:$B$777,K$260)+'СЕТ СН'!$F$12</f>
        <v>255.13451065999999</v>
      </c>
      <c r="L275" s="64">
        <f>SUMIFS(СВЦЭМ!$H$34:$H$777,СВЦЭМ!$A$34:$A$777,$A275,СВЦЭМ!$B$34:$B$777,L$260)+'СЕТ СН'!$F$12</f>
        <v>201.20352568000001</v>
      </c>
      <c r="M275" s="64">
        <f>SUMIFS(СВЦЭМ!$H$34:$H$777,СВЦЭМ!$A$34:$A$777,$A275,СВЦЭМ!$B$34:$B$777,M$260)+'СЕТ СН'!$F$12</f>
        <v>197.53786206999999</v>
      </c>
      <c r="N275" s="64">
        <f>SUMIFS(СВЦЭМ!$H$34:$H$777,СВЦЭМ!$A$34:$A$777,$A275,СВЦЭМ!$B$34:$B$777,N$260)+'СЕТ СН'!$F$12</f>
        <v>195.7321249</v>
      </c>
      <c r="O275" s="64">
        <f>SUMIFS(СВЦЭМ!$H$34:$H$777,СВЦЭМ!$A$34:$A$777,$A275,СВЦЭМ!$B$34:$B$777,O$260)+'СЕТ СН'!$F$12</f>
        <v>200.06378491000001</v>
      </c>
      <c r="P275" s="64">
        <f>SUMIFS(СВЦЭМ!$H$34:$H$777,СВЦЭМ!$A$34:$A$777,$A275,СВЦЭМ!$B$34:$B$777,P$260)+'СЕТ СН'!$F$12</f>
        <v>198.30080416999999</v>
      </c>
      <c r="Q275" s="64">
        <f>SUMIFS(СВЦЭМ!$H$34:$H$777,СВЦЭМ!$A$34:$A$777,$A275,СВЦЭМ!$B$34:$B$777,Q$260)+'СЕТ СН'!$F$12</f>
        <v>197.03487504</v>
      </c>
      <c r="R275" s="64">
        <f>SUMIFS(СВЦЭМ!$H$34:$H$777,СВЦЭМ!$A$34:$A$777,$A275,СВЦЭМ!$B$34:$B$777,R$260)+'СЕТ СН'!$F$12</f>
        <v>196.31292722000001</v>
      </c>
      <c r="S275" s="64">
        <f>SUMIFS(СВЦЭМ!$H$34:$H$777,СВЦЭМ!$A$34:$A$777,$A275,СВЦЭМ!$B$34:$B$777,S$260)+'СЕТ СН'!$F$12</f>
        <v>194.79447908</v>
      </c>
      <c r="T275" s="64">
        <f>SUMIFS(СВЦЭМ!$H$34:$H$777,СВЦЭМ!$A$34:$A$777,$A275,СВЦЭМ!$B$34:$B$777,T$260)+'СЕТ СН'!$F$12</f>
        <v>200.28674677000001</v>
      </c>
      <c r="U275" s="64">
        <f>SUMIFS(СВЦЭМ!$H$34:$H$777,СВЦЭМ!$A$34:$A$777,$A275,СВЦЭМ!$B$34:$B$777,U$260)+'СЕТ СН'!$F$12</f>
        <v>203.94759563</v>
      </c>
      <c r="V275" s="64">
        <f>SUMIFS(СВЦЭМ!$H$34:$H$777,СВЦЭМ!$A$34:$A$777,$A275,СВЦЭМ!$B$34:$B$777,V$260)+'СЕТ СН'!$F$12</f>
        <v>206.47966690000001</v>
      </c>
      <c r="W275" s="64">
        <f>SUMIFS(СВЦЭМ!$H$34:$H$777,СВЦЭМ!$A$34:$A$777,$A275,СВЦЭМ!$B$34:$B$777,W$260)+'СЕТ СН'!$F$12</f>
        <v>245.28285983999999</v>
      </c>
      <c r="X275" s="64">
        <f>SUMIFS(СВЦЭМ!$H$34:$H$777,СВЦЭМ!$A$34:$A$777,$A275,СВЦЭМ!$B$34:$B$777,X$260)+'СЕТ СН'!$F$12</f>
        <v>261.41317071999998</v>
      </c>
      <c r="Y275" s="64">
        <f>SUMIFS(СВЦЭМ!$H$34:$H$777,СВЦЭМ!$A$34:$A$777,$A275,СВЦЭМ!$B$34:$B$777,Y$260)+'СЕТ СН'!$F$12</f>
        <v>268.16424353999997</v>
      </c>
    </row>
    <row r="276" spans="1:25" ht="15.75" x14ac:dyDescent="0.2">
      <c r="A276" s="63">
        <f t="shared" si="7"/>
        <v>42567</v>
      </c>
      <c r="B276" s="64">
        <f>SUMIFS(СВЦЭМ!$H$34:$H$777,СВЦЭМ!$A$34:$A$777,$A276,СВЦЭМ!$B$34:$B$777,B$260)+'СЕТ СН'!$F$12</f>
        <v>302.80857363000001</v>
      </c>
      <c r="C276" s="64">
        <f>SUMIFS(СВЦЭМ!$H$34:$H$777,СВЦЭМ!$A$34:$A$777,$A276,СВЦЭМ!$B$34:$B$777,C$260)+'СЕТ СН'!$F$12</f>
        <v>319.86403767000002</v>
      </c>
      <c r="D276" s="64">
        <f>SUMIFS(СВЦЭМ!$H$34:$H$777,СВЦЭМ!$A$34:$A$777,$A276,СВЦЭМ!$B$34:$B$777,D$260)+'СЕТ СН'!$F$12</f>
        <v>333.91683118999998</v>
      </c>
      <c r="E276" s="64">
        <f>SUMIFS(СВЦЭМ!$H$34:$H$777,СВЦЭМ!$A$34:$A$777,$A276,СВЦЭМ!$B$34:$B$777,E$260)+'СЕТ СН'!$F$12</f>
        <v>341.18940477000001</v>
      </c>
      <c r="F276" s="64">
        <f>SUMIFS(СВЦЭМ!$H$34:$H$777,СВЦЭМ!$A$34:$A$777,$A276,СВЦЭМ!$B$34:$B$777,F$260)+'СЕТ СН'!$F$12</f>
        <v>344.80222766000003</v>
      </c>
      <c r="G276" s="64">
        <f>SUMIFS(СВЦЭМ!$H$34:$H$777,СВЦЭМ!$A$34:$A$777,$A276,СВЦЭМ!$B$34:$B$777,G$260)+'СЕТ СН'!$F$12</f>
        <v>346.44783983000002</v>
      </c>
      <c r="H276" s="64">
        <f>SUMIFS(СВЦЭМ!$H$34:$H$777,СВЦЭМ!$A$34:$A$777,$A276,СВЦЭМ!$B$34:$B$777,H$260)+'СЕТ СН'!$F$12</f>
        <v>318.36194601</v>
      </c>
      <c r="I276" s="64">
        <f>SUMIFS(СВЦЭМ!$H$34:$H$777,СВЦЭМ!$A$34:$A$777,$A276,СВЦЭМ!$B$34:$B$777,I$260)+'СЕТ СН'!$F$12</f>
        <v>284.80578000999998</v>
      </c>
      <c r="J276" s="64">
        <f>SUMIFS(СВЦЭМ!$H$34:$H$777,СВЦЭМ!$A$34:$A$777,$A276,СВЦЭМ!$B$34:$B$777,J$260)+'СЕТ СН'!$F$12</f>
        <v>246.89978406</v>
      </c>
      <c r="K276" s="64">
        <f>SUMIFS(СВЦЭМ!$H$34:$H$777,СВЦЭМ!$A$34:$A$777,$A276,СВЦЭМ!$B$34:$B$777,K$260)+'СЕТ СН'!$F$12</f>
        <v>227.07335135</v>
      </c>
      <c r="L276" s="64">
        <f>SUMIFS(СВЦЭМ!$H$34:$H$777,СВЦЭМ!$A$34:$A$777,$A276,СВЦЭМ!$B$34:$B$777,L$260)+'СЕТ СН'!$F$12</f>
        <v>236.22547886000001</v>
      </c>
      <c r="M276" s="64">
        <f>SUMIFS(СВЦЭМ!$H$34:$H$777,СВЦЭМ!$A$34:$A$777,$A276,СВЦЭМ!$B$34:$B$777,M$260)+'СЕТ СН'!$F$12</f>
        <v>236.44519194</v>
      </c>
      <c r="N276" s="64">
        <f>SUMIFS(СВЦЭМ!$H$34:$H$777,СВЦЭМ!$A$34:$A$777,$A276,СВЦЭМ!$B$34:$B$777,N$260)+'СЕТ СН'!$F$12</f>
        <v>231.48148132</v>
      </c>
      <c r="O276" s="64">
        <f>SUMIFS(СВЦЭМ!$H$34:$H$777,СВЦЭМ!$A$34:$A$777,$A276,СВЦЭМ!$B$34:$B$777,O$260)+'СЕТ СН'!$F$12</f>
        <v>229.10380608</v>
      </c>
      <c r="P276" s="64">
        <f>SUMIFS(СВЦЭМ!$H$34:$H$777,СВЦЭМ!$A$34:$A$777,$A276,СВЦЭМ!$B$34:$B$777,P$260)+'СЕТ СН'!$F$12</f>
        <v>226.67684362</v>
      </c>
      <c r="Q276" s="64">
        <f>SUMIFS(СВЦЭМ!$H$34:$H$777,СВЦЭМ!$A$34:$A$777,$A276,СВЦЭМ!$B$34:$B$777,Q$260)+'СЕТ СН'!$F$12</f>
        <v>222.95117379000001</v>
      </c>
      <c r="R276" s="64">
        <f>SUMIFS(СВЦЭМ!$H$34:$H$777,СВЦЭМ!$A$34:$A$777,$A276,СВЦЭМ!$B$34:$B$777,R$260)+'СЕТ СН'!$F$12</f>
        <v>219.71471126</v>
      </c>
      <c r="S276" s="64">
        <f>SUMIFS(СВЦЭМ!$H$34:$H$777,СВЦЭМ!$A$34:$A$777,$A276,СВЦЭМ!$B$34:$B$777,S$260)+'СЕТ СН'!$F$12</f>
        <v>223.65437566</v>
      </c>
      <c r="T276" s="64">
        <f>SUMIFS(СВЦЭМ!$H$34:$H$777,СВЦЭМ!$A$34:$A$777,$A276,СВЦЭМ!$B$34:$B$777,T$260)+'СЕТ СН'!$F$12</f>
        <v>224.63545278999999</v>
      </c>
      <c r="U276" s="64">
        <f>SUMIFS(СВЦЭМ!$H$34:$H$777,СВЦЭМ!$A$34:$A$777,$A276,СВЦЭМ!$B$34:$B$777,U$260)+'СЕТ СН'!$F$12</f>
        <v>222.26524899</v>
      </c>
      <c r="V276" s="64">
        <f>SUMIFS(СВЦЭМ!$H$34:$H$777,СВЦЭМ!$A$34:$A$777,$A276,СВЦЭМ!$B$34:$B$777,V$260)+'СЕТ СН'!$F$12</f>
        <v>228.9632646</v>
      </c>
      <c r="W276" s="64">
        <f>SUMIFS(СВЦЭМ!$H$34:$H$777,СВЦЭМ!$A$34:$A$777,$A276,СВЦЭМ!$B$34:$B$777,W$260)+'СЕТ СН'!$F$12</f>
        <v>252.24565014999999</v>
      </c>
      <c r="X276" s="64">
        <f>SUMIFS(СВЦЭМ!$H$34:$H$777,СВЦЭМ!$A$34:$A$777,$A276,СВЦЭМ!$B$34:$B$777,X$260)+'СЕТ СН'!$F$12</f>
        <v>255.34825176000001</v>
      </c>
      <c r="Y276" s="64">
        <f>SUMIFS(СВЦЭМ!$H$34:$H$777,СВЦЭМ!$A$34:$A$777,$A276,СВЦЭМ!$B$34:$B$777,Y$260)+'СЕТ СН'!$F$12</f>
        <v>259.55855327</v>
      </c>
    </row>
    <row r="277" spans="1:25" ht="15.75" x14ac:dyDescent="0.2">
      <c r="A277" s="63">
        <f t="shared" si="7"/>
        <v>42568</v>
      </c>
      <c r="B277" s="64">
        <f>SUMIFS(СВЦЭМ!$H$34:$H$777,СВЦЭМ!$A$34:$A$777,$A277,СВЦЭМ!$B$34:$B$777,B$260)+'СЕТ СН'!$F$12</f>
        <v>309.72169185000001</v>
      </c>
      <c r="C277" s="64">
        <f>SUMIFS(СВЦЭМ!$H$34:$H$777,СВЦЭМ!$A$34:$A$777,$A277,СВЦЭМ!$B$34:$B$777,C$260)+'СЕТ СН'!$F$12</f>
        <v>339.53244480000001</v>
      </c>
      <c r="D277" s="64">
        <f>SUMIFS(СВЦЭМ!$H$34:$H$777,СВЦЭМ!$A$34:$A$777,$A277,СВЦЭМ!$B$34:$B$777,D$260)+'СЕТ СН'!$F$12</f>
        <v>356.31382495000003</v>
      </c>
      <c r="E277" s="64">
        <f>SUMIFS(СВЦЭМ!$H$34:$H$777,СВЦЭМ!$A$34:$A$777,$A277,СВЦЭМ!$B$34:$B$777,E$260)+'СЕТ СН'!$F$12</f>
        <v>359.92482655999999</v>
      </c>
      <c r="F277" s="64">
        <f>SUMIFS(СВЦЭМ!$H$34:$H$777,СВЦЭМ!$A$34:$A$777,$A277,СВЦЭМ!$B$34:$B$777,F$260)+'СЕТ СН'!$F$12</f>
        <v>361.09509682999999</v>
      </c>
      <c r="G277" s="64">
        <f>SUMIFS(СВЦЭМ!$H$34:$H$777,СВЦЭМ!$A$34:$A$777,$A277,СВЦЭМ!$B$34:$B$777,G$260)+'СЕТ СН'!$F$12</f>
        <v>360.11128967000002</v>
      </c>
      <c r="H277" s="64">
        <f>SUMIFS(СВЦЭМ!$H$34:$H$777,СВЦЭМ!$A$34:$A$777,$A277,СВЦЭМ!$B$34:$B$777,H$260)+'СЕТ СН'!$F$12</f>
        <v>341.46595273999998</v>
      </c>
      <c r="I277" s="64">
        <f>SUMIFS(СВЦЭМ!$H$34:$H$777,СВЦЭМ!$A$34:$A$777,$A277,СВЦЭМ!$B$34:$B$777,I$260)+'СЕТ СН'!$F$12</f>
        <v>305.78790449000002</v>
      </c>
      <c r="J277" s="64">
        <f>SUMIFS(СВЦЭМ!$H$34:$H$777,СВЦЭМ!$A$34:$A$777,$A277,СВЦЭМ!$B$34:$B$777,J$260)+'СЕТ СН'!$F$12</f>
        <v>260.15116483999998</v>
      </c>
      <c r="K277" s="64">
        <f>SUMIFS(СВЦЭМ!$H$34:$H$777,СВЦЭМ!$A$34:$A$777,$A277,СВЦЭМ!$B$34:$B$777,K$260)+'СЕТ СН'!$F$12</f>
        <v>230.00315051000001</v>
      </c>
      <c r="L277" s="64">
        <f>SUMIFS(СВЦЭМ!$H$34:$H$777,СВЦЭМ!$A$34:$A$777,$A277,СВЦЭМ!$B$34:$B$777,L$260)+'СЕТ СН'!$F$12</f>
        <v>225.29592260999999</v>
      </c>
      <c r="M277" s="64">
        <f>SUMIFS(СВЦЭМ!$H$34:$H$777,СВЦЭМ!$A$34:$A$777,$A277,СВЦЭМ!$B$34:$B$777,M$260)+'СЕТ СН'!$F$12</f>
        <v>223.21099229999999</v>
      </c>
      <c r="N277" s="64">
        <f>SUMIFS(СВЦЭМ!$H$34:$H$777,СВЦЭМ!$A$34:$A$777,$A277,СВЦЭМ!$B$34:$B$777,N$260)+'СЕТ СН'!$F$12</f>
        <v>220.85536617</v>
      </c>
      <c r="O277" s="64">
        <f>SUMIFS(СВЦЭМ!$H$34:$H$777,СВЦЭМ!$A$34:$A$777,$A277,СВЦЭМ!$B$34:$B$777,O$260)+'СЕТ СН'!$F$12</f>
        <v>218.26681926000001</v>
      </c>
      <c r="P277" s="64">
        <f>SUMIFS(СВЦЭМ!$H$34:$H$777,СВЦЭМ!$A$34:$A$777,$A277,СВЦЭМ!$B$34:$B$777,P$260)+'СЕТ СН'!$F$12</f>
        <v>216.96775328999999</v>
      </c>
      <c r="Q277" s="64">
        <f>SUMIFS(СВЦЭМ!$H$34:$H$777,СВЦЭМ!$A$34:$A$777,$A277,СВЦЭМ!$B$34:$B$777,Q$260)+'СЕТ СН'!$F$12</f>
        <v>216.15985739000001</v>
      </c>
      <c r="R277" s="64">
        <f>SUMIFS(СВЦЭМ!$H$34:$H$777,СВЦЭМ!$A$34:$A$777,$A277,СВЦЭМ!$B$34:$B$777,R$260)+'СЕТ СН'!$F$12</f>
        <v>214.8291318</v>
      </c>
      <c r="S277" s="64">
        <f>SUMIFS(СВЦЭМ!$H$34:$H$777,СВЦЭМ!$A$34:$A$777,$A277,СВЦЭМ!$B$34:$B$777,S$260)+'СЕТ СН'!$F$12</f>
        <v>217.67645008</v>
      </c>
      <c r="T277" s="64">
        <f>SUMIFS(СВЦЭМ!$H$34:$H$777,СВЦЭМ!$A$34:$A$777,$A277,СВЦЭМ!$B$34:$B$777,T$260)+'СЕТ СН'!$F$12</f>
        <v>219.79862607000001</v>
      </c>
      <c r="U277" s="64">
        <f>SUMIFS(СВЦЭМ!$H$34:$H$777,СВЦЭМ!$A$34:$A$777,$A277,СВЦЭМ!$B$34:$B$777,U$260)+'СЕТ СН'!$F$12</f>
        <v>220.02121758000001</v>
      </c>
      <c r="V277" s="64">
        <f>SUMIFS(СВЦЭМ!$H$34:$H$777,СВЦЭМ!$A$34:$A$777,$A277,СВЦЭМ!$B$34:$B$777,V$260)+'СЕТ СН'!$F$12</f>
        <v>235.40916634999999</v>
      </c>
      <c r="W277" s="64">
        <f>SUMIFS(СВЦЭМ!$H$34:$H$777,СВЦЭМ!$A$34:$A$777,$A277,СВЦЭМ!$B$34:$B$777,W$260)+'СЕТ СН'!$F$12</f>
        <v>250.81564365</v>
      </c>
      <c r="X277" s="64">
        <f>SUMIFS(СВЦЭМ!$H$34:$H$777,СВЦЭМ!$A$34:$A$777,$A277,СВЦЭМ!$B$34:$B$777,X$260)+'СЕТ СН'!$F$12</f>
        <v>255.67425871</v>
      </c>
      <c r="Y277" s="64">
        <f>SUMIFS(СВЦЭМ!$H$34:$H$777,СВЦЭМ!$A$34:$A$777,$A277,СВЦЭМ!$B$34:$B$777,Y$260)+'СЕТ СН'!$F$12</f>
        <v>271.13089810999998</v>
      </c>
    </row>
    <row r="278" spans="1:25" ht="15.75" x14ac:dyDescent="0.2">
      <c r="A278" s="63">
        <f t="shared" si="7"/>
        <v>42569</v>
      </c>
      <c r="B278" s="64">
        <f>SUMIFS(СВЦЭМ!$H$34:$H$777,СВЦЭМ!$A$34:$A$777,$A278,СВЦЭМ!$B$34:$B$777,B$260)+'СЕТ СН'!$F$12</f>
        <v>308.02675599999998</v>
      </c>
      <c r="C278" s="64">
        <f>SUMIFS(СВЦЭМ!$H$34:$H$777,СВЦЭМ!$A$34:$A$777,$A278,СВЦЭМ!$B$34:$B$777,C$260)+'СЕТ СН'!$F$12</f>
        <v>334.75051046999999</v>
      </c>
      <c r="D278" s="64">
        <f>SUMIFS(СВЦЭМ!$H$34:$H$777,СВЦЭМ!$A$34:$A$777,$A278,СВЦЭМ!$B$34:$B$777,D$260)+'СЕТ СН'!$F$12</f>
        <v>346.05446746000001</v>
      </c>
      <c r="E278" s="64">
        <f>SUMIFS(СВЦЭМ!$H$34:$H$777,СВЦЭМ!$A$34:$A$777,$A278,СВЦЭМ!$B$34:$B$777,E$260)+'СЕТ СН'!$F$12</f>
        <v>347.62436309999998</v>
      </c>
      <c r="F278" s="64">
        <f>SUMIFS(СВЦЭМ!$H$34:$H$777,СВЦЭМ!$A$34:$A$777,$A278,СВЦЭМ!$B$34:$B$777,F$260)+'СЕТ СН'!$F$12</f>
        <v>348.63214467</v>
      </c>
      <c r="G278" s="64">
        <f>SUMIFS(СВЦЭМ!$H$34:$H$777,СВЦЭМ!$A$34:$A$777,$A278,СВЦЭМ!$B$34:$B$777,G$260)+'СЕТ СН'!$F$12</f>
        <v>354.27375443</v>
      </c>
      <c r="H278" s="64">
        <f>SUMIFS(СВЦЭМ!$H$34:$H$777,СВЦЭМ!$A$34:$A$777,$A278,СВЦЭМ!$B$34:$B$777,H$260)+'СЕТ СН'!$F$12</f>
        <v>320.66421288999999</v>
      </c>
      <c r="I278" s="64">
        <f>SUMIFS(СВЦЭМ!$H$34:$H$777,СВЦЭМ!$A$34:$A$777,$A278,СВЦЭМ!$B$34:$B$777,I$260)+'СЕТ СН'!$F$12</f>
        <v>271.34243304</v>
      </c>
      <c r="J278" s="64">
        <f>SUMIFS(СВЦЭМ!$H$34:$H$777,СВЦЭМ!$A$34:$A$777,$A278,СВЦЭМ!$B$34:$B$777,J$260)+'СЕТ СН'!$F$12</f>
        <v>236.72951234999999</v>
      </c>
      <c r="K278" s="64">
        <f>SUMIFS(СВЦЭМ!$H$34:$H$777,СВЦЭМ!$A$34:$A$777,$A278,СВЦЭМ!$B$34:$B$777,K$260)+'СЕТ СН'!$F$12</f>
        <v>229.45460376</v>
      </c>
      <c r="L278" s="64">
        <f>SUMIFS(СВЦЭМ!$H$34:$H$777,СВЦЭМ!$A$34:$A$777,$A278,СВЦЭМ!$B$34:$B$777,L$260)+'СЕТ СН'!$F$12</f>
        <v>228.53961111000001</v>
      </c>
      <c r="M278" s="64">
        <f>SUMIFS(СВЦЭМ!$H$34:$H$777,СВЦЭМ!$A$34:$A$777,$A278,СВЦЭМ!$B$34:$B$777,M$260)+'СЕТ СН'!$F$12</f>
        <v>222.33408514999999</v>
      </c>
      <c r="N278" s="64">
        <f>SUMIFS(СВЦЭМ!$H$34:$H$777,СВЦЭМ!$A$34:$A$777,$A278,СВЦЭМ!$B$34:$B$777,N$260)+'СЕТ СН'!$F$12</f>
        <v>217.75592718999999</v>
      </c>
      <c r="O278" s="64">
        <f>SUMIFS(СВЦЭМ!$H$34:$H$777,СВЦЭМ!$A$34:$A$777,$A278,СВЦЭМ!$B$34:$B$777,O$260)+'СЕТ СН'!$F$12</f>
        <v>222.56640970000001</v>
      </c>
      <c r="P278" s="64">
        <f>SUMIFS(СВЦЭМ!$H$34:$H$777,СВЦЭМ!$A$34:$A$777,$A278,СВЦЭМ!$B$34:$B$777,P$260)+'СЕТ СН'!$F$12</f>
        <v>223.80744541999999</v>
      </c>
      <c r="Q278" s="64">
        <f>SUMIFS(СВЦЭМ!$H$34:$H$777,СВЦЭМ!$A$34:$A$777,$A278,СВЦЭМ!$B$34:$B$777,Q$260)+'СЕТ СН'!$F$12</f>
        <v>221.90225339</v>
      </c>
      <c r="R278" s="64">
        <f>SUMIFS(СВЦЭМ!$H$34:$H$777,СВЦЭМ!$A$34:$A$777,$A278,СВЦЭМ!$B$34:$B$777,R$260)+'СЕТ СН'!$F$12</f>
        <v>222.74108292</v>
      </c>
      <c r="S278" s="64">
        <f>SUMIFS(СВЦЭМ!$H$34:$H$777,СВЦЭМ!$A$34:$A$777,$A278,СВЦЭМ!$B$34:$B$777,S$260)+'СЕТ СН'!$F$12</f>
        <v>222.40374037999999</v>
      </c>
      <c r="T278" s="64">
        <f>SUMIFS(СВЦЭМ!$H$34:$H$777,СВЦЭМ!$A$34:$A$777,$A278,СВЦЭМ!$B$34:$B$777,T$260)+'СЕТ СН'!$F$12</f>
        <v>221.27718247000001</v>
      </c>
      <c r="U278" s="64">
        <f>SUMIFS(СВЦЭМ!$H$34:$H$777,СВЦЭМ!$A$34:$A$777,$A278,СВЦЭМ!$B$34:$B$777,U$260)+'СЕТ СН'!$F$12</f>
        <v>221.81076804</v>
      </c>
      <c r="V278" s="64">
        <f>SUMIFS(СВЦЭМ!$H$34:$H$777,СВЦЭМ!$A$34:$A$777,$A278,СВЦЭМ!$B$34:$B$777,V$260)+'СЕТ СН'!$F$12</f>
        <v>229.80646908</v>
      </c>
      <c r="W278" s="64">
        <f>SUMIFS(СВЦЭМ!$H$34:$H$777,СВЦЭМ!$A$34:$A$777,$A278,СВЦЭМ!$B$34:$B$777,W$260)+'СЕТ СН'!$F$12</f>
        <v>253.52465520000001</v>
      </c>
      <c r="X278" s="64">
        <f>SUMIFS(СВЦЭМ!$H$34:$H$777,СВЦЭМ!$A$34:$A$777,$A278,СВЦЭМ!$B$34:$B$777,X$260)+'СЕТ СН'!$F$12</f>
        <v>262.34257714</v>
      </c>
      <c r="Y278" s="64">
        <f>SUMIFS(СВЦЭМ!$H$34:$H$777,СВЦЭМ!$A$34:$A$777,$A278,СВЦЭМ!$B$34:$B$777,Y$260)+'СЕТ СН'!$F$12</f>
        <v>265.67648391</v>
      </c>
    </row>
    <row r="279" spans="1:25" ht="15.75" x14ac:dyDescent="0.2">
      <c r="A279" s="63">
        <f t="shared" si="7"/>
        <v>42570</v>
      </c>
      <c r="B279" s="64">
        <f>SUMIFS(СВЦЭМ!$H$34:$H$777,СВЦЭМ!$A$34:$A$777,$A279,СВЦЭМ!$B$34:$B$777,B$260)+'СЕТ СН'!$F$12</f>
        <v>300.61740426</v>
      </c>
      <c r="C279" s="64">
        <f>SUMIFS(СВЦЭМ!$H$34:$H$777,СВЦЭМ!$A$34:$A$777,$A279,СВЦЭМ!$B$34:$B$777,C$260)+'СЕТ СН'!$F$12</f>
        <v>326.71884813000003</v>
      </c>
      <c r="D279" s="64">
        <f>SUMIFS(СВЦЭМ!$H$34:$H$777,СВЦЭМ!$A$34:$A$777,$A279,СВЦЭМ!$B$34:$B$777,D$260)+'СЕТ СН'!$F$12</f>
        <v>347.41650957000002</v>
      </c>
      <c r="E279" s="64">
        <f>SUMIFS(СВЦЭМ!$H$34:$H$777,СВЦЭМ!$A$34:$A$777,$A279,СВЦЭМ!$B$34:$B$777,E$260)+'СЕТ СН'!$F$12</f>
        <v>358.02960676999999</v>
      </c>
      <c r="F279" s="64">
        <f>SUMIFS(СВЦЭМ!$H$34:$H$777,СВЦЭМ!$A$34:$A$777,$A279,СВЦЭМ!$B$34:$B$777,F$260)+'СЕТ СН'!$F$12</f>
        <v>361.01172776999999</v>
      </c>
      <c r="G279" s="64">
        <f>SUMIFS(СВЦЭМ!$H$34:$H$777,СВЦЭМ!$A$34:$A$777,$A279,СВЦЭМ!$B$34:$B$777,G$260)+'СЕТ СН'!$F$12</f>
        <v>376.21589914999998</v>
      </c>
      <c r="H279" s="64">
        <f>SUMIFS(СВЦЭМ!$H$34:$H$777,СВЦЭМ!$A$34:$A$777,$A279,СВЦЭМ!$B$34:$B$777,H$260)+'СЕТ СН'!$F$12</f>
        <v>353.23562122999999</v>
      </c>
      <c r="I279" s="64">
        <f>SUMIFS(СВЦЭМ!$H$34:$H$777,СВЦЭМ!$A$34:$A$777,$A279,СВЦЭМ!$B$34:$B$777,I$260)+'СЕТ СН'!$F$12</f>
        <v>302.38574213999999</v>
      </c>
      <c r="J279" s="64">
        <f>SUMIFS(СВЦЭМ!$H$34:$H$777,СВЦЭМ!$A$34:$A$777,$A279,СВЦЭМ!$B$34:$B$777,J$260)+'СЕТ СН'!$F$12</f>
        <v>258.29231893000002</v>
      </c>
      <c r="K279" s="64">
        <f>SUMIFS(СВЦЭМ!$H$34:$H$777,СВЦЭМ!$A$34:$A$777,$A279,СВЦЭМ!$B$34:$B$777,K$260)+'СЕТ СН'!$F$12</f>
        <v>230.40116024</v>
      </c>
      <c r="L279" s="64">
        <f>SUMIFS(СВЦЭМ!$H$34:$H$777,СВЦЭМ!$A$34:$A$777,$A279,СВЦЭМ!$B$34:$B$777,L$260)+'СЕТ СН'!$F$12</f>
        <v>227.56117546999999</v>
      </c>
      <c r="M279" s="64">
        <f>SUMIFS(СВЦЭМ!$H$34:$H$777,СВЦЭМ!$A$34:$A$777,$A279,СВЦЭМ!$B$34:$B$777,M$260)+'СЕТ СН'!$F$12</f>
        <v>222.86706962</v>
      </c>
      <c r="N279" s="64">
        <f>SUMIFS(СВЦЭМ!$H$34:$H$777,СВЦЭМ!$A$34:$A$777,$A279,СВЦЭМ!$B$34:$B$777,N$260)+'СЕТ СН'!$F$12</f>
        <v>220.89195873</v>
      </c>
      <c r="O279" s="64">
        <f>SUMIFS(СВЦЭМ!$H$34:$H$777,СВЦЭМ!$A$34:$A$777,$A279,СВЦЭМ!$B$34:$B$777,O$260)+'СЕТ СН'!$F$12</f>
        <v>225.7453347</v>
      </c>
      <c r="P279" s="64">
        <f>SUMIFS(СВЦЭМ!$H$34:$H$777,СВЦЭМ!$A$34:$A$777,$A279,СВЦЭМ!$B$34:$B$777,P$260)+'СЕТ СН'!$F$12</f>
        <v>222.33466876</v>
      </c>
      <c r="Q279" s="64">
        <f>SUMIFS(СВЦЭМ!$H$34:$H$777,СВЦЭМ!$A$34:$A$777,$A279,СВЦЭМ!$B$34:$B$777,Q$260)+'СЕТ СН'!$F$12</f>
        <v>220.54661350000001</v>
      </c>
      <c r="R279" s="64">
        <f>SUMIFS(СВЦЭМ!$H$34:$H$777,СВЦЭМ!$A$34:$A$777,$A279,СВЦЭМ!$B$34:$B$777,R$260)+'СЕТ СН'!$F$12</f>
        <v>219.46527051999999</v>
      </c>
      <c r="S279" s="64">
        <f>SUMIFS(СВЦЭМ!$H$34:$H$777,СВЦЭМ!$A$34:$A$777,$A279,СВЦЭМ!$B$34:$B$777,S$260)+'СЕТ СН'!$F$12</f>
        <v>219.57890695</v>
      </c>
      <c r="T279" s="64">
        <f>SUMIFS(СВЦЭМ!$H$34:$H$777,СВЦЭМ!$A$34:$A$777,$A279,СВЦЭМ!$B$34:$B$777,T$260)+'СЕТ СН'!$F$12</f>
        <v>219.78017417999999</v>
      </c>
      <c r="U279" s="64">
        <f>SUMIFS(СВЦЭМ!$H$34:$H$777,СВЦЭМ!$A$34:$A$777,$A279,СВЦЭМ!$B$34:$B$777,U$260)+'СЕТ СН'!$F$12</f>
        <v>220.51703943999999</v>
      </c>
      <c r="V279" s="64">
        <f>SUMIFS(СВЦЭМ!$H$34:$H$777,СВЦЭМ!$A$34:$A$777,$A279,СВЦЭМ!$B$34:$B$777,V$260)+'СЕТ СН'!$F$12</f>
        <v>229.31748257999999</v>
      </c>
      <c r="W279" s="64">
        <f>SUMIFS(СВЦЭМ!$H$34:$H$777,СВЦЭМ!$A$34:$A$777,$A279,СВЦЭМ!$B$34:$B$777,W$260)+'СЕТ СН'!$F$12</f>
        <v>254.63193278</v>
      </c>
      <c r="X279" s="64">
        <f>SUMIFS(СВЦЭМ!$H$34:$H$777,СВЦЭМ!$A$34:$A$777,$A279,СВЦЭМ!$B$34:$B$777,X$260)+'СЕТ СН'!$F$12</f>
        <v>259.02550022999998</v>
      </c>
      <c r="Y279" s="64">
        <f>SUMIFS(СВЦЭМ!$H$34:$H$777,СВЦЭМ!$A$34:$A$777,$A279,СВЦЭМ!$B$34:$B$777,Y$260)+'СЕТ СН'!$F$12</f>
        <v>258.87327601999999</v>
      </c>
    </row>
    <row r="280" spans="1:25" ht="15.75" x14ac:dyDescent="0.2">
      <c r="A280" s="63">
        <f t="shared" si="7"/>
        <v>42571</v>
      </c>
      <c r="B280" s="64">
        <f>SUMIFS(СВЦЭМ!$H$34:$H$777,СВЦЭМ!$A$34:$A$777,$A280,СВЦЭМ!$B$34:$B$777,B$260)+'СЕТ СН'!$F$12</f>
        <v>304.98928388000002</v>
      </c>
      <c r="C280" s="64">
        <f>SUMIFS(СВЦЭМ!$H$34:$H$777,СВЦЭМ!$A$34:$A$777,$A280,СВЦЭМ!$B$34:$B$777,C$260)+'СЕТ СН'!$F$12</f>
        <v>333.19192376000001</v>
      </c>
      <c r="D280" s="64">
        <f>SUMIFS(СВЦЭМ!$H$34:$H$777,СВЦЭМ!$A$34:$A$777,$A280,СВЦЭМ!$B$34:$B$777,D$260)+'СЕТ СН'!$F$12</f>
        <v>351.69257433000001</v>
      </c>
      <c r="E280" s="64">
        <f>SUMIFS(СВЦЭМ!$H$34:$H$777,СВЦЭМ!$A$34:$A$777,$A280,СВЦЭМ!$B$34:$B$777,E$260)+'СЕТ СН'!$F$12</f>
        <v>354.12609254</v>
      </c>
      <c r="F280" s="64">
        <f>SUMIFS(СВЦЭМ!$H$34:$H$777,СВЦЭМ!$A$34:$A$777,$A280,СВЦЭМ!$B$34:$B$777,F$260)+'СЕТ СН'!$F$12</f>
        <v>359.0912419</v>
      </c>
      <c r="G280" s="64">
        <f>SUMIFS(СВЦЭМ!$H$34:$H$777,СВЦЭМ!$A$34:$A$777,$A280,СВЦЭМ!$B$34:$B$777,G$260)+'СЕТ СН'!$F$12</f>
        <v>356.32439592999998</v>
      </c>
      <c r="H280" s="64">
        <f>SUMIFS(СВЦЭМ!$H$34:$H$777,СВЦЭМ!$A$34:$A$777,$A280,СВЦЭМ!$B$34:$B$777,H$260)+'СЕТ СН'!$F$12</f>
        <v>317.87250512999998</v>
      </c>
      <c r="I280" s="64">
        <f>SUMIFS(СВЦЭМ!$H$34:$H$777,СВЦЭМ!$A$34:$A$777,$A280,СВЦЭМ!$B$34:$B$777,I$260)+'СЕТ СН'!$F$12</f>
        <v>266.06261669999998</v>
      </c>
      <c r="J280" s="64">
        <f>SUMIFS(СВЦЭМ!$H$34:$H$777,СВЦЭМ!$A$34:$A$777,$A280,СВЦЭМ!$B$34:$B$777,J$260)+'СЕТ СН'!$F$12</f>
        <v>235.07073204</v>
      </c>
      <c r="K280" s="64">
        <f>SUMIFS(СВЦЭМ!$H$34:$H$777,СВЦЭМ!$A$34:$A$777,$A280,СВЦЭМ!$B$34:$B$777,K$260)+'СЕТ СН'!$F$12</f>
        <v>227.05957975000001</v>
      </c>
      <c r="L280" s="64">
        <f>SUMIFS(СВЦЭМ!$H$34:$H$777,СВЦЭМ!$A$34:$A$777,$A280,СВЦЭМ!$B$34:$B$777,L$260)+'СЕТ СН'!$F$12</f>
        <v>227.18089280000001</v>
      </c>
      <c r="M280" s="64">
        <f>SUMIFS(СВЦЭМ!$H$34:$H$777,СВЦЭМ!$A$34:$A$777,$A280,СВЦЭМ!$B$34:$B$777,M$260)+'СЕТ СН'!$F$12</f>
        <v>223.73813834000001</v>
      </c>
      <c r="N280" s="64">
        <f>SUMIFS(СВЦЭМ!$H$34:$H$777,СВЦЭМ!$A$34:$A$777,$A280,СВЦЭМ!$B$34:$B$777,N$260)+'СЕТ СН'!$F$12</f>
        <v>222.17105756999999</v>
      </c>
      <c r="O280" s="64">
        <f>SUMIFS(СВЦЭМ!$H$34:$H$777,СВЦЭМ!$A$34:$A$777,$A280,СВЦЭМ!$B$34:$B$777,O$260)+'СЕТ СН'!$F$12</f>
        <v>223.80745884999999</v>
      </c>
      <c r="P280" s="64">
        <f>SUMIFS(СВЦЭМ!$H$34:$H$777,СВЦЭМ!$A$34:$A$777,$A280,СВЦЭМ!$B$34:$B$777,P$260)+'СЕТ СН'!$F$12</f>
        <v>222.19189582999999</v>
      </c>
      <c r="Q280" s="64">
        <f>SUMIFS(СВЦЭМ!$H$34:$H$777,СВЦЭМ!$A$34:$A$777,$A280,СВЦЭМ!$B$34:$B$777,Q$260)+'СЕТ СН'!$F$12</f>
        <v>220.85093692999999</v>
      </c>
      <c r="R280" s="64">
        <f>SUMIFS(СВЦЭМ!$H$34:$H$777,СВЦЭМ!$A$34:$A$777,$A280,СВЦЭМ!$B$34:$B$777,R$260)+'СЕТ СН'!$F$12</f>
        <v>218.97691354</v>
      </c>
      <c r="S280" s="64">
        <f>SUMIFS(СВЦЭМ!$H$34:$H$777,СВЦЭМ!$A$34:$A$777,$A280,СВЦЭМ!$B$34:$B$777,S$260)+'СЕТ СН'!$F$12</f>
        <v>219.86278873000001</v>
      </c>
      <c r="T280" s="64">
        <f>SUMIFS(СВЦЭМ!$H$34:$H$777,СВЦЭМ!$A$34:$A$777,$A280,СВЦЭМ!$B$34:$B$777,T$260)+'СЕТ СН'!$F$12</f>
        <v>219.35317535999999</v>
      </c>
      <c r="U280" s="64">
        <f>SUMIFS(СВЦЭМ!$H$34:$H$777,СВЦЭМ!$A$34:$A$777,$A280,СВЦЭМ!$B$34:$B$777,U$260)+'СЕТ СН'!$F$12</f>
        <v>219.30557350999999</v>
      </c>
      <c r="V280" s="64">
        <f>SUMIFS(СВЦЭМ!$H$34:$H$777,СВЦЭМ!$A$34:$A$777,$A280,СВЦЭМ!$B$34:$B$777,V$260)+'СЕТ СН'!$F$12</f>
        <v>229.11621962999999</v>
      </c>
      <c r="W280" s="64">
        <f>SUMIFS(СВЦЭМ!$H$34:$H$777,СВЦЭМ!$A$34:$A$777,$A280,СВЦЭМ!$B$34:$B$777,W$260)+'СЕТ СН'!$F$12</f>
        <v>254.89115914000001</v>
      </c>
      <c r="X280" s="64">
        <f>SUMIFS(СВЦЭМ!$H$34:$H$777,СВЦЭМ!$A$34:$A$777,$A280,СВЦЭМ!$B$34:$B$777,X$260)+'СЕТ СН'!$F$12</f>
        <v>256.12536344</v>
      </c>
      <c r="Y280" s="64">
        <f>SUMIFS(СВЦЭМ!$H$34:$H$777,СВЦЭМ!$A$34:$A$777,$A280,СВЦЭМ!$B$34:$B$777,Y$260)+'СЕТ СН'!$F$12</f>
        <v>258.24865017000002</v>
      </c>
    </row>
    <row r="281" spans="1:25" ht="15.75" x14ac:dyDescent="0.2">
      <c r="A281" s="63">
        <f t="shared" si="7"/>
        <v>42572</v>
      </c>
      <c r="B281" s="64">
        <f>SUMIFS(СВЦЭМ!$H$34:$H$777,СВЦЭМ!$A$34:$A$777,$A281,СВЦЭМ!$B$34:$B$777,B$260)+'СЕТ СН'!$F$12</f>
        <v>305.52986819</v>
      </c>
      <c r="C281" s="64">
        <f>SUMIFS(СВЦЭМ!$H$34:$H$777,СВЦЭМ!$A$34:$A$777,$A281,СВЦЭМ!$B$34:$B$777,C$260)+'СЕТ СН'!$F$12</f>
        <v>332.30793742999998</v>
      </c>
      <c r="D281" s="64">
        <f>SUMIFS(СВЦЭМ!$H$34:$H$777,СВЦЭМ!$A$34:$A$777,$A281,СВЦЭМ!$B$34:$B$777,D$260)+'СЕТ СН'!$F$12</f>
        <v>341.15482065999998</v>
      </c>
      <c r="E281" s="64">
        <f>SUMIFS(СВЦЭМ!$H$34:$H$777,СВЦЭМ!$A$34:$A$777,$A281,СВЦЭМ!$B$34:$B$777,E$260)+'СЕТ СН'!$F$12</f>
        <v>349.04537653</v>
      </c>
      <c r="F281" s="64">
        <f>SUMIFS(СВЦЭМ!$H$34:$H$777,СВЦЭМ!$A$34:$A$777,$A281,СВЦЭМ!$B$34:$B$777,F$260)+'СЕТ СН'!$F$12</f>
        <v>355.12070446000001</v>
      </c>
      <c r="G281" s="64">
        <f>SUMIFS(СВЦЭМ!$H$34:$H$777,СВЦЭМ!$A$34:$A$777,$A281,СВЦЭМ!$B$34:$B$777,G$260)+'СЕТ СН'!$F$12</f>
        <v>350.43423590999998</v>
      </c>
      <c r="H281" s="64">
        <f>SUMIFS(СВЦЭМ!$H$34:$H$777,СВЦЭМ!$A$34:$A$777,$A281,СВЦЭМ!$B$34:$B$777,H$260)+'СЕТ СН'!$F$12</f>
        <v>313.31863034999998</v>
      </c>
      <c r="I281" s="64">
        <f>SUMIFS(СВЦЭМ!$H$34:$H$777,СВЦЭМ!$A$34:$A$777,$A281,СВЦЭМ!$B$34:$B$777,I$260)+'СЕТ СН'!$F$12</f>
        <v>264.50226182</v>
      </c>
      <c r="J281" s="64">
        <f>SUMIFS(СВЦЭМ!$H$34:$H$777,СВЦЭМ!$A$34:$A$777,$A281,СВЦЭМ!$B$34:$B$777,J$260)+'СЕТ СН'!$F$12</f>
        <v>234.49257047</v>
      </c>
      <c r="K281" s="64">
        <f>SUMIFS(СВЦЭМ!$H$34:$H$777,СВЦЭМ!$A$34:$A$777,$A281,СВЦЭМ!$B$34:$B$777,K$260)+'СЕТ СН'!$F$12</f>
        <v>229.20973427999999</v>
      </c>
      <c r="L281" s="64">
        <f>SUMIFS(СВЦЭМ!$H$34:$H$777,СВЦЭМ!$A$34:$A$777,$A281,СВЦЭМ!$B$34:$B$777,L$260)+'СЕТ СН'!$F$12</f>
        <v>229.63514943999999</v>
      </c>
      <c r="M281" s="64">
        <f>SUMIFS(СВЦЭМ!$H$34:$H$777,СВЦЭМ!$A$34:$A$777,$A281,СВЦЭМ!$B$34:$B$777,M$260)+'СЕТ СН'!$F$12</f>
        <v>226.09694719999999</v>
      </c>
      <c r="N281" s="64">
        <f>SUMIFS(СВЦЭМ!$H$34:$H$777,СВЦЭМ!$A$34:$A$777,$A281,СВЦЭМ!$B$34:$B$777,N$260)+'СЕТ СН'!$F$12</f>
        <v>223.79597715</v>
      </c>
      <c r="O281" s="64">
        <f>SUMIFS(СВЦЭМ!$H$34:$H$777,СВЦЭМ!$A$34:$A$777,$A281,СВЦЭМ!$B$34:$B$777,O$260)+'СЕТ СН'!$F$12</f>
        <v>227.34646520999999</v>
      </c>
      <c r="P281" s="64">
        <f>SUMIFS(СВЦЭМ!$H$34:$H$777,СВЦЭМ!$A$34:$A$777,$A281,СВЦЭМ!$B$34:$B$777,P$260)+'СЕТ СН'!$F$12</f>
        <v>223.95086855</v>
      </c>
      <c r="Q281" s="64">
        <f>SUMIFS(СВЦЭМ!$H$34:$H$777,СВЦЭМ!$A$34:$A$777,$A281,СВЦЭМ!$B$34:$B$777,Q$260)+'СЕТ СН'!$F$12</f>
        <v>225.87140109000001</v>
      </c>
      <c r="R281" s="64">
        <f>SUMIFS(СВЦЭМ!$H$34:$H$777,СВЦЭМ!$A$34:$A$777,$A281,СВЦЭМ!$B$34:$B$777,R$260)+'СЕТ СН'!$F$12</f>
        <v>223.63537689</v>
      </c>
      <c r="S281" s="64">
        <f>SUMIFS(СВЦЭМ!$H$34:$H$777,СВЦЭМ!$A$34:$A$777,$A281,СВЦЭМ!$B$34:$B$777,S$260)+'СЕТ СН'!$F$12</f>
        <v>223.03925414</v>
      </c>
      <c r="T281" s="64">
        <f>SUMIFS(СВЦЭМ!$H$34:$H$777,СВЦЭМ!$A$34:$A$777,$A281,СВЦЭМ!$B$34:$B$777,T$260)+'СЕТ СН'!$F$12</f>
        <v>219.89617461</v>
      </c>
      <c r="U281" s="64">
        <f>SUMIFS(СВЦЭМ!$H$34:$H$777,СВЦЭМ!$A$34:$A$777,$A281,СВЦЭМ!$B$34:$B$777,U$260)+'СЕТ СН'!$F$12</f>
        <v>212.93809585</v>
      </c>
      <c r="V281" s="64">
        <f>SUMIFS(СВЦЭМ!$H$34:$H$777,СВЦЭМ!$A$34:$A$777,$A281,СВЦЭМ!$B$34:$B$777,V$260)+'СЕТ СН'!$F$12</f>
        <v>217.74476505000001</v>
      </c>
      <c r="W281" s="64">
        <f>SUMIFS(СВЦЭМ!$H$34:$H$777,СВЦЭМ!$A$34:$A$777,$A281,СВЦЭМ!$B$34:$B$777,W$260)+'СЕТ СН'!$F$12</f>
        <v>243.13307008999999</v>
      </c>
      <c r="X281" s="64">
        <f>SUMIFS(СВЦЭМ!$H$34:$H$777,СВЦЭМ!$A$34:$A$777,$A281,СВЦЭМ!$B$34:$B$777,X$260)+'СЕТ СН'!$F$12</f>
        <v>243.38447599</v>
      </c>
      <c r="Y281" s="64">
        <f>SUMIFS(СВЦЭМ!$H$34:$H$777,СВЦЭМ!$A$34:$A$777,$A281,СВЦЭМ!$B$34:$B$777,Y$260)+'СЕТ СН'!$F$12</f>
        <v>267.74301821</v>
      </c>
    </row>
    <row r="282" spans="1:25" ht="15.75" x14ac:dyDescent="0.2">
      <c r="A282" s="63">
        <f t="shared" si="7"/>
        <v>42573</v>
      </c>
      <c r="B282" s="64">
        <f>SUMIFS(СВЦЭМ!$H$34:$H$777,СВЦЭМ!$A$34:$A$777,$A282,СВЦЭМ!$B$34:$B$777,B$260)+'СЕТ СН'!$F$12</f>
        <v>313.17159898</v>
      </c>
      <c r="C282" s="64">
        <f>SUMIFS(СВЦЭМ!$H$34:$H$777,СВЦЭМ!$A$34:$A$777,$A282,СВЦЭМ!$B$34:$B$777,C$260)+'СЕТ СН'!$F$12</f>
        <v>343.22723148</v>
      </c>
      <c r="D282" s="64">
        <f>SUMIFS(СВЦЭМ!$H$34:$H$777,СВЦЭМ!$A$34:$A$777,$A282,СВЦЭМ!$B$34:$B$777,D$260)+'СЕТ СН'!$F$12</f>
        <v>360.56189047999999</v>
      </c>
      <c r="E282" s="64">
        <f>SUMIFS(СВЦЭМ!$H$34:$H$777,СВЦЭМ!$A$34:$A$777,$A282,СВЦЭМ!$B$34:$B$777,E$260)+'СЕТ СН'!$F$12</f>
        <v>367.00670220000001</v>
      </c>
      <c r="F282" s="64">
        <f>SUMIFS(СВЦЭМ!$H$34:$H$777,СВЦЭМ!$A$34:$A$777,$A282,СВЦЭМ!$B$34:$B$777,F$260)+'СЕТ СН'!$F$12</f>
        <v>368.95101441999998</v>
      </c>
      <c r="G282" s="64">
        <f>SUMIFS(СВЦЭМ!$H$34:$H$777,СВЦЭМ!$A$34:$A$777,$A282,СВЦЭМ!$B$34:$B$777,G$260)+'СЕТ СН'!$F$12</f>
        <v>362.71584448999999</v>
      </c>
      <c r="H282" s="64">
        <f>SUMIFS(СВЦЭМ!$H$34:$H$777,СВЦЭМ!$A$34:$A$777,$A282,СВЦЭМ!$B$34:$B$777,H$260)+'СЕТ СН'!$F$12</f>
        <v>324.48681327000003</v>
      </c>
      <c r="I282" s="64">
        <f>SUMIFS(СВЦЭМ!$H$34:$H$777,СВЦЭМ!$A$34:$A$777,$A282,СВЦЭМ!$B$34:$B$777,I$260)+'СЕТ СН'!$F$12</f>
        <v>273.42080705000001</v>
      </c>
      <c r="J282" s="64">
        <f>SUMIFS(СВЦЭМ!$H$34:$H$777,СВЦЭМ!$A$34:$A$777,$A282,СВЦЭМ!$B$34:$B$777,J$260)+'СЕТ СН'!$F$12</f>
        <v>233.45607935000001</v>
      </c>
      <c r="K282" s="64">
        <f>SUMIFS(СВЦЭМ!$H$34:$H$777,СВЦЭМ!$A$34:$A$777,$A282,СВЦЭМ!$B$34:$B$777,K$260)+'СЕТ СН'!$F$12</f>
        <v>212.12426067999999</v>
      </c>
      <c r="L282" s="64">
        <f>SUMIFS(СВЦЭМ!$H$34:$H$777,СВЦЭМ!$A$34:$A$777,$A282,СВЦЭМ!$B$34:$B$777,L$260)+'СЕТ СН'!$F$12</f>
        <v>209.32102094000001</v>
      </c>
      <c r="M282" s="64">
        <f>SUMIFS(СВЦЭМ!$H$34:$H$777,СВЦЭМ!$A$34:$A$777,$A282,СВЦЭМ!$B$34:$B$777,M$260)+'СЕТ СН'!$F$12</f>
        <v>206.99119293000001</v>
      </c>
      <c r="N282" s="64">
        <f>SUMIFS(СВЦЭМ!$H$34:$H$777,СВЦЭМ!$A$34:$A$777,$A282,СВЦЭМ!$B$34:$B$777,N$260)+'СЕТ СН'!$F$12</f>
        <v>204.86783176</v>
      </c>
      <c r="O282" s="64">
        <f>SUMIFS(СВЦЭМ!$H$34:$H$777,СВЦЭМ!$A$34:$A$777,$A282,СВЦЭМ!$B$34:$B$777,O$260)+'СЕТ СН'!$F$12</f>
        <v>206.18573900999999</v>
      </c>
      <c r="P282" s="64">
        <f>SUMIFS(СВЦЭМ!$H$34:$H$777,СВЦЭМ!$A$34:$A$777,$A282,СВЦЭМ!$B$34:$B$777,P$260)+'СЕТ СН'!$F$12</f>
        <v>206.38910748000001</v>
      </c>
      <c r="Q282" s="64">
        <f>SUMIFS(СВЦЭМ!$H$34:$H$777,СВЦЭМ!$A$34:$A$777,$A282,СВЦЭМ!$B$34:$B$777,Q$260)+'СЕТ СН'!$F$12</f>
        <v>206.04686794</v>
      </c>
      <c r="R282" s="64">
        <f>SUMIFS(СВЦЭМ!$H$34:$H$777,СВЦЭМ!$A$34:$A$777,$A282,СВЦЭМ!$B$34:$B$777,R$260)+'СЕТ СН'!$F$12</f>
        <v>209.50883963999999</v>
      </c>
      <c r="S282" s="64">
        <f>SUMIFS(СВЦЭМ!$H$34:$H$777,СВЦЭМ!$A$34:$A$777,$A282,СВЦЭМ!$B$34:$B$777,S$260)+'СЕТ СН'!$F$12</f>
        <v>206.66788532999999</v>
      </c>
      <c r="T282" s="64">
        <f>SUMIFS(СВЦЭМ!$H$34:$H$777,СВЦЭМ!$A$34:$A$777,$A282,СВЦЭМ!$B$34:$B$777,T$260)+'СЕТ СН'!$F$12</f>
        <v>201.43049453</v>
      </c>
      <c r="U282" s="64">
        <f>SUMIFS(СВЦЭМ!$H$34:$H$777,СВЦЭМ!$A$34:$A$777,$A282,СВЦЭМ!$B$34:$B$777,U$260)+'СЕТ СН'!$F$12</f>
        <v>201.89139974</v>
      </c>
      <c r="V282" s="64">
        <f>SUMIFS(СВЦЭМ!$H$34:$H$777,СВЦЭМ!$A$34:$A$777,$A282,СВЦЭМ!$B$34:$B$777,V$260)+'СЕТ СН'!$F$12</f>
        <v>216.51418111000001</v>
      </c>
      <c r="W282" s="64">
        <f>SUMIFS(СВЦЭМ!$H$34:$H$777,СВЦЭМ!$A$34:$A$777,$A282,СВЦЭМ!$B$34:$B$777,W$260)+'СЕТ СН'!$F$12</f>
        <v>249.65891855999999</v>
      </c>
      <c r="X282" s="64">
        <f>SUMIFS(СВЦЭМ!$H$34:$H$777,СВЦЭМ!$A$34:$A$777,$A282,СВЦЭМ!$B$34:$B$777,X$260)+'СЕТ СН'!$F$12</f>
        <v>243.25516526999999</v>
      </c>
      <c r="Y282" s="64">
        <f>SUMIFS(СВЦЭМ!$H$34:$H$777,СВЦЭМ!$A$34:$A$777,$A282,СВЦЭМ!$B$34:$B$777,Y$260)+'СЕТ СН'!$F$12</f>
        <v>258.77421067</v>
      </c>
    </row>
    <row r="283" spans="1:25" ht="15.75" x14ac:dyDescent="0.2">
      <c r="A283" s="63">
        <f t="shared" si="7"/>
        <v>42574</v>
      </c>
      <c r="B283" s="64">
        <f>SUMIFS(СВЦЭМ!$H$34:$H$777,СВЦЭМ!$A$34:$A$777,$A283,СВЦЭМ!$B$34:$B$777,B$260)+'СЕТ СН'!$F$12</f>
        <v>295.48368551999999</v>
      </c>
      <c r="C283" s="64">
        <f>SUMIFS(СВЦЭМ!$H$34:$H$777,СВЦЭМ!$A$34:$A$777,$A283,СВЦЭМ!$B$34:$B$777,C$260)+'СЕТ СН'!$F$12</f>
        <v>323.98414143000002</v>
      </c>
      <c r="D283" s="64">
        <f>SUMIFS(СВЦЭМ!$H$34:$H$777,СВЦЭМ!$A$34:$A$777,$A283,СВЦЭМ!$B$34:$B$777,D$260)+'СЕТ СН'!$F$12</f>
        <v>338.93519737000003</v>
      </c>
      <c r="E283" s="64">
        <f>SUMIFS(СВЦЭМ!$H$34:$H$777,СВЦЭМ!$A$34:$A$777,$A283,СВЦЭМ!$B$34:$B$777,E$260)+'СЕТ СН'!$F$12</f>
        <v>348.51675997000001</v>
      </c>
      <c r="F283" s="64">
        <f>SUMIFS(СВЦЭМ!$H$34:$H$777,СВЦЭМ!$A$34:$A$777,$A283,СВЦЭМ!$B$34:$B$777,F$260)+'СЕТ СН'!$F$12</f>
        <v>350.91690087000001</v>
      </c>
      <c r="G283" s="64">
        <f>SUMIFS(СВЦЭМ!$H$34:$H$777,СВЦЭМ!$A$34:$A$777,$A283,СВЦЭМ!$B$34:$B$777,G$260)+'СЕТ СН'!$F$12</f>
        <v>350.52568183</v>
      </c>
      <c r="H283" s="64">
        <f>SUMIFS(СВЦЭМ!$H$34:$H$777,СВЦЭМ!$A$34:$A$777,$A283,СВЦЭМ!$B$34:$B$777,H$260)+'СЕТ СН'!$F$12</f>
        <v>319.91947345</v>
      </c>
      <c r="I283" s="64">
        <f>SUMIFS(СВЦЭМ!$H$34:$H$777,СВЦЭМ!$A$34:$A$777,$A283,СВЦЭМ!$B$34:$B$777,I$260)+'СЕТ СН'!$F$12</f>
        <v>282.45453125</v>
      </c>
      <c r="J283" s="64">
        <f>SUMIFS(СВЦЭМ!$H$34:$H$777,СВЦЭМ!$A$34:$A$777,$A283,СВЦЭМ!$B$34:$B$777,J$260)+'СЕТ СН'!$F$12</f>
        <v>233.81631831999999</v>
      </c>
      <c r="K283" s="64">
        <f>SUMIFS(СВЦЭМ!$H$34:$H$777,СВЦЭМ!$A$34:$A$777,$A283,СВЦЭМ!$B$34:$B$777,K$260)+'СЕТ СН'!$F$12</f>
        <v>201.15452984000001</v>
      </c>
      <c r="L283" s="64">
        <f>SUMIFS(СВЦЭМ!$H$34:$H$777,СВЦЭМ!$A$34:$A$777,$A283,СВЦЭМ!$B$34:$B$777,L$260)+'СЕТ СН'!$F$12</f>
        <v>196.05783697999999</v>
      </c>
      <c r="M283" s="64">
        <f>SUMIFS(СВЦЭМ!$H$34:$H$777,СВЦЭМ!$A$34:$A$777,$A283,СВЦЭМ!$B$34:$B$777,M$260)+'СЕТ СН'!$F$12</f>
        <v>190.92964742000001</v>
      </c>
      <c r="N283" s="64">
        <f>SUMIFS(СВЦЭМ!$H$34:$H$777,СВЦЭМ!$A$34:$A$777,$A283,СВЦЭМ!$B$34:$B$777,N$260)+'СЕТ СН'!$F$12</f>
        <v>189.95603514999999</v>
      </c>
      <c r="O283" s="64">
        <f>SUMIFS(СВЦЭМ!$H$34:$H$777,СВЦЭМ!$A$34:$A$777,$A283,СВЦЭМ!$B$34:$B$777,O$260)+'СЕТ СН'!$F$12</f>
        <v>189.71081437999999</v>
      </c>
      <c r="P283" s="64">
        <f>SUMIFS(СВЦЭМ!$H$34:$H$777,СВЦЭМ!$A$34:$A$777,$A283,СВЦЭМ!$B$34:$B$777,P$260)+'СЕТ СН'!$F$12</f>
        <v>190.9006277</v>
      </c>
      <c r="Q283" s="64">
        <f>SUMIFS(СВЦЭМ!$H$34:$H$777,СВЦЭМ!$A$34:$A$777,$A283,СВЦЭМ!$B$34:$B$777,Q$260)+'СЕТ СН'!$F$12</f>
        <v>192.32985997</v>
      </c>
      <c r="R283" s="64">
        <f>SUMIFS(СВЦЭМ!$H$34:$H$777,СВЦЭМ!$A$34:$A$777,$A283,СВЦЭМ!$B$34:$B$777,R$260)+'СЕТ СН'!$F$12</f>
        <v>193.50604752999999</v>
      </c>
      <c r="S283" s="64">
        <f>SUMIFS(СВЦЭМ!$H$34:$H$777,СВЦЭМ!$A$34:$A$777,$A283,СВЦЭМ!$B$34:$B$777,S$260)+'СЕТ СН'!$F$12</f>
        <v>192.81749658999999</v>
      </c>
      <c r="T283" s="64">
        <f>SUMIFS(СВЦЭМ!$H$34:$H$777,СВЦЭМ!$A$34:$A$777,$A283,СВЦЭМ!$B$34:$B$777,T$260)+'СЕТ СН'!$F$12</f>
        <v>192.84824965000001</v>
      </c>
      <c r="U283" s="64">
        <f>SUMIFS(СВЦЭМ!$H$34:$H$777,СВЦЭМ!$A$34:$A$777,$A283,СВЦЭМ!$B$34:$B$777,U$260)+'СЕТ СН'!$F$12</f>
        <v>193.03705521000001</v>
      </c>
      <c r="V283" s="64">
        <f>SUMIFS(СВЦЭМ!$H$34:$H$777,СВЦЭМ!$A$34:$A$777,$A283,СВЦЭМ!$B$34:$B$777,V$260)+'СЕТ СН'!$F$12</f>
        <v>202.91918656999999</v>
      </c>
      <c r="W283" s="64">
        <f>SUMIFS(СВЦЭМ!$H$34:$H$777,СВЦЭМ!$A$34:$A$777,$A283,СВЦЭМ!$B$34:$B$777,W$260)+'СЕТ СН'!$F$12</f>
        <v>222.08005222</v>
      </c>
      <c r="X283" s="64">
        <f>SUMIFS(СВЦЭМ!$H$34:$H$777,СВЦЭМ!$A$34:$A$777,$A283,СВЦЭМ!$B$34:$B$777,X$260)+'СЕТ СН'!$F$12</f>
        <v>233.649126</v>
      </c>
      <c r="Y283" s="64">
        <f>SUMIFS(СВЦЭМ!$H$34:$H$777,СВЦЭМ!$A$34:$A$777,$A283,СВЦЭМ!$B$34:$B$777,Y$260)+'СЕТ СН'!$F$12</f>
        <v>268.30917570999998</v>
      </c>
    </row>
    <row r="284" spans="1:25" ht="15.75" x14ac:dyDescent="0.2">
      <c r="A284" s="63">
        <f t="shared" si="7"/>
        <v>42575</v>
      </c>
      <c r="B284" s="64">
        <f>SUMIFS(СВЦЭМ!$H$34:$H$777,СВЦЭМ!$A$34:$A$777,$A284,СВЦЭМ!$B$34:$B$777,B$260)+'СЕТ СН'!$F$12</f>
        <v>316.49601824000001</v>
      </c>
      <c r="C284" s="64">
        <f>SUMIFS(СВЦЭМ!$H$34:$H$777,СВЦЭМ!$A$34:$A$777,$A284,СВЦЭМ!$B$34:$B$777,C$260)+'СЕТ СН'!$F$12</f>
        <v>345.99108595000001</v>
      </c>
      <c r="D284" s="64">
        <f>SUMIFS(СВЦЭМ!$H$34:$H$777,СВЦЭМ!$A$34:$A$777,$A284,СВЦЭМ!$B$34:$B$777,D$260)+'СЕТ СН'!$F$12</f>
        <v>366.84840012000001</v>
      </c>
      <c r="E284" s="64">
        <f>SUMIFS(СВЦЭМ!$H$34:$H$777,СВЦЭМ!$A$34:$A$777,$A284,СВЦЭМ!$B$34:$B$777,E$260)+'СЕТ СН'!$F$12</f>
        <v>377.55490915000001</v>
      </c>
      <c r="F284" s="64">
        <f>SUMIFS(СВЦЭМ!$H$34:$H$777,СВЦЭМ!$A$34:$A$777,$A284,СВЦЭМ!$B$34:$B$777,F$260)+'СЕТ СН'!$F$12</f>
        <v>384.71015557999999</v>
      </c>
      <c r="G284" s="64">
        <f>SUMIFS(СВЦЭМ!$H$34:$H$777,СВЦЭМ!$A$34:$A$777,$A284,СВЦЭМ!$B$34:$B$777,G$260)+'СЕТ СН'!$F$12</f>
        <v>386.20103323000001</v>
      </c>
      <c r="H284" s="64">
        <f>SUMIFS(СВЦЭМ!$H$34:$H$777,СВЦЭМ!$A$34:$A$777,$A284,СВЦЭМ!$B$34:$B$777,H$260)+'СЕТ СН'!$F$12</f>
        <v>353.47086418999999</v>
      </c>
      <c r="I284" s="64">
        <f>SUMIFS(СВЦЭМ!$H$34:$H$777,СВЦЭМ!$A$34:$A$777,$A284,СВЦЭМ!$B$34:$B$777,I$260)+'СЕТ СН'!$F$12</f>
        <v>317.47864233000001</v>
      </c>
      <c r="J284" s="64">
        <f>SUMIFS(СВЦЭМ!$H$34:$H$777,СВЦЭМ!$A$34:$A$777,$A284,СВЦЭМ!$B$34:$B$777,J$260)+'СЕТ СН'!$F$12</f>
        <v>256.87993342999999</v>
      </c>
      <c r="K284" s="64">
        <f>SUMIFS(СВЦЭМ!$H$34:$H$777,СВЦЭМ!$A$34:$A$777,$A284,СВЦЭМ!$B$34:$B$777,K$260)+'СЕТ СН'!$F$12</f>
        <v>208.11661316000001</v>
      </c>
      <c r="L284" s="64">
        <f>SUMIFS(СВЦЭМ!$H$34:$H$777,СВЦЭМ!$A$34:$A$777,$A284,СВЦЭМ!$B$34:$B$777,L$260)+'СЕТ СН'!$F$12</f>
        <v>194.47333501</v>
      </c>
      <c r="M284" s="64">
        <f>SUMIFS(СВЦЭМ!$H$34:$H$777,СВЦЭМ!$A$34:$A$777,$A284,СВЦЭМ!$B$34:$B$777,M$260)+'СЕТ СН'!$F$12</f>
        <v>193.49207547</v>
      </c>
      <c r="N284" s="64">
        <f>SUMIFS(СВЦЭМ!$H$34:$H$777,СВЦЭМ!$A$34:$A$777,$A284,СВЦЭМ!$B$34:$B$777,N$260)+'СЕТ СН'!$F$12</f>
        <v>195.55282989</v>
      </c>
      <c r="O284" s="64">
        <f>SUMIFS(СВЦЭМ!$H$34:$H$777,СВЦЭМ!$A$34:$A$777,$A284,СВЦЭМ!$B$34:$B$777,O$260)+'СЕТ СН'!$F$12</f>
        <v>195.45417789000001</v>
      </c>
      <c r="P284" s="64">
        <f>SUMIFS(СВЦЭМ!$H$34:$H$777,СВЦЭМ!$A$34:$A$777,$A284,СВЦЭМ!$B$34:$B$777,P$260)+'СЕТ СН'!$F$12</f>
        <v>196.46858320000001</v>
      </c>
      <c r="Q284" s="64">
        <f>SUMIFS(СВЦЭМ!$H$34:$H$777,СВЦЭМ!$A$34:$A$777,$A284,СВЦЭМ!$B$34:$B$777,Q$260)+'СЕТ СН'!$F$12</f>
        <v>197.19810666000001</v>
      </c>
      <c r="R284" s="64">
        <f>SUMIFS(СВЦЭМ!$H$34:$H$777,СВЦЭМ!$A$34:$A$777,$A284,СВЦЭМ!$B$34:$B$777,R$260)+'СЕТ СН'!$F$12</f>
        <v>198.39648926999999</v>
      </c>
      <c r="S284" s="64">
        <f>SUMIFS(СВЦЭМ!$H$34:$H$777,СВЦЭМ!$A$34:$A$777,$A284,СВЦЭМ!$B$34:$B$777,S$260)+'СЕТ СН'!$F$12</f>
        <v>202.01306088999999</v>
      </c>
      <c r="T284" s="64">
        <f>SUMIFS(СВЦЭМ!$H$34:$H$777,СВЦЭМ!$A$34:$A$777,$A284,СВЦЭМ!$B$34:$B$777,T$260)+'СЕТ СН'!$F$12</f>
        <v>201.94772197</v>
      </c>
      <c r="U284" s="64">
        <f>SUMIFS(СВЦЭМ!$H$34:$H$777,СВЦЭМ!$A$34:$A$777,$A284,СВЦЭМ!$B$34:$B$777,U$260)+'СЕТ СН'!$F$12</f>
        <v>212.40291712999999</v>
      </c>
      <c r="V284" s="64">
        <f>SUMIFS(СВЦЭМ!$H$34:$H$777,СВЦЭМ!$A$34:$A$777,$A284,СВЦЭМ!$B$34:$B$777,V$260)+'СЕТ СН'!$F$12</f>
        <v>217.12260024</v>
      </c>
      <c r="W284" s="64">
        <f>SUMIFS(СВЦЭМ!$H$34:$H$777,СВЦЭМ!$A$34:$A$777,$A284,СВЦЭМ!$B$34:$B$777,W$260)+'СЕТ СН'!$F$12</f>
        <v>235.55702894000001</v>
      </c>
      <c r="X284" s="64">
        <f>SUMIFS(СВЦЭМ!$H$34:$H$777,СВЦЭМ!$A$34:$A$777,$A284,СВЦЭМ!$B$34:$B$777,X$260)+'СЕТ СН'!$F$12</f>
        <v>250.64955856</v>
      </c>
      <c r="Y284" s="64">
        <f>SUMIFS(СВЦЭМ!$H$34:$H$777,СВЦЭМ!$A$34:$A$777,$A284,СВЦЭМ!$B$34:$B$777,Y$260)+'СЕТ СН'!$F$12</f>
        <v>288.51093651999997</v>
      </c>
    </row>
    <row r="285" spans="1:25" ht="15.75" x14ac:dyDescent="0.2">
      <c r="A285" s="63">
        <f t="shared" si="7"/>
        <v>42576</v>
      </c>
      <c r="B285" s="64">
        <f>SUMIFS(СВЦЭМ!$H$34:$H$777,СВЦЭМ!$A$34:$A$777,$A285,СВЦЭМ!$B$34:$B$777,B$260)+'СЕТ СН'!$F$12</f>
        <v>288.08759676</v>
      </c>
      <c r="C285" s="64">
        <f>SUMIFS(СВЦЭМ!$H$34:$H$777,СВЦЭМ!$A$34:$A$777,$A285,СВЦЭМ!$B$34:$B$777,C$260)+'СЕТ СН'!$F$12</f>
        <v>316.15432879000002</v>
      </c>
      <c r="D285" s="64">
        <f>SUMIFS(СВЦЭМ!$H$34:$H$777,СВЦЭМ!$A$34:$A$777,$A285,СВЦЭМ!$B$34:$B$777,D$260)+'СЕТ СН'!$F$12</f>
        <v>326.77858134000002</v>
      </c>
      <c r="E285" s="64">
        <f>SUMIFS(СВЦЭМ!$H$34:$H$777,СВЦЭМ!$A$34:$A$777,$A285,СВЦЭМ!$B$34:$B$777,E$260)+'СЕТ СН'!$F$12</f>
        <v>326.50919911</v>
      </c>
      <c r="F285" s="64">
        <f>SUMIFS(СВЦЭМ!$H$34:$H$777,СВЦЭМ!$A$34:$A$777,$A285,СВЦЭМ!$B$34:$B$777,F$260)+'СЕТ СН'!$F$12</f>
        <v>330.11161769</v>
      </c>
      <c r="G285" s="64">
        <f>SUMIFS(СВЦЭМ!$H$34:$H$777,СВЦЭМ!$A$34:$A$777,$A285,СВЦЭМ!$B$34:$B$777,G$260)+'СЕТ СН'!$F$12</f>
        <v>327.69422249000002</v>
      </c>
      <c r="H285" s="64">
        <f>SUMIFS(СВЦЭМ!$H$34:$H$777,СВЦЭМ!$A$34:$A$777,$A285,СВЦЭМ!$B$34:$B$777,H$260)+'СЕТ СН'!$F$12</f>
        <v>302.89203130999999</v>
      </c>
      <c r="I285" s="64">
        <f>SUMIFS(СВЦЭМ!$H$34:$H$777,СВЦЭМ!$A$34:$A$777,$A285,СВЦЭМ!$B$34:$B$777,I$260)+'СЕТ СН'!$F$12</f>
        <v>252.08148320999999</v>
      </c>
      <c r="J285" s="64">
        <f>SUMIFS(СВЦЭМ!$H$34:$H$777,СВЦЭМ!$A$34:$A$777,$A285,СВЦЭМ!$B$34:$B$777,J$260)+'СЕТ СН'!$F$12</f>
        <v>204.46847070999999</v>
      </c>
      <c r="K285" s="64">
        <f>SUMIFS(СВЦЭМ!$H$34:$H$777,СВЦЭМ!$A$34:$A$777,$A285,СВЦЭМ!$B$34:$B$777,K$260)+'СЕТ СН'!$F$12</f>
        <v>188.14287976</v>
      </c>
      <c r="L285" s="64">
        <f>SUMIFS(СВЦЭМ!$H$34:$H$777,СВЦЭМ!$A$34:$A$777,$A285,СВЦЭМ!$B$34:$B$777,L$260)+'СЕТ СН'!$F$12</f>
        <v>209.70416349999999</v>
      </c>
      <c r="M285" s="64">
        <f>SUMIFS(СВЦЭМ!$H$34:$H$777,СВЦЭМ!$A$34:$A$777,$A285,СВЦЭМ!$B$34:$B$777,M$260)+'СЕТ СН'!$F$12</f>
        <v>211.00033680999999</v>
      </c>
      <c r="N285" s="64">
        <f>SUMIFS(СВЦЭМ!$H$34:$H$777,СВЦЭМ!$A$34:$A$777,$A285,СВЦЭМ!$B$34:$B$777,N$260)+'СЕТ СН'!$F$12</f>
        <v>205.40798341999999</v>
      </c>
      <c r="O285" s="64">
        <f>SUMIFS(СВЦЭМ!$H$34:$H$777,СВЦЭМ!$A$34:$A$777,$A285,СВЦЭМ!$B$34:$B$777,O$260)+'СЕТ СН'!$F$12</f>
        <v>210.03525207999999</v>
      </c>
      <c r="P285" s="64">
        <f>SUMIFS(СВЦЭМ!$H$34:$H$777,СВЦЭМ!$A$34:$A$777,$A285,СВЦЭМ!$B$34:$B$777,P$260)+'СЕТ СН'!$F$12</f>
        <v>209.05427954999999</v>
      </c>
      <c r="Q285" s="64">
        <f>SUMIFS(СВЦЭМ!$H$34:$H$777,СВЦЭМ!$A$34:$A$777,$A285,СВЦЭМ!$B$34:$B$777,Q$260)+'СЕТ СН'!$F$12</f>
        <v>204.81052105000001</v>
      </c>
      <c r="R285" s="64">
        <f>SUMIFS(СВЦЭМ!$H$34:$H$777,СВЦЭМ!$A$34:$A$777,$A285,СВЦЭМ!$B$34:$B$777,R$260)+'СЕТ СН'!$F$12</f>
        <v>206.00630422</v>
      </c>
      <c r="S285" s="64">
        <f>SUMIFS(СВЦЭМ!$H$34:$H$777,СВЦЭМ!$A$34:$A$777,$A285,СВЦЭМ!$B$34:$B$777,S$260)+'СЕТ СН'!$F$12</f>
        <v>204.85913568999999</v>
      </c>
      <c r="T285" s="64">
        <f>SUMIFS(СВЦЭМ!$H$34:$H$777,СВЦЭМ!$A$34:$A$777,$A285,СВЦЭМ!$B$34:$B$777,T$260)+'СЕТ СН'!$F$12</f>
        <v>183.77469662999999</v>
      </c>
      <c r="U285" s="64">
        <f>SUMIFS(СВЦЭМ!$H$34:$H$777,СВЦЭМ!$A$34:$A$777,$A285,СВЦЭМ!$B$34:$B$777,U$260)+'СЕТ СН'!$F$12</f>
        <v>184.83898213000001</v>
      </c>
      <c r="V285" s="64">
        <f>SUMIFS(СВЦЭМ!$H$34:$H$777,СВЦЭМ!$A$34:$A$777,$A285,СВЦЭМ!$B$34:$B$777,V$260)+'СЕТ СН'!$F$12</f>
        <v>187.43486446</v>
      </c>
      <c r="W285" s="64">
        <f>SUMIFS(СВЦЭМ!$H$34:$H$777,СВЦЭМ!$A$34:$A$777,$A285,СВЦЭМ!$B$34:$B$777,W$260)+'СЕТ СН'!$F$12</f>
        <v>209.34979074</v>
      </c>
      <c r="X285" s="64">
        <f>SUMIFS(СВЦЭМ!$H$34:$H$777,СВЦЭМ!$A$34:$A$777,$A285,СВЦЭМ!$B$34:$B$777,X$260)+'СЕТ СН'!$F$12</f>
        <v>219.82402905999999</v>
      </c>
      <c r="Y285" s="64">
        <f>SUMIFS(СВЦЭМ!$H$34:$H$777,СВЦЭМ!$A$34:$A$777,$A285,СВЦЭМ!$B$34:$B$777,Y$260)+'СЕТ СН'!$F$12</f>
        <v>240.03813314000001</v>
      </c>
    </row>
    <row r="286" spans="1:25" ht="15.75" x14ac:dyDescent="0.2">
      <c r="A286" s="63">
        <f t="shared" si="7"/>
        <v>42577</v>
      </c>
      <c r="B286" s="64">
        <f>SUMIFS(СВЦЭМ!$H$34:$H$777,СВЦЭМ!$A$34:$A$777,$A286,СВЦЭМ!$B$34:$B$777,B$260)+'СЕТ СН'!$F$12</f>
        <v>325.17917066000001</v>
      </c>
      <c r="C286" s="64">
        <f>SUMIFS(СВЦЭМ!$H$34:$H$777,СВЦЭМ!$A$34:$A$777,$A286,СВЦЭМ!$B$34:$B$777,C$260)+'СЕТ СН'!$F$12</f>
        <v>351.62009746000001</v>
      </c>
      <c r="D286" s="64">
        <f>SUMIFS(СВЦЭМ!$H$34:$H$777,СВЦЭМ!$A$34:$A$777,$A286,СВЦЭМ!$B$34:$B$777,D$260)+'СЕТ СН'!$F$12</f>
        <v>367.52802845000002</v>
      </c>
      <c r="E286" s="64">
        <f>SUMIFS(СВЦЭМ!$H$34:$H$777,СВЦЭМ!$A$34:$A$777,$A286,СВЦЭМ!$B$34:$B$777,E$260)+'СЕТ СН'!$F$12</f>
        <v>371.56513430000001</v>
      </c>
      <c r="F286" s="64">
        <f>SUMIFS(СВЦЭМ!$H$34:$H$777,СВЦЭМ!$A$34:$A$777,$A286,СВЦЭМ!$B$34:$B$777,F$260)+'СЕТ СН'!$F$12</f>
        <v>368.72905646999999</v>
      </c>
      <c r="G286" s="64">
        <f>SUMIFS(СВЦЭМ!$H$34:$H$777,СВЦЭМ!$A$34:$A$777,$A286,СВЦЭМ!$B$34:$B$777,G$260)+'СЕТ СН'!$F$12</f>
        <v>366.51267854999998</v>
      </c>
      <c r="H286" s="64">
        <f>SUMIFS(СВЦЭМ!$H$34:$H$777,СВЦЭМ!$A$34:$A$777,$A286,СВЦЭМ!$B$34:$B$777,H$260)+'СЕТ СН'!$F$12</f>
        <v>340.09035206999999</v>
      </c>
      <c r="I286" s="64">
        <f>SUMIFS(СВЦЭМ!$H$34:$H$777,СВЦЭМ!$A$34:$A$777,$A286,СВЦЭМ!$B$34:$B$777,I$260)+'СЕТ СН'!$F$12</f>
        <v>291.66209498000001</v>
      </c>
      <c r="J286" s="64">
        <f>SUMIFS(СВЦЭМ!$H$34:$H$777,СВЦЭМ!$A$34:$A$777,$A286,СВЦЭМ!$B$34:$B$777,J$260)+'СЕТ СН'!$F$12</f>
        <v>268.96642730999997</v>
      </c>
      <c r="K286" s="64">
        <f>SUMIFS(СВЦЭМ!$H$34:$H$777,СВЦЭМ!$A$34:$A$777,$A286,СВЦЭМ!$B$34:$B$777,K$260)+'СЕТ СН'!$F$12</f>
        <v>243.74563902</v>
      </c>
      <c r="L286" s="64">
        <f>SUMIFS(СВЦЭМ!$H$34:$H$777,СВЦЭМ!$A$34:$A$777,$A286,СВЦЭМ!$B$34:$B$777,L$260)+'СЕТ СН'!$F$12</f>
        <v>236.68106628999999</v>
      </c>
      <c r="M286" s="64">
        <f>SUMIFS(СВЦЭМ!$H$34:$H$777,СВЦЭМ!$A$34:$A$777,$A286,СВЦЭМ!$B$34:$B$777,M$260)+'СЕТ СН'!$F$12</f>
        <v>231.12543044</v>
      </c>
      <c r="N286" s="64">
        <f>SUMIFS(СВЦЭМ!$H$34:$H$777,СВЦЭМ!$A$34:$A$777,$A286,СВЦЭМ!$B$34:$B$777,N$260)+'СЕТ СН'!$F$12</f>
        <v>232.67728647000001</v>
      </c>
      <c r="O286" s="64">
        <f>SUMIFS(СВЦЭМ!$H$34:$H$777,СВЦЭМ!$A$34:$A$777,$A286,СВЦЭМ!$B$34:$B$777,O$260)+'СЕТ СН'!$F$12</f>
        <v>229.41008819000001</v>
      </c>
      <c r="P286" s="64">
        <f>SUMIFS(СВЦЭМ!$H$34:$H$777,СВЦЭМ!$A$34:$A$777,$A286,СВЦЭМ!$B$34:$B$777,P$260)+'СЕТ СН'!$F$12</f>
        <v>226.74227465999999</v>
      </c>
      <c r="Q286" s="64">
        <f>SUMIFS(СВЦЭМ!$H$34:$H$777,СВЦЭМ!$A$34:$A$777,$A286,СВЦЭМ!$B$34:$B$777,Q$260)+'СЕТ СН'!$F$12</f>
        <v>228.03951819</v>
      </c>
      <c r="R286" s="64">
        <f>SUMIFS(СВЦЭМ!$H$34:$H$777,СВЦЭМ!$A$34:$A$777,$A286,СВЦЭМ!$B$34:$B$777,R$260)+'СЕТ СН'!$F$12</f>
        <v>228.40622642</v>
      </c>
      <c r="S286" s="64">
        <f>SUMIFS(СВЦЭМ!$H$34:$H$777,СВЦЭМ!$A$34:$A$777,$A286,СВЦЭМ!$B$34:$B$777,S$260)+'СЕТ СН'!$F$12</f>
        <v>234.65157825</v>
      </c>
      <c r="T286" s="64">
        <f>SUMIFS(СВЦЭМ!$H$34:$H$777,СВЦЭМ!$A$34:$A$777,$A286,СВЦЭМ!$B$34:$B$777,T$260)+'СЕТ СН'!$F$12</f>
        <v>244.38853255000001</v>
      </c>
      <c r="U286" s="64">
        <f>SUMIFS(СВЦЭМ!$H$34:$H$777,СВЦЭМ!$A$34:$A$777,$A286,СВЦЭМ!$B$34:$B$777,U$260)+'СЕТ СН'!$F$12</f>
        <v>252.49466516999999</v>
      </c>
      <c r="V286" s="64">
        <f>SUMIFS(СВЦЭМ!$H$34:$H$777,СВЦЭМ!$A$34:$A$777,$A286,СВЦЭМ!$B$34:$B$777,V$260)+'СЕТ СН'!$F$12</f>
        <v>284.70857892999999</v>
      </c>
      <c r="W286" s="64">
        <f>SUMIFS(СВЦЭМ!$H$34:$H$777,СВЦЭМ!$A$34:$A$777,$A286,СВЦЭМ!$B$34:$B$777,W$260)+'СЕТ СН'!$F$12</f>
        <v>308.67633180000001</v>
      </c>
      <c r="X286" s="64">
        <f>SUMIFS(СВЦЭМ!$H$34:$H$777,СВЦЭМ!$A$34:$A$777,$A286,СВЦЭМ!$B$34:$B$777,X$260)+'СЕТ СН'!$F$12</f>
        <v>316.69724653999998</v>
      </c>
      <c r="Y286" s="64">
        <f>SUMIFS(СВЦЭМ!$H$34:$H$777,СВЦЭМ!$A$34:$A$777,$A286,СВЦЭМ!$B$34:$B$777,Y$260)+'СЕТ СН'!$F$12</f>
        <v>307.1523985</v>
      </c>
    </row>
    <row r="287" spans="1:25" ht="15.75" x14ac:dyDescent="0.2">
      <c r="A287" s="63">
        <f t="shared" si="7"/>
        <v>42578</v>
      </c>
      <c r="B287" s="64">
        <f>SUMIFS(СВЦЭМ!$H$34:$H$777,СВЦЭМ!$A$34:$A$777,$A287,СВЦЭМ!$B$34:$B$777,B$260)+'СЕТ СН'!$F$12</f>
        <v>300.02898827000001</v>
      </c>
      <c r="C287" s="64">
        <f>SUMIFS(СВЦЭМ!$H$34:$H$777,СВЦЭМ!$A$34:$A$777,$A287,СВЦЭМ!$B$34:$B$777,C$260)+'СЕТ СН'!$F$12</f>
        <v>325.70520060000001</v>
      </c>
      <c r="D287" s="64">
        <f>SUMIFS(СВЦЭМ!$H$34:$H$777,СВЦЭМ!$A$34:$A$777,$A287,СВЦЭМ!$B$34:$B$777,D$260)+'СЕТ СН'!$F$12</f>
        <v>343.74647102</v>
      </c>
      <c r="E287" s="64">
        <f>SUMIFS(СВЦЭМ!$H$34:$H$777,СВЦЭМ!$A$34:$A$777,$A287,СВЦЭМ!$B$34:$B$777,E$260)+'СЕТ СН'!$F$12</f>
        <v>349.85557616</v>
      </c>
      <c r="F287" s="64">
        <f>SUMIFS(СВЦЭМ!$H$34:$H$777,СВЦЭМ!$A$34:$A$777,$A287,СВЦЭМ!$B$34:$B$777,F$260)+'СЕТ СН'!$F$12</f>
        <v>352.49355487000003</v>
      </c>
      <c r="G287" s="64">
        <f>SUMIFS(СВЦЭМ!$H$34:$H$777,СВЦЭМ!$A$34:$A$777,$A287,СВЦЭМ!$B$34:$B$777,G$260)+'СЕТ СН'!$F$12</f>
        <v>352.35187633999999</v>
      </c>
      <c r="H287" s="64">
        <f>SUMIFS(СВЦЭМ!$H$34:$H$777,СВЦЭМ!$A$34:$A$777,$A287,СВЦЭМ!$B$34:$B$777,H$260)+'СЕТ СН'!$F$12</f>
        <v>332.03413856999998</v>
      </c>
      <c r="I287" s="64">
        <f>SUMIFS(СВЦЭМ!$H$34:$H$777,СВЦЭМ!$A$34:$A$777,$A287,СВЦЭМ!$B$34:$B$777,I$260)+'СЕТ СН'!$F$12</f>
        <v>301.44034797</v>
      </c>
      <c r="J287" s="64">
        <f>SUMIFS(СВЦЭМ!$H$34:$H$777,СВЦЭМ!$A$34:$A$777,$A287,СВЦЭМ!$B$34:$B$777,J$260)+'СЕТ СН'!$F$12</f>
        <v>286.01465549</v>
      </c>
      <c r="K287" s="64">
        <f>SUMIFS(СВЦЭМ!$H$34:$H$777,СВЦЭМ!$A$34:$A$777,$A287,СВЦЭМ!$B$34:$B$777,K$260)+'СЕТ СН'!$F$12</f>
        <v>274.24430517000002</v>
      </c>
      <c r="L287" s="64">
        <f>SUMIFS(СВЦЭМ!$H$34:$H$777,СВЦЭМ!$A$34:$A$777,$A287,СВЦЭМ!$B$34:$B$777,L$260)+'СЕТ СН'!$F$12</f>
        <v>270.40908910000002</v>
      </c>
      <c r="M287" s="64">
        <f>SUMIFS(СВЦЭМ!$H$34:$H$777,СВЦЭМ!$A$34:$A$777,$A287,СВЦЭМ!$B$34:$B$777,M$260)+'СЕТ СН'!$F$12</f>
        <v>266.52211111999998</v>
      </c>
      <c r="N287" s="64">
        <f>SUMIFS(СВЦЭМ!$H$34:$H$777,СВЦЭМ!$A$34:$A$777,$A287,СВЦЭМ!$B$34:$B$777,N$260)+'СЕТ СН'!$F$12</f>
        <v>267.56713417999998</v>
      </c>
      <c r="O287" s="64">
        <f>SUMIFS(СВЦЭМ!$H$34:$H$777,СВЦЭМ!$A$34:$A$777,$A287,СВЦЭМ!$B$34:$B$777,O$260)+'СЕТ СН'!$F$12</f>
        <v>265.85399634999999</v>
      </c>
      <c r="P287" s="64">
        <f>SUMIFS(СВЦЭМ!$H$34:$H$777,СВЦЭМ!$A$34:$A$777,$A287,СВЦЭМ!$B$34:$B$777,P$260)+'СЕТ СН'!$F$12</f>
        <v>266.03970279999999</v>
      </c>
      <c r="Q287" s="64">
        <f>SUMIFS(СВЦЭМ!$H$34:$H$777,СВЦЭМ!$A$34:$A$777,$A287,СВЦЭМ!$B$34:$B$777,Q$260)+'СЕТ СН'!$F$12</f>
        <v>263.12941892999999</v>
      </c>
      <c r="R287" s="64">
        <f>SUMIFS(СВЦЭМ!$H$34:$H$777,СВЦЭМ!$A$34:$A$777,$A287,СВЦЭМ!$B$34:$B$777,R$260)+'СЕТ СН'!$F$12</f>
        <v>260.59990491999997</v>
      </c>
      <c r="S287" s="64">
        <f>SUMIFS(СВЦЭМ!$H$34:$H$777,СВЦЭМ!$A$34:$A$777,$A287,СВЦЭМ!$B$34:$B$777,S$260)+'СЕТ СН'!$F$12</f>
        <v>263.15634656999998</v>
      </c>
      <c r="T287" s="64">
        <f>SUMIFS(СВЦЭМ!$H$34:$H$777,СВЦЭМ!$A$34:$A$777,$A287,СВЦЭМ!$B$34:$B$777,T$260)+'СЕТ СН'!$F$12</f>
        <v>264.69948037</v>
      </c>
      <c r="U287" s="64">
        <f>SUMIFS(СВЦЭМ!$H$34:$H$777,СВЦЭМ!$A$34:$A$777,$A287,СВЦЭМ!$B$34:$B$777,U$260)+'СЕТ СН'!$F$12</f>
        <v>266.71036806000001</v>
      </c>
      <c r="V287" s="64">
        <f>SUMIFS(СВЦЭМ!$H$34:$H$777,СВЦЭМ!$A$34:$A$777,$A287,СВЦЭМ!$B$34:$B$777,V$260)+'СЕТ СН'!$F$12</f>
        <v>272.89849982999999</v>
      </c>
      <c r="W287" s="64">
        <f>SUMIFS(СВЦЭМ!$H$34:$H$777,СВЦЭМ!$A$34:$A$777,$A287,СВЦЭМ!$B$34:$B$777,W$260)+'СЕТ СН'!$F$12</f>
        <v>288.22351436000002</v>
      </c>
      <c r="X287" s="64">
        <f>SUMIFS(СВЦЭМ!$H$34:$H$777,СВЦЭМ!$A$34:$A$777,$A287,СВЦЭМ!$B$34:$B$777,X$260)+'СЕТ СН'!$F$12</f>
        <v>299.21893770000003</v>
      </c>
      <c r="Y287" s="64">
        <f>SUMIFS(СВЦЭМ!$H$34:$H$777,СВЦЭМ!$A$34:$A$777,$A287,СВЦЭМ!$B$34:$B$777,Y$260)+'СЕТ СН'!$F$12</f>
        <v>313.37153167999998</v>
      </c>
    </row>
    <row r="288" spans="1:25" ht="15.75" x14ac:dyDescent="0.2">
      <c r="A288" s="63">
        <f t="shared" si="7"/>
        <v>42579</v>
      </c>
      <c r="B288" s="64">
        <f>SUMIFS(СВЦЭМ!$H$34:$H$777,СВЦЭМ!$A$34:$A$777,$A288,СВЦЭМ!$B$34:$B$777,B$260)+'СЕТ СН'!$F$12</f>
        <v>325.02205760999999</v>
      </c>
      <c r="C288" s="64">
        <f>SUMIFS(СВЦЭМ!$H$34:$H$777,СВЦЭМ!$A$34:$A$777,$A288,СВЦЭМ!$B$34:$B$777,C$260)+'СЕТ СН'!$F$12</f>
        <v>354.66792328000002</v>
      </c>
      <c r="D288" s="64">
        <f>SUMIFS(СВЦЭМ!$H$34:$H$777,СВЦЭМ!$A$34:$A$777,$A288,СВЦЭМ!$B$34:$B$777,D$260)+'СЕТ СН'!$F$12</f>
        <v>372.30437347999998</v>
      </c>
      <c r="E288" s="64">
        <f>SUMIFS(СВЦЭМ!$H$34:$H$777,СВЦЭМ!$A$34:$A$777,$A288,СВЦЭМ!$B$34:$B$777,E$260)+'СЕТ СН'!$F$12</f>
        <v>372.19893207000001</v>
      </c>
      <c r="F288" s="64">
        <f>SUMIFS(СВЦЭМ!$H$34:$H$777,СВЦЭМ!$A$34:$A$777,$A288,СВЦЭМ!$B$34:$B$777,F$260)+'СЕТ СН'!$F$12</f>
        <v>370.86056345999998</v>
      </c>
      <c r="G288" s="64">
        <f>SUMIFS(СВЦЭМ!$H$34:$H$777,СВЦЭМ!$A$34:$A$777,$A288,СВЦЭМ!$B$34:$B$777,G$260)+'СЕТ СН'!$F$12</f>
        <v>372.17265787000002</v>
      </c>
      <c r="H288" s="64">
        <f>SUMIFS(СВЦЭМ!$H$34:$H$777,СВЦЭМ!$A$34:$A$777,$A288,СВЦЭМ!$B$34:$B$777,H$260)+'СЕТ СН'!$F$12</f>
        <v>336.10016973</v>
      </c>
      <c r="I288" s="64">
        <f>SUMIFS(СВЦЭМ!$H$34:$H$777,СВЦЭМ!$A$34:$A$777,$A288,СВЦЭМ!$B$34:$B$777,I$260)+'СЕТ СН'!$F$12</f>
        <v>313.93768761000001</v>
      </c>
      <c r="J288" s="64">
        <f>SUMIFS(СВЦЭМ!$H$34:$H$777,СВЦЭМ!$A$34:$A$777,$A288,СВЦЭМ!$B$34:$B$777,J$260)+'СЕТ СН'!$F$12</f>
        <v>284.95063977000001</v>
      </c>
      <c r="K288" s="64">
        <f>SUMIFS(СВЦЭМ!$H$34:$H$777,СВЦЭМ!$A$34:$A$777,$A288,СВЦЭМ!$B$34:$B$777,K$260)+'СЕТ СН'!$F$12</f>
        <v>299.70059702999998</v>
      </c>
      <c r="L288" s="64">
        <f>SUMIFS(СВЦЭМ!$H$34:$H$777,СВЦЭМ!$A$34:$A$777,$A288,СВЦЭМ!$B$34:$B$777,L$260)+'СЕТ СН'!$F$12</f>
        <v>302.78092332</v>
      </c>
      <c r="M288" s="64">
        <f>SUMIFS(СВЦЭМ!$H$34:$H$777,СВЦЭМ!$A$34:$A$777,$A288,СВЦЭМ!$B$34:$B$777,M$260)+'СЕТ СН'!$F$12</f>
        <v>305.77026426999998</v>
      </c>
      <c r="N288" s="64">
        <f>SUMIFS(СВЦЭМ!$H$34:$H$777,СВЦЭМ!$A$34:$A$777,$A288,СВЦЭМ!$B$34:$B$777,N$260)+'СЕТ СН'!$F$12</f>
        <v>302.96044548999998</v>
      </c>
      <c r="O288" s="64">
        <f>SUMIFS(СВЦЭМ!$H$34:$H$777,СВЦЭМ!$A$34:$A$777,$A288,СВЦЭМ!$B$34:$B$777,O$260)+'СЕТ СН'!$F$12</f>
        <v>304.00847217</v>
      </c>
      <c r="P288" s="64">
        <f>SUMIFS(СВЦЭМ!$H$34:$H$777,СВЦЭМ!$A$34:$A$777,$A288,СВЦЭМ!$B$34:$B$777,P$260)+'СЕТ СН'!$F$12</f>
        <v>300.00891042000001</v>
      </c>
      <c r="Q288" s="64">
        <f>SUMIFS(СВЦЭМ!$H$34:$H$777,СВЦЭМ!$A$34:$A$777,$A288,СВЦЭМ!$B$34:$B$777,Q$260)+'СЕТ СН'!$F$12</f>
        <v>298.13630432999997</v>
      </c>
      <c r="R288" s="64">
        <f>SUMIFS(СВЦЭМ!$H$34:$H$777,СВЦЭМ!$A$34:$A$777,$A288,СВЦЭМ!$B$34:$B$777,R$260)+'СЕТ СН'!$F$12</f>
        <v>295.22820148</v>
      </c>
      <c r="S288" s="64">
        <f>SUMIFS(СВЦЭМ!$H$34:$H$777,СВЦЭМ!$A$34:$A$777,$A288,СВЦЭМ!$B$34:$B$777,S$260)+'СЕТ СН'!$F$12</f>
        <v>295.50426862</v>
      </c>
      <c r="T288" s="64">
        <f>SUMIFS(СВЦЭМ!$H$34:$H$777,СВЦЭМ!$A$34:$A$777,$A288,СВЦЭМ!$B$34:$B$777,T$260)+'СЕТ СН'!$F$12</f>
        <v>293.56086191000003</v>
      </c>
      <c r="U288" s="64">
        <f>SUMIFS(СВЦЭМ!$H$34:$H$777,СВЦЭМ!$A$34:$A$777,$A288,СВЦЭМ!$B$34:$B$777,U$260)+'СЕТ СН'!$F$12</f>
        <v>292.53425849000001</v>
      </c>
      <c r="V288" s="64">
        <f>SUMIFS(СВЦЭМ!$H$34:$H$777,СВЦЭМ!$A$34:$A$777,$A288,СВЦЭМ!$B$34:$B$777,V$260)+'СЕТ СН'!$F$12</f>
        <v>298.2376999</v>
      </c>
      <c r="W288" s="64">
        <f>SUMIFS(СВЦЭМ!$H$34:$H$777,СВЦЭМ!$A$34:$A$777,$A288,СВЦЭМ!$B$34:$B$777,W$260)+'СЕТ СН'!$F$12</f>
        <v>290.45508357</v>
      </c>
      <c r="X288" s="64">
        <f>SUMIFS(СВЦЭМ!$H$34:$H$777,СВЦЭМ!$A$34:$A$777,$A288,СВЦЭМ!$B$34:$B$777,X$260)+'СЕТ СН'!$F$12</f>
        <v>298.43510406000001</v>
      </c>
      <c r="Y288" s="64">
        <f>SUMIFS(СВЦЭМ!$H$34:$H$777,СВЦЭМ!$A$34:$A$777,$A288,СВЦЭМ!$B$34:$B$777,Y$260)+'СЕТ СН'!$F$12</f>
        <v>303.74048450999999</v>
      </c>
    </row>
    <row r="289" spans="1:27" ht="15.75" x14ac:dyDescent="0.2">
      <c r="A289" s="63">
        <f t="shared" si="7"/>
        <v>42580</v>
      </c>
      <c r="B289" s="64">
        <f>SUMIFS(СВЦЭМ!$H$34:$H$777,СВЦЭМ!$A$34:$A$777,$A289,СВЦЭМ!$B$34:$B$777,B$260)+'СЕТ СН'!$F$12</f>
        <v>332.06869146999998</v>
      </c>
      <c r="C289" s="64">
        <f>SUMIFS(СВЦЭМ!$H$34:$H$777,СВЦЭМ!$A$34:$A$777,$A289,СВЦЭМ!$B$34:$B$777,C$260)+'СЕТ СН'!$F$12</f>
        <v>361.42706399999997</v>
      </c>
      <c r="D289" s="64">
        <f>SUMIFS(СВЦЭМ!$H$34:$H$777,СВЦЭМ!$A$34:$A$777,$A289,СВЦЭМ!$B$34:$B$777,D$260)+'СЕТ СН'!$F$12</f>
        <v>370.43489039999997</v>
      </c>
      <c r="E289" s="64">
        <f>SUMIFS(СВЦЭМ!$H$34:$H$777,СВЦЭМ!$A$34:$A$777,$A289,СВЦЭМ!$B$34:$B$777,E$260)+'СЕТ СН'!$F$12</f>
        <v>369.84434607999998</v>
      </c>
      <c r="F289" s="64">
        <f>SUMIFS(СВЦЭМ!$H$34:$H$777,СВЦЭМ!$A$34:$A$777,$A289,СВЦЭМ!$B$34:$B$777,F$260)+'СЕТ СН'!$F$12</f>
        <v>370.06764557000002</v>
      </c>
      <c r="G289" s="64">
        <f>SUMIFS(СВЦЭМ!$H$34:$H$777,СВЦЭМ!$A$34:$A$777,$A289,СВЦЭМ!$B$34:$B$777,G$260)+'СЕТ СН'!$F$12</f>
        <v>370.22500825999998</v>
      </c>
      <c r="H289" s="64">
        <f>SUMIFS(СВЦЭМ!$H$34:$H$777,СВЦЭМ!$A$34:$A$777,$A289,СВЦЭМ!$B$34:$B$777,H$260)+'СЕТ СН'!$F$12</f>
        <v>344.65219760999997</v>
      </c>
      <c r="I289" s="64">
        <f>SUMIFS(СВЦЭМ!$H$34:$H$777,СВЦЭМ!$A$34:$A$777,$A289,СВЦЭМ!$B$34:$B$777,I$260)+'СЕТ СН'!$F$12</f>
        <v>305.44439930999999</v>
      </c>
      <c r="J289" s="64">
        <f>SUMIFS(СВЦЭМ!$H$34:$H$777,СВЦЭМ!$A$34:$A$777,$A289,СВЦЭМ!$B$34:$B$777,J$260)+'СЕТ СН'!$F$12</f>
        <v>281.55227565000001</v>
      </c>
      <c r="K289" s="64">
        <f>SUMIFS(СВЦЭМ!$H$34:$H$777,СВЦЭМ!$A$34:$A$777,$A289,СВЦЭМ!$B$34:$B$777,K$260)+'СЕТ СН'!$F$12</f>
        <v>273.96393727999998</v>
      </c>
      <c r="L289" s="64">
        <f>SUMIFS(СВЦЭМ!$H$34:$H$777,СВЦЭМ!$A$34:$A$777,$A289,СВЦЭМ!$B$34:$B$777,L$260)+'СЕТ СН'!$F$12</f>
        <v>273.12195717999998</v>
      </c>
      <c r="M289" s="64">
        <f>SUMIFS(СВЦЭМ!$H$34:$H$777,СВЦЭМ!$A$34:$A$777,$A289,СВЦЭМ!$B$34:$B$777,M$260)+'СЕТ СН'!$F$12</f>
        <v>268.28883073999998</v>
      </c>
      <c r="N289" s="64">
        <f>SUMIFS(СВЦЭМ!$H$34:$H$777,СВЦЭМ!$A$34:$A$777,$A289,СВЦЭМ!$B$34:$B$777,N$260)+'СЕТ СН'!$F$12</f>
        <v>266.83636916</v>
      </c>
      <c r="O289" s="64">
        <f>SUMIFS(СВЦЭМ!$H$34:$H$777,СВЦЭМ!$A$34:$A$777,$A289,СВЦЭМ!$B$34:$B$777,O$260)+'СЕТ СН'!$F$12</f>
        <v>266.52574984</v>
      </c>
      <c r="P289" s="64">
        <f>SUMIFS(СВЦЭМ!$H$34:$H$777,СВЦЭМ!$A$34:$A$777,$A289,СВЦЭМ!$B$34:$B$777,P$260)+'СЕТ СН'!$F$12</f>
        <v>265.69968688</v>
      </c>
      <c r="Q289" s="64">
        <f>SUMIFS(СВЦЭМ!$H$34:$H$777,СВЦЭМ!$A$34:$A$777,$A289,СВЦЭМ!$B$34:$B$777,Q$260)+'СЕТ СН'!$F$12</f>
        <v>265.13052071999999</v>
      </c>
      <c r="R289" s="64">
        <f>SUMIFS(СВЦЭМ!$H$34:$H$777,СВЦЭМ!$A$34:$A$777,$A289,СВЦЭМ!$B$34:$B$777,R$260)+'СЕТ СН'!$F$12</f>
        <v>264.23714479</v>
      </c>
      <c r="S289" s="64">
        <f>SUMIFS(СВЦЭМ!$H$34:$H$777,СВЦЭМ!$A$34:$A$777,$A289,СВЦЭМ!$B$34:$B$777,S$260)+'СЕТ СН'!$F$12</f>
        <v>263.02746862999999</v>
      </c>
      <c r="T289" s="64">
        <f>SUMIFS(СВЦЭМ!$H$34:$H$777,СВЦЭМ!$A$34:$A$777,$A289,СВЦЭМ!$B$34:$B$777,T$260)+'СЕТ СН'!$F$12</f>
        <v>261.57817098999999</v>
      </c>
      <c r="U289" s="64">
        <f>SUMIFS(СВЦЭМ!$H$34:$H$777,СВЦЭМ!$A$34:$A$777,$A289,СВЦЭМ!$B$34:$B$777,U$260)+'СЕТ СН'!$F$12</f>
        <v>263.89957164999998</v>
      </c>
      <c r="V289" s="64">
        <f>SUMIFS(СВЦЭМ!$H$34:$H$777,СВЦЭМ!$A$34:$A$777,$A289,СВЦЭМ!$B$34:$B$777,V$260)+'СЕТ СН'!$F$12</f>
        <v>245.80083862999999</v>
      </c>
      <c r="W289" s="64">
        <f>SUMIFS(СВЦЭМ!$H$34:$H$777,СВЦЭМ!$A$34:$A$777,$A289,СВЦЭМ!$B$34:$B$777,W$260)+'СЕТ СН'!$F$12</f>
        <v>237.42484142999999</v>
      </c>
      <c r="X289" s="64">
        <f>SUMIFS(СВЦЭМ!$H$34:$H$777,СВЦЭМ!$A$34:$A$777,$A289,СВЦЭМ!$B$34:$B$777,X$260)+'СЕТ СН'!$F$12</f>
        <v>245.36490151000001</v>
      </c>
      <c r="Y289" s="64">
        <f>SUMIFS(СВЦЭМ!$H$34:$H$777,СВЦЭМ!$A$34:$A$777,$A289,СВЦЭМ!$B$34:$B$777,Y$260)+'СЕТ СН'!$F$12</f>
        <v>282.40139570999997</v>
      </c>
    </row>
    <row r="290" spans="1:27" ht="15.75" x14ac:dyDescent="0.2">
      <c r="A290" s="63">
        <f t="shared" si="7"/>
        <v>42581</v>
      </c>
      <c r="B290" s="64">
        <f>SUMIFS(СВЦЭМ!$H$34:$H$777,СВЦЭМ!$A$34:$A$777,$A290,СВЦЭМ!$B$34:$B$777,B$260)+'СЕТ СН'!$F$12</f>
        <v>312.46600905000003</v>
      </c>
      <c r="C290" s="64">
        <f>SUMIFS(СВЦЭМ!$H$34:$H$777,СВЦЭМ!$A$34:$A$777,$A290,СВЦЭМ!$B$34:$B$777,C$260)+'СЕТ СН'!$F$12</f>
        <v>342.68332184000002</v>
      </c>
      <c r="D290" s="64">
        <f>SUMIFS(СВЦЭМ!$H$34:$H$777,СВЦЭМ!$A$34:$A$777,$A290,СВЦЭМ!$B$34:$B$777,D$260)+'СЕТ СН'!$F$12</f>
        <v>357.36538562999999</v>
      </c>
      <c r="E290" s="64">
        <f>SUMIFS(СВЦЭМ!$H$34:$H$777,СВЦЭМ!$A$34:$A$777,$A290,СВЦЭМ!$B$34:$B$777,E$260)+'СЕТ СН'!$F$12</f>
        <v>365.34022515999999</v>
      </c>
      <c r="F290" s="64">
        <f>SUMIFS(СВЦЭМ!$H$34:$H$777,СВЦЭМ!$A$34:$A$777,$A290,СВЦЭМ!$B$34:$B$777,F$260)+'СЕТ СН'!$F$12</f>
        <v>367.56149754</v>
      </c>
      <c r="G290" s="64">
        <f>SUMIFS(СВЦЭМ!$H$34:$H$777,СВЦЭМ!$A$34:$A$777,$A290,СВЦЭМ!$B$34:$B$777,G$260)+'СЕТ СН'!$F$12</f>
        <v>368.01982411</v>
      </c>
      <c r="H290" s="64">
        <f>SUMIFS(СВЦЭМ!$H$34:$H$777,СВЦЭМ!$A$34:$A$777,$A290,СВЦЭМ!$B$34:$B$777,H$260)+'СЕТ СН'!$F$12</f>
        <v>331.20456023000003</v>
      </c>
      <c r="I290" s="64">
        <f>SUMIFS(СВЦЭМ!$H$34:$H$777,СВЦЭМ!$A$34:$A$777,$A290,СВЦЭМ!$B$34:$B$777,I$260)+'СЕТ СН'!$F$12</f>
        <v>303.92503748000001</v>
      </c>
      <c r="J290" s="64">
        <f>SUMIFS(СВЦЭМ!$H$34:$H$777,СВЦЭМ!$A$34:$A$777,$A290,СВЦЭМ!$B$34:$B$777,J$260)+'СЕТ СН'!$F$12</f>
        <v>247.77983703999999</v>
      </c>
      <c r="K290" s="64">
        <f>SUMIFS(СВЦЭМ!$H$34:$H$777,СВЦЭМ!$A$34:$A$777,$A290,СВЦЭМ!$B$34:$B$777,K$260)+'СЕТ СН'!$F$12</f>
        <v>222.24615163999999</v>
      </c>
      <c r="L290" s="64">
        <f>SUMIFS(СВЦЭМ!$H$34:$H$777,СВЦЭМ!$A$34:$A$777,$A290,СВЦЭМ!$B$34:$B$777,L$260)+'СЕТ СН'!$F$12</f>
        <v>227.41307624999999</v>
      </c>
      <c r="M290" s="64">
        <f>SUMIFS(СВЦЭМ!$H$34:$H$777,СВЦЭМ!$A$34:$A$777,$A290,СВЦЭМ!$B$34:$B$777,M$260)+'СЕТ СН'!$F$12</f>
        <v>226.97515439</v>
      </c>
      <c r="N290" s="64">
        <f>SUMIFS(СВЦЭМ!$H$34:$H$777,СВЦЭМ!$A$34:$A$777,$A290,СВЦЭМ!$B$34:$B$777,N$260)+'СЕТ СН'!$F$12</f>
        <v>223.27635943999999</v>
      </c>
      <c r="O290" s="64">
        <f>SUMIFS(СВЦЭМ!$H$34:$H$777,СВЦЭМ!$A$34:$A$777,$A290,СВЦЭМ!$B$34:$B$777,O$260)+'СЕТ СН'!$F$12</f>
        <v>221.78261362000001</v>
      </c>
      <c r="P290" s="64">
        <f>SUMIFS(СВЦЭМ!$H$34:$H$777,СВЦЭМ!$A$34:$A$777,$A290,СВЦЭМ!$B$34:$B$777,P$260)+'СЕТ СН'!$F$12</f>
        <v>223.03917989999999</v>
      </c>
      <c r="Q290" s="64">
        <f>SUMIFS(СВЦЭМ!$H$34:$H$777,СВЦЭМ!$A$34:$A$777,$A290,СВЦЭМ!$B$34:$B$777,Q$260)+'СЕТ СН'!$F$12</f>
        <v>230.74739041000001</v>
      </c>
      <c r="R290" s="64">
        <f>SUMIFS(СВЦЭМ!$H$34:$H$777,СВЦЭМ!$A$34:$A$777,$A290,СВЦЭМ!$B$34:$B$777,R$260)+'СЕТ СН'!$F$12</f>
        <v>228.60166992000001</v>
      </c>
      <c r="S290" s="64">
        <f>SUMIFS(СВЦЭМ!$H$34:$H$777,СВЦЭМ!$A$34:$A$777,$A290,СВЦЭМ!$B$34:$B$777,S$260)+'СЕТ СН'!$F$12</f>
        <v>230.12806861999999</v>
      </c>
      <c r="T290" s="64">
        <f>SUMIFS(СВЦЭМ!$H$34:$H$777,СВЦЭМ!$A$34:$A$777,$A290,СВЦЭМ!$B$34:$B$777,T$260)+'СЕТ СН'!$F$12</f>
        <v>229.99348408</v>
      </c>
      <c r="U290" s="64">
        <f>SUMIFS(СВЦЭМ!$H$34:$H$777,СВЦЭМ!$A$34:$A$777,$A290,СВЦЭМ!$B$34:$B$777,U$260)+'СЕТ СН'!$F$12</f>
        <v>219.86885789999999</v>
      </c>
      <c r="V290" s="64">
        <f>SUMIFS(СВЦЭМ!$H$34:$H$777,СВЦЭМ!$A$34:$A$777,$A290,СВЦЭМ!$B$34:$B$777,V$260)+'СЕТ СН'!$F$12</f>
        <v>217.86539879</v>
      </c>
      <c r="W290" s="64">
        <f>SUMIFS(СВЦЭМ!$H$34:$H$777,СВЦЭМ!$A$34:$A$777,$A290,СВЦЭМ!$B$34:$B$777,W$260)+'СЕТ СН'!$F$12</f>
        <v>232.01073382000001</v>
      </c>
      <c r="X290" s="64">
        <f>SUMIFS(СВЦЭМ!$H$34:$H$777,СВЦЭМ!$A$34:$A$777,$A290,СВЦЭМ!$B$34:$B$777,X$260)+'СЕТ СН'!$F$12</f>
        <v>243.00135897999999</v>
      </c>
      <c r="Y290" s="64">
        <f>SUMIFS(СВЦЭМ!$H$34:$H$777,СВЦЭМ!$A$34:$A$777,$A290,СВЦЭМ!$B$34:$B$777,Y$260)+'СЕТ СН'!$F$12</f>
        <v>281.12473954000001</v>
      </c>
    </row>
    <row r="291" spans="1:27" ht="15.75" x14ac:dyDescent="0.2">
      <c r="A291" s="63">
        <f t="shared" si="7"/>
        <v>42582</v>
      </c>
      <c r="B291" s="64">
        <f>SUMIFS(СВЦЭМ!$H$34:$H$777,СВЦЭМ!$A$34:$A$777,$A291,СВЦЭМ!$B$34:$B$777,B$260)+'СЕТ СН'!$F$12</f>
        <v>317.08136092000001</v>
      </c>
      <c r="C291" s="64">
        <f>SUMIFS(СВЦЭМ!$H$34:$H$777,СВЦЭМ!$A$34:$A$777,$A291,СВЦЭМ!$B$34:$B$777,C$260)+'СЕТ СН'!$F$12</f>
        <v>346.05774507000001</v>
      </c>
      <c r="D291" s="64">
        <f>SUMIFS(СВЦЭМ!$H$34:$H$777,СВЦЭМ!$A$34:$A$777,$A291,СВЦЭМ!$B$34:$B$777,D$260)+'СЕТ СН'!$F$12</f>
        <v>354.23028571999998</v>
      </c>
      <c r="E291" s="64">
        <f>SUMIFS(СВЦЭМ!$H$34:$H$777,СВЦЭМ!$A$34:$A$777,$A291,СВЦЭМ!$B$34:$B$777,E$260)+'СЕТ СН'!$F$12</f>
        <v>357.98263680999997</v>
      </c>
      <c r="F291" s="64">
        <f>SUMIFS(СВЦЭМ!$H$34:$H$777,СВЦЭМ!$A$34:$A$777,$A291,СВЦЭМ!$B$34:$B$777,F$260)+'СЕТ СН'!$F$12</f>
        <v>361.04684364000002</v>
      </c>
      <c r="G291" s="64">
        <f>SUMIFS(СВЦЭМ!$H$34:$H$777,СВЦЭМ!$A$34:$A$777,$A291,СВЦЭМ!$B$34:$B$777,G$260)+'СЕТ СН'!$F$12</f>
        <v>361.92002308000002</v>
      </c>
      <c r="H291" s="64">
        <f>SUMIFS(СВЦЭМ!$H$34:$H$777,СВЦЭМ!$A$34:$A$777,$A291,СВЦЭМ!$B$34:$B$777,H$260)+'СЕТ СН'!$F$12</f>
        <v>339.52532363</v>
      </c>
      <c r="I291" s="64">
        <f>SUMIFS(СВЦЭМ!$H$34:$H$777,СВЦЭМ!$A$34:$A$777,$A291,СВЦЭМ!$B$34:$B$777,I$260)+'СЕТ СН'!$F$12</f>
        <v>312.18292324999999</v>
      </c>
      <c r="J291" s="64">
        <f>SUMIFS(СВЦЭМ!$H$34:$H$777,СВЦЭМ!$A$34:$A$777,$A291,СВЦЭМ!$B$34:$B$777,J$260)+'СЕТ СН'!$F$12</f>
        <v>254.15507474</v>
      </c>
      <c r="K291" s="64">
        <f>SUMIFS(СВЦЭМ!$H$34:$H$777,СВЦЭМ!$A$34:$A$777,$A291,СВЦЭМ!$B$34:$B$777,K$260)+'СЕТ СН'!$F$12</f>
        <v>214.44667792999999</v>
      </c>
      <c r="L291" s="64">
        <f>SUMIFS(СВЦЭМ!$H$34:$H$777,СВЦЭМ!$A$34:$A$777,$A291,СВЦЭМ!$B$34:$B$777,L$260)+'СЕТ СН'!$F$12</f>
        <v>200.56162466999999</v>
      </c>
      <c r="M291" s="64">
        <f>SUMIFS(СВЦЭМ!$H$34:$H$777,СВЦЭМ!$A$34:$A$777,$A291,СВЦЭМ!$B$34:$B$777,M$260)+'СЕТ СН'!$F$12</f>
        <v>199.14040147</v>
      </c>
      <c r="N291" s="64">
        <f>SUMIFS(СВЦЭМ!$H$34:$H$777,СВЦЭМ!$A$34:$A$777,$A291,СВЦЭМ!$B$34:$B$777,N$260)+'СЕТ СН'!$F$12</f>
        <v>197.60477105999999</v>
      </c>
      <c r="O291" s="64">
        <f>SUMIFS(СВЦЭМ!$H$34:$H$777,СВЦЭМ!$A$34:$A$777,$A291,СВЦЭМ!$B$34:$B$777,O$260)+'СЕТ СН'!$F$12</f>
        <v>198.17102901999999</v>
      </c>
      <c r="P291" s="64">
        <f>SUMIFS(СВЦЭМ!$H$34:$H$777,СВЦЭМ!$A$34:$A$777,$A291,СВЦЭМ!$B$34:$B$777,P$260)+'СЕТ СН'!$F$12</f>
        <v>195.19632697</v>
      </c>
      <c r="Q291" s="64">
        <f>SUMIFS(СВЦЭМ!$H$34:$H$777,СВЦЭМ!$A$34:$A$777,$A291,СВЦЭМ!$B$34:$B$777,Q$260)+'СЕТ СН'!$F$12</f>
        <v>195.99517406999999</v>
      </c>
      <c r="R291" s="64">
        <f>SUMIFS(СВЦЭМ!$H$34:$H$777,СВЦЭМ!$A$34:$A$777,$A291,СВЦЭМ!$B$34:$B$777,R$260)+'СЕТ СН'!$F$12</f>
        <v>196.830479</v>
      </c>
      <c r="S291" s="64">
        <f>SUMIFS(СВЦЭМ!$H$34:$H$777,СВЦЭМ!$A$34:$A$777,$A291,СВЦЭМ!$B$34:$B$777,S$260)+'СЕТ СН'!$F$12</f>
        <v>194.69217516000001</v>
      </c>
      <c r="T291" s="64">
        <f>SUMIFS(СВЦЭМ!$H$34:$H$777,СВЦЭМ!$A$34:$A$777,$A291,СВЦЭМ!$B$34:$B$777,T$260)+'СЕТ СН'!$F$12</f>
        <v>198.35488082000001</v>
      </c>
      <c r="U291" s="64">
        <f>SUMIFS(СВЦЭМ!$H$34:$H$777,СВЦЭМ!$A$34:$A$777,$A291,СВЦЭМ!$B$34:$B$777,U$260)+'СЕТ СН'!$F$12</f>
        <v>206.81430983999999</v>
      </c>
      <c r="V291" s="64">
        <f>SUMIFS(СВЦЭМ!$H$34:$H$777,СВЦЭМ!$A$34:$A$777,$A291,СВЦЭМ!$B$34:$B$777,V$260)+'СЕТ СН'!$F$12</f>
        <v>220.61932293000001</v>
      </c>
      <c r="W291" s="64">
        <f>SUMIFS(СВЦЭМ!$H$34:$H$777,СВЦЭМ!$A$34:$A$777,$A291,СВЦЭМ!$B$34:$B$777,W$260)+'СЕТ СН'!$F$12</f>
        <v>243.80161748</v>
      </c>
      <c r="X291" s="64">
        <f>SUMIFS(СВЦЭМ!$H$34:$H$777,СВЦЭМ!$A$34:$A$777,$A291,СВЦЭМ!$B$34:$B$777,X$260)+'СЕТ СН'!$F$12</f>
        <v>243.84195858000001</v>
      </c>
      <c r="Y291" s="64">
        <f>SUMIFS(СВЦЭМ!$H$34:$H$777,СВЦЭМ!$A$34:$A$777,$A291,СВЦЭМ!$B$34:$B$777,Y$260)+'СЕТ СН'!$F$12</f>
        <v>271.45219810999998</v>
      </c>
    </row>
    <row r="292" spans="1:27" ht="15.75" x14ac:dyDescent="0.2">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row>
    <row r="293" spans="1:27" ht="15.75" x14ac:dyDescent="0.2">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row>
    <row r="294" spans="1:27" ht="12.75" customHeight="1" x14ac:dyDescent="0.2">
      <c r="A294" s="114" t="s">
        <v>7</v>
      </c>
      <c r="B294" s="108" t="s">
        <v>165</v>
      </c>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10"/>
    </row>
    <row r="295" spans="1:27" ht="12.75" customHeight="1" x14ac:dyDescent="0.2">
      <c r="A295" s="115"/>
      <c r="B295" s="111"/>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3"/>
    </row>
    <row r="296" spans="1:27" s="74" customFormat="1" ht="12.75" customHeight="1" x14ac:dyDescent="0.2">
      <c r="A296" s="116"/>
      <c r="B296" s="62">
        <v>1</v>
      </c>
      <c r="C296" s="62">
        <v>2</v>
      </c>
      <c r="D296" s="62">
        <v>3</v>
      </c>
      <c r="E296" s="62">
        <v>4</v>
      </c>
      <c r="F296" s="62">
        <v>5</v>
      </c>
      <c r="G296" s="62">
        <v>6</v>
      </c>
      <c r="H296" s="62">
        <v>7</v>
      </c>
      <c r="I296" s="62">
        <v>8</v>
      </c>
      <c r="J296" s="62">
        <v>9</v>
      </c>
      <c r="K296" s="62">
        <v>10</v>
      </c>
      <c r="L296" s="62">
        <v>11</v>
      </c>
      <c r="M296" s="62">
        <v>12</v>
      </c>
      <c r="N296" s="62">
        <v>13</v>
      </c>
      <c r="O296" s="62">
        <v>14</v>
      </c>
      <c r="P296" s="62">
        <v>15</v>
      </c>
      <c r="Q296" s="62">
        <v>16</v>
      </c>
      <c r="R296" s="62">
        <v>17</v>
      </c>
      <c r="S296" s="62">
        <v>18</v>
      </c>
      <c r="T296" s="62">
        <v>19</v>
      </c>
      <c r="U296" s="62">
        <v>20</v>
      </c>
      <c r="V296" s="62">
        <v>21</v>
      </c>
      <c r="W296" s="62">
        <v>22</v>
      </c>
      <c r="X296" s="62">
        <v>23</v>
      </c>
      <c r="Y296" s="62">
        <v>24</v>
      </c>
    </row>
    <row r="297" spans="1:27" ht="15.75" customHeight="1" x14ac:dyDescent="0.2">
      <c r="A297" s="63" t="str">
        <f>A261</f>
        <v>01.07.2016</v>
      </c>
      <c r="B297" s="64">
        <f>SUMIFS(СВЦЭМ!$I$34:$I$777,СВЦЭМ!$A$34:$A$777,$A297,СВЦЭМ!$B$34:$B$777,B$296)+'СЕТ СН'!$F$13</f>
        <v>0</v>
      </c>
      <c r="C297" s="64">
        <f>SUMIFS(СВЦЭМ!$I$34:$I$777,СВЦЭМ!$A$34:$A$777,$A297,СВЦЭМ!$B$34:$B$777,C$296)+'СЕТ СН'!$F$13</f>
        <v>0</v>
      </c>
      <c r="D297" s="64">
        <f>SUMIFS(СВЦЭМ!$I$34:$I$777,СВЦЭМ!$A$34:$A$777,$A297,СВЦЭМ!$B$34:$B$777,D$296)+'СЕТ СН'!$F$13</f>
        <v>0</v>
      </c>
      <c r="E297" s="64">
        <f>SUMIFS(СВЦЭМ!$I$34:$I$777,СВЦЭМ!$A$34:$A$777,$A297,СВЦЭМ!$B$34:$B$777,E$296)+'СЕТ СН'!$F$13</f>
        <v>0</v>
      </c>
      <c r="F297" s="64">
        <f>SUMIFS(СВЦЭМ!$I$34:$I$777,СВЦЭМ!$A$34:$A$777,$A297,СВЦЭМ!$B$34:$B$777,F$296)+'СЕТ СН'!$F$13</f>
        <v>0</v>
      </c>
      <c r="G297" s="64">
        <f>SUMIFS(СВЦЭМ!$I$34:$I$777,СВЦЭМ!$A$34:$A$777,$A297,СВЦЭМ!$B$34:$B$777,G$296)+'СЕТ СН'!$F$13</f>
        <v>0</v>
      </c>
      <c r="H297" s="64">
        <f>SUMIFS(СВЦЭМ!$I$34:$I$777,СВЦЭМ!$A$34:$A$777,$A297,СВЦЭМ!$B$34:$B$777,H$296)+'СЕТ СН'!$F$13</f>
        <v>0</v>
      </c>
      <c r="I297" s="64">
        <f>SUMIFS(СВЦЭМ!$I$34:$I$777,СВЦЭМ!$A$34:$A$777,$A297,СВЦЭМ!$B$34:$B$777,I$296)+'СЕТ СН'!$F$13</f>
        <v>0</v>
      </c>
      <c r="J297" s="64">
        <f>SUMIFS(СВЦЭМ!$I$34:$I$777,СВЦЭМ!$A$34:$A$777,$A297,СВЦЭМ!$B$34:$B$777,J$296)+'СЕТ СН'!$F$13</f>
        <v>0</v>
      </c>
      <c r="K297" s="64">
        <f>SUMIFS(СВЦЭМ!$I$34:$I$777,СВЦЭМ!$A$34:$A$777,$A297,СВЦЭМ!$B$34:$B$777,K$296)+'СЕТ СН'!$F$13</f>
        <v>0</v>
      </c>
      <c r="L297" s="64">
        <f>SUMIFS(СВЦЭМ!$I$34:$I$777,СВЦЭМ!$A$34:$A$777,$A297,СВЦЭМ!$B$34:$B$777,L$296)+'СЕТ СН'!$F$13</f>
        <v>0</v>
      </c>
      <c r="M297" s="64">
        <f>SUMIFS(СВЦЭМ!$I$34:$I$777,СВЦЭМ!$A$34:$A$777,$A297,СВЦЭМ!$B$34:$B$777,M$296)+'СЕТ СН'!$F$13</f>
        <v>0</v>
      </c>
      <c r="N297" s="64">
        <f>SUMIFS(СВЦЭМ!$I$34:$I$777,СВЦЭМ!$A$34:$A$777,$A297,СВЦЭМ!$B$34:$B$777,N$296)+'СЕТ СН'!$F$13</f>
        <v>0</v>
      </c>
      <c r="O297" s="64">
        <f>SUMIFS(СВЦЭМ!$I$34:$I$777,СВЦЭМ!$A$34:$A$777,$A297,СВЦЭМ!$B$34:$B$777,O$296)+'СЕТ СН'!$F$13</f>
        <v>0</v>
      </c>
      <c r="P297" s="64">
        <f>SUMIFS(СВЦЭМ!$I$34:$I$777,СВЦЭМ!$A$34:$A$777,$A297,СВЦЭМ!$B$34:$B$777,P$296)+'СЕТ СН'!$F$13</f>
        <v>0</v>
      </c>
      <c r="Q297" s="64">
        <f>SUMIFS(СВЦЭМ!$I$34:$I$777,СВЦЭМ!$A$34:$A$777,$A297,СВЦЭМ!$B$34:$B$777,Q$296)+'СЕТ СН'!$F$13</f>
        <v>0</v>
      </c>
      <c r="R297" s="64">
        <f>SUMIFS(СВЦЭМ!$I$34:$I$777,СВЦЭМ!$A$34:$A$777,$A297,СВЦЭМ!$B$34:$B$777,R$296)+'СЕТ СН'!$F$13</f>
        <v>0</v>
      </c>
      <c r="S297" s="64">
        <f>SUMIFS(СВЦЭМ!$I$34:$I$777,СВЦЭМ!$A$34:$A$777,$A297,СВЦЭМ!$B$34:$B$777,S$296)+'СЕТ СН'!$F$13</f>
        <v>0</v>
      </c>
      <c r="T297" s="64">
        <f>SUMIFS(СВЦЭМ!$I$34:$I$777,СВЦЭМ!$A$34:$A$777,$A297,СВЦЭМ!$B$34:$B$777,T$296)+'СЕТ СН'!$F$13</f>
        <v>0</v>
      </c>
      <c r="U297" s="64">
        <f>SUMIFS(СВЦЭМ!$I$34:$I$777,СВЦЭМ!$A$34:$A$777,$A297,СВЦЭМ!$B$34:$B$777,U$296)+'СЕТ СН'!$F$13</f>
        <v>0</v>
      </c>
      <c r="V297" s="64">
        <f>SUMIFS(СВЦЭМ!$I$34:$I$777,СВЦЭМ!$A$34:$A$777,$A297,СВЦЭМ!$B$34:$B$777,V$296)+'СЕТ СН'!$F$13</f>
        <v>0</v>
      </c>
      <c r="W297" s="64">
        <f>SUMIFS(СВЦЭМ!$I$34:$I$777,СВЦЭМ!$A$34:$A$777,$A297,СВЦЭМ!$B$34:$B$777,W$296)+'СЕТ СН'!$F$13</f>
        <v>0</v>
      </c>
      <c r="X297" s="64">
        <f>SUMIFS(СВЦЭМ!$I$34:$I$777,СВЦЭМ!$A$34:$A$777,$A297,СВЦЭМ!$B$34:$B$777,X$296)+'СЕТ СН'!$F$13</f>
        <v>0</v>
      </c>
      <c r="Y297" s="64">
        <f>SUMIFS(СВЦЭМ!$I$34:$I$777,СВЦЭМ!$A$34:$A$777,$A297,СВЦЭМ!$B$34:$B$777,Y$296)+'СЕТ СН'!$F$13</f>
        <v>0</v>
      </c>
      <c r="AA297" s="73"/>
    </row>
    <row r="298" spans="1:27" ht="15.75" x14ac:dyDescent="0.2">
      <c r="A298" s="63">
        <f>A297+1</f>
        <v>42553</v>
      </c>
      <c r="B298" s="64">
        <f>SUMIFS(СВЦЭМ!$I$34:$I$777,СВЦЭМ!$A$34:$A$777,$A298,СВЦЭМ!$B$34:$B$777,B$296)+'СЕТ СН'!$F$13</f>
        <v>0</v>
      </c>
      <c r="C298" s="64">
        <f>SUMIFS(СВЦЭМ!$I$34:$I$777,СВЦЭМ!$A$34:$A$777,$A298,СВЦЭМ!$B$34:$B$777,C$296)+'СЕТ СН'!$F$13</f>
        <v>0</v>
      </c>
      <c r="D298" s="64">
        <f>SUMIFS(СВЦЭМ!$I$34:$I$777,СВЦЭМ!$A$34:$A$777,$A298,СВЦЭМ!$B$34:$B$777,D$296)+'СЕТ СН'!$F$13</f>
        <v>0</v>
      </c>
      <c r="E298" s="64">
        <f>SUMIFS(СВЦЭМ!$I$34:$I$777,СВЦЭМ!$A$34:$A$777,$A298,СВЦЭМ!$B$34:$B$777,E$296)+'СЕТ СН'!$F$13</f>
        <v>0</v>
      </c>
      <c r="F298" s="64">
        <f>SUMIFS(СВЦЭМ!$I$34:$I$777,СВЦЭМ!$A$34:$A$777,$A298,СВЦЭМ!$B$34:$B$777,F$296)+'СЕТ СН'!$F$13</f>
        <v>0</v>
      </c>
      <c r="G298" s="64">
        <f>SUMIFS(СВЦЭМ!$I$34:$I$777,СВЦЭМ!$A$34:$A$777,$A298,СВЦЭМ!$B$34:$B$777,G$296)+'СЕТ СН'!$F$13</f>
        <v>0</v>
      </c>
      <c r="H298" s="64">
        <f>SUMIFS(СВЦЭМ!$I$34:$I$777,СВЦЭМ!$A$34:$A$777,$A298,СВЦЭМ!$B$34:$B$777,H$296)+'СЕТ СН'!$F$13</f>
        <v>0</v>
      </c>
      <c r="I298" s="64">
        <f>SUMIFS(СВЦЭМ!$I$34:$I$777,СВЦЭМ!$A$34:$A$777,$A298,СВЦЭМ!$B$34:$B$777,I$296)+'СЕТ СН'!$F$13</f>
        <v>0</v>
      </c>
      <c r="J298" s="64">
        <f>SUMIFS(СВЦЭМ!$I$34:$I$777,СВЦЭМ!$A$34:$A$777,$A298,СВЦЭМ!$B$34:$B$777,J$296)+'СЕТ СН'!$F$13</f>
        <v>0</v>
      </c>
      <c r="K298" s="64">
        <f>SUMIFS(СВЦЭМ!$I$34:$I$777,СВЦЭМ!$A$34:$A$777,$A298,СВЦЭМ!$B$34:$B$777,K$296)+'СЕТ СН'!$F$13</f>
        <v>0</v>
      </c>
      <c r="L298" s="64">
        <f>SUMIFS(СВЦЭМ!$I$34:$I$777,СВЦЭМ!$A$34:$A$777,$A298,СВЦЭМ!$B$34:$B$777,L$296)+'СЕТ СН'!$F$13</f>
        <v>0</v>
      </c>
      <c r="M298" s="64">
        <f>SUMIFS(СВЦЭМ!$I$34:$I$777,СВЦЭМ!$A$34:$A$777,$A298,СВЦЭМ!$B$34:$B$777,M$296)+'СЕТ СН'!$F$13</f>
        <v>0</v>
      </c>
      <c r="N298" s="64">
        <f>SUMIFS(СВЦЭМ!$I$34:$I$777,СВЦЭМ!$A$34:$A$777,$A298,СВЦЭМ!$B$34:$B$777,N$296)+'СЕТ СН'!$F$13</f>
        <v>0</v>
      </c>
      <c r="O298" s="64">
        <f>SUMIFS(СВЦЭМ!$I$34:$I$777,СВЦЭМ!$A$34:$A$777,$A298,СВЦЭМ!$B$34:$B$777,O$296)+'СЕТ СН'!$F$13</f>
        <v>0</v>
      </c>
      <c r="P298" s="64">
        <f>SUMIFS(СВЦЭМ!$I$34:$I$777,СВЦЭМ!$A$34:$A$777,$A298,СВЦЭМ!$B$34:$B$777,P$296)+'СЕТ СН'!$F$13</f>
        <v>0</v>
      </c>
      <c r="Q298" s="64">
        <f>SUMIFS(СВЦЭМ!$I$34:$I$777,СВЦЭМ!$A$34:$A$777,$A298,СВЦЭМ!$B$34:$B$777,Q$296)+'СЕТ СН'!$F$13</f>
        <v>0</v>
      </c>
      <c r="R298" s="64">
        <f>SUMIFS(СВЦЭМ!$I$34:$I$777,СВЦЭМ!$A$34:$A$777,$A298,СВЦЭМ!$B$34:$B$777,R$296)+'СЕТ СН'!$F$13</f>
        <v>0</v>
      </c>
      <c r="S298" s="64">
        <f>SUMIFS(СВЦЭМ!$I$34:$I$777,СВЦЭМ!$A$34:$A$777,$A298,СВЦЭМ!$B$34:$B$777,S$296)+'СЕТ СН'!$F$13</f>
        <v>0</v>
      </c>
      <c r="T298" s="64">
        <f>SUMIFS(СВЦЭМ!$I$34:$I$777,СВЦЭМ!$A$34:$A$777,$A298,СВЦЭМ!$B$34:$B$777,T$296)+'СЕТ СН'!$F$13</f>
        <v>0</v>
      </c>
      <c r="U298" s="64">
        <f>SUMIFS(СВЦЭМ!$I$34:$I$777,СВЦЭМ!$A$34:$A$777,$A298,СВЦЭМ!$B$34:$B$777,U$296)+'СЕТ СН'!$F$13</f>
        <v>0</v>
      </c>
      <c r="V298" s="64">
        <f>SUMIFS(СВЦЭМ!$I$34:$I$777,СВЦЭМ!$A$34:$A$777,$A298,СВЦЭМ!$B$34:$B$777,V$296)+'СЕТ СН'!$F$13</f>
        <v>0</v>
      </c>
      <c r="W298" s="64">
        <f>SUMIFS(СВЦЭМ!$I$34:$I$777,СВЦЭМ!$A$34:$A$777,$A298,СВЦЭМ!$B$34:$B$777,W$296)+'СЕТ СН'!$F$13</f>
        <v>0</v>
      </c>
      <c r="X298" s="64">
        <f>SUMIFS(СВЦЭМ!$I$34:$I$777,СВЦЭМ!$A$34:$A$777,$A298,СВЦЭМ!$B$34:$B$777,X$296)+'СЕТ СН'!$F$13</f>
        <v>0</v>
      </c>
      <c r="Y298" s="64">
        <f>SUMIFS(СВЦЭМ!$I$34:$I$777,СВЦЭМ!$A$34:$A$777,$A298,СВЦЭМ!$B$34:$B$777,Y$296)+'СЕТ СН'!$F$13</f>
        <v>0</v>
      </c>
    </row>
    <row r="299" spans="1:27" ht="15.75" x14ac:dyDescent="0.2">
      <c r="A299" s="63">
        <f t="shared" ref="A299:A327" si="8">A298+1</f>
        <v>42554</v>
      </c>
      <c r="B299" s="64">
        <f>SUMIFS(СВЦЭМ!$I$34:$I$777,СВЦЭМ!$A$34:$A$777,$A299,СВЦЭМ!$B$34:$B$777,B$296)+'СЕТ СН'!$F$13</f>
        <v>0</v>
      </c>
      <c r="C299" s="64">
        <f>SUMIFS(СВЦЭМ!$I$34:$I$777,СВЦЭМ!$A$34:$A$777,$A299,СВЦЭМ!$B$34:$B$777,C$296)+'СЕТ СН'!$F$13</f>
        <v>0</v>
      </c>
      <c r="D299" s="64">
        <f>SUMIFS(СВЦЭМ!$I$34:$I$777,СВЦЭМ!$A$34:$A$777,$A299,СВЦЭМ!$B$34:$B$777,D$296)+'СЕТ СН'!$F$13</f>
        <v>0</v>
      </c>
      <c r="E299" s="64">
        <f>SUMIFS(СВЦЭМ!$I$34:$I$777,СВЦЭМ!$A$34:$A$777,$A299,СВЦЭМ!$B$34:$B$777,E$296)+'СЕТ СН'!$F$13</f>
        <v>0</v>
      </c>
      <c r="F299" s="64">
        <f>SUMIFS(СВЦЭМ!$I$34:$I$777,СВЦЭМ!$A$34:$A$777,$A299,СВЦЭМ!$B$34:$B$777,F$296)+'СЕТ СН'!$F$13</f>
        <v>0</v>
      </c>
      <c r="G299" s="64">
        <f>SUMIFS(СВЦЭМ!$I$34:$I$777,СВЦЭМ!$A$34:$A$777,$A299,СВЦЭМ!$B$34:$B$777,G$296)+'СЕТ СН'!$F$13</f>
        <v>0</v>
      </c>
      <c r="H299" s="64">
        <f>SUMIFS(СВЦЭМ!$I$34:$I$777,СВЦЭМ!$A$34:$A$777,$A299,СВЦЭМ!$B$34:$B$777,H$296)+'СЕТ СН'!$F$13</f>
        <v>0</v>
      </c>
      <c r="I299" s="64">
        <f>SUMIFS(СВЦЭМ!$I$34:$I$777,СВЦЭМ!$A$34:$A$777,$A299,СВЦЭМ!$B$34:$B$777,I$296)+'СЕТ СН'!$F$13</f>
        <v>0</v>
      </c>
      <c r="J299" s="64">
        <f>SUMIFS(СВЦЭМ!$I$34:$I$777,СВЦЭМ!$A$34:$A$777,$A299,СВЦЭМ!$B$34:$B$777,J$296)+'СЕТ СН'!$F$13</f>
        <v>0</v>
      </c>
      <c r="K299" s="64">
        <f>SUMIFS(СВЦЭМ!$I$34:$I$777,СВЦЭМ!$A$34:$A$777,$A299,СВЦЭМ!$B$34:$B$777,K$296)+'СЕТ СН'!$F$13</f>
        <v>0</v>
      </c>
      <c r="L299" s="64">
        <f>SUMIFS(СВЦЭМ!$I$34:$I$777,СВЦЭМ!$A$34:$A$777,$A299,СВЦЭМ!$B$34:$B$777,L$296)+'СЕТ СН'!$F$13</f>
        <v>0</v>
      </c>
      <c r="M299" s="64">
        <f>SUMIFS(СВЦЭМ!$I$34:$I$777,СВЦЭМ!$A$34:$A$777,$A299,СВЦЭМ!$B$34:$B$777,M$296)+'СЕТ СН'!$F$13</f>
        <v>0</v>
      </c>
      <c r="N299" s="64">
        <f>SUMIFS(СВЦЭМ!$I$34:$I$777,СВЦЭМ!$A$34:$A$777,$A299,СВЦЭМ!$B$34:$B$777,N$296)+'СЕТ СН'!$F$13</f>
        <v>0</v>
      </c>
      <c r="O299" s="64">
        <f>SUMIFS(СВЦЭМ!$I$34:$I$777,СВЦЭМ!$A$34:$A$777,$A299,СВЦЭМ!$B$34:$B$777,O$296)+'СЕТ СН'!$F$13</f>
        <v>0</v>
      </c>
      <c r="P299" s="64">
        <f>SUMIFS(СВЦЭМ!$I$34:$I$777,СВЦЭМ!$A$34:$A$777,$A299,СВЦЭМ!$B$34:$B$777,P$296)+'СЕТ СН'!$F$13</f>
        <v>0</v>
      </c>
      <c r="Q299" s="64">
        <f>SUMIFS(СВЦЭМ!$I$34:$I$777,СВЦЭМ!$A$34:$A$777,$A299,СВЦЭМ!$B$34:$B$777,Q$296)+'СЕТ СН'!$F$13</f>
        <v>0</v>
      </c>
      <c r="R299" s="64">
        <f>SUMIFS(СВЦЭМ!$I$34:$I$777,СВЦЭМ!$A$34:$A$777,$A299,СВЦЭМ!$B$34:$B$777,R$296)+'СЕТ СН'!$F$13</f>
        <v>0</v>
      </c>
      <c r="S299" s="64">
        <f>SUMIFS(СВЦЭМ!$I$34:$I$777,СВЦЭМ!$A$34:$A$777,$A299,СВЦЭМ!$B$34:$B$777,S$296)+'СЕТ СН'!$F$13</f>
        <v>0</v>
      </c>
      <c r="T299" s="64">
        <f>SUMIFS(СВЦЭМ!$I$34:$I$777,СВЦЭМ!$A$34:$A$777,$A299,СВЦЭМ!$B$34:$B$777,T$296)+'СЕТ СН'!$F$13</f>
        <v>0</v>
      </c>
      <c r="U299" s="64">
        <f>SUMIFS(СВЦЭМ!$I$34:$I$777,СВЦЭМ!$A$34:$A$777,$A299,СВЦЭМ!$B$34:$B$777,U$296)+'СЕТ СН'!$F$13</f>
        <v>0</v>
      </c>
      <c r="V299" s="64">
        <f>SUMIFS(СВЦЭМ!$I$34:$I$777,СВЦЭМ!$A$34:$A$777,$A299,СВЦЭМ!$B$34:$B$777,V$296)+'СЕТ СН'!$F$13</f>
        <v>0</v>
      </c>
      <c r="W299" s="64">
        <f>SUMIFS(СВЦЭМ!$I$34:$I$777,СВЦЭМ!$A$34:$A$777,$A299,СВЦЭМ!$B$34:$B$777,W$296)+'СЕТ СН'!$F$13</f>
        <v>0</v>
      </c>
      <c r="X299" s="64">
        <f>SUMIFS(СВЦЭМ!$I$34:$I$777,СВЦЭМ!$A$34:$A$777,$A299,СВЦЭМ!$B$34:$B$777,X$296)+'СЕТ СН'!$F$13</f>
        <v>0</v>
      </c>
      <c r="Y299" s="64">
        <f>SUMIFS(СВЦЭМ!$I$34:$I$777,СВЦЭМ!$A$34:$A$777,$A299,СВЦЭМ!$B$34:$B$777,Y$296)+'СЕТ СН'!$F$13</f>
        <v>0</v>
      </c>
    </row>
    <row r="300" spans="1:27" ht="15.75" x14ac:dyDescent="0.2">
      <c r="A300" s="63">
        <f t="shared" si="8"/>
        <v>42555</v>
      </c>
      <c r="B300" s="64">
        <f>SUMIFS(СВЦЭМ!$I$34:$I$777,СВЦЭМ!$A$34:$A$777,$A300,СВЦЭМ!$B$34:$B$777,B$296)+'СЕТ СН'!$F$13</f>
        <v>0</v>
      </c>
      <c r="C300" s="64">
        <f>SUMIFS(СВЦЭМ!$I$34:$I$777,СВЦЭМ!$A$34:$A$777,$A300,СВЦЭМ!$B$34:$B$777,C$296)+'СЕТ СН'!$F$13</f>
        <v>0</v>
      </c>
      <c r="D300" s="64">
        <f>SUMIFS(СВЦЭМ!$I$34:$I$777,СВЦЭМ!$A$34:$A$777,$A300,СВЦЭМ!$B$34:$B$777,D$296)+'СЕТ СН'!$F$13</f>
        <v>0</v>
      </c>
      <c r="E300" s="64">
        <f>SUMIFS(СВЦЭМ!$I$34:$I$777,СВЦЭМ!$A$34:$A$777,$A300,СВЦЭМ!$B$34:$B$777,E$296)+'СЕТ СН'!$F$13</f>
        <v>0</v>
      </c>
      <c r="F300" s="64">
        <f>SUMIFS(СВЦЭМ!$I$34:$I$777,СВЦЭМ!$A$34:$A$777,$A300,СВЦЭМ!$B$34:$B$777,F$296)+'СЕТ СН'!$F$13</f>
        <v>0</v>
      </c>
      <c r="G300" s="64">
        <f>SUMIFS(СВЦЭМ!$I$34:$I$777,СВЦЭМ!$A$34:$A$777,$A300,СВЦЭМ!$B$34:$B$777,G$296)+'СЕТ СН'!$F$13</f>
        <v>0</v>
      </c>
      <c r="H300" s="64">
        <f>SUMIFS(СВЦЭМ!$I$34:$I$777,СВЦЭМ!$A$34:$A$777,$A300,СВЦЭМ!$B$34:$B$777,H$296)+'СЕТ СН'!$F$13</f>
        <v>0</v>
      </c>
      <c r="I300" s="64">
        <f>SUMIFS(СВЦЭМ!$I$34:$I$777,СВЦЭМ!$A$34:$A$777,$A300,СВЦЭМ!$B$34:$B$777,I$296)+'СЕТ СН'!$F$13</f>
        <v>0</v>
      </c>
      <c r="J300" s="64">
        <f>SUMIFS(СВЦЭМ!$I$34:$I$777,СВЦЭМ!$A$34:$A$777,$A300,СВЦЭМ!$B$34:$B$777,J$296)+'СЕТ СН'!$F$13</f>
        <v>0</v>
      </c>
      <c r="K300" s="64">
        <f>SUMIFS(СВЦЭМ!$I$34:$I$777,СВЦЭМ!$A$34:$A$777,$A300,СВЦЭМ!$B$34:$B$777,K$296)+'СЕТ СН'!$F$13</f>
        <v>0</v>
      </c>
      <c r="L300" s="64">
        <f>SUMIFS(СВЦЭМ!$I$34:$I$777,СВЦЭМ!$A$34:$A$777,$A300,СВЦЭМ!$B$34:$B$777,L$296)+'СЕТ СН'!$F$13</f>
        <v>0</v>
      </c>
      <c r="M300" s="64">
        <f>SUMIFS(СВЦЭМ!$I$34:$I$777,СВЦЭМ!$A$34:$A$777,$A300,СВЦЭМ!$B$34:$B$777,M$296)+'СЕТ СН'!$F$13</f>
        <v>0</v>
      </c>
      <c r="N300" s="64">
        <f>SUMIFS(СВЦЭМ!$I$34:$I$777,СВЦЭМ!$A$34:$A$777,$A300,СВЦЭМ!$B$34:$B$777,N$296)+'СЕТ СН'!$F$13</f>
        <v>0</v>
      </c>
      <c r="O300" s="64">
        <f>SUMIFS(СВЦЭМ!$I$34:$I$777,СВЦЭМ!$A$34:$A$777,$A300,СВЦЭМ!$B$34:$B$777,O$296)+'СЕТ СН'!$F$13</f>
        <v>0</v>
      </c>
      <c r="P300" s="64">
        <f>SUMIFS(СВЦЭМ!$I$34:$I$777,СВЦЭМ!$A$34:$A$777,$A300,СВЦЭМ!$B$34:$B$777,P$296)+'СЕТ СН'!$F$13</f>
        <v>0</v>
      </c>
      <c r="Q300" s="64">
        <f>SUMIFS(СВЦЭМ!$I$34:$I$777,СВЦЭМ!$A$34:$A$777,$A300,СВЦЭМ!$B$34:$B$777,Q$296)+'СЕТ СН'!$F$13</f>
        <v>0</v>
      </c>
      <c r="R300" s="64">
        <f>SUMIFS(СВЦЭМ!$I$34:$I$777,СВЦЭМ!$A$34:$A$777,$A300,СВЦЭМ!$B$34:$B$777,R$296)+'СЕТ СН'!$F$13</f>
        <v>0</v>
      </c>
      <c r="S300" s="64">
        <f>SUMIFS(СВЦЭМ!$I$34:$I$777,СВЦЭМ!$A$34:$A$777,$A300,СВЦЭМ!$B$34:$B$777,S$296)+'СЕТ СН'!$F$13</f>
        <v>0</v>
      </c>
      <c r="T300" s="64">
        <f>SUMIFS(СВЦЭМ!$I$34:$I$777,СВЦЭМ!$A$34:$A$777,$A300,СВЦЭМ!$B$34:$B$777,T$296)+'СЕТ СН'!$F$13</f>
        <v>0</v>
      </c>
      <c r="U300" s="64">
        <f>SUMIFS(СВЦЭМ!$I$34:$I$777,СВЦЭМ!$A$34:$A$777,$A300,СВЦЭМ!$B$34:$B$777,U$296)+'СЕТ СН'!$F$13</f>
        <v>0</v>
      </c>
      <c r="V300" s="64">
        <f>SUMIFS(СВЦЭМ!$I$34:$I$777,СВЦЭМ!$A$34:$A$777,$A300,СВЦЭМ!$B$34:$B$777,V$296)+'СЕТ СН'!$F$13</f>
        <v>0</v>
      </c>
      <c r="W300" s="64">
        <f>SUMIFS(СВЦЭМ!$I$34:$I$777,СВЦЭМ!$A$34:$A$777,$A300,СВЦЭМ!$B$34:$B$777,W$296)+'СЕТ СН'!$F$13</f>
        <v>0</v>
      </c>
      <c r="X300" s="64">
        <f>SUMIFS(СВЦЭМ!$I$34:$I$777,СВЦЭМ!$A$34:$A$777,$A300,СВЦЭМ!$B$34:$B$777,X$296)+'СЕТ СН'!$F$13</f>
        <v>0</v>
      </c>
      <c r="Y300" s="64">
        <f>SUMIFS(СВЦЭМ!$I$34:$I$777,СВЦЭМ!$A$34:$A$777,$A300,СВЦЭМ!$B$34:$B$777,Y$296)+'СЕТ СН'!$F$13</f>
        <v>0</v>
      </c>
    </row>
    <row r="301" spans="1:27" ht="15.75" x14ac:dyDescent="0.2">
      <c r="A301" s="63">
        <f t="shared" si="8"/>
        <v>42556</v>
      </c>
      <c r="B301" s="64">
        <f>SUMIFS(СВЦЭМ!$I$34:$I$777,СВЦЭМ!$A$34:$A$777,$A301,СВЦЭМ!$B$34:$B$777,B$296)+'СЕТ СН'!$F$13</f>
        <v>0</v>
      </c>
      <c r="C301" s="64">
        <f>SUMIFS(СВЦЭМ!$I$34:$I$777,СВЦЭМ!$A$34:$A$777,$A301,СВЦЭМ!$B$34:$B$777,C$296)+'СЕТ СН'!$F$13</f>
        <v>0</v>
      </c>
      <c r="D301" s="64">
        <f>SUMIFS(СВЦЭМ!$I$34:$I$777,СВЦЭМ!$A$34:$A$777,$A301,СВЦЭМ!$B$34:$B$777,D$296)+'СЕТ СН'!$F$13</f>
        <v>0</v>
      </c>
      <c r="E301" s="64">
        <f>SUMIFS(СВЦЭМ!$I$34:$I$777,СВЦЭМ!$A$34:$A$777,$A301,СВЦЭМ!$B$34:$B$777,E$296)+'СЕТ СН'!$F$13</f>
        <v>0</v>
      </c>
      <c r="F301" s="64">
        <f>SUMIFS(СВЦЭМ!$I$34:$I$777,СВЦЭМ!$A$34:$A$777,$A301,СВЦЭМ!$B$34:$B$777,F$296)+'СЕТ СН'!$F$13</f>
        <v>0</v>
      </c>
      <c r="G301" s="64">
        <f>SUMIFS(СВЦЭМ!$I$34:$I$777,СВЦЭМ!$A$34:$A$777,$A301,СВЦЭМ!$B$34:$B$777,G$296)+'СЕТ СН'!$F$13</f>
        <v>0</v>
      </c>
      <c r="H301" s="64">
        <f>SUMIFS(СВЦЭМ!$I$34:$I$777,СВЦЭМ!$A$34:$A$777,$A301,СВЦЭМ!$B$34:$B$777,H$296)+'СЕТ СН'!$F$13</f>
        <v>0</v>
      </c>
      <c r="I301" s="64">
        <f>SUMIFS(СВЦЭМ!$I$34:$I$777,СВЦЭМ!$A$34:$A$777,$A301,СВЦЭМ!$B$34:$B$777,I$296)+'СЕТ СН'!$F$13</f>
        <v>0</v>
      </c>
      <c r="J301" s="64">
        <f>SUMIFS(СВЦЭМ!$I$34:$I$777,СВЦЭМ!$A$34:$A$777,$A301,СВЦЭМ!$B$34:$B$777,J$296)+'СЕТ СН'!$F$13</f>
        <v>0</v>
      </c>
      <c r="K301" s="64">
        <f>SUMIFS(СВЦЭМ!$I$34:$I$777,СВЦЭМ!$A$34:$A$777,$A301,СВЦЭМ!$B$34:$B$777,K$296)+'СЕТ СН'!$F$13</f>
        <v>0</v>
      </c>
      <c r="L301" s="64">
        <f>SUMIFS(СВЦЭМ!$I$34:$I$777,СВЦЭМ!$A$34:$A$777,$A301,СВЦЭМ!$B$34:$B$777,L$296)+'СЕТ СН'!$F$13</f>
        <v>0</v>
      </c>
      <c r="M301" s="64">
        <f>SUMIFS(СВЦЭМ!$I$34:$I$777,СВЦЭМ!$A$34:$A$777,$A301,СВЦЭМ!$B$34:$B$777,M$296)+'СЕТ СН'!$F$13</f>
        <v>0</v>
      </c>
      <c r="N301" s="64">
        <f>SUMIFS(СВЦЭМ!$I$34:$I$777,СВЦЭМ!$A$34:$A$777,$A301,СВЦЭМ!$B$34:$B$777,N$296)+'СЕТ СН'!$F$13</f>
        <v>0</v>
      </c>
      <c r="O301" s="64">
        <f>SUMIFS(СВЦЭМ!$I$34:$I$777,СВЦЭМ!$A$34:$A$777,$A301,СВЦЭМ!$B$34:$B$777,O$296)+'СЕТ СН'!$F$13</f>
        <v>0</v>
      </c>
      <c r="P301" s="64">
        <f>SUMIFS(СВЦЭМ!$I$34:$I$777,СВЦЭМ!$A$34:$A$777,$A301,СВЦЭМ!$B$34:$B$777,P$296)+'СЕТ СН'!$F$13</f>
        <v>0</v>
      </c>
      <c r="Q301" s="64">
        <f>SUMIFS(СВЦЭМ!$I$34:$I$777,СВЦЭМ!$A$34:$A$777,$A301,СВЦЭМ!$B$34:$B$777,Q$296)+'СЕТ СН'!$F$13</f>
        <v>0</v>
      </c>
      <c r="R301" s="64">
        <f>SUMIFS(СВЦЭМ!$I$34:$I$777,СВЦЭМ!$A$34:$A$777,$A301,СВЦЭМ!$B$34:$B$777,R$296)+'СЕТ СН'!$F$13</f>
        <v>0</v>
      </c>
      <c r="S301" s="64">
        <f>SUMIFS(СВЦЭМ!$I$34:$I$777,СВЦЭМ!$A$34:$A$777,$A301,СВЦЭМ!$B$34:$B$777,S$296)+'СЕТ СН'!$F$13</f>
        <v>0</v>
      </c>
      <c r="T301" s="64">
        <f>SUMIFS(СВЦЭМ!$I$34:$I$777,СВЦЭМ!$A$34:$A$777,$A301,СВЦЭМ!$B$34:$B$777,T$296)+'СЕТ СН'!$F$13</f>
        <v>0</v>
      </c>
      <c r="U301" s="64">
        <f>SUMIFS(СВЦЭМ!$I$34:$I$777,СВЦЭМ!$A$34:$A$777,$A301,СВЦЭМ!$B$34:$B$777,U$296)+'СЕТ СН'!$F$13</f>
        <v>0</v>
      </c>
      <c r="V301" s="64">
        <f>SUMIFS(СВЦЭМ!$I$34:$I$777,СВЦЭМ!$A$34:$A$777,$A301,СВЦЭМ!$B$34:$B$777,V$296)+'СЕТ СН'!$F$13</f>
        <v>0</v>
      </c>
      <c r="W301" s="64">
        <f>SUMIFS(СВЦЭМ!$I$34:$I$777,СВЦЭМ!$A$34:$A$777,$A301,СВЦЭМ!$B$34:$B$777,W$296)+'СЕТ СН'!$F$13</f>
        <v>0</v>
      </c>
      <c r="X301" s="64">
        <f>SUMIFS(СВЦЭМ!$I$34:$I$777,СВЦЭМ!$A$34:$A$777,$A301,СВЦЭМ!$B$34:$B$777,X$296)+'СЕТ СН'!$F$13</f>
        <v>0</v>
      </c>
      <c r="Y301" s="64">
        <f>SUMIFS(СВЦЭМ!$I$34:$I$777,СВЦЭМ!$A$34:$A$777,$A301,СВЦЭМ!$B$34:$B$777,Y$296)+'СЕТ СН'!$F$13</f>
        <v>0</v>
      </c>
    </row>
    <row r="302" spans="1:27" ht="15.75" x14ac:dyDescent="0.2">
      <c r="A302" s="63">
        <f t="shared" si="8"/>
        <v>42557</v>
      </c>
      <c r="B302" s="64">
        <f>SUMIFS(СВЦЭМ!$I$34:$I$777,СВЦЭМ!$A$34:$A$777,$A302,СВЦЭМ!$B$34:$B$777,B$296)+'СЕТ СН'!$F$13</f>
        <v>0</v>
      </c>
      <c r="C302" s="64">
        <f>SUMIFS(СВЦЭМ!$I$34:$I$777,СВЦЭМ!$A$34:$A$777,$A302,СВЦЭМ!$B$34:$B$777,C$296)+'СЕТ СН'!$F$13</f>
        <v>0</v>
      </c>
      <c r="D302" s="64">
        <f>SUMIFS(СВЦЭМ!$I$34:$I$777,СВЦЭМ!$A$34:$A$777,$A302,СВЦЭМ!$B$34:$B$777,D$296)+'СЕТ СН'!$F$13</f>
        <v>0</v>
      </c>
      <c r="E302" s="64">
        <f>SUMIFS(СВЦЭМ!$I$34:$I$777,СВЦЭМ!$A$34:$A$777,$A302,СВЦЭМ!$B$34:$B$777,E$296)+'СЕТ СН'!$F$13</f>
        <v>0</v>
      </c>
      <c r="F302" s="64">
        <f>SUMIFS(СВЦЭМ!$I$34:$I$777,СВЦЭМ!$A$34:$A$777,$A302,СВЦЭМ!$B$34:$B$777,F$296)+'СЕТ СН'!$F$13</f>
        <v>0</v>
      </c>
      <c r="G302" s="64">
        <f>SUMIFS(СВЦЭМ!$I$34:$I$777,СВЦЭМ!$A$34:$A$777,$A302,СВЦЭМ!$B$34:$B$777,G$296)+'СЕТ СН'!$F$13</f>
        <v>0</v>
      </c>
      <c r="H302" s="64">
        <f>SUMIFS(СВЦЭМ!$I$34:$I$777,СВЦЭМ!$A$34:$A$777,$A302,СВЦЭМ!$B$34:$B$777,H$296)+'СЕТ СН'!$F$13</f>
        <v>0</v>
      </c>
      <c r="I302" s="64">
        <f>SUMIFS(СВЦЭМ!$I$34:$I$777,СВЦЭМ!$A$34:$A$777,$A302,СВЦЭМ!$B$34:$B$777,I$296)+'СЕТ СН'!$F$13</f>
        <v>0</v>
      </c>
      <c r="J302" s="64">
        <f>SUMIFS(СВЦЭМ!$I$34:$I$777,СВЦЭМ!$A$34:$A$777,$A302,СВЦЭМ!$B$34:$B$777,J$296)+'СЕТ СН'!$F$13</f>
        <v>0</v>
      </c>
      <c r="K302" s="64">
        <f>SUMIFS(СВЦЭМ!$I$34:$I$777,СВЦЭМ!$A$34:$A$777,$A302,СВЦЭМ!$B$34:$B$777,K$296)+'СЕТ СН'!$F$13</f>
        <v>0</v>
      </c>
      <c r="L302" s="64">
        <f>SUMIFS(СВЦЭМ!$I$34:$I$777,СВЦЭМ!$A$34:$A$777,$A302,СВЦЭМ!$B$34:$B$777,L$296)+'СЕТ СН'!$F$13</f>
        <v>0</v>
      </c>
      <c r="M302" s="64">
        <f>SUMIFS(СВЦЭМ!$I$34:$I$777,СВЦЭМ!$A$34:$A$777,$A302,СВЦЭМ!$B$34:$B$777,M$296)+'СЕТ СН'!$F$13</f>
        <v>0</v>
      </c>
      <c r="N302" s="64">
        <f>SUMIFS(СВЦЭМ!$I$34:$I$777,СВЦЭМ!$A$34:$A$777,$A302,СВЦЭМ!$B$34:$B$777,N$296)+'СЕТ СН'!$F$13</f>
        <v>0</v>
      </c>
      <c r="O302" s="64">
        <f>SUMIFS(СВЦЭМ!$I$34:$I$777,СВЦЭМ!$A$34:$A$777,$A302,СВЦЭМ!$B$34:$B$777,O$296)+'СЕТ СН'!$F$13</f>
        <v>0</v>
      </c>
      <c r="P302" s="64">
        <f>SUMIFS(СВЦЭМ!$I$34:$I$777,СВЦЭМ!$A$34:$A$777,$A302,СВЦЭМ!$B$34:$B$777,P$296)+'СЕТ СН'!$F$13</f>
        <v>0</v>
      </c>
      <c r="Q302" s="64">
        <f>SUMIFS(СВЦЭМ!$I$34:$I$777,СВЦЭМ!$A$34:$A$777,$A302,СВЦЭМ!$B$34:$B$777,Q$296)+'СЕТ СН'!$F$13</f>
        <v>0</v>
      </c>
      <c r="R302" s="64">
        <f>SUMIFS(СВЦЭМ!$I$34:$I$777,СВЦЭМ!$A$34:$A$777,$A302,СВЦЭМ!$B$34:$B$777,R$296)+'СЕТ СН'!$F$13</f>
        <v>0</v>
      </c>
      <c r="S302" s="64">
        <f>SUMIFS(СВЦЭМ!$I$34:$I$777,СВЦЭМ!$A$34:$A$777,$A302,СВЦЭМ!$B$34:$B$777,S$296)+'СЕТ СН'!$F$13</f>
        <v>0</v>
      </c>
      <c r="T302" s="64">
        <f>SUMIFS(СВЦЭМ!$I$34:$I$777,СВЦЭМ!$A$34:$A$777,$A302,СВЦЭМ!$B$34:$B$777,T$296)+'СЕТ СН'!$F$13</f>
        <v>0</v>
      </c>
      <c r="U302" s="64">
        <f>SUMIFS(СВЦЭМ!$I$34:$I$777,СВЦЭМ!$A$34:$A$777,$A302,СВЦЭМ!$B$34:$B$777,U$296)+'СЕТ СН'!$F$13</f>
        <v>0</v>
      </c>
      <c r="V302" s="64">
        <f>SUMIFS(СВЦЭМ!$I$34:$I$777,СВЦЭМ!$A$34:$A$777,$A302,СВЦЭМ!$B$34:$B$777,V$296)+'СЕТ СН'!$F$13</f>
        <v>0</v>
      </c>
      <c r="W302" s="64">
        <f>SUMIFS(СВЦЭМ!$I$34:$I$777,СВЦЭМ!$A$34:$A$777,$A302,СВЦЭМ!$B$34:$B$777,W$296)+'СЕТ СН'!$F$13</f>
        <v>0</v>
      </c>
      <c r="X302" s="64">
        <f>SUMIFS(СВЦЭМ!$I$34:$I$777,СВЦЭМ!$A$34:$A$777,$A302,СВЦЭМ!$B$34:$B$777,X$296)+'СЕТ СН'!$F$13</f>
        <v>0</v>
      </c>
      <c r="Y302" s="64">
        <f>SUMIFS(СВЦЭМ!$I$34:$I$777,СВЦЭМ!$A$34:$A$777,$A302,СВЦЭМ!$B$34:$B$777,Y$296)+'СЕТ СН'!$F$13</f>
        <v>0</v>
      </c>
    </row>
    <row r="303" spans="1:27" ht="15.75" x14ac:dyDescent="0.2">
      <c r="A303" s="63">
        <f t="shared" si="8"/>
        <v>42558</v>
      </c>
      <c r="B303" s="64">
        <f>SUMIFS(СВЦЭМ!$I$34:$I$777,СВЦЭМ!$A$34:$A$777,$A303,СВЦЭМ!$B$34:$B$777,B$296)+'СЕТ СН'!$F$13</f>
        <v>0</v>
      </c>
      <c r="C303" s="64">
        <f>SUMIFS(СВЦЭМ!$I$34:$I$777,СВЦЭМ!$A$34:$A$777,$A303,СВЦЭМ!$B$34:$B$777,C$296)+'СЕТ СН'!$F$13</f>
        <v>0</v>
      </c>
      <c r="D303" s="64">
        <f>SUMIFS(СВЦЭМ!$I$34:$I$777,СВЦЭМ!$A$34:$A$777,$A303,СВЦЭМ!$B$34:$B$777,D$296)+'СЕТ СН'!$F$13</f>
        <v>0</v>
      </c>
      <c r="E303" s="64">
        <f>SUMIFS(СВЦЭМ!$I$34:$I$777,СВЦЭМ!$A$34:$A$777,$A303,СВЦЭМ!$B$34:$B$777,E$296)+'СЕТ СН'!$F$13</f>
        <v>0</v>
      </c>
      <c r="F303" s="64">
        <f>SUMIFS(СВЦЭМ!$I$34:$I$777,СВЦЭМ!$A$34:$A$777,$A303,СВЦЭМ!$B$34:$B$777,F$296)+'СЕТ СН'!$F$13</f>
        <v>0</v>
      </c>
      <c r="G303" s="64">
        <f>SUMIFS(СВЦЭМ!$I$34:$I$777,СВЦЭМ!$A$34:$A$777,$A303,СВЦЭМ!$B$34:$B$777,G$296)+'СЕТ СН'!$F$13</f>
        <v>0</v>
      </c>
      <c r="H303" s="64">
        <f>SUMIFS(СВЦЭМ!$I$34:$I$777,СВЦЭМ!$A$34:$A$777,$A303,СВЦЭМ!$B$34:$B$777,H$296)+'СЕТ СН'!$F$13</f>
        <v>0</v>
      </c>
      <c r="I303" s="64">
        <f>SUMIFS(СВЦЭМ!$I$34:$I$777,СВЦЭМ!$A$34:$A$777,$A303,СВЦЭМ!$B$34:$B$777,I$296)+'СЕТ СН'!$F$13</f>
        <v>0</v>
      </c>
      <c r="J303" s="64">
        <f>SUMIFS(СВЦЭМ!$I$34:$I$777,СВЦЭМ!$A$34:$A$777,$A303,СВЦЭМ!$B$34:$B$777,J$296)+'СЕТ СН'!$F$13</f>
        <v>0</v>
      </c>
      <c r="K303" s="64">
        <f>SUMIFS(СВЦЭМ!$I$34:$I$777,СВЦЭМ!$A$34:$A$777,$A303,СВЦЭМ!$B$34:$B$777,K$296)+'СЕТ СН'!$F$13</f>
        <v>0</v>
      </c>
      <c r="L303" s="64">
        <f>SUMIFS(СВЦЭМ!$I$34:$I$777,СВЦЭМ!$A$34:$A$777,$A303,СВЦЭМ!$B$34:$B$777,L$296)+'СЕТ СН'!$F$13</f>
        <v>0</v>
      </c>
      <c r="M303" s="64">
        <f>SUMIFS(СВЦЭМ!$I$34:$I$777,СВЦЭМ!$A$34:$A$777,$A303,СВЦЭМ!$B$34:$B$777,M$296)+'СЕТ СН'!$F$13</f>
        <v>0</v>
      </c>
      <c r="N303" s="64">
        <f>SUMIFS(СВЦЭМ!$I$34:$I$777,СВЦЭМ!$A$34:$A$777,$A303,СВЦЭМ!$B$34:$B$777,N$296)+'СЕТ СН'!$F$13</f>
        <v>0</v>
      </c>
      <c r="O303" s="64">
        <f>SUMIFS(СВЦЭМ!$I$34:$I$777,СВЦЭМ!$A$34:$A$777,$A303,СВЦЭМ!$B$34:$B$777,O$296)+'СЕТ СН'!$F$13</f>
        <v>0</v>
      </c>
      <c r="P303" s="64">
        <f>SUMIFS(СВЦЭМ!$I$34:$I$777,СВЦЭМ!$A$34:$A$777,$A303,СВЦЭМ!$B$34:$B$777,P$296)+'СЕТ СН'!$F$13</f>
        <v>0</v>
      </c>
      <c r="Q303" s="64">
        <f>SUMIFS(СВЦЭМ!$I$34:$I$777,СВЦЭМ!$A$34:$A$777,$A303,СВЦЭМ!$B$34:$B$777,Q$296)+'СЕТ СН'!$F$13</f>
        <v>0</v>
      </c>
      <c r="R303" s="64">
        <f>SUMIFS(СВЦЭМ!$I$34:$I$777,СВЦЭМ!$A$34:$A$777,$A303,СВЦЭМ!$B$34:$B$777,R$296)+'СЕТ СН'!$F$13</f>
        <v>0</v>
      </c>
      <c r="S303" s="64">
        <f>SUMIFS(СВЦЭМ!$I$34:$I$777,СВЦЭМ!$A$34:$A$777,$A303,СВЦЭМ!$B$34:$B$777,S$296)+'СЕТ СН'!$F$13</f>
        <v>0</v>
      </c>
      <c r="T303" s="64">
        <f>SUMIFS(СВЦЭМ!$I$34:$I$777,СВЦЭМ!$A$34:$A$777,$A303,СВЦЭМ!$B$34:$B$777,T$296)+'СЕТ СН'!$F$13</f>
        <v>0</v>
      </c>
      <c r="U303" s="64">
        <f>SUMIFS(СВЦЭМ!$I$34:$I$777,СВЦЭМ!$A$34:$A$777,$A303,СВЦЭМ!$B$34:$B$777,U$296)+'СЕТ СН'!$F$13</f>
        <v>0</v>
      </c>
      <c r="V303" s="64">
        <f>SUMIFS(СВЦЭМ!$I$34:$I$777,СВЦЭМ!$A$34:$A$777,$A303,СВЦЭМ!$B$34:$B$777,V$296)+'СЕТ СН'!$F$13</f>
        <v>0</v>
      </c>
      <c r="W303" s="64">
        <f>SUMIFS(СВЦЭМ!$I$34:$I$777,СВЦЭМ!$A$34:$A$777,$A303,СВЦЭМ!$B$34:$B$777,W$296)+'СЕТ СН'!$F$13</f>
        <v>0</v>
      </c>
      <c r="X303" s="64">
        <f>SUMIFS(СВЦЭМ!$I$34:$I$777,СВЦЭМ!$A$34:$A$777,$A303,СВЦЭМ!$B$34:$B$777,X$296)+'СЕТ СН'!$F$13</f>
        <v>0</v>
      </c>
      <c r="Y303" s="64">
        <f>SUMIFS(СВЦЭМ!$I$34:$I$777,СВЦЭМ!$A$34:$A$777,$A303,СВЦЭМ!$B$34:$B$777,Y$296)+'СЕТ СН'!$F$13</f>
        <v>0</v>
      </c>
    </row>
    <row r="304" spans="1:27" ht="15.75" x14ac:dyDescent="0.2">
      <c r="A304" s="63">
        <f t="shared" si="8"/>
        <v>42559</v>
      </c>
      <c r="B304" s="64">
        <f>SUMIFS(СВЦЭМ!$I$34:$I$777,СВЦЭМ!$A$34:$A$777,$A304,СВЦЭМ!$B$34:$B$777,B$296)+'СЕТ СН'!$F$13</f>
        <v>0</v>
      </c>
      <c r="C304" s="64">
        <f>SUMIFS(СВЦЭМ!$I$34:$I$777,СВЦЭМ!$A$34:$A$777,$A304,СВЦЭМ!$B$34:$B$777,C$296)+'СЕТ СН'!$F$13</f>
        <v>0</v>
      </c>
      <c r="D304" s="64">
        <f>SUMIFS(СВЦЭМ!$I$34:$I$777,СВЦЭМ!$A$34:$A$777,$A304,СВЦЭМ!$B$34:$B$777,D$296)+'СЕТ СН'!$F$13</f>
        <v>0</v>
      </c>
      <c r="E304" s="64">
        <f>SUMIFS(СВЦЭМ!$I$34:$I$777,СВЦЭМ!$A$34:$A$777,$A304,СВЦЭМ!$B$34:$B$777,E$296)+'СЕТ СН'!$F$13</f>
        <v>0</v>
      </c>
      <c r="F304" s="64">
        <f>SUMIFS(СВЦЭМ!$I$34:$I$777,СВЦЭМ!$A$34:$A$777,$A304,СВЦЭМ!$B$34:$B$777,F$296)+'СЕТ СН'!$F$13</f>
        <v>0</v>
      </c>
      <c r="G304" s="64">
        <f>SUMIFS(СВЦЭМ!$I$34:$I$777,СВЦЭМ!$A$34:$A$777,$A304,СВЦЭМ!$B$34:$B$777,G$296)+'СЕТ СН'!$F$13</f>
        <v>0</v>
      </c>
      <c r="H304" s="64">
        <f>SUMIFS(СВЦЭМ!$I$34:$I$777,СВЦЭМ!$A$34:$A$777,$A304,СВЦЭМ!$B$34:$B$777,H$296)+'СЕТ СН'!$F$13</f>
        <v>0</v>
      </c>
      <c r="I304" s="64">
        <f>SUMIFS(СВЦЭМ!$I$34:$I$777,СВЦЭМ!$A$34:$A$777,$A304,СВЦЭМ!$B$34:$B$777,I$296)+'СЕТ СН'!$F$13</f>
        <v>0</v>
      </c>
      <c r="J304" s="64">
        <f>SUMIFS(СВЦЭМ!$I$34:$I$777,СВЦЭМ!$A$34:$A$777,$A304,СВЦЭМ!$B$34:$B$777,J$296)+'СЕТ СН'!$F$13</f>
        <v>0</v>
      </c>
      <c r="K304" s="64">
        <f>SUMIFS(СВЦЭМ!$I$34:$I$777,СВЦЭМ!$A$34:$A$777,$A304,СВЦЭМ!$B$34:$B$777,K$296)+'СЕТ СН'!$F$13</f>
        <v>0</v>
      </c>
      <c r="L304" s="64">
        <f>SUMIFS(СВЦЭМ!$I$34:$I$777,СВЦЭМ!$A$34:$A$777,$A304,СВЦЭМ!$B$34:$B$777,L$296)+'СЕТ СН'!$F$13</f>
        <v>0</v>
      </c>
      <c r="M304" s="64">
        <f>SUMIFS(СВЦЭМ!$I$34:$I$777,СВЦЭМ!$A$34:$A$777,$A304,СВЦЭМ!$B$34:$B$777,M$296)+'СЕТ СН'!$F$13</f>
        <v>0</v>
      </c>
      <c r="N304" s="64">
        <f>SUMIFS(СВЦЭМ!$I$34:$I$777,СВЦЭМ!$A$34:$A$777,$A304,СВЦЭМ!$B$34:$B$777,N$296)+'СЕТ СН'!$F$13</f>
        <v>0</v>
      </c>
      <c r="O304" s="64">
        <f>SUMIFS(СВЦЭМ!$I$34:$I$777,СВЦЭМ!$A$34:$A$777,$A304,СВЦЭМ!$B$34:$B$777,O$296)+'СЕТ СН'!$F$13</f>
        <v>0</v>
      </c>
      <c r="P304" s="64">
        <f>SUMIFS(СВЦЭМ!$I$34:$I$777,СВЦЭМ!$A$34:$A$777,$A304,СВЦЭМ!$B$34:$B$777,P$296)+'СЕТ СН'!$F$13</f>
        <v>0</v>
      </c>
      <c r="Q304" s="64">
        <f>SUMIFS(СВЦЭМ!$I$34:$I$777,СВЦЭМ!$A$34:$A$777,$A304,СВЦЭМ!$B$34:$B$777,Q$296)+'СЕТ СН'!$F$13</f>
        <v>0</v>
      </c>
      <c r="R304" s="64">
        <f>SUMIFS(СВЦЭМ!$I$34:$I$777,СВЦЭМ!$A$34:$A$777,$A304,СВЦЭМ!$B$34:$B$777,R$296)+'СЕТ СН'!$F$13</f>
        <v>0</v>
      </c>
      <c r="S304" s="64">
        <f>SUMIFS(СВЦЭМ!$I$34:$I$777,СВЦЭМ!$A$34:$A$777,$A304,СВЦЭМ!$B$34:$B$777,S$296)+'СЕТ СН'!$F$13</f>
        <v>0</v>
      </c>
      <c r="T304" s="64">
        <f>SUMIFS(СВЦЭМ!$I$34:$I$777,СВЦЭМ!$A$34:$A$777,$A304,СВЦЭМ!$B$34:$B$777,T$296)+'СЕТ СН'!$F$13</f>
        <v>0</v>
      </c>
      <c r="U304" s="64">
        <f>SUMIFS(СВЦЭМ!$I$34:$I$777,СВЦЭМ!$A$34:$A$777,$A304,СВЦЭМ!$B$34:$B$777,U$296)+'СЕТ СН'!$F$13</f>
        <v>0</v>
      </c>
      <c r="V304" s="64">
        <f>SUMIFS(СВЦЭМ!$I$34:$I$777,СВЦЭМ!$A$34:$A$777,$A304,СВЦЭМ!$B$34:$B$777,V$296)+'СЕТ СН'!$F$13</f>
        <v>0</v>
      </c>
      <c r="W304" s="64">
        <f>SUMIFS(СВЦЭМ!$I$34:$I$777,СВЦЭМ!$A$34:$A$777,$A304,СВЦЭМ!$B$34:$B$777,W$296)+'СЕТ СН'!$F$13</f>
        <v>0</v>
      </c>
      <c r="X304" s="64">
        <f>SUMIFS(СВЦЭМ!$I$34:$I$777,СВЦЭМ!$A$34:$A$777,$A304,СВЦЭМ!$B$34:$B$777,X$296)+'СЕТ СН'!$F$13</f>
        <v>0</v>
      </c>
      <c r="Y304" s="64">
        <f>SUMIFS(СВЦЭМ!$I$34:$I$777,СВЦЭМ!$A$34:$A$777,$A304,СВЦЭМ!$B$34:$B$777,Y$296)+'СЕТ СН'!$F$13</f>
        <v>0</v>
      </c>
    </row>
    <row r="305" spans="1:25" ht="15.75" x14ac:dyDescent="0.2">
      <c r="A305" s="63">
        <f t="shared" si="8"/>
        <v>42560</v>
      </c>
      <c r="B305" s="64">
        <f>SUMIFS(СВЦЭМ!$I$34:$I$777,СВЦЭМ!$A$34:$A$777,$A305,СВЦЭМ!$B$34:$B$777,B$296)+'СЕТ СН'!$F$13</f>
        <v>0</v>
      </c>
      <c r="C305" s="64">
        <f>SUMIFS(СВЦЭМ!$I$34:$I$777,СВЦЭМ!$A$34:$A$777,$A305,СВЦЭМ!$B$34:$B$777,C$296)+'СЕТ СН'!$F$13</f>
        <v>0</v>
      </c>
      <c r="D305" s="64">
        <f>SUMIFS(СВЦЭМ!$I$34:$I$777,СВЦЭМ!$A$34:$A$777,$A305,СВЦЭМ!$B$34:$B$777,D$296)+'СЕТ СН'!$F$13</f>
        <v>0</v>
      </c>
      <c r="E305" s="64">
        <f>SUMIFS(СВЦЭМ!$I$34:$I$777,СВЦЭМ!$A$34:$A$777,$A305,СВЦЭМ!$B$34:$B$777,E$296)+'СЕТ СН'!$F$13</f>
        <v>0</v>
      </c>
      <c r="F305" s="64">
        <f>SUMIFS(СВЦЭМ!$I$34:$I$777,СВЦЭМ!$A$34:$A$777,$A305,СВЦЭМ!$B$34:$B$777,F$296)+'СЕТ СН'!$F$13</f>
        <v>0</v>
      </c>
      <c r="G305" s="64">
        <f>SUMIFS(СВЦЭМ!$I$34:$I$777,СВЦЭМ!$A$34:$A$777,$A305,СВЦЭМ!$B$34:$B$777,G$296)+'СЕТ СН'!$F$13</f>
        <v>0</v>
      </c>
      <c r="H305" s="64">
        <f>SUMIFS(СВЦЭМ!$I$34:$I$777,СВЦЭМ!$A$34:$A$777,$A305,СВЦЭМ!$B$34:$B$777,H$296)+'СЕТ СН'!$F$13</f>
        <v>0</v>
      </c>
      <c r="I305" s="64">
        <f>SUMIFS(СВЦЭМ!$I$34:$I$777,СВЦЭМ!$A$34:$A$777,$A305,СВЦЭМ!$B$34:$B$777,I$296)+'СЕТ СН'!$F$13</f>
        <v>0</v>
      </c>
      <c r="J305" s="64">
        <f>SUMIFS(СВЦЭМ!$I$34:$I$777,СВЦЭМ!$A$34:$A$777,$A305,СВЦЭМ!$B$34:$B$777,J$296)+'СЕТ СН'!$F$13</f>
        <v>0</v>
      </c>
      <c r="K305" s="64">
        <f>SUMIFS(СВЦЭМ!$I$34:$I$777,СВЦЭМ!$A$34:$A$777,$A305,СВЦЭМ!$B$34:$B$777,K$296)+'СЕТ СН'!$F$13</f>
        <v>0</v>
      </c>
      <c r="L305" s="64">
        <f>SUMIFS(СВЦЭМ!$I$34:$I$777,СВЦЭМ!$A$34:$A$777,$A305,СВЦЭМ!$B$34:$B$777,L$296)+'СЕТ СН'!$F$13</f>
        <v>0</v>
      </c>
      <c r="M305" s="64">
        <f>SUMIFS(СВЦЭМ!$I$34:$I$777,СВЦЭМ!$A$34:$A$777,$A305,СВЦЭМ!$B$34:$B$777,M$296)+'СЕТ СН'!$F$13</f>
        <v>0</v>
      </c>
      <c r="N305" s="64">
        <f>SUMIFS(СВЦЭМ!$I$34:$I$777,СВЦЭМ!$A$34:$A$777,$A305,СВЦЭМ!$B$34:$B$777,N$296)+'СЕТ СН'!$F$13</f>
        <v>0</v>
      </c>
      <c r="O305" s="64">
        <f>SUMIFS(СВЦЭМ!$I$34:$I$777,СВЦЭМ!$A$34:$A$777,$A305,СВЦЭМ!$B$34:$B$777,O$296)+'СЕТ СН'!$F$13</f>
        <v>0</v>
      </c>
      <c r="P305" s="64">
        <f>SUMIFS(СВЦЭМ!$I$34:$I$777,СВЦЭМ!$A$34:$A$777,$A305,СВЦЭМ!$B$34:$B$777,P$296)+'СЕТ СН'!$F$13</f>
        <v>0</v>
      </c>
      <c r="Q305" s="64">
        <f>SUMIFS(СВЦЭМ!$I$34:$I$777,СВЦЭМ!$A$34:$A$777,$A305,СВЦЭМ!$B$34:$B$777,Q$296)+'СЕТ СН'!$F$13</f>
        <v>0</v>
      </c>
      <c r="R305" s="64">
        <f>SUMIFS(СВЦЭМ!$I$34:$I$777,СВЦЭМ!$A$34:$A$777,$A305,СВЦЭМ!$B$34:$B$777,R$296)+'СЕТ СН'!$F$13</f>
        <v>0</v>
      </c>
      <c r="S305" s="64">
        <f>SUMIFS(СВЦЭМ!$I$34:$I$777,СВЦЭМ!$A$34:$A$777,$A305,СВЦЭМ!$B$34:$B$777,S$296)+'СЕТ СН'!$F$13</f>
        <v>0</v>
      </c>
      <c r="T305" s="64">
        <f>SUMIFS(СВЦЭМ!$I$34:$I$777,СВЦЭМ!$A$34:$A$777,$A305,СВЦЭМ!$B$34:$B$777,T$296)+'СЕТ СН'!$F$13</f>
        <v>0</v>
      </c>
      <c r="U305" s="64">
        <f>SUMIFS(СВЦЭМ!$I$34:$I$777,СВЦЭМ!$A$34:$A$777,$A305,СВЦЭМ!$B$34:$B$777,U$296)+'СЕТ СН'!$F$13</f>
        <v>0</v>
      </c>
      <c r="V305" s="64">
        <f>SUMIFS(СВЦЭМ!$I$34:$I$777,СВЦЭМ!$A$34:$A$777,$A305,СВЦЭМ!$B$34:$B$777,V$296)+'СЕТ СН'!$F$13</f>
        <v>0</v>
      </c>
      <c r="W305" s="64">
        <f>SUMIFS(СВЦЭМ!$I$34:$I$777,СВЦЭМ!$A$34:$A$777,$A305,СВЦЭМ!$B$34:$B$777,W$296)+'СЕТ СН'!$F$13</f>
        <v>0</v>
      </c>
      <c r="X305" s="64">
        <f>SUMIFS(СВЦЭМ!$I$34:$I$777,СВЦЭМ!$A$34:$A$777,$A305,СВЦЭМ!$B$34:$B$777,X$296)+'СЕТ СН'!$F$13</f>
        <v>0</v>
      </c>
      <c r="Y305" s="64">
        <f>SUMIFS(СВЦЭМ!$I$34:$I$777,СВЦЭМ!$A$34:$A$777,$A305,СВЦЭМ!$B$34:$B$777,Y$296)+'СЕТ СН'!$F$13</f>
        <v>0</v>
      </c>
    </row>
    <row r="306" spans="1:25" ht="15.75" x14ac:dyDescent="0.2">
      <c r="A306" s="63">
        <f t="shared" si="8"/>
        <v>42561</v>
      </c>
      <c r="B306" s="64">
        <f>SUMIFS(СВЦЭМ!$I$34:$I$777,СВЦЭМ!$A$34:$A$777,$A306,СВЦЭМ!$B$34:$B$777,B$296)+'СЕТ СН'!$F$13</f>
        <v>0</v>
      </c>
      <c r="C306" s="64">
        <f>SUMIFS(СВЦЭМ!$I$34:$I$777,СВЦЭМ!$A$34:$A$777,$A306,СВЦЭМ!$B$34:$B$777,C$296)+'СЕТ СН'!$F$13</f>
        <v>0</v>
      </c>
      <c r="D306" s="64">
        <f>SUMIFS(СВЦЭМ!$I$34:$I$777,СВЦЭМ!$A$34:$A$777,$A306,СВЦЭМ!$B$34:$B$777,D$296)+'СЕТ СН'!$F$13</f>
        <v>0</v>
      </c>
      <c r="E306" s="64">
        <f>SUMIFS(СВЦЭМ!$I$34:$I$777,СВЦЭМ!$A$34:$A$777,$A306,СВЦЭМ!$B$34:$B$777,E$296)+'СЕТ СН'!$F$13</f>
        <v>0</v>
      </c>
      <c r="F306" s="64">
        <f>SUMIFS(СВЦЭМ!$I$34:$I$777,СВЦЭМ!$A$34:$A$777,$A306,СВЦЭМ!$B$34:$B$777,F$296)+'СЕТ СН'!$F$13</f>
        <v>0</v>
      </c>
      <c r="G306" s="64">
        <f>SUMIFS(СВЦЭМ!$I$34:$I$777,СВЦЭМ!$A$34:$A$777,$A306,СВЦЭМ!$B$34:$B$777,G$296)+'СЕТ СН'!$F$13</f>
        <v>0</v>
      </c>
      <c r="H306" s="64">
        <f>SUMIFS(СВЦЭМ!$I$34:$I$777,СВЦЭМ!$A$34:$A$777,$A306,СВЦЭМ!$B$34:$B$777,H$296)+'СЕТ СН'!$F$13</f>
        <v>0</v>
      </c>
      <c r="I306" s="64">
        <f>SUMIFS(СВЦЭМ!$I$34:$I$777,СВЦЭМ!$A$34:$A$777,$A306,СВЦЭМ!$B$34:$B$777,I$296)+'СЕТ СН'!$F$13</f>
        <v>0</v>
      </c>
      <c r="J306" s="64">
        <f>SUMIFS(СВЦЭМ!$I$34:$I$777,СВЦЭМ!$A$34:$A$777,$A306,СВЦЭМ!$B$34:$B$777,J$296)+'СЕТ СН'!$F$13</f>
        <v>0</v>
      </c>
      <c r="K306" s="64">
        <f>SUMIFS(СВЦЭМ!$I$34:$I$777,СВЦЭМ!$A$34:$A$777,$A306,СВЦЭМ!$B$34:$B$777,K$296)+'СЕТ СН'!$F$13</f>
        <v>0</v>
      </c>
      <c r="L306" s="64">
        <f>SUMIFS(СВЦЭМ!$I$34:$I$777,СВЦЭМ!$A$34:$A$777,$A306,СВЦЭМ!$B$34:$B$777,L$296)+'СЕТ СН'!$F$13</f>
        <v>0</v>
      </c>
      <c r="M306" s="64">
        <f>SUMIFS(СВЦЭМ!$I$34:$I$777,СВЦЭМ!$A$34:$A$777,$A306,СВЦЭМ!$B$34:$B$777,M$296)+'СЕТ СН'!$F$13</f>
        <v>0</v>
      </c>
      <c r="N306" s="64">
        <f>SUMIFS(СВЦЭМ!$I$34:$I$777,СВЦЭМ!$A$34:$A$777,$A306,СВЦЭМ!$B$34:$B$777,N$296)+'СЕТ СН'!$F$13</f>
        <v>0</v>
      </c>
      <c r="O306" s="64">
        <f>SUMIFS(СВЦЭМ!$I$34:$I$777,СВЦЭМ!$A$34:$A$777,$A306,СВЦЭМ!$B$34:$B$777,O$296)+'СЕТ СН'!$F$13</f>
        <v>0</v>
      </c>
      <c r="P306" s="64">
        <f>SUMIFS(СВЦЭМ!$I$34:$I$777,СВЦЭМ!$A$34:$A$777,$A306,СВЦЭМ!$B$34:$B$777,P$296)+'СЕТ СН'!$F$13</f>
        <v>0</v>
      </c>
      <c r="Q306" s="64">
        <f>SUMIFS(СВЦЭМ!$I$34:$I$777,СВЦЭМ!$A$34:$A$777,$A306,СВЦЭМ!$B$34:$B$777,Q$296)+'СЕТ СН'!$F$13</f>
        <v>0</v>
      </c>
      <c r="R306" s="64">
        <f>SUMIFS(СВЦЭМ!$I$34:$I$777,СВЦЭМ!$A$34:$A$777,$A306,СВЦЭМ!$B$34:$B$777,R$296)+'СЕТ СН'!$F$13</f>
        <v>0</v>
      </c>
      <c r="S306" s="64">
        <f>SUMIFS(СВЦЭМ!$I$34:$I$777,СВЦЭМ!$A$34:$A$777,$A306,СВЦЭМ!$B$34:$B$777,S$296)+'СЕТ СН'!$F$13</f>
        <v>0</v>
      </c>
      <c r="T306" s="64">
        <f>SUMIFS(СВЦЭМ!$I$34:$I$777,СВЦЭМ!$A$34:$A$777,$A306,СВЦЭМ!$B$34:$B$777,T$296)+'СЕТ СН'!$F$13</f>
        <v>0</v>
      </c>
      <c r="U306" s="64">
        <f>SUMIFS(СВЦЭМ!$I$34:$I$777,СВЦЭМ!$A$34:$A$777,$A306,СВЦЭМ!$B$34:$B$777,U$296)+'СЕТ СН'!$F$13</f>
        <v>0</v>
      </c>
      <c r="V306" s="64">
        <f>SUMIFS(СВЦЭМ!$I$34:$I$777,СВЦЭМ!$A$34:$A$777,$A306,СВЦЭМ!$B$34:$B$777,V$296)+'СЕТ СН'!$F$13</f>
        <v>0</v>
      </c>
      <c r="W306" s="64">
        <f>SUMIFS(СВЦЭМ!$I$34:$I$777,СВЦЭМ!$A$34:$A$777,$A306,СВЦЭМ!$B$34:$B$777,W$296)+'СЕТ СН'!$F$13</f>
        <v>0</v>
      </c>
      <c r="X306" s="64">
        <f>SUMIFS(СВЦЭМ!$I$34:$I$777,СВЦЭМ!$A$34:$A$777,$A306,СВЦЭМ!$B$34:$B$777,X$296)+'СЕТ СН'!$F$13</f>
        <v>0</v>
      </c>
      <c r="Y306" s="64">
        <f>SUMIFS(СВЦЭМ!$I$34:$I$777,СВЦЭМ!$A$34:$A$777,$A306,СВЦЭМ!$B$34:$B$777,Y$296)+'СЕТ СН'!$F$13</f>
        <v>0</v>
      </c>
    </row>
    <row r="307" spans="1:25" ht="15.75" x14ac:dyDescent="0.2">
      <c r="A307" s="63">
        <f t="shared" si="8"/>
        <v>42562</v>
      </c>
      <c r="B307" s="64">
        <f>SUMIFS(СВЦЭМ!$I$34:$I$777,СВЦЭМ!$A$34:$A$777,$A307,СВЦЭМ!$B$34:$B$777,B$296)+'СЕТ СН'!$F$13</f>
        <v>0</v>
      </c>
      <c r="C307" s="64">
        <f>SUMIFS(СВЦЭМ!$I$34:$I$777,СВЦЭМ!$A$34:$A$777,$A307,СВЦЭМ!$B$34:$B$777,C$296)+'СЕТ СН'!$F$13</f>
        <v>0</v>
      </c>
      <c r="D307" s="64">
        <f>SUMIFS(СВЦЭМ!$I$34:$I$777,СВЦЭМ!$A$34:$A$777,$A307,СВЦЭМ!$B$34:$B$777,D$296)+'СЕТ СН'!$F$13</f>
        <v>0</v>
      </c>
      <c r="E307" s="64">
        <f>SUMIFS(СВЦЭМ!$I$34:$I$777,СВЦЭМ!$A$34:$A$777,$A307,СВЦЭМ!$B$34:$B$777,E$296)+'СЕТ СН'!$F$13</f>
        <v>0</v>
      </c>
      <c r="F307" s="64">
        <f>SUMIFS(СВЦЭМ!$I$34:$I$777,СВЦЭМ!$A$34:$A$777,$A307,СВЦЭМ!$B$34:$B$777,F$296)+'СЕТ СН'!$F$13</f>
        <v>0</v>
      </c>
      <c r="G307" s="64">
        <f>SUMIFS(СВЦЭМ!$I$34:$I$777,СВЦЭМ!$A$34:$A$777,$A307,СВЦЭМ!$B$34:$B$777,G$296)+'СЕТ СН'!$F$13</f>
        <v>0</v>
      </c>
      <c r="H307" s="64">
        <f>SUMIFS(СВЦЭМ!$I$34:$I$777,СВЦЭМ!$A$34:$A$777,$A307,СВЦЭМ!$B$34:$B$777,H$296)+'СЕТ СН'!$F$13</f>
        <v>0</v>
      </c>
      <c r="I307" s="64">
        <f>SUMIFS(СВЦЭМ!$I$34:$I$777,СВЦЭМ!$A$34:$A$777,$A307,СВЦЭМ!$B$34:$B$777,I$296)+'СЕТ СН'!$F$13</f>
        <v>0</v>
      </c>
      <c r="J307" s="64">
        <f>SUMIFS(СВЦЭМ!$I$34:$I$777,СВЦЭМ!$A$34:$A$777,$A307,СВЦЭМ!$B$34:$B$777,J$296)+'СЕТ СН'!$F$13</f>
        <v>0</v>
      </c>
      <c r="K307" s="64">
        <f>SUMIFS(СВЦЭМ!$I$34:$I$777,СВЦЭМ!$A$34:$A$777,$A307,СВЦЭМ!$B$34:$B$777,K$296)+'СЕТ СН'!$F$13</f>
        <v>0</v>
      </c>
      <c r="L307" s="64">
        <f>SUMIFS(СВЦЭМ!$I$34:$I$777,СВЦЭМ!$A$34:$A$777,$A307,СВЦЭМ!$B$34:$B$777,L$296)+'СЕТ СН'!$F$13</f>
        <v>0</v>
      </c>
      <c r="M307" s="64">
        <f>SUMIFS(СВЦЭМ!$I$34:$I$777,СВЦЭМ!$A$34:$A$777,$A307,СВЦЭМ!$B$34:$B$777,M$296)+'СЕТ СН'!$F$13</f>
        <v>0</v>
      </c>
      <c r="N307" s="64">
        <f>SUMIFS(СВЦЭМ!$I$34:$I$777,СВЦЭМ!$A$34:$A$777,$A307,СВЦЭМ!$B$34:$B$777,N$296)+'СЕТ СН'!$F$13</f>
        <v>0</v>
      </c>
      <c r="O307" s="64">
        <f>SUMIFS(СВЦЭМ!$I$34:$I$777,СВЦЭМ!$A$34:$A$777,$A307,СВЦЭМ!$B$34:$B$777,O$296)+'СЕТ СН'!$F$13</f>
        <v>0</v>
      </c>
      <c r="P307" s="64">
        <f>SUMIFS(СВЦЭМ!$I$34:$I$777,СВЦЭМ!$A$34:$A$777,$A307,СВЦЭМ!$B$34:$B$777,P$296)+'СЕТ СН'!$F$13</f>
        <v>0</v>
      </c>
      <c r="Q307" s="64">
        <f>SUMIFS(СВЦЭМ!$I$34:$I$777,СВЦЭМ!$A$34:$A$777,$A307,СВЦЭМ!$B$34:$B$777,Q$296)+'СЕТ СН'!$F$13</f>
        <v>0</v>
      </c>
      <c r="R307" s="64">
        <f>SUMIFS(СВЦЭМ!$I$34:$I$777,СВЦЭМ!$A$34:$A$777,$A307,СВЦЭМ!$B$34:$B$777,R$296)+'СЕТ СН'!$F$13</f>
        <v>0</v>
      </c>
      <c r="S307" s="64">
        <f>SUMIFS(СВЦЭМ!$I$34:$I$777,СВЦЭМ!$A$34:$A$777,$A307,СВЦЭМ!$B$34:$B$777,S$296)+'СЕТ СН'!$F$13</f>
        <v>0</v>
      </c>
      <c r="T307" s="64">
        <f>SUMIFS(СВЦЭМ!$I$34:$I$777,СВЦЭМ!$A$34:$A$777,$A307,СВЦЭМ!$B$34:$B$777,T$296)+'СЕТ СН'!$F$13</f>
        <v>0</v>
      </c>
      <c r="U307" s="64">
        <f>SUMIFS(СВЦЭМ!$I$34:$I$777,СВЦЭМ!$A$34:$A$777,$A307,СВЦЭМ!$B$34:$B$777,U$296)+'СЕТ СН'!$F$13</f>
        <v>0</v>
      </c>
      <c r="V307" s="64">
        <f>SUMIFS(СВЦЭМ!$I$34:$I$777,СВЦЭМ!$A$34:$A$777,$A307,СВЦЭМ!$B$34:$B$777,V$296)+'СЕТ СН'!$F$13</f>
        <v>0</v>
      </c>
      <c r="W307" s="64">
        <f>SUMIFS(СВЦЭМ!$I$34:$I$777,СВЦЭМ!$A$34:$A$777,$A307,СВЦЭМ!$B$34:$B$777,W$296)+'СЕТ СН'!$F$13</f>
        <v>0</v>
      </c>
      <c r="X307" s="64">
        <f>SUMIFS(СВЦЭМ!$I$34:$I$777,СВЦЭМ!$A$34:$A$777,$A307,СВЦЭМ!$B$34:$B$777,X$296)+'СЕТ СН'!$F$13</f>
        <v>0</v>
      </c>
      <c r="Y307" s="64">
        <f>SUMIFS(СВЦЭМ!$I$34:$I$777,СВЦЭМ!$A$34:$A$777,$A307,СВЦЭМ!$B$34:$B$777,Y$296)+'СЕТ СН'!$F$13</f>
        <v>0</v>
      </c>
    </row>
    <row r="308" spans="1:25" ht="15.75" x14ac:dyDescent="0.2">
      <c r="A308" s="63">
        <f t="shared" si="8"/>
        <v>42563</v>
      </c>
      <c r="B308" s="64">
        <f>SUMIFS(СВЦЭМ!$I$34:$I$777,СВЦЭМ!$A$34:$A$777,$A308,СВЦЭМ!$B$34:$B$777,B$296)+'СЕТ СН'!$F$13</f>
        <v>0</v>
      </c>
      <c r="C308" s="64">
        <f>SUMIFS(СВЦЭМ!$I$34:$I$777,СВЦЭМ!$A$34:$A$777,$A308,СВЦЭМ!$B$34:$B$777,C$296)+'СЕТ СН'!$F$13</f>
        <v>0</v>
      </c>
      <c r="D308" s="64">
        <f>SUMIFS(СВЦЭМ!$I$34:$I$777,СВЦЭМ!$A$34:$A$777,$A308,СВЦЭМ!$B$34:$B$777,D$296)+'СЕТ СН'!$F$13</f>
        <v>0</v>
      </c>
      <c r="E308" s="64">
        <f>SUMIFS(СВЦЭМ!$I$34:$I$777,СВЦЭМ!$A$34:$A$777,$A308,СВЦЭМ!$B$34:$B$777,E$296)+'СЕТ СН'!$F$13</f>
        <v>0</v>
      </c>
      <c r="F308" s="64">
        <f>SUMIFS(СВЦЭМ!$I$34:$I$777,СВЦЭМ!$A$34:$A$777,$A308,СВЦЭМ!$B$34:$B$777,F$296)+'СЕТ СН'!$F$13</f>
        <v>0</v>
      </c>
      <c r="G308" s="64">
        <f>SUMIFS(СВЦЭМ!$I$34:$I$777,СВЦЭМ!$A$34:$A$777,$A308,СВЦЭМ!$B$34:$B$777,G$296)+'СЕТ СН'!$F$13</f>
        <v>0</v>
      </c>
      <c r="H308" s="64">
        <f>SUMIFS(СВЦЭМ!$I$34:$I$777,СВЦЭМ!$A$34:$A$777,$A308,СВЦЭМ!$B$34:$B$777,H$296)+'СЕТ СН'!$F$13</f>
        <v>0</v>
      </c>
      <c r="I308" s="64">
        <f>SUMIFS(СВЦЭМ!$I$34:$I$777,СВЦЭМ!$A$34:$A$777,$A308,СВЦЭМ!$B$34:$B$777,I$296)+'СЕТ СН'!$F$13</f>
        <v>0</v>
      </c>
      <c r="J308" s="64">
        <f>SUMIFS(СВЦЭМ!$I$34:$I$777,СВЦЭМ!$A$34:$A$777,$A308,СВЦЭМ!$B$34:$B$777,J$296)+'СЕТ СН'!$F$13</f>
        <v>0</v>
      </c>
      <c r="K308" s="64">
        <f>SUMIFS(СВЦЭМ!$I$34:$I$777,СВЦЭМ!$A$34:$A$777,$A308,СВЦЭМ!$B$34:$B$777,K$296)+'СЕТ СН'!$F$13</f>
        <v>0</v>
      </c>
      <c r="L308" s="64">
        <f>SUMIFS(СВЦЭМ!$I$34:$I$777,СВЦЭМ!$A$34:$A$777,$A308,СВЦЭМ!$B$34:$B$777,L$296)+'СЕТ СН'!$F$13</f>
        <v>0</v>
      </c>
      <c r="M308" s="64">
        <f>SUMIFS(СВЦЭМ!$I$34:$I$777,СВЦЭМ!$A$34:$A$777,$A308,СВЦЭМ!$B$34:$B$777,M$296)+'СЕТ СН'!$F$13</f>
        <v>0</v>
      </c>
      <c r="N308" s="64">
        <f>SUMIFS(СВЦЭМ!$I$34:$I$777,СВЦЭМ!$A$34:$A$777,$A308,СВЦЭМ!$B$34:$B$777,N$296)+'СЕТ СН'!$F$13</f>
        <v>0</v>
      </c>
      <c r="O308" s="64">
        <f>SUMIFS(СВЦЭМ!$I$34:$I$777,СВЦЭМ!$A$34:$A$777,$A308,СВЦЭМ!$B$34:$B$777,O$296)+'СЕТ СН'!$F$13</f>
        <v>0</v>
      </c>
      <c r="P308" s="64">
        <f>SUMIFS(СВЦЭМ!$I$34:$I$777,СВЦЭМ!$A$34:$A$777,$A308,СВЦЭМ!$B$34:$B$777,P$296)+'СЕТ СН'!$F$13</f>
        <v>0</v>
      </c>
      <c r="Q308" s="64">
        <f>SUMIFS(СВЦЭМ!$I$34:$I$777,СВЦЭМ!$A$34:$A$777,$A308,СВЦЭМ!$B$34:$B$777,Q$296)+'СЕТ СН'!$F$13</f>
        <v>0</v>
      </c>
      <c r="R308" s="64">
        <f>SUMIFS(СВЦЭМ!$I$34:$I$777,СВЦЭМ!$A$34:$A$777,$A308,СВЦЭМ!$B$34:$B$777,R$296)+'СЕТ СН'!$F$13</f>
        <v>0</v>
      </c>
      <c r="S308" s="64">
        <f>SUMIFS(СВЦЭМ!$I$34:$I$777,СВЦЭМ!$A$34:$A$777,$A308,СВЦЭМ!$B$34:$B$777,S$296)+'СЕТ СН'!$F$13</f>
        <v>0</v>
      </c>
      <c r="T308" s="64">
        <f>SUMIFS(СВЦЭМ!$I$34:$I$777,СВЦЭМ!$A$34:$A$777,$A308,СВЦЭМ!$B$34:$B$777,T$296)+'СЕТ СН'!$F$13</f>
        <v>0</v>
      </c>
      <c r="U308" s="64">
        <f>SUMIFS(СВЦЭМ!$I$34:$I$777,СВЦЭМ!$A$34:$A$777,$A308,СВЦЭМ!$B$34:$B$777,U$296)+'СЕТ СН'!$F$13</f>
        <v>0</v>
      </c>
      <c r="V308" s="64">
        <f>SUMIFS(СВЦЭМ!$I$34:$I$777,СВЦЭМ!$A$34:$A$777,$A308,СВЦЭМ!$B$34:$B$777,V$296)+'СЕТ СН'!$F$13</f>
        <v>0</v>
      </c>
      <c r="W308" s="64">
        <f>SUMIFS(СВЦЭМ!$I$34:$I$777,СВЦЭМ!$A$34:$A$777,$A308,СВЦЭМ!$B$34:$B$777,W$296)+'СЕТ СН'!$F$13</f>
        <v>0</v>
      </c>
      <c r="X308" s="64">
        <f>SUMIFS(СВЦЭМ!$I$34:$I$777,СВЦЭМ!$A$34:$A$777,$A308,СВЦЭМ!$B$34:$B$777,X$296)+'СЕТ СН'!$F$13</f>
        <v>0</v>
      </c>
      <c r="Y308" s="64">
        <f>SUMIFS(СВЦЭМ!$I$34:$I$777,СВЦЭМ!$A$34:$A$777,$A308,СВЦЭМ!$B$34:$B$777,Y$296)+'СЕТ СН'!$F$13</f>
        <v>0</v>
      </c>
    </row>
    <row r="309" spans="1:25" ht="15.75" x14ac:dyDescent="0.2">
      <c r="A309" s="63">
        <f t="shared" si="8"/>
        <v>42564</v>
      </c>
      <c r="B309" s="64">
        <f>SUMIFS(СВЦЭМ!$I$34:$I$777,СВЦЭМ!$A$34:$A$777,$A309,СВЦЭМ!$B$34:$B$777,B$296)+'СЕТ СН'!$F$13</f>
        <v>0</v>
      </c>
      <c r="C309" s="64">
        <f>SUMIFS(СВЦЭМ!$I$34:$I$777,СВЦЭМ!$A$34:$A$777,$A309,СВЦЭМ!$B$34:$B$777,C$296)+'СЕТ СН'!$F$13</f>
        <v>0</v>
      </c>
      <c r="D309" s="64">
        <f>SUMIFS(СВЦЭМ!$I$34:$I$777,СВЦЭМ!$A$34:$A$777,$A309,СВЦЭМ!$B$34:$B$777,D$296)+'СЕТ СН'!$F$13</f>
        <v>0</v>
      </c>
      <c r="E309" s="64">
        <f>SUMIFS(СВЦЭМ!$I$34:$I$777,СВЦЭМ!$A$34:$A$777,$A309,СВЦЭМ!$B$34:$B$777,E$296)+'СЕТ СН'!$F$13</f>
        <v>0</v>
      </c>
      <c r="F309" s="64">
        <f>SUMIFS(СВЦЭМ!$I$34:$I$777,СВЦЭМ!$A$34:$A$777,$A309,СВЦЭМ!$B$34:$B$777,F$296)+'СЕТ СН'!$F$13</f>
        <v>0</v>
      </c>
      <c r="G309" s="64">
        <f>SUMIFS(СВЦЭМ!$I$34:$I$777,СВЦЭМ!$A$34:$A$777,$A309,СВЦЭМ!$B$34:$B$777,G$296)+'СЕТ СН'!$F$13</f>
        <v>0</v>
      </c>
      <c r="H309" s="64">
        <f>SUMIFS(СВЦЭМ!$I$34:$I$777,СВЦЭМ!$A$34:$A$777,$A309,СВЦЭМ!$B$34:$B$777,H$296)+'СЕТ СН'!$F$13</f>
        <v>0</v>
      </c>
      <c r="I309" s="64">
        <f>SUMIFS(СВЦЭМ!$I$34:$I$777,СВЦЭМ!$A$34:$A$777,$A309,СВЦЭМ!$B$34:$B$777,I$296)+'СЕТ СН'!$F$13</f>
        <v>0</v>
      </c>
      <c r="J309" s="64">
        <f>SUMIFS(СВЦЭМ!$I$34:$I$777,СВЦЭМ!$A$34:$A$777,$A309,СВЦЭМ!$B$34:$B$777,J$296)+'СЕТ СН'!$F$13</f>
        <v>0</v>
      </c>
      <c r="K309" s="64">
        <f>SUMIFS(СВЦЭМ!$I$34:$I$777,СВЦЭМ!$A$34:$A$777,$A309,СВЦЭМ!$B$34:$B$777,K$296)+'СЕТ СН'!$F$13</f>
        <v>0</v>
      </c>
      <c r="L309" s="64">
        <f>SUMIFS(СВЦЭМ!$I$34:$I$777,СВЦЭМ!$A$34:$A$777,$A309,СВЦЭМ!$B$34:$B$777,L$296)+'СЕТ СН'!$F$13</f>
        <v>0</v>
      </c>
      <c r="M309" s="64">
        <f>SUMIFS(СВЦЭМ!$I$34:$I$777,СВЦЭМ!$A$34:$A$777,$A309,СВЦЭМ!$B$34:$B$777,M$296)+'СЕТ СН'!$F$13</f>
        <v>0</v>
      </c>
      <c r="N309" s="64">
        <f>SUMIFS(СВЦЭМ!$I$34:$I$777,СВЦЭМ!$A$34:$A$777,$A309,СВЦЭМ!$B$34:$B$777,N$296)+'СЕТ СН'!$F$13</f>
        <v>0</v>
      </c>
      <c r="O309" s="64">
        <f>SUMIFS(СВЦЭМ!$I$34:$I$777,СВЦЭМ!$A$34:$A$777,$A309,СВЦЭМ!$B$34:$B$777,O$296)+'СЕТ СН'!$F$13</f>
        <v>0</v>
      </c>
      <c r="P309" s="64">
        <f>SUMIFS(СВЦЭМ!$I$34:$I$777,СВЦЭМ!$A$34:$A$777,$A309,СВЦЭМ!$B$34:$B$777,P$296)+'СЕТ СН'!$F$13</f>
        <v>0</v>
      </c>
      <c r="Q309" s="64">
        <f>SUMIFS(СВЦЭМ!$I$34:$I$777,СВЦЭМ!$A$34:$A$777,$A309,СВЦЭМ!$B$34:$B$777,Q$296)+'СЕТ СН'!$F$13</f>
        <v>0</v>
      </c>
      <c r="R309" s="64">
        <f>SUMIFS(СВЦЭМ!$I$34:$I$777,СВЦЭМ!$A$34:$A$777,$A309,СВЦЭМ!$B$34:$B$777,R$296)+'СЕТ СН'!$F$13</f>
        <v>0</v>
      </c>
      <c r="S309" s="64">
        <f>SUMIFS(СВЦЭМ!$I$34:$I$777,СВЦЭМ!$A$34:$A$777,$A309,СВЦЭМ!$B$34:$B$777,S$296)+'СЕТ СН'!$F$13</f>
        <v>0</v>
      </c>
      <c r="T309" s="64">
        <f>SUMIFS(СВЦЭМ!$I$34:$I$777,СВЦЭМ!$A$34:$A$777,$A309,СВЦЭМ!$B$34:$B$777,T$296)+'СЕТ СН'!$F$13</f>
        <v>0</v>
      </c>
      <c r="U309" s="64">
        <f>SUMIFS(СВЦЭМ!$I$34:$I$777,СВЦЭМ!$A$34:$A$777,$A309,СВЦЭМ!$B$34:$B$777,U$296)+'СЕТ СН'!$F$13</f>
        <v>0</v>
      </c>
      <c r="V309" s="64">
        <f>SUMIFS(СВЦЭМ!$I$34:$I$777,СВЦЭМ!$A$34:$A$777,$A309,СВЦЭМ!$B$34:$B$777,V$296)+'СЕТ СН'!$F$13</f>
        <v>0</v>
      </c>
      <c r="W309" s="64">
        <f>SUMIFS(СВЦЭМ!$I$34:$I$777,СВЦЭМ!$A$34:$A$777,$A309,СВЦЭМ!$B$34:$B$777,W$296)+'СЕТ СН'!$F$13</f>
        <v>0</v>
      </c>
      <c r="X309" s="64">
        <f>SUMIFS(СВЦЭМ!$I$34:$I$777,СВЦЭМ!$A$34:$A$777,$A309,СВЦЭМ!$B$34:$B$777,X$296)+'СЕТ СН'!$F$13</f>
        <v>0</v>
      </c>
      <c r="Y309" s="64">
        <f>SUMIFS(СВЦЭМ!$I$34:$I$777,СВЦЭМ!$A$34:$A$777,$A309,СВЦЭМ!$B$34:$B$777,Y$296)+'СЕТ СН'!$F$13</f>
        <v>0</v>
      </c>
    </row>
    <row r="310" spans="1:25" ht="15.75" x14ac:dyDescent="0.2">
      <c r="A310" s="63">
        <f t="shared" si="8"/>
        <v>42565</v>
      </c>
      <c r="B310" s="64">
        <f>SUMIFS(СВЦЭМ!$I$34:$I$777,СВЦЭМ!$A$34:$A$777,$A310,СВЦЭМ!$B$34:$B$777,B$296)+'СЕТ СН'!$F$13</f>
        <v>0</v>
      </c>
      <c r="C310" s="64">
        <f>SUMIFS(СВЦЭМ!$I$34:$I$777,СВЦЭМ!$A$34:$A$777,$A310,СВЦЭМ!$B$34:$B$777,C$296)+'СЕТ СН'!$F$13</f>
        <v>0</v>
      </c>
      <c r="D310" s="64">
        <f>SUMIFS(СВЦЭМ!$I$34:$I$777,СВЦЭМ!$A$34:$A$777,$A310,СВЦЭМ!$B$34:$B$777,D$296)+'СЕТ СН'!$F$13</f>
        <v>0</v>
      </c>
      <c r="E310" s="64">
        <f>SUMIFS(СВЦЭМ!$I$34:$I$777,СВЦЭМ!$A$34:$A$777,$A310,СВЦЭМ!$B$34:$B$777,E$296)+'СЕТ СН'!$F$13</f>
        <v>0</v>
      </c>
      <c r="F310" s="64">
        <f>SUMIFS(СВЦЭМ!$I$34:$I$777,СВЦЭМ!$A$34:$A$777,$A310,СВЦЭМ!$B$34:$B$777,F$296)+'СЕТ СН'!$F$13</f>
        <v>0</v>
      </c>
      <c r="G310" s="64">
        <f>SUMIFS(СВЦЭМ!$I$34:$I$777,СВЦЭМ!$A$34:$A$777,$A310,СВЦЭМ!$B$34:$B$777,G$296)+'СЕТ СН'!$F$13</f>
        <v>0</v>
      </c>
      <c r="H310" s="64">
        <f>SUMIFS(СВЦЭМ!$I$34:$I$777,СВЦЭМ!$A$34:$A$777,$A310,СВЦЭМ!$B$34:$B$777,H$296)+'СЕТ СН'!$F$13</f>
        <v>0</v>
      </c>
      <c r="I310" s="64">
        <f>SUMIFS(СВЦЭМ!$I$34:$I$777,СВЦЭМ!$A$34:$A$777,$A310,СВЦЭМ!$B$34:$B$777,I$296)+'СЕТ СН'!$F$13</f>
        <v>0</v>
      </c>
      <c r="J310" s="64">
        <f>SUMIFS(СВЦЭМ!$I$34:$I$777,СВЦЭМ!$A$34:$A$777,$A310,СВЦЭМ!$B$34:$B$777,J$296)+'СЕТ СН'!$F$13</f>
        <v>0</v>
      </c>
      <c r="K310" s="64">
        <f>SUMIFS(СВЦЭМ!$I$34:$I$777,СВЦЭМ!$A$34:$A$777,$A310,СВЦЭМ!$B$34:$B$777,K$296)+'СЕТ СН'!$F$13</f>
        <v>0</v>
      </c>
      <c r="L310" s="64">
        <f>SUMIFS(СВЦЭМ!$I$34:$I$777,СВЦЭМ!$A$34:$A$777,$A310,СВЦЭМ!$B$34:$B$777,L$296)+'СЕТ СН'!$F$13</f>
        <v>0</v>
      </c>
      <c r="M310" s="64">
        <f>SUMIFS(СВЦЭМ!$I$34:$I$777,СВЦЭМ!$A$34:$A$777,$A310,СВЦЭМ!$B$34:$B$777,M$296)+'СЕТ СН'!$F$13</f>
        <v>0</v>
      </c>
      <c r="N310" s="64">
        <f>SUMIFS(СВЦЭМ!$I$34:$I$777,СВЦЭМ!$A$34:$A$777,$A310,СВЦЭМ!$B$34:$B$777,N$296)+'СЕТ СН'!$F$13</f>
        <v>0</v>
      </c>
      <c r="O310" s="64">
        <f>SUMIFS(СВЦЭМ!$I$34:$I$777,СВЦЭМ!$A$34:$A$777,$A310,СВЦЭМ!$B$34:$B$777,O$296)+'СЕТ СН'!$F$13</f>
        <v>0</v>
      </c>
      <c r="P310" s="64">
        <f>SUMIFS(СВЦЭМ!$I$34:$I$777,СВЦЭМ!$A$34:$A$777,$A310,СВЦЭМ!$B$34:$B$777,P$296)+'СЕТ СН'!$F$13</f>
        <v>0</v>
      </c>
      <c r="Q310" s="64">
        <f>SUMIFS(СВЦЭМ!$I$34:$I$777,СВЦЭМ!$A$34:$A$777,$A310,СВЦЭМ!$B$34:$B$777,Q$296)+'СЕТ СН'!$F$13</f>
        <v>0</v>
      </c>
      <c r="R310" s="64">
        <f>SUMIFS(СВЦЭМ!$I$34:$I$777,СВЦЭМ!$A$34:$A$777,$A310,СВЦЭМ!$B$34:$B$777,R$296)+'СЕТ СН'!$F$13</f>
        <v>0</v>
      </c>
      <c r="S310" s="64">
        <f>SUMIFS(СВЦЭМ!$I$34:$I$777,СВЦЭМ!$A$34:$A$777,$A310,СВЦЭМ!$B$34:$B$777,S$296)+'СЕТ СН'!$F$13</f>
        <v>0</v>
      </c>
      <c r="T310" s="64">
        <f>SUMIFS(СВЦЭМ!$I$34:$I$777,СВЦЭМ!$A$34:$A$777,$A310,СВЦЭМ!$B$34:$B$777,T$296)+'СЕТ СН'!$F$13</f>
        <v>0</v>
      </c>
      <c r="U310" s="64">
        <f>SUMIFS(СВЦЭМ!$I$34:$I$777,СВЦЭМ!$A$34:$A$777,$A310,СВЦЭМ!$B$34:$B$777,U$296)+'СЕТ СН'!$F$13</f>
        <v>0</v>
      </c>
      <c r="V310" s="64">
        <f>SUMIFS(СВЦЭМ!$I$34:$I$777,СВЦЭМ!$A$34:$A$777,$A310,СВЦЭМ!$B$34:$B$777,V$296)+'СЕТ СН'!$F$13</f>
        <v>0</v>
      </c>
      <c r="W310" s="64">
        <f>SUMIFS(СВЦЭМ!$I$34:$I$777,СВЦЭМ!$A$34:$A$777,$A310,СВЦЭМ!$B$34:$B$777,W$296)+'СЕТ СН'!$F$13</f>
        <v>0</v>
      </c>
      <c r="X310" s="64">
        <f>SUMIFS(СВЦЭМ!$I$34:$I$777,СВЦЭМ!$A$34:$A$777,$A310,СВЦЭМ!$B$34:$B$777,X$296)+'СЕТ СН'!$F$13</f>
        <v>0</v>
      </c>
      <c r="Y310" s="64">
        <f>SUMIFS(СВЦЭМ!$I$34:$I$777,СВЦЭМ!$A$34:$A$777,$A310,СВЦЭМ!$B$34:$B$777,Y$296)+'СЕТ СН'!$F$13</f>
        <v>0</v>
      </c>
    </row>
    <row r="311" spans="1:25" ht="15.75" x14ac:dyDescent="0.2">
      <c r="A311" s="63">
        <f t="shared" si="8"/>
        <v>42566</v>
      </c>
      <c r="B311" s="64">
        <f>SUMIFS(СВЦЭМ!$I$34:$I$777,СВЦЭМ!$A$34:$A$777,$A311,СВЦЭМ!$B$34:$B$777,B$296)+'СЕТ СН'!$F$13</f>
        <v>0</v>
      </c>
      <c r="C311" s="64">
        <f>SUMIFS(СВЦЭМ!$I$34:$I$777,СВЦЭМ!$A$34:$A$777,$A311,СВЦЭМ!$B$34:$B$777,C$296)+'СЕТ СН'!$F$13</f>
        <v>0</v>
      </c>
      <c r="D311" s="64">
        <f>SUMIFS(СВЦЭМ!$I$34:$I$777,СВЦЭМ!$A$34:$A$777,$A311,СВЦЭМ!$B$34:$B$777,D$296)+'СЕТ СН'!$F$13</f>
        <v>0</v>
      </c>
      <c r="E311" s="64">
        <f>SUMIFS(СВЦЭМ!$I$34:$I$777,СВЦЭМ!$A$34:$A$777,$A311,СВЦЭМ!$B$34:$B$777,E$296)+'СЕТ СН'!$F$13</f>
        <v>0</v>
      </c>
      <c r="F311" s="64">
        <f>SUMIFS(СВЦЭМ!$I$34:$I$777,СВЦЭМ!$A$34:$A$777,$A311,СВЦЭМ!$B$34:$B$777,F$296)+'СЕТ СН'!$F$13</f>
        <v>0</v>
      </c>
      <c r="G311" s="64">
        <f>SUMIFS(СВЦЭМ!$I$34:$I$777,СВЦЭМ!$A$34:$A$777,$A311,СВЦЭМ!$B$34:$B$777,G$296)+'СЕТ СН'!$F$13</f>
        <v>0</v>
      </c>
      <c r="H311" s="64">
        <f>SUMIFS(СВЦЭМ!$I$34:$I$777,СВЦЭМ!$A$34:$A$777,$A311,СВЦЭМ!$B$34:$B$777,H$296)+'СЕТ СН'!$F$13</f>
        <v>0</v>
      </c>
      <c r="I311" s="64">
        <f>SUMIFS(СВЦЭМ!$I$34:$I$777,СВЦЭМ!$A$34:$A$777,$A311,СВЦЭМ!$B$34:$B$777,I$296)+'СЕТ СН'!$F$13</f>
        <v>0</v>
      </c>
      <c r="J311" s="64">
        <f>SUMIFS(СВЦЭМ!$I$34:$I$777,СВЦЭМ!$A$34:$A$777,$A311,СВЦЭМ!$B$34:$B$777,J$296)+'СЕТ СН'!$F$13</f>
        <v>0</v>
      </c>
      <c r="K311" s="64">
        <f>SUMIFS(СВЦЭМ!$I$34:$I$777,СВЦЭМ!$A$34:$A$777,$A311,СВЦЭМ!$B$34:$B$777,K$296)+'СЕТ СН'!$F$13</f>
        <v>0</v>
      </c>
      <c r="L311" s="64">
        <f>SUMIFS(СВЦЭМ!$I$34:$I$777,СВЦЭМ!$A$34:$A$777,$A311,СВЦЭМ!$B$34:$B$777,L$296)+'СЕТ СН'!$F$13</f>
        <v>0</v>
      </c>
      <c r="M311" s="64">
        <f>SUMIFS(СВЦЭМ!$I$34:$I$777,СВЦЭМ!$A$34:$A$777,$A311,СВЦЭМ!$B$34:$B$777,M$296)+'СЕТ СН'!$F$13</f>
        <v>0</v>
      </c>
      <c r="N311" s="64">
        <f>SUMIFS(СВЦЭМ!$I$34:$I$777,СВЦЭМ!$A$34:$A$777,$A311,СВЦЭМ!$B$34:$B$777,N$296)+'СЕТ СН'!$F$13</f>
        <v>0</v>
      </c>
      <c r="O311" s="64">
        <f>SUMIFS(СВЦЭМ!$I$34:$I$777,СВЦЭМ!$A$34:$A$777,$A311,СВЦЭМ!$B$34:$B$777,O$296)+'СЕТ СН'!$F$13</f>
        <v>0</v>
      </c>
      <c r="P311" s="64">
        <f>SUMIFS(СВЦЭМ!$I$34:$I$777,СВЦЭМ!$A$34:$A$777,$A311,СВЦЭМ!$B$34:$B$777,P$296)+'СЕТ СН'!$F$13</f>
        <v>0</v>
      </c>
      <c r="Q311" s="64">
        <f>SUMIFS(СВЦЭМ!$I$34:$I$777,СВЦЭМ!$A$34:$A$777,$A311,СВЦЭМ!$B$34:$B$777,Q$296)+'СЕТ СН'!$F$13</f>
        <v>0</v>
      </c>
      <c r="R311" s="64">
        <f>SUMIFS(СВЦЭМ!$I$34:$I$777,СВЦЭМ!$A$34:$A$777,$A311,СВЦЭМ!$B$34:$B$777,R$296)+'СЕТ СН'!$F$13</f>
        <v>0</v>
      </c>
      <c r="S311" s="64">
        <f>SUMIFS(СВЦЭМ!$I$34:$I$777,СВЦЭМ!$A$34:$A$777,$A311,СВЦЭМ!$B$34:$B$777,S$296)+'СЕТ СН'!$F$13</f>
        <v>0</v>
      </c>
      <c r="T311" s="64">
        <f>SUMIFS(СВЦЭМ!$I$34:$I$777,СВЦЭМ!$A$34:$A$777,$A311,СВЦЭМ!$B$34:$B$777,T$296)+'СЕТ СН'!$F$13</f>
        <v>0</v>
      </c>
      <c r="U311" s="64">
        <f>SUMIFS(СВЦЭМ!$I$34:$I$777,СВЦЭМ!$A$34:$A$777,$A311,СВЦЭМ!$B$34:$B$777,U$296)+'СЕТ СН'!$F$13</f>
        <v>0</v>
      </c>
      <c r="V311" s="64">
        <f>SUMIFS(СВЦЭМ!$I$34:$I$777,СВЦЭМ!$A$34:$A$777,$A311,СВЦЭМ!$B$34:$B$777,V$296)+'СЕТ СН'!$F$13</f>
        <v>0</v>
      </c>
      <c r="W311" s="64">
        <f>SUMIFS(СВЦЭМ!$I$34:$I$777,СВЦЭМ!$A$34:$A$777,$A311,СВЦЭМ!$B$34:$B$777,W$296)+'СЕТ СН'!$F$13</f>
        <v>0</v>
      </c>
      <c r="X311" s="64">
        <f>SUMIFS(СВЦЭМ!$I$34:$I$777,СВЦЭМ!$A$34:$A$777,$A311,СВЦЭМ!$B$34:$B$777,X$296)+'СЕТ СН'!$F$13</f>
        <v>0</v>
      </c>
      <c r="Y311" s="64">
        <f>SUMIFS(СВЦЭМ!$I$34:$I$777,СВЦЭМ!$A$34:$A$777,$A311,СВЦЭМ!$B$34:$B$777,Y$296)+'СЕТ СН'!$F$13</f>
        <v>0</v>
      </c>
    </row>
    <row r="312" spans="1:25" ht="15.75" x14ac:dyDescent="0.2">
      <c r="A312" s="63">
        <f t="shared" si="8"/>
        <v>42567</v>
      </c>
      <c r="B312" s="64">
        <f>SUMIFS(СВЦЭМ!$I$34:$I$777,СВЦЭМ!$A$34:$A$777,$A312,СВЦЭМ!$B$34:$B$777,B$296)+'СЕТ СН'!$F$13</f>
        <v>0</v>
      </c>
      <c r="C312" s="64">
        <f>SUMIFS(СВЦЭМ!$I$34:$I$777,СВЦЭМ!$A$34:$A$777,$A312,СВЦЭМ!$B$34:$B$777,C$296)+'СЕТ СН'!$F$13</f>
        <v>0</v>
      </c>
      <c r="D312" s="64">
        <f>SUMIFS(СВЦЭМ!$I$34:$I$777,СВЦЭМ!$A$34:$A$777,$A312,СВЦЭМ!$B$34:$B$777,D$296)+'СЕТ СН'!$F$13</f>
        <v>0</v>
      </c>
      <c r="E312" s="64">
        <f>SUMIFS(СВЦЭМ!$I$34:$I$777,СВЦЭМ!$A$34:$A$777,$A312,СВЦЭМ!$B$34:$B$777,E$296)+'СЕТ СН'!$F$13</f>
        <v>0</v>
      </c>
      <c r="F312" s="64">
        <f>SUMIFS(СВЦЭМ!$I$34:$I$777,СВЦЭМ!$A$34:$A$777,$A312,СВЦЭМ!$B$34:$B$777,F$296)+'СЕТ СН'!$F$13</f>
        <v>0</v>
      </c>
      <c r="G312" s="64">
        <f>SUMIFS(СВЦЭМ!$I$34:$I$777,СВЦЭМ!$A$34:$A$777,$A312,СВЦЭМ!$B$34:$B$777,G$296)+'СЕТ СН'!$F$13</f>
        <v>0</v>
      </c>
      <c r="H312" s="64">
        <f>SUMIFS(СВЦЭМ!$I$34:$I$777,СВЦЭМ!$A$34:$A$777,$A312,СВЦЭМ!$B$34:$B$777,H$296)+'СЕТ СН'!$F$13</f>
        <v>0</v>
      </c>
      <c r="I312" s="64">
        <f>SUMIFS(СВЦЭМ!$I$34:$I$777,СВЦЭМ!$A$34:$A$777,$A312,СВЦЭМ!$B$34:$B$777,I$296)+'СЕТ СН'!$F$13</f>
        <v>0</v>
      </c>
      <c r="J312" s="64">
        <f>SUMIFS(СВЦЭМ!$I$34:$I$777,СВЦЭМ!$A$34:$A$777,$A312,СВЦЭМ!$B$34:$B$777,J$296)+'СЕТ СН'!$F$13</f>
        <v>0</v>
      </c>
      <c r="K312" s="64">
        <f>SUMIFS(СВЦЭМ!$I$34:$I$777,СВЦЭМ!$A$34:$A$777,$A312,СВЦЭМ!$B$34:$B$777,K$296)+'СЕТ СН'!$F$13</f>
        <v>0</v>
      </c>
      <c r="L312" s="64">
        <f>SUMIFS(СВЦЭМ!$I$34:$I$777,СВЦЭМ!$A$34:$A$777,$A312,СВЦЭМ!$B$34:$B$777,L$296)+'СЕТ СН'!$F$13</f>
        <v>0</v>
      </c>
      <c r="M312" s="64">
        <f>SUMIFS(СВЦЭМ!$I$34:$I$777,СВЦЭМ!$A$34:$A$777,$A312,СВЦЭМ!$B$34:$B$777,M$296)+'СЕТ СН'!$F$13</f>
        <v>0</v>
      </c>
      <c r="N312" s="64">
        <f>SUMIFS(СВЦЭМ!$I$34:$I$777,СВЦЭМ!$A$34:$A$777,$A312,СВЦЭМ!$B$34:$B$777,N$296)+'СЕТ СН'!$F$13</f>
        <v>0</v>
      </c>
      <c r="O312" s="64">
        <f>SUMIFS(СВЦЭМ!$I$34:$I$777,СВЦЭМ!$A$34:$A$777,$A312,СВЦЭМ!$B$34:$B$777,O$296)+'СЕТ СН'!$F$13</f>
        <v>0</v>
      </c>
      <c r="P312" s="64">
        <f>SUMIFS(СВЦЭМ!$I$34:$I$777,СВЦЭМ!$A$34:$A$777,$A312,СВЦЭМ!$B$34:$B$777,P$296)+'СЕТ СН'!$F$13</f>
        <v>0</v>
      </c>
      <c r="Q312" s="64">
        <f>SUMIFS(СВЦЭМ!$I$34:$I$777,СВЦЭМ!$A$34:$A$777,$A312,СВЦЭМ!$B$34:$B$777,Q$296)+'СЕТ СН'!$F$13</f>
        <v>0</v>
      </c>
      <c r="R312" s="64">
        <f>SUMIFS(СВЦЭМ!$I$34:$I$777,СВЦЭМ!$A$34:$A$777,$A312,СВЦЭМ!$B$34:$B$777,R$296)+'СЕТ СН'!$F$13</f>
        <v>0</v>
      </c>
      <c r="S312" s="64">
        <f>SUMIFS(СВЦЭМ!$I$34:$I$777,СВЦЭМ!$A$34:$A$777,$A312,СВЦЭМ!$B$34:$B$777,S$296)+'СЕТ СН'!$F$13</f>
        <v>0</v>
      </c>
      <c r="T312" s="64">
        <f>SUMIFS(СВЦЭМ!$I$34:$I$777,СВЦЭМ!$A$34:$A$777,$A312,СВЦЭМ!$B$34:$B$777,T$296)+'СЕТ СН'!$F$13</f>
        <v>0</v>
      </c>
      <c r="U312" s="64">
        <f>SUMIFS(СВЦЭМ!$I$34:$I$777,СВЦЭМ!$A$34:$A$777,$A312,СВЦЭМ!$B$34:$B$777,U$296)+'СЕТ СН'!$F$13</f>
        <v>0</v>
      </c>
      <c r="V312" s="64">
        <f>SUMIFS(СВЦЭМ!$I$34:$I$777,СВЦЭМ!$A$34:$A$777,$A312,СВЦЭМ!$B$34:$B$777,V$296)+'СЕТ СН'!$F$13</f>
        <v>0</v>
      </c>
      <c r="W312" s="64">
        <f>SUMIFS(СВЦЭМ!$I$34:$I$777,СВЦЭМ!$A$34:$A$777,$A312,СВЦЭМ!$B$34:$B$777,W$296)+'СЕТ СН'!$F$13</f>
        <v>0</v>
      </c>
      <c r="X312" s="64">
        <f>SUMIFS(СВЦЭМ!$I$34:$I$777,СВЦЭМ!$A$34:$A$777,$A312,СВЦЭМ!$B$34:$B$777,X$296)+'СЕТ СН'!$F$13</f>
        <v>0</v>
      </c>
      <c r="Y312" s="64">
        <f>SUMIFS(СВЦЭМ!$I$34:$I$777,СВЦЭМ!$A$34:$A$777,$A312,СВЦЭМ!$B$34:$B$777,Y$296)+'СЕТ СН'!$F$13</f>
        <v>0</v>
      </c>
    </row>
    <row r="313" spans="1:25" ht="15.75" x14ac:dyDescent="0.2">
      <c r="A313" s="63">
        <f t="shared" si="8"/>
        <v>42568</v>
      </c>
      <c r="B313" s="64">
        <f>SUMIFS(СВЦЭМ!$I$34:$I$777,СВЦЭМ!$A$34:$A$777,$A313,СВЦЭМ!$B$34:$B$777,B$296)+'СЕТ СН'!$F$13</f>
        <v>0</v>
      </c>
      <c r="C313" s="64">
        <f>SUMIFS(СВЦЭМ!$I$34:$I$777,СВЦЭМ!$A$34:$A$777,$A313,СВЦЭМ!$B$34:$B$777,C$296)+'СЕТ СН'!$F$13</f>
        <v>0</v>
      </c>
      <c r="D313" s="64">
        <f>SUMIFS(СВЦЭМ!$I$34:$I$777,СВЦЭМ!$A$34:$A$777,$A313,СВЦЭМ!$B$34:$B$777,D$296)+'СЕТ СН'!$F$13</f>
        <v>0</v>
      </c>
      <c r="E313" s="64">
        <f>SUMIFS(СВЦЭМ!$I$34:$I$777,СВЦЭМ!$A$34:$A$777,$A313,СВЦЭМ!$B$34:$B$777,E$296)+'СЕТ СН'!$F$13</f>
        <v>0</v>
      </c>
      <c r="F313" s="64">
        <f>SUMIFS(СВЦЭМ!$I$34:$I$777,СВЦЭМ!$A$34:$A$777,$A313,СВЦЭМ!$B$34:$B$777,F$296)+'СЕТ СН'!$F$13</f>
        <v>0</v>
      </c>
      <c r="G313" s="64">
        <f>SUMIFS(СВЦЭМ!$I$34:$I$777,СВЦЭМ!$A$34:$A$777,$A313,СВЦЭМ!$B$34:$B$777,G$296)+'СЕТ СН'!$F$13</f>
        <v>0</v>
      </c>
      <c r="H313" s="64">
        <f>SUMIFS(СВЦЭМ!$I$34:$I$777,СВЦЭМ!$A$34:$A$777,$A313,СВЦЭМ!$B$34:$B$777,H$296)+'СЕТ СН'!$F$13</f>
        <v>0</v>
      </c>
      <c r="I313" s="64">
        <f>SUMIFS(СВЦЭМ!$I$34:$I$777,СВЦЭМ!$A$34:$A$777,$A313,СВЦЭМ!$B$34:$B$777,I$296)+'СЕТ СН'!$F$13</f>
        <v>0</v>
      </c>
      <c r="J313" s="64">
        <f>SUMIFS(СВЦЭМ!$I$34:$I$777,СВЦЭМ!$A$34:$A$777,$A313,СВЦЭМ!$B$34:$B$777,J$296)+'СЕТ СН'!$F$13</f>
        <v>0</v>
      </c>
      <c r="K313" s="64">
        <f>SUMIFS(СВЦЭМ!$I$34:$I$777,СВЦЭМ!$A$34:$A$777,$A313,СВЦЭМ!$B$34:$B$777,K$296)+'СЕТ СН'!$F$13</f>
        <v>0</v>
      </c>
      <c r="L313" s="64">
        <f>SUMIFS(СВЦЭМ!$I$34:$I$777,СВЦЭМ!$A$34:$A$777,$A313,СВЦЭМ!$B$34:$B$777,L$296)+'СЕТ СН'!$F$13</f>
        <v>0</v>
      </c>
      <c r="M313" s="64">
        <f>SUMIFS(СВЦЭМ!$I$34:$I$777,СВЦЭМ!$A$34:$A$777,$A313,СВЦЭМ!$B$34:$B$777,M$296)+'СЕТ СН'!$F$13</f>
        <v>0</v>
      </c>
      <c r="N313" s="64">
        <f>SUMIFS(СВЦЭМ!$I$34:$I$777,СВЦЭМ!$A$34:$A$777,$A313,СВЦЭМ!$B$34:$B$777,N$296)+'СЕТ СН'!$F$13</f>
        <v>0</v>
      </c>
      <c r="O313" s="64">
        <f>SUMIFS(СВЦЭМ!$I$34:$I$777,СВЦЭМ!$A$34:$A$777,$A313,СВЦЭМ!$B$34:$B$777,O$296)+'СЕТ СН'!$F$13</f>
        <v>0</v>
      </c>
      <c r="P313" s="64">
        <f>SUMIFS(СВЦЭМ!$I$34:$I$777,СВЦЭМ!$A$34:$A$777,$A313,СВЦЭМ!$B$34:$B$777,P$296)+'СЕТ СН'!$F$13</f>
        <v>0</v>
      </c>
      <c r="Q313" s="64">
        <f>SUMIFS(СВЦЭМ!$I$34:$I$777,СВЦЭМ!$A$34:$A$777,$A313,СВЦЭМ!$B$34:$B$777,Q$296)+'СЕТ СН'!$F$13</f>
        <v>0</v>
      </c>
      <c r="R313" s="64">
        <f>SUMIFS(СВЦЭМ!$I$34:$I$777,СВЦЭМ!$A$34:$A$777,$A313,СВЦЭМ!$B$34:$B$777,R$296)+'СЕТ СН'!$F$13</f>
        <v>0</v>
      </c>
      <c r="S313" s="64">
        <f>SUMIFS(СВЦЭМ!$I$34:$I$777,СВЦЭМ!$A$34:$A$777,$A313,СВЦЭМ!$B$34:$B$777,S$296)+'СЕТ СН'!$F$13</f>
        <v>0</v>
      </c>
      <c r="T313" s="64">
        <f>SUMIFS(СВЦЭМ!$I$34:$I$777,СВЦЭМ!$A$34:$A$777,$A313,СВЦЭМ!$B$34:$B$777,T$296)+'СЕТ СН'!$F$13</f>
        <v>0</v>
      </c>
      <c r="U313" s="64">
        <f>SUMIFS(СВЦЭМ!$I$34:$I$777,СВЦЭМ!$A$34:$A$777,$A313,СВЦЭМ!$B$34:$B$777,U$296)+'СЕТ СН'!$F$13</f>
        <v>0</v>
      </c>
      <c r="V313" s="64">
        <f>SUMIFS(СВЦЭМ!$I$34:$I$777,СВЦЭМ!$A$34:$A$777,$A313,СВЦЭМ!$B$34:$B$777,V$296)+'СЕТ СН'!$F$13</f>
        <v>0</v>
      </c>
      <c r="W313" s="64">
        <f>SUMIFS(СВЦЭМ!$I$34:$I$777,СВЦЭМ!$A$34:$A$777,$A313,СВЦЭМ!$B$34:$B$777,W$296)+'СЕТ СН'!$F$13</f>
        <v>0</v>
      </c>
      <c r="X313" s="64">
        <f>SUMIFS(СВЦЭМ!$I$34:$I$777,СВЦЭМ!$A$34:$A$777,$A313,СВЦЭМ!$B$34:$B$777,X$296)+'СЕТ СН'!$F$13</f>
        <v>0</v>
      </c>
      <c r="Y313" s="64">
        <f>SUMIFS(СВЦЭМ!$I$34:$I$777,СВЦЭМ!$A$34:$A$777,$A313,СВЦЭМ!$B$34:$B$777,Y$296)+'СЕТ СН'!$F$13</f>
        <v>0</v>
      </c>
    </row>
    <row r="314" spans="1:25" ht="15.75" x14ac:dyDescent="0.2">
      <c r="A314" s="63">
        <f t="shared" si="8"/>
        <v>42569</v>
      </c>
      <c r="B314" s="64">
        <f>SUMIFS(СВЦЭМ!$I$34:$I$777,СВЦЭМ!$A$34:$A$777,$A314,СВЦЭМ!$B$34:$B$777,B$296)+'СЕТ СН'!$F$13</f>
        <v>0</v>
      </c>
      <c r="C314" s="64">
        <f>SUMIFS(СВЦЭМ!$I$34:$I$777,СВЦЭМ!$A$34:$A$777,$A314,СВЦЭМ!$B$34:$B$777,C$296)+'СЕТ СН'!$F$13</f>
        <v>0</v>
      </c>
      <c r="D314" s="64">
        <f>SUMIFS(СВЦЭМ!$I$34:$I$777,СВЦЭМ!$A$34:$A$777,$A314,СВЦЭМ!$B$34:$B$777,D$296)+'СЕТ СН'!$F$13</f>
        <v>0</v>
      </c>
      <c r="E314" s="64">
        <f>SUMIFS(СВЦЭМ!$I$34:$I$777,СВЦЭМ!$A$34:$A$777,$A314,СВЦЭМ!$B$34:$B$777,E$296)+'СЕТ СН'!$F$13</f>
        <v>0</v>
      </c>
      <c r="F314" s="64">
        <f>SUMIFS(СВЦЭМ!$I$34:$I$777,СВЦЭМ!$A$34:$A$777,$A314,СВЦЭМ!$B$34:$B$777,F$296)+'СЕТ СН'!$F$13</f>
        <v>0</v>
      </c>
      <c r="G314" s="64">
        <f>SUMIFS(СВЦЭМ!$I$34:$I$777,СВЦЭМ!$A$34:$A$777,$A314,СВЦЭМ!$B$34:$B$777,G$296)+'СЕТ СН'!$F$13</f>
        <v>0</v>
      </c>
      <c r="H314" s="64">
        <f>SUMIFS(СВЦЭМ!$I$34:$I$777,СВЦЭМ!$A$34:$A$777,$A314,СВЦЭМ!$B$34:$B$777,H$296)+'СЕТ СН'!$F$13</f>
        <v>0</v>
      </c>
      <c r="I314" s="64">
        <f>SUMIFS(СВЦЭМ!$I$34:$I$777,СВЦЭМ!$A$34:$A$777,$A314,СВЦЭМ!$B$34:$B$777,I$296)+'СЕТ СН'!$F$13</f>
        <v>0</v>
      </c>
      <c r="J314" s="64">
        <f>SUMIFS(СВЦЭМ!$I$34:$I$777,СВЦЭМ!$A$34:$A$777,$A314,СВЦЭМ!$B$34:$B$777,J$296)+'СЕТ СН'!$F$13</f>
        <v>0</v>
      </c>
      <c r="K314" s="64">
        <f>SUMIFS(СВЦЭМ!$I$34:$I$777,СВЦЭМ!$A$34:$A$777,$A314,СВЦЭМ!$B$34:$B$777,K$296)+'СЕТ СН'!$F$13</f>
        <v>0</v>
      </c>
      <c r="L314" s="64">
        <f>SUMIFS(СВЦЭМ!$I$34:$I$777,СВЦЭМ!$A$34:$A$777,$A314,СВЦЭМ!$B$34:$B$777,L$296)+'СЕТ СН'!$F$13</f>
        <v>0</v>
      </c>
      <c r="M314" s="64">
        <f>SUMIFS(СВЦЭМ!$I$34:$I$777,СВЦЭМ!$A$34:$A$777,$A314,СВЦЭМ!$B$34:$B$777,M$296)+'СЕТ СН'!$F$13</f>
        <v>0</v>
      </c>
      <c r="N314" s="64">
        <f>SUMIFS(СВЦЭМ!$I$34:$I$777,СВЦЭМ!$A$34:$A$777,$A314,СВЦЭМ!$B$34:$B$777,N$296)+'СЕТ СН'!$F$13</f>
        <v>0</v>
      </c>
      <c r="O314" s="64">
        <f>SUMIFS(СВЦЭМ!$I$34:$I$777,СВЦЭМ!$A$34:$A$777,$A314,СВЦЭМ!$B$34:$B$777,O$296)+'СЕТ СН'!$F$13</f>
        <v>0</v>
      </c>
      <c r="P314" s="64">
        <f>SUMIFS(СВЦЭМ!$I$34:$I$777,СВЦЭМ!$A$34:$A$777,$A314,СВЦЭМ!$B$34:$B$777,P$296)+'СЕТ СН'!$F$13</f>
        <v>0</v>
      </c>
      <c r="Q314" s="64">
        <f>SUMIFS(СВЦЭМ!$I$34:$I$777,СВЦЭМ!$A$34:$A$777,$A314,СВЦЭМ!$B$34:$B$777,Q$296)+'СЕТ СН'!$F$13</f>
        <v>0</v>
      </c>
      <c r="R314" s="64">
        <f>SUMIFS(СВЦЭМ!$I$34:$I$777,СВЦЭМ!$A$34:$A$777,$A314,СВЦЭМ!$B$34:$B$777,R$296)+'СЕТ СН'!$F$13</f>
        <v>0</v>
      </c>
      <c r="S314" s="64">
        <f>SUMIFS(СВЦЭМ!$I$34:$I$777,СВЦЭМ!$A$34:$A$777,$A314,СВЦЭМ!$B$34:$B$777,S$296)+'СЕТ СН'!$F$13</f>
        <v>0</v>
      </c>
      <c r="T314" s="64">
        <f>SUMIFS(СВЦЭМ!$I$34:$I$777,СВЦЭМ!$A$34:$A$777,$A314,СВЦЭМ!$B$34:$B$777,T$296)+'СЕТ СН'!$F$13</f>
        <v>0</v>
      </c>
      <c r="U314" s="64">
        <f>SUMIFS(СВЦЭМ!$I$34:$I$777,СВЦЭМ!$A$34:$A$777,$A314,СВЦЭМ!$B$34:$B$777,U$296)+'СЕТ СН'!$F$13</f>
        <v>0</v>
      </c>
      <c r="V314" s="64">
        <f>SUMIFS(СВЦЭМ!$I$34:$I$777,СВЦЭМ!$A$34:$A$777,$A314,СВЦЭМ!$B$34:$B$777,V$296)+'СЕТ СН'!$F$13</f>
        <v>0</v>
      </c>
      <c r="W314" s="64">
        <f>SUMIFS(СВЦЭМ!$I$34:$I$777,СВЦЭМ!$A$34:$A$777,$A314,СВЦЭМ!$B$34:$B$777,W$296)+'СЕТ СН'!$F$13</f>
        <v>0</v>
      </c>
      <c r="X314" s="64">
        <f>SUMIFS(СВЦЭМ!$I$34:$I$777,СВЦЭМ!$A$34:$A$777,$A314,СВЦЭМ!$B$34:$B$777,X$296)+'СЕТ СН'!$F$13</f>
        <v>0</v>
      </c>
      <c r="Y314" s="64">
        <f>SUMIFS(СВЦЭМ!$I$34:$I$777,СВЦЭМ!$A$34:$A$777,$A314,СВЦЭМ!$B$34:$B$777,Y$296)+'СЕТ СН'!$F$13</f>
        <v>0</v>
      </c>
    </row>
    <row r="315" spans="1:25" ht="15.75" x14ac:dyDescent="0.2">
      <c r="A315" s="63">
        <f t="shared" si="8"/>
        <v>42570</v>
      </c>
      <c r="B315" s="64">
        <f>SUMIFS(СВЦЭМ!$I$34:$I$777,СВЦЭМ!$A$34:$A$777,$A315,СВЦЭМ!$B$34:$B$777,B$296)+'СЕТ СН'!$F$13</f>
        <v>0</v>
      </c>
      <c r="C315" s="64">
        <f>SUMIFS(СВЦЭМ!$I$34:$I$777,СВЦЭМ!$A$34:$A$777,$A315,СВЦЭМ!$B$34:$B$777,C$296)+'СЕТ СН'!$F$13</f>
        <v>0</v>
      </c>
      <c r="D315" s="64">
        <f>SUMIFS(СВЦЭМ!$I$34:$I$777,СВЦЭМ!$A$34:$A$777,$A315,СВЦЭМ!$B$34:$B$777,D$296)+'СЕТ СН'!$F$13</f>
        <v>0</v>
      </c>
      <c r="E315" s="64">
        <f>SUMIFS(СВЦЭМ!$I$34:$I$777,СВЦЭМ!$A$34:$A$777,$A315,СВЦЭМ!$B$34:$B$777,E$296)+'СЕТ СН'!$F$13</f>
        <v>0</v>
      </c>
      <c r="F315" s="64">
        <f>SUMIFS(СВЦЭМ!$I$34:$I$777,СВЦЭМ!$A$34:$A$777,$A315,СВЦЭМ!$B$34:$B$777,F$296)+'СЕТ СН'!$F$13</f>
        <v>0</v>
      </c>
      <c r="G315" s="64">
        <f>SUMIFS(СВЦЭМ!$I$34:$I$777,СВЦЭМ!$A$34:$A$777,$A315,СВЦЭМ!$B$34:$B$777,G$296)+'СЕТ СН'!$F$13</f>
        <v>0</v>
      </c>
      <c r="H315" s="64">
        <f>SUMIFS(СВЦЭМ!$I$34:$I$777,СВЦЭМ!$A$34:$A$777,$A315,СВЦЭМ!$B$34:$B$777,H$296)+'СЕТ СН'!$F$13</f>
        <v>0</v>
      </c>
      <c r="I315" s="64">
        <f>SUMIFS(СВЦЭМ!$I$34:$I$777,СВЦЭМ!$A$34:$A$777,$A315,СВЦЭМ!$B$34:$B$777,I$296)+'СЕТ СН'!$F$13</f>
        <v>0</v>
      </c>
      <c r="J315" s="64">
        <f>SUMIFS(СВЦЭМ!$I$34:$I$777,СВЦЭМ!$A$34:$A$777,$A315,СВЦЭМ!$B$34:$B$777,J$296)+'СЕТ СН'!$F$13</f>
        <v>0</v>
      </c>
      <c r="K315" s="64">
        <f>SUMIFS(СВЦЭМ!$I$34:$I$777,СВЦЭМ!$A$34:$A$777,$A315,СВЦЭМ!$B$34:$B$777,K$296)+'СЕТ СН'!$F$13</f>
        <v>0</v>
      </c>
      <c r="L315" s="64">
        <f>SUMIFS(СВЦЭМ!$I$34:$I$777,СВЦЭМ!$A$34:$A$777,$A315,СВЦЭМ!$B$34:$B$777,L$296)+'СЕТ СН'!$F$13</f>
        <v>0</v>
      </c>
      <c r="M315" s="64">
        <f>SUMIFS(СВЦЭМ!$I$34:$I$777,СВЦЭМ!$A$34:$A$777,$A315,СВЦЭМ!$B$34:$B$777,M$296)+'СЕТ СН'!$F$13</f>
        <v>0</v>
      </c>
      <c r="N315" s="64">
        <f>SUMIFS(СВЦЭМ!$I$34:$I$777,СВЦЭМ!$A$34:$A$777,$A315,СВЦЭМ!$B$34:$B$777,N$296)+'СЕТ СН'!$F$13</f>
        <v>0</v>
      </c>
      <c r="O315" s="64">
        <f>SUMIFS(СВЦЭМ!$I$34:$I$777,СВЦЭМ!$A$34:$A$777,$A315,СВЦЭМ!$B$34:$B$777,O$296)+'СЕТ СН'!$F$13</f>
        <v>0</v>
      </c>
      <c r="P315" s="64">
        <f>SUMIFS(СВЦЭМ!$I$34:$I$777,СВЦЭМ!$A$34:$A$777,$A315,СВЦЭМ!$B$34:$B$777,P$296)+'СЕТ СН'!$F$13</f>
        <v>0</v>
      </c>
      <c r="Q315" s="64">
        <f>SUMIFS(СВЦЭМ!$I$34:$I$777,СВЦЭМ!$A$34:$A$777,$A315,СВЦЭМ!$B$34:$B$777,Q$296)+'СЕТ СН'!$F$13</f>
        <v>0</v>
      </c>
      <c r="R315" s="64">
        <f>SUMIFS(СВЦЭМ!$I$34:$I$777,СВЦЭМ!$A$34:$A$777,$A315,СВЦЭМ!$B$34:$B$777,R$296)+'СЕТ СН'!$F$13</f>
        <v>0</v>
      </c>
      <c r="S315" s="64">
        <f>SUMIFS(СВЦЭМ!$I$34:$I$777,СВЦЭМ!$A$34:$A$777,$A315,СВЦЭМ!$B$34:$B$777,S$296)+'СЕТ СН'!$F$13</f>
        <v>0</v>
      </c>
      <c r="T315" s="64">
        <f>SUMIFS(СВЦЭМ!$I$34:$I$777,СВЦЭМ!$A$34:$A$777,$A315,СВЦЭМ!$B$34:$B$777,T$296)+'СЕТ СН'!$F$13</f>
        <v>0</v>
      </c>
      <c r="U315" s="64">
        <f>SUMIFS(СВЦЭМ!$I$34:$I$777,СВЦЭМ!$A$34:$A$777,$A315,СВЦЭМ!$B$34:$B$777,U$296)+'СЕТ СН'!$F$13</f>
        <v>0</v>
      </c>
      <c r="V315" s="64">
        <f>SUMIFS(СВЦЭМ!$I$34:$I$777,СВЦЭМ!$A$34:$A$777,$A315,СВЦЭМ!$B$34:$B$777,V$296)+'СЕТ СН'!$F$13</f>
        <v>0</v>
      </c>
      <c r="W315" s="64">
        <f>SUMIFS(СВЦЭМ!$I$34:$I$777,СВЦЭМ!$A$34:$A$777,$A315,СВЦЭМ!$B$34:$B$777,W$296)+'СЕТ СН'!$F$13</f>
        <v>0</v>
      </c>
      <c r="X315" s="64">
        <f>SUMIFS(СВЦЭМ!$I$34:$I$777,СВЦЭМ!$A$34:$A$777,$A315,СВЦЭМ!$B$34:$B$777,X$296)+'СЕТ СН'!$F$13</f>
        <v>0</v>
      </c>
      <c r="Y315" s="64">
        <f>SUMIFS(СВЦЭМ!$I$34:$I$777,СВЦЭМ!$A$34:$A$777,$A315,СВЦЭМ!$B$34:$B$777,Y$296)+'СЕТ СН'!$F$13</f>
        <v>0</v>
      </c>
    </row>
    <row r="316" spans="1:25" ht="15.75" x14ac:dyDescent="0.2">
      <c r="A316" s="63">
        <f t="shared" si="8"/>
        <v>42571</v>
      </c>
      <c r="B316" s="64">
        <f>SUMIFS(СВЦЭМ!$I$34:$I$777,СВЦЭМ!$A$34:$A$777,$A316,СВЦЭМ!$B$34:$B$777,B$296)+'СЕТ СН'!$F$13</f>
        <v>0</v>
      </c>
      <c r="C316" s="64">
        <f>SUMIFS(СВЦЭМ!$I$34:$I$777,СВЦЭМ!$A$34:$A$777,$A316,СВЦЭМ!$B$34:$B$777,C$296)+'СЕТ СН'!$F$13</f>
        <v>0</v>
      </c>
      <c r="D316" s="64">
        <f>SUMIFS(СВЦЭМ!$I$34:$I$777,СВЦЭМ!$A$34:$A$777,$A316,СВЦЭМ!$B$34:$B$777,D$296)+'СЕТ СН'!$F$13</f>
        <v>0</v>
      </c>
      <c r="E316" s="64">
        <f>SUMIFS(СВЦЭМ!$I$34:$I$777,СВЦЭМ!$A$34:$A$777,$A316,СВЦЭМ!$B$34:$B$777,E$296)+'СЕТ СН'!$F$13</f>
        <v>0</v>
      </c>
      <c r="F316" s="64">
        <f>SUMIFS(СВЦЭМ!$I$34:$I$777,СВЦЭМ!$A$34:$A$777,$A316,СВЦЭМ!$B$34:$B$777,F$296)+'СЕТ СН'!$F$13</f>
        <v>0</v>
      </c>
      <c r="G316" s="64">
        <f>SUMIFS(СВЦЭМ!$I$34:$I$777,СВЦЭМ!$A$34:$A$777,$A316,СВЦЭМ!$B$34:$B$777,G$296)+'СЕТ СН'!$F$13</f>
        <v>0</v>
      </c>
      <c r="H316" s="64">
        <f>SUMIFS(СВЦЭМ!$I$34:$I$777,СВЦЭМ!$A$34:$A$777,$A316,СВЦЭМ!$B$34:$B$777,H$296)+'СЕТ СН'!$F$13</f>
        <v>0</v>
      </c>
      <c r="I316" s="64">
        <f>SUMIFS(СВЦЭМ!$I$34:$I$777,СВЦЭМ!$A$34:$A$777,$A316,СВЦЭМ!$B$34:$B$777,I$296)+'СЕТ СН'!$F$13</f>
        <v>0</v>
      </c>
      <c r="J316" s="64">
        <f>SUMIFS(СВЦЭМ!$I$34:$I$777,СВЦЭМ!$A$34:$A$777,$A316,СВЦЭМ!$B$34:$B$777,J$296)+'СЕТ СН'!$F$13</f>
        <v>0</v>
      </c>
      <c r="K316" s="64">
        <f>SUMIFS(СВЦЭМ!$I$34:$I$777,СВЦЭМ!$A$34:$A$777,$A316,СВЦЭМ!$B$34:$B$777,K$296)+'СЕТ СН'!$F$13</f>
        <v>0</v>
      </c>
      <c r="L316" s="64">
        <f>SUMIFS(СВЦЭМ!$I$34:$I$777,СВЦЭМ!$A$34:$A$777,$A316,СВЦЭМ!$B$34:$B$777,L$296)+'СЕТ СН'!$F$13</f>
        <v>0</v>
      </c>
      <c r="M316" s="64">
        <f>SUMIFS(СВЦЭМ!$I$34:$I$777,СВЦЭМ!$A$34:$A$777,$A316,СВЦЭМ!$B$34:$B$777,M$296)+'СЕТ СН'!$F$13</f>
        <v>0</v>
      </c>
      <c r="N316" s="64">
        <f>SUMIFS(СВЦЭМ!$I$34:$I$777,СВЦЭМ!$A$34:$A$777,$A316,СВЦЭМ!$B$34:$B$777,N$296)+'СЕТ СН'!$F$13</f>
        <v>0</v>
      </c>
      <c r="O316" s="64">
        <f>SUMIFS(СВЦЭМ!$I$34:$I$777,СВЦЭМ!$A$34:$A$777,$A316,СВЦЭМ!$B$34:$B$777,O$296)+'СЕТ СН'!$F$13</f>
        <v>0</v>
      </c>
      <c r="P316" s="64">
        <f>SUMIFS(СВЦЭМ!$I$34:$I$777,СВЦЭМ!$A$34:$A$777,$A316,СВЦЭМ!$B$34:$B$777,P$296)+'СЕТ СН'!$F$13</f>
        <v>0</v>
      </c>
      <c r="Q316" s="64">
        <f>SUMIFS(СВЦЭМ!$I$34:$I$777,СВЦЭМ!$A$34:$A$777,$A316,СВЦЭМ!$B$34:$B$777,Q$296)+'СЕТ СН'!$F$13</f>
        <v>0</v>
      </c>
      <c r="R316" s="64">
        <f>SUMIFS(СВЦЭМ!$I$34:$I$777,СВЦЭМ!$A$34:$A$777,$A316,СВЦЭМ!$B$34:$B$777,R$296)+'СЕТ СН'!$F$13</f>
        <v>0</v>
      </c>
      <c r="S316" s="64">
        <f>SUMIFS(СВЦЭМ!$I$34:$I$777,СВЦЭМ!$A$34:$A$777,$A316,СВЦЭМ!$B$34:$B$777,S$296)+'СЕТ СН'!$F$13</f>
        <v>0</v>
      </c>
      <c r="T316" s="64">
        <f>SUMIFS(СВЦЭМ!$I$34:$I$777,СВЦЭМ!$A$34:$A$777,$A316,СВЦЭМ!$B$34:$B$777,T$296)+'СЕТ СН'!$F$13</f>
        <v>0</v>
      </c>
      <c r="U316" s="64">
        <f>SUMIFS(СВЦЭМ!$I$34:$I$777,СВЦЭМ!$A$34:$A$777,$A316,СВЦЭМ!$B$34:$B$777,U$296)+'СЕТ СН'!$F$13</f>
        <v>0</v>
      </c>
      <c r="V316" s="64">
        <f>SUMIFS(СВЦЭМ!$I$34:$I$777,СВЦЭМ!$A$34:$A$777,$A316,СВЦЭМ!$B$34:$B$777,V$296)+'СЕТ СН'!$F$13</f>
        <v>0</v>
      </c>
      <c r="W316" s="64">
        <f>SUMIFS(СВЦЭМ!$I$34:$I$777,СВЦЭМ!$A$34:$A$777,$A316,СВЦЭМ!$B$34:$B$777,W$296)+'СЕТ СН'!$F$13</f>
        <v>0</v>
      </c>
      <c r="X316" s="64">
        <f>SUMIFS(СВЦЭМ!$I$34:$I$777,СВЦЭМ!$A$34:$A$777,$A316,СВЦЭМ!$B$34:$B$777,X$296)+'СЕТ СН'!$F$13</f>
        <v>0</v>
      </c>
      <c r="Y316" s="64">
        <f>SUMIFS(СВЦЭМ!$I$34:$I$777,СВЦЭМ!$A$34:$A$777,$A316,СВЦЭМ!$B$34:$B$777,Y$296)+'СЕТ СН'!$F$13</f>
        <v>0</v>
      </c>
    </row>
    <row r="317" spans="1:25" ht="15.75" x14ac:dyDescent="0.2">
      <c r="A317" s="63">
        <f t="shared" si="8"/>
        <v>42572</v>
      </c>
      <c r="B317" s="64">
        <f>SUMIFS(СВЦЭМ!$I$34:$I$777,СВЦЭМ!$A$34:$A$777,$A317,СВЦЭМ!$B$34:$B$777,B$296)+'СЕТ СН'!$F$13</f>
        <v>0</v>
      </c>
      <c r="C317" s="64">
        <f>SUMIFS(СВЦЭМ!$I$34:$I$777,СВЦЭМ!$A$34:$A$777,$A317,СВЦЭМ!$B$34:$B$777,C$296)+'СЕТ СН'!$F$13</f>
        <v>0</v>
      </c>
      <c r="D317" s="64">
        <f>SUMIFS(СВЦЭМ!$I$34:$I$777,СВЦЭМ!$A$34:$A$777,$A317,СВЦЭМ!$B$34:$B$777,D$296)+'СЕТ СН'!$F$13</f>
        <v>0</v>
      </c>
      <c r="E317" s="64">
        <f>SUMIFS(СВЦЭМ!$I$34:$I$777,СВЦЭМ!$A$34:$A$777,$A317,СВЦЭМ!$B$34:$B$777,E$296)+'СЕТ СН'!$F$13</f>
        <v>0</v>
      </c>
      <c r="F317" s="64">
        <f>SUMIFS(СВЦЭМ!$I$34:$I$777,СВЦЭМ!$A$34:$A$777,$A317,СВЦЭМ!$B$34:$B$777,F$296)+'СЕТ СН'!$F$13</f>
        <v>0</v>
      </c>
      <c r="G317" s="64">
        <f>SUMIFS(СВЦЭМ!$I$34:$I$777,СВЦЭМ!$A$34:$A$777,$A317,СВЦЭМ!$B$34:$B$777,G$296)+'СЕТ СН'!$F$13</f>
        <v>0</v>
      </c>
      <c r="H317" s="64">
        <f>SUMIFS(СВЦЭМ!$I$34:$I$777,СВЦЭМ!$A$34:$A$777,$A317,СВЦЭМ!$B$34:$B$777,H$296)+'СЕТ СН'!$F$13</f>
        <v>0</v>
      </c>
      <c r="I317" s="64">
        <f>SUMIFS(СВЦЭМ!$I$34:$I$777,СВЦЭМ!$A$34:$A$777,$A317,СВЦЭМ!$B$34:$B$777,I$296)+'СЕТ СН'!$F$13</f>
        <v>0</v>
      </c>
      <c r="J317" s="64">
        <f>SUMIFS(СВЦЭМ!$I$34:$I$777,СВЦЭМ!$A$34:$A$777,$A317,СВЦЭМ!$B$34:$B$777,J$296)+'СЕТ СН'!$F$13</f>
        <v>0</v>
      </c>
      <c r="K317" s="64">
        <f>SUMIFS(СВЦЭМ!$I$34:$I$777,СВЦЭМ!$A$34:$A$777,$A317,СВЦЭМ!$B$34:$B$777,K$296)+'СЕТ СН'!$F$13</f>
        <v>0</v>
      </c>
      <c r="L317" s="64">
        <f>SUMIFS(СВЦЭМ!$I$34:$I$777,СВЦЭМ!$A$34:$A$777,$A317,СВЦЭМ!$B$34:$B$777,L$296)+'СЕТ СН'!$F$13</f>
        <v>0</v>
      </c>
      <c r="M317" s="64">
        <f>SUMIFS(СВЦЭМ!$I$34:$I$777,СВЦЭМ!$A$34:$A$777,$A317,СВЦЭМ!$B$34:$B$777,M$296)+'СЕТ СН'!$F$13</f>
        <v>0</v>
      </c>
      <c r="N317" s="64">
        <f>SUMIFS(СВЦЭМ!$I$34:$I$777,СВЦЭМ!$A$34:$A$777,$A317,СВЦЭМ!$B$34:$B$777,N$296)+'СЕТ СН'!$F$13</f>
        <v>0</v>
      </c>
      <c r="O317" s="64">
        <f>SUMIFS(СВЦЭМ!$I$34:$I$777,СВЦЭМ!$A$34:$A$777,$A317,СВЦЭМ!$B$34:$B$777,O$296)+'СЕТ СН'!$F$13</f>
        <v>0</v>
      </c>
      <c r="P317" s="64">
        <f>SUMIFS(СВЦЭМ!$I$34:$I$777,СВЦЭМ!$A$34:$A$777,$A317,СВЦЭМ!$B$34:$B$777,P$296)+'СЕТ СН'!$F$13</f>
        <v>0</v>
      </c>
      <c r="Q317" s="64">
        <f>SUMIFS(СВЦЭМ!$I$34:$I$777,СВЦЭМ!$A$34:$A$777,$A317,СВЦЭМ!$B$34:$B$777,Q$296)+'СЕТ СН'!$F$13</f>
        <v>0</v>
      </c>
      <c r="R317" s="64">
        <f>SUMIFS(СВЦЭМ!$I$34:$I$777,СВЦЭМ!$A$34:$A$777,$A317,СВЦЭМ!$B$34:$B$777,R$296)+'СЕТ СН'!$F$13</f>
        <v>0</v>
      </c>
      <c r="S317" s="64">
        <f>SUMIFS(СВЦЭМ!$I$34:$I$777,СВЦЭМ!$A$34:$A$777,$A317,СВЦЭМ!$B$34:$B$777,S$296)+'СЕТ СН'!$F$13</f>
        <v>0</v>
      </c>
      <c r="T317" s="64">
        <f>SUMIFS(СВЦЭМ!$I$34:$I$777,СВЦЭМ!$A$34:$A$777,$A317,СВЦЭМ!$B$34:$B$777,T$296)+'СЕТ СН'!$F$13</f>
        <v>0</v>
      </c>
      <c r="U317" s="64">
        <f>SUMIFS(СВЦЭМ!$I$34:$I$777,СВЦЭМ!$A$34:$A$777,$A317,СВЦЭМ!$B$34:$B$777,U$296)+'СЕТ СН'!$F$13</f>
        <v>0</v>
      </c>
      <c r="V317" s="64">
        <f>SUMIFS(СВЦЭМ!$I$34:$I$777,СВЦЭМ!$A$34:$A$777,$A317,СВЦЭМ!$B$34:$B$777,V$296)+'СЕТ СН'!$F$13</f>
        <v>0</v>
      </c>
      <c r="W317" s="64">
        <f>SUMIFS(СВЦЭМ!$I$34:$I$777,СВЦЭМ!$A$34:$A$777,$A317,СВЦЭМ!$B$34:$B$777,W$296)+'СЕТ СН'!$F$13</f>
        <v>0</v>
      </c>
      <c r="X317" s="64">
        <f>SUMIFS(СВЦЭМ!$I$34:$I$777,СВЦЭМ!$A$34:$A$777,$A317,СВЦЭМ!$B$34:$B$777,X$296)+'СЕТ СН'!$F$13</f>
        <v>0</v>
      </c>
      <c r="Y317" s="64">
        <f>SUMIFS(СВЦЭМ!$I$34:$I$777,СВЦЭМ!$A$34:$A$777,$A317,СВЦЭМ!$B$34:$B$777,Y$296)+'СЕТ СН'!$F$13</f>
        <v>0</v>
      </c>
    </row>
    <row r="318" spans="1:25" ht="15.75" x14ac:dyDescent="0.2">
      <c r="A318" s="63">
        <f t="shared" si="8"/>
        <v>42573</v>
      </c>
      <c r="B318" s="64">
        <f>SUMIFS(СВЦЭМ!$I$34:$I$777,СВЦЭМ!$A$34:$A$777,$A318,СВЦЭМ!$B$34:$B$777,B$296)+'СЕТ СН'!$F$13</f>
        <v>0</v>
      </c>
      <c r="C318" s="64">
        <f>SUMIFS(СВЦЭМ!$I$34:$I$777,СВЦЭМ!$A$34:$A$777,$A318,СВЦЭМ!$B$34:$B$777,C$296)+'СЕТ СН'!$F$13</f>
        <v>0</v>
      </c>
      <c r="D318" s="64">
        <f>SUMIFS(СВЦЭМ!$I$34:$I$777,СВЦЭМ!$A$34:$A$777,$A318,СВЦЭМ!$B$34:$B$777,D$296)+'СЕТ СН'!$F$13</f>
        <v>0</v>
      </c>
      <c r="E318" s="64">
        <f>SUMIFS(СВЦЭМ!$I$34:$I$777,СВЦЭМ!$A$34:$A$777,$A318,СВЦЭМ!$B$34:$B$777,E$296)+'СЕТ СН'!$F$13</f>
        <v>0</v>
      </c>
      <c r="F318" s="64">
        <f>SUMIFS(СВЦЭМ!$I$34:$I$777,СВЦЭМ!$A$34:$A$777,$A318,СВЦЭМ!$B$34:$B$777,F$296)+'СЕТ СН'!$F$13</f>
        <v>0</v>
      </c>
      <c r="G318" s="64">
        <f>SUMIFS(СВЦЭМ!$I$34:$I$777,СВЦЭМ!$A$34:$A$777,$A318,СВЦЭМ!$B$34:$B$777,G$296)+'СЕТ СН'!$F$13</f>
        <v>0</v>
      </c>
      <c r="H318" s="64">
        <f>SUMIFS(СВЦЭМ!$I$34:$I$777,СВЦЭМ!$A$34:$A$777,$A318,СВЦЭМ!$B$34:$B$777,H$296)+'СЕТ СН'!$F$13</f>
        <v>0</v>
      </c>
      <c r="I318" s="64">
        <f>SUMIFS(СВЦЭМ!$I$34:$I$777,СВЦЭМ!$A$34:$A$777,$A318,СВЦЭМ!$B$34:$B$777,I$296)+'СЕТ СН'!$F$13</f>
        <v>0</v>
      </c>
      <c r="J318" s="64">
        <f>SUMIFS(СВЦЭМ!$I$34:$I$777,СВЦЭМ!$A$34:$A$777,$A318,СВЦЭМ!$B$34:$B$777,J$296)+'СЕТ СН'!$F$13</f>
        <v>0</v>
      </c>
      <c r="K318" s="64">
        <f>SUMIFS(СВЦЭМ!$I$34:$I$777,СВЦЭМ!$A$34:$A$777,$A318,СВЦЭМ!$B$34:$B$777,K$296)+'СЕТ СН'!$F$13</f>
        <v>0</v>
      </c>
      <c r="L318" s="64">
        <f>SUMIFS(СВЦЭМ!$I$34:$I$777,СВЦЭМ!$A$34:$A$777,$A318,СВЦЭМ!$B$34:$B$777,L$296)+'СЕТ СН'!$F$13</f>
        <v>0</v>
      </c>
      <c r="M318" s="64">
        <f>SUMIFS(СВЦЭМ!$I$34:$I$777,СВЦЭМ!$A$34:$A$777,$A318,СВЦЭМ!$B$34:$B$777,M$296)+'СЕТ СН'!$F$13</f>
        <v>0</v>
      </c>
      <c r="N318" s="64">
        <f>SUMIFS(СВЦЭМ!$I$34:$I$777,СВЦЭМ!$A$34:$A$777,$A318,СВЦЭМ!$B$34:$B$777,N$296)+'СЕТ СН'!$F$13</f>
        <v>0</v>
      </c>
      <c r="O318" s="64">
        <f>SUMIFS(СВЦЭМ!$I$34:$I$777,СВЦЭМ!$A$34:$A$777,$A318,СВЦЭМ!$B$34:$B$777,O$296)+'СЕТ СН'!$F$13</f>
        <v>0</v>
      </c>
      <c r="P318" s="64">
        <f>SUMIFS(СВЦЭМ!$I$34:$I$777,СВЦЭМ!$A$34:$A$777,$A318,СВЦЭМ!$B$34:$B$777,P$296)+'СЕТ СН'!$F$13</f>
        <v>0</v>
      </c>
      <c r="Q318" s="64">
        <f>SUMIFS(СВЦЭМ!$I$34:$I$777,СВЦЭМ!$A$34:$A$777,$A318,СВЦЭМ!$B$34:$B$777,Q$296)+'СЕТ СН'!$F$13</f>
        <v>0</v>
      </c>
      <c r="R318" s="64">
        <f>SUMIFS(СВЦЭМ!$I$34:$I$777,СВЦЭМ!$A$34:$A$777,$A318,СВЦЭМ!$B$34:$B$777,R$296)+'СЕТ СН'!$F$13</f>
        <v>0</v>
      </c>
      <c r="S318" s="64">
        <f>SUMIFS(СВЦЭМ!$I$34:$I$777,СВЦЭМ!$A$34:$A$777,$A318,СВЦЭМ!$B$34:$B$777,S$296)+'СЕТ СН'!$F$13</f>
        <v>0</v>
      </c>
      <c r="T318" s="64">
        <f>SUMIFS(СВЦЭМ!$I$34:$I$777,СВЦЭМ!$A$34:$A$777,$A318,СВЦЭМ!$B$34:$B$777,T$296)+'СЕТ СН'!$F$13</f>
        <v>0</v>
      </c>
      <c r="U318" s="64">
        <f>SUMIFS(СВЦЭМ!$I$34:$I$777,СВЦЭМ!$A$34:$A$777,$A318,СВЦЭМ!$B$34:$B$777,U$296)+'СЕТ СН'!$F$13</f>
        <v>0</v>
      </c>
      <c r="V318" s="64">
        <f>SUMIFS(СВЦЭМ!$I$34:$I$777,СВЦЭМ!$A$34:$A$777,$A318,СВЦЭМ!$B$34:$B$777,V$296)+'СЕТ СН'!$F$13</f>
        <v>0</v>
      </c>
      <c r="W318" s="64">
        <f>SUMIFS(СВЦЭМ!$I$34:$I$777,СВЦЭМ!$A$34:$A$777,$A318,СВЦЭМ!$B$34:$B$777,W$296)+'СЕТ СН'!$F$13</f>
        <v>0</v>
      </c>
      <c r="X318" s="64">
        <f>SUMIFS(СВЦЭМ!$I$34:$I$777,СВЦЭМ!$A$34:$A$777,$A318,СВЦЭМ!$B$34:$B$777,X$296)+'СЕТ СН'!$F$13</f>
        <v>0</v>
      </c>
      <c r="Y318" s="64">
        <f>SUMIFS(СВЦЭМ!$I$34:$I$777,СВЦЭМ!$A$34:$A$777,$A318,СВЦЭМ!$B$34:$B$777,Y$296)+'СЕТ СН'!$F$13</f>
        <v>0</v>
      </c>
    </row>
    <row r="319" spans="1:25" ht="15.75" x14ac:dyDescent="0.2">
      <c r="A319" s="63">
        <f t="shared" si="8"/>
        <v>42574</v>
      </c>
      <c r="B319" s="64">
        <f>SUMIFS(СВЦЭМ!$I$34:$I$777,СВЦЭМ!$A$34:$A$777,$A319,СВЦЭМ!$B$34:$B$777,B$296)+'СЕТ СН'!$F$13</f>
        <v>0</v>
      </c>
      <c r="C319" s="64">
        <f>SUMIFS(СВЦЭМ!$I$34:$I$777,СВЦЭМ!$A$34:$A$777,$A319,СВЦЭМ!$B$34:$B$777,C$296)+'СЕТ СН'!$F$13</f>
        <v>0</v>
      </c>
      <c r="D319" s="64">
        <f>SUMIFS(СВЦЭМ!$I$34:$I$777,СВЦЭМ!$A$34:$A$777,$A319,СВЦЭМ!$B$34:$B$777,D$296)+'СЕТ СН'!$F$13</f>
        <v>0</v>
      </c>
      <c r="E319" s="64">
        <f>SUMIFS(СВЦЭМ!$I$34:$I$777,СВЦЭМ!$A$34:$A$777,$A319,СВЦЭМ!$B$34:$B$777,E$296)+'СЕТ СН'!$F$13</f>
        <v>0</v>
      </c>
      <c r="F319" s="64">
        <f>SUMIFS(СВЦЭМ!$I$34:$I$777,СВЦЭМ!$A$34:$A$777,$A319,СВЦЭМ!$B$34:$B$777,F$296)+'СЕТ СН'!$F$13</f>
        <v>0</v>
      </c>
      <c r="G319" s="64">
        <f>SUMIFS(СВЦЭМ!$I$34:$I$777,СВЦЭМ!$A$34:$A$777,$A319,СВЦЭМ!$B$34:$B$777,G$296)+'СЕТ СН'!$F$13</f>
        <v>0</v>
      </c>
      <c r="H319" s="64">
        <f>SUMIFS(СВЦЭМ!$I$34:$I$777,СВЦЭМ!$A$34:$A$777,$A319,СВЦЭМ!$B$34:$B$777,H$296)+'СЕТ СН'!$F$13</f>
        <v>0</v>
      </c>
      <c r="I319" s="64">
        <f>SUMIFS(СВЦЭМ!$I$34:$I$777,СВЦЭМ!$A$34:$A$777,$A319,СВЦЭМ!$B$34:$B$777,I$296)+'СЕТ СН'!$F$13</f>
        <v>0</v>
      </c>
      <c r="J319" s="64">
        <f>SUMIFS(СВЦЭМ!$I$34:$I$777,СВЦЭМ!$A$34:$A$777,$A319,СВЦЭМ!$B$34:$B$777,J$296)+'СЕТ СН'!$F$13</f>
        <v>0</v>
      </c>
      <c r="K319" s="64">
        <f>SUMIFS(СВЦЭМ!$I$34:$I$777,СВЦЭМ!$A$34:$A$777,$A319,СВЦЭМ!$B$34:$B$777,K$296)+'СЕТ СН'!$F$13</f>
        <v>0</v>
      </c>
      <c r="L319" s="64">
        <f>SUMIFS(СВЦЭМ!$I$34:$I$777,СВЦЭМ!$A$34:$A$777,$A319,СВЦЭМ!$B$34:$B$777,L$296)+'СЕТ СН'!$F$13</f>
        <v>0</v>
      </c>
      <c r="M319" s="64">
        <f>SUMIFS(СВЦЭМ!$I$34:$I$777,СВЦЭМ!$A$34:$A$777,$A319,СВЦЭМ!$B$34:$B$777,M$296)+'СЕТ СН'!$F$13</f>
        <v>0</v>
      </c>
      <c r="N319" s="64">
        <f>SUMIFS(СВЦЭМ!$I$34:$I$777,СВЦЭМ!$A$34:$A$777,$A319,СВЦЭМ!$B$34:$B$777,N$296)+'СЕТ СН'!$F$13</f>
        <v>0</v>
      </c>
      <c r="O319" s="64">
        <f>SUMIFS(СВЦЭМ!$I$34:$I$777,СВЦЭМ!$A$34:$A$777,$A319,СВЦЭМ!$B$34:$B$777,O$296)+'СЕТ СН'!$F$13</f>
        <v>0</v>
      </c>
      <c r="P319" s="64">
        <f>SUMIFS(СВЦЭМ!$I$34:$I$777,СВЦЭМ!$A$34:$A$777,$A319,СВЦЭМ!$B$34:$B$777,P$296)+'СЕТ СН'!$F$13</f>
        <v>0</v>
      </c>
      <c r="Q319" s="64">
        <f>SUMIFS(СВЦЭМ!$I$34:$I$777,СВЦЭМ!$A$34:$A$777,$A319,СВЦЭМ!$B$34:$B$777,Q$296)+'СЕТ СН'!$F$13</f>
        <v>0</v>
      </c>
      <c r="R319" s="64">
        <f>SUMIFS(СВЦЭМ!$I$34:$I$777,СВЦЭМ!$A$34:$A$777,$A319,СВЦЭМ!$B$34:$B$777,R$296)+'СЕТ СН'!$F$13</f>
        <v>0</v>
      </c>
      <c r="S319" s="64">
        <f>SUMIFS(СВЦЭМ!$I$34:$I$777,СВЦЭМ!$A$34:$A$777,$A319,СВЦЭМ!$B$34:$B$777,S$296)+'СЕТ СН'!$F$13</f>
        <v>0</v>
      </c>
      <c r="T319" s="64">
        <f>SUMIFS(СВЦЭМ!$I$34:$I$777,СВЦЭМ!$A$34:$A$777,$A319,СВЦЭМ!$B$34:$B$777,T$296)+'СЕТ СН'!$F$13</f>
        <v>0</v>
      </c>
      <c r="U319" s="64">
        <f>SUMIFS(СВЦЭМ!$I$34:$I$777,СВЦЭМ!$A$34:$A$777,$A319,СВЦЭМ!$B$34:$B$777,U$296)+'СЕТ СН'!$F$13</f>
        <v>0</v>
      </c>
      <c r="V319" s="64">
        <f>SUMIFS(СВЦЭМ!$I$34:$I$777,СВЦЭМ!$A$34:$A$777,$A319,СВЦЭМ!$B$34:$B$777,V$296)+'СЕТ СН'!$F$13</f>
        <v>0</v>
      </c>
      <c r="W319" s="64">
        <f>SUMIFS(СВЦЭМ!$I$34:$I$777,СВЦЭМ!$A$34:$A$777,$A319,СВЦЭМ!$B$34:$B$777,W$296)+'СЕТ СН'!$F$13</f>
        <v>0</v>
      </c>
      <c r="X319" s="64">
        <f>SUMIFS(СВЦЭМ!$I$34:$I$777,СВЦЭМ!$A$34:$A$777,$A319,СВЦЭМ!$B$34:$B$777,X$296)+'СЕТ СН'!$F$13</f>
        <v>0</v>
      </c>
      <c r="Y319" s="64">
        <f>SUMIFS(СВЦЭМ!$I$34:$I$777,СВЦЭМ!$A$34:$A$777,$A319,СВЦЭМ!$B$34:$B$777,Y$296)+'СЕТ СН'!$F$13</f>
        <v>0</v>
      </c>
    </row>
    <row r="320" spans="1:25" ht="15.75" x14ac:dyDescent="0.2">
      <c r="A320" s="63">
        <f t="shared" si="8"/>
        <v>42575</v>
      </c>
      <c r="B320" s="64">
        <f>SUMIFS(СВЦЭМ!$I$34:$I$777,СВЦЭМ!$A$34:$A$777,$A320,СВЦЭМ!$B$34:$B$777,B$296)+'СЕТ СН'!$F$13</f>
        <v>0</v>
      </c>
      <c r="C320" s="64">
        <f>SUMIFS(СВЦЭМ!$I$34:$I$777,СВЦЭМ!$A$34:$A$777,$A320,СВЦЭМ!$B$34:$B$777,C$296)+'СЕТ СН'!$F$13</f>
        <v>0</v>
      </c>
      <c r="D320" s="64">
        <f>SUMIFS(СВЦЭМ!$I$34:$I$777,СВЦЭМ!$A$34:$A$777,$A320,СВЦЭМ!$B$34:$B$777,D$296)+'СЕТ СН'!$F$13</f>
        <v>0</v>
      </c>
      <c r="E320" s="64">
        <f>SUMIFS(СВЦЭМ!$I$34:$I$777,СВЦЭМ!$A$34:$A$777,$A320,СВЦЭМ!$B$34:$B$777,E$296)+'СЕТ СН'!$F$13</f>
        <v>0</v>
      </c>
      <c r="F320" s="64">
        <f>SUMIFS(СВЦЭМ!$I$34:$I$777,СВЦЭМ!$A$34:$A$777,$A320,СВЦЭМ!$B$34:$B$777,F$296)+'СЕТ СН'!$F$13</f>
        <v>0</v>
      </c>
      <c r="G320" s="64">
        <f>SUMIFS(СВЦЭМ!$I$34:$I$777,СВЦЭМ!$A$34:$A$777,$A320,СВЦЭМ!$B$34:$B$777,G$296)+'СЕТ СН'!$F$13</f>
        <v>0</v>
      </c>
      <c r="H320" s="64">
        <f>SUMIFS(СВЦЭМ!$I$34:$I$777,СВЦЭМ!$A$34:$A$777,$A320,СВЦЭМ!$B$34:$B$777,H$296)+'СЕТ СН'!$F$13</f>
        <v>0</v>
      </c>
      <c r="I320" s="64">
        <f>SUMIFS(СВЦЭМ!$I$34:$I$777,СВЦЭМ!$A$34:$A$777,$A320,СВЦЭМ!$B$34:$B$777,I$296)+'СЕТ СН'!$F$13</f>
        <v>0</v>
      </c>
      <c r="J320" s="64">
        <f>SUMIFS(СВЦЭМ!$I$34:$I$777,СВЦЭМ!$A$34:$A$777,$A320,СВЦЭМ!$B$34:$B$777,J$296)+'СЕТ СН'!$F$13</f>
        <v>0</v>
      </c>
      <c r="K320" s="64">
        <f>SUMIFS(СВЦЭМ!$I$34:$I$777,СВЦЭМ!$A$34:$A$777,$A320,СВЦЭМ!$B$34:$B$777,K$296)+'СЕТ СН'!$F$13</f>
        <v>0</v>
      </c>
      <c r="L320" s="64">
        <f>SUMIFS(СВЦЭМ!$I$34:$I$777,СВЦЭМ!$A$34:$A$777,$A320,СВЦЭМ!$B$34:$B$777,L$296)+'СЕТ СН'!$F$13</f>
        <v>0</v>
      </c>
      <c r="M320" s="64">
        <f>SUMIFS(СВЦЭМ!$I$34:$I$777,СВЦЭМ!$A$34:$A$777,$A320,СВЦЭМ!$B$34:$B$777,M$296)+'СЕТ СН'!$F$13</f>
        <v>0</v>
      </c>
      <c r="N320" s="64">
        <f>SUMIFS(СВЦЭМ!$I$34:$I$777,СВЦЭМ!$A$34:$A$777,$A320,СВЦЭМ!$B$34:$B$777,N$296)+'СЕТ СН'!$F$13</f>
        <v>0</v>
      </c>
      <c r="O320" s="64">
        <f>SUMIFS(СВЦЭМ!$I$34:$I$777,СВЦЭМ!$A$34:$A$777,$A320,СВЦЭМ!$B$34:$B$777,O$296)+'СЕТ СН'!$F$13</f>
        <v>0</v>
      </c>
      <c r="P320" s="64">
        <f>SUMIFS(СВЦЭМ!$I$34:$I$777,СВЦЭМ!$A$34:$A$777,$A320,СВЦЭМ!$B$34:$B$777,P$296)+'СЕТ СН'!$F$13</f>
        <v>0</v>
      </c>
      <c r="Q320" s="64">
        <f>SUMIFS(СВЦЭМ!$I$34:$I$777,СВЦЭМ!$A$34:$A$777,$A320,СВЦЭМ!$B$34:$B$777,Q$296)+'СЕТ СН'!$F$13</f>
        <v>0</v>
      </c>
      <c r="R320" s="64">
        <f>SUMIFS(СВЦЭМ!$I$34:$I$777,СВЦЭМ!$A$34:$A$777,$A320,СВЦЭМ!$B$34:$B$777,R$296)+'СЕТ СН'!$F$13</f>
        <v>0</v>
      </c>
      <c r="S320" s="64">
        <f>SUMIFS(СВЦЭМ!$I$34:$I$777,СВЦЭМ!$A$34:$A$777,$A320,СВЦЭМ!$B$34:$B$777,S$296)+'СЕТ СН'!$F$13</f>
        <v>0</v>
      </c>
      <c r="T320" s="64">
        <f>SUMIFS(СВЦЭМ!$I$34:$I$777,СВЦЭМ!$A$34:$A$777,$A320,СВЦЭМ!$B$34:$B$777,T$296)+'СЕТ СН'!$F$13</f>
        <v>0</v>
      </c>
      <c r="U320" s="64">
        <f>SUMIFS(СВЦЭМ!$I$34:$I$777,СВЦЭМ!$A$34:$A$777,$A320,СВЦЭМ!$B$34:$B$777,U$296)+'СЕТ СН'!$F$13</f>
        <v>0</v>
      </c>
      <c r="V320" s="64">
        <f>SUMIFS(СВЦЭМ!$I$34:$I$777,СВЦЭМ!$A$34:$A$777,$A320,СВЦЭМ!$B$34:$B$777,V$296)+'СЕТ СН'!$F$13</f>
        <v>0</v>
      </c>
      <c r="W320" s="64">
        <f>SUMIFS(СВЦЭМ!$I$34:$I$777,СВЦЭМ!$A$34:$A$777,$A320,СВЦЭМ!$B$34:$B$777,W$296)+'СЕТ СН'!$F$13</f>
        <v>0</v>
      </c>
      <c r="X320" s="64">
        <f>SUMIFS(СВЦЭМ!$I$34:$I$777,СВЦЭМ!$A$34:$A$777,$A320,СВЦЭМ!$B$34:$B$777,X$296)+'СЕТ СН'!$F$13</f>
        <v>0</v>
      </c>
      <c r="Y320" s="64">
        <f>SUMIFS(СВЦЭМ!$I$34:$I$777,СВЦЭМ!$A$34:$A$777,$A320,СВЦЭМ!$B$34:$B$777,Y$296)+'СЕТ СН'!$F$13</f>
        <v>0</v>
      </c>
    </row>
    <row r="321" spans="1:27" ht="15.75" x14ac:dyDescent="0.2">
      <c r="A321" s="63">
        <f t="shared" si="8"/>
        <v>42576</v>
      </c>
      <c r="B321" s="64">
        <f>SUMIFS(СВЦЭМ!$I$34:$I$777,СВЦЭМ!$A$34:$A$777,$A321,СВЦЭМ!$B$34:$B$777,B$296)+'СЕТ СН'!$F$13</f>
        <v>0</v>
      </c>
      <c r="C321" s="64">
        <f>SUMIFS(СВЦЭМ!$I$34:$I$777,СВЦЭМ!$A$34:$A$777,$A321,СВЦЭМ!$B$34:$B$777,C$296)+'СЕТ СН'!$F$13</f>
        <v>0</v>
      </c>
      <c r="D321" s="64">
        <f>SUMIFS(СВЦЭМ!$I$34:$I$777,СВЦЭМ!$A$34:$A$777,$A321,СВЦЭМ!$B$34:$B$777,D$296)+'СЕТ СН'!$F$13</f>
        <v>0</v>
      </c>
      <c r="E321" s="64">
        <f>SUMIFS(СВЦЭМ!$I$34:$I$777,СВЦЭМ!$A$34:$A$777,$A321,СВЦЭМ!$B$34:$B$777,E$296)+'СЕТ СН'!$F$13</f>
        <v>0</v>
      </c>
      <c r="F321" s="64">
        <f>SUMIFS(СВЦЭМ!$I$34:$I$777,СВЦЭМ!$A$34:$A$777,$A321,СВЦЭМ!$B$34:$B$777,F$296)+'СЕТ СН'!$F$13</f>
        <v>0</v>
      </c>
      <c r="G321" s="64">
        <f>SUMIFS(СВЦЭМ!$I$34:$I$777,СВЦЭМ!$A$34:$A$777,$A321,СВЦЭМ!$B$34:$B$777,G$296)+'СЕТ СН'!$F$13</f>
        <v>0</v>
      </c>
      <c r="H321" s="64">
        <f>SUMIFS(СВЦЭМ!$I$34:$I$777,СВЦЭМ!$A$34:$A$777,$A321,СВЦЭМ!$B$34:$B$777,H$296)+'СЕТ СН'!$F$13</f>
        <v>0</v>
      </c>
      <c r="I321" s="64">
        <f>SUMIFS(СВЦЭМ!$I$34:$I$777,СВЦЭМ!$A$34:$A$777,$A321,СВЦЭМ!$B$34:$B$777,I$296)+'СЕТ СН'!$F$13</f>
        <v>0</v>
      </c>
      <c r="J321" s="64">
        <f>SUMIFS(СВЦЭМ!$I$34:$I$777,СВЦЭМ!$A$34:$A$777,$A321,СВЦЭМ!$B$34:$B$777,J$296)+'СЕТ СН'!$F$13</f>
        <v>0</v>
      </c>
      <c r="K321" s="64">
        <f>SUMIFS(СВЦЭМ!$I$34:$I$777,СВЦЭМ!$A$34:$A$777,$A321,СВЦЭМ!$B$34:$B$777,K$296)+'СЕТ СН'!$F$13</f>
        <v>0</v>
      </c>
      <c r="L321" s="64">
        <f>SUMIFS(СВЦЭМ!$I$34:$I$777,СВЦЭМ!$A$34:$A$777,$A321,СВЦЭМ!$B$34:$B$777,L$296)+'СЕТ СН'!$F$13</f>
        <v>0</v>
      </c>
      <c r="M321" s="64">
        <f>SUMIFS(СВЦЭМ!$I$34:$I$777,СВЦЭМ!$A$34:$A$777,$A321,СВЦЭМ!$B$34:$B$777,M$296)+'СЕТ СН'!$F$13</f>
        <v>0</v>
      </c>
      <c r="N321" s="64">
        <f>SUMIFS(СВЦЭМ!$I$34:$I$777,СВЦЭМ!$A$34:$A$777,$A321,СВЦЭМ!$B$34:$B$777,N$296)+'СЕТ СН'!$F$13</f>
        <v>0</v>
      </c>
      <c r="O321" s="64">
        <f>SUMIFS(СВЦЭМ!$I$34:$I$777,СВЦЭМ!$A$34:$A$777,$A321,СВЦЭМ!$B$34:$B$777,O$296)+'СЕТ СН'!$F$13</f>
        <v>0</v>
      </c>
      <c r="P321" s="64">
        <f>SUMIFS(СВЦЭМ!$I$34:$I$777,СВЦЭМ!$A$34:$A$777,$A321,СВЦЭМ!$B$34:$B$777,P$296)+'СЕТ СН'!$F$13</f>
        <v>0</v>
      </c>
      <c r="Q321" s="64">
        <f>SUMIFS(СВЦЭМ!$I$34:$I$777,СВЦЭМ!$A$34:$A$777,$A321,СВЦЭМ!$B$34:$B$777,Q$296)+'СЕТ СН'!$F$13</f>
        <v>0</v>
      </c>
      <c r="R321" s="64">
        <f>SUMIFS(СВЦЭМ!$I$34:$I$777,СВЦЭМ!$A$34:$A$777,$A321,СВЦЭМ!$B$34:$B$777,R$296)+'СЕТ СН'!$F$13</f>
        <v>0</v>
      </c>
      <c r="S321" s="64">
        <f>SUMIFS(СВЦЭМ!$I$34:$I$777,СВЦЭМ!$A$34:$A$777,$A321,СВЦЭМ!$B$34:$B$777,S$296)+'СЕТ СН'!$F$13</f>
        <v>0</v>
      </c>
      <c r="T321" s="64">
        <f>SUMIFS(СВЦЭМ!$I$34:$I$777,СВЦЭМ!$A$34:$A$777,$A321,СВЦЭМ!$B$34:$B$777,T$296)+'СЕТ СН'!$F$13</f>
        <v>0</v>
      </c>
      <c r="U321" s="64">
        <f>SUMIFS(СВЦЭМ!$I$34:$I$777,СВЦЭМ!$A$34:$A$777,$A321,СВЦЭМ!$B$34:$B$777,U$296)+'СЕТ СН'!$F$13</f>
        <v>0</v>
      </c>
      <c r="V321" s="64">
        <f>SUMIFS(СВЦЭМ!$I$34:$I$777,СВЦЭМ!$A$34:$A$777,$A321,СВЦЭМ!$B$34:$B$777,V$296)+'СЕТ СН'!$F$13</f>
        <v>0</v>
      </c>
      <c r="W321" s="64">
        <f>SUMIFS(СВЦЭМ!$I$34:$I$777,СВЦЭМ!$A$34:$A$777,$A321,СВЦЭМ!$B$34:$B$777,W$296)+'СЕТ СН'!$F$13</f>
        <v>0</v>
      </c>
      <c r="X321" s="64">
        <f>SUMIFS(СВЦЭМ!$I$34:$I$777,СВЦЭМ!$A$34:$A$777,$A321,СВЦЭМ!$B$34:$B$777,X$296)+'СЕТ СН'!$F$13</f>
        <v>0</v>
      </c>
      <c r="Y321" s="64">
        <f>SUMIFS(СВЦЭМ!$I$34:$I$777,СВЦЭМ!$A$34:$A$777,$A321,СВЦЭМ!$B$34:$B$777,Y$296)+'СЕТ СН'!$F$13</f>
        <v>0</v>
      </c>
    </row>
    <row r="322" spans="1:27" ht="15.75" x14ac:dyDescent="0.2">
      <c r="A322" s="63">
        <f t="shared" si="8"/>
        <v>42577</v>
      </c>
      <c r="B322" s="64">
        <f>SUMIFS(СВЦЭМ!$I$34:$I$777,СВЦЭМ!$A$34:$A$777,$A322,СВЦЭМ!$B$34:$B$777,B$296)+'СЕТ СН'!$F$13</f>
        <v>0</v>
      </c>
      <c r="C322" s="64">
        <f>SUMIFS(СВЦЭМ!$I$34:$I$777,СВЦЭМ!$A$34:$A$777,$A322,СВЦЭМ!$B$34:$B$777,C$296)+'СЕТ СН'!$F$13</f>
        <v>0</v>
      </c>
      <c r="D322" s="64">
        <f>SUMIFS(СВЦЭМ!$I$34:$I$777,СВЦЭМ!$A$34:$A$777,$A322,СВЦЭМ!$B$34:$B$777,D$296)+'СЕТ СН'!$F$13</f>
        <v>0</v>
      </c>
      <c r="E322" s="64">
        <f>SUMIFS(СВЦЭМ!$I$34:$I$777,СВЦЭМ!$A$34:$A$777,$A322,СВЦЭМ!$B$34:$B$777,E$296)+'СЕТ СН'!$F$13</f>
        <v>0</v>
      </c>
      <c r="F322" s="64">
        <f>SUMIFS(СВЦЭМ!$I$34:$I$777,СВЦЭМ!$A$34:$A$777,$A322,СВЦЭМ!$B$34:$B$777,F$296)+'СЕТ СН'!$F$13</f>
        <v>0</v>
      </c>
      <c r="G322" s="64">
        <f>SUMIFS(СВЦЭМ!$I$34:$I$777,СВЦЭМ!$A$34:$A$777,$A322,СВЦЭМ!$B$34:$B$777,G$296)+'СЕТ СН'!$F$13</f>
        <v>0</v>
      </c>
      <c r="H322" s="64">
        <f>SUMIFS(СВЦЭМ!$I$34:$I$777,СВЦЭМ!$A$34:$A$777,$A322,СВЦЭМ!$B$34:$B$777,H$296)+'СЕТ СН'!$F$13</f>
        <v>0</v>
      </c>
      <c r="I322" s="64">
        <f>SUMIFS(СВЦЭМ!$I$34:$I$777,СВЦЭМ!$A$34:$A$777,$A322,СВЦЭМ!$B$34:$B$777,I$296)+'СЕТ СН'!$F$13</f>
        <v>0</v>
      </c>
      <c r="J322" s="64">
        <f>SUMIFS(СВЦЭМ!$I$34:$I$777,СВЦЭМ!$A$34:$A$777,$A322,СВЦЭМ!$B$34:$B$777,J$296)+'СЕТ СН'!$F$13</f>
        <v>0</v>
      </c>
      <c r="K322" s="64">
        <f>SUMIFS(СВЦЭМ!$I$34:$I$777,СВЦЭМ!$A$34:$A$777,$A322,СВЦЭМ!$B$34:$B$777,K$296)+'СЕТ СН'!$F$13</f>
        <v>0</v>
      </c>
      <c r="L322" s="64">
        <f>SUMIFS(СВЦЭМ!$I$34:$I$777,СВЦЭМ!$A$34:$A$777,$A322,СВЦЭМ!$B$34:$B$777,L$296)+'СЕТ СН'!$F$13</f>
        <v>0</v>
      </c>
      <c r="M322" s="64">
        <f>SUMIFS(СВЦЭМ!$I$34:$I$777,СВЦЭМ!$A$34:$A$777,$A322,СВЦЭМ!$B$34:$B$777,M$296)+'СЕТ СН'!$F$13</f>
        <v>0</v>
      </c>
      <c r="N322" s="64">
        <f>SUMIFS(СВЦЭМ!$I$34:$I$777,СВЦЭМ!$A$34:$A$777,$A322,СВЦЭМ!$B$34:$B$777,N$296)+'СЕТ СН'!$F$13</f>
        <v>0</v>
      </c>
      <c r="O322" s="64">
        <f>SUMIFS(СВЦЭМ!$I$34:$I$777,СВЦЭМ!$A$34:$A$777,$A322,СВЦЭМ!$B$34:$B$777,O$296)+'СЕТ СН'!$F$13</f>
        <v>0</v>
      </c>
      <c r="P322" s="64">
        <f>SUMIFS(СВЦЭМ!$I$34:$I$777,СВЦЭМ!$A$34:$A$777,$A322,СВЦЭМ!$B$34:$B$777,P$296)+'СЕТ СН'!$F$13</f>
        <v>0</v>
      </c>
      <c r="Q322" s="64">
        <f>SUMIFS(СВЦЭМ!$I$34:$I$777,СВЦЭМ!$A$34:$A$777,$A322,СВЦЭМ!$B$34:$B$777,Q$296)+'СЕТ СН'!$F$13</f>
        <v>0</v>
      </c>
      <c r="R322" s="64">
        <f>SUMIFS(СВЦЭМ!$I$34:$I$777,СВЦЭМ!$A$34:$A$777,$A322,СВЦЭМ!$B$34:$B$777,R$296)+'СЕТ СН'!$F$13</f>
        <v>0</v>
      </c>
      <c r="S322" s="64">
        <f>SUMIFS(СВЦЭМ!$I$34:$I$777,СВЦЭМ!$A$34:$A$777,$A322,СВЦЭМ!$B$34:$B$777,S$296)+'СЕТ СН'!$F$13</f>
        <v>0</v>
      </c>
      <c r="T322" s="64">
        <f>SUMIFS(СВЦЭМ!$I$34:$I$777,СВЦЭМ!$A$34:$A$777,$A322,СВЦЭМ!$B$34:$B$777,T$296)+'СЕТ СН'!$F$13</f>
        <v>0</v>
      </c>
      <c r="U322" s="64">
        <f>SUMIFS(СВЦЭМ!$I$34:$I$777,СВЦЭМ!$A$34:$A$777,$A322,СВЦЭМ!$B$34:$B$777,U$296)+'СЕТ СН'!$F$13</f>
        <v>0</v>
      </c>
      <c r="V322" s="64">
        <f>SUMIFS(СВЦЭМ!$I$34:$I$777,СВЦЭМ!$A$34:$A$777,$A322,СВЦЭМ!$B$34:$B$777,V$296)+'СЕТ СН'!$F$13</f>
        <v>0</v>
      </c>
      <c r="W322" s="64">
        <f>SUMIFS(СВЦЭМ!$I$34:$I$777,СВЦЭМ!$A$34:$A$777,$A322,СВЦЭМ!$B$34:$B$777,W$296)+'СЕТ СН'!$F$13</f>
        <v>0</v>
      </c>
      <c r="X322" s="64">
        <f>SUMIFS(СВЦЭМ!$I$34:$I$777,СВЦЭМ!$A$34:$A$777,$A322,СВЦЭМ!$B$34:$B$777,X$296)+'СЕТ СН'!$F$13</f>
        <v>0</v>
      </c>
      <c r="Y322" s="64">
        <f>SUMIFS(СВЦЭМ!$I$34:$I$777,СВЦЭМ!$A$34:$A$777,$A322,СВЦЭМ!$B$34:$B$777,Y$296)+'СЕТ СН'!$F$13</f>
        <v>0</v>
      </c>
    </row>
    <row r="323" spans="1:27" ht="15.75" x14ac:dyDescent="0.2">
      <c r="A323" s="63">
        <f t="shared" si="8"/>
        <v>42578</v>
      </c>
      <c r="B323" s="64">
        <f>SUMIFS(СВЦЭМ!$I$34:$I$777,СВЦЭМ!$A$34:$A$777,$A323,СВЦЭМ!$B$34:$B$777,B$296)+'СЕТ СН'!$F$13</f>
        <v>0</v>
      </c>
      <c r="C323" s="64">
        <f>SUMIFS(СВЦЭМ!$I$34:$I$777,СВЦЭМ!$A$34:$A$777,$A323,СВЦЭМ!$B$34:$B$777,C$296)+'СЕТ СН'!$F$13</f>
        <v>0</v>
      </c>
      <c r="D323" s="64">
        <f>SUMIFS(СВЦЭМ!$I$34:$I$777,СВЦЭМ!$A$34:$A$777,$A323,СВЦЭМ!$B$34:$B$777,D$296)+'СЕТ СН'!$F$13</f>
        <v>0</v>
      </c>
      <c r="E323" s="64">
        <f>SUMIFS(СВЦЭМ!$I$34:$I$777,СВЦЭМ!$A$34:$A$777,$A323,СВЦЭМ!$B$34:$B$777,E$296)+'СЕТ СН'!$F$13</f>
        <v>0</v>
      </c>
      <c r="F323" s="64">
        <f>SUMIFS(СВЦЭМ!$I$34:$I$777,СВЦЭМ!$A$34:$A$777,$A323,СВЦЭМ!$B$34:$B$777,F$296)+'СЕТ СН'!$F$13</f>
        <v>0</v>
      </c>
      <c r="G323" s="64">
        <f>SUMIFS(СВЦЭМ!$I$34:$I$777,СВЦЭМ!$A$34:$A$777,$A323,СВЦЭМ!$B$34:$B$777,G$296)+'СЕТ СН'!$F$13</f>
        <v>0</v>
      </c>
      <c r="H323" s="64">
        <f>SUMIFS(СВЦЭМ!$I$34:$I$777,СВЦЭМ!$A$34:$A$777,$A323,СВЦЭМ!$B$34:$B$777,H$296)+'СЕТ СН'!$F$13</f>
        <v>0</v>
      </c>
      <c r="I323" s="64">
        <f>SUMIFS(СВЦЭМ!$I$34:$I$777,СВЦЭМ!$A$34:$A$777,$A323,СВЦЭМ!$B$34:$B$777,I$296)+'СЕТ СН'!$F$13</f>
        <v>0</v>
      </c>
      <c r="J323" s="64">
        <f>SUMIFS(СВЦЭМ!$I$34:$I$777,СВЦЭМ!$A$34:$A$777,$A323,СВЦЭМ!$B$34:$B$777,J$296)+'СЕТ СН'!$F$13</f>
        <v>0</v>
      </c>
      <c r="K323" s="64">
        <f>SUMIFS(СВЦЭМ!$I$34:$I$777,СВЦЭМ!$A$34:$A$777,$A323,СВЦЭМ!$B$34:$B$777,K$296)+'СЕТ СН'!$F$13</f>
        <v>0</v>
      </c>
      <c r="L323" s="64">
        <f>SUMIFS(СВЦЭМ!$I$34:$I$777,СВЦЭМ!$A$34:$A$777,$A323,СВЦЭМ!$B$34:$B$777,L$296)+'СЕТ СН'!$F$13</f>
        <v>0</v>
      </c>
      <c r="M323" s="64">
        <f>SUMIFS(СВЦЭМ!$I$34:$I$777,СВЦЭМ!$A$34:$A$777,$A323,СВЦЭМ!$B$34:$B$777,M$296)+'СЕТ СН'!$F$13</f>
        <v>0</v>
      </c>
      <c r="N323" s="64">
        <f>SUMIFS(СВЦЭМ!$I$34:$I$777,СВЦЭМ!$A$34:$A$777,$A323,СВЦЭМ!$B$34:$B$777,N$296)+'СЕТ СН'!$F$13</f>
        <v>0</v>
      </c>
      <c r="O323" s="64">
        <f>SUMIFS(СВЦЭМ!$I$34:$I$777,СВЦЭМ!$A$34:$A$777,$A323,СВЦЭМ!$B$34:$B$777,O$296)+'СЕТ СН'!$F$13</f>
        <v>0</v>
      </c>
      <c r="P323" s="64">
        <f>SUMIFS(СВЦЭМ!$I$34:$I$777,СВЦЭМ!$A$34:$A$777,$A323,СВЦЭМ!$B$34:$B$777,P$296)+'СЕТ СН'!$F$13</f>
        <v>0</v>
      </c>
      <c r="Q323" s="64">
        <f>SUMIFS(СВЦЭМ!$I$34:$I$777,СВЦЭМ!$A$34:$A$777,$A323,СВЦЭМ!$B$34:$B$777,Q$296)+'СЕТ СН'!$F$13</f>
        <v>0</v>
      </c>
      <c r="R323" s="64">
        <f>SUMIFS(СВЦЭМ!$I$34:$I$777,СВЦЭМ!$A$34:$A$777,$A323,СВЦЭМ!$B$34:$B$777,R$296)+'СЕТ СН'!$F$13</f>
        <v>0</v>
      </c>
      <c r="S323" s="64">
        <f>SUMIFS(СВЦЭМ!$I$34:$I$777,СВЦЭМ!$A$34:$A$777,$A323,СВЦЭМ!$B$34:$B$777,S$296)+'СЕТ СН'!$F$13</f>
        <v>0</v>
      </c>
      <c r="T323" s="64">
        <f>SUMIFS(СВЦЭМ!$I$34:$I$777,СВЦЭМ!$A$34:$A$777,$A323,СВЦЭМ!$B$34:$B$777,T$296)+'СЕТ СН'!$F$13</f>
        <v>0</v>
      </c>
      <c r="U323" s="64">
        <f>SUMIFS(СВЦЭМ!$I$34:$I$777,СВЦЭМ!$A$34:$A$777,$A323,СВЦЭМ!$B$34:$B$777,U$296)+'СЕТ СН'!$F$13</f>
        <v>0</v>
      </c>
      <c r="V323" s="64">
        <f>SUMIFS(СВЦЭМ!$I$34:$I$777,СВЦЭМ!$A$34:$A$777,$A323,СВЦЭМ!$B$34:$B$777,V$296)+'СЕТ СН'!$F$13</f>
        <v>0</v>
      </c>
      <c r="W323" s="64">
        <f>SUMIFS(СВЦЭМ!$I$34:$I$777,СВЦЭМ!$A$34:$A$777,$A323,СВЦЭМ!$B$34:$B$777,W$296)+'СЕТ СН'!$F$13</f>
        <v>0</v>
      </c>
      <c r="X323" s="64">
        <f>SUMIFS(СВЦЭМ!$I$34:$I$777,СВЦЭМ!$A$34:$A$777,$A323,СВЦЭМ!$B$34:$B$777,X$296)+'СЕТ СН'!$F$13</f>
        <v>0</v>
      </c>
      <c r="Y323" s="64">
        <f>SUMIFS(СВЦЭМ!$I$34:$I$777,СВЦЭМ!$A$34:$A$777,$A323,СВЦЭМ!$B$34:$B$777,Y$296)+'СЕТ СН'!$F$13</f>
        <v>0</v>
      </c>
    </row>
    <row r="324" spans="1:27" ht="15.75" x14ac:dyDescent="0.2">
      <c r="A324" s="63">
        <f t="shared" si="8"/>
        <v>42579</v>
      </c>
      <c r="B324" s="64">
        <f>SUMIFS(СВЦЭМ!$I$34:$I$777,СВЦЭМ!$A$34:$A$777,$A324,СВЦЭМ!$B$34:$B$777,B$296)+'СЕТ СН'!$F$13</f>
        <v>0</v>
      </c>
      <c r="C324" s="64">
        <f>SUMIFS(СВЦЭМ!$I$34:$I$777,СВЦЭМ!$A$34:$A$777,$A324,СВЦЭМ!$B$34:$B$777,C$296)+'СЕТ СН'!$F$13</f>
        <v>0</v>
      </c>
      <c r="D324" s="64">
        <f>SUMIFS(СВЦЭМ!$I$34:$I$777,СВЦЭМ!$A$34:$A$777,$A324,СВЦЭМ!$B$34:$B$777,D$296)+'СЕТ СН'!$F$13</f>
        <v>0</v>
      </c>
      <c r="E324" s="64">
        <f>SUMIFS(СВЦЭМ!$I$34:$I$777,СВЦЭМ!$A$34:$A$777,$A324,СВЦЭМ!$B$34:$B$777,E$296)+'СЕТ СН'!$F$13</f>
        <v>0</v>
      </c>
      <c r="F324" s="64">
        <f>SUMIFS(СВЦЭМ!$I$34:$I$777,СВЦЭМ!$A$34:$A$777,$A324,СВЦЭМ!$B$34:$B$777,F$296)+'СЕТ СН'!$F$13</f>
        <v>0</v>
      </c>
      <c r="G324" s="64">
        <f>SUMIFS(СВЦЭМ!$I$34:$I$777,СВЦЭМ!$A$34:$A$777,$A324,СВЦЭМ!$B$34:$B$777,G$296)+'СЕТ СН'!$F$13</f>
        <v>0</v>
      </c>
      <c r="H324" s="64">
        <f>SUMIFS(СВЦЭМ!$I$34:$I$777,СВЦЭМ!$A$34:$A$777,$A324,СВЦЭМ!$B$34:$B$777,H$296)+'СЕТ СН'!$F$13</f>
        <v>0</v>
      </c>
      <c r="I324" s="64">
        <f>SUMIFS(СВЦЭМ!$I$34:$I$777,СВЦЭМ!$A$34:$A$777,$A324,СВЦЭМ!$B$34:$B$777,I$296)+'СЕТ СН'!$F$13</f>
        <v>0</v>
      </c>
      <c r="J324" s="64">
        <f>SUMIFS(СВЦЭМ!$I$34:$I$777,СВЦЭМ!$A$34:$A$777,$A324,СВЦЭМ!$B$34:$B$777,J$296)+'СЕТ СН'!$F$13</f>
        <v>0</v>
      </c>
      <c r="K324" s="64">
        <f>SUMIFS(СВЦЭМ!$I$34:$I$777,СВЦЭМ!$A$34:$A$777,$A324,СВЦЭМ!$B$34:$B$777,K$296)+'СЕТ СН'!$F$13</f>
        <v>0</v>
      </c>
      <c r="L324" s="64">
        <f>SUMIFS(СВЦЭМ!$I$34:$I$777,СВЦЭМ!$A$34:$A$777,$A324,СВЦЭМ!$B$34:$B$777,L$296)+'СЕТ СН'!$F$13</f>
        <v>0</v>
      </c>
      <c r="M324" s="64">
        <f>SUMIFS(СВЦЭМ!$I$34:$I$777,СВЦЭМ!$A$34:$A$777,$A324,СВЦЭМ!$B$34:$B$777,M$296)+'СЕТ СН'!$F$13</f>
        <v>0</v>
      </c>
      <c r="N324" s="64">
        <f>SUMIFS(СВЦЭМ!$I$34:$I$777,СВЦЭМ!$A$34:$A$777,$A324,СВЦЭМ!$B$34:$B$777,N$296)+'СЕТ СН'!$F$13</f>
        <v>0</v>
      </c>
      <c r="O324" s="64">
        <f>SUMIFS(СВЦЭМ!$I$34:$I$777,СВЦЭМ!$A$34:$A$777,$A324,СВЦЭМ!$B$34:$B$777,O$296)+'СЕТ СН'!$F$13</f>
        <v>0</v>
      </c>
      <c r="P324" s="64">
        <f>SUMIFS(СВЦЭМ!$I$34:$I$777,СВЦЭМ!$A$34:$A$777,$A324,СВЦЭМ!$B$34:$B$777,P$296)+'СЕТ СН'!$F$13</f>
        <v>0</v>
      </c>
      <c r="Q324" s="64">
        <f>SUMIFS(СВЦЭМ!$I$34:$I$777,СВЦЭМ!$A$34:$A$777,$A324,СВЦЭМ!$B$34:$B$777,Q$296)+'СЕТ СН'!$F$13</f>
        <v>0</v>
      </c>
      <c r="R324" s="64">
        <f>SUMIFS(СВЦЭМ!$I$34:$I$777,СВЦЭМ!$A$34:$A$777,$A324,СВЦЭМ!$B$34:$B$777,R$296)+'СЕТ СН'!$F$13</f>
        <v>0</v>
      </c>
      <c r="S324" s="64">
        <f>SUMIFS(СВЦЭМ!$I$34:$I$777,СВЦЭМ!$A$34:$A$777,$A324,СВЦЭМ!$B$34:$B$777,S$296)+'СЕТ СН'!$F$13</f>
        <v>0</v>
      </c>
      <c r="T324" s="64">
        <f>SUMIFS(СВЦЭМ!$I$34:$I$777,СВЦЭМ!$A$34:$A$777,$A324,СВЦЭМ!$B$34:$B$777,T$296)+'СЕТ СН'!$F$13</f>
        <v>0</v>
      </c>
      <c r="U324" s="64">
        <f>SUMIFS(СВЦЭМ!$I$34:$I$777,СВЦЭМ!$A$34:$A$777,$A324,СВЦЭМ!$B$34:$B$777,U$296)+'СЕТ СН'!$F$13</f>
        <v>0</v>
      </c>
      <c r="V324" s="64">
        <f>SUMIFS(СВЦЭМ!$I$34:$I$777,СВЦЭМ!$A$34:$A$777,$A324,СВЦЭМ!$B$34:$B$777,V$296)+'СЕТ СН'!$F$13</f>
        <v>0</v>
      </c>
      <c r="W324" s="64">
        <f>SUMIFS(СВЦЭМ!$I$34:$I$777,СВЦЭМ!$A$34:$A$777,$A324,СВЦЭМ!$B$34:$B$777,W$296)+'СЕТ СН'!$F$13</f>
        <v>0</v>
      </c>
      <c r="X324" s="64">
        <f>SUMIFS(СВЦЭМ!$I$34:$I$777,СВЦЭМ!$A$34:$A$777,$A324,СВЦЭМ!$B$34:$B$777,X$296)+'СЕТ СН'!$F$13</f>
        <v>0</v>
      </c>
      <c r="Y324" s="64">
        <f>SUMIFS(СВЦЭМ!$I$34:$I$777,СВЦЭМ!$A$34:$A$777,$A324,СВЦЭМ!$B$34:$B$777,Y$296)+'СЕТ СН'!$F$13</f>
        <v>0</v>
      </c>
    </row>
    <row r="325" spans="1:27" ht="15.75" x14ac:dyDescent="0.2">
      <c r="A325" s="63">
        <f t="shared" si="8"/>
        <v>42580</v>
      </c>
      <c r="B325" s="64">
        <f>SUMIFS(СВЦЭМ!$I$34:$I$777,СВЦЭМ!$A$34:$A$777,$A325,СВЦЭМ!$B$34:$B$777,B$296)+'СЕТ СН'!$F$13</f>
        <v>0</v>
      </c>
      <c r="C325" s="64">
        <f>SUMIFS(СВЦЭМ!$I$34:$I$777,СВЦЭМ!$A$34:$A$777,$A325,СВЦЭМ!$B$34:$B$777,C$296)+'СЕТ СН'!$F$13</f>
        <v>0</v>
      </c>
      <c r="D325" s="64">
        <f>SUMIFS(СВЦЭМ!$I$34:$I$777,СВЦЭМ!$A$34:$A$777,$A325,СВЦЭМ!$B$34:$B$777,D$296)+'СЕТ СН'!$F$13</f>
        <v>0</v>
      </c>
      <c r="E325" s="64">
        <f>SUMIFS(СВЦЭМ!$I$34:$I$777,СВЦЭМ!$A$34:$A$777,$A325,СВЦЭМ!$B$34:$B$777,E$296)+'СЕТ СН'!$F$13</f>
        <v>0</v>
      </c>
      <c r="F325" s="64">
        <f>SUMIFS(СВЦЭМ!$I$34:$I$777,СВЦЭМ!$A$34:$A$777,$A325,СВЦЭМ!$B$34:$B$777,F$296)+'СЕТ СН'!$F$13</f>
        <v>0</v>
      </c>
      <c r="G325" s="64">
        <f>SUMIFS(СВЦЭМ!$I$34:$I$777,СВЦЭМ!$A$34:$A$777,$A325,СВЦЭМ!$B$34:$B$777,G$296)+'СЕТ СН'!$F$13</f>
        <v>0</v>
      </c>
      <c r="H325" s="64">
        <f>SUMIFS(СВЦЭМ!$I$34:$I$777,СВЦЭМ!$A$34:$A$777,$A325,СВЦЭМ!$B$34:$B$777,H$296)+'СЕТ СН'!$F$13</f>
        <v>0</v>
      </c>
      <c r="I325" s="64">
        <f>SUMIFS(СВЦЭМ!$I$34:$I$777,СВЦЭМ!$A$34:$A$777,$A325,СВЦЭМ!$B$34:$B$777,I$296)+'СЕТ СН'!$F$13</f>
        <v>0</v>
      </c>
      <c r="J325" s="64">
        <f>SUMIFS(СВЦЭМ!$I$34:$I$777,СВЦЭМ!$A$34:$A$777,$A325,СВЦЭМ!$B$34:$B$777,J$296)+'СЕТ СН'!$F$13</f>
        <v>0</v>
      </c>
      <c r="K325" s="64">
        <f>SUMIFS(СВЦЭМ!$I$34:$I$777,СВЦЭМ!$A$34:$A$777,$A325,СВЦЭМ!$B$34:$B$777,K$296)+'СЕТ СН'!$F$13</f>
        <v>0</v>
      </c>
      <c r="L325" s="64">
        <f>SUMIFS(СВЦЭМ!$I$34:$I$777,СВЦЭМ!$A$34:$A$777,$A325,СВЦЭМ!$B$34:$B$777,L$296)+'СЕТ СН'!$F$13</f>
        <v>0</v>
      </c>
      <c r="M325" s="64">
        <f>SUMIFS(СВЦЭМ!$I$34:$I$777,СВЦЭМ!$A$34:$A$777,$A325,СВЦЭМ!$B$34:$B$777,M$296)+'СЕТ СН'!$F$13</f>
        <v>0</v>
      </c>
      <c r="N325" s="64">
        <f>SUMIFS(СВЦЭМ!$I$34:$I$777,СВЦЭМ!$A$34:$A$777,$A325,СВЦЭМ!$B$34:$B$777,N$296)+'СЕТ СН'!$F$13</f>
        <v>0</v>
      </c>
      <c r="O325" s="64">
        <f>SUMIFS(СВЦЭМ!$I$34:$I$777,СВЦЭМ!$A$34:$A$777,$A325,СВЦЭМ!$B$34:$B$777,O$296)+'СЕТ СН'!$F$13</f>
        <v>0</v>
      </c>
      <c r="P325" s="64">
        <f>SUMIFS(СВЦЭМ!$I$34:$I$777,СВЦЭМ!$A$34:$A$777,$A325,СВЦЭМ!$B$34:$B$777,P$296)+'СЕТ СН'!$F$13</f>
        <v>0</v>
      </c>
      <c r="Q325" s="64">
        <f>SUMIFS(СВЦЭМ!$I$34:$I$777,СВЦЭМ!$A$34:$A$777,$A325,СВЦЭМ!$B$34:$B$777,Q$296)+'СЕТ СН'!$F$13</f>
        <v>0</v>
      </c>
      <c r="R325" s="64">
        <f>SUMIFS(СВЦЭМ!$I$34:$I$777,СВЦЭМ!$A$34:$A$777,$A325,СВЦЭМ!$B$34:$B$777,R$296)+'СЕТ СН'!$F$13</f>
        <v>0</v>
      </c>
      <c r="S325" s="64">
        <f>SUMIFS(СВЦЭМ!$I$34:$I$777,СВЦЭМ!$A$34:$A$777,$A325,СВЦЭМ!$B$34:$B$777,S$296)+'СЕТ СН'!$F$13</f>
        <v>0</v>
      </c>
      <c r="T325" s="64">
        <f>SUMIFS(СВЦЭМ!$I$34:$I$777,СВЦЭМ!$A$34:$A$777,$A325,СВЦЭМ!$B$34:$B$777,T$296)+'СЕТ СН'!$F$13</f>
        <v>0</v>
      </c>
      <c r="U325" s="64">
        <f>SUMIFS(СВЦЭМ!$I$34:$I$777,СВЦЭМ!$A$34:$A$777,$A325,СВЦЭМ!$B$34:$B$777,U$296)+'СЕТ СН'!$F$13</f>
        <v>0</v>
      </c>
      <c r="V325" s="64">
        <f>SUMIFS(СВЦЭМ!$I$34:$I$777,СВЦЭМ!$A$34:$A$777,$A325,СВЦЭМ!$B$34:$B$777,V$296)+'СЕТ СН'!$F$13</f>
        <v>0</v>
      </c>
      <c r="W325" s="64">
        <f>SUMIFS(СВЦЭМ!$I$34:$I$777,СВЦЭМ!$A$34:$A$777,$A325,СВЦЭМ!$B$34:$B$777,W$296)+'СЕТ СН'!$F$13</f>
        <v>0</v>
      </c>
      <c r="X325" s="64">
        <f>SUMIFS(СВЦЭМ!$I$34:$I$777,СВЦЭМ!$A$34:$A$777,$A325,СВЦЭМ!$B$34:$B$777,X$296)+'СЕТ СН'!$F$13</f>
        <v>0</v>
      </c>
      <c r="Y325" s="64">
        <f>SUMIFS(СВЦЭМ!$I$34:$I$777,СВЦЭМ!$A$34:$A$777,$A325,СВЦЭМ!$B$34:$B$777,Y$296)+'СЕТ СН'!$F$13</f>
        <v>0</v>
      </c>
    </row>
    <row r="326" spans="1:27" ht="15.75" x14ac:dyDescent="0.2">
      <c r="A326" s="63">
        <f t="shared" si="8"/>
        <v>42581</v>
      </c>
      <c r="B326" s="64">
        <f>SUMIFS(СВЦЭМ!$I$34:$I$777,СВЦЭМ!$A$34:$A$777,$A326,СВЦЭМ!$B$34:$B$777,B$296)+'СЕТ СН'!$F$13</f>
        <v>0</v>
      </c>
      <c r="C326" s="64">
        <f>SUMIFS(СВЦЭМ!$I$34:$I$777,СВЦЭМ!$A$34:$A$777,$A326,СВЦЭМ!$B$34:$B$777,C$296)+'СЕТ СН'!$F$13</f>
        <v>0</v>
      </c>
      <c r="D326" s="64">
        <f>SUMIFS(СВЦЭМ!$I$34:$I$777,СВЦЭМ!$A$34:$A$777,$A326,СВЦЭМ!$B$34:$B$777,D$296)+'СЕТ СН'!$F$13</f>
        <v>0</v>
      </c>
      <c r="E326" s="64">
        <f>SUMIFS(СВЦЭМ!$I$34:$I$777,СВЦЭМ!$A$34:$A$777,$A326,СВЦЭМ!$B$34:$B$777,E$296)+'СЕТ СН'!$F$13</f>
        <v>0</v>
      </c>
      <c r="F326" s="64">
        <f>SUMIFS(СВЦЭМ!$I$34:$I$777,СВЦЭМ!$A$34:$A$777,$A326,СВЦЭМ!$B$34:$B$777,F$296)+'СЕТ СН'!$F$13</f>
        <v>0</v>
      </c>
      <c r="G326" s="64">
        <f>SUMIFS(СВЦЭМ!$I$34:$I$777,СВЦЭМ!$A$34:$A$777,$A326,СВЦЭМ!$B$34:$B$777,G$296)+'СЕТ СН'!$F$13</f>
        <v>0</v>
      </c>
      <c r="H326" s="64">
        <f>SUMIFS(СВЦЭМ!$I$34:$I$777,СВЦЭМ!$A$34:$A$777,$A326,СВЦЭМ!$B$34:$B$777,H$296)+'СЕТ СН'!$F$13</f>
        <v>0</v>
      </c>
      <c r="I326" s="64">
        <f>SUMIFS(СВЦЭМ!$I$34:$I$777,СВЦЭМ!$A$34:$A$777,$A326,СВЦЭМ!$B$34:$B$777,I$296)+'СЕТ СН'!$F$13</f>
        <v>0</v>
      </c>
      <c r="J326" s="64">
        <f>SUMIFS(СВЦЭМ!$I$34:$I$777,СВЦЭМ!$A$34:$A$777,$A326,СВЦЭМ!$B$34:$B$777,J$296)+'СЕТ СН'!$F$13</f>
        <v>0</v>
      </c>
      <c r="K326" s="64">
        <f>SUMIFS(СВЦЭМ!$I$34:$I$777,СВЦЭМ!$A$34:$A$777,$A326,СВЦЭМ!$B$34:$B$777,K$296)+'СЕТ СН'!$F$13</f>
        <v>0</v>
      </c>
      <c r="L326" s="64">
        <f>SUMIFS(СВЦЭМ!$I$34:$I$777,СВЦЭМ!$A$34:$A$777,$A326,СВЦЭМ!$B$34:$B$777,L$296)+'СЕТ СН'!$F$13</f>
        <v>0</v>
      </c>
      <c r="M326" s="64">
        <f>SUMIFS(СВЦЭМ!$I$34:$I$777,СВЦЭМ!$A$34:$A$777,$A326,СВЦЭМ!$B$34:$B$777,M$296)+'СЕТ СН'!$F$13</f>
        <v>0</v>
      </c>
      <c r="N326" s="64">
        <f>SUMIFS(СВЦЭМ!$I$34:$I$777,СВЦЭМ!$A$34:$A$777,$A326,СВЦЭМ!$B$34:$B$777,N$296)+'СЕТ СН'!$F$13</f>
        <v>0</v>
      </c>
      <c r="O326" s="64">
        <f>SUMIFS(СВЦЭМ!$I$34:$I$777,СВЦЭМ!$A$34:$A$777,$A326,СВЦЭМ!$B$34:$B$777,O$296)+'СЕТ СН'!$F$13</f>
        <v>0</v>
      </c>
      <c r="P326" s="64">
        <f>SUMIFS(СВЦЭМ!$I$34:$I$777,СВЦЭМ!$A$34:$A$777,$A326,СВЦЭМ!$B$34:$B$777,P$296)+'СЕТ СН'!$F$13</f>
        <v>0</v>
      </c>
      <c r="Q326" s="64">
        <f>SUMIFS(СВЦЭМ!$I$34:$I$777,СВЦЭМ!$A$34:$A$777,$A326,СВЦЭМ!$B$34:$B$777,Q$296)+'СЕТ СН'!$F$13</f>
        <v>0</v>
      </c>
      <c r="R326" s="64">
        <f>SUMIFS(СВЦЭМ!$I$34:$I$777,СВЦЭМ!$A$34:$A$777,$A326,СВЦЭМ!$B$34:$B$777,R$296)+'СЕТ СН'!$F$13</f>
        <v>0</v>
      </c>
      <c r="S326" s="64">
        <f>SUMIFS(СВЦЭМ!$I$34:$I$777,СВЦЭМ!$A$34:$A$777,$A326,СВЦЭМ!$B$34:$B$777,S$296)+'СЕТ СН'!$F$13</f>
        <v>0</v>
      </c>
      <c r="T326" s="64">
        <f>SUMIFS(СВЦЭМ!$I$34:$I$777,СВЦЭМ!$A$34:$A$777,$A326,СВЦЭМ!$B$34:$B$777,T$296)+'СЕТ СН'!$F$13</f>
        <v>0</v>
      </c>
      <c r="U326" s="64">
        <f>SUMIFS(СВЦЭМ!$I$34:$I$777,СВЦЭМ!$A$34:$A$777,$A326,СВЦЭМ!$B$34:$B$777,U$296)+'СЕТ СН'!$F$13</f>
        <v>0</v>
      </c>
      <c r="V326" s="64">
        <f>SUMIFS(СВЦЭМ!$I$34:$I$777,СВЦЭМ!$A$34:$A$777,$A326,СВЦЭМ!$B$34:$B$777,V$296)+'СЕТ СН'!$F$13</f>
        <v>0</v>
      </c>
      <c r="W326" s="64">
        <f>SUMIFS(СВЦЭМ!$I$34:$I$777,СВЦЭМ!$A$34:$A$777,$A326,СВЦЭМ!$B$34:$B$777,W$296)+'СЕТ СН'!$F$13</f>
        <v>0</v>
      </c>
      <c r="X326" s="64">
        <f>SUMIFS(СВЦЭМ!$I$34:$I$777,СВЦЭМ!$A$34:$A$777,$A326,СВЦЭМ!$B$34:$B$777,X$296)+'СЕТ СН'!$F$13</f>
        <v>0</v>
      </c>
      <c r="Y326" s="64">
        <f>SUMIFS(СВЦЭМ!$I$34:$I$777,СВЦЭМ!$A$34:$A$777,$A326,СВЦЭМ!$B$34:$B$777,Y$296)+'СЕТ СН'!$F$13</f>
        <v>0</v>
      </c>
    </row>
    <row r="327" spans="1:27" ht="15.75" x14ac:dyDescent="0.2">
      <c r="A327" s="63">
        <f t="shared" si="8"/>
        <v>42582</v>
      </c>
      <c r="B327" s="64">
        <f>SUMIFS(СВЦЭМ!$I$34:$I$777,СВЦЭМ!$A$34:$A$777,$A327,СВЦЭМ!$B$34:$B$777,B$296)+'СЕТ СН'!$F$13</f>
        <v>0</v>
      </c>
      <c r="C327" s="64">
        <f>SUMIFS(СВЦЭМ!$I$34:$I$777,СВЦЭМ!$A$34:$A$777,$A327,СВЦЭМ!$B$34:$B$777,C$296)+'СЕТ СН'!$F$13</f>
        <v>0</v>
      </c>
      <c r="D327" s="64">
        <f>SUMIFS(СВЦЭМ!$I$34:$I$777,СВЦЭМ!$A$34:$A$777,$A327,СВЦЭМ!$B$34:$B$777,D$296)+'СЕТ СН'!$F$13</f>
        <v>0</v>
      </c>
      <c r="E327" s="64">
        <f>SUMIFS(СВЦЭМ!$I$34:$I$777,СВЦЭМ!$A$34:$A$777,$A327,СВЦЭМ!$B$34:$B$777,E$296)+'СЕТ СН'!$F$13</f>
        <v>0</v>
      </c>
      <c r="F327" s="64">
        <f>SUMIFS(СВЦЭМ!$I$34:$I$777,СВЦЭМ!$A$34:$A$777,$A327,СВЦЭМ!$B$34:$B$777,F$296)+'СЕТ СН'!$F$13</f>
        <v>0</v>
      </c>
      <c r="G327" s="64">
        <f>SUMIFS(СВЦЭМ!$I$34:$I$777,СВЦЭМ!$A$34:$A$777,$A327,СВЦЭМ!$B$34:$B$777,G$296)+'СЕТ СН'!$F$13</f>
        <v>0</v>
      </c>
      <c r="H327" s="64">
        <f>SUMIFS(СВЦЭМ!$I$34:$I$777,СВЦЭМ!$A$34:$A$777,$A327,СВЦЭМ!$B$34:$B$777,H$296)+'СЕТ СН'!$F$13</f>
        <v>0</v>
      </c>
      <c r="I327" s="64">
        <f>SUMIFS(СВЦЭМ!$I$34:$I$777,СВЦЭМ!$A$34:$A$777,$A327,СВЦЭМ!$B$34:$B$777,I$296)+'СЕТ СН'!$F$13</f>
        <v>0</v>
      </c>
      <c r="J327" s="64">
        <f>SUMIFS(СВЦЭМ!$I$34:$I$777,СВЦЭМ!$A$34:$A$777,$A327,СВЦЭМ!$B$34:$B$777,J$296)+'СЕТ СН'!$F$13</f>
        <v>0</v>
      </c>
      <c r="K327" s="64">
        <f>SUMIFS(СВЦЭМ!$I$34:$I$777,СВЦЭМ!$A$34:$A$777,$A327,СВЦЭМ!$B$34:$B$777,K$296)+'СЕТ СН'!$F$13</f>
        <v>0</v>
      </c>
      <c r="L327" s="64">
        <f>SUMIFS(СВЦЭМ!$I$34:$I$777,СВЦЭМ!$A$34:$A$777,$A327,СВЦЭМ!$B$34:$B$777,L$296)+'СЕТ СН'!$F$13</f>
        <v>0</v>
      </c>
      <c r="M327" s="64">
        <f>SUMIFS(СВЦЭМ!$I$34:$I$777,СВЦЭМ!$A$34:$A$777,$A327,СВЦЭМ!$B$34:$B$777,M$296)+'СЕТ СН'!$F$13</f>
        <v>0</v>
      </c>
      <c r="N327" s="64">
        <f>SUMIFS(СВЦЭМ!$I$34:$I$777,СВЦЭМ!$A$34:$A$777,$A327,СВЦЭМ!$B$34:$B$777,N$296)+'СЕТ СН'!$F$13</f>
        <v>0</v>
      </c>
      <c r="O327" s="64">
        <f>SUMIFS(СВЦЭМ!$I$34:$I$777,СВЦЭМ!$A$34:$A$777,$A327,СВЦЭМ!$B$34:$B$777,O$296)+'СЕТ СН'!$F$13</f>
        <v>0</v>
      </c>
      <c r="P327" s="64">
        <f>SUMIFS(СВЦЭМ!$I$34:$I$777,СВЦЭМ!$A$34:$A$777,$A327,СВЦЭМ!$B$34:$B$777,P$296)+'СЕТ СН'!$F$13</f>
        <v>0</v>
      </c>
      <c r="Q327" s="64">
        <f>SUMIFS(СВЦЭМ!$I$34:$I$777,СВЦЭМ!$A$34:$A$777,$A327,СВЦЭМ!$B$34:$B$777,Q$296)+'СЕТ СН'!$F$13</f>
        <v>0</v>
      </c>
      <c r="R327" s="64">
        <f>SUMIFS(СВЦЭМ!$I$34:$I$777,СВЦЭМ!$A$34:$A$777,$A327,СВЦЭМ!$B$34:$B$777,R$296)+'СЕТ СН'!$F$13</f>
        <v>0</v>
      </c>
      <c r="S327" s="64">
        <f>SUMIFS(СВЦЭМ!$I$34:$I$777,СВЦЭМ!$A$34:$A$777,$A327,СВЦЭМ!$B$34:$B$777,S$296)+'СЕТ СН'!$F$13</f>
        <v>0</v>
      </c>
      <c r="T327" s="64">
        <f>SUMIFS(СВЦЭМ!$I$34:$I$777,СВЦЭМ!$A$34:$A$777,$A327,СВЦЭМ!$B$34:$B$777,T$296)+'СЕТ СН'!$F$13</f>
        <v>0</v>
      </c>
      <c r="U327" s="64">
        <f>SUMIFS(СВЦЭМ!$I$34:$I$777,СВЦЭМ!$A$34:$A$777,$A327,СВЦЭМ!$B$34:$B$777,U$296)+'СЕТ СН'!$F$13</f>
        <v>0</v>
      </c>
      <c r="V327" s="64">
        <f>SUMIFS(СВЦЭМ!$I$34:$I$777,СВЦЭМ!$A$34:$A$777,$A327,СВЦЭМ!$B$34:$B$777,V$296)+'СЕТ СН'!$F$13</f>
        <v>0</v>
      </c>
      <c r="W327" s="64">
        <f>SUMIFS(СВЦЭМ!$I$34:$I$777,СВЦЭМ!$A$34:$A$777,$A327,СВЦЭМ!$B$34:$B$777,W$296)+'СЕТ СН'!$F$13</f>
        <v>0</v>
      </c>
      <c r="X327" s="64">
        <f>SUMIFS(СВЦЭМ!$I$34:$I$777,СВЦЭМ!$A$34:$A$777,$A327,СВЦЭМ!$B$34:$B$777,X$296)+'СЕТ СН'!$F$13</f>
        <v>0</v>
      </c>
      <c r="Y327" s="64">
        <f>SUMIFS(СВЦЭМ!$I$34:$I$777,СВЦЭМ!$A$34:$A$777,$A327,СВЦЭМ!$B$34:$B$777,Y$296)+'СЕТ СН'!$F$13</f>
        <v>0</v>
      </c>
    </row>
    <row r="328" spans="1:27" ht="15.75" x14ac:dyDescent="0.2">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row>
    <row r="329" spans="1:27" ht="12.75" customHeight="1" x14ac:dyDescent="0.2">
      <c r="A329" s="114" t="s">
        <v>7</v>
      </c>
      <c r="B329" s="108" t="s">
        <v>166</v>
      </c>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10"/>
    </row>
    <row r="330" spans="1:27" ht="12.75" customHeight="1" x14ac:dyDescent="0.2">
      <c r="A330" s="115"/>
      <c r="B330" s="111"/>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3"/>
    </row>
    <row r="331" spans="1:27" s="74" customFormat="1" ht="12.75" customHeight="1" x14ac:dyDescent="0.2">
      <c r="A331" s="116"/>
      <c r="B331" s="62">
        <v>1</v>
      </c>
      <c r="C331" s="62">
        <v>2</v>
      </c>
      <c r="D331" s="62">
        <v>3</v>
      </c>
      <c r="E331" s="62">
        <v>4</v>
      </c>
      <c r="F331" s="62">
        <v>5</v>
      </c>
      <c r="G331" s="62">
        <v>6</v>
      </c>
      <c r="H331" s="62">
        <v>7</v>
      </c>
      <c r="I331" s="62">
        <v>8</v>
      </c>
      <c r="J331" s="62">
        <v>9</v>
      </c>
      <c r="K331" s="62">
        <v>10</v>
      </c>
      <c r="L331" s="62">
        <v>11</v>
      </c>
      <c r="M331" s="62">
        <v>12</v>
      </c>
      <c r="N331" s="62">
        <v>13</v>
      </c>
      <c r="O331" s="62">
        <v>14</v>
      </c>
      <c r="P331" s="62">
        <v>15</v>
      </c>
      <c r="Q331" s="62">
        <v>16</v>
      </c>
      <c r="R331" s="62">
        <v>17</v>
      </c>
      <c r="S331" s="62">
        <v>18</v>
      </c>
      <c r="T331" s="62">
        <v>19</v>
      </c>
      <c r="U331" s="62">
        <v>20</v>
      </c>
      <c r="V331" s="62">
        <v>21</v>
      </c>
      <c r="W331" s="62">
        <v>22</v>
      </c>
      <c r="X331" s="62">
        <v>23</v>
      </c>
      <c r="Y331" s="62">
        <v>24</v>
      </c>
    </row>
    <row r="332" spans="1:27" ht="15.75" customHeight="1" x14ac:dyDescent="0.2">
      <c r="A332" s="63" t="str">
        <f>A297</f>
        <v>01.07.2016</v>
      </c>
      <c r="B332" s="64">
        <f>SUMIFS(СВЦЭМ!$J$34:$J$777,СВЦЭМ!$A$34:$A$777,$A332,СВЦЭМ!$B$34:$B$777,B$331)+'СЕТ СН'!$F$13</f>
        <v>389.05261615000001</v>
      </c>
      <c r="C332" s="64">
        <f>SUMIFS(СВЦЭМ!$J$34:$J$777,СВЦЭМ!$A$34:$A$777,$A332,СВЦЭМ!$B$34:$B$777,C$331)+'СЕТ СН'!$F$13</f>
        <v>427.69874155000002</v>
      </c>
      <c r="D332" s="64">
        <f>SUMIFS(СВЦЭМ!$J$34:$J$777,СВЦЭМ!$A$34:$A$777,$A332,СВЦЭМ!$B$34:$B$777,D$331)+'СЕТ СН'!$F$13</f>
        <v>446.81528785</v>
      </c>
      <c r="E332" s="64">
        <f>SUMIFS(СВЦЭМ!$J$34:$J$777,СВЦЭМ!$A$34:$A$777,$A332,СВЦЭМ!$B$34:$B$777,E$331)+'СЕТ СН'!$F$13</f>
        <v>454.49198844</v>
      </c>
      <c r="F332" s="64">
        <f>SUMIFS(СВЦЭМ!$J$34:$J$777,СВЦЭМ!$A$34:$A$777,$A332,СВЦЭМ!$B$34:$B$777,F$331)+'СЕТ СН'!$F$13</f>
        <v>460.63498808000003</v>
      </c>
      <c r="G332" s="64">
        <f>SUMIFS(СВЦЭМ!$J$34:$J$777,СВЦЭМ!$A$34:$A$777,$A332,СВЦЭМ!$B$34:$B$777,G$331)+'СЕТ СН'!$F$13</f>
        <v>450.72633937000001</v>
      </c>
      <c r="H332" s="64">
        <f>SUMIFS(СВЦЭМ!$J$34:$J$777,СВЦЭМ!$A$34:$A$777,$A332,СВЦЭМ!$B$34:$B$777,H$331)+'СЕТ СН'!$F$13</f>
        <v>404.01560503000002</v>
      </c>
      <c r="I332" s="64">
        <f>SUMIFS(СВЦЭМ!$J$34:$J$777,СВЦЭМ!$A$34:$A$777,$A332,СВЦЭМ!$B$34:$B$777,I$331)+'СЕТ СН'!$F$13</f>
        <v>346.13781368000002</v>
      </c>
      <c r="J332" s="64">
        <f>SUMIFS(СВЦЭМ!$J$34:$J$777,СВЦЭМ!$A$34:$A$777,$A332,СВЦЭМ!$B$34:$B$777,J$331)+'СЕТ СН'!$F$13</f>
        <v>312.14702579999999</v>
      </c>
      <c r="K332" s="64">
        <f>SUMIFS(СВЦЭМ!$J$34:$J$777,СВЦЭМ!$A$34:$A$777,$A332,СВЦЭМ!$B$34:$B$777,K$331)+'СЕТ СН'!$F$13</f>
        <v>302.48472213000002</v>
      </c>
      <c r="L332" s="64">
        <f>SUMIFS(СВЦЭМ!$J$34:$J$777,СВЦЭМ!$A$34:$A$777,$A332,СВЦЭМ!$B$34:$B$777,L$331)+'СЕТ СН'!$F$13</f>
        <v>306.14799276999997</v>
      </c>
      <c r="M332" s="64">
        <f>SUMIFS(СВЦЭМ!$J$34:$J$777,СВЦЭМ!$A$34:$A$777,$A332,СВЦЭМ!$B$34:$B$777,M$331)+'СЕТ СН'!$F$13</f>
        <v>307.85698398</v>
      </c>
      <c r="N332" s="64">
        <f>SUMIFS(СВЦЭМ!$J$34:$J$777,СВЦЭМ!$A$34:$A$777,$A332,СВЦЭМ!$B$34:$B$777,N$331)+'СЕТ СН'!$F$13</f>
        <v>304.67394282999999</v>
      </c>
      <c r="O332" s="64">
        <f>SUMIFS(СВЦЭМ!$J$34:$J$777,СВЦЭМ!$A$34:$A$777,$A332,СВЦЭМ!$B$34:$B$777,O$331)+'СЕТ СН'!$F$13</f>
        <v>309.29931603</v>
      </c>
      <c r="P332" s="64">
        <f>SUMIFS(СВЦЭМ!$J$34:$J$777,СВЦЭМ!$A$34:$A$777,$A332,СВЦЭМ!$B$34:$B$777,P$331)+'СЕТ СН'!$F$13</f>
        <v>302.80891616999997</v>
      </c>
      <c r="Q332" s="64">
        <f>SUMIFS(СВЦЭМ!$J$34:$J$777,СВЦЭМ!$A$34:$A$777,$A332,СВЦЭМ!$B$34:$B$777,Q$331)+'СЕТ СН'!$F$13</f>
        <v>304.1583377</v>
      </c>
      <c r="R332" s="64">
        <f>SUMIFS(СВЦЭМ!$J$34:$J$777,СВЦЭМ!$A$34:$A$777,$A332,СВЦЭМ!$B$34:$B$777,R$331)+'СЕТ СН'!$F$13</f>
        <v>304.66317488999999</v>
      </c>
      <c r="S332" s="64">
        <f>SUMIFS(СВЦЭМ!$J$34:$J$777,СВЦЭМ!$A$34:$A$777,$A332,СВЦЭМ!$B$34:$B$777,S$331)+'СЕТ СН'!$F$13</f>
        <v>304.19275517</v>
      </c>
      <c r="T332" s="64">
        <f>SUMIFS(СВЦЭМ!$J$34:$J$777,СВЦЭМ!$A$34:$A$777,$A332,СВЦЭМ!$B$34:$B$777,T$331)+'СЕТ СН'!$F$13</f>
        <v>305.91998150000001</v>
      </c>
      <c r="U332" s="64">
        <f>SUMIFS(СВЦЭМ!$J$34:$J$777,СВЦЭМ!$A$34:$A$777,$A332,СВЦЭМ!$B$34:$B$777,U$331)+'СЕТ СН'!$F$13</f>
        <v>306.63085261999998</v>
      </c>
      <c r="V332" s="64">
        <f>SUMIFS(СВЦЭМ!$J$34:$J$777,СВЦЭМ!$A$34:$A$777,$A332,СВЦЭМ!$B$34:$B$777,V$331)+'СЕТ СН'!$F$13</f>
        <v>293.31453726000001</v>
      </c>
      <c r="W332" s="64">
        <f>SUMIFS(СВЦЭМ!$J$34:$J$777,СВЦЭМ!$A$34:$A$777,$A332,СВЦЭМ!$B$34:$B$777,W$331)+'СЕТ СН'!$F$13</f>
        <v>272.94346009999998</v>
      </c>
      <c r="X332" s="64">
        <f>SUMIFS(СВЦЭМ!$J$34:$J$777,СВЦЭМ!$A$34:$A$777,$A332,СВЦЭМ!$B$34:$B$777,X$331)+'СЕТ СН'!$F$13</f>
        <v>288.73303382</v>
      </c>
      <c r="Y332" s="64">
        <f>SUMIFS(СВЦЭМ!$J$34:$J$777,СВЦЭМ!$A$34:$A$777,$A332,СВЦЭМ!$B$34:$B$777,Y$331)+'СЕТ СН'!$F$13</f>
        <v>332.65523221000001</v>
      </c>
      <c r="AA332" s="73"/>
    </row>
    <row r="333" spans="1:27" ht="15.75" x14ac:dyDescent="0.2">
      <c r="A333" s="63">
        <f>A332+1</f>
        <v>42553</v>
      </c>
      <c r="B333" s="64">
        <f>SUMIFS(СВЦЭМ!$J$34:$J$777,СВЦЭМ!$A$34:$A$777,$A333,СВЦЭМ!$B$34:$B$777,B$331)+'СЕТ СН'!$F$13</f>
        <v>394.94210851000003</v>
      </c>
      <c r="C333" s="64">
        <f>SUMIFS(СВЦЭМ!$J$34:$J$777,СВЦЭМ!$A$34:$A$777,$A333,СВЦЭМ!$B$34:$B$777,C$331)+'СЕТ СН'!$F$13</f>
        <v>435.92820895</v>
      </c>
      <c r="D333" s="64">
        <f>SUMIFS(СВЦЭМ!$J$34:$J$777,СВЦЭМ!$A$34:$A$777,$A333,СВЦЭМ!$B$34:$B$777,D$331)+'СЕТ СН'!$F$13</f>
        <v>455.52972734999997</v>
      </c>
      <c r="E333" s="64">
        <f>SUMIFS(СВЦЭМ!$J$34:$J$777,СВЦЭМ!$A$34:$A$777,$A333,СВЦЭМ!$B$34:$B$777,E$331)+'СЕТ СН'!$F$13</f>
        <v>463.31479087000002</v>
      </c>
      <c r="F333" s="64">
        <f>SUMIFS(СВЦЭМ!$J$34:$J$777,СВЦЭМ!$A$34:$A$777,$A333,СВЦЭМ!$B$34:$B$777,F$331)+'СЕТ СН'!$F$13</f>
        <v>473.20267197999999</v>
      </c>
      <c r="G333" s="64">
        <f>SUMIFS(СВЦЭМ!$J$34:$J$777,СВЦЭМ!$A$34:$A$777,$A333,СВЦЭМ!$B$34:$B$777,G$331)+'СЕТ СН'!$F$13</f>
        <v>472.27591835999999</v>
      </c>
      <c r="H333" s="64">
        <f>SUMIFS(СВЦЭМ!$J$34:$J$777,СВЦЭМ!$A$34:$A$777,$A333,СВЦЭМ!$B$34:$B$777,H$331)+'СЕТ СН'!$F$13</f>
        <v>439.26373984999998</v>
      </c>
      <c r="I333" s="64">
        <f>SUMIFS(СВЦЭМ!$J$34:$J$777,СВЦЭМ!$A$34:$A$777,$A333,СВЦЭМ!$B$34:$B$777,I$331)+'СЕТ СН'!$F$13</f>
        <v>391.21208172000001</v>
      </c>
      <c r="J333" s="64">
        <f>SUMIFS(СВЦЭМ!$J$34:$J$777,СВЦЭМ!$A$34:$A$777,$A333,СВЦЭМ!$B$34:$B$777,J$331)+'СЕТ СН'!$F$13</f>
        <v>325.03113852000001</v>
      </c>
      <c r="K333" s="64">
        <f>SUMIFS(СВЦЭМ!$J$34:$J$777,СВЦЭМ!$A$34:$A$777,$A333,СВЦЭМ!$B$34:$B$777,K$331)+'СЕТ СН'!$F$13</f>
        <v>290.22344258999999</v>
      </c>
      <c r="L333" s="64">
        <f>SUMIFS(СВЦЭМ!$J$34:$J$777,СВЦЭМ!$A$34:$A$777,$A333,СВЦЭМ!$B$34:$B$777,L$331)+'СЕТ СН'!$F$13</f>
        <v>302.53876960000002</v>
      </c>
      <c r="M333" s="64">
        <f>SUMIFS(СВЦЭМ!$J$34:$J$777,СВЦЭМ!$A$34:$A$777,$A333,СВЦЭМ!$B$34:$B$777,M$331)+'СЕТ СН'!$F$13</f>
        <v>305.11990988999997</v>
      </c>
      <c r="N333" s="64">
        <f>SUMIFS(СВЦЭМ!$J$34:$J$777,СВЦЭМ!$A$34:$A$777,$A333,СВЦЭМ!$B$34:$B$777,N$331)+'СЕТ СН'!$F$13</f>
        <v>304.8987214</v>
      </c>
      <c r="O333" s="64">
        <f>SUMIFS(СВЦЭМ!$J$34:$J$777,СВЦЭМ!$A$34:$A$777,$A333,СВЦЭМ!$B$34:$B$777,O$331)+'СЕТ СН'!$F$13</f>
        <v>299.64353958999999</v>
      </c>
      <c r="P333" s="64">
        <f>SUMIFS(СВЦЭМ!$J$34:$J$777,СВЦЭМ!$A$34:$A$777,$A333,СВЦЭМ!$B$34:$B$777,P$331)+'СЕТ СН'!$F$13</f>
        <v>289.67179135999999</v>
      </c>
      <c r="Q333" s="64">
        <f>SUMIFS(СВЦЭМ!$J$34:$J$777,СВЦЭМ!$A$34:$A$777,$A333,СВЦЭМ!$B$34:$B$777,Q$331)+'СЕТ СН'!$F$13</f>
        <v>286.87939094000001</v>
      </c>
      <c r="R333" s="64">
        <f>SUMIFS(СВЦЭМ!$J$34:$J$777,СВЦЭМ!$A$34:$A$777,$A333,СВЦЭМ!$B$34:$B$777,R$331)+'СЕТ СН'!$F$13</f>
        <v>285.81956922000001</v>
      </c>
      <c r="S333" s="64">
        <f>SUMIFS(СВЦЭМ!$J$34:$J$777,СВЦЭМ!$A$34:$A$777,$A333,СВЦЭМ!$B$34:$B$777,S$331)+'СЕТ СН'!$F$13</f>
        <v>288.93877745999998</v>
      </c>
      <c r="T333" s="64">
        <f>SUMIFS(СВЦЭМ!$J$34:$J$777,СВЦЭМ!$A$34:$A$777,$A333,СВЦЭМ!$B$34:$B$777,T$331)+'СЕТ СН'!$F$13</f>
        <v>293.48731724999999</v>
      </c>
      <c r="U333" s="64">
        <f>SUMIFS(СВЦЭМ!$J$34:$J$777,СВЦЭМ!$A$34:$A$777,$A333,СВЦЭМ!$B$34:$B$777,U$331)+'СЕТ СН'!$F$13</f>
        <v>293.87426040000003</v>
      </c>
      <c r="V333" s="64">
        <f>SUMIFS(СВЦЭМ!$J$34:$J$777,СВЦЭМ!$A$34:$A$777,$A333,СВЦЭМ!$B$34:$B$777,V$331)+'СЕТ СН'!$F$13</f>
        <v>285.77447474000002</v>
      </c>
      <c r="W333" s="64">
        <f>SUMIFS(СВЦЭМ!$J$34:$J$777,СВЦЭМ!$A$34:$A$777,$A333,СВЦЭМ!$B$34:$B$777,W$331)+'СЕТ СН'!$F$13</f>
        <v>286.8051979</v>
      </c>
      <c r="X333" s="64">
        <f>SUMIFS(СВЦЭМ!$J$34:$J$777,СВЦЭМ!$A$34:$A$777,$A333,СВЦЭМ!$B$34:$B$777,X$331)+'СЕТ СН'!$F$13</f>
        <v>314.21044563999999</v>
      </c>
      <c r="Y333" s="64">
        <f>SUMIFS(СВЦЭМ!$J$34:$J$777,СВЦЭМ!$A$34:$A$777,$A333,СВЦЭМ!$B$34:$B$777,Y$331)+'СЕТ СН'!$F$13</f>
        <v>356.77101521999998</v>
      </c>
    </row>
    <row r="334" spans="1:27" ht="15.75" x14ac:dyDescent="0.2">
      <c r="A334" s="63">
        <f t="shared" ref="A334:A362" si="9">A333+1</f>
        <v>42554</v>
      </c>
      <c r="B334" s="64">
        <f>SUMIFS(СВЦЭМ!$J$34:$J$777,СВЦЭМ!$A$34:$A$777,$A334,СВЦЭМ!$B$34:$B$777,B$331)+'СЕТ СН'!$F$13</f>
        <v>401.15359985999999</v>
      </c>
      <c r="C334" s="64">
        <f>SUMIFS(СВЦЭМ!$J$34:$J$777,СВЦЭМ!$A$34:$A$777,$A334,СВЦЭМ!$B$34:$B$777,C$331)+'СЕТ СН'!$F$13</f>
        <v>440.58806917999999</v>
      </c>
      <c r="D334" s="64">
        <f>SUMIFS(СВЦЭМ!$J$34:$J$777,СВЦЭМ!$A$34:$A$777,$A334,СВЦЭМ!$B$34:$B$777,D$331)+'СЕТ СН'!$F$13</f>
        <v>462.23611027999999</v>
      </c>
      <c r="E334" s="64">
        <f>SUMIFS(СВЦЭМ!$J$34:$J$777,СВЦЭМ!$A$34:$A$777,$A334,СВЦЭМ!$B$34:$B$777,E$331)+'СЕТ СН'!$F$13</f>
        <v>470.54516652000001</v>
      </c>
      <c r="F334" s="64">
        <f>SUMIFS(СВЦЭМ!$J$34:$J$777,СВЦЭМ!$A$34:$A$777,$A334,СВЦЭМ!$B$34:$B$777,F$331)+'СЕТ СН'!$F$13</f>
        <v>478.56639706999999</v>
      </c>
      <c r="G334" s="64">
        <f>SUMIFS(СВЦЭМ!$J$34:$J$777,СВЦЭМ!$A$34:$A$777,$A334,СВЦЭМ!$B$34:$B$777,G$331)+'СЕТ СН'!$F$13</f>
        <v>476.80632892</v>
      </c>
      <c r="H334" s="64">
        <f>SUMIFS(СВЦЭМ!$J$34:$J$777,СВЦЭМ!$A$34:$A$777,$A334,СВЦЭМ!$B$34:$B$777,H$331)+'СЕТ СН'!$F$13</f>
        <v>448.12253657999997</v>
      </c>
      <c r="I334" s="64">
        <f>SUMIFS(СВЦЭМ!$J$34:$J$777,СВЦЭМ!$A$34:$A$777,$A334,СВЦЭМ!$B$34:$B$777,I$331)+'СЕТ СН'!$F$13</f>
        <v>402.44229594000001</v>
      </c>
      <c r="J334" s="64">
        <f>SUMIFS(СВЦЭМ!$J$34:$J$777,СВЦЭМ!$A$34:$A$777,$A334,СВЦЭМ!$B$34:$B$777,J$331)+'СЕТ СН'!$F$13</f>
        <v>334.39333672999999</v>
      </c>
      <c r="K334" s="64">
        <f>SUMIFS(СВЦЭМ!$J$34:$J$777,СВЦЭМ!$A$34:$A$777,$A334,СВЦЭМ!$B$34:$B$777,K$331)+'СЕТ СН'!$F$13</f>
        <v>291.62911788000002</v>
      </c>
      <c r="L334" s="64">
        <f>SUMIFS(СВЦЭМ!$J$34:$J$777,СВЦЭМ!$A$34:$A$777,$A334,СВЦЭМ!$B$34:$B$777,L$331)+'СЕТ СН'!$F$13</f>
        <v>304.23713787000003</v>
      </c>
      <c r="M334" s="64">
        <f>SUMIFS(СВЦЭМ!$J$34:$J$777,СВЦЭМ!$A$34:$A$777,$A334,СВЦЭМ!$B$34:$B$777,M$331)+'СЕТ СН'!$F$13</f>
        <v>306.80982425000002</v>
      </c>
      <c r="N334" s="64">
        <f>SUMIFS(СВЦЭМ!$J$34:$J$777,СВЦЭМ!$A$34:$A$777,$A334,СВЦЭМ!$B$34:$B$777,N$331)+'СЕТ СН'!$F$13</f>
        <v>304.43213625999999</v>
      </c>
      <c r="O334" s="64">
        <f>SUMIFS(СВЦЭМ!$J$34:$J$777,СВЦЭМ!$A$34:$A$777,$A334,СВЦЭМ!$B$34:$B$777,O$331)+'СЕТ СН'!$F$13</f>
        <v>299.81383387</v>
      </c>
      <c r="P334" s="64">
        <f>SUMIFS(СВЦЭМ!$J$34:$J$777,СВЦЭМ!$A$34:$A$777,$A334,СВЦЭМ!$B$34:$B$777,P$331)+'СЕТ СН'!$F$13</f>
        <v>292.50925203000003</v>
      </c>
      <c r="Q334" s="64">
        <f>SUMIFS(СВЦЭМ!$J$34:$J$777,СВЦЭМ!$A$34:$A$777,$A334,СВЦЭМ!$B$34:$B$777,Q$331)+'СЕТ СН'!$F$13</f>
        <v>291.62416526999999</v>
      </c>
      <c r="R334" s="64">
        <f>SUMIFS(СВЦЭМ!$J$34:$J$777,СВЦЭМ!$A$34:$A$777,$A334,СВЦЭМ!$B$34:$B$777,R$331)+'СЕТ СН'!$F$13</f>
        <v>287.49774647999999</v>
      </c>
      <c r="S334" s="64">
        <f>SUMIFS(СВЦЭМ!$J$34:$J$777,СВЦЭМ!$A$34:$A$777,$A334,СВЦЭМ!$B$34:$B$777,S$331)+'СЕТ СН'!$F$13</f>
        <v>285.73426762000003</v>
      </c>
      <c r="T334" s="64">
        <f>SUMIFS(СВЦЭМ!$J$34:$J$777,СВЦЭМ!$A$34:$A$777,$A334,СВЦЭМ!$B$34:$B$777,T$331)+'СЕТ СН'!$F$13</f>
        <v>292.71021416999997</v>
      </c>
      <c r="U334" s="64">
        <f>SUMIFS(СВЦЭМ!$J$34:$J$777,СВЦЭМ!$A$34:$A$777,$A334,СВЦЭМ!$B$34:$B$777,U$331)+'СЕТ СН'!$F$13</f>
        <v>296.80596004</v>
      </c>
      <c r="V334" s="64">
        <f>SUMIFS(СВЦЭМ!$J$34:$J$777,СВЦЭМ!$A$34:$A$777,$A334,СВЦЭМ!$B$34:$B$777,V$331)+'СЕТ СН'!$F$13</f>
        <v>287.06380349</v>
      </c>
      <c r="W334" s="64">
        <f>SUMIFS(СВЦЭМ!$J$34:$J$777,СВЦЭМ!$A$34:$A$777,$A334,СВЦЭМ!$B$34:$B$777,W$331)+'СЕТ СН'!$F$13</f>
        <v>281.82548480000003</v>
      </c>
      <c r="X334" s="64">
        <f>SUMIFS(СВЦЭМ!$J$34:$J$777,СВЦЭМ!$A$34:$A$777,$A334,СВЦЭМ!$B$34:$B$777,X$331)+'СЕТ СН'!$F$13</f>
        <v>310.63628168999998</v>
      </c>
      <c r="Y334" s="64">
        <f>SUMIFS(СВЦЭМ!$J$34:$J$777,СВЦЭМ!$A$34:$A$777,$A334,СВЦЭМ!$B$34:$B$777,Y$331)+'СЕТ СН'!$F$13</f>
        <v>356.53201127</v>
      </c>
    </row>
    <row r="335" spans="1:27" ht="15.75" x14ac:dyDescent="0.2">
      <c r="A335" s="63">
        <f t="shared" si="9"/>
        <v>42555</v>
      </c>
      <c r="B335" s="64">
        <f>SUMIFS(СВЦЭМ!$J$34:$J$777,СВЦЭМ!$A$34:$A$777,$A335,СВЦЭМ!$B$34:$B$777,B$331)+'СЕТ СН'!$F$13</f>
        <v>423.33419851000002</v>
      </c>
      <c r="C335" s="64">
        <f>SUMIFS(СВЦЭМ!$J$34:$J$777,СВЦЭМ!$A$34:$A$777,$A335,СВЦЭМ!$B$34:$B$777,C$331)+'СЕТ СН'!$F$13</f>
        <v>461.55991854000001</v>
      </c>
      <c r="D335" s="64">
        <f>SUMIFS(СВЦЭМ!$J$34:$J$777,СВЦЭМ!$A$34:$A$777,$A335,СВЦЭМ!$B$34:$B$777,D$331)+'СЕТ СН'!$F$13</f>
        <v>477.88609372000002</v>
      </c>
      <c r="E335" s="64">
        <f>SUMIFS(СВЦЭМ!$J$34:$J$777,СВЦЭМ!$A$34:$A$777,$A335,СВЦЭМ!$B$34:$B$777,E$331)+'СЕТ СН'!$F$13</f>
        <v>488.71389641000002</v>
      </c>
      <c r="F335" s="64">
        <f>SUMIFS(СВЦЭМ!$J$34:$J$777,СВЦЭМ!$A$34:$A$777,$A335,СВЦЭМ!$B$34:$B$777,F$331)+'СЕТ СН'!$F$13</f>
        <v>503.17144804999998</v>
      </c>
      <c r="G335" s="64">
        <f>SUMIFS(СВЦЭМ!$J$34:$J$777,СВЦЭМ!$A$34:$A$777,$A335,СВЦЭМ!$B$34:$B$777,G$331)+'СЕТ СН'!$F$13</f>
        <v>510.07285836</v>
      </c>
      <c r="H335" s="64">
        <f>SUMIFS(СВЦЭМ!$J$34:$J$777,СВЦЭМ!$A$34:$A$777,$A335,СВЦЭМ!$B$34:$B$777,H$331)+'СЕТ СН'!$F$13</f>
        <v>462.56603043000001</v>
      </c>
      <c r="I335" s="64">
        <f>SUMIFS(СВЦЭМ!$J$34:$J$777,СВЦЭМ!$A$34:$A$777,$A335,СВЦЭМ!$B$34:$B$777,I$331)+'СЕТ СН'!$F$13</f>
        <v>404.93836777000001</v>
      </c>
      <c r="J335" s="64">
        <f>SUMIFS(СВЦЭМ!$J$34:$J$777,СВЦЭМ!$A$34:$A$777,$A335,СВЦЭМ!$B$34:$B$777,J$331)+'СЕТ СН'!$F$13</f>
        <v>355.02333862</v>
      </c>
      <c r="K335" s="64">
        <f>SUMIFS(СВЦЭМ!$J$34:$J$777,СВЦЭМ!$A$34:$A$777,$A335,СВЦЭМ!$B$34:$B$777,K$331)+'СЕТ СН'!$F$13</f>
        <v>321.73004238999999</v>
      </c>
      <c r="L335" s="64">
        <f>SUMIFS(СВЦЭМ!$J$34:$J$777,СВЦЭМ!$A$34:$A$777,$A335,СВЦЭМ!$B$34:$B$777,L$331)+'СЕТ СН'!$F$13</f>
        <v>321.49766376000002</v>
      </c>
      <c r="M335" s="64">
        <f>SUMIFS(СВЦЭМ!$J$34:$J$777,СВЦЭМ!$A$34:$A$777,$A335,СВЦЭМ!$B$34:$B$777,M$331)+'СЕТ СН'!$F$13</f>
        <v>320.1400165</v>
      </c>
      <c r="N335" s="64">
        <f>SUMIFS(СВЦЭМ!$J$34:$J$777,СВЦЭМ!$A$34:$A$777,$A335,СВЦЭМ!$B$34:$B$777,N$331)+'СЕТ СН'!$F$13</f>
        <v>316.19435577000002</v>
      </c>
      <c r="O335" s="64">
        <f>SUMIFS(СВЦЭМ!$J$34:$J$777,СВЦЭМ!$A$34:$A$777,$A335,СВЦЭМ!$B$34:$B$777,O$331)+'СЕТ СН'!$F$13</f>
        <v>317.61748520999998</v>
      </c>
      <c r="P335" s="64">
        <f>SUMIFS(СВЦЭМ!$J$34:$J$777,СВЦЭМ!$A$34:$A$777,$A335,СВЦЭМ!$B$34:$B$777,P$331)+'СЕТ СН'!$F$13</f>
        <v>318.52686238000001</v>
      </c>
      <c r="Q335" s="64">
        <f>SUMIFS(СВЦЭМ!$J$34:$J$777,СВЦЭМ!$A$34:$A$777,$A335,СВЦЭМ!$B$34:$B$777,Q$331)+'СЕТ СН'!$F$13</f>
        <v>316.64407545</v>
      </c>
      <c r="R335" s="64">
        <f>SUMIFS(СВЦЭМ!$J$34:$J$777,СВЦЭМ!$A$34:$A$777,$A335,СВЦЭМ!$B$34:$B$777,R$331)+'СЕТ СН'!$F$13</f>
        <v>320.2254403</v>
      </c>
      <c r="S335" s="64">
        <f>SUMIFS(СВЦЭМ!$J$34:$J$777,СВЦЭМ!$A$34:$A$777,$A335,СВЦЭМ!$B$34:$B$777,S$331)+'СЕТ СН'!$F$13</f>
        <v>320.68928238000001</v>
      </c>
      <c r="T335" s="64">
        <f>SUMIFS(СВЦЭМ!$J$34:$J$777,СВЦЭМ!$A$34:$A$777,$A335,СВЦЭМ!$B$34:$B$777,T$331)+'СЕТ СН'!$F$13</f>
        <v>321.48487676000002</v>
      </c>
      <c r="U335" s="64">
        <f>SUMIFS(СВЦЭМ!$J$34:$J$777,СВЦЭМ!$A$34:$A$777,$A335,СВЦЭМ!$B$34:$B$777,U$331)+'СЕТ СН'!$F$13</f>
        <v>325.88615483000001</v>
      </c>
      <c r="V335" s="64">
        <f>SUMIFS(СВЦЭМ!$J$34:$J$777,СВЦЭМ!$A$34:$A$777,$A335,СВЦЭМ!$B$34:$B$777,V$331)+'СЕТ СН'!$F$13</f>
        <v>339.20722789000001</v>
      </c>
      <c r="W335" s="64">
        <f>SUMIFS(СВЦЭМ!$J$34:$J$777,СВЦЭМ!$A$34:$A$777,$A335,СВЦЭМ!$B$34:$B$777,W$331)+'СЕТ СН'!$F$13</f>
        <v>355.43026860999998</v>
      </c>
      <c r="X335" s="64">
        <f>SUMIFS(СВЦЭМ!$J$34:$J$777,СВЦЭМ!$A$34:$A$777,$A335,СВЦЭМ!$B$34:$B$777,X$331)+'СЕТ СН'!$F$13</f>
        <v>378.91164892</v>
      </c>
      <c r="Y335" s="64">
        <f>SUMIFS(СВЦЭМ!$J$34:$J$777,СВЦЭМ!$A$34:$A$777,$A335,СВЦЭМ!$B$34:$B$777,Y$331)+'СЕТ СН'!$F$13</f>
        <v>399.55309966999999</v>
      </c>
    </row>
    <row r="336" spans="1:27" ht="15.75" x14ac:dyDescent="0.2">
      <c r="A336" s="63">
        <f t="shared" si="9"/>
        <v>42556</v>
      </c>
      <c r="B336" s="64">
        <f>SUMIFS(СВЦЭМ!$J$34:$J$777,СВЦЭМ!$A$34:$A$777,$A336,СВЦЭМ!$B$34:$B$777,B$331)+'СЕТ СН'!$F$13</f>
        <v>433.32242437000002</v>
      </c>
      <c r="C336" s="64">
        <f>SUMIFS(СВЦЭМ!$J$34:$J$777,СВЦЭМ!$A$34:$A$777,$A336,СВЦЭМ!$B$34:$B$777,C$331)+'СЕТ СН'!$F$13</f>
        <v>473.94935543000003</v>
      </c>
      <c r="D336" s="64">
        <f>SUMIFS(СВЦЭМ!$J$34:$J$777,СВЦЭМ!$A$34:$A$777,$A336,СВЦЭМ!$B$34:$B$777,D$331)+'СЕТ СН'!$F$13</f>
        <v>497.40221432999999</v>
      </c>
      <c r="E336" s="64">
        <f>SUMIFS(СВЦЭМ!$J$34:$J$777,СВЦЭМ!$A$34:$A$777,$A336,СВЦЭМ!$B$34:$B$777,E$331)+'СЕТ СН'!$F$13</f>
        <v>504.92910417000002</v>
      </c>
      <c r="F336" s="64">
        <f>SUMIFS(СВЦЭМ!$J$34:$J$777,СВЦЭМ!$A$34:$A$777,$A336,СВЦЭМ!$B$34:$B$777,F$331)+'СЕТ СН'!$F$13</f>
        <v>495.53080261999997</v>
      </c>
      <c r="G336" s="64">
        <f>SUMIFS(СВЦЭМ!$J$34:$J$777,СВЦЭМ!$A$34:$A$777,$A336,СВЦЭМ!$B$34:$B$777,G$331)+'СЕТ СН'!$F$13</f>
        <v>506.37585590999998</v>
      </c>
      <c r="H336" s="64">
        <f>SUMIFS(СВЦЭМ!$J$34:$J$777,СВЦЭМ!$A$34:$A$777,$A336,СВЦЭМ!$B$34:$B$777,H$331)+'СЕТ СН'!$F$13</f>
        <v>455.66923118</v>
      </c>
      <c r="I336" s="64">
        <f>SUMIFS(СВЦЭМ!$J$34:$J$777,СВЦЭМ!$A$34:$A$777,$A336,СВЦЭМ!$B$34:$B$777,I$331)+'СЕТ СН'!$F$13</f>
        <v>383.94244687000003</v>
      </c>
      <c r="J336" s="64">
        <f>SUMIFS(СВЦЭМ!$J$34:$J$777,СВЦЭМ!$A$34:$A$777,$A336,СВЦЭМ!$B$34:$B$777,J$331)+'СЕТ СН'!$F$13</f>
        <v>333.88608395</v>
      </c>
      <c r="K336" s="64">
        <f>SUMIFS(СВЦЭМ!$J$34:$J$777,СВЦЭМ!$A$34:$A$777,$A336,СВЦЭМ!$B$34:$B$777,K$331)+'СЕТ СН'!$F$13</f>
        <v>328.90199584999999</v>
      </c>
      <c r="L336" s="64">
        <f>SUMIFS(СВЦЭМ!$J$34:$J$777,СВЦЭМ!$A$34:$A$777,$A336,СВЦЭМ!$B$34:$B$777,L$331)+'СЕТ СН'!$F$13</f>
        <v>301.58315327999998</v>
      </c>
      <c r="M336" s="64">
        <f>SUMIFS(СВЦЭМ!$J$34:$J$777,СВЦЭМ!$A$34:$A$777,$A336,СВЦЭМ!$B$34:$B$777,M$331)+'СЕТ СН'!$F$13</f>
        <v>302.71796992999998</v>
      </c>
      <c r="N336" s="64">
        <f>SUMIFS(СВЦЭМ!$J$34:$J$777,СВЦЭМ!$A$34:$A$777,$A336,СВЦЭМ!$B$34:$B$777,N$331)+'СЕТ СН'!$F$13</f>
        <v>301.93783519999999</v>
      </c>
      <c r="O336" s="64">
        <f>SUMIFS(СВЦЭМ!$J$34:$J$777,СВЦЭМ!$A$34:$A$777,$A336,СВЦЭМ!$B$34:$B$777,O$331)+'СЕТ СН'!$F$13</f>
        <v>305.52142254</v>
      </c>
      <c r="P336" s="64">
        <f>SUMIFS(СВЦЭМ!$J$34:$J$777,СВЦЭМ!$A$34:$A$777,$A336,СВЦЭМ!$B$34:$B$777,P$331)+'СЕТ СН'!$F$13</f>
        <v>299.18798393999998</v>
      </c>
      <c r="Q336" s="64">
        <f>SUMIFS(СВЦЭМ!$J$34:$J$777,СВЦЭМ!$A$34:$A$777,$A336,СВЦЭМ!$B$34:$B$777,Q$331)+'СЕТ СН'!$F$13</f>
        <v>299.28169077000001</v>
      </c>
      <c r="R336" s="64">
        <f>SUMIFS(СВЦЭМ!$J$34:$J$777,СВЦЭМ!$A$34:$A$777,$A336,СВЦЭМ!$B$34:$B$777,R$331)+'СЕТ СН'!$F$13</f>
        <v>298.79322788000002</v>
      </c>
      <c r="S336" s="64">
        <f>SUMIFS(СВЦЭМ!$J$34:$J$777,СВЦЭМ!$A$34:$A$777,$A336,СВЦЭМ!$B$34:$B$777,S$331)+'СЕТ СН'!$F$13</f>
        <v>296.33278732000002</v>
      </c>
      <c r="T336" s="64">
        <f>SUMIFS(СВЦЭМ!$J$34:$J$777,СВЦЭМ!$A$34:$A$777,$A336,СВЦЭМ!$B$34:$B$777,T$331)+'СЕТ СН'!$F$13</f>
        <v>295.58042576000003</v>
      </c>
      <c r="U336" s="64">
        <f>SUMIFS(СВЦЭМ!$J$34:$J$777,СВЦЭМ!$A$34:$A$777,$A336,СВЦЭМ!$B$34:$B$777,U$331)+'СЕТ СН'!$F$13</f>
        <v>296.55277476999998</v>
      </c>
      <c r="V336" s="64">
        <f>SUMIFS(СВЦЭМ!$J$34:$J$777,СВЦЭМ!$A$34:$A$777,$A336,СВЦЭМ!$B$34:$B$777,V$331)+'СЕТ СН'!$F$13</f>
        <v>298.00487902999998</v>
      </c>
      <c r="W336" s="64">
        <f>SUMIFS(СВЦЭМ!$J$34:$J$777,СВЦЭМ!$A$34:$A$777,$A336,СВЦЭМ!$B$34:$B$777,W$331)+'СЕТ СН'!$F$13</f>
        <v>329.09719016000003</v>
      </c>
      <c r="X336" s="64">
        <f>SUMIFS(СВЦЭМ!$J$34:$J$777,СВЦЭМ!$A$34:$A$777,$A336,СВЦЭМ!$B$34:$B$777,X$331)+'СЕТ СН'!$F$13</f>
        <v>337.94698628999998</v>
      </c>
      <c r="Y336" s="64">
        <f>SUMIFS(СВЦЭМ!$J$34:$J$777,СВЦЭМ!$A$34:$A$777,$A336,СВЦЭМ!$B$34:$B$777,Y$331)+'СЕТ СН'!$F$13</f>
        <v>371.97214912999999</v>
      </c>
    </row>
    <row r="337" spans="1:25" ht="15.75" x14ac:dyDescent="0.2">
      <c r="A337" s="63">
        <f t="shared" si="9"/>
        <v>42557</v>
      </c>
      <c r="B337" s="64">
        <f>SUMIFS(СВЦЭМ!$J$34:$J$777,СВЦЭМ!$A$34:$A$777,$A337,СВЦЭМ!$B$34:$B$777,B$331)+'СЕТ СН'!$F$13</f>
        <v>455.07518887999998</v>
      </c>
      <c r="C337" s="64">
        <f>SUMIFS(СВЦЭМ!$J$34:$J$777,СВЦЭМ!$A$34:$A$777,$A337,СВЦЭМ!$B$34:$B$777,C$331)+'СЕТ СН'!$F$13</f>
        <v>496.77386046999999</v>
      </c>
      <c r="D337" s="64">
        <f>SUMIFS(СВЦЭМ!$J$34:$J$777,СВЦЭМ!$A$34:$A$777,$A337,СВЦЭМ!$B$34:$B$777,D$331)+'СЕТ СН'!$F$13</f>
        <v>502.74454492000001</v>
      </c>
      <c r="E337" s="64">
        <f>SUMIFS(СВЦЭМ!$J$34:$J$777,СВЦЭМ!$A$34:$A$777,$A337,СВЦЭМ!$B$34:$B$777,E$331)+'СЕТ СН'!$F$13</f>
        <v>530.49827203999996</v>
      </c>
      <c r="F337" s="64">
        <f>SUMIFS(СВЦЭМ!$J$34:$J$777,СВЦЭМ!$A$34:$A$777,$A337,СВЦЭМ!$B$34:$B$777,F$331)+'СЕТ СН'!$F$13</f>
        <v>537.53574008999999</v>
      </c>
      <c r="G337" s="64">
        <f>SUMIFS(СВЦЭМ!$J$34:$J$777,СВЦЭМ!$A$34:$A$777,$A337,СВЦЭМ!$B$34:$B$777,G$331)+'СЕТ СН'!$F$13</f>
        <v>529.14636062</v>
      </c>
      <c r="H337" s="64">
        <f>SUMIFS(СВЦЭМ!$J$34:$J$777,СВЦЭМ!$A$34:$A$777,$A337,СВЦЭМ!$B$34:$B$777,H$331)+'СЕТ СН'!$F$13</f>
        <v>469.85252012000001</v>
      </c>
      <c r="I337" s="64">
        <f>SUMIFS(СВЦЭМ!$J$34:$J$777,СВЦЭМ!$A$34:$A$777,$A337,СВЦЭМ!$B$34:$B$777,I$331)+'СЕТ СН'!$F$13</f>
        <v>394.40676471</v>
      </c>
      <c r="J337" s="64">
        <f>SUMIFS(СВЦЭМ!$J$34:$J$777,СВЦЭМ!$A$34:$A$777,$A337,СВЦЭМ!$B$34:$B$777,J$331)+'СЕТ СН'!$F$13</f>
        <v>329.10074479000002</v>
      </c>
      <c r="K337" s="64">
        <f>SUMIFS(СВЦЭМ!$J$34:$J$777,СВЦЭМ!$A$34:$A$777,$A337,СВЦЭМ!$B$34:$B$777,K$331)+'СЕТ СН'!$F$13</f>
        <v>298.95673169000003</v>
      </c>
      <c r="L337" s="64">
        <f>SUMIFS(СВЦЭМ!$J$34:$J$777,СВЦЭМ!$A$34:$A$777,$A337,СВЦЭМ!$B$34:$B$777,L$331)+'СЕТ СН'!$F$13</f>
        <v>295.30679631999999</v>
      </c>
      <c r="M337" s="64">
        <f>SUMIFS(СВЦЭМ!$J$34:$J$777,СВЦЭМ!$A$34:$A$777,$A337,СВЦЭМ!$B$34:$B$777,M$331)+'СЕТ СН'!$F$13</f>
        <v>295.14782299000001</v>
      </c>
      <c r="N337" s="64">
        <f>SUMIFS(СВЦЭМ!$J$34:$J$777,СВЦЭМ!$A$34:$A$777,$A337,СВЦЭМ!$B$34:$B$777,N$331)+'СЕТ СН'!$F$13</f>
        <v>295.57615265999999</v>
      </c>
      <c r="O337" s="64">
        <f>SUMIFS(СВЦЭМ!$J$34:$J$777,СВЦЭМ!$A$34:$A$777,$A337,СВЦЭМ!$B$34:$B$777,O$331)+'СЕТ СН'!$F$13</f>
        <v>295.83841285</v>
      </c>
      <c r="P337" s="64">
        <f>SUMIFS(СВЦЭМ!$J$34:$J$777,СВЦЭМ!$A$34:$A$777,$A337,СВЦЭМ!$B$34:$B$777,P$331)+'СЕТ СН'!$F$13</f>
        <v>292.28880289</v>
      </c>
      <c r="Q337" s="64">
        <f>SUMIFS(СВЦЭМ!$J$34:$J$777,СВЦЭМ!$A$34:$A$777,$A337,СВЦЭМ!$B$34:$B$777,Q$331)+'СЕТ СН'!$F$13</f>
        <v>293.04325653000001</v>
      </c>
      <c r="R337" s="64">
        <f>SUMIFS(СВЦЭМ!$J$34:$J$777,СВЦЭМ!$A$34:$A$777,$A337,СВЦЭМ!$B$34:$B$777,R$331)+'СЕТ СН'!$F$13</f>
        <v>293.36689659000001</v>
      </c>
      <c r="S337" s="64">
        <f>SUMIFS(СВЦЭМ!$J$34:$J$777,СВЦЭМ!$A$34:$A$777,$A337,СВЦЭМ!$B$34:$B$777,S$331)+'СЕТ СН'!$F$13</f>
        <v>295.13718067999997</v>
      </c>
      <c r="T337" s="64">
        <f>SUMIFS(СВЦЭМ!$J$34:$J$777,СВЦЭМ!$A$34:$A$777,$A337,СВЦЭМ!$B$34:$B$777,T$331)+'СЕТ СН'!$F$13</f>
        <v>295.71208281000003</v>
      </c>
      <c r="U337" s="64">
        <f>SUMIFS(СВЦЭМ!$J$34:$J$777,СВЦЭМ!$A$34:$A$777,$A337,СВЦЭМ!$B$34:$B$777,U$331)+'СЕТ СН'!$F$13</f>
        <v>296.95230593999997</v>
      </c>
      <c r="V337" s="64">
        <f>SUMIFS(СВЦЭМ!$J$34:$J$777,СВЦЭМ!$A$34:$A$777,$A337,СВЦЭМ!$B$34:$B$777,V$331)+'СЕТ СН'!$F$13</f>
        <v>313.89027205999997</v>
      </c>
      <c r="W337" s="64">
        <f>SUMIFS(СВЦЭМ!$J$34:$J$777,СВЦЭМ!$A$34:$A$777,$A337,СВЦЭМ!$B$34:$B$777,W$331)+'СЕТ СН'!$F$13</f>
        <v>326.91756960999999</v>
      </c>
      <c r="X337" s="64">
        <f>SUMIFS(СВЦЭМ!$J$34:$J$777,СВЦЭМ!$A$34:$A$777,$A337,СВЦЭМ!$B$34:$B$777,X$331)+'СЕТ СН'!$F$13</f>
        <v>342.82263735999999</v>
      </c>
      <c r="Y337" s="64">
        <f>SUMIFS(СВЦЭМ!$J$34:$J$777,СВЦЭМ!$A$34:$A$777,$A337,СВЦЭМ!$B$34:$B$777,Y$331)+'СЕТ СН'!$F$13</f>
        <v>388.04005344000001</v>
      </c>
    </row>
    <row r="338" spans="1:25" ht="15.75" x14ac:dyDescent="0.2">
      <c r="A338" s="63">
        <f t="shared" si="9"/>
        <v>42558</v>
      </c>
      <c r="B338" s="64">
        <f>SUMIFS(СВЦЭМ!$J$34:$J$777,СВЦЭМ!$A$34:$A$777,$A338,СВЦЭМ!$B$34:$B$777,B$331)+'СЕТ СН'!$F$13</f>
        <v>443.87939404000002</v>
      </c>
      <c r="C338" s="64">
        <f>SUMIFS(СВЦЭМ!$J$34:$J$777,СВЦЭМ!$A$34:$A$777,$A338,СВЦЭМ!$B$34:$B$777,C$331)+'СЕТ СН'!$F$13</f>
        <v>482.65717601</v>
      </c>
      <c r="D338" s="64">
        <f>SUMIFS(СВЦЭМ!$J$34:$J$777,СВЦЭМ!$A$34:$A$777,$A338,СВЦЭМ!$B$34:$B$777,D$331)+'СЕТ СН'!$F$13</f>
        <v>512.04317303000005</v>
      </c>
      <c r="E338" s="64">
        <f>SUMIFS(СВЦЭМ!$J$34:$J$777,СВЦЭМ!$A$34:$A$777,$A338,СВЦЭМ!$B$34:$B$777,E$331)+'СЕТ СН'!$F$13</f>
        <v>522.40816962999997</v>
      </c>
      <c r="F338" s="64">
        <f>SUMIFS(СВЦЭМ!$J$34:$J$777,СВЦЭМ!$A$34:$A$777,$A338,СВЦЭМ!$B$34:$B$777,F$331)+'СЕТ СН'!$F$13</f>
        <v>529.26210981999998</v>
      </c>
      <c r="G338" s="64">
        <f>SUMIFS(СВЦЭМ!$J$34:$J$777,СВЦЭМ!$A$34:$A$777,$A338,СВЦЭМ!$B$34:$B$777,G$331)+'СЕТ СН'!$F$13</f>
        <v>525.72626816000002</v>
      </c>
      <c r="H338" s="64">
        <f>SUMIFS(СВЦЭМ!$J$34:$J$777,СВЦЭМ!$A$34:$A$777,$A338,СВЦЭМ!$B$34:$B$777,H$331)+'СЕТ СН'!$F$13</f>
        <v>469.66627126999998</v>
      </c>
      <c r="I338" s="64">
        <f>SUMIFS(СВЦЭМ!$J$34:$J$777,СВЦЭМ!$A$34:$A$777,$A338,СВЦЭМ!$B$34:$B$777,I$331)+'СЕТ СН'!$F$13</f>
        <v>394.07492780000001</v>
      </c>
      <c r="J338" s="64">
        <f>SUMIFS(СВЦЭМ!$J$34:$J$777,СВЦЭМ!$A$34:$A$777,$A338,СВЦЭМ!$B$34:$B$777,J$331)+'СЕТ СН'!$F$13</f>
        <v>334.66234584</v>
      </c>
      <c r="K338" s="64">
        <f>SUMIFS(СВЦЭМ!$J$34:$J$777,СВЦЭМ!$A$34:$A$777,$A338,СВЦЭМ!$B$34:$B$777,K$331)+'СЕТ СН'!$F$13</f>
        <v>297.81865836999998</v>
      </c>
      <c r="L338" s="64">
        <f>SUMIFS(СВЦЭМ!$J$34:$J$777,СВЦЭМ!$A$34:$A$777,$A338,СВЦЭМ!$B$34:$B$777,L$331)+'СЕТ СН'!$F$13</f>
        <v>295.17638367000001</v>
      </c>
      <c r="M338" s="64">
        <f>SUMIFS(СВЦЭМ!$J$34:$J$777,СВЦЭМ!$A$34:$A$777,$A338,СВЦЭМ!$B$34:$B$777,M$331)+'СЕТ СН'!$F$13</f>
        <v>296.01238783000002</v>
      </c>
      <c r="N338" s="64">
        <f>SUMIFS(СВЦЭМ!$J$34:$J$777,СВЦЭМ!$A$34:$A$777,$A338,СВЦЭМ!$B$34:$B$777,N$331)+'СЕТ СН'!$F$13</f>
        <v>293.94112111999999</v>
      </c>
      <c r="O338" s="64">
        <f>SUMIFS(СВЦЭМ!$J$34:$J$777,СВЦЭМ!$A$34:$A$777,$A338,СВЦЭМ!$B$34:$B$777,O$331)+'СЕТ СН'!$F$13</f>
        <v>293.48220641</v>
      </c>
      <c r="P338" s="64">
        <f>SUMIFS(СВЦЭМ!$J$34:$J$777,СВЦЭМ!$A$34:$A$777,$A338,СВЦЭМ!$B$34:$B$777,P$331)+'СЕТ СН'!$F$13</f>
        <v>291.30498445000001</v>
      </c>
      <c r="Q338" s="64">
        <f>SUMIFS(СВЦЭМ!$J$34:$J$777,СВЦЭМ!$A$34:$A$777,$A338,СВЦЭМ!$B$34:$B$777,Q$331)+'СЕТ СН'!$F$13</f>
        <v>289.85342854999999</v>
      </c>
      <c r="R338" s="64">
        <f>SUMIFS(СВЦЭМ!$J$34:$J$777,СВЦЭМ!$A$34:$A$777,$A338,СВЦЭМ!$B$34:$B$777,R$331)+'СЕТ СН'!$F$13</f>
        <v>290.68127364999998</v>
      </c>
      <c r="S338" s="64">
        <f>SUMIFS(СВЦЭМ!$J$34:$J$777,СВЦЭМ!$A$34:$A$777,$A338,СВЦЭМ!$B$34:$B$777,S$331)+'СЕТ СН'!$F$13</f>
        <v>289.74281997999998</v>
      </c>
      <c r="T338" s="64">
        <f>SUMIFS(СВЦЭМ!$J$34:$J$777,СВЦЭМ!$A$34:$A$777,$A338,СВЦЭМ!$B$34:$B$777,T$331)+'СЕТ СН'!$F$13</f>
        <v>289.34282162</v>
      </c>
      <c r="U338" s="64">
        <f>SUMIFS(СВЦЭМ!$J$34:$J$777,СВЦЭМ!$A$34:$A$777,$A338,СВЦЭМ!$B$34:$B$777,U$331)+'СЕТ СН'!$F$13</f>
        <v>292.92694372</v>
      </c>
      <c r="V338" s="64">
        <f>SUMIFS(СВЦЭМ!$J$34:$J$777,СВЦЭМ!$A$34:$A$777,$A338,СВЦЭМ!$B$34:$B$777,V$331)+'СЕТ СН'!$F$13</f>
        <v>303.16740675</v>
      </c>
      <c r="W338" s="64">
        <f>SUMIFS(СВЦЭМ!$J$34:$J$777,СВЦЭМ!$A$34:$A$777,$A338,СВЦЭМ!$B$34:$B$777,W$331)+'СЕТ СН'!$F$13</f>
        <v>321.53513561</v>
      </c>
      <c r="X338" s="64">
        <f>SUMIFS(СВЦЭМ!$J$34:$J$777,СВЦЭМ!$A$34:$A$777,$A338,СВЦЭМ!$B$34:$B$777,X$331)+'СЕТ СН'!$F$13</f>
        <v>336.47567050999999</v>
      </c>
      <c r="Y338" s="64">
        <f>SUMIFS(СВЦЭМ!$J$34:$J$777,СВЦЭМ!$A$34:$A$777,$A338,СВЦЭМ!$B$34:$B$777,Y$331)+'СЕТ СН'!$F$13</f>
        <v>373.37120564999998</v>
      </c>
    </row>
    <row r="339" spans="1:25" ht="15.75" x14ac:dyDescent="0.2">
      <c r="A339" s="63">
        <f t="shared" si="9"/>
        <v>42559</v>
      </c>
      <c r="B339" s="64">
        <f>SUMIFS(СВЦЭМ!$J$34:$J$777,СВЦЭМ!$A$34:$A$777,$A339,СВЦЭМ!$B$34:$B$777,B$331)+'СЕТ СН'!$F$13</f>
        <v>418.89828266000001</v>
      </c>
      <c r="C339" s="64">
        <f>SUMIFS(СВЦЭМ!$J$34:$J$777,СВЦЭМ!$A$34:$A$777,$A339,СВЦЭМ!$B$34:$B$777,C$331)+'СЕТ СН'!$F$13</f>
        <v>445.43869560000002</v>
      </c>
      <c r="D339" s="64">
        <f>SUMIFS(СВЦЭМ!$J$34:$J$777,СВЦЭМ!$A$34:$A$777,$A339,СВЦЭМ!$B$34:$B$777,D$331)+'СЕТ СН'!$F$13</f>
        <v>466.38289264999997</v>
      </c>
      <c r="E339" s="64">
        <f>SUMIFS(СВЦЭМ!$J$34:$J$777,СВЦЭМ!$A$34:$A$777,$A339,СВЦЭМ!$B$34:$B$777,E$331)+'СЕТ СН'!$F$13</f>
        <v>476.10044347000002</v>
      </c>
      <c r="F339" s="64">
        <f>SUMIFS(СВЦЭМ!$J$34:$J$777,СВЦЭМ!$A$34:$A$777,$A339,СВЦЭМ!$B$34:$B$777,F$331)+'СЕТ СН'!$F$13</f>
        <v>475.81019837000002</v>
      </c>
      <c r="G339" s="64">
        <f>SUMIFS(СВЦЭМ!$J$34:$J$777,СВЦЭМ!$A$34:$A$777,$A339,СВЦЭМ!$B$34:$B$777,G$331)+'СЕТ СН'!$F$13</f>
        <v>448.61560491</v>
      </c>
      <c r="H339" s="64">
        <f>SUMIFS(СВЦЭМ!$J$34:$J$777,СВЦЭМ!$A$34:$A$777,$A339,СВЦЭМ!$B$34:$B$777,H$331)+'СЕТ СН'!$F$13</f>
        <v>394.52689945999998</v>
      </c>
      <c r="I339" s="64">
        <f>SUMIFS(СВЦЭМ!$J$34:$J$777,СВЦЭМ!$A$34:$A$777,$A339,СВЦЭМ!$B$34:$B$777,I$331)+'СЕТ СН'!$F$13</f>
        <v>350.70314423999997</v>
      </c>
      <c r="J339" s="64">
        <f>SUMIFS(СВЦЭМ!$J$34:$J$777,СВЦЭМ!$A$34:$A$777,$A339,СВЦЭМ!$B$34:$B$777,J$331)+'СЕТ СН'!$F$13</f>
        <v>310.91518767999997</v>
      </c>
      <c r="K339" s="64">
        <f>SUMIFS(СВЦЭМ!$J$34:$J$777,СВЦЭМ!$A$34:$A$777,$A339,СВЦЭМ!$B$34:$B$777,K$331)+'СЕТ СН'!$F$13</f>
        <v>288.86983205000001</v>
      </c>
      <c r="L339" s="64">
        <f>SUMIFS(СВЦЭМ!$J$34:$J$777,СВЦЭМ!$A$34:$A$777,$A339,СВЦЭМ!$B$34:$B$777,L$331)+'СЕТ СН'!$F$13</f>
        <v>295.66997772000002</v>
      </c>
      <c r="M339" s="64">
        <f>SUMIFS(СВЦЭМ!$J$34:$J$777,СВЦЭМ!$A$34:$A$777,$A339,СВЦЭМ!$B$34:$B$777,M$331)+'СЕТ СН'!$F$13</f>
        <v>296.36247517999999</v>
      </c>
      <c r="N339" s="64">
        <f>SUMIFS(СВЦЭМ!$J$34:$J$777,СВЦЭМ!$A$34:$A$777,$A339,СВЦЭМ!$B$34:$B$777,N$331)+'СЕТ СН'!$F$13</f>
        <v>293.35823389000001</v>
      </c>
      <c r="O339" s="64">
        <f>SUMIFS(СВЦЭМ!$J$34:$J$777,СВЦЭМ!$A$34:$A$777,$A339,СВЦЭМ!$B$34:$B$777,O$331)+'СЕТ СН'!$F$13</f>
        <v>298.60625511000001</v>
      </c>
      <c r="P339" s="64">
        <f>SUMIFS(СВЦЭМ!$J$34:$J$777,СВЦЭМ!$A$34:$A$777,$A339,СВЦЭМ!$B$34:$B$777,P$331)+'СЕТ СН'!$F$13</f>
        <v>293.78728013</v>
      </c>
      <c r="Q339" s="64">
        <f>SUMIFS(СВЦЭМ!$J$34:$J$777,СВЦЭМ!$A$34:$A$777,$A339,СВЦЭМ!$B$34:$B$777,Q$331)+'СЕТ СН'!$F$13</f>
        <v>293.70580138000003</v>
      </c>
      <c r="R339" s="64">
        <f>SUMIFS(СВЦЭМ!$J$34:$J$777,СВЦЭМ!$A$34:$A$777,$A339,СВЦЭМ!$B$34:$B$777,R$331)+'СЕТ СН'!$F$13</f>
        <v>291.29436530999999</v>
      </c>
      <c r="S339" s="64">
        <f>SUMIFS(СВЦЭМ!$J$34:$J$777,СВЦЭМ!$A$34:$A$777,$A339,СВЦЭМ!$B$34:$B$777,S$331)+'СЕТ СН'!$F$13</f>
        <v>289.15533348999998</v>
      </c>
      <c r="T339" s="64">
        <f>SUMIFS(СВЦЭМ!$J$34:$J$777,СВЦЭМ!$A$34:$A$777,$A339,СВЦЭМ!$B$34:$B$777,T$331)+'СЕТ СН'!$F$13</f>
        <v>290.59994067999997</v>
      </c>
      <c r="U339" s="64">
        <f>SUMIFS(СВЦЭМ!$J$34:$J$777,СВЦЭМ!$A$34:$A$777,$A339,СВЦЭМ!$B$34:$B$777,U$331)+'СЕТ СН'!$F$13</f>
        <v>290.36569751000002</v>
      </c>
      <c r="V339" s="64">
        <f>SUMIFS(СВЦЭМ!$J$34:$J$777,СВЦЭМ!$A$34:$A$777,$A339,СВЦЭМ!$B$34:$B$777,V$331)+'СЕТ СН'!$F$13</f>
        <v>277.56583215000001</v>
      </c>
      <c r="W339" s="64">
        <f>SUMIFS(СВЦЭМ!$J$34:$J$777,СВЦЭМ!$A$34:$A$777,$A339,СВЦЭМ!$B$34:$B$777,W$331)+'СЕТ СН'!$F$13</f>
        <v>274.93405523000001</v>
      </c>
      <c r="X339" s="64">
        <f>SUMIFS(СВЦЭМ!$J$34:$J$777,СВЦЭМ!$A$34:$A$777,$A339,СВЦЭМ!$B$34:$B$777,X$331)+'СЕТ СН'!$F$13</f>
        <v>305.84323819999997</v>
      </c>
      <c r="Y339" s="64">
        <f>SUMIFS(СВЦЭМ!$J$34:$J$777,СВЦЭМ!$A$34:$A$777,$A339,СВЦЭМ!$B$34:$B$777,Y$331)+'СЕТ СН'!$F$13</f>
        <v>347.34232379999997</v>
      </c>
    </row>
    <row r="340" spans="1:25" ht="15.75" x14ac:dyDescent="0.2">
      <c r="A340" s="63">
        <f t="shared" si="9"/>
        <v>42560</v>
      </c>
      <c r="B340" s="64">
        <f>SUMIFS(СВЦЭМ!$J$34:$J$777,СВЦЭМ!$A$34:$A$777,$A340,СВЦЭМ!$B$34:$B$777,B$331)+'СЕТ СН'!$F$13</f>
        <v>401.40478309000002</v>
      </c>
      <c r="C340" s="64">
        <f>SUMIFS(СВЦЭМ!$J$34:$J$777,СВЦЭМ!$A$34:$A$777,$A340,СВЦЭМ!$B$34:$B$777,C$331)+'СЕТ СН'!$F$13</f>
        <v>440.41312570000002</v>
      </c>
      <c r="D340" s="64">
        <f>SUMIFS(СВЦЭМ!$J$34:$J$777,СВЦЭМ!$A$34:$A$777,$A340,СВЦЭМ!$B$34:$B$777,D$331)+'СЕТ СН'!$F$13</f>
        <v>462.82089260999999</v>
      </c>
      <c r="E340" s="64">
        <f>SUMIFS(СВЦЭМ!$J$34:$J$777,СВЦЭМ!$A$34:$A$777,$A340,СВЦЭМ!$B$34:$B$777,E$331)+'СЕТ СН'!$F$13</f>
        <v>469.86603579000001</v>
      </c>
      <c r="F340" s="64">
        <f>SUMIFS(СВЦЭМ!$J$34:$J$777,СВЦЭМ!$A$34:$A$777,$A340,СВЦЭМ!$B$34:$B$777,F$331)+'СЕТ СН'!$F$13</f>
        <v>476.59738177999998</v>
      </c>
      <c r="G340" s="64">
        <f>SUMIFS(СВЦЭМ!$J$34:$J$777,СВЦЭМ!$A$34:$A$777,$A340,СВЦЭМ!$B$34:$B$777,G$331)+'СЕТ СН'!$F$13</f>
        <v>475.28205496999999</v>
      </c>
      <c r="H340" s="64">
        <f>SUMIFS(СВЦЭМ!$J$34:$J$777,СВЦЭМ!$A$34:$A$777,$A340,СВЦЭМ!$B$34:$B$777,H$331)+'СЕТ СН'!$F$13</f>
        <v>415.47014166000002</v>
      </c>
      <c r="I340" s="64">
        <f>SUMIFS(СВЦЭМ!$J$34:$J$777,СВЦЭМ!$A$34:$A$777,$A340,СВЦЭМ!$B$34:$B$777,I$331)+'СЕТ СН'!$F$13</f>
        <v>369.49994949000001</v>
      </c>
      <c r="J340" s="64">
        <f>SUMIFS(СВЦЭМ!$J$34:$J$777,СВЦЭМ!$A$34:$A$777,$A340,СВЦЭМ!$B$34:$B$777,J$331)+'СЕТ СН'!$F$13</f>
        <v>318.22186894999999</v>
      </c>
      <c r="K340" s="64">
        <f>SUMIFS(СВЦЭМ!$J$34:$J$777,СВЦЭМ!$A$34:$A$777,$A340,СВЦЭМ!$B$34:$B$777,K$331)+'СЕТ СН'!$F$13</f>
        <v>285.38521794000002</v>
      </c>
      <c r="L340" s="64">
        <f>SUMIFS(СВЦЭМ!$J$34:$J$777,СВЦЭМ!$A$34:$A$777,$A340,СВЦЭМ!$B$34:$B$777,L$331)+'СЕТ СН'!$F$13</f>
        <v>281.66345775000002</v>
      </c>
      <c r="M340" s="64">
        <f>SUMIFS(СВЦЭМ!$J$34:$J$777,СВЦЭМ!$A$34:$A$777,$A340,СВЦЭМ!$B$34:$B$777,M$331)+'СЕТ СН'!$F$13</f>
        <v>279.43870855</v>
      </c>
      <c r="N340" s="64">
        <f>SUMIFS(СВЦЭМ!$J$34:$J$777,СВЦЭМ!$A$34:$A$777,$A340,СВЦЭМ!$B$34:$B$777,N$331)+'СЕТ СН'!$F$13</f>
        <v>273.41001711000001</v>
      </c>
      <c r="O340" s="64">
        <f>SUMIFS(СВЦЭМ!$J$34:$J$777,СВЦЭМ!$A$34:$A$777,$A340,СВЦЭМ!$B$34:$B$777,O$331)+'СЕТ СН'!$F$13</f>
        <v>271.18711968000002</v>
      </c>
      <c r="P340" s="64">
        <f>SUMIFS(СВЦЭМ!$J$34:$J$777,СВЦЭМ!$A$34:$A$777,$A340,СВЦЭМ!$B$34:$B$777,P$331)+'СЕТ СН'!$F$13</f>
        <v>269.02660193000003</v>
      </c>
      <c r="Q340" s="64">
        <f>SUMIFS(СВЦЭМ!$J$34:$J$777,СВЦЭМ!$A$34:$A$777,$A340,СВЦЭМ!$B$34:$B$777,Q$331)+'СЕТ СН'!$F$13</f>
        <v>269.89449945000001</v>
      </c>
      <c r="R340" s="64">
        <f>SUMIFS(СВЦЭМ!$J$34:$J$777,СВЦЭМ!$A$34:$A$777,$A340,СВЦЭМ!$B$34:$B$777,R$331)+'СЕТ СН'!$F$13</f>
        <v>271.34641110000001</v>
      </c>
      <c r="S340" s="64">
        <f>SUMIFS(СВЦЭМ!$J$34:$J$777,СВЦЭМ!$A$34:$A$777,$A340,СВЦЭМ!$B$34:$B$777,S$331)+'СЕТ СН'!$F$13</f>
        <v>273.81182561999998</v>
      </c>
      <c r="T340" s="64">
        <f>SUMIFS(СВЦЭМ!$J$34:$J$777,СВЦЭМ!$A$34:$A$777,$A340,СВЦЭМ!$B$34:$B$777,T$331)+'СЕТ СН'!$F$13</f>
        <v>275.01136774999998</v>
      </c>
      <c r="U340" s="64">
        <f>SUMIFS(СВЦЭМ!$J$34:$J$777,СВЦЭМ!$A$34:$A$777,$A340,СВЦЭМ!$B$34:$B$777,U$331)+'СЕТ СН'!$F$13</f>
        <v>271.34686986999998</v>
      </c>
      <c r="V340" s="64">
        <f>SUMIFS(СВЦЭМ!$J$34:$J$777,СВЦЭМ!$A$34:$A$777,$A340,СВЦЭМ!$B$34:$B$777,V$331)+'СЕТ СН'!$F$13</f>
        <v>271.62049435</v>
      </c>
      <c r="W340" s="64">
        <f>SUMIFS(СВЦЭМ!$J$34:$J$777,СВЦЭМ!$A$34:$A$777,$A340,СВЦЭМ!$B$34:$B$777,W$331)+'СЕТ СН'!$F$13</f>
        <v>275.40920410000001</v>
      </c>
      <c r="X340" s="64">
        <f>SUMIFS(СВЦЭМ!$J$34:$J$777,СВЦЭМ!$A$34:$A$777,$A340,СВЦЭМ!$B$34:$B$777,X$331)+'СЕТ СН'!$F$13</f>
        <v>298.72541729</v>
      </c>
      <c r="Y340" s="64">
        <f>SUMIFS(СВЦЭМ!$J$34:$J$777,СВЦЭМ!$A$34:$A$777,$A340,СВЦЭМ!$B$34:$B$777,Y$331)+'СЕТ СН'!$F$13</f>
        <v>341.24530929999997</v>
      </c>
    </row>
    <row r="341" spans="1:25" ht="15.75" x14ac:dyDescent="0.2">
      <c r="A341" s="63">
        <f t="shared" si="9"/>
        <v>42561</v>
      </c>
      <c r="B341" s="64">
        <f>SUMIFS(СВЦЭМ!$J$34:$J$777,СВЦЭМ!$A$34:$A$777,$A341,СВЦЭМ!$B$34:$B$777,B$331)+'СЕТ СН'!$F$13</f>
        <v>383.43266360000001</v>
      </c>
      <c r="C341" s="64">
        <f>SUMIFS(СВЦЭМ!$J$34:$J$777,СВЦЭМ!$A$34:$A$777,$A341,СВЦЭМ!$B$34:$B$777,C$331)+'СЕТ СН'!$F$13</f>
        <v>421.25747017999998</v>
      </c>
      <c r="D341" s="64">
        <f>SUMIFS(СВЦЭМ!$J$34:$J$777,СВЦЭМ!$A$34:$A$777,$A341,СВЦЭМ!$B$34:$B$777,D$331)+'СЕТ СН'!$F$13</f>
        <v>444.15295087999999</v>
      </c>
      <c r="E341" s="64">
        <f>SUMIFS(СВЦЭМ!$J$34:$J$777,СВЦЭМ!$A$34:$A$777,$A341,СВЦЭМ!$B$34:$B$777,E$331)+'СЕТ СН'!$F$13</f>
        <v>452.32997481000001</v>
      </c>
      <c r="F341" s="64">
        <f>SUMIFS(СВЦЭМ!$J$34:$J$777,СВЦЭМ!$A$34:$A$777,$A341,СВЦЭМ!$B$34:$B$777,F$331)+'СЕТ СН'!$F$13</f>
        <v>458.90848117000002</v>
      </c>
      <c r="G341" s="64">
        <f>SUMIFS(СВЦЭМ!$J$34:$J$777,СВЦЭМ!$A$34:$A$777,$A341,СВЦЭМ!$B$34:$B$777,G$331)+'СЕТ СН'!$F$13</f>
        <v>461.24252581000002</v>
      </c>
      <c r="H341" s="64">
        <f>SUMIFS(СВЦЭМ!$J$34:$J$777,СВЦЭМ!$A$34:$A$777,$A341,СВЦЭМ!$B$34:$B$777,H$331)+'СЕТ СН'!$F$13</f>
        <v>430.91250769999999</v>
      </c>
      <c r="I341" s="64">
        <f>SUMIFS(СВЦЭМ!$J$34:$J$777,СВЦЭМ!$A$34:$A$777,$A341,СВЦЭМ!$B$34:$B$777,I$331)+'СЕТ СН'!$F$13</f>
        <v>393.47467257</v>
      </c>
      <c r="J341" s="64">
        <f>SUMIFS(СВЦЭМ!$J$34:$J$777,СВЦЭМ!$A$34:$A$777,$A341,СВЦЭМ!$B$34:$B$777,J$331)+'СЕТ СН'!$F$13</f>
        <v>332.99699681999999</v>
      </c>
      <c r="K341" s="64">
        <f>SUMIFS(СВЦЭМ!$J$34:$J$777,СВЦЭМ!$A$34:$A$777,$A341,СВЦЭМ!$B$34:$B$777,K$331)+'СЕТ СН'!$F$13</f>
        <v>289.31234447999998</v>
      </c>
      <c r="L341" s="64">
        <f>SUMIFS(СВЦЭМ!$J$34:$J$777,СВЦЭМ!$A$34:$A$777,$A341,СВЦЭМ!$B$34:$B$777,L$331)+'СЕТ СН'!$F$13</f>
        <v>274.20244531999998</v>
      </c>
      <c r="M341" s="64">
        <f>SUMIFS(СВЦЭМ!$J$34:$J$777,СВЦЭМ!$A$34:$A$777,$A341,СВЦЭМ!$B$34:$B$777,M$331)+'СЕТ СН'!$F$13</f>
        <v>272.81365416</v>
      </c>
      <c r="N341" s="64">
        <f>SUMIFS(СВЦЭМ!$J$34:$J$777,СВЦЭМ!$A$34:$A$777,$A341,СВЦЭМ!$B$34:$B$777,N$331)+'СЕТ СН'!$F$13</f>
        <v>276.38328868000002</v>
      </c>
      <c r="O341" s="64">
        <f>SUMIFS(СВЦЭМ!$J$34:$J$777,СВЦЭМ!$A$34:$A$777,$A341,СВЦЭМ!$B$34:$B$777,O$331)+'СЕТ СН'!$F$13</f>
        <v>279.27725819</v>
      </c>
      <c r="P341" s="64">
        <f>SUMIFS(СВЦЭМ!$J$34:$J$777,СВЦЭМ!$A$34:$A$777,$A341,СВЦЭМ!$B$34:$B$777,P$331)+'СЕТ СН'!$F$13</f>
        <v>282.03666414000003</v>
      </c>
      <c r="Q341" s="64">
        <f>SUMIFS(СВЦЭМ!$J$34:$J$777,СВЦЭМ!$A$34:$A$777,$A341,СВЦЭМ!$B$34:$B$777,Q$331)+'СЕТ СН'!$F$13</f>
        <v>282.63032663000001</v>
      </c>
      <c r="R341" s="64">
        <f>SUMIFS(СВЦЭМ!$J$34:$J$777,СВЦЭМ!$A$34:$A$777,$A341,СВЦЭМ!$B$34:$B$777,R$331)+'СЕТ СН'!$F$13</f>
        <v>284.06943261999999</v>
      </c>
      <c r="S341" s="64">
        <f>SUMIFS(СВЦЭМ!$J$34:$J$777,СВЦЭМ!$A$34:$A$777,$A341,СВЦЭМ!$B$34:$B$777,S$331)+'СЕТ СН'!$F$13</f>
        <v>280.61087192999997</v>
      </c>
      <c r="T341" s="64">
        <f>SUMIFS(СВЦЭМ!$J$34:$J$777,СВЦЭМ!$A$34:$A$777,$A341,СВЦЭМ!$B$34:$B$777,T$331)+'СЕТ СН'!$F$13</f>
        <v>276.06936483999999</v>
      </c>
      <c r="U341" s="64">
        <f>SUMIFS(СВЦЭМ!$J$34:$J$777,СВЦЭМ!$A$34:$A$777,$A341,СВЦЭМ!$B$34:$B$777,U$331)+'СЕТ СН'!$F$13</f>
        <v>274.18775054000002</v>
      </c>
      <c r="V341" s="64">
        <f>SUMIFS(СВЦЭМ!$J$34:$J$777,СВЦЭМ!$A$34:$A$777,$A341,СВЦЭМ!$B$34:$B$777,V$331)+'СЕТ СН'!$F$13</f>
        <v>281.33821373000001</v>
      </c>
      <c r="W341" s="64">
        <f>SUMIFS(СВЦЭМ!$J$34:$J$777,СВЦЭМ!$A$34:$A$777,$A341,СВЦЭМ!$B$34:$B$777,W$331)+'СЕТ СН'!$F$13</f>
        <v>287.52510402000001</v>
      </c>
      <c r="X341" s="64">
        <f>SUMIFS(СВЦЭМ!$J$34:$J$777,СВЦЭМ!$A$34:$A$777,$A341,СВЦЭМ!$B$34:$B$777,X$331)+'СЕТ СН'!$F$13</f>
        <v>288.75786743999998</v>
      </c>
      <c r="Y341" s="64">
        <f>SUMIFS(СВЦЭМ!$J$34:$J$777,СВЦЭМ!$A$34:$A$777,$A341,СВЦЭМ!$B$34:$B$777,Y$331)+'СЕТ СН'!$F$13</f>
        <v>322.39752736000003</v>
      </c>
    </row>
    <row r="342" spans="1:25" ht="15.75" x14ac:dyDescent="0.2">
      <c r="A342" s="63">
        <f t="shared" si="9"/>
        <v>42562</v>
      </c>
      <c r="B342" s="64">
        <f>SUMIFS(СВЦЭМ!$J$34:$J$777,СВЦЭМ!$A$34:$A$777,$A342,СВЦЭМ!$B$34:$B$777,B$331)+'СЕТ СН'!$F$13</f>
        <v>373.43890398000002</v>
      </c>
      <c r="C342" s="64">
        <f>SUMIFS(СВЦЭМ!$J$34:$J$777,СВЦЭМ!$A$34:$A$777,$A342,СВЦЭМ!$B$34:$B$777,C$331)+'СЕТ СН'!$F$13</f>
        <v>409.67615619999998</v>
      </c>
      <c r="D342" s="64">
        <f>SUMIFS(СВЦЭМ!$J$34:$J$777,СВЦЭМ!$A$34:$A$777,$A342,СВЦЭМ!$B$34:$B$777,D$331)+'СЕТ СН'!$F$13</f>
        <v>436.33898572999999</v>
      </c>
      <c r="E342" s="64">
        <f>SUMIFS(СВЦЭМ!$J$34:$J$777,СВЦЭМ!$A$34:$A$777,$A342,СВЦЭМ!$B$34:$B$777,E$331)+'СЕТ СН'!$F$13</f>
        <v>442.77056668</v>
      </c>
      <c r="F342" s="64">
        <f>SUMIFS(СВЦЭМ!$J$34:$J$777,СВЦЭМ!$A$34:$A$777,$A342,СВЦЭМ!$B$34:$B$777,F$331)+'СЕТ СН'!$F$13</f>
        <v>448.29023805999998</v>
      </c>
      <c r="G342" s="64">
        <f>SUMIFS(СВЦЭМ!$J$34:$J$777,СВЦЭМ!$A$34:$A$777,$A342,СВЦЭМ!$B$34:$B$777,G$331)+'СЕТ СН'!$F$13</f>
        <v>445.81570065</v>
      </c>
      <c r="H342" s="64">
        <f>SUMIFS(СВЦЭМ!$J$34:$J$777,СВЦЭМ!$A$34:$A$777,$A342,СВЦЭМ!$B$34:$B$777,H$331)+'СЕТ СН'!$F$13</f>
        <v>401.78814555999998</v>
      </c>
      <c r="I342" s="64">
        <f>SUMIFS(СВЦЭМ!$J$34:$J$777,СВЦЭМ!$A$34:$A$777,$A342,СВЦЭМ!$B$34:$B$777,I$331)+'СЕТ СН'!$F$13</f>
        <v>358.28048689000002</v>
      </c>
      <c r="J342" s="64">
        <f>SUMIFS(СВЦЭМ!$J$34:$J$777,СВЦЭМ!$A$34:$A$777,$A342,СВЦЭМ!$B$34:$B$777,J$331)+'СЕТ СН'!$F$13</f>
        <v>314.83732357999997</v>
      </c>
      <c r="K342" s="64">
        <f>SUMIFS(СВЦЭМ!$J$34:$J$777,СВЦЭМ!$A$34:$A$777,$A342,СВЦЭМ!$B$34:$B$777,K$331)+'СЕТ СН'!$F$13</f>
        <v>283.24544906</v>
      </c>
      <c r="L342" s="64">
        <f>SUMIFS(СВЦЭМ!$J$34:$J$777,СВЦЭМ!$A$34:$A$777,$A342,СВЦЭМ!$B$34:$B$777,L$331)+'СЕТ СН'!$F$13</f>
        <v>271.84257203999999</v>
      </c>
      <c r="M342" s="64">
        <f>SUMIFS(СВЦЭМ!$J$34:$J$777,СВЦЭМ!$A$34:$A$777,$A342,СВЦЭМ!$B$34:$B$777,M$331)+'СЕТ СН'!$F$13</f>
        <v>273.69814552000003</v>
      </c>
      <c r="N342" s="64">
        <f>SUMIFS(СВЦЭМ!$J$34:$J$777,СВЦЭМ!$A$34:$A$777,$A342,СВЦЭМ!$B$34:$B$777,N$331)+'СЕТ СН'!$F$13</f>
        <v>278.98024767999999</v>
      </c>
      <c r="O342" s="64">
        <f>SUMIFS(СВЦЭМ!$J$34:$J$777,СВЦЭМ!$A$34:$A$777,$A342,СВЦЭМ!$B$34:$B$777,O$331)+'СЕТ СН'!$F$13</f>
        <v>273.14986223</v>
      </c>
      <c r="P342" s="64">
        <f>SUMIFS(СВЦЭМ!$J$34:$J$777,СВЦЭМ!$A$34:$A$777,$A342,СВЦЭМ!$B$34:$B$777,P$331)+'СЕТ СН'!$F$13</f>
        <v>276.18668322000002</v>
      </c>
      <c r="Q342" s="64">
        <f>SUMIFS(СВЦЭМ!$J$34:$J$777,СВЦЭМ!$A$34:$A$777,$A342,СВЦЭМ!$B$34:$B$777,Q$331)+'СЕТ СН'!$F$13</f>
        <v>276.63298895999998</v>
      </c>
      <c r="R342" s="64">
        <f>SUMIFS(СВЦЭМ!$J$34:$J$777,СВЦЭМ!$A$34:$A$777,$A342,СВЦЭМ!$B$34:$B$777,R$331)+'СЕТ СН'!$F$13</f>
        <v>278.80245884999999</v>
      </c>
      <c r="S342" s="64">
        <f>SUMIFS(СВЦЭМ!$J$34:$J$777,СВЦЭМ!$A$34:$A$777,$A342,СВЦЭМ!$B$34:$B$777,S$331)+'СЕТ СН'!$F$13</f>
        <v>279.40855894999999</v>
      </c>
      <c r="T342" s="64">
        <f>SUMIFS(СВЦЭМ!$J$34:$J$777,СВЦЭМ!$A$34:$A$777,$A342,СВЦЭМ!$B$34:$B$777,T$331)+'СЕТ СН'!$F$13</f>
        <v>281.71549148999998</v>
      </c>
      <c r="U342" s="64">
        <f>SUMIFS(СВЦЭМ!$J$34:$J$777,СВЦЭМ!$A$34:$A$777,$A342,СВЦЭМ!$B$34:$B$777,U$331)+'СЕТ СН'!$F$13</f>
        <v>283.65701560999997</v>
      </c>
      <c r="V342" s="64">
        <f>SUMIFS(СВЦЭМ!$J$34:$J$777,СВЦЭМ!$A$34:$A$777,$A342,СВЦЭМ!$B$34:$B$777,V$331)+'СЕТ СН'!$F$13</f>
        <v>284.79941642</v>
      </c>
      <c r="W342" s="64">
        <f>SUMIFS(СВЦЭМ!$J$34:$J$777,СВЦЭМ!$A$34:$A$777,$A342,СВЦЭМ!$B$34:$B$777,W$331)+'СЕТ СН'!$F$13</f>
        <v>294.76976051000003</v>
      </c>
      <c r="X342" s="64">
        <f>SUMIFS(СВЦЭМ!$J$34:$J$777,СВЦЭМ!$A$34:$A$777,$A342,СВЦЭМ!$B$34:$B$777,X$331)+'СЕТ СН'!$F$13</f>
        <v>315.70982588999999</v>
      </c>
      <c r="Y342" s="64">
        <f>SUMIFS(СВЦЭМ!$J$34:$J$777,СВЦЭМ!$A$34:$A$777,$A342,СВЦЭМ!$B$34:$B$777,Y$331)+'СЕТ СН'!$F$13</f>
        <v>361.29453690000003</v>
      </c>
    </row>
    <row r="343" spans="1:25" ht="15.75" x14ac:dyDescent="0.2">
      <c r="A343" s="63">
        <f t="shared" si="9"/>
        <v>42563</v>
      </c>
      <c r="B343" s="64">
        <f>SUMIFS(СВЦЭМ!$J$34:$J$777,СВЦЭМ!$A$34:$A$777,$A343,СВЦЭМ!$B$34:$B$777,B$331)+'СЕТ СН'!$F$13</f>
        <v>381.38462098000002</v>
      </c>
      <c r="C343" s="64">
        <f>SUMIFS(СВЦЭМ!$J$34:$J$777,СВЦЭМ!$A$34:$A$777,$A343,СВЦЭМ!$B$34:$B$777,C$331)+'СЕТ СН'!$F$13</f>
        <v>415.31216876000002</v>
      </c>
      <c r="D343" s="64">
        <f>SUMIFS(СВЦЭМ!$J$34:$J$777,СВЦЭМ!$A$34:$A$777,$A343,СВЦЭМ!$B$34:$B$777,D$331)+'СЕТ СН'!$F$13</f>
        <v>433.40558700000003</v>
      </c>
      <c r="E343" s="64">
        <f>SUMIFS(СВЦЭМ!$J$34:$J$777,СВЦЭМ!$A$34:$A$777,$A343,СВЦЭМ!$B$34:$B$777,E$331)+'СЕТ СН'!$F$13</f>
        <v>445.66820173999997</v>
      </c>
      <c r="F343" s="64">
        <f>SUMIFS(СВЦЭМ!$J$34:$J$777,СВЦЭМ!$A$34:$A$777,$A343,СВЦЭМ!$B$34:$B$777,F$331)+'СЕТ СН'!$F$13</f>
        <v>449.85819758000002</v>
      </c>
      <c r="G343" s="64">
        <f>SUMIFS(СВЦЭМ!$J$34:$J$777,СВЦЭМ!$A$34:$A$777,$A343,СВЦЭМ!$B$34:$B$777,G$331)+'СЕТ СН'!$F$13</f>
        <v>445.9952361</v>
      </c>
      <c r="H343" s="64">
        <f>SUMIFS(СВЦЭМ!$J$34:$J$777,СВЦЭМ!$A$34:$A$777,$A343,СВЦЭМ!$B$34:$B$777,H$331)+'СЕТ СН'!$F$13</f>
        <v>398.82917185000002</v>
      </c>
      <c r="I343" s="64">
        <f>SUMIFS(СВЦЭМ!$J$34:$J$777,СВЦЭМ!$A$34:$A$777,$A343,СВЦЭМ!$B$34:$B$777,I$331)+'СЕТ СН'!$F$13</f>
        <v>353.77688445000001</v>
      </c>
      <c r="J343" s="64">
        <f>SUMIFS(СВЦЭМ!$J$34:$J$777,СВЦЭМ!$A$34:$A$777,$A343,СВЦЭМ!$B$34:$B$777,J$331)+'СЕТ СН'!$F$13</f>
        <v>297.35335985</v>
      </c>
      <c r="K343" s="64">
        <f>SUMIFS(СВЦЭМ!$J$34:$J$777,СВЦЭМ!$A$34:$A$777,$A343,СВЦЭМ!$B$34:$B$777,K$331)+'СЕТ СН'!$F$13</f>
        <v>275.56650698999999</v>
      </c>
      <c r="L343" s="64">
        <f>SUMIFS(СВЦЭМ!$J$34:$J$777,СВЦЭМ!$A$34:$A$777,$A343,СВЦЭМ!$B$34:$B$777,L$331)+'СЕТ СН'!$F$13</f>
        <v>288.68113768000001</v>
      </c>
      <c r="M343" s="64">
        <f>SUMIFS(СВЦЭМ!$J$34:$J$777,СВЦЭМ!$A$34:$A$777,$A343,СВЦЭМ!$B$34:$B$777,M$331)+'СЕТ СН'!$F$13</f>
        <v>289.32563942000002</v>
      </c>
      <c r="N343" s="64">
        <f>SUMIFS(СВЦЭМ!$J$34:$J$777,СВЦЭМ!$A$34:$A$777,$A343,СВЦЭМ!$B$34:$B$777,N$331)+'СЕТ СН'!$F$13</f>
        <v>284.90676655999999</v>
      </c>
      <c r="O343" s="64">
        <f>SUMIFS(СВЦЭМ!$J$34:$J$777,СВЦЭМ!$A$34:$A$777,$A343,СВЦЭМ!$B$34:$B$777,O$331)+'СЕТ СН'!$F$13</f>
        <v>289.26133564999998</v>
      </c>
      <c r="P343" s="64">
        <f>SUMIFS(СВЦЭМ!$J$34:$J$777,СВЦЭМ!$A$34:$A$777,$A343,СВЦЭМ!$B$34:$B$777,P$331)+'СЕТ СН'!$F$13</f>
        <v>288.29772305</v>
      </c>
      <c r="Q343" s="64">
        <f>SUMIFS(СВЦЭМ!$J$34:$J$777,СВЦЭМ!$A$34:$A$777,$A343,СВЦЭМ!$B$34:$B$777,Q$331)+'СЕТ СН'!$F$13</f>
        <v>288.47442583999998</v>
      </c>
      <c r="R343" s="64">
        <f>SUMIFS(СВЦЭМ!$J$34:$J$777,СВЦЭМ!$A$34:$A$777,$A343,СВЦЭМ!$B$34:$B$777,R$331)+'СЕТ СН'!$F$13</f>
        <v>285.38724859000001</v>
      </c>
      <c r="S343" s="64">
        <f>SUMIFS(СВЦЭМ!$J$34:$J$777,СВЦЭМ!$A$34:$A$777,$A343,СВЦЭМ!$B$34:$B$777,S$331)+'СЕТ СН'!$F$13</f>
        <v>285.49651219999998</v>
      </c>
      <c r="T343" s="64">
        <f>SUMIFS(СВЦЭМ!$J$34:$J$777,СВЦЭМ!$A$34:$A$777,$A343,СВЦЭМ!$B$34:$B$777,T$331)+'СЕТ СН'!$F$13</f>
        <v>283.84074536000003</v>
      </c>
      <c r="U343" s="64">
        <f>SUMIFS(СВЦЭМ!$J$34:$J$777,СВЦЭМ!$A$34:$A$777,$A343,СВЦЭМ!$B$34:$B$777,U$331)+'СЕТ СН'!$F$13</f>
        <v>281.53305196999997</v>
      </c>
      <c r="V343" s="64">
        <f>SUMIFS(СВЦЭМ!$J$34:$J$777,СВЦЭМ!$A$34:$A$777,$A343,СВЦЭМ!$B$34:$B$777,V$331)+'СЕТ СН'!$F$13</f>
        <v>270.31645209999999</v>
      </c>
      <c r="W343" s="64">
        <f>SUMIFS(СВЦЭМ!$J$34:$J$777,СВЦЭМ!$A$34:$A$777,$A343,СВЦЭМ!$B$34:$B$777,W$331)+'СЕТ СН'!$F$13</f>
        <v>277.27983605999998</v>
      </c>
      <c r="X343" s="64">
        <f>SUMIFS(СВЦЭМ!$J$34:$J$777,СВЦЭМ!$A$34:$A$777,$A343,СВЦЭМ!$B$34:$B$777,X$331)+'СЕТ СН'!$F$13</f>
        <v>293.59856325999999</v>
      </c>
      <c r="Y343" s="64">
        <f>SUMIFS(СВЦЭМ!$J$34:$J$777,СВЦЭМ!$A$34:$A$777,$A343,СВЦЭМ!$B$34:$B$777,Y$331)+'СЕТ СН'!$F$13</f>
        <v>335.95253348</v>
      </c>
    </row>
    <row r="344" spans="1:25" ht="15.75" x14ac:dyDescent="0.2">
      <c r="A344" s="63">
        <f t="shared" si="9"/>
        <v>42564</v>
      </c>
      <c r="B344" s="64">
        <f>SUMIFS(СВЦЭМ!$J$34:$J$777,СВЦЭМ!$A$34:$A$777,$A344,СВЦЭМ!$B$34:$B$777,B$331)+'СЕТ СН'!$F$13</f>
        <v>350.27912079999999</v>
      </c>
      <c r="C344" s="64">
        <f>SUMIFS(СВЦЭМ!$J$34:$J$777,СВЦЭМ!$A$34:$A$777,$A344,СВЦЭМ!$B$34:$B$777,C$331)+'СЕТ СН'!$F$13</f>
        <v>381.80549762999999</v>
      </c>
      <c r="D344" s="64">
        <f>SUMIFS(СВЦЭМ!$J$34:$J$777,СВЦЭМ!$A$34:$A$777,$A344,СВЦЭМ!$B$34:$B$777,D$331)+'СЕТ СН'!$F$13</f>
        <v>400.67932744000001</v>
      </c>
      <c r="E344" s="64">
        <f>SUMIFS(СВЦЭМ!$J$34:$J$777,СВЦЭМ!$A$34:$A$777,$A344,СВЦЭМ!$B$34:$B$777,E$331)+'СЕТ СН'!$F$13</f>
        <v>407.11960075000002</v>
      </c>
      <c r="F344" s="64">
        <f>SUMIFS(СВЦЭМ!$J$34:$J$777,СВЦЭМ!$A$34:$A$777,$A344,СВЦЭМ!$B$34:$B$777,F$331)+'СЕТ СН'!$F$13</f>
        <v>410.35567909000002</v>
      </c>
      <c r="G344" s="64">
        <f>SUMIFS(СВЦЭМ!$J$34:$J$777,СВЦЭМ!$A$34:$A$777,$A344,СВЦЭМ!$B$34:$B$777,G$331)+'СЕТ СН'!$F$13</f>
        <v>408.62294435000001</v>
      </c>
      <c r="H344" s="64">
        <f>SUMIFS(СВЦЭМ!$J$34:$J$777,СВЦЭМ!$A$34:$A$777,$A344,СВЦЭМ!$B$34:$B$777,H$331)+'СЕТ СН'!$F$13</f>
        <v>360.43470403999999</v>
      </c>
      <c r="I344" s="64">
        <f>SUMIFS(СВЦЭМ!$J$34:$J$777,СВЦЭМ!$A$34:$A$777,$A344,СВЦЭМ!$B$34:$B$777,I$331)+'СЕТ СН'!$F$13</f>
        <v>307.18748878999997</v>
      </c>
      <c r="J344" s="64">
        <f>SUMIFS(СВЦЭМ!$J$34:$J$777,СВЦЭМ!$A$34:$A$777,$A344,СВЦЭМ!$B$34:$B$777,J$331)+'СЕТ СН'!$F$13</f>
        <v>283.44794132999999</v>
      </c>
      <c r="K344" s="64">
        <f>SUMIFS(СВЦЭМ!$J$34:$J$777,СВЦЭМ!$A$34:$A$777,$A344,СВЦЭМ!$B$34:$B$777,K$331)+'СЕТ СН'!$F$13</f>
        <v>264.29258431</v>
      </c>
      <c r="L344" s="64">
        <f>SUMIFS(СВЦЭМ!$J$34:$J$777,СВЦЭМ!$A$34:$A$777,$A344,СВЦЭМ!$B$34:$B$777,L$331)+'СЕТ СН'!$F$13</f>
        <v>283.46018798</v>
      </c>
      <c r="M344" s="64">
        <f>SUMIFS(СВЦЭМ!$J$34:$J$777,СВЦЭМ!$A$34:$A$777,$A344,СВЦЭМ!$B$34:$B$777,M$331)+'СЕТ СН'!$F$13</f>
        <v>284.56569803000002</v>
      </c>
      <c r="N344" s="64">
        <f>SUMIFS(СВЦЭМ!$J$34:$J$777,СВЦЭМ!$A$34:$A$777,$A344,СВЦЭМ!$B$34:$B$777,N$331)+'СЕТ СН'!$F$13</f>
        <v>281.70957557999998</v>
      </c>
      <c r="O344" s="64">
        <f>SUMIFS(СВЦЭМ!$J$34:$J$777,СВЦЭМ!$A$34:$A$777,$A344,СВЦЭМ!$B$34:$B$777,O$331)+'СЕТ СН'!$F$13</f>
        <v>289.48060715000003</v>
      </c>
      <c r="P344" s="64">
        <f>SUMIFS(СВЦЭМ!$J$34:$J$777,СВЦЭМ!$A$34:$A$777,$A344,СВЦЭМ!$B$34:$B$777,P$331)+'СЕТ СН'!$F$13</f>
        <v>287.56003399000002</v>
      </c>
      <c r="Q344" s="64">
        <f>SUMIFS(СВЦЭМ!$J$34:$J$777,СВЦЭМ!$A$34:$A$777,$A344,СВЦЭМ!$B$34:$B$777,Q$331)+'СЕТ СН'!$F$13</f>
        <v>284.00805320000001</v>
      </c>
      <c r="R344" s="64">
        <f>SUMIFS(СВЦЭМ!$J$34:$J$777,СВЦЭМ!$A$34:$A$777,$A344,СВЦЭМ!$B$34:$B$777,R$331)+'СЕТ СН'!$F$13</f>
        <v>281.58110588</v>
      </c>
      <c r="S344" s="64">
        <f>SUMIFS(СВЦЭМ!$J$34:$J$777,СВЦЭМ!$A$34:$A$777,$A344,СВЦЭМ!$B$34:$B$777,S$331)+'СЕТ СН'!$F$13</f>
        <v>279.97561683999999</v>
      </c>
      <c r="T344" s="64">
        <f>SUMIFS(СВЦЭМ!$J$34:$J$777,СВЦЭМ!$A$34:$A$777,$A344,СВЦЭМ!$B$34:$B$777,T$331)+'СЕТ СН'!$F$13</f>
        <v>278.26168288999997</v>
      </c>
      <c r="U344" s="64">
        <f>SUMIFS(СВЦЭМ!$J$34:$J$777,СВЦЭМ!$A$34:$A$777,$A344,СВЦЭМ!$B$34:$B$777,U$331)+'СЕТ СН'!$F$13</f>
        <v>279.40131789999998</v>
      </c>
      <c r="V344" s="64">
        <f>SUMIFS(СВЦЭМ!$J$34:$J$777,СВЦЭМ!$A$34:$A$777,$A344,СВЦЭМ!$B$34:$B$777,V$331)+'СЕТ СН'!$F$13</f>
        <v>268.37452454999999</v>
      </c>
      <c r="W344" s="64">
        <f>SUMIFS(СВЦЭМ!$J$34:$J$777,СВЦЭМ!$A$34:$A$777,$A344,СВЦЭМ!$B$34:$B$777,W$331)+'СЕТ СН'!$F$13</f>
        <v>267.16371192999998</v>
      </c>
      <c r="X344" s="64">
        <f>SUMIFS(СВЦЭМ!$J$34:$J$777,СВЦЭМ!$A$34:$A$777,$A344,СВЦЭМ!$B$34:$B$777,X$331)+'СЕТ СН'!$F$13</f>
        <v>277.36391098000001</v>
      </c>
      <c r="Y344" s="64">
        <f>SUMIFS(СВЦЭМ!$J$34:$J$777,СВЦЭМ!$A$34:$A$777,$A344,СВЦЭМ!$B$34:$B$777,Y$331)+'СЕТ СН'!$F$13</f>
        <v>306.41018019000001</v>
      </c>
    </row>
    <row r="345" spans="1:25" ht="15.75" x14ac:dyDescent="0.2">
      <c r="A345" s="63">
        <f t="shared" si="9"/>
        <v>42565</v>
      </c>
      <c r="B345" s="64">
        <f>SUMIFS(СВЦЭМ!$J$34:$J$777,СВЦЭМ!$A$34:$A$777,$A345,СВЦЭМ!$B$34:$B$777,B$331)+'СЕТ СН'!$F$13</f>
        <v>318.87771014999998</v>
      </c>
      <c r="C345" s="64">
        <f>SUMIFS(СВЦЭМ!$J$34:$J$777,СВЦЭМ!$A$34:$A$777,$A345,СВЦЭМ!$B$34:$B$777,C$331)+'СЕТ СН'!$F$13</f>
        <v>348.34161904000001</v>
      </c>
      <c r="D345" s="64">
        <f>SUMIFS(СВЦЭМ!$J$34:$J$777,СВЦЭМ!$A$34:$A$777,$A345,СВЦЭМ!$B$34:$B$777,D$331)+'СЕТ СН'!$F$13</f>
        <v>365.64379853000003</v>
      </c>
      <c r="E345" s="64">
        <f>SUMIFS(СВЦЭМ!$J$34:$J$777,СВЦЭМ!$A$34:$A$777,$A345,СВЦЭМ!$B$34:$B$777,E$331)+'СЕТ СН'!$F$13</f>
        <v>370.99776052999999</v>
      </c>
      <c r="F345" s="64">
        <f>SUMIFS(СВЦЭМ!$J$34:$J$777,СВЦЭМ!$A$34:$A$777,$A345,СВЦЭМ!$B$34:$B$777,F$331)+'СЕТ СН'!$F$13</f>
        <v>374.49873747999999</v>
      </c>
      <c r="G345" s="64">
        <f>SUMIFS(СВЦЭМ!$J$34:$J$777,СВЦЭМ!$A$34:$A$777,$A345,СВЦЭМ!$B$34:$B$777,G$331)+'СЕТ СН'!$F$13</f>
        <v>367.60608086000002</v>
      </c>
      <c r="H345" s="64">
        <f>SUMIFS(СВЦЭМ!$J$34:$J$777,СВЦЭМ!$A$34:$A$777,$A345,СВЦЭМ!$B$34:$B$777,H$331)+'СЕТ СН'!$F$13</f>
        <v>327.56773578000002</v>
      </c>
      <c r="I345" s="64">
        <f>SUMIFS(СВЦЭМ!$J$34:$J$777,СВЦЭМ!$A$34:$A$777,$A345,СВЦЭМ!$B$34:$B$777,I$331)+'СЕТ СН'!$F$13</f>
        <v>283.29658231000002</v>
      </c>
      <c r="J345" s="64">
        <f>SUMIFS(СВЦЭМ!$J$34:$J$777,СВЦЭМ!$A$34:$A$777,$A345,СВЦЭМ!$B$34:$B$777,J$331)+'СЕТ СН'!$F$13</f>
        <v>252.0863166</v>
      </c>
      <c r="K345" s="64">
        <f>SUMIFS(СВЦЭМ!$J$34:$J$777,СВЦЭМ!$A$34:$A$777,$A345,СВЦЭМ!$B$34:$B$777,K$331)+'СЕТ СН'!$F$13</f>
        <v>231.23440640999999</v>
      </c>
      <c r="L345" s="64">
        <f>SUMIFS(СВЦЭМ!$J$34:$J$777,СВЦЭМ!$A$34:$A$777,$A345,СВЦЭМ!$B$34:$B$777,L$331)+'СЕТ СН'!$F$13</f>
        <v>225.07953309000001</v>
      </c>
      <c r="M345" s="64">
        <f>SUMIFS(СВЦЭМ!$J$34:$J$777,СВЦЭМ!$A$34:$A$777,$A345,СВЦЭМ!$B$34:$B$777,M$331)+'СЕТ СН'!$F$13</f>
        <v>221.41366654999999</v>
      </c>
      <c r="N345" s="64">
        <f>SUMIFS(СВЦЭМ!$J$34:$J$777,СВЦЭМ!$A$34:$A$777,$A345,СВЦЭМ!$B$34:$B$777,N$331)+'СЕТ СН'!$F$13</f>
        <v>218.23018894000001</v>
      </c>
      <c r="O345" s="64">
        <f>SUMIFS(СВЦЭМ!$J$34:$J$777,СВЦЭМ!$A$34:$A$777,$A345,СВЦЭМ!$B$34:$B$777,O$331)+'СЕТ СН'!$F$13</f>
        <v>220.52164832</v>
      </c>
      <c r="P345" s="64">
        <f>SUMIFS(СВЦЭМ!$J$34:$J$777,СВЦЭМ!$A$34:$A$777,$A345,СВЦЭМ!$B$34:$B$777,P$331)+'СЕТ СН'!$F$13</f>
        <v>217.02950644000001</v>
      </c>
      <c r="Q345" s="64">
        <f>SUMIFS(СВЦЭМ!$J$34:$J$777,СВЦЭМ!$A$34:$A$777,$A345,СВЦЭМ!$B$34:$B$777,Q$331)+'СЕТ СН'!$F$13</f>
        <v>217.63009642</v>
      </c>
      <c r="R345" s="64">
        <f>SUMIFS(СВЦЭМ!$J$34:$J$777,СВЦЭМ!$A$34:$A$777,$A345,СВЦЭМ!$B$34:$B$777,R$331)+'СЕТ СН'!$F$13</f>
        <v>216.75467760000001</v>
      </c>
      <c r="S345" s="64">
        <f>SUMIFS(СВЦЭМ!$J$34:$J$777,СВЦЭМ!$A$34:$A$777,$A345,СВЦЭМ!$B$34:$B$777,S$331)+'СЕТ СН'!$F$13</f>
        <v>216.45953015000001</v>
      </c>
      <c r="T345" s="64">
        <f>SUMIFS(СВЦЭМ!$J$34:$J$777,СВЦЭМ!$A$34:$A$777,$A345,СВЦЭМ!$B$34:$B$777,T$331)+'СЕТ СН'!$F$13</f>
        <v>217.88107149999999</v>
      </c>
      <c r="U345" s="64">
        <f>SUMIFS(СВЦЭМ!$J$34:$J$777,СВЦЭМ!$A$34:$A$777,$A345,СВЦЭМ!$B$34:$B$777,U$331)+'СЕТ СН'!$F$13</f>
        <v>224.67641684</v>
      </c>
      <c r="V345" s="64">
        <f>SUMIFS(СВЦЭМ!$J$34:$J$777,СВЦЭМ!$A$34:$A$777,$A345,СВЦЭМ!$B$34:$B$777,V$331)+'СЕТ СН'!$F$13</f>
        <v>254.26182703000001</v>
      </c>
      <c r="W345" s="64">
        <f>SUMIFS(СВЦЭМ!$J$34:$J$777,СВЦЭМ!$A$34:$A$777,$A345,СВЦЭМ!$B$34:$B$777,W$331)+'СЕТ СН'!$F$13</f>
        <v>280.37839064999997</v>
      </c>
      <c r="X345" s="64">
        <f>SUMIFS(СВЦЭМ!$J$34:$J$777,СВЦЭМ!$A$34:$A$777,$A345,СВЦЭМ!$B$34:$B$777,X$331)+'СЕТ СН'!$F$13</f>
        <v>287.03089302000001</v>
      </c>
      <c r="Y345" s="64">
        <f>SUMIFS(СВЦЭМ!$J$34:$J$777,СВЦЭМ!$A$34:$A$777,$A345,СВЦЭМ!$B$34:$B$777,Y$331)+'СЕТ СН'!$F$13</f>
        <v>287.99525801999999</v>
      </c>
    </row>
    <row r="346" spans="1:25" ht="15.75" x14ac:dyDescent="0.2">
      <c r="A346" s="63">
        <f t="shared" si="9"/>
        <v>42566</v>
      </c>
      <c r="B346" s="64">
        <f>SUMIFS(СВЦЭМ!$J$34:$J$777,СВЦЭМ!$A$34:$A$777,$A346,СВЦЭМ!$B$34:$B$777,B$331)+'СЕТ СН'!$F$13</f>
        <v>316.47382549000002</v>
      </c>
      <c r="C346" s="64">
        <f>SUMIFS(СВЦЭМ!$J$34:$J$777,СВЦЭМ!$A$34:$A$777,$A346,СВЦЭМ!$B$34:$B$777,C$331)+'СЕТ СН'!$F$13</f>
        <v>337.9122552</v>
      </c>
      <c r="D346" s="64">
        <f>SUMIFS(СВЦЭМ!$J$34:$J$777,СВЦЭМ!$A$34:$A$777,$A346,СВЦЭМ!$B$34:$B$777,D$331)+'СЕТ СН'!$F$13</f>
        <v>343.72493857000001</v>
      </c>
      <c r="E346" s="64">
        <f>SUMIFS(СВЦЭМ!$J$34:$J$777,СВЦЭМ!$A$34:$A$777,$A346,СВЦЭМ!$B$34:$B$777,E$331)+'СЕТ СН'!$F$13</f>
        <v>351.01726156000001</v>
      </c>
      <c r="F346" s="64">
        <f>SUMIFS(СВЦЭМ!$J$34:$J$777,СВЦЭМ!$A$34:$A$777,$A346,СВЦЭМ!$B$34:$B$777,F$331)+'СЕТ СН'!$F$13</f>
        <v>355.21725305000001</v>
      </c>
      <c r="G346" s="64">
        <f>SUMIFS(СВЦЭМ!$J$34:$J$777,СВЦЭМ!$A$34:$A$777,$A346,СВЦЭМ!$B$34:$B$777,G$331)+'СЕТ СН'!$F$13</f>
        <v>347.5129235</v>
      </c>
      <c r="H346" s="64">
        <f>SUMIFS(СВЦЭМ!$J$34:$J$777,СВЦЭМ!$A$34:$A$777,$A346,СВЦЭМ!$B$34:$B$777,H$331)+'СЕТ СН'!$F$13</f>
        <v>354.71724726999997</v>
      </c>
      <c r="I346" s="64">
        <f>SUMIFS(СВЦЭМ!$J$34:$J$777,СВЦЭМ!$A$34:$A$777,$A346,СВЦЭМ!$B$34:$B$777,I$331)+'СЕТ СН'!$F$13</f>
        <v>343.96828880999999</v>
      </c>
      <c r="J346" s="64">
        <f>SUMIFS(СВЦЭМ!$J$34:$J$777,СВЦЭМ!$A$34:$A$777,$A346,СВЦЭМ!$B$34:$B$777,J$331)+'СЕТ СН'!$F$13</f>
        <v>313.05627016</v>
      </c>
      <c r="K346" s="64">
        <f>SUMIFS(СВЦЭМ!$J$34:$J$777,СВЦЭМ!$A$34:$A$777,$A346,СВЦЭМ!$B$34:$B$777,K$331)+'СЕТ СН'!$F$13</f>
        <v>280.64796173000002</v>
      </c>
      <c r="L346" s="64">
        <f>SUMIFS(СВЦЭМ!$J$34:$J$777,СВЦЭМ!$A$34:$A$777,$A346,СВЦЭМ!$B$34:$B$777,L$331)+'СЕТ СН'!$F$13</f>
        <v>221.32387824</v>
      </c>
      <c r="M346" s="64">
        <f>SUMIFS(СВЦЭМ!$J$34:$J$777,СВЦЭМ!$A$34:$A$777,$A346,СВЦЭМ!$B$34:$B$777,M$331)+'СЕТ СН'!$F$13</f>
        <v>217.29164827</v>
      </c>
      <c r="N346" s="64">
        <f>SUMIFS(СВЦЭМ!$J$34:$J$777,СВЦЭМ!$A$34:$A$777,$A346,СВЦЭМ!$B$34:$B$777,N$331)+'СЕТ СН'!$F$13</f>
        <v>215.30533739000001</v>
      </c>
      <c r="O346" s="64">
        <f>SUMIFS(СВЦЭМ!$J$34:$J$777,СВЦЭМ!$A$34:$A$777,$A346,СВЦЭМ!$B$34:$B$777,O$331)+'СЕТ СН'!$F$13</f>
        <v>220.07016340000001</v>
      </c>
      <c r="P346" s="64">
        <f>SUMIFS(СВЦЭМ!$J$34:$J$777,СВЦЭМ!$A$34:$A$777,$A346,СВЦЭМ!$B$34:$B$777,P$331)+'СЕТ СН'!$F$13</f>
        <v>218.13088458999999</v>
      </c>
      <c r="Q346" s="64">
        <f>SUMIFS(СВЦЭМ!$J$34:$J$777,СВЦЭМ!$A$34:$A$777,$A346,СВЦЭМ!$B$34:$B$777,Q$331)+'СЕТ СН'!$F$13</f>
        <v>216.73836254</v>
      </c>
      <c r="R346" s="64">
        <f>SUMIFS(СВЦЭМ!$J$34:$J$777,СВЦЭМ!$A$34:$A$777,$A346,СВЦЭМ!$B$34:$B$777,R$331)+'СЕТ СН'!$F$13</f>
        <v>215.94421994000001</v>
      </c>
      <c r="S346" s="64">
        <f>SUMIFS(СВЦЭМ!$J$34:$J$777,СВЦЭМ!$A$34:$A$777,$A346,СВЦЭМ!$B$34:$B$777,S$331)+'СЕТ СН'!$F$13</f>
        <v>214.27392698</v>
      </c>
      <c r="T346" s="64">
        <f>SUMIFS(СВЦЭМ!$J$34:$J$777,СВЦЭМ!$A$34:$A$777,$A346,СВЦЭМ!$B$34:$B$777,T$331)+'СЕТ СН'!$F$13</f>
        <v>220.31542143999999</v>
      </c>
      <c r="U346" s="64">
        <f>SUMIFS(СВЦЭМ!$J$34:$J$777,СВЦЭМ!$A$34:$A$777,$A346,СВЦЭМ!$B$34:$B$777,U$331)+'СЕТ СН'!$F$13</f>
        <v>224.34235519000001</v>
      </c>
      <c r="V346" s="64">
        <f>SUMIFS(СВЦЭМ!$J$34:$J$777,СВЦЭМ!$A$34:$A$777,$A346,СВЦЭМ!$B$34:$B$777,V$331)+'СЕТ СН'!$F$13</f>
        <v>227.12763358999999</v>
      </c>
      <c r="W346" s="64">
        <f>SUMIFS(СВЦЭМ!$J$34:$J$777,СВЦЭМ!$A$34:$A$777,$A346,СВЦЭМ!$B$34:$B$777,W$331)+'СЕТ СН'!$F$13</f>
        <v>269.81114581999998</v>
      </c>
      <c r="X346" s="64">
        <f>SUMIFS(СВЦЭМ!$J$34:$J$777,СВЦЭМ!$A$34:$A$777,$A346,СВЦЭМ!$B$34:$B$777,X$331)+'СЕТ СН'!$F$13</f>
        <v>287.55448779</v>
      </c>
      <c r="Y346" s="64">
        <f>SUMIFS(СВЦЭМ!$J$34:$J$777,СВЦЭМ!$A$34:$A$777,$A346,СВЦЭМ!$B$34:$B$777,Y$331)+'СЕТ СН'!$F$13</f>
        <v>294.98066789000001</v>
      </c>
    </row>
    <row r="347" spans="1:25" ht="15.75" x14ac:dyDescent="0.2">
      <c r="A347" s="63">
        <f t="shared" si="9"/>
        <v>42567</v>
      </c>
      <c r="B347" s="64">
        <f>SUMIFS(СВЦЭМ!$J$34:$J$777,СВЦЭМ!$A$34:$A$777,$A347,СВЦЭМ!$B$34:$B$777,B$331)+'СЕТ СН'!$F$13</f>
        <v>333.08943098999998</v>
      </c>
      <c r="C347" s="64">
        <f>SUMIFS(СВЦЭМ!$J$34:$J$777,СВЦЭМ!$A$34:$A$777,$A347,СВЦЭМ!$B$34:$B$777,C$331)+'СЕТ СН'!$F$13</f>
        <v>351.85044144</v>
      </c>
      <c r="D347" s="64">
        <f>SUMIFS(СВЦЭМ!$J$34:$J$777,СВЦЭМ!$A$34:$A$777,$A347,СВЦЭМ!$B$34:$B$777,D$331)+'СЕТ СН'!$F$13</f>
        <v>367.30851431000002</v>
      </c>
      <c r="E347" s="64">
        <f>SUMIFS(СВЦЭМ!$J$34:$J$777,СВЦЭМ!$A$34:$A$777,$A347,СВЦЭМ!$B$34:$B$777,E$331)+'СЕТ СН'!$F$13</f>
        <v>375.30834525</v>
      </c>
      <c r="F347" s="64">
        <f>SUMIFS(СВЦЭМ!$J$34:$J$777,СВЦЭМ!$A$34:$A$777,$A347,СВЦЭМ!$B$34:$B$777,F$331)+'СЕТ СН'!$F$13</f>
        <v>379.28245042999998</v>
      </c>
      <c r="G347" s="64">
        <f>SUMIFS(СВЦЭМ!$J$34:$J$777,СВЦЭМ!$A$34:$A$777,$A347,СВЦЭМ!$B$34:$B$777,G$331)+'СЕТ СН'!$F$13</f>
        <v>381.09262381000002</v>
      </c>
      <c r="H347" s="64">
        <f>SUMIFS(СВЦЭМ!$J$34:$J$777,СВЦЭМ!$A$34:$A$777,$A347,СВЦЭМ!$B$34:$B$777,H$331)+'СЕТ СН'!$F$13</f>
        <v>350.19814061</v>
      </c>
      <c r="I347" s="64">
        <f>SUMIFS(СВЦЭМ!$J$34:$J$777,СВЦЭМ!$A$34:$A$777,$A347,СВЦЭМ!$B$34:$B$777,I$331)+'СЕТ СН'!$F$13</f>
        <v>313.28635801000001</v>
      </c>
      <c r="J347" s="64">
        <f>SUMIFS(СВЦЭМ!$J$34:$J$777,СВЦЭМ!$A$34:$A$777,$A347,СВЦЭМ!$B$34:$B$777,J$331)+'СЕТ СН'!$F$13</f>
        <v>271.58976245999997</v>
      </c>
      <c r="K347" s="64">
        <f>SUMIFS(СВЦЭМ!$J$34:$J$777,СВЦЭМ!$A$34:$A$777,$A347,СВЦЭМ!$B$34:$B$777,K$331)+'СЕТ СН'!$F$13</f>
        <v>249.78068648000001</v>
      </c>
      <c r="L347" s="64">
        <f>SUMIFS(СВЦЭМ!$J$34:$J$777,СВЦЭМ!$A$34:$A$777,$A347,СВЦЭМ!$B$34:$B$777,L$331)+'СЕТ СН'!$F$13</f>
        <v>259.84802674000002</v>
      </c>
      <c r="M347" s="64">
        <f>SUMIFS(СВЦЭМ!$J$34:$J$777,СВЦЭМ!$A$34:$A$777,$A347,СВЦЭМ!$B$34:$B$777,M$331)+'СЕТ СН'!$F$13</f>
        <v>260.08971113000001</v>
      </c>
      <c r="N347" s="64">
        <f>SUMIFS(СВЦЭМ!$J$34:$J$777,СВЦЭМ!$A$34:$A$777,$A347,СВЦЭМ!$B$34:$B$777,N$331)+'СЕТ СН'!$F$13</f>
        <v>254.62962945000001</v>
      </c>
      <c r="O347" s="64">
        <f>SUMIFS(СВЦЭМ!$J$34:$J$777,СВЦЭМ!$A$34:$A$777,$A347,СВЦЭМ!$B$34:$B$777,O$331)+'СЕТ СН'!$F$13</f>
        <v>252.01418667999999</v>
      </c>
      <c r="P347" s="64">
        <f>SUMIFS(СВЦЭМ!$J$34:$J$777,СВЦЭМ!$A$34:$A$777,$A347,СВЦЭМ!$B$34:$B$777,P$331)+'СЕТ СН'!$F$13</f>
        <v>249.34452798000001</v>
      </c>
      <c r="Q347" s="64">
        <f>SUMIFS(СВЦЭМ!$J$34:$J$777,СВЦЭМ!$A$34:$A$777,$A347,СВЦЭМ!$B$34:$B$777,Q$331)+'СЕТ СН'!$F$13</f>
        <v>245.24629117000001</v>
      </c>
      <c r="R347" s="64">
        <f>SUMIFS(СВЦЭМ!$J$34:$J$777,СВЦЭМ!$A$34:$A$777,$A347,СВЦЭМ!$B$34:$B$777,R$331)+'СЕТ СН'!$F$13</f>
        <v>241.68618237999999</v>
      </c>
      <c r="S347" s="64">
        <f>SUMIFS(СВЦЭМ!$J$34:$J$777,СВЦЭМ!$A$34:$A$777,$A347,СВЦЭМ!$B$34:$B$777,S$331)+'СЕТ СН'!$F$13</f>
        <v>246.01981323000001</v>
      </c>
      <c r="T347" s="64">
        <f>SUMIFS(СВЦЭМ!$J$34:$J$777,СВЦЭМ!$A$34:$A$777,$A347,СВЦЭМ!$B$34:$B$777,T$331)+'СЕТ СН'!$F$13</f>
        <v>247.09899806999999</v>
      </c>
      <c r="U347" s="64">
        <f>SUMIFS(СВЦЭМ!$J$34:$J$777,СВЦЭМ!$A$34:$A$777,$A347,СВЦЭМ!$B$34:$B$777,U$331)+'СЕТ СН'!$F$13</f>
        <v>244.49177388999999</v>
      </c>
      <c r="V347" s="64">
        <f>SUMIFS(СВЦЭМ!$J$34:$J$777,СВЦЭМ!$A$34:$A$777,$A347,СВЦЭМ!$B$34:$B$777,V$331)+'СЕТ СН'!$F$13</f>
        <v>251.85959106000001</v>
      </c>
      <c r="W347" s="64">
        <f>SUMIFS(СВЦЭМ!$J$34:$J$777,СВЦЭМ!$A$34:$A$777,$A347,СВЦЭМ!$B$34:$B$777,W$331)+'СЕТ СН'!$F$13</f>
        <v>277.47021517000002</v>
      </c>
      <c r="X347" s="64">
        <f>SUMIFS(СВЦЭМ!$J$34:$J$777,СВЦЭМ!$A$34:$A$777,$A347,СВЦЭМ!$B$34:$B$777,X$331)+'СЕТ СН'!$F$13</f>
        <v>280.88307694000002</v>
      </c>
      <c r="Y347" s="64">
        <f>SUMIFS(СВЦЭМ!$J$34:$J$777,СВЦЭМ!$A$34:$A$777,$A347,СВЦЭМ!$B$34:$B$777,Y$331)+'СЕТ СН'!$F$13</f>
        <v>285.51440859000002</v>
      </c>
    </row>
    <row r="348" spans="1:25" ht="15.75" x14ac:dyDescent="0.2">
      <c r="A348" s="63">
        <f t="shared" si="9"/>
        <v>42568</v>
      </c>
      <c r="B348" s="64">
        <f>SUMIFS(СВЦЭМ!$J$34:$J$777,СВЦЭМ!$A$34:$A$777,$A348,СВЦЭМ!$B$34:$B$777,B$331)+'СЕТ СН'!$F$13</f>
        <v>340.69386104</v>
      </c>
      <c r="C348" s="64">
        <f>SUMIFS(СВЦЭМ!$J$34:$J$777,СВЦЭМ!$A$34:$A$777,$A348,СВЦЭМ!$B$34:$B$777,C$331)+'СЕТ СН'!$F$13</f>
        <v>373.48568927999997</v>
      </c>
      <c r="D348" s="64">
        <f>SUMIFS(СВЦЭМ!$J$34:$J$777,СВЦЭМ!$A$34:$A$777,$A348,СВЦЭМ!$B$34:$B$777,D$331)+'СЕТ СН'!$F$13</f>
        <v>391.94520743999999</v>
      </c>
      <c r="E348" s="64">
        <f>SUMIFS(СВЦЭМ!$J$34:$J$777,СВЦЭМ!$A$34:$A$777,$A348,СВЦЭМ!$B$34:$B$777,E$331)+'СЕТ СН'!$F$13</f>
        <v>395.91730921999999</v>
      </c>
      <c r="F348" s="64">
        <f>SUMIFS(СВЦЭМ!$J$34:$J$777,СВЦЭМ!$A$34:$A$777,$A348,СВЦЭМ!$B$34:$B$777,F$331)+'СЕТ СН'!$F$13</f>
        <v>397.20460651000002</v>
      </c>
      <c r="G348" s="64">
        <f>SUMIFS(СВЦЭМ!$J$34:$J$777,СВЦЭМ!$A$34:$A$777,$A348,СВЦЭМ!$B$34:$B$777,G$331)+'СЕТ СН'!$F$13</f>
        <v>396.12241863999998</v>
      </c>
      <c r="H348" s="64">
        <f>SUMIFS(СВЦЭМ!$J$34:$J$777,СВЦЭМ!$A$34:$A$777,$A348,СВЦЭМ!$B$34:$B$777,H$331)+'СЕТ СН'!$F$13</f>
        <v>375.61254801000001</v>
      </c>
      <c r="I348" s="64">
        <f>SUMIFS(СВЦЭМ!$J$34:$J$777,СВЦЭМ!$A$34:$A$777,$A348,СВЦЭМ!$B$34:$B$777,I$331)+'СЕТ СН'!$F$13</f>
        <v>336.36669494</v>
      </c>
      <c r="J348" s="64">
        <f>SUMIFS(СВЦЭМ!$J$34:$J$777,СВЦЭМ!$A$34:$A$777,$A348,СВЦЭМ!$B$34:$B$777,J$331)+'СЕТ СН'!$F$13</f>
        <v>286.16628132</v>
      </c>
      <c r="K348" s="64">
        <f>SUMIFS(СВЦЭМ!$J$34:$J$777,СВЦЭМ!$A$34:$A$777,$A348,СВЦЭМ!$B$34:$B$777,K$331)+'СЕТ СН'!$F$13</f>
        <v>253.00346556</v>
      </c>
      <c r="L348" s="64">
        <f>SUMIFS(СВЦЭМ!$J$34:$J$777,СВЦЭМ!$A$34:$A$777,$A348,СВЦЭМ!$B$34:$B$777,L$331)+'СЕТ СН'!$F$13</f>
        <v>247.82551487000001</v>
      </c>
      <c r="M348" s="64">
        <f>SUMIFS(СВЦЭМ!$J$34:$J$777,СВЦЭМ!$A$34:$A$777,$A348,СВЦЭМ!$B$34:$B$777,M$331)+'СЕТ СН'!$F$13</f>
        <v>245.53209153</v>
      </c>
      <c r="N348" s="64">
        <f>SUMIFS(СВЦЭМ!$J$34:$J$777,СВЦЭМ!$A$34:$A$777,$A348,СВЦЭМ!$B$34:$B$777,N$331)+'СЕТ СН'!$F$13</f>
        <v>242.94090277999999</v>
      </c>
      <c r="O348" s="64">
        <f>SUMIFS(СВЦЭМ!$J$34:$J$777,СВЦЭМ!$A$34:$A$777,$A348,СВЦЭМ!$B$34:$B$777,O$331)+'СЕТ СН'!$F$13</f>
        <v>240.09350119000001</v>
      </c>
      <c r="P348" s="64">
        <f>SUMIFS(СВЦЭМ!$J$34:$J$777,СВЦЭМ!$A$34:$A$777,$A348,СВЦЭМ!$B$34:$B$777,P$331)+'СЕТ СН'!$F$13</f>
        <v>238.66452862</v>
      </c>
      <c r="Q348" s="64">
        <f>SUMIFS(СВЦЭМ!$J$34:$J$777,СВЦЭМ!$A$34:$A$777,$A348,СВЦЭМ!$B$34:$B$777,Q$331)+'СЕТ СН'!$F$13</f>
        <v>237.77584313</v>
      </c>
      <c r="R348" s="64">
        <f>SUMIFS(СВЦЭМ!$J$34:$J$777,СВЦЭМ!$A$34:$A$777,$A348,СВЦЭМ!$B$34:$B$777,R$331)+'СЕТ СН'!$F$13</f>
        <v>236.31204498</v>
      </c>
      <c r="S348" s="64">
        <f>SUMIFS(СВЦЭМ!$J$34:$J$777,СВЦЭМ!$A$34:$A$777,$A348,СВЦЭМ!$B$34:$B$777,S$331)+'СЕТ СН'!$F$13</f>
        <v>239.44409508000001</v>
      </c>
      <c r="T348" s="64">
        <f>SUMIFS(СВЦЭМ!$J$34:$J$777,СВЦЭМ!$A$34:$A$777,$A348,СВЦЭМ!$B$34:$B$777,T$331)+'СЕТ СН'!$F$13</f>
        <v>241.77848868000001</v>
      </c>
      <c r="U348" s="64">
        <f>SUMIFS(СВЦЭМ!$J$34:$J$777,СВЦЭМ!$A$34:$A$777,$A348,СВЦЭМ!$B$34:$B$777,U$331)+'СЕТ СН'!$F$13</f>
        <v>242.02333934000001</v>
      </c>
      <c r="V348" s="64">
        <f>SUMIFS(СВЦЭМ!$J$34:$J$777,СВЦЭМ!$A$34:$A$777,$A348,СВЦЭМ!$B$34:$B$777,V$331)+'СЕТ СН'!$F$13</f>
        <v>258.95008297999999</v>
      </c>
      <c r="W348" s="64">
        <f>SUMIFS(СВЦЭМ!$J$34:$J$777,СВЦЭМ!$A$34:$A$777,$A348,СВЦЭМ!$B$34:$B$777,W$331)+'СЕТ СН'!$F$13</f>
        <v>275.89720800999999</v>
      </c>
      <c r="X348" s="64">
        <f>SUMIFS(СВЦЭМ!$J$34:$J$777,СВЦЭМ!$A$34:$A$777,$A348,СВЦЭМ!$B$34:$B$777,X$331)+'СЕТ СН'!$F$13</f>
        <v>281.24168458000003</v>
      </c>
      <c r="Y348" s="64">
        <f>SUMIFS(СВЦЭМ!$J$34:$J$777,СВЦЭМ!$A$34:$A$777,$A348,СВЦЭМ!$B$34:$B$777,Y$331)+'СЕТ СН'!$F$13</f>
        <v>298.24398792</v>
      </c>
    </row>
    <row r="349" spans="1:25" ht="15.75" x14ac:dyDescent="0.2">
      <c r="A349" s="63">
        <f t="shared" si="9"/>
        <v>42569</v>
      </c>
      <c r="B349" s="64">
        <f>SUMIFS(СВЦЭМ!$J$34:$J$777,СВЦЭМ!$A$34:$A$777,$A349,СВЦЭМ!$B$34:$B$777,B$331)+'СЕТ СН'!$F$13</f>
        <v>338.82943159000001</v>
      </c>
      <c r="C349" s="64">
        <f>SUMIFS(СВЦЭМ!$J$34:$J$777,СВЦЭМ!$A$34:$A$777,$A349,СВЦЭМ!$B$34:$B$777,C$331)+'СЕТ СН'!$F$13</f>
        <v>368.22556150999998</v>
      </c>
      <c r="D349" s="64">
        <f>SUMIFS(СВЦЭМ!$J$34:$J$777,СВЦЭМ!$A$34:$A$777,$A349,СВЦЭМ!$B$34:$B$777,D$331)+'СЕТ СН'!$F$13</f>
        <v>380.6599142</v>
      </c>
      <c r="E349" s="64">
        <f>SUMIFS(СВЦЭМ!$J$34:$J$777,СВЦЭМ!$A$34:$A$777,$A349,СВЦЭМ!$B$34:$B$777,E$331)+'СЕТ СН'!$F$13</f>
        <v>382.38679939999997</v>
      </c>
      <c r="F349" s="64">
        <f>SUMIFS(СВЦЭМ!$J$34:$J$777,СВЦЭМ!$A$34:$A$777,$A349,СВЦЭМ!$B$34:$B$777,F$331)+'СЕТ СН'!$F$13</f>
        <v>383.49535913</v>
      </c>
      <c r="G349" s="64">
        <f>SUMIFS(СВЦЭМ!$J$34:$J$777,СВЦЭМ!$A$34:$A$777,$A349,СВЦЭМ!$B$34:$B$777,G$331)+'СЕТ СН'!$F$13</f>
        <v>389.70112986999999</v>
      </c>
      <c r="H349" s="64">
        <f>SUMIFS(СВЦЭМ!$J$34:$J$777,СВЦЭМ!$A$34:$A$777,$A349,СВЦЭМ!$B$34:$B$777,H$331)+'СЕТ СН'!$F$13</f>
        <v>352.73063416999997</v>
      </c>
      <c r="I349" s="64">
        <f>SUMIFS(СВЦЭМ!$J$34:$J$777,СВЦЭМ!$A$34:$A$777,$A349,СВЦЭМ!$B$34:$B$777,I$331)+'СЕТ СН'!$F$13</f>
        <v>298.47667633999998</v>
      </c>
      <c r="J349" s="64">
        <f>SUMIFS(СВЦЭМ!$J$34:$J$777,СВЦЭМ!$A$34:$A$777,$A349,СВЦЭМ!$B$34:$B$777,J$331)+'СЕТ СН'!$F$13</f>
        <v>260.40246359000002</v>
      </c>
      <c r="K349" s="64">
        <f>SUMIFS(СВЦЭМ!$J$34:$J$777,СВЦЭМ!$A$34:$A$777,$A349,СВЦЭМ!$B$34:$B$777,K$331)+'СЕТ СН'!$F$13</f>
        <v>252.40006413</v>
      </c>
      <c r="L349" s="64">
        <f>SUMIFS(СВЦЭМ!$J$34:$J$777,СВЦЭМ!$A$34:$A$777,$A349,СВЦЭМ!$B$34:$B$777,L$331)+'СЕТ СН'!$F$13</f>
        <v>251.39357222000001</v>
      </c>
      <c r="M349" s="64">
        <f>SUMIFS(СВЦЭМ!$J$34:$J$777,СВЦЭМ!$A$34:$A$777,$A349,СВЦЭМ!$B$34:$B$777,M$331)+'СЕТ СН'!$F$13</f>
        <v>244.56749366</v>
      </c>
      <c r="N349" s="64">
        <f>SUMIFS(СВЦЭМ!$J$34:$J$777,СВЦЭМ!$A$34:$A$777,$A349,СВЦЭМ!$B$34:$B$777,N$331)+'СЕТ СН'!$F$13</f>
        <v>239.53151990999999</v>
      </c>
      <c r="O349" s="64">
        <f>SUMIFS(СВЦЭМ!$J$34:$J$777,СВЦЭМ!$A$34:$A$777,$A349,СВЦЭМ!$B$34:$B$777,O$331)+'СЕТ СН'!$F$13</f>
        <v>244.82305066000001</v>
      </c>
      <c r="P349" s="64">
        <f>SUMIFS(СВЦЭМ!$J$34:$J$777,СВЦЭМ!$A$34:$A$777,$A349,СВЦЭМ!$B$34:$B$777,P$331)+'СЕТ СН'!$F$13</f>
        <v>246.18818995999999</v>
      </c>
      <c r="Q349" s="64">
        <f>SUMIFS(СВЦЭМ!$J$34:$J$777,СВЦЭМ!$A$34:$A$777,$A349,СВЦЭМ!$B$34:$B$777,Q$331)+'СЕТ СН'!$F$13</f>
        <v>244.09247873000001</v>
      </c>
      <c r="R349" s="64">
        <f>SUMIFS(СВЦЭМ!$J$34:$J$777,СВЦЭМ!$A$34:$A$777,$A349,СВЦЭМ!$B$34:$B$777,R$331)+'СЕТ СН'!$F$13</f>
        <v>245.01519121000001</v>
      </c>
      <c r="S349" s="64">
        <f>SUMIFS(СВЦЭМ!$J$34:$J$777,СВЦЭМ!$A$34:$A$777,$A349,СВЦЭМ!$B$34:$B$777,S$331)+'СЕТ СН'!$F$13</f>
        <v>244.64411441999999</v>
      </c>
      <c r="T349" s="64">
        <f>SUMIFS(СВЦЭМ!$J$34:$J$777,СВЦЭМ!$A$34:$A$777,$A349,СВЦЭМ!$B$34:$B$777,T$331)+'СЕТ СН'!$F$13</f>
        <v>243.40490072</v>
      </c>
      <c r="U349" s="64">
        <f>SUMIFS(СВЦЭМ!$J$34:$J$777,СВЦЭМ!$A$34:$A$777,$A349,СВЦЭМ!$B$34:$B$777,U$331)+'СЕТ СН'!$F$13</f>
        <v>243.99184484</v>
      </c>
      <c r="V349" s="64">
        <f>SUMIFS(СВЦЭМ!$J$34:$J$777,СВЦЭМ!$A$34:$A$777,$A349,СВЦЭМ!$B$34:$B$777,V$331)+'СЕТ СН'!$F$13</f>
        <v>252.78711598999999</v>
      </c>
      <c r="W349" s="64">
        <f>SUMIFS(СВЦЭМ!$J$34:$J$777,СВЦЭМ!$A$34:$A$777,$A349,СВЦЭМ!$B$34:$B$777,W$331)+'СЕТ СН'!$F$13</f>
        <v>278.87712070999999</v>
      </c>
      <c r="X349" s="64">
        <f>SUMIFS(СВЦЭМ!$J$34:$J$777,СВЦЭМ!$A$34:$A$777,$A349,СВЦЭМ!$B$34:$B$777,X$331)+'СЕТ СН'!$F$13</f>
        <v>288.57683485000001</v>
      </c>
      <c r="Y349" s="64">
        <f>SUMIFS(СВЦЭМ!$J$34:$J$777,СВЦЭМ!$A$34:$A$777,$A349,СВЦЭМ!$B$34:$B$777,Y$331)+'СЕТ СН'!$F$13</f>
        <v>292.24413229999999</v>
      </c>
    </row>
    <row r="350" spans="1:25" ht="15.75" x14ac:dyDescent="0.2">
      <c r="A350" s="63">
        <f t="shared" si="9"/>
        <v>42570</v>
      </c>
      <c r="B350" s="64">
        <f>SUMIFS(СВЦЭМ!$J$34:$J$777,СВЦЭМ!$A$34:$A$777,$A350,СВЦЭМ!$B$34:$B$777,B$331)+'СЕТ СН'!$F$13</f>
        <v>330.67914467999998</v>
      </c>
      <c r="C350" s="64">
        <f>SUMIFS(СВЦЭМ!$J$34:$J$777,СВЦЭМ!$A$34:$A$777,$A350,СВЦЭМ!$B$34:$B$777,C$331)+'СЕТ СН'!$F$13</f>
        <v>359.39073294000002</v>
      </c>
      <c r="D350" s="64">
        <f>SUMIFS(СВЦЭМ!$J$34:$J$777,СВЦЭМ!$A$34:$A$777,$A350,СВЦЭМ!$B$34:$B$777,D$331)+'СЕТ СН'!$F$13</f>
        <v>382.15816052999998</v>
      </c>
      <c r="E350" s="64">
        <f>SUMIFS(СВЦЭМ!$J$34:$J$777,СВЦЭМ!$A$34:$A$777,$A350,СВЦЭМ!$B$34:$B$777,E$331)+'СЕТ СН'!$F$13</f>
        <v>393.83256745</v>
      </c>
      <c r="F350" s="64">
        <f>SUMIFS(СВЦЭМ!$J$34:$J$777,СВЦЭМ!$A$34:$A$777,$A350,СВЦЭМ!$B$34:$B$777,F$331)+'СЕТ СН'!$F$13</f>
        <v>397.11290055000001</v>
      </c>
      <c r="G350" s="64">
        <f>SUMIFS(СВЦЭМ!$J$34:$J$777,СВЦЭМ!$A$34:$A$777,$A350,СВЦЭМ!$B$34:$B$777,G$331)+'СЕТ СН'!$F$13</f>
        <v>413.83748906</v>
      </c>
      <c r="H350" s="64">
        <f>SUMIFS(СВЦЭМ!$J$34:$J$777,СВЦЭМ!$A$34:$A$777,$A350,СВЦЭМ!$B$34:$B$777,H$331)+'СЕТ СН'!$F$13</f>
        <v>388.55918335000001</v>
      </c>
      <c r="I350" s="64">
        <f>SUMIFS(СВЦЭМ!$J$34:$J$777,СВЦЭМ!$A$34:$A$777,$A350,СВЦЭМ!$B$34:$B$777,I$331)+'СЕТ СН'!$F$13</f>
        <v>332.62431635000002</v>
      </c>
      <c r="J350" s="64">
        <f>SUMIFS(СВЦЭМ!$J$34:$J$777,СВЦЭМ!$A$34:$A$777,$A350,СВЦЭМ!$B$34:$B$777,J$331)+'СЕТ СН'!$F$13</f>
        <v>284.12155081999998</v>
      </c>
      <c r="K350" s="64">
        <f>SUMIFS(СВЦЭМ!$J$34:$J$777,СВЦЭМ!$A$34:$A$777,$A350,СВЦЭМ!$B$34:$B$777,K$331)+'СЕТ СН'!$F$13</f>
        <v>253.44127626</v>
      </c>
      <c r="L350" s="64">
        <f>SUMIFS(СВЦЭМ!$J$34:$J$777,СВЦЭМ!$A$34:$A$777,$A350,СВЦЭМ!$B$34:$B$777,L$331)+'СЕТ СН'!$F$13</f>
        <v>250.31729301999999</v>
      </c>
      <c r="M350" s="64">
        <f>SUMIFS(СВЦЭМ!$J$34:$J$777,СВЦЭМ!$A$34:$A$777,$A350,СВЦЭМ!$B$34:$B$777,M$331)+'СЕТ СН'!$F$13</f>
        <v>245.15377658</v>
      </c>
      <c r="N350" s="64">
        <f>SUMIFS(СВЦЭМ!$J$34:$J$777,СВЦЭМ!$A$34:$A$777,$A350,СВЦЭМ!$B$34:$B$777,N$331)+'СЕТ СН'!$F$13</f>
        <v>242.9811546</v>
      </c>
      <c r="O350" s="64">
        <f>SUMIFS(СВЦЭМ!$J$34:$J$777,СВЦЭМ!$A$34:$A$777,$A350,СВЦЭМ!$B$34:$B$777,O$331)+'СЕТ СН'!$F$13</f>
        <v>248.31986817000001</v>
      </c>
      <c r="P350" s="64">
        <f>SUMIFS(СВЦЭМ!$J$34:$J$777,СВЦЭМ!$A$34:$A$777,$A350,СВЦЭМ!$B$34:$B$777,P$331)+'СЕТ СН'!$F$13</f>
        <v>244.56813563</v>
      </c>
      <c r="Q350" s="64">
        <f>SUMIFS(СВЦЭМ!$J$34:$J$777,СВЦЭМ!$A$34:$A$777,$A350,СВЦЭМ!$B$34:$B$777,Q$331)+'СЕТ СН'!$F$13</f>
        <v>242.60127485000001</v>
      </c>
      <c r="R350" s="64">
        <f>SUMIFS(СВЦЭМ!$J$34:$J$777,СВЦЭМ!$A$34:$A$777,$A350,СВЦЭМ!$B$34:$B$777,R$331)+'СЕТ СН'!$F$13</f>
        <v>241.41179757</v>
      </c>
      <c r="S350" s="64">
        <f>SUMIFS(СВЦЭМ!$J$34:$J$777,СВЦЭМ!$A$34:$A$777,$A350,СВЦЭМ!$B$34:$B$777,S$331)+'СЕТ СН'!$F$13</f>
        <v>241.53679765000001</v>
      </c>
      <c r="T350" s="64">
        <f>SUMIFS(СВЦЭМ!$J$34:$J$777,СВЦЭМ!$A$34:$A$777,$A350,СВЦЭМ!$B$34:$B$777,T$331)+'СЕТ СН'!$F$13</f>
        <v>241.75819159</v>
      </c>
      <c r="U350" s="64">
        <f>SUMIFS(СВЦЭМ!$J$34:$J$777,СВЦЭМ!$A$34:$A$777,$A350,СВЦЭМ!$B$34:$B$777,U$331)+'СЕТ СН'!$F$13</f>
        <v>242.56874338</v>
      </c>
      <c r="V350" s="64">
        <f>SUMIFS(СВЦЭМ!$J$34:$J$777,СВЦЭМ!$A$34:$A$777,$A350,СВЦЭМ!$B$34:$B$777,V$331)+'СЕТ СН'!$F$13</f>
        <v>252.24923084</v>
      </c>
      <c r="W350" s="64">
        <f>SUMIFS(СВЦЭМ!$J$34:$J$777,СВЦЭМ!$A$34:$A$777,$A350,СВЦЭМ!$B$34:$B$777,W$331)+'СЕТ СН'!$F$13</f>
        <v>280.09512604999998</v>
      </c>
      <c r="X350" s="64">
        <f>SUMIFS(СВЦЭМ!$J$34:$J$777,СВЦЭМ!$A$34:$A$777,$A350,СВЦЭМ!$B$34:$B$777,X$331)+'СЕТ СН'!$F$13</f>
        <v>284.92805025000001</v>
      </c>
      <c r="Y350" s="64">
        <f>SUMIFS(СВЦЭМ!$J$34:$J$777,СВЦЭМ!$A$34:$A$777,$A350,СВЦЭМ!$B$34:$B$777,Y$331)+'СЕТ СН'!$F$13</f>
        <v>284.76060361999998</v>
      </c>
    </row>
    <row r="351" spans="1:25" ht="15.75" x14ac:dyDescent="0.2">
      <c r="A351" s="63">
        <f t="shared" si="9"/>
        <v>42571</v>
      </c>
      <c r="B351" s="64">
        <f>SUMIFS(СВЦЭМ!$J$34:$J$777,СВЦЭМ!$A$34:$A$777,$A351,СВЦЭМ!$B$34:$B$777,B$331)+'СЕТ СН'!$F$13</f>
        <v>335.48821226000001</v>
      </c>
      <c r="C351" s="64">
        <f>SUMIFS(СВЦЭМ!$J$34:$J$777,СВЦЭМ!$A$34:$A$777,$A351,СВЦЭМ!$B$34:$B$777,C$331)+'СЕТ СН'!$F$13</f>
        <v>366.51111614000001</v>
      </c>
      <c r="D351" s="64">
        <f>SUMIFS(СВЦЭМ!$J$34:$J$777,СВЦЭМ!$A$34:$A$777,$A351,СВЦЭМ!$B$34:$B$777,D$331)+'СЕТ СН'!$F$13</f>
        <v>386.86183175999997</v>
      </c>
      <c r="E351" s="64">
        <f>SUMIFS(СВЦЭМ!$J$34:$J$777,СВЦЭМ!$A$34:$A$777,$A351,СВЦЭМ!$B$34:$B$777,E$331)+'СЕТ СН'!$F$13</f>
        <v>389.53870179</v>
      </c>
      <c r="F351" s="64">
        <f>SUMIFS(СВЦЭМ!$J$34:$J$777,СВЦЭМ!$A$34:$A$777,$A351,СВЦЭМ!$B$34:$B$777,F$331)+'СЕТ СН'!$F$13</f>
        <v>395.00036607999999</v>
      </c>
      <c r="G351" s="64">
        <f>SUMIFS(СВЦЭМ!$J$34:$J$777,СВЦЭМ!$A$34:$A$777,$A351,СВЦЭМ!$B$34:$B$777,G$331)+'СЕТ СН'!$F$13</f>
        <v>391.95683552000003</v>
      </c>
      <c r="H351" s="64">
        <f>SUMIFS(СВЦЭМ!$J$34:$J$777,СВЦЭМ!$A$34:$A$777,$A351,СВЦЭМ!$B$34:$B$777,H$331)+'СЕТ СН'!$F$13</f>
        <v>349.65975564000001</v>
      </c>
      <c r="I351" s="64">
        <f>SUMIFS(СВЦЭМ!$J$34:$J$777,СВЦЭМ!$A$34:$A$777,$A351,СВЦЭМ!$B$34:$B$777,I$331)+'СЕТ СН'!$F$13</f>
        <v>292.66887837000002</v>
      </c>
      <c r="J351" s="64">
        <f>SUMIFS(СВЦЭМ!$J$34:$J$777,СВЦЭМ!$A$34:$A$777,$A351,СВЦЭМ!$B$34:$B$777,J$331)+'СЕТ СН'!$F$13</f>
        <v>258.57780523999998</v>
      </c>
      <c r="K351" s="64">
        <f>SUMIFS(СВЦЭМ!$J$34:$J$777,СВЦЭМ!$A$34:$A$777,$A351,СВЦЭМ!$B$34:$B$777,K$331)+'СЕТ СН'!$F$13</f>
        <v>249.76553772</v>
      </c>
      <c r="L351" s="64">
        <f>SUMIFS(СВЦЭМ!$J$34:$J$777,СВЦЭМ!$A$34:$A$777,$A351,СВЦЭМ!$B$34:$B$777,L$331)+'СЕТ СН'!$F$13</f>
        <v>249.89898208</v>
      </c>
      <c r="M351" s="64">
        <f>SUMIFS(СВЦЭМ!$J$34:$J$777,СВЦЭМ!$A$34:$A$777,$A351,СВЦЭМ!$B$34:$B$777,M$331)+'СЕТ СН'!$F$13</f>
        <v>246.11195217</v>
      </c>
      <c r="N351" s="64">
        <f>SUMIFS(СВЦЭМ!$J$34:$J$777,СВЦЭМ!$A$34:$A$777,$A351,СВЦЭМ!$B$34:$B$777,N$331)+'СЕТ СН'!$F$13</f>
        <v>244.38816333</v>
      </c>
      <c r="O351" s="64">
        <f>SUMIFS(СВЦЭМ!$J$34:$J$777,СВЦЭМ!$A$34:$A$777,$A351,СВЦЭМ!$B$34:$B$777,O$331)+'СЕТ СН'!$F$13</f>
        <v>246.18820473</v>
      </c>
      <c r="P351" s="64">
        <f>SUMIFS(СВЦЭМ!$J$34:$J$777,СВЦЭМ!$A$34:$A$777,$A351,СВЦЭМ!$B$34:$B$777,P$331)+'СЕТ СН'!$F$13</f>
        <v>244.41108541</v>
      </c>
      <c r="Q351" s="64">
        <f>SUMIFS(СВЦЭМ!$J$34:$J$777,СВЦЭМ!$A$34:$A$777,$A351,СВЦЭМ!$B$34:$B$777,Q$331)+'СЕТ СН'!$F$13</f>
        <v>242.93603062</v>
      </c>
      <c r="R351" s="64">
        <f>SUMIFS(СВЦЭМ!$J$34:$J$777,СВЦЭМ!$A$34:$A$777,$A351,СВЦЭМ!$B$34:$B$777,R$331)+'СЕТ СН'!$F$13</f>
        <v>240.87460489</v>
      </c>
      <c r="S351" s="64">
        <f>SUMIFS(СВЦЭМ!$J$34:$J$777,СВЦЭМ!$A$34:$A$777,$A351,СВЦЭМ!$B$34:$B$777,S$331)+'СЕТ СН'!$F$13</f>
        <v>241.84906760000001</v>
      </c>
      <c r="T351" s="64">
        <f>SUMIFS(СВЦЭМ!$J$34:$J$777,СВЦЭМ!$A$34:$A$777,$A351,СВЦЭМ!$B$34:$B$777,T$331)+'СЕТ СН'!$F$13</f>
        <v>241.28849288999999</v>
      </c>
      <c r="U351" s="64">
        <f>SUMIFS(СВЦЭМ!$J$34:$J$777,СВЦЭМ!$A$34:$A$777,$A351,СВЦЭМ!$B$34:$B$777,U$331)+'СЕТ СН'!$F$13</f>
        <v>241.23613086</v>
      </c>
      <c r="V351" s="64">
        <f>SUMIFS(СВЦЭМ!$J$34:$J$777,СВЦЭМ!$A$34:$A$777,$A351,СВЦЭМ!$B$34:$B$777,V$331)+'СЕТ СН'!$F$13</f>
        <v>252.02784159000001</v>
      </c>
      <c r="W351" s="64">
        <f>SUMIFS(СВЦЭМ!$J$34:$J$777,СВЦЭМ!$A$34:$A$777,$A351,СВЦЭМ!$B$34:$B$777,W$331)+'СЕТ СН'!$F$13</f>
        <v>280.38027505000002</v>
      </c>
      <c r="X351" s="64">
        <f>SUMIFS(СВЦЭМ!$J$34:$J$777,СВЦЭМ!$A$34:$A$777,$A351,СВЦЭМ!$B$34:$B$777,X$331)+'СЕТ СН'!$F$13</f>
        <v>281.73789978000002</v>
      </c>
      <c r="Y351" s="64">
        <f>SUMIFS(СВЦЭМ!$J$34:$J$777,СВЦЭМ!$A$34:$A$777,$A351,СВЦЭМ!$B$34:$B$777,Y$331)+'СЕТ СН'!$F$13</f>
        <v>284.07351519000002</v>
      </c>
    </row>
    <row r="352" spans="1:25" ht="15.75" x14ac:dyDescent="0.2">
      <c r="A352" s="63">
        <f t="shared" si="9"/>
        <v>42572</v>
      </c>
      <c r="B352" s="64">
        <f>SUMIFS(СВЦЭМ!$J$34:$J$777,СВЦЭМ!$A$34:$A$777,$A352,СВЦЭМ!$B$34:$B$777,B$331)+'СЕТ СН'!$F$13</f>
        <v>336.082855</v>
      </c>
      <c r="C352" s="64">
        <f>SUMIFS(СВЦЭМ!$J$34:$J$777,СВЦЭМ!$A$34:$A$777,$A352,СВЦЭМ!$B$34:$B$777,C$331)+'СЕТ СН'!$F$13</f>
        <v>365.53873117000001</v>
      </c>
      <c r="D352" s="64">
        <f>SUMIFS(СВЦЭМ!$J$34:$J$777,СВЦЭМ!$A$34:$A$777,$A352,СВЦЭМ!$B$34:$B$777,D$331)+'СЕТ СН'!$F$13</f>
        <v>375.27030273000003</v>
      </c>
      <c r="E352" s="64">
        <f>SUMIFS(СВЦЭМ!$J$34:$J$777,СВЦЭМ!$A$34:$A$777,$A352,СВЦЭМ!$B$34:$B$777,E$331)+'СЕТ СН'!$F$13</f>
        <v>383.94991418000001</v>
      </c>
      <c r="F352" s="64">
        <f>SUMIFS(СВЦЭМ!$J$34:$J$777,СВЦЭМ!$A$34:$A$777,$A352,СВЦЭМ!$B$34:$B$777,F$331)+'СЕТ СН'!$F$13</f>
        <v>390.63277490000002</v>
      </c>
      <c r="G352" s="64">
        <f>SUMIFS(СВЦЭМ!$J$34:$J$777,СВЦЭМ!$A$34:$A$777,$A352,СВЦЭМ!$B$34:$B$777,G$331)+'СЕТ СН'!$F$13</f>
        <v>385.47765950000002</v>
      </c>
      <c r="H352" s="64">
        <f>SUMIFS(СВЦЭМ!$J$34:$J$777,СВЦЭМ!$A$34:$A$777,$A352,СВЦЭМ!$B$34:$B$777,H$331)+'СЕТ СН'!$F$13</f>
        <v>344.65049338</v>
      </c>
      <c r="I352" s="64">
        <f>SUMIFS(СВЦЭМ!$J$34:$J$777,СВЦЭМ!$A$34:$A$777,$A352,СВЦЭМ!$B$34:$B$777,I$331)+'СЕТ СН'!$F$13</f>
        <v>290.95248800000002</v>
      </c>
      <c r="J352" s="64">
        <f>SUMIFS(СВЦЭМ!$J$34:$J$777,СВЦЭМ!$A$34:$A$777,$A352,СВЦЭМ!$B$34:$B$777,J$331)+'СЕТ СН'!$F$13</f>
        <v>257.94182752</v>
      </c>
      <c r="K352" s="64">
        <f>SUMIFS(СВЦЭМ!$J$34:$J$777,СВЦЭМ!$A$34:$A$777,$A352,СВЦЭМ!$B$34:$B$777,K$331)+'СЕТ СН'!$F$13</f>
        <v>252.13070769999999</v>
      </c>
      <c r="L352" s="64">
        <f>SUMIFS(СВЦЭМ!$J$34:$J$777,СВЦЭМ!$A$34:$A$777,$A352,СВЦЭМ!$B$34:$B$777,L$331)+'СЕТ СН'!$F$13</f>
        <v>252.59866438</v>
      </c>
      <c r="M352" s="64">
        <f>SUMIFS(СВЦЭМ!$J$34:$J$777,СВЦЭМ!$A$34:$A$777,$A352,СВЦЭМ!$B$34:$B$777,M$331)+'СЕТ СН'!$F$13</f>
        <v>248.70664192000001</v>
      </c>
      <c r="N352" s="64">
        <f>SUMIFS(СВЦЭМ!$J$34:$J$777,СВЦЭМ!$A$34:$A$777,$A352,СВЦЭМ!$B$34:$B$777,N$331)+'СЕТ СН'!$F$13</f>
        <v>246.17557486999999</v>
      </c>
      <c r="O352" s="64">
        <f>SUMIFS(СВЦЭМ!$J$34:$J$777,СВЦЭМ!$A$34:$A$777,$A352,СВЦЭМ!$B$34:$B$777,O$331)+'СЕТ СН'!$F$13</f>
        <v>250.08111173</v>
      </c>
      <c r="P352" s="64">
        <f>SUMIFS(СВЦЭМ!$J$34:$J$777,СВЦЭМ!$A$34:$A$777,$A352,СВЦЭМ!$B$34:$B$777,P$331)+'СЕТ СН'!$F$13</f>
        <v>246.34595540999999</v>
      </c>
      <c r="Q352" s="64">
        <f>SUMIFS(СВЦЭМ!$J$34:$J$777,СВЦЭМ!$A$34:$A$777,$A352,СВЦЭМ!$B$34:$B$777,Q$331)+'СЕТ СН'!$F$13</f>
        <v>248.45854120000001</v>
      </c>
      <c r="R352" s="64">
        <f>SUMIFS(СВЦЭМ!$J$34:$J$777,СВЦЭМ!$A$34:$A$777,$A352,СВЦЭМ!$B$34:$B$777,R$331)+'СЕТ СН'!$F$13</f>
        <v>245.99891457000001</v>
      </c>
      <c r="S352" s="64">
        <f>SUMIFS(СВЦЭМ!$J$34:$J$777,СВЦЭМ!$A$34:$A$777,$A352,СВЦЭМ!$B$34:$B$777,S$331)+'СЕТ СН'!$F$13</f>
        <v>245.34317955</v>
      </c>
      <c r="T352" s="64">
        <f>SUMIFS(СВЦЭМ!$J$34:$J$777,СВЦЭМ!$A$34:$A$777,$A352,СВЦЭМ!$B$34:$B$777,T$331)+'СЕТ СН'!$F$13</f>
        <v>241.88579207000001</v>
      </c>
      <c r="U352" s="64">
        <f>SUMIFS(СВЦЭМ!$J$34:$J$777,СВЦЭМ!$A$34:$A$777,$A352,СВЦЭМ!$B$34:$B$777,U$331)+'СЕТ СН'!$F$13</f>
        <v>234.23190543999999</v>
      </c>
      <c r="V352" s="64">
        <f>SUMIFS(СВЦЭМ!$J$34:$J$777,СВЦЭМ!$A$34:$A$777,$A352,СВЦЭМ!$B$34:$B$777,V$331)+'СЕТ СН'!$F$13</f>
        <v>239.51924156000001</v>
      </c>
      <c r="W352" s="64">
        <f>SUMIFS(СВЦЭМ!$J$34:$J$777,СВЦЭМ!$A$34:$A$777,$A352,СВЦЭМ!$B$34:$B$777,W$331)+'СЕТ СН'!$F$13</f>
        <v>267.44637710000001</v>
      </c>
      <c r="X352" s="64">
        <f>SUMIFS(СВЦЭМ!$J$34:$J$777,СВЦЭМ!$A$34:$A$777,$A352,СВЦЭМ!$B$34:$B$777,X$331)+'СЕТ СН'!$F$13</f>
        <v>267.72292358999999</v>
      </c>
      <c r="Y352" s="64">
        <f>SUMIFS(СВЦЭМ!$J$34:$J$777,СВЦЭМ!$A$34:$A$777,$A352,СВЦЭМ!$B$34:$B$777,Y$331)+'СЕТ СН'!$F$13</f>
        <v>294.51732003000001</v>
      </c>
    </row>
    <row r="353" spans="1:27" ht="15.75" x14ac:dyDescent="0.2">
      <c r="A353" s="63">
        <f t="shared" si="9"/>
        <v>42573</v>
      </c>
      <c r="B353" s="64">
        <f>SUMIFS(СВЦЭМ!$J$34:$J$777,СВЦЭМ!$A$34:$A$777,$A353,СВЦЭМ!$B$34:$B$777,B$331)+'СЕТ СН'!$F$13</f>
        <v>344.48875887999998</v>
      </c>
      <c r="C353" s="64">
        <f>SUMIFS(СВЦЭМ!$J$34:$J$777,СВЦЭМ!$A$34:$A$777,$A353,СВЦЭМ!$B$34:$B$777,C$331)+'СЕТ СН'!$F$13</f>
        <v>377.54995461999999</v>
      </c>
      <c r="D353" s="64">
        <f>SUMIFS(СВЦЭМ!$J$34:$J$777,СВЦЭМ!$A$34:$A$777,$A353,СВЦЭМ!$B$34:$B$777,D$331)+'СЕТ СН'!$F$13</f>
        <v>396.61807952999999</v>
      </c>
      <c r="E353" s="64">
        <f>SUMIFS(СВЦЭМ!$J$34:$J$777,СВЦЭМ!$A$34:$A$777,$A353,СВЦЭМ!$B$34:$B$777,E$331)+'СЕТ СН'!$F$13</f>
        <v>403.70737242000001</v>
      </c>
      <c r="F353" s="64">
        <f>SUMIFS(СВЦЭМ!$J$34:$J$777,СВЦЭМ!$A$34:$A$777,$A353,СВЦЭМ!$B$34:$B$777,F$331)+'СЕТ СН'!$F$13</f>
        <v>405.84611586</v>
      </c>
      <c r="G353" s="64">
        <f>SUMIFS(СВЦЭМ!$J$34:$J$777,СВЦЭМ!$A$34:$A$777,$A353,СВЦЭМ!$B$34:$B$777,G$331)+'СЕТ СН'!$F$13</f>
        <v>398.98742893000002</v>
      </c>
      <c r="H353" s="64">
        <f>SUMIFS(СВЦЭМ!$J$34:$J$777,СВЦЭМ!$A$34:$A$777,$A353,СВЦЭМ!$B$34:$B$777,H$331)+'СЕТ СН'!$F$13</f>
        <v>356.93549459000002</v>
      </c>
      <c r="I353" s="64">
        <f>SUMIFS(СВЦЭМ!$J$34:$J$777,СВЦЭМ!$A$34:$A$777,$A353,СВЦЭМ!$B$34:$B$777,I$331)+'СЕТ СН'!$F$13</f>
        <v>300.76288775</v>
      </c>
      <c r="J353" s="64">
        <f>SUMIFS(СВЦЭМ!$J$34:$J$777,СВЦЭМ!$A$34:$A$777,$A353,СВЦЭМ!$B$34:$B$777,J$331)+'СЕТ СН'!$F$13</f>
        <v>256.80168728000001</v>
      </c>
      <c r="K353" s="64">
        <f>SUMIFS(СВЦЭМ!$J$34:$J$777,СВЦЭМ!$A$34:$A$777,$A353,СВЦЭМ!$B$34:$B$777,K$331)+'СЕТ СН'!$F$13</f>
        <v>233.33668675000001</v>
      </c>
      <c r="L353" s="64">
        <f>SUMIFS(СВЦЭМ!$J$34:$J$777,СВЦЭМ!$A$34:$A$777,$A353,СВЦЭМ!$B$34:$B$777,L$331)+'СЕТ СН'!$F$13</f>
        <v>230.25312303000001</v>
      </c>
      <c r="M353" s="64">
        <f>SUMIFS(СВЦЭМ!$J$34:$J$777,СВЦЭМ!$A$34:$A$777,$A353,СВЦЭМ!$B$34:$B$777,M$331)+'СЕТ СН'!$F$13</f>
        <v>227.69031222000001</v>
      </c>
      <c r="N353" s="64">
        <f>SUMIFS(СВЦЭМ!$J$34:$J$777,СВЦЭМ!$A$34:$A$777,$A353,СВЦЭМ!$B$34:$B$777,N$331)+'СЕТ СН'!$F$13</f>
        <v>225.35461493</v>
      </c>
      <c r="O353" s="64">
        <f>SUMIFS(СВЦЭМ!$J$34:$J$777,СВЦЭМ!$A$34:$A$777,$A353,СВЦЭМ!$B$34:$B$777,O$331)+'СЕТ СН'!$F$13</f>
        <v>226.80431290999999</v>
      </c>
      <c r="P353" s="64">
        <f>SUMIFS(СВЦЭМ!$J$34:$J$777,СВЦЭМ!$A$34:$A$777,$A353,СВЦЭМ!$B$34:$B$777,P$331)+'СЕТ СН'!$F$13</f>
        <v>227.02801822999999</v>
      </c>
      <c r="Q353" s="64">
        <f>SUMIFS(СВЦЭМ!$J$34:$J$777,СВЦЭМ!$A$34:$A$777,$A353,СВЦЭМ!$B$34:$B$777,Q$331)+'СЕТ СН'!$F$13</f>
        <v>226.65155472999999</v>
      </c>
      <c r="R353" s="64">
        <f>SUMIFS(СВЦЭМ!$J$34:$J$777,СВЦЭМ!$A$34:$A$777,$A353,СВЦЭМ!$B$34:$B$777,R$331)+'СЕТ СН'!$F$13</f>
        <v>230.45972359999999</v>
      </c>
      <c r="S353" s="64">
        <f>SUMIFS(СВЦЭМ!$J$34:$J$777,СВЦЭМ!$A$34:$A$777,$A353,СВЦЭМ!$B$34:$B$777,S$331)+'СЕТ СН'!$F$13</f>
        <v>227.33467386000001</v>
      </c>
      <c r="T353" s="64">
        <f>SUMIFS(СВЦЭМ!$J$34:$J$777,СВЦЭМ!$A$34:$A$777,$A353,СВЦЭМ!$B$34:$B$777,T$331)+'СЕТ СН'!$F$13</f>
        <v>221.57354398000001</v>
      </c>
      <c r="U353" s="64">
        <f>SUMIFS(СВЦЭМ!$J$34:$J$777,СВЦЭМ!$A$34:$A$777,$A353,СВЦЭМ!$B$34:$B$777,U$331)+'СЕТ СН'!$F$13</f>
        <v>222.08053971000001</v>
      </c>
      <c r="V353" s="64">
        <f>SUMIFS(СВЦЭМ!$J$34:$J$777,СВЦЭМ!$A$34:$A$777,$A353,СВЦЭМ!$B$34:$B$777,V$331)+'СЕТ СН'!$F$13</f>
        <v>238.16559921999999</v>
      </c>
      <c r="W353" s="64">
        <f>SUMIFS(СВЦЭМ!$J$34:$J$777,СВЦЭМ!$A$34:$A$777,$A353,СВЦЭМ!$B$34:$B$777,W$331)+'СЕТ СН'!$F$13</f>
        <v>274.62481041000001</v>
      </c>
      <c r="X353" s="64">
        <f>SUMIFS(СВЦЭМ!$J$34:$J$777,СВЦЭМ!$A$34:$A$777,$A353,СВЦЭМ!$B$34:$B$777,X$331)+'СЕТ СН'!$F$13</f>
        <v>267.58068179999998</v>
      </c>
      <c r="Y353" s="64">
        <f>SUMIFS(СВЦЭМ!$J$34:$J$777,СВЦЭМ!$A$34:$A$777,$A353,СВЦЭМ!$B$34:$B$777,Y$331)+'СЕТ СН'!$F$13</f>
        <v>284.65163173000002</v>
      </c>
    </row>
    <row r="354" spans="1:27" ht="15.75" x14ac:dyDescent="0.2">
      <c r="A354" s="63">
        <f t="shared" si="9"/>
        <v>42574</v>
      </c>
      <c r="B354" s="64">
        <f>SUMIFS(СВЦЭМ!$J$34:$J$777,СВЦЭМ!$A$34:$A$777,$A354,СВЦЭМ!$B$34:$B$777,B$331)+'СЕТ СН'!$F$13</f>
        <v>325.03205407000002</v>
      </c>
      <c r="C354" s="64">
        <f>SUMIFS(СВЦЭМ!$J$34:$J$777,СВЦЭМ!$A$34:$A$777,$A354,СВЦЭМ!$B$34:$B$777,C$331)+'СЕТ СН'!$F$13</f>
        <v>356.38255557000002</v>
      </c>
      <c r="D354" s="64">
        <f>SUMIFS(СВЦЭМ!$J$34:$J$777,СВЦЭМ!$A$34:$A$777,$A354,СВЦЭМ!$B$34:$B$777,D$331)+'СЕТ СН'!$F$13</f>
        <v>372.82871711000001</v>
      </c>
      <c r="E354" s="64">
        <f>SUMIFS(СВЦЭМ!$J$34:$J$777,СВЦЭМ!$A$34:$A$777,$A354,СВЦЭМ!$B$34:$B$777,E$331)+'СЕТ СН'!$F$13</f>
        <v>383.36843596</v>
      </c>
      <c r="F354" s="64">
        <f>SUMIFS(СВЦЭМ!$J$34:$J$777,СВЦЭМ!$A$34:$A$777,$A354,СВЦЭМ!$B$34:$B$777,F$331)+'СЕТ СН'!$F$13</f>
        <v>386.00859094999998</v>
      </c>
      <c r="G354" s="64">
        <f>SUMIFS(СВЦЭМ!$J$34:$J$777,СВЦЭМ!$A$34:$A$777,$A354,СВЦЭМ!$B$34:$B$777,G$331)+'СЕТ СН'!$F$13</f>
        <v>385.57825000999998</v>
      </c>
      <c r="H354" s="64">
        <f>SUMIFS(СВЦЭМ!$J$34:$J$777,СВЦЭМ!$A$34:$A$777,$A354,СВЦЭМ!$B$34:$B$777,H$331)+'СЕТ СН'!$F$13</f>
        <v>351.91142079000002</v>
      </c>
      <c r="I354" s="64">
        <f>SUMIFS(СВЦЭМ!$J$34:$J$777,СВЦЭМ!$A$34:$A$777,$A354,СВЦЭМ!$B$34:$B$777,I$331)+'СЕТ СН'!$F$13</f>
        <v>310.69998436999998</v>
      </c>
      <c r="J354" s="64">
        <f>SUMIFS(СВЦЭМ!$J$34:$J$777,СВЦЭМ!$A$34:$A$777,$A354,СВЦЭМ!$B$34:$B$777,J$331)+'СЕТ СН'!$F$13</f>
        <v>257.19795015</v>
      </c>
      <c r="K354" s="64">
        <f>SUMIFS(СВЦЭМ!$J$34:$J$777,СВЦЭМ!$A$34:$A$777,$A354,СВЦЭМ!$B$34:$B$777,K$331)+'СЕТ СН'!$F$13</f>
        <v>221.26998282</v>
      </c>
      <c r="L354" s="64">
        <f>SUMIFS(СВЦЭМ!$J$34:$J$777,СВЦЭМ!$A$34:$A$777,$A354,СВЦЭМ!$B$34:$B$777,L$331)+'СЕТ СН'!$F$13</f>
        <v>215.66362068000001</v>
      </c>
      <c r="M354" s="64">
        <f>SUMIFS(СВЦЭМ!$J$34:$J$777,СВЦЭМ!$A$34:$A$777,$A354,СВЦЭМ!$B$34:$B$777,M$331)+'СЕТ СН'!$F$13</f>
        <v>210.02261215999999</v>
      </c>
      <c r="N354" s="64">
        <f>SUMIFS(СВЦЭМ!$J$34:$J$777,СВЦЭМ!$A$34:$A$777,$A354,СВЦЭМ!$B$34:$B$777,N$331)+'СЕТ СН'!$F$13</f>
        <v>208.95163865999999</v>
      </c>
      <c r="O354" s="64">
        <f>SUMIFS(СВЦЭМ!$J$34:$J$777,СВЦЭМ!$A$34:$A$777,$A354,СВЦЭМ!$B$34:$B$777,O$331)+'СЕТ СН'!$F$13</f>
        <v>208.68189580999999</v>
      </c>
      <c r="P354" s="64">
        <f>SUMIFS(СВЦЭМ!$J$34:$J$777,СВЦЭМ!$A$34:$A$777,$A354,СВЦЭМ!$B$34:$B$777,P$331)+'СЕТ СН'!$F$13</f>
        <v>209.99069046</v>
      </c>
      <c r="Q354" s="64">
        <f>SUMIFS(СВЦЭМ!$J$34:$J$777,СВЦЭМ!$A$34:$A$777,$A354,СВЦЭМ!$B$34:$B$777,Q$331)+'СЕТ СН'!$F$13</f>
        <v>211.56284597000001</v>
      </c>
      <c r="R354" s="64">
        <f>SUMIFS(СВЦЭМ!$J$34:$J$777,СВЦЭМ!$A$34:$A$777,$A354,СВЦЭМ!$B$34:$B$777,R$331)+'СЕТ СН'!$F$13</f>
        <v>212.85665227999999</v>
      </c>
      <c r="S354" s="64">
        <f>SUMIFS(СВЦЭМ!$J$34:$J$777,СВЦЭМ!$A$34:$A$777,$A354,СВЦЭМ!$B$34:$B$777,S$331)+'СЕТ СН'!$F$13</f>
        <v>212.09924624000001</v>
      </c>
      <c r="T354" s="64">
        <f>SUMIFS(СВЦЭМ!$J$34:$J$777,СВЦЭМ!$A$34:$A$777,$A354,СВЦЭМ!$B$34:$B$777,T$331)+'СЕТ СН'!$F$13</f>
        <v>212.13307460999999</v>
      </c>
      <c r="U354" s="64">
        <f>SUMIFS(СВЦЭМ!$J$34:$J$777,СВЦЭМ!$A$34:$A$777,$A354,СВЦЭМ!$B$34:$B$777,U$331)+'СЕТ СН'!$F$13</f>
        <v>212.34076073</v>
      </c>
      <c r="V354" s="64">
        <f>SUMIFS(СВЦЭМ!$J$34:$J$777,СВЦЭМ!$A$34:$A$777,$A354,СВЦЭМ!$B$34:$B$777,V$331)+'СЕТ СН'!$F$13</f>
        <v>223.21110522999999</v>
      </c>
      <c r="W354" s="64">
        <f>SUMIFS(СВЦЭМ!$J$34:$J$777,СВЦЭМ!$A$34:$A$777,$A354,СВЦЭМ!$B$34:$B$777,W$331)+'СЕТ СН'!$F$13</f>
        <v>244.28805743999999</v>
      </c>
      <c r="X354" s="64">
        <f>SUMIFS(СВЦЭМ!$J$34:$J$777,СВЦЭМ!$A$34:$A$777,$A354,СВЦЭМ!$B$34:$B$777,X$331)+'СЕТ СН'!$F$13</f>
        <v>257.01403859999999</v>
      </c>
      <c r="Y354" s="64">
        <f>SUMIFS(СВЦЭМ!$J$34:$J$777,СВЦЭМ!$A$34:$A$777,$A354,СВЦЭМ!$B$34:$B$777,Y$331)+'СЕТ СН'!$F$13</f>
        <v>295.14009327999997</v>
      </c>
    </row>
    <row r="355" spans="1:27" ht="15.75" x14ac:dyDescent="0.2">
      <c r="A355" s="63">
        <f t="shared" si="9"/>
        <v>42575</v>
      </c>
      <c r="B355" s="64">
        <f>SUMIFS(СВЦЭМ!$J$34:$J$777,СВЦЭМ!$A$34:$A$777,$A355,СВЦЭМ!$B$34:$B$777,B$331)+'СЕТ СН'!$F$13</f>
        <v>348.14562006</v>
      </c>
      <c r="C355" s="64">
        <f>SUMIFS(СВЦЭМ!$J$34:$J$777,СВЦЭМ!$A$34:$A$777,$A355,СВЦЭМ!$B$34:$B$777,C$331)+'СЕТ СН'!$F$13</f>
        <v>380.59019454999998</v>
      </c>
      <c r="D355" s="64">
        <f>SUMIFS(СВЦЭМ!$J$34:$J$777,СВЦЭМ!$A$34:$A$777,$A355,СВЦЭМ!$B$34:$B$777,D$331)+'СЕТ СН'!$F$13</f>
        <v>403.53324013000002</v>
      </c>
      <c r="E355" s="64">
        <f>SUMIFS(СВЦЭМ!$J$34:$J$777,СВЦЭМ!$A$34:$A$777,$A355,СВЦЭМ!$B$34:$B$777,E$331)+'СЕТ СН'!$F$13</f>
        <v>415.31040006000001</v>
      </c>
      <c r="F355" s="64">
        <f>SUMIFS(СВЦЭМ!$J$34:$J$777,СВЦЭМ!$A$34:$A$777,$A355,СВЦЭМ!$B$34:$B$777,F$331)+'СЕТ СН'!$F$13</f>
        <v>423.18117113</v>
      </c>
      <c r="G355" s="64">
        <f>SUMIFS(СВЦЭМ!$J$34:$J$777,СВЦЭМ!$A$34:$A$777,$A355,СВЦЭМ!$B$34:$B$777,G$331)+'СЕТ СН'!$F$13</f>
        <v>424.82113655000001</v>
      </c>
      <c r="H355" s="64">
        <f>SUMIFS(СВЦЭМ!$J$34:$J$777,СВЦЭМ!$A$34:$A$777,$A355,СВЦЭМ!$B$34:$B$777,H$331)+'СЕТ СН'!$F$13</f>
        <v>388.81795061000003</v>
      </c>
      <c r="I355" s="64">
        <f>SUMIFS(СВЦЭМ!$J$34:$J$777,СВЦЭМ!$A$34:$A$777,$A355,СВЦЭМ!$B$34:$B$777,I$331)+'СЕТ СН'!$F$13</f>
        <v>349.22650656000002</v>
      </c>
      <c r="J355" s="64">
        <f>SUMIFS(СВЦЭМ!$J$34:$J$777,СВЦЭМ!$A$34:$A$777,$A355,СВЦЭМ!$B$34:$B$777,J$331)+'СЕТ СН'!$F$13</f>
        <v>282.56792676999999</v>
      </c>
      <c r="K355" s="64">
        <f>SUMIFS(СВЦЭМ!$J$34:$J$777,СВЦЭМ!$A$34:$A$777,$A355,СВЦЭМ!$B$34:$B$777,K$331)+'СЕТ СН'!$F$13</f>
        <v>228.92827448</v>
      </c>
      <c r="L355" s="64">
        <f>SUMIFS(СВЦЭМ!$J$34:$J$777,СВЦЭМ!$A$34:$A$777,$A355,СВЦЭМ!$B$34:$B$777,L$331)+'СЕТ СН'!$F$13</f>
        <v>213.92066851000001</v>
      </c>
      <c r="M355" s="64">
        <f>SUMIFS(СВЦЭМ!$J$34:$J$777,СВЦЭМ!$A$34:$A$777,$A355,СВЦЭМ!$B$34:$B$777,M$331)+'СЕТ СН'!$F$13</f>
        <v>212.84128301999999</v>
      </c>
      <c r="N355" s="64">
        <f>SUMIFS(СВЦЭМ!$J$34:$J$777,СВЦЭМ!$A$34:$A$777,$A355,СВЦЭМ!$B$34:$B$777,N$331)+'СЕТ СН'!$F$13</f>
        <v>215.10811287000001</v>
      </c>
      <c r="O355" s="64">
        <f>SUMIFS(СВЦЭМ!$J$34:$J$777,СВЦЭМ!$A$34:$A$777,$A355,СВЦЭМ!$B$34:$B$777,O$331)+'СЕТ СН'!$F$13</f>
        <v>214.99959568</v>
      </c>
      <c r="P355" s="64">
        <f>SUMIFS(СВЦЭМ!$J$34:$J$777,СВЦЭМ!$A$34:$A$777,$A355,СВЦЭМ!$B$34:$B$777,P$331)+'СЕТ СН'!$F$13</f>
        <v>216.11544151000001</v>
      </c>
      <c r="Q355" s="64">
        <f>SUMIFS(СВЦЭМ!$J$34:$J$777,СВЦЭМ!$A$34:$A$777,$A355,СВЦЭМ!$B$34:$B$777,Q$331)+'СЕТ СН'!$F$13</f>
        <v>216.91791732999999</v>
      </c>
      <c r="R355" s="64">
        <f>SUMIFS(СВЦЭМ!$J$34:$J$777,СВЦЭМ!$A$34:$A$777,$A355,СВЦЭМ!$B$34:$B$777,R$331)+'СЕТ СН'!$F$13</f>
        <v>218.23613818999999</v>
      </c>
      <c r="S355" s="64">
        <f>SUMIFS(СВЦЭМ!$J$34:$J$777,СВЦЭМ!$A$34:$A$777,$A355,СВЦЭМ!$B$34:$B$777,S$331)+'СЕТ СН'!$F$13</f>
        <v>222.21436696999999</v>
      </c>
      <c r="T355" s="64">
        <f>SUMIFS(СВЦЭМ!$J$34:$J$777,СВЦЭМ!$A$34:$A$777,$A355,СВЦЭМ!$B$34:$B$777,T$331)+'СЕТ СН'!$F$13</f>
        <v>222.14249416999999</v>
      </c>
      <c r="U355" s="64">
        <f>SUMIFS(СВЦЭМ!$J$34:$J$777,СВЦЭМ!$A$34:$A$777,$A355,СВЦЭМ!$B$34:$B$777,U$331)+'СЕТ СН'!$F$13</f>
        <v>233.64320884</v>
      </c>
      <c r="V355" s="64">
        <f>SUMIFS(СВЦЭМ!$J$34:$J$777,СВЦЭМ!$A$34:$A$777,$A355,СВЦЭМ!$B$34:$B$777,V$331)+'СЕТ СН'!$F$13</f>
        <v>238.83486026</v>
      </c>
      <c r="W355" s="64">
        <f>SUMIFS(СВЦЭМ!$J$34:$J$777,СВЦЭМ!$A$34:$A$777,$A355,СВЦЭМ!$B$34:$B$777,W$331)+'СЕТ СН'!$F$13</f>
        <v>259.11273182999997</v>
      </c>
      <c r="X355" s="64">
        <f>SUMIFS(СВЦЭМ!$J$34:$J$777,СВЦЭМ!$A$34:$A$777,$A355,СВЦЭМ!$B$34:$B$777,X$331)+'СЕТ СН'!$F$13</f>
        <v>275.71451440999999</v>
      </c>
      <c r="Y355" s="64">
        <f>SUMIFS(СВЦЭМ!$J$34:$J$777,СВЦЭМ!$A$34:$A$777,$A355,СВЦЭМ!$B$34:$B$777,Y$331)+'СЕТ СН'!$F$13</f>
        <v>317.36203017000003</v>
      </c>
    </row>
    <row r="356" spans="1:27" ht="15.75" x14ac:dyDescent="0.2">
      <c r="A356" s="63">
        <f t="shared" si="9"/>
        <v>42576</v>
      </c>
      <c r="B356" s="64">
        <f>SUMIFS(СВЦЭМ!$J$34:$J$777,СВЦЭМ!$A$34:$A$777,$A356,СВЦЭМ!$B$34:$B$777,B$331)+'СЕТ СН'!$F$13</f>
        <v>316.89635643000003</v>
      </c>
      <c r="C356" s="64">
        <f>SUMIFS(СВЦЭМ!$J$34:$J$777,СВЦЭМ!$A$34:$A$777,$A356,СВЦЭМ!$B$34:$B$777,C$331)+'СЕТ СН'!$F$13</f>
        <v>347.76976166999998</v>
      </c>
      <c r="D356" s="64">
        <f>SUMIFS(СВЦЭМ!$J$34:$J$777,СВЦЭМ!$A$34:$A$777,$A356,СВЦЭМ!$B$34:$B$777,D$331)+'СЕТ СН'!$F$13</f>
        <v>359.45643947000002</v>
      </c>
      <c r="E356" s="64">
        <f>SUMIFS(СВЦЭМ!$J$34:$J$777,СВЦЭМ!$A$34:$A$777,$A356,СВЦЭМ!$B$34:$B$777,E$331)+'СЕТ СН'!$F$13</f>
        <v>359.16011902000002</v>
      </c>
      <c r="F356" s="64">
        <f>SUMIFS(СВЦЭМ!$J$34:$J$777,СВЦЭМ!$A$34:$A$777,$A356,СВЦЭМ!$B$34:$B$777,F$331)+'СЕТ СН'!$F$13</f>
        <v>363.12277946</v>
      </c>
      <c r="G356" s="64">
        <f>SUMIFS(СВЦЭМ!$J$34:$J$777,СВЦЭМ!$A$34:$A$777,$A356,СВЦЭМ!$B$34:$B$777,G$331)+'СЕТ СН'!$F$13</f>
        <v>360.46364474000001</v>
      </c>
      <c r="H356" s="64">
        <f>SUMIFS(СВЦЭМ!$J$34:$J$777,СВЦЭМ!$A$34:$A$777,$A356,СВЦЭМ!$B$34:$B$777,H$331)+'СЕТ СН'!$F$13</f>
        <v>333.18123444000003</v>
      </c>
      <c r="I356" s="64">
        <f>SUMIFS(СВЦЭМ!$J$34:$J$777,СВЦЭМ!$A$34:$A$777,$A356,СВЦЭМ!$B$34:$B$777,I$331)+'СЕТ СН'!$F$13</f>
        <v>277.28963153000001</v>
      </c>
      <c r="J356" s="64">
        <f>SUMIFS(СВЦЭМ!$J$34:$J$777,СВЦЭМ!$A$34:$A$777,$A356,СВЦЭМ!$B$34:$B$777,J$331)+'СЕТ СН'!$F$13</f>
        <v>224.91531778000001</v>
      </c>
      <c r="K356" s="64">
        <f>SUMIFS(СВЦЭМ!$J$34:$J$777,СВЦЭМ!$A$34:$A$777,$A356,СВЦЭМ!$B$34:$B$777,K$331)+'СЕТ СН'!$F$13</f>
        <v>206.95716773000001</v>
      </c>
      <c r="L356" s="64">
        <f>SUMIFS(СВЦЭМ!$J$34:$J$777,СВЦЭМ!$A$34:$A$777,$A356,СВЦЭМ!$B$34:$B$777,L$331)+'СЕТ СН'!$F$13</f>
        <v>230.67457984000001</v>
      </c>
      <c r="M356" s="64">
        <f>SUMIFS(СВЦЭМ!$J$34:$J$777,СВЦЭМ!$A$34:$A$777,$A356,СВЦЭМ!$B$34:$B$777,M$331)+'СЕТ СН'!$F$13</f>
        <v>232.10037048999999</v>
      </c>
      <c r="N356" s="64">
        <f>SUMIFS(СВЦЭМ!$J$34:$J$777,СВЦЭМ!$A$34:$A$777,$A356,СВЦЭМ!$B$34:$B$777,N$331)+'СЕТ СН'!$F$13</f>
        <v>225.94878176</v>
      </c>
      <c r="O356" s="64">
        <f>SUMIFS(СВЦЭМ!$J$34:$J$777,СВЦЭМ!$A$34:$A$777,$A356,СВЦЭМ!$B$34:$B$777,O$331)+'СЕТ СН'!$F$13</f>
        <v>231.03877728000001</v>
      </c>
      <c r="P356" s="64">
        <f>SUMIFS(СВЦЭМ!$J$34:$J$777,СВЦЭМ!$A$34:$A$777,$A356,СВЦЭМ!$B$34:$B$777,P$331)+'СЕТ СН'!$F$13</f>
        <v>229.95970750999999</v>
      </c>
      <c r="Q356" s="64">
        <f>SUMIFS(СВЦЭМ!$J$34:$J$777,СВЦЭМ!$A$34:$A$777,$A356,СВЦЭМ!$B$34:$B$777,Q$331)+'СЕТ СН'!$F$13</f>
        <v>225.29157315</v>
      </c>
      <c r="R356" s="64">
        <f>SUMIFS(СВЦЭМ!$J$34:$J$777,СВЦЭМ!$A$34:$A$777,$A356,СВЦЭМ!$B$34:$B$777,R$331)+'СЕТ СН'!$F$13</f>
        <v>226.60693463999999</v>
      </c>
      <c r="S356" s="64">
        <f>SUMIFS(СВЦЭМ!$J$34:$J$777,СВЦЭМ!$A$34:$A$777,$A356,СВЦЭМ!$B$34:$B$777,S$331)+'СЕТ СН'!$F$13</f>
        <v>225.34504924999999</v>
      </c>
      <c r="T356" s="64">
        <f>SUMIFS(СВЦЭМ!$J$34:$J$777,СВЦЭМ!$A$34:$A$777,$A356,СВЦЭМ!$B$34:$B$777,T$331)+'СЕТ СН'!$F$13</f>
        <v>202.15216629</v>
      </c>
      <c r="U356" s="64">
        <f>SUMIFS(СВЦЭМ!$J$34:$J$777,СВЦЭМ!$A$34:$A$777,$A356,СВЦЭМ!$B$34:$B$777,U$331)+'СЕТ СН'!$F$13</f>
        <v>203.32288034000001</v>
      </c>
      <c r="V356" s="64">
        <f>SUMIFS(СВЦЭМ!$J$34:$J$777,СВЦЭМ!$A$34:$A$777,$A356,СВЦЭМ!$B$34:$B$777,V$331)+'СЕТ СН'!$F$13</f>
        <v>206.1783509</v>
      </c>
      <c r="W356" s="64">
        <f>SUMIFS(СВЦЭМ!$J$34:$J$777,СВЦЭМ!$A$34:$A$777,$A356,СВЦЭМ!$B$34:$B$777,W$331)+'СЕТ СН'!$F$13</f>
        <v>230.28476981</v>
      </c>
      <c r="X356" s="64">
        <f>SUMIFS(СВЦЭМ!$J$34:$J$777,СВЦЭМ!$A$34:$A$777,$A356,СВЦЭМ!$B$34:$B$777,X$331)+'СЕТ СН'!$F$13</f>
        <v>241.80643197000001</v>
      </c>
      <c r="Y356" s="64">
        <f>SUMIFS(СВЦЭМ!$J$34:$J$777,СВЦЭМ!$A$34:$A$777,$A356,СВЦЭМ!$B$34:$B$777,Y$331)+'СЕТ СН'!$F$13</f>
        <v>264.04194645000001</v>
      </c>
    </row>
    <row r="357" spans="1:27" ht="15.75" x14ac:dyDescent="0.2">
      <c r="A357" s="63">
        <f t="shared" si="9"/>
        <v>42577</v>
      </c>
      <c r="B357" s="64">
        <f>SUMIFS(СВЦЭМ!$J$34:$J$777,СВЦЭМ!$A$34:$A$777,$A357,СВЦЭМ!$B$34:$B$777,B$331)+'СЕТ СН'!$F$13</f>
        <v>357.69708773000002</v>
      </c>
      <c r="C357" s="64">
        <f>SUMIFS(СВЦЭМ!$J$34:$J$777,СВЦЭМ!$A$34:$A$777,$A357,СВЦЭМ!$B$34:$B$777,C$331)+'СЕТ СН'!$F$13</f>
        <v>386.78210719999998</v>
      </c>
      <c r="D357" s="64">
        <f>SUMIFS(СВЦЭМ!$J$34:$J$777,СВЦЭМ!$A$34:$A$777,$A357,СВЦЭМ!$B$34:$B$777,D$331)+'СЕТ СН'!$F$13</f>
        <v>404.28083128999998</v>
      </c>
      <c r="E357" s="64">
        <f>SUMIFS(СВЦЭМ!$J$34:$J$777,СВЦЭМ!$A$34:$A$777,$A357,СВЦЭМ!$B$34:$B$777,E$331)+'СЕТ СН'!$F$13</f>
        <v>408.72164772000002</v>
      </c>
      <c r="F357" s="64">
        <f>SUMIFS(СВЦЭМ!$J$34:$J$777,СВЦЭМ!$A$34:$A$777,$A357,СВЦЭМ!$B$34:$B$777,F$331)+'СЕТ СН'!$F$13</f>
        <v>405.60196212</v>
      </c>
      <c r="G357" s="64">
        <f>SUMIFS(СВЦЭМ!$J$34:$J$777,СВЦЭМ!$A$34:$A$777,$A357,СВЦЭМ!$B$34:$B$777,G$331)+'СЕТ СН'!$F$13</f>
        <v>403.16394639999999</v>
      </c>
      <c r="H357" s="64">
        <f>SUMIFS(СВЦЭМ!$J$34:$J$777,СВЦЭМ!$A$34:$A$777,$A357,СВЦЭМ!$B$34:$B$777,H$331)+'СЕТ СН'!$F$13</f>
        <v>374.09938727999997</v>
      </c>
      <c r="I357" s="64">
        <f>SUMIFS(СВЦЭМ!$J$34:$J$777,СВЦЭМ!$A$34:$A$777,$A357,СВЦЭМ!$B$34:$B$777,I$331)+'СЕТ СН'!$F$13</f>
        <v>320.82830447999999</v>
      </c>
      <c r="J357" s="64">
        <f>SUMIFS(СВЦЭМ!$J$34:$J$777,СВЦЭМ!$A$34:$A$777,$A357,СВЦЭМ!$B$34:$B$777,J$331)+'СЕТ СН'!$F$13</f>
        <v>295.86307004000003</v>
      </c>
      <c r="K357" s="64">
        <f>SUMIFS(СВЦЭМ!$J$34:$J$777,СВЦЭМ!$A$34:$A$777,$A357,СВЦЭМ!$B$34:$B$777,K$331)+'СЕТ СН'!$F$13</f>
        <v>268.12020292</v>
      </c>
      <c r="L357" s="64">
        <f>SUMIFS(СВЦЭМ!$J$34:$J$777,СВЦЭМ!$A$34:$A$777,$A357,СВЦЭМ!$B$34:$B$777,L$331)+'СЕТ СН'!$F$13</f>
        <v>260.34917290999999</v>
      </c>
      <c r="M357" s="64">
        <f>SUMIFS(СВЦЭМ!$J$34:$J$777,СВЦЭМ!$A$34:$A$777,$A357,СВЦЭМ!$B$34:$B$777,M$331)+'СЕТ СН'!$F$13</f>
        <v>254.23797347999999</v>
      </c>
      <c r="N357" s="64">
        <f>SUMIFS(СВЦЭМ!$J$34:$J$777,СВЦЭМ!$A$34:$A$777,$A357,СВЦЭМ!$B$34:$B$777,N$331)+'СЕТ СН'!$F$13</f>
        <v>255.94501511000001</v>
      </c>
      <c r="O357" s="64">
        <f>SUMIFS(СВЦЭМ!$J$34:$J$777,СВЦЭМ!$A$34:$A$777,$A357,СВЦЭМ!$B$34:$B$777,O$331)+'СЕТ СН'!$F$13</f>
        <v>252.35109700999999</v>
      </c>
      <c r="P357" s="64">
        <f>SUMIFS(СВЦЭМ!$J$34:$J$777,СВЦЭМ!$A$34:$A$777,$A357,СВЦЭМ!$B$34:$B$777,P$331)+'СЕТ СН'!$F$13</f>
        <v>249.41650213</v>
      </c>
      <c r="Q357" s="64">
        <f>SUMIFS(СВЦЭМ!$J$34:$J$777,СВЦЭМ!$A$34:$A$777,$A357,СВЦЭМ!$B$34:$B$777,Q$331)+'СЕТ СН'!$F$13</f>
        <v>250.84347</v>
      </c>
      <c r="R357" s="64">
        <f>SUMIFS(СВЦЭМ!$J$34:$J$777,СВЦЭМ!$A$34:$A$777,$A357,СВЦЭМ!$B$34:$B$777,R$331)+'СЕТ СН'!$F$13</f>
        <v>251.24684905999999</v>
      </c>
      <c r="S357" s="64">
        <f>SUMIFS(СВЦЭМ!$J$34:$J$777,СВЦЭМ!$A$34:$A$777,$A357,СВЦЭМ!$B$34:$B$777,S$331)+'СЕТ СН'!$F$13</f>
        <v>258.11673607</v>
      </c>
      <c r="T357" s="64">
        <f>SUMIFS(СВЦЭМ!$J$34:$J$777,СВЦЭМ!$A$34:$A$777,$A357,СВЦЭМ!$B$34:$B$777,T$331)+'СЕТ СН'!$F$13</f>
        <v>268.82738581000001</v>
      </c>
      <c r="U357" s="64">
        <f>SUMIFS(СВЦЭМ!$J$34:$J$777,СВЦЭМ!$A$34:$A$777,$A357,СВЦЭМ!$B$34:$B$777,U$331)+'СЕТ СН'!$F$13</f>
        <v>277.74413168000001</v>
      </c>
      <c r="V357" s="64">
        <f>SUMIFS(СВЦЭМ!$J$34:$J$777,СВЦЭМ!$A$34:$A$777,$A357,СВЦЭМ!$B$34:$B$777,V$331)+'СЕТ СН'!$F$13</f>
        <v>313.17943681999998</v>
      </c>
      <c r="W357" s="64">
        <f>SUMIFS(СВЦЭМ!$J$34:$J$777,СВЦЭМ!$A$34:$A$777,$A357,СВЦЭМ!$B$34:$B$777,W$331)+'СЕТ СН'!$F$13</f>
        <v>339.54396498</v>
      </c>
      <c r="X357" s="64">
        <f>SUMIFS(СВЦЭМ!$J$34:$J$777,СВЦЭМ!$A$34:$A$777,$A357,СВЦЭМ!$B$34:$B$777,X$331)+'СЕТ СН'!$F$13</f>
        <v>348.36697119000002</v>
      </c>
      <c r="Y357" s="64">
        <f>SUMIFS(СВЦЭМ!$J$34:$J$777,СВЦЭМ!$A$34:$A$777,$A357,СВЦЭМ!$B$34:$B$777,Y$331)+'СЕТ СН'!$F$13</f>
        <v>337.86763833999998</v>
      </c>
    </row>
    <row r="358" spans="1:27" ht="15.75" x14ac:dyDescent="0.2">
      <c r="A358" s="63">
        <f t="shared" si="9"/>
        <v>42578</v>
      </c>
      <c r="B358" s="64">
        <f>SUMIFS(СВЦЭМ!$J$34:$J$777,СВЦЭМ!$A$34:$A$777,$A358,СВЦЭМ!$B$34:$B$777,B$331)+'СЕТ СН'!$F$13</f>
        <v>330.03188710000001</v>
      </c>
      <c r="C358" s="64">
        <f>SUMIFS(СВЦЭМ!$J$34:$J$777,СВЦЭМ!$A$34:$A$777,$A358,СВЦЭМ!$B$34:$B$777,C$331)+'СЕТ СН'!$F$13</f>
        <v>358.27572065999999</v>
      </c>
      <c r="D358" s="64">
        <f>SUMIFS(СВЦЭМ!$J$34:$J$777,СВЦЭМ!$A$34:$A$777,$A358,СВЦЭМ!$B$34:$B$777,D$331)+'СЕТ СН'!$F$13</f>
        <v>378.12111812000001</v>
      </c>
      <c r="E358" s="64">
        <f>SUMIFS(СВЦЭМ!$J$34:$J$777,СВЦЭМ!$A$34:$A$777,$A358,СВЦЭМ!$B$34:$B$777,E$331)+'СЕТ СН'!$F$13</f>
        <v>384.84113378000001</v>
      </c>
      <c r="F358" s="64">
        <f>SUMIFS(СВЦЭМ!$J$34:$J$777,СВЦЭМ!$A$34:$A$777,$A358,СВЦЭМ!$B$34:$B$777,F$331)+'СЕТ СН'!$F$13</f>
        <v>387.74291036</v>
      </c>
      <c r="G358" s="64">
        <f>SUMIFS(СВЦЭМ!$J$34:$J$777,СВЦЭМ!$A$34:$A$777,$A358,СВЦЭМ!$B$34:$B$777,G$331)+'СЕТ СН'!$F$13</f>
        <v>387.58706396999997</v>
      </c>
      <c r="H358" s="64">
        <f>SUMIFS(СВЦЭМ!$J$34:$J$777,СВЦЭМ!$A$34:$A$777,$A358,СВЦЭМ!$B$34:$B$777,H$331)+'СЕТ СН'!$F$13</f>
        <v>365.23755242999999</v>
      </c>
      <c r="I358" s="64">
        <f>SUMIFS(СВЦЭМ!$J$34:$J$777,СВЦЭМ!$A$34:$A$777,$A358,СВЦЭМ!$B$34:$B$777,I$331)+'СЕТ СН'!$F$13</f>
        <v>331.58438276999999</v>
      </c>
      <c r="J358" s="64">
        <f>SUMIFS(СВЦЭМ!$J$34:$J$777,СВЦЭМ!$A$34:$A$777,$A358,СВЦЭМ!$B$34:$B$777,J$331)+'СЕТ СН'!$F$13</f>
        <v>314.61612102999999</v>
      </c>
      <c r="K358" s="64">
        <f>SUMIFS(СВЦЭМ!$J$34:$J$777,СВЦЭМ!$A$34:$A$777,$A358,СВЦЭМ!$B$34:$B$777,K$331)+'СЕТ СН'!$F$13</f>
        <v>301.66873568</v>
      </c>
      <c r="L358" s="64">
        <f>SUMIFS(СВЦЭМ!$J$34:$J$777,СВЦЭМ!$A$34:$A$777,$A358,СВЦЭМ!$B$34:$B$777,L$331)+'СЕТ СН'!$F$13</f>
        <v>297.44999799999999</v>
      </c>
      <c r="M358" s="64">
        <f>SUMIFS(СВЦЭМ!$J$34:$J$777,СВЦЭМ!$A$34:$A$777,$A358,СВЦЭМ!$B$34:$B$777,M$331)+'СЕТ СН'!$F$13</f>
        <v>293.17432222999997</v>
      </c>
      <c r="N358" s="64">
        <f>SUMIFS(СВЦЭМ!$J$34:$J$777,СВЦЭМ!$A$34:$A$777,$A358,СВЦЭМ!$B$34:$B$777,N$331)+'СЕТ СН'!$F$13</f>
        <v>294.32384759000001</v>
      </c>
      <c r="O358" s="64">
        <f>SUMIFS(СВЦЭМ!$J$34:$J$777,СВЦЭМ!$A$34:$A$777,$A358,СВЦЭМ!$B$34:$B$777,O$331)+'СЕТ СН'!$F$13</f>
        <v>292.43939597999997</v>
      </c>
      <c r="P358" s="64">
        <f>SUMIFS(СВЦЭМ!$J$34:$J$777,СВЦЭМ!$A$34:$A$777,$A358,СВЦЭМ!$B$34:$B$777,P$331)+'СЕТ СН'!$F$13</f>
        <v>292.64367307999999</v>
      </c>
      <c r="Q358" s="64">
        <f>SUMIFS(СВЦЭМ!$J$34:$J$777,СВЦЭМ!$A$34:$A$777,$A358,СВЦЭМ!$B$34:$B$777,Q$331)+'СЕТ СН'!$F$13</f>
        <v>289.44236081999998</v>
      </c>
      <c r="R358" s="64">
        <f>SUMIFS(СВЦЭМ!$J$34:$J$777,СВЦЭМ!$A$34:$A$777,$A358,СВЦЭМ!$B$34:$B$777,R$331)+'СЕТ СН'!$F$13</f>
        <v>286.65989540999999</v>
      </c>
      <c r="S358" s="64">
        <f>SUMIFS(СВЦЭМ!$J$34:$J$777,СВЦЭМ!$A$34:$A$777,$A358,СВЦЭМ!$B$34:$B$777,S$331)+'СЕТ СН'!$F$13</f>
        <v>289.47198122999998</v>
      </c>
      <c r="T358" s="64">
        <f>SUMIFS(СВЦЭМ!$J$34:$J$777,СВЦЭМ!$A$34:$A$777,$A358,СВЦЭМ!$B$34:$B$777,T$331)+'СЕТ СН'!$F$13</f>
        <v>291.16942841000002</v>
      </c>
      <c r="U358" s="64">
        <f>SUMIFS(СВЦЭМ!$J$34:$J$777,СВЦЭМ!$A$34:$A$777,$A358,СВЦЭМ!$B$34:$B$777,U$331)+'СЕТ СН'!$F$13</f>
        <v>293.38140486999998</v>
      </c>
      <c r="V358" s="64">
        <f>SUMIFS(СВЦЭМ!$J$34:$J$777,СВЦЭМ!$A$34:$A$777,$A358,СВЦЭМ!$B$34:$B$777,V$331)+'СЕТ СН'!$F$13</f>
        <v>300.18834980999998</v>
      </c>
      <c r="W358" s="64">
        <f>SUMIFS(СВЦЭМ!$J$34:$J$777,СВЦЭМ!$A$34:$A$777,$A358,СВЦЭМ!$B$34:$B$777,W$331)+'СЕТ СН'!$F$13</f>
        <v>317.04586578999999</v>
      </c>
      <c r="X358" s="64">
        <f>SUMIFS(СВЦЭМ!$J$34:$J$777,СВЦЭМ!$A$34:$A$777,$A358,СВЦЭМ!$B$34:$B$777,X$331)+'СЕТ СН'!$F$13</f>
        <v>329.14083147000002</v>
      </c>
      <c r="Y358" s="64">
        <f>SUMIFS(СВЦЭМ!$J$34:$J$777,СВЦЭМ!$A$34:$A$777,$A358,СВЦЭМ!$B$34:$B$777,Y$331)+'СЕТ СН'!$F$13</f>
        <v>344.70868485</v>
      </c>
    </row>
    <row r="359" spans="1:27" ht="15.75" x14ac:dyDescent="0.2">
      <c r="A359" s="63">
        <f t="shared" si="9"/>
        <v>42579</v>
      </c>
      <c r="B359" s="64">
        <f>SUMIFS(СВЦЭМ!$J$34:$J$777,СВЦЭМ!$A$34:$A$777,$A359,СВЦЭМ!$B$34:$B$777,B$331)+'СЕТ СН'!$F$13</f>
        <v>357.52426337000003</v>
      </c>
      <c r="C359" s="64">
        <f>SUMIFS(СВЦЭМ!$J$34:$J$777,СВЦЭМ!$A$34:$A$777,$A359,СВЦЭМ!$B$34:$B$777,C$331)+'СЕТ СН'!$F$13</f>
        <v>390.13471561</v>
      </c>
      <c r="D359" s="64">
        <f>SUMIFS(СВЦЭМ!$J$34:$J$777,СВЦЭМ!$A$34:$A$777,$A359,СВЦЭМ!$B$34:$B$777,D$331)+'СЕТ СН'!$F$13</f>
        <v>409.53481082000002</v>
      </c>
      <c r="E359" s="64">
        <f>SUMIFS(СВЦЭМ!$J$34:$J$777,СВЦЭМ!$A$34:$A$777,$A359,СВЦЭМ!$B$34:$B$777,E$331)+'СЕТ СН'!$F$13</f>
        <v>409.41882528000002</v>
      </c>
      <c r="F359" s="64">
        <f>SUMIFS(СВЦЭМ!$J$34:$J$777,СВЦЭМ!$A$34:$A$777,$A359,СВЦЭМ!$B$34:$B$777,F$331)+'СЕТ СН'!$F$13</f>
        <v>407.94661980000001</v>
      </c>
      <c r="G359" s="64">
        <f>SUMIFS(СВЦЭМ!$J$34:$J$777,СВЦЭМ!$A$34:$A$777,$A359,СВЦЭМ!$B$34:$B$777,G$331)+'СЕТ СН'!$F$13</f>
        <v>409.38992366000002</v>
      </c>
      <c r="H359" s="64">
        <f>SUMIFS(СВЦЭМ!$J$34:$J$777,СВЦЭМ!$A$34:$A$777,$A359,СВЦЭМ!$B$34:$B$777,H$331)+'СЕТ СН'!$F$13</f>
        <v>369.71018670000001</v>
      </c>
      <c r="I359" s="64">
        <f>SUMIFS(СВЦЭМ!$J$34:$J$777,СВЦЭМ!$A$34:$A$777,$A359,СВЦЭМ!$B$34:$B$777,I$331)+'СЕТ СН'!$F$13</f>
        <v>345.33145637000001</v>
      </c>
      <c r="J359" s="64">
        <f>SUMIFS(СВЦЭМ!$J$34:$J$777,СВЦЭМ!$A$34:$A$777,$A359,СВЦЭМ!$B$34:$B$777,J$331)+'СЕТ СН'!$F$13</f>
        <v>313.44570375000001</v>
      </c>
      <c r="K359" s="64">
        <f>SUMIFS(СВЦЭМ!$J$34:$J$777,СВЦЭМ!$A$34:$A$777,$A359,СВЦЭМ!$B$34:$B$777,K$331)+'СЕТ СН'!$F$13</f>
        <v>329.67065673000002</v>
      </c>
      <c r="L359" s="64">
        <f>SUMIFS(СВЦЭМ!$J$34:$J$777,СВЦЭМ!$A$34:$A$777,$A359,СВЦЭМ!$B$34:$B$777,L$331)+'СЕТ СН'!$F$13</f>
        <v>333.05901564999999</v>
      </c>
      <c r="M359" s="64">
        <f>SUMIFS(СВЦЭМ!$J$34:$J$777,СВЦЭМ!$A$34:$A$777,$A359,СВЦЭМ!$B$34:$B$777,M$331)+'СЕТ СН'!$F$13</f>
        <v>336.34729069999997</v>
      </c>
      <c r="N359" s="64">
        <f>SUMIFS(СВЦЭМ!$J$34:$J$777,СВЦЭМ!$A$34:$A$777,$A359,СВЦЭМ!$B$34:$B$777,N$331)+'СЕТ СН'!$F$13</f>
        <v>333.25649004000002</v>
      </c>
      <c r="O359" s="64">
        <f>SUMIFS(СВЦЭМ!$J$34:$J$777,СВЦЭМ!$A$34:$A$777,$A359,СВЦЭМ!$B$34:$B$777,O$331)+'СЕТ СН'!$F$13</f>
        <v>334.40931938</v>
      </c>
      <c r="P359" s="64">
        <f>SUMIFS(СВЦЭМ!$J$34:$J$777,СВЦЭМ!$A$34:$A$777,$A359,СВЦЭМ!$B$34:$B$777,P$331)+'СЕТ СН'!$F$13</f>
        <v>330.00980146000001</v>
      </c>
      <c r="Q359" s="64">
        <f>SUMIFS(СВЦЭМ!$J$34:$J$777,СВЦЭМ!$A$34:$A$777,$A359,СВЦЭМ!$B$34:$B$777,Q$331)+'СЕТ СН'!$F$13</f>
        <v>327.94993476000002</v>
      </c>
      <c r="R359" s="64">
        <f>SUMIFS(СВЦЭМ!$J$34:$J$777,СВЦЭМ!$A$34:$A$777,$A359,СВЦЭМ!$B$34:$B$777,R$331)+'СЕТ СН'!$F$13</f>
        <v>324.75102162000002</v>
      </c>
      <c r="S359" s="64">
        <f>SUMIFS(СВЦЭМ!$J$34:$J$777,СВЦЭМ!$A$34:$A$777,$A359,СВЦЭМ!$B$34:$B$777,S$331)+'СЕТ СН'!$F$13</f>
        <v>325.05469548000002</v>
      </c>
      <c r="T359" s="64">
        <f>SUMIFS(СВЦЭМ!$J$34:$J$777,СВЦЭМ!$A$34:$A$777,$A359,СВЦЭМ!$B$34:$B$777,T$331)+'СЕТ СН'!$F$13</f>
        <v>322.91694810000001</v>
      </c>
      <c r="U359" s="64">
        <f>SUMIFS(СВЦЭМ!$J$34:$J$777,СВЦЭМ!$A$34:$A$777,$A359,СВЦЭМ!$B$34:$B$777,U$331)+'СЕТ СН'!$F$13</f>
        <v>321.78768434</v>
      </c>
      <c r="V359" s="64">
        <f>SUMIFS(СВЦЭМ!$J$34:$J$777,СВЦЭМ!$A$34:$A$777,$A359,СВЦЭМ!$B$34:$B$777,V$331)+'СЕТ СН'!$F$13</f>
        <v>328.06146989000001</v>
      </c>
      <c r="W359" s="64">
        <f>SUMIFS(СВЦЭМ!$J$34:$J$777,СВЦЭМ!$A$34:$A$777,$A359,СВЦЭМ!$B$34:$B$777,W$331)+'СЕТ СН'!$F$13</f>
        <v>319.50059191999998</v>
      </c>
      <c r="X359" s="64">
        <f>SUMIFS(СВЦЭМ!$J$34:$J$777,СВЦЭМ!$A$34:$A$777,$A359,СВЦЭМ!$B$34:$B$777,X$331)+'СЕТ СН'!$F$13</f>
        <v>328.27861445999997</v>
      </c>
      <c r="Y359" s="64">
        <f>SUMIFS(СВЦЭМ!$J$34:$J$777,СВЦЭМ!$A$34:$A$777,$A359,СВЦЭМ!$B$34:$B$777,Y$331)+'СЕТ СН'!$F$13</f>
        <v>334.11453296000002</v>
      </c>
    </row>
    <row r="360" spans="1:27" ht="15.75" x14ac:dyDescent="0.2">
      <c r="A360" s="63">
        <f t="shared" si="9"/>
        <v>42580</v>
      </c>
      <c r="B360" s="64">
        <f>SUMIFS(СВЦЭМ!$J$34:$J$777,СВЦЭМ!$A$34:$A$777,$A360,СВЦЭМ!$B$34:$B$777,B$331)+'СЕТ СН'!$F$13</f>
        <v>365.27556061000001</v>
      </c>
      <c r="C360" s="64">
        <f>SUMIFS(СВЦЭМ!$J$34:$J$777,СВЦЭМ!$A$34:$A$777,$A360,СВЦЭМ!$B$34:$B$777,C$331)+'СЕТ СН'!$F$13</f>
        <v>397.56977039999998</v>
      </c>
      <c r="D360" s="64">
        <f>SUMIFS(СВЦЭМ!$J$34:$J$777,СВЦЭМ!$A$34:$A$777,$A360,СВЦЭМ!$B$34:$B$777,D$331)+'СЕТ СН'!$F$13</f>
        <v>407.47837943000002</v>
      </c>
      <c r="E360" s="64">
        <f>SUMIFS(СВЦЭМ!$J$34:$J$777,СВЦЭМ!$A$34:$A$777,$A360,СВЦЭМ!$B$34:$B$777,E$331)+'СЕТ СН'!$F$13</f>
        <v>406.82878068000002</v>
      </c>
      <c r="F360" s="64">
        <f>SUMIFS(СВЦЭМ!$J$34:$J$777,СВЦЭМ!$A$34:$A$777,$A360,СВЦЭМ!$B$34:$B$777,F$331)+'СЕТ СН'!$F$13</f>
        <v>407.07441012999999</v>
      </c>
      <c r="G360" s="64">
        <f>SUMIFS(СВЦЭМ!$J$34:$J$777,СВЦЭМ!$A$34:$A$777,$A360,СВЦЭМ!$B$34:$B$777,G$331)+'СЕТ СН'!$F$13</f>
        <v>407.24750907999999</v>
      </c>
      <c r="H360" s="64">
        <f>SUMIFS(СВЦЭМ!$J$34:$J$777,СВЦЭМ!$A$34:$A$777,$A360,СВЦЭМ!$B$34:$B$777,H$331)+'СЕТ СН'!$F$13</f>
        <v>379.11741737</v>
      </c>
      <c r="I360" s="64">
        <f>SUMIFS(СВЦЭМ!$J$34:$J$777,СВЦЭМ!$A$34:$A$777,$A360,СВЦЭМ!$B$34:$B$777,I$331)+'СЕТ СН'!$F$13</f>
        <v>335.98883924</v>
      </c>
      <c r="J360" s="64">
        <f>SUMIFS(СВЦЭМ!$J$34:$J$777,СВЦЭМ!$A$34:$A$777,$A360,СВЦЭМ!$B$34:$B$777,J$331)+'СЕТ СН'!$F$13</f>
        <v>309.70750321000003</v>
      </c>
      <c r="K360" s="64">
        <f>SUMIFS(СВЦЭМ!$J$34:$J$777,СВЦЭМ!$A$34:$A$777,$A360,СВЦЭМ!$B$34:$B$777,K$331)+'СЕТ СН'!$F$13</f>
        <v>301.36033100999998</v>
      </c>
      <c r="L360" s="64">
        <f>SUMIFS(СВЦЭМ!$J$34:$J$777,СВЦЭМ!$A$34:$A$777,$A360,СВЦЭМ!$B$34:$B$777,L$331)+'СЕТ СН'!$F$13</f>
        <v>300.43415290000002</v>
      </c>
      <c r="M360" s="64">
        <f>SUMIFS(СВЦЭМ!$J$34:$J$777,СВЦЭМ!$A$34:$A$777,$A360,СВЦЭМ!$B$34:$B$777,M$331)+'СЕТ СН'!$F$13</f>
        <v>295.11771381</v>
      </c>
      <c r="N360" s="64">
        <f>SUMIFS(СВЦЭМ!$J$34:$J$777,СВЦЭМ!$A$34:$A$777,$A360,СВЦЭМ!$B$34:$B$777,N$331)+'СЕТ СН'!$F$13</f>
        <v>293.52000607000002</v>
      </c>
      <c r="O360" s="64">
        <f>SUMIFS(СВЦЭМ!$J$34:$J$777,СВЦЭМ!$A$34:$A$777,$A360,СВЦЭМ!$B$34:$B$777,O$331)+'СЕТ СН'!$F$13</f>
        <v>293.17832482</v>
      </c>
      <c r="P360" s="64">
        <f>SUMIFS(СВЦЭМ!$J$34:$J$777,СВЦЭМ!$A$34:$A$777,$A360,СВЦЭМ!$B$34:$B$777,P$331)+'СЕТ СН'!$F$13</f>
        <v>292.26965555999999</v>
      </c>
      <c r="Q360" s="64">
        <f>SUMIFS(СВЦЭМ!$J$34:$J$777,СВЦЭМ!$A$34:$A$777,$A360,СВЦЭМ!$B$34:$B$777,Q$331)+'СЕТ СН'!$F$13</f>
        <v>291.64357279000001</v>
      </c>
      <c r="R360" s="64">
        <f>SUMIFS(СВЦЭМ!$J$34:$J$777,СВЦЭМ!$A$34:$A$777,$A360,СВЦЭМ!$B$34:$B$777,R$331)+'СЕТ СН'!$F$13</f>
        <v>290.66085926</v>
      </c>
      <c r="S360" s="64">
        <f>SUMIFS(СВЦЭМ!$J$34:$J$777,СВЦЭМ!$A$34:$A$777,$A360,СВЦЭМ!$B$34:$B$777,S$331)+'СЕТ СН'!$F$13</f>
        <v>289.33021549</v>
      </c>
      <c r="T360" s="64">
        <f>SUMIFS(СВЦЭМ!$J$34:$J$777,СВЦЭМ!$A$34:$A$777,$A360,СВЦЭМ!$B$34:$B$777,T$331)+'СЕТ СН'!$F$13</f>
        <v>287.73598808000003</v>
      </c>
      <c r="U360" s="64">
        <f>SUMIFS(СВЦЭМ!$J$34:$J$777,СВЦЭМ!$A$34:$A$777,$A360,СВЦЭМ!$B$34:$B$777,U$331)+'СЕТ СН'!$F$13</f>
        <v>290.28952881999999</v>
      </c>
      <c r="V360" s="64">
        <f>SUMIFS(СВЦЭМ!$J$34:$J$777,СВЦЭМ!$A$34:$A$777,$A360,СВЦЭМ!$B$34:$B$777,V$331)+'СЕТ СН'!$F$13</f>
        <v>270.38092248999999</v>
      </c>
      <c r="W360" s="64">
        <f>SUMIFS(СВЦЭМ!$J$34:$J$777,СВЦЭМ!$A$34:$A$777,$A360,СВЦЭМ!$B$34:$B$777,W$331)+'СЕТ СН'!$F$13</f>
        <v>261.16732557</v>
      </c>
      <c r="X360" s="64">
        <f>SUMIFS(СВЦЭМ!$J$34:$J$777,СВЦЭМ!$A$34:$A$777,$A360,СВЦЭМ!$B$34:$B$777,X$331)+'СЕТ СН'!$F$13</f>
        <v>269.90139166</v>
      </c>
      <c r="Y360" s="64">
        <f>SUMIFS(СВЦЭМ!$J$34:$J$777,СВЦЭМ!$A$34:$A$777,$A360,СВЦЭМ!$B$34:$B$777,Y$331)+'СЕТ СН'!$F$13</f>
        <v>310.64153528000003</v>
      </c>
    </row>
    <row r="361" spans="1:27" ht="15.75" x14ac:dyDescent="0.2">
      <c r="A361" s="63">
        <f t="shared" si="9"/>
        <v>42581</v>
      </c>
      <c r="B361" s="64">
        <f>SUMIFS(СВЦЭМ!$J$34:$J$777,СВЦЭМ!$A$34:$A$777,$A361,СВЦЭМ!$B$34:$B$777,B$331)+'СЕТ СН'!$F$13</f>
        <v>343.71260995</v>
      </c>
      <c r="C361" s="64">
        <f>SUMIFS(СВЦЭМ!$J$34:$J$777,СВЦЭМ!$A$34:$A$777,$A361,СВЦЭМ!$B$34:$B$777,C$331)+'СЕТ СН'!$F$13</f>
        <v>376.95165401999998</v>
      </c>
      <c r="D361" s="64">
        <f>SUMIFS(СВЦЭМ!$J$34:$J$777,СВЦЭМ!$A$34:$A$777,$A361,СВЦЭМ!$B$34:$B$777,D$331)+'СЕТ СН'!$F$13</f>
        <v>393.10192418999998</v>
      </c>
      <c r="E361" s="64">
        <f>SUMIFS(СВЦЭМ!$J$34:$J$777,СВЦЭМ!$A$34:$A$777,$A361,СВЦЭМ!$B$34:$B$777,E$331)+'СЕТ СН'!$F$13</f>
        <v>401.87424768</v>
      </c>
      <c r="F361" s="64">
        <f>SUMIFS(СВЦЭМ!$J$34:$J$777,СВЦЭМ!$A$34:$A$777,$A361,СВЦЭМ!$B$34:$B$777,F$331)+'СЕТ СН'!$F$13</f>
        <v>404.31764729000002</v>
      </c>
      <c r="G361" s="64">
        <f>SUMIFS(СВЦЭМ!$J$34:$J$777,СВЦЭМ!$A$34:$A$777,$A361,СВЦЭМ!$B$34:$B$777,G$331)+'СЕТ СН'!$F$13</f>
        <v>404.82180652</v>
      </c>
      <c r="H361" s="64">
        <f>SUMIFS(СВЦЭМ!$J$34:$J$777,СВЦЭМ!$A$34:$A$777,$A361,СВЦЭМ!$B$34:$B$777,H$331)+'СЕТ СН'!$F$13</f>
        <v>364.32501624999998</v>
      </c>
      <c r="I361" s="64">
        <f>SUMIFS(СВЦЭМ!$J$34:$J$777,СВЦЭМ!$A$34:$A$777,$A361,СВЦЭМ!$B$34:$B$777,I$331)+'СЕТ СН'!$F$13</f>
        <v>334.31754122000001</v>
      </c>
      <c r="J361" s="64">
        <f>SUMIFS(СВЦЭМ!$J$34:$J$777,СВЦЭМ!$A$34:$A$777,$A361,СВЦЭМ!$B$34:$B$777,J$331)+'СЕТ СН'!$F$13</f>
        <v>272.55782074000001</v>
      </c>
      <c r="K361" s="64">
        <f>SUMIFS(СВЦЭМ!$J$34:$J$777,СВЦЭМ!$A$34:$A$777,$A361,СВЦЭМ!$B$34:$B$777,K$331)+'СЕТ СН'!$F$13</f>
        <v>244.47076680000001</v>
      </c>
      <c r="L361" s="64">
        <f>SUMIFS(СВЦЭМ!$J$34:$J$777,СВЦЭМ!$A$34:$A$777,$A361,СВЦЭМ!$B$34:$B$777,L$331)+'СЕТ СН'!$F$13</f>
        <v>250.15438388000001</v>
      </c>
      <c r="M361" s="64">
        <f>SUMIFS(СВЦЭМ!$J$34:$J$777,СВЦЭМ!$A$34:$A$777,$A361,СВЦЭМ!$B$34:$B$777,M$331)+'СЕТ СН'!$F$13</f>
        <v>249.67266982999999</v>
      </c>
      <c r="N361" s="64">
        <f>SUMIFS(СВЦЭМ!$J$34:$J$777,СВЦЭМ!$A$34:$A$777,$A361,СВЦЭМ!$B$34:$B$777,N$331)+'СЕТ СН'!$F$13</f>
        <v>245.60399537999999</v>
      </c>
      <c r="O361" s="64">
        <f>SUMIFS(СВЦЭМ!$J$34:$J$777,СВЦЭМ!$A$34:$A$777,$A361,СВЦЭМ!$B$34:$B$777,O$331)+'СЕТ СН'!$F$13</f>
        <v>243.96087498</v>
      </c>
      <c r="P361" s="64">
        <f>SUMIFS(СВЦЭМ!$J$34:$J$777,СВЦЭМ!$A$34:$A$777,$A361,СВЦЭМ!$B$34:$B$777,P$331)+'СЕТ СН'!$F$13</f>
        <v>245.34309789</v>
      </c>
      <c r="Q361" s="64">
        <f>SUMIFS(СВЦЭМ!$J$34:$J$777,СВЦЭМ!$A$34:$A$777,$A361,СВЦЭМ!$B$34:$B$777,Q$331)+'СЕТ СН'!$F$13</f>
        <v>253.82212945000001</v>
      </c>
      <c r="R361" s="64">
        <f>SUMIFS(СВЦЭМ!$J$34:$J$777,СВЦЭМ!$A$34:$A$777,$A361,СВЦЭМ!$B$34:$B$777,R$331)+'СЕТ СН'!$F$13</f>
        <v>251.46183690999999</v>
      </c>
      <c r="S361" s="64">
        <f>SUMIFS(СВЦЭМ!$J$34:$J$777,СВЦЭМ!$A$34:$A$777,$A361,СВЦЭМ!$B$34:$B$777,S$331)+'СЕТ СН'!$F$13</f>
        <v>253.14087548000001</v>
      </c>
      <c r="T361" s="64">
        <f>SUMIFS(СВЦЭМ!$J$34:$J$777,СВЦЭМ!$A$34:$A$777,$A361,СВЦЭМ!$B$34:$B$777,T$331)+'СЕТ СН'!$F$13</f>
        <v>252.99283249000001</v>
      </c>
      <c r="U361" s="64">
        <f>SUMIFS(СВЦЭМ!$J$34:$J$777,СВЦЭМ!$A$34:$A$777,$A361,СВЦЭМ!$B$34:$B$777,U$331)+'СЕТ СН'!$F$13</f>
        <v>241.85574369</v>
      </c>
      <c r="V361" s="64">
        <f>SUMIFS(СВЦЭМ!$J$34:$J$777,СВЦЭМ!$A$34:$A$777,$A361,СВЦЭМ!$B$34:$B$777,V$331)+'СЕТ СН'!$F$13</f>
        <v>239.65193866000001</v>
      </c>
      <c r="W361" s="64">
        <f>SUMIFS(СВЦЭМ!$J$34:$J$777,СВЦЭМ!$A$34:$A$777,$A361,СВЦЭМ!$B$34:$B$777,W$331)+'СЕТ СН'!$F$13</f>
        <v>255.21180720000001</v>
      </c>
      <c r="X361" s="64">
        <f>SUMIFS(СВЦЭМ!$J$34:$J$777,СВЦЭМ!$A$34:$A$777,$A361,СВЦЭМ!$B$34:$B$777,X$331)+'СЕТ СН'!$F$13</f>
        <v>267.30149488000001</v>
      </c>
      <c r="Y361" s="64">
        <f>SUMIFS(СВЦЭМ!$J$34:$J$777,СВЦЭМ!$A$34:$A$777,$A361,СВЦЭМ!$B$34:$B$777,Y$331)+'СЕТ СН'!$F$13</f>
        <v>309.23721348999999</v>
      </c>
    </row>
    <row r="362" spans="1:27" ht="15.75" x14ac:dyDescent="0.2">
      <c r="A362" s="63">
        <f t="shared" si="9"/>
        <v>42582</v>
      </c>
      <c r="B362" s="64">
        <f>SUMIFS(СВЦЭМ!$J$34:$J$777,СВЦЭМ!$A$34:$A$777,$A362,СВЦЭМ!$B$34:$B$777,B$331)+'СЕТ СН'!$F$13</f>
        <v>348.78949700999999</v>
      </c>
      <c r="C362" s="64">
        <f>SUMIFS(СВЦЭМ!$J$34:$J$777,СВЦЭМ!$A$34:$A$777,$A362,СВЦЭМ!$B$34:$B$777,C$331)+'СЕТ СН'!$F$13</f>
        <v>380.66351957000001</v>
      </c>
      <c r="D362" s="64">
        <f>SUMIFS(СВЦЭМ!$J$34:$J$777,СВЦЭМ!$A$34:$A$777,$A362,СВЦЭМ!$B$34:$B$777,D$331)+'СЕТ СН'!$F$13</f>
        <v>389.65331429000003</v>
      </c>
      <c r="E362" s="64">
        <f>SUMIFS(СВЦЭМ!$J$34:$J$777,СВЦЭМ!$A$34:$A$777,$A362,СВЦЭМ!$B$34:$B$777,E$331)+'СЕТ СН'!$F$13</f>
        <v>393.78090049000002</v>
      </c>
      <c r="F362" s="64">
        <f>SUMIFS(СВЦЭМ!$J$34:$J$777,СВЦЭМ!$A$34:$A$777,$A362,СВЦЭМ!$B$34:$B$777,F$331)+'СЕТ СН'!$F$13</f>
        <v>397.15152799999998</v>
      </c>
      <c r="G362" s="64">
        <f>SUMIFS(СВЦЭМ!$J$34:$J$777,СВЦЭМ!$A$34:$A$777,$A362,СВЦЭМ!$B$34:$B$777,G$331)+'СЕТ СН'!$F$13</f>
        <v>398.11202537999998</v>
      </c>
      <c r="H362" s="64">
        <f>SUMIFS(СВЦЭМ!$J$34:$J$777,СВЦЭМ!$A$34:$A$777,$A362,СВЦЭМ!$B$34:$B$777,H$331)+'СЕТ СН'!$F$13</f>
        <v>373.47785599000002</v>
      </c>
      <c r="I362" s="64">
        <f>SUMIFS(СВЦЭМ!$J$34:$J$777,СВЦЭМ!$A$34:$A$777,$A362,СВЦЭМ!$B$34:$B$777,I$331)+'СЕТ СН'!$F$13</f>
        <v>343.40121557999998</v>
      </c>
      <c r="J362" s="64">
        <f>SUMIFS(СВЦЭМ!$J$34:$J$777,СВЦЭМ!$A$34:$A$777,$A362,СВЦЭМ!$B$34:$B$777,J$331)+'СЕТ СН'!$F$13</f>
        <v>279.57058221</v>
      </c>
      <c r="K362" s="64">
        <f>SUMIFS(СВЦЭМ!$J$34:$J$777,СВЦЭМ!$A$34:$A$777,$A362,СВЦЭМ!$B$34:$B$777,K$331)+'СЕТ СН'!$F$13</f>
        <v>235.89134572</v>
      </c>
      <c r="L362" s="64">
        <f>SUMIFS(СВЦЭМ!$J$34:$J$777,СВЦЭМ!$A$34:$A$777,$A362,СВЦЭМ!$B$34:$B$777,L$331)+'СЕТ СН'!$F$13</f>
        <v>220.61778713000001</v>
      </c>
      <c r="M362" s="64">
        <f>SUMIFS(СВЦЭМ!$J$34:$J$777,СВЦЭМ!$A$34:$A$777,$A362,СВЦЭМ!$B$34:$B$777,M$331)+'СЕТ СН'!$F$13</f>
        <v>219.05444162000001</v>
      </c>
      <c r="N362" s="64">
        <f>SUMIFS(СВЦЭМ!$J$34:$J$777,СВЦЭМ!$A$34:$A$777,$A362,СВЦЭМ!$B$34:$B$777,N$331)+'СЕТ СН'!$F$13</f>
        <v>217.36524817</v>
      </c>
      <c r="O362" s="64">
        <f>SUMIFS(СВЦЭМ!$J$34:$J$777,СВЦЭМ!$A$34:$A$777,$A362,СВЦЭМ!$B$34:$B$777,O$331)+'СЕТ СН'!$F$13</f>
        <v>217.98813192</v>
      </c>
      <c r="P362" s="64">
        <f>SUMIFS(СВЦЭМ!$J$34:$J$777,СВЦЭМ!$A$34:$A$777,$A362,СВЦЭМ!$B$34:$B$777,P$331)+'СЕТ СН'!$F$13</f>
        <v>214.71595966000001</v>
      </c>
      <c r="Q362" s="64">
        <f>SUMIFS(СВЦЭМ!$J$34:$J$777,СВЦЭМ!$A$34:$A$777,$A362,СВЦЭМ!$B$34:$B$777,Q$331)+'СЕТ СН'!$F$13</f>
        <v>215.59469147999999</v>
      </c>
      <c r="R362" s="64">
        <f>SUMIFS(СВЦЭМ!$J$34:$J$777,СВЦЭМ!$A$34:$A$777,$A362,СВЦЭМ!$B$34:$B$777,R$331)+'СЕТ СН'!$F$13</f>
        <v>216.51352689000001</v>
      </c>
      <c r="S362" s="64">
        <f>SUMIFS(СВЦЭМ!$J$34:$J$777,СВЦЭМ!$A$34:$A$777,$A362,СВЦЭМ!$B$34:$B$777,S$331)+'СЕТ СН'!$F$13</f>
        <v>214.16139268000001</v>
      </c>
      <c r="T362" s="64">
        <f>SUMIFS(СВЦЭМ!$J$34:$J$777,СВЦЭМ!$A$34:$A$777,$A362,СВЦЭМ!$B$34:$B$777,T$331)+'СЕТ СН'!$F$13</f>
        <v>218.19036890000001</v>
      </c>
      <c r="U362" s="64">
        <f>SUMIFS(СВЦЭМ!$J$34:$J$777,СВЦЭМ!$A$34:$A$777,$A362,СВЦЭМ!$B$34:$B$777,U$331)+'СЕТ СН'!$F$13</f>
        <v>227.49574082000001</v>
      </c>
      <c r="V362" s="64">
        <f>SUMIFS(СВЦЭМ!$J$34:$J$777,СВЦЭМ!$A$34:$A$777,$A362,СВЦЭМ!$B$34:$B$777,V$331)+'СЕТ СН'!$F$13</f>
        <v>242.68125522</v>
      </c>
      <c r="W362" s="64">
        <f>SUMIFS(СВЦЭМ!$J$34:$J$777,СВЦЭМ!$A$34:$A$777,$A362,СВЦЭМ!$B$34:$B$777,W$331)+'СЕТ СН'!$F$13</f>
        <v>268.18177923000002</v>
      </c>
      <c r="X362" s="64">
        <f>SUMIFS(СВЦЭМ!$J$34:$J$777,СВЦЭМ!$A$34:$A$777,$A362,СВЦЭМ!$B$34:$B$777,X$331)+'СЕТ СН'!$F$13</f>
        <v>268.22615443000001</v>
      </c>
      <c r="Y362" s="64">
        <f>SUMIFS(СВЦЭМ!$J$34:$J$777,СВЦЭМ!$A$34:$A$777,$A362,СВЦЭМ!$B$34:$B$777,Y$331)+'СЕТ СН'!$F$13</f>
        <v>298.59741792</v>
      </c>
    </row>
    <row r="363" spans="1:27" ht="15.75" x14ac:dyDescent="0.2">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row>
    <row r="364" spans="1:27" ht="12.75" customHeight="1" x14ac:dyDescent="0.2">
      <c r="A364" s="114" t="s">
        <v>7</v>
      </c>
      <c r="B364" s="108" t="s">
        <v>167</v>
      </c>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10"/>
    </row>
    <row r="365" spans="1:27" ht="12.75" customHeight="1" x14ac:dyDescent="0.2">
      <c r="A365" s="115"/>
      <c r="B365" s="111"/>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3"/>
    </row>
    <row r="366" spans="1:27" s="74" customFormat="1" ht="12.75" customHeight="1" x14ac:dyDescent="0.2">
      <c r="A366" s="116"/>
      <c r="B366" s="62">
        <v>1</v>
      </c>
      <c r="C366" s="62">
        <v>2</v>
      </c>
      <c r="D366" s="62">
        <v>3</v>
      </c>
      <c r="E366" s="62">
        <v>4</v>
      </c>
      <c r="F366" s="62">
        <v>5</v>
      </c>
      <c r="G366" s="62">
        <v>6</v>
      </c>
      <c r="H366" s="62">
        <v>7</v>
      </c>
      <c r="I366" s="62">
        <v>8</v>
      </c>
      <c r="J366" s="62">
        <v>9</v>
      </c>
      <c r="K366" s="62">
        <v>10</v>
      </c>
      <c r="L366" s="62">
        <v>11</v>
      </c>
      <c r="M366" s="62">
        <v>12</v>
      </c>
      <c r="N366" s="62">
        <v>13</v>
      </c>
      <c r="O366" s="62">
        <v>14</v>
      </c>
      <c r="P366" s="62">
        <v>15</v>
      </c>
      <c r="Q366" s="62">
        <v>16</v>
      </c>
      <c r="R366" s="62">
        <v>17</v>
      </c>
      <c r="S366" s="62">
        <v>18</v>
      </c>
      <c r="T366" s="62">
        <v>19</v>
      </c>
      <c r="U366" s="62">
        <v>20</v>
      </c>
      <c r="V366" s="62">
        <v>21</v>
      </c>
      <c r="W366" s="62">
        <v>22</v>
      </c>
      <c r="X366" s="62">
        <v>23</v>
      </c>
      <c r="Y366" s="62">
        <v>24</v>
      </c>
    </row>
    <row r="367" spans="1:27" ht="15.75" customHeight="1" x14ac:dyDescent="0.2">
      <c r="A367" s="63" t="str">
        <f>A332</f>
        <v>01.07.2016</v>
      </c>
      <c r="B367" s="64">
        <f>SUMIFS(СВЦЭМ!$K$34:$K$777,СВЦЭМ!$A$34:$A$777,$A367,СВЦЭМ!$B$34:$B$777,B$366)+'СЕТ СН'!$F$13</f>
        <v>459.78945544999999</v>
      </c>
      <c r="C367" s="64">
        <f>SUMIFS(СВЦЭМ!$K$34:$K$777,СВЦЭМ!$A$34:$A$777,$A367,СВЦЭМ!$B$34:$B$777,C$366)+'СЕТ СН'!$F$13</f>
        <v>505.46214910999998</v>
      </c>
      <c r="D367" s="64">
        <f>SUMIFS(СВЦЭМ!$K$34:$K$777,СВЦЭМ!$A$34:$A$777,$A367,СВЦЭМ!$B$34:$B$777,D$366)+'СЕТ СН'!$F$13</f>
        <v>528.05443108999998</v>
      </c>
      <c r="E367" s="64">
        <f>SUMIFS(СВЦЭМ!$K$34:$K$777,СВЦЭМ!$A$34:$A$777,$A367,СВЦЭМ!$B$34:$B$777,E$366)+'СЕТ СН'!$F$13</f>
        <v>537.12689542999999</v>
      </c>
      <c r="F367" s="64">
        <f>SUMIFS(СВЦЭМ!$K$34:$K$777,СВЦЭМ!$A$34:$A$777,$A367,СВЦЭМ!$B$34:$B$777,F$366)+'СЕТ СН'!$F$13</f>
        <v>544.38680409999995</v>
      </c>
      <c r="G367" s="64">
        <f>SUMIFS(СВЦЭМ!$K$34:$K$777,СВЦЭМ!$A$34:$A$777,$A367,СВЦЭМ!$B$34:$B$777,G$366)+'СЕТ СН'!$F$13</f>
        <v>532.67658288999996</v>
      </c>
      <c r="H367" s="64">
        <f>SUMIFS(СВЦЭМ!$K$34:$K$777,СВЦЭМ!$A$34:$A$777,$A367,СВЦЭМ!$B$34:$B$777,H$366)+'СЕТ СН'!$F$13</f>
        <v>477.47298776000002</v>
      </c>
      <c r="I367" s="64">
        <f>SUMIFS(СВЦЭМ!$K$34:$K$777,СВЦЭМ!$A$34:$A$777,$A367,СВЦЭМ!$B$34:$B$777,I$366)+'СЕТ СН'!$F$13</f>
        <v>409.07196162000002</v>
      </c>
      <c r="J367" s="64">
        <f>SUMIFS(СВЦЭМ!$K$34:$K$777,СВЦЭМ!$A$34:$A$777,$A367,СВЦЭМ!$B$34:$B$777,J$366)+'СЕТ СН'!$F$13</f>
        <v>368.90103048999998</v>
      </c>
      <c r="K367" s="64">
        <f>SUMIFS(СВЦЭМ!$K$34:$K$777,СВЦЭМ!$A$34:$A$777,$A367,СВЦЭМ!$B$34:$B$777,K$366)+'СЕТ СН'!$F$13</f>
        <v>357.48194432999998</v>
      </c>
      <c r="L367" s="64">
        <f>SUMIFS(СВЦЭМ!$K$34:$K$777,СВЦЭМ!$A$34:$A$777,$A367,СВЦЭМ!$B$34:$B$777,L$366)+'СЕТ СН'!$F$13</f>
        <v>361.81126418000002</v>
      </c>
      <c r="M367" s="64">
        <f>SUMIFS(СВЦЭМ!$K$34:$K$777,СВЦЭМ!$A$34:$A$777,$A367,СВЦЭМ!$B$34:$B$777,M$366)+'СЕТ СН'!$F$13</f>
        <v>363.83098107000001</v>
      </c>
      <c r="N367" s="64">
        <f>SUMIFS(СВЦЭМ!$K$34:$K$777,СВЦЭМ!$A$34:$A$777,$A367,СВЦЭМ!$B$34:$B$777,N$366)+'СЕТ СН'!$F$13</f>
        <v>360.06920516000002</v>
      </c>
      <c r="O367" s="64">
        <f>SUMIFS(СВЦЭМ!$K$34:$K$777,СВЦЭМ!$A$34:$A$777,$A367,СВЦЭМ!$B$34:$B$777,O$366)+'СЕТ СН'!$F$13</f>
        <v>365.53555531000001</v>
      </c>
      <c r="P367" s="64">
        <f>SUMIFS(СВЦЭМ!$K$34:$K$777,СВЦЭМ!$A$34:$A$777,$A367,СВЦЭМ!$B$34:$B$777,P$366)+'СЕТ СН'!$F$13</f>
        <v>357.86508273999999</v>
      </c>
      <c r="Q367" s="64">
        <f>SUMIFS(СВЦЭМ!$K$34:$K$777,СВЦЭМ!$A$34:$A$777,$A367,СВЦЭМ!$B$34:$B$777,Q$366)+'СЕТ СН'!$F$13</f>
        <v>359.45985364000001</v>
      </c>
      <c r="R367" s="64">
        <f>SUMIFS(СВЦЭМ!$K$34:$K$777,СВЦЭМ!$A$34:$A$777,$A367,СВЦЭМ!$B$34:$B$777,R$366)+'СЕТ СН'!$F$13</f>
        <v>360.05647942000002</v>
      </c>
      <c r="S367" s="64">
        <f>SUMIFS(СВЦЭМ!$K$34:$K$777,СВЦЭМ!$A$34:$A$777,$A367,СВЦЭМ!$B$34:$B$777,S$366)+'СЕТ СН'!$F$13</f>
        <v>359.50052884000002</v>
      </c>
      <c r="T367" s="64">
        <f>SUMIFS(СВЦЭМ!$K$34:$K$777,СВЦЭМ!$A$34:$A$777,$A367,СВЦЭМ!$B$34:$B$777,T$366)+'СЕТ СН'!$F$13</f>
        <v>361.54179632</v>
      </c>
      <c r="U367" s="64">
        <f>SUMIFS(СВЦЭМ!$K$34:$K$777,СВЦЭМ!$A$34:$A$777,$A367,СВЦЭМ!$B$34:$B$777,U$366)+'СЕТ СН'!$F$13</f>
        <v>362.38191673</v>
      </c>
      <c r="V367" s="64">
        <f>SUMIFS(СВЦЭМ!$K$34:$K$777,СВЦЭМ!$A$34:$A$777,$A367,СВЦЭМ!$B$34:$B$777,V$366)+'СЕТ СН'!$F$13</f>
        <v>346.64445312999999</v>
      </c>
      <c r="W367" s="64">
        <f>SUMIFS(СВЦЭМ!$K$34:$K$777,СВЦЭМ!$A$34:$A$777,$A367,СВЦЭМ!$B$34:$B$777,W$366)+'СЕТ СН'!$F$13</f>
        <v>322.56954374999998</v>
      </c>
      <c r="X367" s="64">
        <f>SUMIFS(СВЦЭМ!$K$34:$K$777,СВЦЭМ!$A$34:$A$777,$A367,СВЦЭМ!$B$34:$B$777,X$366)+'СЕТ СН'!$F$13</f>
        <v>341.22994906000002</v>
      </c>
      <c r="Y367" s="64">
        <f>SUMIFS(СВЦЭМ!$K$34:$K$777,СВЦЭМ!$A$34:$A$777,$A367,СВЦЭМ!$B$34:$B$777,Y$366)+'СЕТ СН'!$F$13</f>
        <v>393.13800170000002</v>
      </c>
      <c r="AA367" s="73"/>
    </row>
    <row r="368" spans="1:27" ht="15.75" x14ac:dyDescent="0.2">
      <c r="A368" s="63">
        <f>A367+1</f>
        <v>42553</v>
      </c>
      <c r="B368" s="64">
        <f>SUMIFS(СВЦЭМ!$K$34:$K$777,СВЦЭМ!$A$34:$A$777,$A368,СВЦЭМ!$B$34:$B$777,B$366)+'СЕТ СН'!$F$13</f>
        <v>466.74976459999999</v>
      </c>
      <c r="C368" s="64">
        <f>SUMIFS(СВЦЭМ!$K$34:$K$777,СВЦЭМ!$A$34:$A$777,$A368,СВЦЭМ!$B$34:$B$777,C$366)+'СЕТ СН'!$F$13</f>
        <v>515.18788329999995</v>
      </c>
      <c r="D368" s="64">
        <f>SUMIFS(СВЦЭМ!$K$34:$K$777,СВЦЭМ!$A$34:$A$777,$A368,СВЦЭМ!$B$34:$B$777,D$366)+'СЕТ СН'!$F$13</f>
        <v>538.35331413999995</v>
      </c>
      <c r="E368" s="64">
        <f>SUMIFS(СВЦЭМ!$K$34:$K$777,СВЦЭМ!$A$34:$A$777,$A368,СВЦЭМ!$B$34:$B$777,E$366)+'СЕТ СН'!$F$13</f>
        <v>547.55384375999995</v>
      </c>
      <c r="F368" s="64">
        <f>SUMIFS(СВЦЭМ!$K$34:$K$777,СВЦЭМ!$A$34:$A$777,$A368,СВЦЭМ!$B$34:$B$777,F$366)+'СЕТ СН'!$F$13</f>
        <v>559.23952142999997</v>
      </c>
      <c r="G368" s="64">
        <f>SUMIFS(СВЦЭМ!$K$34:$K$777,СВЦЭМ!$A$34:$A$777,$A368,СВЦЭМ!$B$34:$B$777,G$366)+'СЕТ СН'!$F$13</f>
        <v>558.14426715000002</v>
      </c>
      <c r="H368" s="64">
        <f>SUMIFS(СВЦЭМ!$K$34:$K$777,СВЦЭМ!$A$34:$A$777,$A368,СВЦЭМ!$B$34:$B$777,H$366)+'СЕТ СН'!$F$13</f>
        <v>519.12987437000004</v>
      </c>
      <c r="I368" s="64">
        <f>SUMIFS(СВЦЭМ!$K$34:$K$777,СВЦЭМ!$A$34:$A$777,$A368,СВЦЭМ!$B$34:$B$777,I$366)+'СЕТ СН'!$F$13</f>
        <v>462.34155113000003</v>
      </c>
      <c r="J368" s="64">
        <f>SUMIFS(СВЦЭМ!$K$34:$K$777,СВЦЭМ!$A$34:$A$777,$A368,СВЦЭМ!$B$34:$B$777,J$366)+'СЕТ СН'!$F$13</f>
        <v>384.12770915999999</v>
      </c>
      <c r="K368" s="64">
        <f>SUMIFS(СВЦЭМ!$K$34:$K$777,СВЦЭМ!$A$34:$A$777,$A368,СВЦЭМ!$B$34:$B$777,K$366)+'СЕТ СН'!$F$13</f>
        <v>342.99134124</v>
      </c>
      <c r="L368" s="64">
        <f>SUMIFS(СВЦЭМ!$K$34:$K$777,СВЦЭМ!$A$34:$A$777,$A368,СВЦЭМ!$B$34:$B$777,L$366)+'СЕТ СН'!$F$13</f>
        <v>357.54581861999998</v>
      </c>
      <c r="M368" s="64">
        <f>SUMIFS(СВЦЭМ!$K$34:$K$777,СВЦЭМ!$A$34:$A$777,$A368,СВЦЭМ!$B$34:$B$777,M$366)+'СЕТ СН'!$F$13</f>
        <v>360.59625713999998</v>
      </c>
      <c r="N368" s="64">
        <f>SUMIFS(СВЦЭМ!$K$34:$K$777,СВЦЭМ!$A$34:$A$777,$A368,СВЦЭМ!$B$34:$B$777,N$366)+'СЕТ СН'!$F$13</f>
        <v>360.33485257000001</v>
      </c>
      <c r="O368" s="64">
        <f>SUMIFS(СВЦЭМ!$K$34:$K$777,СВЦЭМ!$A$34:$A$777,$A368,СВЦЭМ!$B$34:$B$777,O$366)+'СЕТ СН'!$F$13</f>
        <v>354.12418315000002</v>
      </c>
      <c r="P368" s="64">
        <f>SUMIFS(СВЦЭМ!$K$34:$K$777,СВЦЭМ!$A$34:$A$777,$A368,СВЦЭМ!$B$34:$B$777,P$366)+'СЕТ СН'!$F$13</f>
        <v>342.33938978999998</v>
      </c>
      <c r="Q368" s="64">
        <f>SUMIFS(СВЦЭМ!$K$34:$K$777,СВЦЭМ!$A$34:$A$777,$A368,СВЦЭМ!$B$34:$B$777,Q$366)+'СЕТ СН'!$F$13</f>
        <v>339.03928020000001</v>
      </c>
      <c r="R368" s="64">
        <f>SUMIFS(СВЦЭМ!$K$34:$K$777,СВЦЭМ!$A$34:$A$777,$A368,СВЦЭМ!$B$34:$B$777,R$366)+'СЕТ СН'!$F$13</f>
        <v>337.78676363</v>
      </c>
      <c r="S368" s="64">
        <f>SUMIFS(СВЦЭМ!$K$34:$K$777,СВЦЭМ!$A$34:$A$777,$A368,СВЦЭМ!$B$34:$B$777,S$366)+'СЕТ СН'!$F$13</f>
        <v>341.47310063999998</v>
      </c>
      <c r="T368" s="64">
        <f>SUMIFS(СВЦЭМ!$K$34:$K$777,СВЦЭМ!$A$34:$A$777,$A368,СВЦЭМ!$B$34:$B$777,T$366)+'СЕТ СН'!$F$13</f>
        <v>346.84864765999998</v>
      </c>
      <c r="U368" s="64">
        <f>SUMIFS(СВЦЭМ!$K$34:$K$777,СВЦЭМ!$A$34:$A$777,$A368,СВЦЭМ!$B$34:$B$777,U$366)+'СЕТ СН'!$F$13</f>
        <v>347.30594410999998</v>
      </c>
      <c r="V368" s="64">
        <f>SUMIFS(СВЦЭМ!$K$34:$K$777,СВЦЭМ!$A$34:$A$777,$A368,СВЦЭМ!$B$34:$B$777,V$366)+'СЕТ СН'!$F$13</f>
        <v>337.73347015000002</v>
      </c>
      <c r="W368" s="64">
        <f>SUMIFS(СВЦЭМ!$K$34:$K$777,СВЦЭМ!$A$34:$A$777,$A368,СВЦЭМ!$B$34:$B$777,W$366)+'СЕТ СН'!$F$13</f>
        <v>338.95159752000001</v>
      </c>
      <c r="X368" s="64">
        <f>SUMIFS(СВЦЭМ!$K$34:$K$777,СВЦЭМ!$A$34:$A$777,$A368,СВЦЭМ!$B$34:$B$777,X$366)+'СЕТ СН'!$F$13</f>
        <v>371.33961756999997</v>
      </c>
      <c r="Y368" s="64">
        <f>SUMIFS(СВЦЭМ!$K$34:$K$777,СВЦЭМ!$A$34:$A$777,$A368,СВЦЭМ!$B$34:$B$777,Y$366)+'СЕТ СН'!$F$13</f>
        <v>421.63847253</v>
      </c>
    </row>
    <row r="369" spans="1:25" ht="15.75" x14ac:dyDescent="0.2">
      <c r="A369" s="63">
        <f t="shared" ref="A369:A397" si="10">A368+1</f>
        <v>42554</v>
      </c>
      <c r="B369" s="64">
        <f>SUMIFS(СВЦЭМ!$K$34:$K$777,СВЦЭМ!$A$34:$A$777,$A369,СВЦЭМ!$B$34:$B$777,B$366)+'СЕТ СН'!$F$13</f>
        <v>474.09061801000001</v>
      </c>
      <c r="C369" s="64">
        <f>SUMIFS(СВЦЭМ!$K$34:$K$777,СВЦЭМ!$A$34:$A$777,$A369,СВЦЭМ!$B$34:$B$777,C$366)+'СЕТ СН'!$F$13</f>
        <v>520.69499084999995</v>
      </c>
      <c r="D369" s="64">
        <f>SUMIFS(СВЦЭМ!$K$34:$K$777,СВЦЭМ!$A$34:$A$777,$A369,СВЦЭМ!$B$34:$B$777,D$366)+'СЕТ СН'!$F$13</f>
        <v>546.27903942</v>
      </c>
      <c r="E369" s="64">
        <f>SUMIFS(СВЦЭМ!$K$34:$K$777,СВЦЭМ!$A$34:$A$777,$A369,СВЦЭМ!$B$34:$B$777,E$366)+'СЕТ СН'!$F$13</f>
        <v>556.09883316000003</v>
      </c>
      <c r="F369" s="64">
        <f>SUMIFS(СВЦЭМ!$K$34:$K$777,СВЦЭМ!$A$34:$A$777,$A369,СВЦЭМ!$B$34:$B$777,F$366)+'СЕТ СН'!$F$13</f>
        <v>565.57846927000003</v>
      </c>
      <c r="G369" s="64">
        <f>SUMIFS(СВЦЭМ!$K$34:$K$777,СВЦЭМ!$A$34:$A$777,$A369,СВЦЭМ!$B$34:$B$777,G$366)+'СЕТ СН'!$F$13</f>
        <v>563.49838872999999</v>
      </c>
      <c r="H369" s="64">
        <f>SUMIFS(СВЦЭМ!$K$34:$K$777,СВЦЭМ!$A$34:$A$777,$A369,СВЦЭМ!$B$34:$B$777,H$366)+'СЕТ СН'!$F$13</f>
        <v>529.59936141000003</v>
      </c>
      <c r="I369" s="64">
        <f>SUMIFS(СВЦЭМ!$K$34:$K$777,СВЦЭМ!$A$34:$A$777,$A369,СВЦЭМ!$B$34:$B$777,I$366)+'СЕТ СН'!$F$13</f>
        <v>475.61362248</v>
      </c>
      <c r="J369" s="64">
        <f>SUMIFS(СВЦЭМ!$K$34:$K$777,СВЦЭМ!$A$34:$A$777,$A369,СВЦЭМ!$B$34:$B$777,J$366)+'СЕТ СН'!$F$13</f>
        <v>395.19212522999999</v>
      </c>
      <c r="K369" s="64">
        <f>SUMIFS(СВЦЭМ!$K$34:$K$777,СВЦЭМ!$A$34:$A$777,$A369,СВЦЭМ!$B$34:$B$777,K$366)+'СЕТ СН'!$F$13</f>
        <v>344.65259386000002</v>
      </c>
      <c r="L369" s="64">
        <f>SUMIFS(СВЦЭМ!$K$34:$K$777,СВЦЭМ!$A$34:$A$777,$A369,СВЦЭМ!$B$34:$B$777,L$366)+'СЕТ СН'!$F$13</f>
        <v>359.55298112000003</v>
      </c>
      <c r="M369" s="64">
        <f>SUMIFS(СВЦЭМ!$K$34:$K$777,СВЦЭМ!$A$34:$A$777,$A369,СВЦЭМ!$B$34:$B$777,M$366)+'СЕТ СН'!$F$13</f>
        <v>362.59342865999997</v>
      </c>
      <c r="N369" s="64">
        <f>SUMIFS(СВЦЭМ!$K$34:$K$777,СВЦЭМ!$A$34:$A$777,$A369,СВЦЭМ!$B$34:$B$777,N$366)+'СЕТ СН'!$F$13</f>
        <v>359.78343375999998</v>
      </c>
      <c r="O369" s="64">
        <f>SUMIFS(СВЦЭМ!$K$34:$K$777,СВЦЭМ!$A$34:$A$777,$A369,СВЦЭМ!$B$34:$B$777,O$366)+'СЕТ СН'!$F$13</f>
        <v>354.32544002999998</v>
      </c>
      <c r="P369" s="64">
        <f>SUMIFS(СВЦЭМ!$K$34:$K$777,СВЦЭМ!$A$34:$A$777,$A369,СВЦЭМ!$B$34:$B$777,P$366)+'СЕТ СН'!$F$13</f>
        <v>345.69275240000002</v>
      </c>
      <c r="Q369" s="64">
        <f>SUMIFS(СВЦЭМ!$K$34:$K$777,СВЦЭМ!$A$34:$A$777,$A369,СВЦЭМ!$B$34:$B$777,Q$366)+'СЕТ СН'!$F$13</f>
        <v>344.64674078000002</v>
      </c>
      <c r="R369" s="64">
        <f>SUMIFS(СВЦЭМ!$K$34:$K$777,СВЦЭМ!$A$34:$A$777,$A369,СВЦЭМ!$B$34:$B$777,R$366)+'СЕТ СН'!$F$13</f>
        <v>339.77006402000001</v>
      </c>
      <c r="S369" s="64">
        <f>SUMIFS(СВЦЭМ!$K$34:$K$777,СВЦЭМ!$A$34:$A$777,$A369,СВЦЭМ!$B$34:$B$777,S$366)+'СЕТ СН'!$F$13</f>
        <v>337.68595263999998</v>
      </c>
      <c r="T369" s="64">
        <f>SUMIFS(СВЦЭМ!$K$34:$K$777,СВЦЭМ!$A$34:$A$777,$A369,СВЦЭМ!$B$34:$B$777,T$366)+'СЕТ СН'!$F$13</f>
        <v>345.93025311000002</v>
      </c>
      <c r="U369" s="64">
        <f>SUMIFS(СВЦЭМ!$K$34:$K$777,СВЦЭМ!$A$34:$A$777,$A369,СВЦЭМ!$B$34:$B$777,U$366)+'СЕТ СН'!$F$13</f>
        <v>350.77068005000001</v>
      </c>
      <c r="V369" s="64">
        <f>SUMIFS(СВЦЭМ!$K$34:$K$777,СВЦЭМ!$A$34:$A$777,$A369,СВЦЭМ!$B$34:$B$777,V$366)+'СЕТ СН'!$F$13</f>
        <v>339.25722230000002</v>
      </c>
      <c r="W369" s="64">
        <f>SUMIFS(СВЦЭМ!$K$34:$K$777,СВЦЭМ!$A$34:$A$777,$A369,СВЦЭМ!$B$34:$B$777,W$366)+'СЕТ СН'!$F$13</f>
        <v>333.06648202999997</v>
      </c>
      <c r="X369" s="64">
        <f>SUMIFS(СВЦЭМ!$K$34:$K$777,СВЦЭМ!$A$34:$A$777,$A369,СВЦЭМ!$B$34:$B$777,X$366)+'СЕТ СН'!$F$13</f>
        <v>367.11560564000001</v>
      </c>
      <c r="Y369" s="64">
        <f>SUMIFS(СВЦЭМ!$K$34:$K$777,СВЦЭМ!$A$34:$A$777,$A369,СВЦЭМ!$B$34:$B$777,Y$366)+'СЕТ СН'!$F$13</f>
        <v>421.35601331999999</v>
      </c>
    </row>
    <row r="370" spans="1:25" ht="15.75" x14ac:dyDescent="0.2">
      <c r="A370" s="63">
        <f t="shared" si="10"/>
        <v>42555</v>
      </c>
      <c r="B370" s="64">
        <f>SUMIFS(СВЦЭМ!$K$34:$K$777,СВЦЭМ!$A$34:$A$777,$A370,СВЦЭМ!$B$34:$B$777,B$366)+'СЕТ СН'!$F$13</f>
        <v>500.30405279000001</v>
      </c>
      <c r="C370" s="64">
        <f>SUMIFS(СВЦЭМ!$K$34:$K$777,СВЦЭМ!$A$34:$A$777,$A370,СВЦЭМ!$B$34:$B$777,C$366)+'СЕТ СН'!$F$13</f>
        <v>545.47990373000005</v>
      </c>
      <c r="D370" s="64">
        <f>SUMIFS(СВЦЭМ!$K$34:$K$777,СВЦЭМ!$A$34:$A$777,$A370,СВЦЭМ!$B$34:$B$777,D$366)+'СЕТ СН'!$F$13</f>
        <v>564.77447439000002</v>
      </c>
      <c r="E370" s="64">
        <f>SUMIFS(СВЦЭМ!$K$34:$K$777,СВЦЭМ!$A$34:$A$777,$A370,СВЦЭМ!$B$34:$B$777,E$366)+'СЕТ СН'!$F$13</f>
        <v>577.57096849000004</v>
      </c>
      <c r="F370" s="64">
        <f>SUMIFS(СВЦЭМ!$K$34:$K$777,СВЦЭМ!$A$34:$A$777,$A370,СВЦЭМ!$B$34:$B$777,F$366)+'СЕТ СН'!$F$13</f>
        <v>594.65716587999998</v>
      </c>
      <c r="G370" s="64">
        <f>SUMIFS(СВЦЭМ!$K$34:$K$777,СВЦЭМ!$A$34:$A$777,$A370,СВЦЭМ!$B$34:$B$777,G$366)+'СЕТ СН'!$F$13</f>
        <v>602.81337805999999</v>
      </c>
      <c r="H370" s="64">
        <f>SUMIFS(СВЦЭМ!$K$34:$K$777,СВЦЭМ!$A$34:$A$777,$A370,СВЦЭМ!$B$34:$B$777,H$366)+'СЕТ СН'!$F$13</f>
        <v>546.66894505000005</v>
      </c>
      <c r="I370" s="64">
        <f>SUMIFS(СВЦЭМ!$K$34:$K$777,СВЦЭМ!$A$34:$A$777,$A370,СВЦЭМ!$B$34:$B$777,I$366)+'СЕТ СН'!$F$13</f>
        <v>478.56352555000001</v>
      </c>
      <c r="J370" s="64">
        <f>SUMIFS(СВЦЭМ!$K$34:$K$777,СВЦЭМ!$A$34:$A$777,$A370,СВЦЭМ!$B$34:$B$777,J$366)+'СЕТ СН'!$F$13</f>
        <v>419.57303654999998</v>
      </c>
      <c r="K370" s="64">
        <f>SUMIFS(СВЦЭМ!$K$34:$K$777,СВЦЭМ!$A$34:$A$777,$A370,СВЦЭМ!$B$34:$B$777,K$366)+'СЕТ СН'!$F$13</f>
        <v>380.22641372999999</v>
      </c>
      <c r="L370" s="64">
        <f>SUMIFS(СВЦЭМ!$K$34:$K$777,СВЦЭМ!$A$34:$A$777,$A370,СВЦЭМ!$B$34:$B$777,L$366)+'СЕТ СН'!$F$13</f>
        <v>379.95178444999999</v>
      </c>
      <c r="M370" s="64">
        <f>SUMIFS(СВЦЭМ!$K$34:$K$777,СВЦЭМ!$A$34:$A$777,$A370,СВЦЭМ!$B$34:$B$777,M$366)+'СЕТ СН'!$F$13</f>
        <v>378.34729222999999</v>
      </c>
      <c r="N370" s="64">
        <f>SUMIFS(СВЦЭМ!$K$34:$K$777,СВЦЭМ!$A$34:$A$777,$A370,СВЦЭМ!$B$34:$B$777,N$366)+'СЕТ СН'!$F$13</f>
        <v>373.68423863999999</v>
      </c>
      <c r="O370" s="64">
        <f>SUMIFS(СВЦЭМ!$K$34:$K$777,СВЦЭМ!$A$34:$A$777,$A370,СВЦЭМ!$B$34:$B$777,O$366)+'СЕТ СН'!$F$13</f>
        <v>375.36611887999999</v>
      </c>
      <c r="P370" s="64">
        <f>SUMIFS(СВЦЭМ!$K$34:$K$777,СВЦЭМ!$A$34:$A$777,$A370,СВЦЭМ!$B$34:$B$777,P$366)+'СЕТ СН'!$F$13</f>
        <v>376.44083735999999</v>
      </c>
      <c r="Q370" s="64">
        <f>SUMIFS(СВЦЭМ!$K$34:$K$777,СВЦЭМ!$A$34:$A$777,$A370,СВЦЭМ!$B$34:$B$777,Q$366)+'СЕТ СН'!$F$13</f>
        <v>374.21572552999999</v>
      </c>
      <c r="R370" s="64">
        <f>SUMIFS(СВЦЭМ!$K$34:$K$777,СВЦЭМ!$A$34:$A$777,$A370,СВЦЭМ!$B$34:$B$777,R$366)+'СЕТ СН'!$F$13</f>
        <v>378.44824763000003</v>
      </c>
      <c r="S370" s="64">
        <f>SUMIFS(СВЦЭМ!$K$34:$K$777,СВЦЭМ!$A$34:$A$777,$A370,СВЦЭМ!$B$34:$B$777,S$366)+'СЕТ СН'!$F$13</f>
        <v>378.99642462999998</v>
      </c>
      <c r="T370" s="64">
        <f>SUMIFS(СВЦЭМ!$K$34:$K$777,СВЦЭМ!$A$34:$A$777,$A370,СВЦЭМ!$B$34:$B$777,T$366)+'СЕТ СН'!$F$13</f>
        <v>379.93667254000002</v>
      </c>
      <c r="U370" s="64">
        <f>SUMIFS(СВЦЭМ!$K$34:$K$777,СВЦЭМ!$A$34:$A$777,$A370,СВЦЭМ!$B$34:$B$777,U$366)+'СЕТ СН'!$F$13</f>
        <v>385.13818298000001</v>
      </c>
      <c r="V370" s="64">
        <f>SUMIFS(СВЦЭМ!$K$34:$K$777,СВЦЭМ!$A$34:$A$777,$A370,СВЦЭМ!$B$34:$B$777,V$366)+'СЕТ СН'!$F$13</f>
        <v>400.88126933000001</v>
      </c>
      <c r="W370" s="64">
        <f>SUMIFS(СВЦЭМ!$K$34:$K$777,СВЦЭМ!$A$34:$A$777,$A370,СВЦЭМ!$B$34:$B$777,W$366)+'СЕТ СН'!$F$13</f>
        <v>420.05395381</v>
      </c>
      <c r="X370" s="64">
        <f>SUMIFS(СВЦЭМ!$K$34:$K$777,СВЦЭМ!$A$34:$A$777,$A370,СВЦЭМ!$B$34:$B$777,X$366)+'СЕТ СН'!$F$13</f>
        <v>447.80467599000002</v>
      </c>
      <c r="Y370" s="64">
        <f>SUMIFS(СВЦЭМ!$K$34:$K$777,СВЦЭМ!$A$34:$A$777,$A370,СВЦЭМ!$B$34:$B$777,Y$366)+'СЕТ СН'!$F$13</f>
        <v>472.19911779</v>
      </c>
    </row>
    <row r="371" spans="1:25" ht="15.75" x14ac:dyDescent="0.2">
      <c r="A371" s="63">
        <f t="shared" si="10"/>
        <v>42556</v>
      </c>
      <c r="B371" s="64">
        <f>SUMIFS(СВЦЭМ!$K$34:$K$777,СВЦЭМ!$A$34:$A$777,$A371,СВЦЭМ!$B$34:$B$777,B$366)+'СЕТ СН'!$F$13</f>
        <v>512.10831971000005</v>
      </c>
      <c r="C371" s="64">
        <f>SUMIFS(СВЦЭМ!$K$34:$K$777,СВЦЭМ!$A$34:$A$777,$A371,СВЦЭМ!$B$34:$B$777,C$366)+'СЕТ СН'!$F$13</f>
        <v>560.12196551</v>
      </c>
      <c r="D371" s="64">
        <f>SUMIFS(СВЦЭМ!$K$34:$K$777,СВЦЭМ!$A$34:$A$777,$A371,СВЦЭМ!$B$34:$B$777,D$366)+'СЕТ СН'!$F$13</f>
        <v>587.83898056999999</v>
      </c>
      <c r="E371" s="64">
        <f>SUMIFS(СВЦЭМ!$K$34:$K$777,СВЦЭМ!$A$34:$A$777,$A371,СВЦЭМ!$B$34:$B$777,E$366)+'СЕТ СН'!$F$13</f>
        <v>596.73439584000005</v>
      </c>
      <c r="F371" s="64">
        <f>SUMIFS(СВЦЭМ!$K$34:$K$777,СВЦЭМ!$A$34:$A$777,$A371,СВЦЭМ!$B$34:$B$777,F$366)+'СЕТ СН'!$F$13</f>
        <v>585.62731219</v>
      </c>
      <c r="G371" s="64">
        <f>SUMIFS(СВЦЭМ!$K$34:$K$777,СВЦЭМ!$A$34:$A$777,$A371,СВЦЭМ!$B$34:$B$777,G$366)+'СЕТ СН'!$F$13</f>
        <v>598.44419334999998</v>
      </c>
      <c r="H371" s="64">
        <f>SUMIFS(СВЦЭМ!$K$34:$K$777,СВЦЭМ!$A$34:$A$777,$A371,СВЦЭМ!$B$34:$B$777,H$366)+'СЕТ СН'!$F$13</f>
        <v>538.51818230000003</v>
      </c>
      <c r="I371" s="64">
        <f>SUMIFS(СВЦЭМ!$K$34:$K$777,СВЦЭМ!$A$34:$A$777,$A371,СВЦЭМ!$B$34:$B$777,I$366)+'СЕТ СН'!$F$13</f>
        <v>453.75016448000002</v>
      </c>
      <c r="J371" s="64">
        <f>SUMIFS(СВЦЭМ!$K$34:$K$777,СВЦЭМ!$A$34:$A$777,$A371,СВЦЭМ!$B$34:$B$777,J$366)+'СЕТ СН'!$F$13</f>
        <v>394.59264467000003</v>
      </c>
      <c r="K371" s="64">
        <f>SUMIFS(СВЦЭМ!$K$34:$K$777,СВЦЭМ!$A$34:$A$777,$A371,СВЦЭМ!$B$34:$B$777,K$366)+'СЕТ СН'!$F$13</f>
        <v>388.70235873000001</v>
      </c>
      <c r="L371" s="64">
        <f>SUMIFS(СВЦЭМ!$K$34:$K$777,СВЦЭМ!$A$34:$A$777,$A371,СВЦЭМ!$B$34:$B$777,L$366)+'СЕТ СН'!$F$13</f>
        <v>356.41645387</v>
      </c>
      <c r="M371" s="64">
        <f>SUMIFS(СВЦЭМ!$K$34:$K$777,СВЦЭМ!$A$34:$A$777,$A371,СВЦЭМ!$B$34:$B$777,M$366)+'СЕТ СН'!$F$13</f>
        <v>357.75760081999999</v>
      </c>
      <c r="N371" s="64">
        <f>SUMIFS(СВЦЭМ!$K$34:$K$777,СВЦЭМ!$A$34:$A$777,$A371,СВЦЭМ!$B$34:$B$777,N$366)+'СЕТ СН'!$F$13</f>
        <v>356.83562341999999</v>
      </c>
      <c r="O371" s="64">
        <f>SUMIFS(СВЦЭМ!$K$34:$K$777,СВЦЭМ!$A$34:$A$777,$A371,СВЦЭМ!$B$34:$B$777,O$366)+'СЕТ СН'!$F$13</f>
        <v>361.07077208999999</v>
      </c>
      <c r="P371" s="64">
        <f>SUMIFS(СВЦЭМ!$K$34:$K$777,СВЦЭМ!$A$34:$A$777,$A371,СВЦЭМ!$B$34:$B$777,P$366)+'СЕТ СН'!$F$13</f>
        <v>353.5857992</v>
      </c>
      <c r="Q371" s="64">
        <f>SUMIFS(СВЦЭМ!$K$34:$K$777,СВЦЭМ!$A$34:$A$777,$A371,СВЦЭМ!$B$34:$B$777,Q$366)+'СЕТ СН'!$F$13</f>
        <v>353.69654364000002</v>
      </c>
      <c r="R371" s="64">
        <f>SUMIFS(СВЦЭМ!$K$34:$K$777,СВЦЭМ!$A$34:$A$777,$A371,СВЦЭМ!$B$34:$B$777,R$366)+'СЕТ СН'!$F$13</f>
        <v>353.11926930999999</v>
      </c>
      <c r="S371" s="64">
        <f>SUMIFS(СВЦЭМ!$K$34:$K$777,СВЦЭМ!$A$34:$A$777,$A371,СВЦЭМ!$B$34:$B$777,S$366)+'СЕТ СН'!$F$13</f>
        <v>350.21147592</v>
      </c>
      <c r="T371" s="64">
        <f>SUMIFS(СВЦЭМ!$K$34:$K$777,СВЦЭМ!$A$34:$A$777,$A371,СВЦЭМ!$B$34:$B$777,T$366)+'СЕТ СН'!$F$13</f>
        <v>349.32232134999998</v>
      </c>
      <c r="U371" s="64">
        <f>SUMIFS(СВЦЭМ!$K$34:$K$777,СВЦЭМ!$A$34:$A$777,$A371,СВЦЭМ!$B$34:$B$777,U$366)+'СЕТ СН'!$F$13</f>
        <v>350.47146108999999</v>
      </c>
      <c r="V371" s="64">
        <f>SUMIFS(СВЦЭМ!$K$34:$K$777,СВЦЭМ!$A$34:$A$777,$A371,СВЦЭМ!$B$34:$B$777,V$366)+'СЕТ СН'!$F$13</f>
        <v>352.18758430999998</v>
      </c>
      <c r="W371" s="64">
        <f>SUMIFS(СВЦЭМ!$K$34:$K$777,СВЦЭМ!$A$34:$A$777,$A371,СВЦЭМ!$B$34:$B$777,W$366)+'СЕТ СН'!$F$13</f>
        <v>388.93304291999999</v>
      </c>
      <c r="X371" s="64">
        <f>SUMIFS(СВЦЭМ!$K$34:$K$777,СВЦЭМ!$A$34:$A$777,$A371,СВЦЭМ!$B$34:$B$777,X$366)+'СЕТ СН'!$F$13</f>
        <v>399.39189289000001</v>
      </c>
      <c r="Y371" s="64">
        <f>SUMIFS(СВЦЭМ!$K$34:$K$777,СВЦЭМ!$A$34:$A$777,$A371,СВЦЭМ!$B$34:$B$777,Y$366)+'СЕТ СН'!$F$13</f>
        <v>439.60344896999999</v>
      </c>
    </row>
    <row r="372" spans="1:25" ht="15.75" x14ac:dyDescent="0.2">
      <c r="A372" s="63">
        <f t="shared" si="10"/>
        <v>42557</v>
      </c>
      <c r="B372" s="64">
        <f>SUMIFS(СВЦЭМ!$K$34:$K$777,СВЦЭМ!$A$34:$A$777,$A372,СВЦЭМ!$B$34:$B$777,B$366)+'СЕТ СН'!$F$13</f>
        <v>537.81613230999994</v>
      </c>
      <c r="C372" s="64">
        <f>SUMIFS(СВЦЭМ!$K$34:$K$777,СВЦЭМ!$A$34:$A$777,$A372,СВЦЭМ!$B$34:$B$777,C$366)+'СЕТ СН'!$F$13</f>
        <v>587.09638055999994</v>
      </c>
      <c r="D372" s="64">
        <f>SUMIFS(СВЦЭМ!$K$34:$K$777,СВЦЭМ!$A$34:$A$777,$A372,СВЦЭМ!$B$34:$B$777,D$366)+'СЕТ СН'!$F$13</f>
        <v>594.15264399</v>
      </c>
      <c r="E372" s="64">
        <f>SUMIFS(СВЦЭМ!$K$34:$K$777,СВЦЭМ!$A$34:$A$777,$A372,СВЦЭМ!$B$34:$B$777,E$366)+'СЕТ СН'!$F$13</f>
        <v>626.95250332000001</v>
      </c>
      <c r="F372" s="64">
        <f>SUMIFS(СВЦЭМ!$K$34:$K$777,СВЦЭМ!$A$34:$A$777,$A372,СВЦЭМ!$B$34:$B$777,F$366)+'СЕТ СН'!$F$13</f>
        <v>635.26951100999997</v>
      </c>
      <c r="G372" s="64">
        <f>SUMIFS(СВЦЭМ!$K$34:$K$777,СВЦЭМ!$A$34:$A$777,$A372,СВЦЭМ!$B$34:$B$777,G$366)+'СЕТ СН'!$F$13</f>
        <v>625.35478982999996</v>
      </c>
      <c r="H372" s="64">
        <f>SUMIFS(СВЦЭМ!$K$34:$K$777,СВЦЭМ!$A$34:$A$777,$A372,СВЦЭМ!$B$34:$B$777,H$366)+'СЕТ СН'!$F$13</f>
        <v>555.28025104999995</v>
      </c>
      <c r="I372" s="64">
        <f>SUMIFS(СВЦЭМ!$K$34:$K$777,СВЦЭМ!$A$34:$A$777,$A372,СВЦЭМ!$B$34:$B$777,I$366)+'СЕТ СН'!$F$13</f>
        <v>466.11708556999997</v>
      </c>
      <c r="J372" s="64">
        <f>SUMIFS(СВЦЭМ!$K$34:$K$777,СВЦЭМ!$A$34:$A$777,$A372,СВЦЭМ!$B$34:$B$777,J$366)+'СЕТ СН'!$F$13</f>
        <v>388.93724384000001</v>
      </c>
      <c r="K372" s="64">
        <f>SUMIFS(СВЦЭМ!$K$34:$K$777,СВЦЭМ!$A$34:$A$777,$A372,СВЦЭМ!$B$34:$B$777,K$366)+'СЕТ СН'!$F$13</f>
        <v>353.31250109000001</v>
      </c>
      <c r="L372" s="64">
        <f>SUMIFS(СВЦЭМ!$K$34:$K$777,СВЦЭМ!$A$34:$A$777,$A372,СВЦЭМ!$B$34:$B$777,L$366)+'СЕТ СН'!$F$13</f>
        <v>348.99894110999998</v>
      </c>
      <c r="M372" s="64">
        <f>SUMIFS(СВЦЭМ!$K$34:$K$777,СВЦЭМ!$A$34:$A$777,$A372,СВЦЭМ!$B$34:$B$777,M$366)+'СЕТ СН'!$F$13</f>
        <v>348.81106354000002</v>
      </c>
      <c r="N372" s="64">
        <f>SUMIFS(СВЦЭМ!$K$34:$K$777,СВЦЭМ!$A$34:$A$777,$A372,СВЦЭМ!$B$34:$B$777,N$366)+'СЕТ СН'!$F$13</f>
        <v>349.31727132999998</v>
      </c>
      <c r="O372" s="64">
        <f>SUMIFS(СВЦЭМ!$K$34:$K$777,СВЦЭМ!$A$34:$A$777,$A372,СВЦЭМ!$B$34:$B$777,O$366)+'СЕТ СН'!$F$13</f>
        <v>349.62721518000001</v>
      </c>
      <c r="P372" s="64">
        <f>SUMIFS(СВЦЭМ!$K$34:$K$777,СВЦЭМ!$A$34:$A$777,$A372,СВЦЭМ!$B$34:$B$777,P$366)+'СЕТ СН'!$F$13</f>
        <v>345.43222159999999</v>
      </c>
      <c r="Q372" s="64">
        <f>SUMIFS(СВЦЭМ!$K$34:$K$777,СВЦЭМ!$A$34:$A$777,$A372,СВЦЭМ!$B$34:$B$777,Q$366)+'СЕТ СН'!$F$13</f>
        <v>346.32384861999998</v>
      </c>
      <c r="R372" s="64">
        <f>SUMIFS(СВЦЭМ!$K$34:$K$777,СВЦЭМ!$A$34:$A$777,$A372,СВЦЭМ!$B$34:$B$777,R$366)+'СЕТ СН'!$F$13</f>
        <v>346.70633234000002</v>
      </c>
      <c r="S372" s="64">
        <f>SUMIFS(СВЦЭМ!$K$34:$K$777,СВЦЭМ!$A$34:$A$777,$A372,СВЦЭМ!$B$34:$B$777,S$366)+'СЕТ СН'!$F$13</f>
        <v>348.79848626</v>
      </c>
      <c r="T372" s="64">
        <f>SUMIFS(СВЦЭМ!$K$34:$K$777,СВЦЭМ!$A$34:$A$777,$A372,СВЦЭМ!$B$34:$B$777,T$366)+'СЕТ СН'!$F$13</f>
        <v>349.47791604999998</v>
      </c>
      <c r="U372" s="64">
        <f>SUMIFS(СВЦЭМ!$K$34:$K$777,СВЦЭМ!$A$34:$A$777,$A372,СВЦЭМ!$B$34:$B$777,U$366)+'СЕТ СН'!$F$13</f>
        <v>350.94363428999998</v>
      </c>
      <c r="V372" s="64">
        <f>SUMIFS(СВЦЭМ!$K$34:$K$777,СВЦЭМ!$A$34:$A$777,$A372,СВЦЭМ!$B$34:$B$777,V$366)+'СЕТ СН'!$F$13</f>
        <v>370.96123060999997</v>
      </c>
      <c r="W372" s="64">
        <f>SUMIFS(СВЦЭМ!$K$34:$K$777,СВЦЭМ!$A$34:$A$777,$A372,СВЦЭМ!$B$34:$B$777,W$366)+'СЕТ СН'!$F$13</f>
        <v>386.35712771999999</v>
      </c>
      <c r="X372" s="64">
        <f>SUMIFS(СВЦЭМ!$K$34:$K$777,СВЦЭМ!$A$34:$A$777,$A372,СВЦЭМ!$B$34:$B$777,X$366)+'СЕТ СН'!$F$13</f>
        <v>405.15402597000002</v>
      </c>
      <c r="Y372" s="64">
        <f>SUMIFS(СВЦЭМ!$K$34:$K$777,СВЦЭМ!$A$34:$A$777,$A372,СВЦЭМ!$B$34:$B$777,Y$366)+'СЕТ СН'!$F$13</f>
        <v>458.59279042999998</v>
      </c>
    </row>
    <row r="373" spans="1:25" ht="15.75" x14ac:dyDescent="0.2">
      <c r="A373" s="63">
        <f t="shared" si="10"/>
        <v>42558</v>
      </c>
      <c r="B373" s="64">
        <f>SUMIFS(СВЦЭМ!$K$34:$K$777,СВЦЭМ!$A$34:$A$777,$A373,СВЦЭМ!$B$34:$B$777,B$366)+'СЕТ СН'!$F$13</f>
        <v>524.58473841</v>
      </c>
      <c r="C373" s="64">
        <f>SUMIFS(СВЦЭМ!$K$34:$K$777,СВЦЭМ!$A$34:$A$777,$A373,СВЦЭМ!$B$34:$B$777,C$366)+'СЕТ СН'!$F$13</f>
        <v>570.41302618999998</v>
      </c>
      <c r="D373" s="64">
        <f>SUMIFS(СВЦЭМ!$K$34:$K$777,СВЦЭМ!$A$34:$A$777,$A373,СВЦЭМ!$B$34:$B$777,D$366)+'СЕТ СН'!$F$13</f>
        <v>605.14193176000003</v>
      </c>
      <c r="E373" s="64">
        <f>SUMIFS(СВЦЭМ!$K$34:$K$777,СВЦЭМ!$A$34:$A$777,$A373,СВЦЭМ!$B$34:$B$777,E$366)+'СЕТ СН'!$F$13</f>
        <v>617.39147319999995</v>
      </c>
      <c r="F373" s="64">
        <f>SUMIFS(СВЦЭМ!$K$34:$K$777,СВЦЭМ!$A$34:$A$777,$A373,СВЦЭМ!$B$34:$B$777,F$366)+'СЕТ СН'!$F$13</f>
        <v>625.49158433000002</v>
      </c>
      <c r="G373" s="64">
        <f>SUMIFS(СВЦЭМ!$K$34:$K$777,СВЦЭМ!$A$34:$A$777,$A373,СВЦЭМ!$B$34:$B$777,G$366)+'СЕТ СН'!$F$13</f>
        <v>621.31286236999995</v>
      </c>
      <c r="H373" s="64">
        <f>SUMIFS(СВЦЭМ!$K$34:$K$777,СВЦЭМ!$A$34:$A$777,$A373,СВЦЭМ!$B$34:$B$777,H$366)+'СЕТ СН'!$F$13</f>
        <v>555.06013877999999</v>
      </c>
      <c r="I373" s="64">
        <f>SUMIFS(СВЦЭМ!$K$34:$K$777,СВЦЭМ!$A$34:$A$777,$A373,СВЦЭМ!$B$34:$B$777,I$366)+'СЕТ СН'!$F$13</f>
        <v>465.72491466999998</v>
      </c>
      <c r="J373" s="64">
        <f>SUMIFS(СВЦЭМ!$K$34:$K$777,СВЦЭМ!$A$34:$A$777,$A373,СВЦЭМ!$B$34:$B$777,J$366)+'СЕТ СН'!$F$13</f>
        <v>395.51004508</v>
      </c>
      <c r="K373" s="64">
        <f>SUMIFS(СВЦЭМ!$K$34:$K$777,СВЦЭМ!$A$34:$A$777,$A373,СВЦЭМ!$B$34:$B$777,K$366)+'СЕТ СН'!$F$13</f>
        <v>351.96750534</v>
      </c>
      <c r="L373" s="64">
        <f>SUMIFS(СВЦЭМ!$K$34:$K$777,СВЦЭМ!$A$34:$A$777,$A373,СВЦЭМ!$B$34:$B$777,L$366)+'СЕТ СН'!$F$13</f>
        <v>348.84481706000003</v>
      </c>
      <c r="M373" s="64">
        <f>SUMIFS(СВЦЭМ!$K$34:$K$777,СВЦЭМ!$A$34:$A$777,$A373,СВЦЭМ!$B$34:$B$777,M$366)+'СЕТ СН'!$F$13</f>
        <v>349.83282198000001</v>
      </c>
      <c r="N373" s="64">
        <f>SUMIFS(СВЦЭМ!$K$34:$K$777,СВЦЭМ!$A$34:$A$777,$A373,СВЦЭМ!$B$34:$B$777,N$366)+'СЕТ СН'!$F$13</f>
        <v>347.38496132</v>
      </c>
      <c r="O373" s="64">
        <f>SUMIFS(СВЦЭМ!$K$34:$K$777,СВЦЭМ!$A$34:$A$777,$A373,СВЦЭМ!$B$34:$B$777,O$366)+'СЕТ СН'!$F$13</f>
        <v>346.84260757999999</v>
      </c>
      <c r="P373" s="64">
        <f>SUMIFS(СВЦЭМ!$K$34:$K$777,СВЦЭМ!$A$34:$A$777,$A373,СВЦЭМ!$B$34:$B$777,P$366)+'СЕТ СН'!$F$13</f>
        <v>344.26952707999999</v>
      </c>
      <c r="Q373" s="64">
        <f>SUMIFS(СВЦЭМ!$K$34:$K$777,СВЦЭМ!$A$34:$A$777,$A373,СВЦЭМ!$B$34:$B$777,Q$366)+'СЕТ СН'!$F$13</f>
        <v>342.55405192000001</v>
      </c>
      <c r="R373" s="64">
        <f>SUMIFS(СВЦЭМ!$K$34:$K$777,СВЦЭМ!$A$34:$A$777,$A373,СВЦЭМ!$B$34:$B$777,R$366)+'СЕТ СН'!$F$13</f>
        <v>343.53241431999999</v>
      </c>
      <c r="S373" s="64">
        <f>SUMIFS(СВЦЭМ!$K$34:$K$777,СВЦЭМ!$A$34:$A$777,$A373,СВЦЭМ!$B$34:$B$777,S$366)+'СЕТ СН'!$F$13</f>
        <v>342.4233327</v>
      </c>
      <c r="T373" s="64">
        <f>SUMIFS(СВЦЭМ!$K$34:$K$777,СВЦЭМ!$A$34:$A$777,$A373,СВЦЭМ!$B$34:$B$777,T$366)+'СЕТ СН'!$F$13</f>
        <v>341.95060737</v>
      </c>
      <c r="U373" s="64">
        <f>SUMIFS(СВЦЭМ!$K$34:$K$777,СВЦЭМ!$A$34:$A$777,$A373,СВЦЭМ!$B$34:$B$777,U$366)+'СЕТ СН'!$F$13</f>
        <v>346.18638802999999</v>
      </c>
      <c r="V373" s="64">
        <f>SUMIFS(СВЦЭМ!$K$34:$K$777,СВЦЭМ!$A$34:$A$777,$A373,СВЦЭМ!$B$34:$B$777,V$366)+'СЕТ СН'!$F$13</f>
        <v>358.28875342999999</v>
      </c>
      <c r="W373" s="64">
        <f>SUMIFS(СВЦЭМ!$K$34:$K$777,СВЦЭМ!$A$34:$A$777,$A373,СВЦЭМ!$B$34:$B$777,W$366)+'СЕТ СН'!$F$13</f>
        <v>379.99606935999998</v>
      </c>
      <c r="X373" s="64">
        <f>SUMIFS(СВЦЭМ!$K$34:$K$777,СВЦЭМ!$A$34:$A$777,$A373,СВЦЭМ!$B$34:$B$777,X$366)+'СЕТ СН'!$F$13</f>
        <v>397.65306514999997</v>
      </c>
      <c r="Y373" s="64">
        <f>SUMIFS(СВЦЭМ!$K$34:$K$777,СВЦЭМ!$A$34:$A$777,$A373,СВЦЭМ!$B$34:$B$777,Y$366)+'СЕТ СН'!$F$13</f>
        <v>441.25687941000001</v>
      </c>
    </row>
    <row r="374" spans="1:25" ht="15.75" x14ac:dyDescent="0.2">
      <c r="A374" s="63">
        <f t="shared" si="10"/>
        <v>42559</v>
      </c>
      <c r="B374" s="64">
        <f>SUMIFS(СВЦЭМ!$K$34:$K$777,СВЦЭМ!$A$34:$A$777,$A374,СВЦЭМ!$B$34:$B$777,B$366)+'СЕТ СН'!$F$13</f>
        <v>495.06160677999998</v>
      </c>
      <c r="C374" s="64">
        <f>SUMIFS(СВЦЭМ!$K$34:$K$777,СВЦЭМ!$A$34:$A$777,$A374,СВЦЭМ!$B$34:$B$777,C$366)+'СЕТ СН'!$F$13</f>
        <v>526.42754934000004</v>
      </c>
      <c r="D374" s="64">
        <f>SUMIFS(СВЦЭМ!$K$34:$K$777,СВЦЭМ!$A$34:$A$777,$A374,СВЦЭМ!$B$34:$B$777,D$366)+'СЕТ СН'!$F$13</f>
        <v>551.17978221999999</v>
      </c>
      <c r="E374" s="64">
        <f>SUMIFS(СВЦЭМ!$K$34:$K$777,СВЦЭМ!$A$34:$A$777,$A374,СВЦЭМ!$B$34:$B$777,E$366)+'СЕТ СН'!$F$13</f>
        <v>562.66416045999995</v>
      </c>
      <c r="F374" s="64">
        <f>SUMIFS(СВЦЭМ!$K$34:$K$777,СВЦЭМ!$A$34:$A$777,$A374,СВЦЭМ!$B$34:$B$777,F$366)+'СЕТ СН'!$F$13</f>
        <v>562.32114352999997</v>
      </c>
      <c r="G374" s="64">
        <f>SUMIFS(СВЦЭМ!$K$34:$K$777,СВЦЭМ!$A$34:$A$777,$A374,СВЦЭМ!$B$34:$B$777,G$366)+'СЕТ СН'!$F$13</f>
        <v>530.18207853000001</v>
      </c>
      <c r="H374" s="64">
        <f>SUMIFS(СВЦЭМ!$K$34:$K$777,СВЦЭМ!$A$34:$A$777,$A374,СВЦЭМ!$B$34:$B$777,H$366)+'СЕТ СН'!$F$13</f>
        <v>466.25906300000003</v>
      </c>
      <c r="I374" s="64">
        <f>SUMIFS(СВЦЭМ!$K$34:$K$777,СВЦЭМ!$A$34:$A$777,$A374,СВЦЭМ!$B$34:$B$777,I$366)+'СЕТ СН'!$F$13</f>
        <v>414.46735229000001</v>
      </c>
      <c r="J374" s="64">
        <f>SUMIFS(СВЦЭМ!$K$34:$K$777,СВЦЭМ!$A$34:$A$777,$A374,СВЦЭМ!$B$34:$B$777,J$366)+'СЕТ СН'!$F$13</f>
        <v>367.44522181000002</v>
      </c>
      <c r="K374" s="64">
        <f>SUMIFS(СВЦЭМ!$K$34:$K$777,СВЦЭМ!$A$34:$A$777,$A374,СВЦЭМ!$B$34:$B$777,K$366)+'СЕТ СН'!$F$13</f>
        <v>341.39161969000003</v>
      </c>
      <c r="L374" s="64">
        <f>SUMIFS(СВЦЭМ!$K$34:$K$777,СВЦЭМ!$A$34:$A$777,$A374,СВЦЭМ!$B$34:$B$777,L$366)+'СЕТ СН'!$F$13</f>
        <v>349.42815548999999</v>
      </c>
      <c r="M374" s="64">
        <f>SUMIFS(СВЦЭМ!$K$34:$K$777,СВЦЭМ!$A$34:$A$777,$A374,СВЦЭМ!$B$34:$B$777,M$366)+'СЕТ СН'!$F$13</f>
        <v>350.24656156999998</v>
      </c>
      <c r="N374" s="64">
        <f>SUMIFS(СВЦЭМ!$K$34:$K$777,СВЦЭМ!$A$34:$A$777,$A374,СВЦЭМ!$B$34:$B$777,N$366)+'СЕТ СН'!$F$13</f>
        <v>346.69609459999998</v>
      </c>
      <c r="O374" s="64">
        <f>SUMIFS(СВЦЭМ!$K$34:$K$777,СВЦЭМ!$A$34:$A$777,$A374,СВЦЭМ!$B$34:$B$777,O$366)+'СЕТ СН'!$F$13</f>
        <v>352.89830148999999</v>
      </c>
      <c r="P374" s="64">
        <f>SUMIFS(СВЦЭМ!$K$34:$K$777,СВЦЭМ!$A$34:$A$777,$A374,СВЦЭМ!$B$34:$B$777,P$366)+'СЕТ СН'!$F$13</f>
        <v>347.20314924000002</v>
      </c>
      <c r="Q374" s="64">
        <f>SUMIFS(СВЦЭМ!$K$34:$K$777,СВЦЭМ!$A$34:$A$777,$A374,СВЦЭМ!$B$34:$B$777,Q$366)+'СЕТ СН'!$F$13</f>
        <v>347.10685618000002</v>
      </c>
      <c r="R374" s="64">
        <f>SUMIFS(СВЦЭМ!$K$34:$K$777,СВЦЭМ!$A$34:$A$777,$A374,СВЦЭМ!$B$34:$B$777,R$366)+'СЕТ СН'!$F$13</f>
        <v>344.25697717999998</v>
      </c>
      <c r="S374" s="64">
        <f>SUMIFS(СВЦЭМ!$K$34:$K$777,СВЦЭМ!$A$34:$A$777,$A374,СВЦЭМ!$B$34:$B$777,S$366)+'СЕТ СН'!$F$13</f>
        <v>341.72903049000001</v>
      </c>
      <c r="T374" s="64">
        <f>SUMIFS(СВЦЭМ!$K$34:$K$777,СВЦЭМ!$A$34:$A$777,$A374,СВЦЭМ!$B$34:$B$777,T$366)+'СЕТ СН'!$F$13</f>
        <v>343.43629353</v>
      </c>
      <c r="U374" s="64">
        <f>SUMIFS(СВЦЭМ!$K$34:$K$777,СВЦЭМ!$A$34:$A$777,$A374,СВЦЭМ!$B$34:$B$777,U$366)+'СЕТ СН'!$F$13</f>
        <v>343.15946069</v>
      </c>
      <c r="V374" s="64">
        <f>SUMIFS(СВЦЭМ!$K$34:$K$777,СВЦЭМ!$A$34:$A$777,$A374,СВЦЭМ!$B$34:$B$777,V$366)+'СЕТ СН'!$F$13</f>
        <v>328.03234708000002</v>
      </c>
      <c r="W374" s="64">
        <f>SUMIFS(СВЦЭМ!$K$34:$K$777,СВЦЭМ!$A$34:$A$777,$A374,СВЦЭМ!$B$34:$B$777,W$366)+'СЕТ СН'!$F$13</f>
        <v>324.92206527000002</v>
      </c>
      <c r="X374" s="64">
        <f>SUMIFS(СВЦЭМ!$K$34:$K$777,СВЦЭМ!$A$34:$A$777,$A374,СВЦЭМ!$B$34:$B$777,X$366)+'СЕТ СН'!$F$13</f>
        <v>361.45109968999998</v>
      </c>
      <c r="Y374" s="64">
        <f>SUMIFS(СВЦЭМ!$K$34:$K$777,СВЦЭМ!$A$34:$A$777,$A374,СВЦЭМ!$B$34:$B$777,Y$366)+'СЕТ СН'!$F$13</f>
        <v>410.49547358000001</v>
      </c>
    </row>
    <row r="375" spans="1:25" ht="15.75" x14ac:dyDescent="0.2">
      <c r="A375" s="63">
        <f t="shared" si="10"/>
        <v>42560</v>
      </c>
      <c r="B375" s="64">
        <f>SUMIFS(СВЦЭМ!$K$34:$K$777,СВЦЭМ!$A$34:$A$777,$A375,СВЦЭМ!$B$34:$B$777,B$366)+'СЕТ СН'!$F$13</f>
        <v>474.38747092</v>
      </c>
      <c r="C375" s="64">
        <f>SUMIFS(СВЦЭМ!$K$34:$K$777,СВЦЭМ!$A$34:$A$777,$A375,СВЦЭМ!$B$34:$B$777,C$366)+'СЕТ СН'!$F$13</f>
        <v>520.48823947000005</v>
      </c>
      <c r="D375" s="64">
        <f>SUMIFS(СВЦЭМ!$K$34:$K$777,СВЦЭМ!$A$34:$A$777,$A375,СВЦЭМ!$B$34:$B$777,D$366)+'СЕТ СН'!$F$13</f>
        <v>546.97014580999996</v>
      </c>
      <c r="E375" s="64">
        <f>SUMIFS(СВЦЭМ!$K$34:$K$777,СВЦЭМ!$A$34:$A$777,$A375,СВЦЭМ!$B$34:$B$777,E$366)+'СЕТ СН'!$F$13</f>
        <v>555.29622411000003</v>
      </c>
      <c r="F375" s="64">
        <f>SUMIFS(СВЦЭМ!$K$34:$K$777,СВЦЭМ!$A$34:$A$777,$A375,СВЦЭМ!$B$34:$B$777,F$366)+'СЕТ СН'!$F$13</f>
        <v>563.25145119000001</v>
      </c>
      <c r="G375" s="64">
        <f>SUMIFS(СВЦЭМ!$K$34:$K$777,СВЦЭМ!$A$34:$A$777,$A375,СВЦЭМ!$B$34:$B$777,G$366)+'СЕТ СН'!$F$13</f>
        <v>561.69697406</v>
      </c>
      <c r="H375" s="64">
        <f>SUMIFS(СВЦЭМ!$K$34:$K$777,СВЦЭМ!$A$34:$A$777,$A375,СВЦЭМ!$B$34:$B$777,H$366)+'СЕТ СН'!$F$13</f>
        <v>491.01016742000002</v>
      </c>
      <c r="I375" s="64">
        <f>SUMIFS(СВЦЭМ!$K$34:$K$777,СВЦЭМ!$A$34:$A$777,$A375,СВЦЭМ!$B$34:$B$777,I$366)+'СЕТ СН'!$F$13</f>
        <v>436.68175848999999</v>
      </c>
      <c r="J375" s="64">
        <f>SUMIFS(СВЦЭМ!$K$34:$K$777,СВЦЭМ!$A$34:$A$777,$A375,СВЦЭМ!$B$34:$B$777,J$366)+'СЕТ СН'!$F$13</f>
        <v>376.08039058000003</v>
      </c>
      <c r="K375" s="64">
        <f>SUMIFS(СВЦЭМ!$K$34:$K$777,СВЦЭМ!$A$34:$A$777,$A375,СВЦЭМ!$B$34:$B$777,K$366)+'СЕТ СН'!$F$13</f>
        <v>337.27343939000002</v>
      </c>
      <c r="L375" s="64">
        <f>SUMIFS(СВЦЭМ!$K$34:$K$777,СВЦЭМ!$A$34:$A$777,$A375,СВЦЭМ!$B$34:$B$777,L$366)+'СЕТ СН'!$F$13</f>
        <v>332.87499552000003</v>
      </c>
      <c r="M375" s="64">
        <f>SUMIFS(СВЦЭМ!$K$34:$K$777,СВЦЭМ!$A$34:$A$777,$A375,СВЦЭМ!$B$34:$B$777,M$366)+'СЕТ СН'!$F$13</f>
        <v>330.24574646999997</v>
      </c>
      <c r="N375" s="64">
        <f>SUMIFS(СВЦЭМ!$K$34:$K$777,СВЦЭМ!$A$34:$A$777,$A375,СВЦЭМ!$B$34:$B$777,N$366)+'СЕТ СН'!$F$13</f>
        <v>323.12092931000001</v>
      </c>
      <c r="O375" s="64">
        <f>SUMIFS(СВЦЭМ!$K$34:$K$777,СВЦЭМ!$A$34:$A$777,$A375,СВЦЭМ!$B$34:$B$777,O$366)+'СЕТ СН'!$F$13</f>
        <v>320.49386871000002</v>
      </c>
      <c r="P375" s="64">
        <f>SUMIFS(СВЦЭМ!$K$34:$K$777,СВЦЭМ!$A$34:$A$777,$A375,СВЦЭМ!$B$34:$B$777,P$366)+'СЕТ СН'!$F$13</f>
        <v>317.94052955000001</v>
      </c>
      <c r="Q375" s="64">
        <f>SUMIFS(СВЦЭМ!$K$34:$K$777,СВЦЭМ!$A$34:$A$777,$A375,СВЦЭМ!$B$34:$B$777,Q$366)+'СЕТ СН'!$F$13</f>
        <v>318.96622661999999</v>
      </c>
      <c r="R375" s="64">
        <f>SUMIFS(СВЦЭМ!$K$34:$K$777,СВЦЭМ!$A$34:$A$777,$A375,СВЦЭМ!$B$34:$B$777,R$366)+'СЕТ СН'!$F$13</f>
        <v>320.68212220999999</v>
      </c>
      <c r="S375" s="64">
        <f>SUMIFS(СВЦЭМ!$K$34:$K$777,СВЦЭМ!$A$34:$A$777,$A375,СВЦЭМ!$B$34:$B$777,S$366)+'СЕТ СН'!$F$13</f>
        <v>323.59579392000001</v>
      </c>
      <c r="T375" s="64">
        <f>SUMIFS(СВЦЭМ!$K$34:$K$777,СВЦЭМ!$A$34:$A$777,$A375,СВЦЭМ!$B$34:$B$777,T$366)+'СЕТ СН'!$F$13</f>
        <v>325.01343462</v>
      </c>
      <c r="U375" s="64">
        <f>SUMIFS(СВЦЭМ!$K$34:$K$777,СВЦЭМ!$A$34:$A$777,$A375,СВЦЭМ!$B$34:$B$777,U$366)+'СЕТ СН'!$F$13</f>
        <v>320.68266439000001</v>
      </c>
      <c r="V375" s="64">
        <f>SUMIFS(СВЦЭМ!$K$34:$K$777,СВЦЭМ!$A$34:$A$777,$A375,СВЦЭМ!$B$34:$B$777,V$366)+'СЕТ СН'!$F$13</f>
        <v>321.00603877999998</v>
      </c>
      <c r="W375" s="64">
        <f>SUMIFS(СВЦЭМ!$K$34:$K$777,СВЦЭМ!$A$34:$A$777,$A375,СВЦЭМ!$B$34:$B$777,W$366)+'СЕТ СН'!$F$13</f>
        <v>325.48360484</v>
      </c>
      <c r="X375" s="64">
        <f>SUMIFS(СВЦЭМ!$K$34:$K$777,СВЦЭМ!$A$34:$A$777,$A375,СВЦЭМ!$B$34:$B$777,X$366)+'СЕТ СН'!$F$13</f>
        <v>353.03912952000002</v>
      </c>
      <c r="Y375" s="64">
        <f>SUMIFS(СВЦЭМ!$K$34:$K$777,СВЦЭМ!$A$34:$A$777,$A375,СВЦЭМ!$B$34:$B$777,Y$366)+'СЕТ СН'!$F$13</f>
        <v>403.28991099000001</v>
      </c>
    </row>
    <row r="376" spans="1:25" ht="15.75" x14ac:dyDescent="0.2">
      <c r="A376" s="63">
        <f t="shared" si="10"/>
        <v>42561</v>
      </c>
      <c r="B376" s="64">
        <f>SUMIFS(СВЦЭМ!$K$34:$K$777,СВЦЭМ!$A$34:$A$777,$A376,СВЦЭМ!$B$34:$B$777,B$366)+'СЕТ СН'!$F$13</f>
        <v>453.14769333999999</v>
      </c>
      <c r="C376" s="64">
        <f>SUMIFS(СВЦЭМ!$K$34:$K$777,СВЦЭМ!$A$34:$A$777,$A376,СВЦЭМ!$B$34:$B$777,C$366)+'СЕТ СН'!$F$13</f>
        <v>497.84973747999999</v>
      </c>
      <c r="D376" s="64">
        <f>SUMIFS(СВЦЭМ!$K$34:$K$777,СВЦЭМ!$A$34:$A$777,$A376,СВЦЭМ!$B$34:$B$777,D$366)+'СЕТ СН'!$F$13</f>
        <v>524.90803286000005</v>
      </c>
      <c r="E376" s="64">
        <f>SUMIFS(СВЦЭМ!$K$34:$K$777,СВЦЭМ!$A$34:$A$777,$A376,СВЦЭМ!$B$34:$B$777,E$366)+'СЕТ СН'!$F$13</f>
        <v>534.57178840999995</v>
      </c>
      <c r="F376" s="64">
        <f>SUMIFS(СВЦЭМ!$K$34:$K$777,СВЦЭМ!$A$34:$A$777,$A376,СВЦЭМ!$B$34:$B$777,F$366)+'СЕТ СН'!$F$13</f>
        <v>542.34638684000004</v>
      </c>
      <c r="G376" s="64">
        <f>SUMIFS(СВЦЭМ!$K$34:$K$777,СВЦЭМ!$A$34:$A$777,$A376,СВЦЭМ!$B$34:$B$777,G$366)+'СЕТ СН'!$F$13</f>
        <v>545.10480323000002</v>
      </c>
      <c r="H376" s="64">
        <f>SUMIFS(СВЦЭМ!$K$34:$K$777,СВЦЭМ!$A$34:$A$777,$A376,СВЦЭМ!$B$34:$B$777,H$366)+'СЕТ СН'!$F$13</f>
        <v>509.26023636999997</v>
      </c>
      <c r="I376" s="64">
        <f>SUMIFS(СВЦЭМ!$K$34:$K$777,СВЦЭМ!$A$34:$A$777,$A376,СВЦЭМ!$B$34:$B$777,I$366)+'СЕТ СН'!$F$13</f>
        <v>465.01552213000002</v>
      </c>
      <c r="J376" s="64">
        <f>SUMIFS(СВЦЭМ!$K$34:$K$777,СВЦЭМ!$A$34:$A$777,$A376,СВЦЭМ!$B$34:$B$777,J$366)+'СЕТ СН'!$F$13</f>
        <v>393.54190533000002</v>
      </c>
      <c r="K376" s="64">
        <f>SUMIFS(СВЦЭМ!$K$34:$K$777,СВЦЭМ!$A$34:$A$777,$A376,СВЦЭМ!$B$34:$B$777,K$366)+'СЕТ СН'!$F$13</f>
        <v>341.91458892999998</v>
      </c>
      <c r="L376" s="64">
        <f>SUMIFS(СВЦЭМ!$K$34:$K$777,СВЦЭМ!$A$34:$A$777,$A376,СВЦЭМ!$B$34:$B$777,L$366)+'СЕТ СН'!$F$13</f>
        <v>324.05743538000002</v>
      </c>
      <c r="M376" s="64">
        <f>SUMIFS(СВЦЭМ!$K$34:$K$777,СВЦЭМ!$A$34:$A$777,$A376,СВЦЭМ!$B$34:$B$777,M$366)+'СЕТ СН'!$F$13</f>
        <v>322.41613673000001</v>
      </c>
      <c r="N376" s="64">
        <f>SUMIFS(СВЦЭМ!$K$34:$K$777,СВЦЭМ!$A$34:$A$777,$A376,СВЦЭМ!$B$34:$B$777,N$366)+'СЕТ СН'!$F$13</f>
        <v>326.63479570999999</v>
      </c>
      <c r="O376" s="64">
        <f>SUMIFS(СВЦЭМ!$K$34:$K$777,СВЦЭМ!$A$34:$A$777,$A376,СВЦЭМ!$B$34:$B$777,O$366)+'СЕТ СН'!$F$13</f>
        <v>330.05494149999998</v>
      </c>
      <c r="P376" s="64">
        <f>SUMIFS(СВЦЭМ!$K$34:$K$777,СВЦЭМ!$A$34:$A$777,$A376,СВЦЭМ!$B$34:$B$777,P$366)+'СЕТ СН'!$F$13</f>
        <v>333.31605761999998</v>
      </c>
      <c r="Q376" s="64">
        <f>SUMIFS(СВЦЭМ!$K$34:$K$777,СВЦЭМ!$A$34:$A$777,$A376,СВЦЭМ!$B$34:$B$777,Q$366)+'СЕТ СН'!$F$13</f>
        <v>334.01765874</v>
      </c>
      <c r="R376" s="64">
        <f>SUMIFS(СВЦЭМ!$K$34:$K$777,СВЦЭМ!$A$34:$A$777,$A376,СВЦЭМ!$B$34:$B$777,R$366)+'СЕТ СН'!$F$13</f>
        <v>335.71842036999999</v>
      </c>
      <c r="S376" s="64">
        <f>SUMIFS(СВЦЭМ!$K$34:$K$777,СВЦЭМ!$A$34:$A$777,$A376,СВЦЭМ!$B$34:$B$777,S$366)+'СЕТ СН'!$F$13</f>
        <v>331.63103045999998</v>
      </c>
      <c r="T376" s="64">
        <f>SUMIFS(СВЦЭМ!$K$34:$K$777,СВЦЭМ!$A$34:$A$777,$A376,СВЦЭМ!$B$34:$B$777,T$366)+'СЕТ СН'!$F$13</f>
        <v>326.26379480999998</v>
      </c>
      <c r="U376" s="64">
        <f>SUMIFS(СВЦЭМ!$K$34:$K$777,СВЦЭМ!$A$34:$A$777,$A376,СВЦЭМ!$B$34:$B$777,U$366)+'СЕТ СН'!$F$13</f>
        <v>324.04006881999999</v>
      </c>
      <c r="V376" s="64">
        <f>SUMIFS(СВЦЭМ!$K$34:$K$777,СВЦЭМ!$A$34:$A$777,$A376,СВЦЭМ!$B$34:$B$777,V$366)+'СЕТ СН'!$F$13</f>
        <v>332.49061623</v>
      </c>
      <c r="W376" s="64">
        <f>SUMIFS(СВЦЭМ!$K$34:$K$777,СВЦЭМ!$A$34:$A$777,$A376,СВЦЭМ!$B$34:$B$777,W$366)+'СЕТ СН'!$F$13</f>
        <v>339.80239566</v>
      </c>
      <c r="X376" s="64">
        <f>SUMIFS(СВЦЭМ!$K$34:$K$777,СВЦЭМ!$A$34:$A$777,$A376,СВЦЭМ!$B$34:$B$777,X$366)+'СЕТ СН'!$F$13</f>
        <v>341.25929788000002</v>
      </c>
      <c r="Y376" s="64">
        <f>SUMIFS(СВЦЭМ!$K$34:$K$777,СВЦЭМ!$A$34:$A$777,$A376,СВЦЭМ!$B$34:$B$777,Y$366)+'СЕТ СН'!$F$13</f>
        <v>381.01525960999999</v>
      </c>
    </row>
    <row r="377" spans="1:25" ht="15.75" x14ac:dyDescent="0.2">
      <c r="A377" s="63">
        <f t="shared" si="10"/>
        <v>42562</v>
      </c>
      <c r="B377" s="64">
        <f>SUMIFS(СВЦЭМ!$K$34:$K$777,СВЦЭМ!$A$34:$A$777,$A377,СВЦЭМ!$B$34:$B$777,B$366)+'СЕТ СН'!$F$13</f>
        <v>441.33688652000001</v>
      </c>
      <c r="C377" s="64">
        <f>SUMIFS(СВЦЭМ!$K$34:$K$777,СВЦЭМ!$A$34:$A$777,$A377,СВЦЭМ!$B$34:$B$777,C$366)+'СЕТ СН'!$F$13</f>
        <v>484.16273006</v>
      </c>
      <c r="D377" s="64">
        <f>SUMIFS(СВЦЭМ!$K$34:$K$777,СВЦЭМ!$A$34:$A$777,$A377,СВЦЭМ!$B$34:$B$777,D$366)+'СЕТ СН'!$F$13</f>
        <v>515.67334676999997</v>
      </c>
      <c r="E377" s="64">
        <f>SUMIFS(СВЦЭМ!$K$34:$K$777,СВЦЭМ!$A$34:$A$777,$A377,СВЦЭМ!$B$34:$B$777,E$366)+'СЕТ СН'!$F$13</f>
        <v>523.27430607999997</v>
      </c>
      <c r="F377" s="64">
        <f>SUMIFS(СВЦЭМ!$K$34:$K$777,СВЦЭМ!$A$34:$A$777,$A377,СВЦЭМ!$B$34:$B$777,F$366)+'СЕТ СН'!$F$13</f>
        <v>529.79755407000005</v>
      </c>
      <c r="G377" s="64">
        <f>SUMIFS(СВЦЭМ!$K$34:$K$777,СВЦЭМ!$A$34:$A$777,$A377,СВЦЭМ!$B$34:$B$777,G$366)+'СЕТ СН'!$F$13</f>
        <v>526.87310076999995</v>
      </c>
      <c r="H377" s="64">
        <f>SUMIFS(СВЦЭМ!$K$34:$K$777,СВЦЭМ!$A$34:$A$777,$A377,СВЦЭМ!$B$34:$B$777,H$366)+'СЕТ СН'!$F$13</f>
        <v>474.84053566</v>
      </c>
      <c r="I377" s="64">
        <f>SUMIFS(СВЦЭМ!$K$34:$K$777,СВЦЭМ!$A$34:$A$777,$A377,СВЦЭМ!$B$34:$B$777,I$366)+'СЕТ СН'!$F$13</f>
        <v>423.42239360000002</v>
      </c>
      <c r="J377" s="64">
        <f>SUMIFS(СВЦЭМ!$K$34:$K$777,СВЦЭМ!$A$34:$A$777,$A377,СВЦЭМ!$B$34:$B$777,J$366)+'СЕТ СН'!$F$13</f>
        <v>372.08047332000001</v>
      </c>
      <c r="K377" s="64">
        <f>SUMIFS(СВЦЭМ!$K$34:$K$777,СВЦЭМ!$A$34:$A$777,$A377,СВЦЭМ!$B$34:$B$777,K$366)+'СЕТ СН'!$F$13</f>
        <v>334.74462161000002</v>
      </c>
      <c r="L377" s="64">
        <f>SUMIFS(СВЦЭМ!$K$34:$K$777,СВЦЭМ!$A$34:$A$777,$A377,СВЦЭМ!$B$34:$B$777,L$366)+'СЕТ СН'!$F$13</f>
        <v>321.26849422999999</v>
      </c>
      <c r="M377" s="64">
        <f>SUMIFS(СВЦЭМ!$K$34:$K$777,СВЦЭМ!$A$34:$A$777,$A377,СВЦЭМ!$B$34:$B$777,M$366)+'СЕТ СН'!$F$13</f>
        <v>323.46144470000002</v>
      </c>
      <c r="N377" s="64">
        <f>SUMIFS(СВЦЭМ!$K$34:$K$777,СВЦЭМ!$A$34:$A$777,$A377,СВЦЭМ!$B$34:$B$777,N$366)+'СЕТ СН'!$F$13</f>
        <v>329.70392907000002</v>
      </c>
      <c r="O377" s="64">
        <f>SUMIFS(СВЦЭМ!$K$34:$K$777,СВЦЭМ!$A$34:$A$777,$A377,СВЦЭМ!$B$34:$B$777,O$366)+'СЕТ СН'!$F$13</f>
        <v>322.81347355000003</v>
      </c>
      <c r="P377" s="64">
        <f>SUMIFS(СВЦЭМ!$K$34:$K$777,СВЦЭМ!$A$34:$A$777,$A377,СВЦЭМ!$B$34:$B$777,P$366)+'СЕТ СН'!$F$13</f>
        <v>326.40244380000001</v>
      </c>
      <c r="Q377" s="64">
        <f>SUMIFS(СВЦЭМ!$K$34:$K$777,СВЦЭМ!$A$34:$A$777,$A377,СВЦЭМ!$B$34:$B$777,Q$366)+'СЕТ СН'!$F$13</f>
        <v>326.92989604000002</v>
      </c>
      <c r="R377" s="64">
        <f>SUMIFS(СВЦЭМ!$K$34:$K$777,СВЦЭМ!$A$34:$A$777,$A377,СВЦЭМ!$B$34:$B$777,R$366)+'СЕТ СН'!$F$13</f>
        <v>329.49381499999998</v>
      </c>
      <c r="S377" s="64">
        <f>SUMIFS(СВЦЭМ!$K$34:$K$777,СВЦЭМ!$A$34:$A$777,$A377,СВЦЭМ!$B$34:$B$777,S$366)+'СЕТ СН'!$F$13</f>
        <v>330.21011512000001</v>
      </c>
      <c r="T377" s="64">
        <f>SUMIFS(СВЦЭМ!$K$34:$K$777,СВЦЭМ!$A$34:$A$777,$A377,СВЦЭМ!$B$34:$B$777,T$366)+'СЕТ СН'!$F$13</f>
        <v>332.93648994</v>
      </c>
      <c r="U377" s="64">
        <f>SUMIFS(СВЦЭМ!$K$34:$K$777,СВЦЭМ!$A$34:$A$777,$A377,СВЦЭМ!$B$34:$B$777,U$366)+'СЕТ СН'!$F$13</f>
        <v>335.23101845000002</v>
      </c>
      <c r="V377" s="64">
        <f>SUMIFS(СВЦЭМ!$K$34:$K$777,СВЦЭМ!$A$34:$A$777,$A377,СВЦЭМ!$B$34:$B$777,V$366)+'СЕТ СН'!$F$13</f>
        <v>336.58112849000003</v>
      </c>
      <c r="W377" s="64">
        <f>SUMIFS(СВЦЭМ!$K$34:$K$777,СВЦЭМ!$A$34:$A$777,$A377,СВЦЭМ!$B$34:$B$777,W$366)+'СЕТ СН'!$F$13</f>
        <v>348.36426241999999</v>
      </c>
      <c r="X377" s="64">
        <f>SUMIFS(СВЦЭМ!$K$34:$K$777,СВЦЭМ!$A$34:$A$777,$A377,СВЦЭМ!$B$34:$B$777,X$366)+'СЕТ СН'!$F$13</f>
        <v>373.11161241999997</v>
      </c>
      <c r="Y377" s="64">
        <f>SUMIFS(СВЦЭМ!$K$34:$K$777,СВЦЭМ!$A$34:$A$777,$A377,СВЦЭМ!$B$34:$B$777,Y$366)+'СЕТ СН'!$F$13</f>
        <v>426.98445270000002</v>
      </c>
    </row>
    <row r="378" spans="1:25" ht="15.75" x14ac:dyDescent="0.2">
      <c r="A378" s="63">
        <f t="shared" si="10"/>
        <v>42563</v>
      </c>
      <c r="B378" s="64">
        <f>SUMIFS(СВЦЭМ!$K$34:$K$777,СВЦЭМ!$A$34:$A$777,$A378,СВЦЭМ!$B$34:$B$777,B$366)+'СЕТ СН'!$F$13</f>
        <v>450.72727934</v>
      </c>
      <c r="C378" s="64">
        <f>SUMIFS(СВЦЭМ!$K$34:$K$777,СВЦЭМ!$A$34:$A$777,$A378,СВЦЭМ!$B$34:$B$777,C$366)+'СЕТ СН'!$F$13</f>
        <v>490.82347217</v>
      </c>
      <c r="D378" s="64">
        <f>SUMIFS(СВЦЭМ!$K$34:$K$777,СВЦЭМ!$A$34:$A$777,$A378,СВЦЭМ!$B$34:$B$777,D$366)+'СЕТ СН'!$F$13</f>
        <v>512.20660281999994</v>
      </c>
      <c r="E378" s="64">
        <f>SUMIFS(СВЦЭМ!$K$34:$K$777,СВЦЭМ!$A$34:$A$777,$A378,СВЦЭМ!$B$34:$B$777,E$366)+'СЕТ СН'!$F$13</f>
        <v>526.69878387999995</v>
      </c>
      <c r="F378" s="64">
        <f>SUMIFS(СВЦЭМ!$K$34:$K$777,СВЦЭМ!$A$34:$A$777,$A378,СВЦЭМ!$B$34:$B$777,F$366)+'СЕТ СН'!$F$13</f>
        <v>531.65059713999995</v>
      </c>
      <c r="G378" s="64">
        <f>SUMIFS(СВЦЭМ!$K$34:$K$777,СВЦЭМ!$A$34:$A$777,$A378,СВЦЭМ!$B$34:$B$777,G$366)+'СЕТ СН'!$F$13</f>
        <v>527.08527903000004</v>
      </c>
      <c r="H378" s="64">
        <f>SUMIFS(СВЦЭМ!$K$34:$K$777,СВЦЭМ!$A$34:$A$777,$A378,СВЦЭМ!$B$34:$B$777,H$366)+'СЕТ СН'!$F$13</f>
        <v>471.34356673000002</v>
      </c>
      <c r="I378" s="64">
        <f>SUMIFS(СВЦЭМ!$K$34:$K$777,СВЦЭМ!$A$34:$A$777,$A378,СВЦЭМ!$B$34:$B$777,I$366)+'СЕТ СН'!$F$13</f>
        <v>418.09995435000002</v>
      </c>
      <c r="J378" s="64">
        <f>SUMIFS(СВЦЭМ!$K$34:$K$777,СВЦЭМ!$A$34:$A$777,$A378,СВЦЭМ!$B$34:$B$777,J$366)+'СЕТ СН'!$F$13</f>
        <v>351.4176071</v>
      </c>
      <c r="K378" s="64">
        <f>SUMIFS(СВЦЭМ!$K$34:$K$777,СВЦЭМ!$A$34:$A$777,$A378,СВЦЭМ!$B$34:$B$777,K$366)+'СЕТ СН'!$F$13</f>
        <v>325.66950825999999</v>
      </c>
      <c r="L378" s="64">
        <f>SUMIFS(СВЦЭМ!$K$34:$K$777,СВЦЭМ!$A$34:$A$777,$A378,СВЦЭМ!$B$34:$B$777,L$366)+'СЕТ СН'!$F$13</f>
        <v>341.16861726000002</v>
      </c>
      <c r="M378" s="64">
        <f>SUMIFS(СВЦЭМ!$K$34:$K$777,СВЦЭМ!$A$34:$A$777,$A378,СВЦЭМ!$B$34:$B$777,M$366)+'СЕТ СН'!$F$13</f>
        <v>341.93030112999998</v>
      </c>
      <c r="N378" s="64">
        <f>SUMIFS(СВЦЭМ!$K$34:$K$777,СВЦЭМ!$A$34:$A$777,$A378,СВЦЭМ!$B$34:$B$777,N$366)+'СЕТ СН'!$F$13</f>
        <v>336.70799684999997</v>
      </c>
      <c r="O378" s="64">
        <f>SUMIFS(СВЦЭМ!$K$34:$K$777,СВЦЭМ!$A$34:$A$777,$A378,СВЦЭМ!$B$34:$B$777,O$366)+'СЕТ СН'!$F$13</f>
        <v>341.85430577</v>
      </c>
      <c r="P378" s="64">
        <f>SUMIFS(СВЦЭМ!$K$34:$K$777,СВЦЭМ!$A$34:$A$777,$A378,СВЦЭМ!$B$34:$B$777,P$366)+'СЕТ СН'!$F$13</f>
        <v>340.71549088</v>
      </c>
      <c r="Q378" s="64">
        <f>SUMIFS(СВЦЭМ!$K$34:$K$777,СВЦЭМ!$A$34:$A$777,$A378,СВЦЭМ!$B$34:$B$777,Q$366)+'СЕТ СН'!$F$13</f>
        <v>340.92432144999998</v>
      </c>
      <c r="R378" s="64">
        <f>SUMIFS(СВЦЭМ!$K$34:$K$777,СВЦЭМ!$A$34:$A$777,$A378,СВЦЭМ!$B$34:$B$777,R$366)+'СЕТ СН'!$F$13</f>
        <v>337.27583923999998</v>
      </c>
      <c r="S378" s="64">
        <f>SUMIFS(СВЦЭМ!$K$34:$K$777,СВЦЭМ!$A$34:$A$777,$A378,СВЦЭМ!$B$34:$B$777,S$366)+'СЕТ СН'!$F$13</f>
        <v>337.40496896000002</v>
      </c>
      <c r="T378" s="64">
        <f>SUMIFS(СВЦЭМ!$K$34:$K$777,СВЦЭМ!$A$34:$A$777,$A378,СВЦЭМ!$B$34:$B$777,T$366)+'СЕТ СН'!$F$13</f>
        <v>335.44815361000002</v>
      </c>
      <c r="U378" s="64">
        <f>SUMIFS(СВЦЭМ!$K$34:$K$777,СВЦЭМ!$A$34:$A$777,$A378,СВЦЭМ!$B$34:$B$777,U$366)+'СЕТ СН'!$F$13</f>
        <v>332.72087959999999</v>
      </c>
      <c r="V378" s="64">
        <f>SUMIFS(СВЦЭМ!$K$34:$K$777,СВЦЭМ!$A$34:$A$777,$A378,СВЦЭМ!$B$34:$B$777,V$366)+'СЕТ СН'!$F$13</f>
        <v>319.46489794000001</v>
      </c>
      <c r="W378" s="64">
        <f>SUMIFS(СВЦЭМ!$K$34:$K$777,СВЦЭМ!$A$34:$A$777,$A378,СВЦЭМ!$B$34:$B$777,W$366)+'СЕТ СН'!$F$13</f>
        <v>327.69435170999998</v>
      </c>
      <c r="X378" s="64">
        <f>SUMIFS(СВЦЭМ!$K$34:$K$777,СВЦЭМ!$A$34:$A$777,$A378,СВЦЭМ!$B$34:$B$777,X$366)+'СЕТ СН'!$F$13</f>
        <v>346.98012022</v>
      </c>
      <c r="Y378" s="64">
        <f>SUMIFS(СВЦЭМ!$K$34:$K$777,СВЦЭМ!$A$34:$A$777,$A378,СВЦЭМ!$B$34:$B$777,Y$366)+'СЕТ СН'!$F$13</f>
        <v>397.0348123</v>
      </c>
    </row>
    <row r="379" spans="1:25" ht="15.75" x14ac:dyDescent="0.2">
      <c r="A379" s="63">
        <f t="shared" si="10"/>
        <v>42564</v>
      </c>
      <c r="B379" s="64">
        <f>SUMIFS(СВЦЭМ!$K$34:$K$777,СВЦЭМ!$A$34:$A$777,$A379,СВЦЭМ!$B$34:$B$777,B$366)+'СЕТ СН'!$F$13</f>
        <v>413.96623367000001</v>
      </c>
      <c r="C379" s="64">
        <f>SUMIFS(СВЦЭМ!$K$34:$K$777,СВЦЭМ!$A$34:$A$777,$A379,СВЦЭМ!$B$34:$B$777,C$366)+'СЕТ СН'!$F$13</f>
        <v>451.22467902</v>
      </c>
      <c r="D379" s="64">
        <f>SUMIFS(СВЦЭМ!$K$34:$K$777,СВЦЭМ!$A$34:$A$777,$A379,СВЦЭМ!$B$34:$B$777,D$366)+'СЕТ СН'!$F$13</f>
        <v>473.53011425</v>
      </c>
      <c r="E379" s="64">
        <f>SUMIFS(СВЦЭМ!$K$34:$K$777,СВЦЭМ!$A$34:$A$777,$A379,СВЦЭМ!$B$34:$B$777,E$366)+'СЕТ СН'!$F$13</f>
        <v>481.14134633999998</v>
      </c>
      <c r="F379" s="64">
        <f>SUMIFS(СВЦЭМ!$K$34:$K$777,СВЦЭМ!$A$34:$A$777,$A379,СВЦЭМ!$B$34:$B$777,F$366)+'СЕТ СН'!$F$13</f>
        <v>484.96580255999999</v>
      </c>
      <c r="G379" s="64">
        <f>SUMIFS(СВЦЭМ!$K$34:$K$777,СВЦЭМ!$A$34:$A$777,$A379,СВЦЭМ!$B$34:$B$777,G$366)+'СЕТ СН'!$F$13</f>
        <v>482.91802514</v>
      </c>
      <c r="H379" s="64">
        <f>SUMIFS(СВЦЭМ!$K$34:$K$777,СВЦЭМ!$A$34:$A$777,$A379,СВЦЭМ!$B$34:$B$777,H$366)+'СЕТ СН'!$F$13</f>
        <v>425.96828658999999</v>
      </c>
      <c r="I379" s="64">
        <f>SUMIFS(СВЦЭМ!$K$34:$K$777,СВЦЭМ!$A$34:$A$777,$A379,СВЦЭМ!$B$34:$B$777,I$366)+'СЕТ СН'!$F$13</f>
        <v>363.03975947999999</v>
      </c>
      <c r="J379" s="64">
        <f>SUMIFS(СВЦЭМ!$K$34:$K$777,СВЦЭМ!$A$34:$A$777,$A379,СВЦЭМ!$B$34:$B$777,J$366)+'СЕТ СН'!$F$13</f>
        <v>334.98393066</v>
      </c>
      <c r="K379" s="64">
        <f>SUMIFS(СВЦЭМ!$K$34:$K$777,СВЦЭМ!$A$34:$A$777,$A379,СВЦЭМ!$B$34:$B$777,K$366)+'СЕТ СН'!$F$13</f>
        <v>312.34578146000001</v>
      </c>
      <c r="L379" s="64">
        <f>SUMIFS(СВЦЭМ!$K$34:$K$777,СВЦЭМ!$A$34:$A$777,$A379,СВЦЭМ!$B$34:$B$777,L$366)+'СЕТ СН'!$F$13</f>
        <v>334.99840397999998</v>
      </c>
      <c r="M379" s="64">
        <f>SUMIFS(СВЦЭМ!$K$34:$K$777,СВЦЭМ!$A$34:$A$777,$A379,СВЦЭМ!$B$34:$B$777,M$366)+'СЕТ СН'!$F$13</f>
        <v>336.30491584999999</v>
      </c>
      <c r="N379" s="64">
        <f>SUMIFS(СВЦЭМ!$K$34:$K$777,СВЦЭМ!$A$34:$A$777,$A379,СВЦЭМ!$B$34:$B$777,N$366)+'СЕТ СН'!$F$13</f>
        <v>332.92949841000001</v>
      </c>
      <c r="O379" s="64">
        <f>SUMIFS(СВЦЭМ!$K$34:$K$777,СВЦЭМ!$A$34:$A$777,$A379,СВЦЭМ!$B$34:$B$777,O$366)+'СЕТ СН'!$F$13</f>
        <v>342.11344480999998</v>
      </c>
      <c r="P379" s="64">
        <f>SUMIFS(СВЦЭМ!$K$34:$K$777,СВЦЭМ!$A$34:$A$777,$A379,СВЦЭМ!$B$34:$B$777,P$366)+'СЕТ СН'!$F$13</f>
        <v>339.84367653999999</v>
      </c>
      <c r="Q379" s="64">
        <f>SUMIFS(СВЦЭМ!$K$34:$K$777,СВЦЭМ!$A$34:$A$777,$A379,СВЦЭМ!$B$34:$B$777,Q$366)+'СЕТ СН'!$F$13</f>
        <v>335.64588105000001</v>
      </c>
      <c r="R379" s="64">
        <f>SUMIFS(СВЦЭМ!$K$34:$K$777,СВЦЭМ!$A$34:$A$777,$A379,СВЦЭМ!$B$34:$B$777,R$366)+'СЕТ СН'!$F$13</f>
        <v>332.77767059000001</v>
      </c>
      <c r="S379" s="64">
        <f>SUMIFS(СВЦЭМ!$K$34:$K$777,СВЦЭМ!$A$34:$A$777,$A379,СВЦЭМ!$B$34:$B$777,S$366)+'СЕТ СН'!$F$13</f>
        <v>330.88027445</v>
      </c>
      <c r="T379" s="64">
        <f>SUMIFS(СВЦЭМ!$K$34:$K$777,СВЦЭМ!$A$34:$A$777,$A379,СВЦЭМ!$B$34:$B$777,T$366)+'СЕТ СН'!$F$13</f>
        <v>328.85471613999999</v>
      </c>
      <c r="U379" s="64">
        <f>SUMIFS(СВЦЭМ!$K$34:$K$777,СВЦЭМ!$A$34:$A$777,$A379,СВЦЭМ!$B$34:$B$777,U$366)+'СЕТ СН'!$F$13</f>
        <v>330.20155751999999</v>
      </c>
      <c r="V379" s="64">
        <f>SUMIFS(СВЦЭМ!$K$34:$K$777,СВЦЭМ!$A$34:$A$777,$A379,СВЦЭМ!$B$34:$B$777,V$366)+'СЕТ СН'!$F$13</f>
        <v>317.16989265000001</v>
      </c>
      <c r="W379" s="64">
        <f>SUMIFS(СВЦЭМ!$K$34:$K$777,СВЦЭМ!$A$34:$A$777,$A379,СВЦЭМ!$B$34:$B$777,W$366)+'СЕТ СН'!$F$13</f>
        <v>315.73893227999997</v>
      </c>
      <c r="X379" s="64">
        <f>SUMIFS(СВЦЭМ!$K$34:$K$777,СВЦЭМ!$A$34:$A$777,$A379,СВЦЭМ!$B$34:$B$777,X$366)+'СЕТ СН'!$F$13</f>
        <v>327.79371297</v>
      </c>
      <c r="Y379" s="64">
        <f>SUMIFS(СВЦЭМ!$K$34:$K$777,СВЦЭМ!$A$34:$A$777,$A379,СВЦЭМ!$B$34:$B$777,Y$366)+'СЕТ СН'!$F$13</f>
        <v>362.12112203999999</v>
      </c>
    </row>
    <row r="380" spans="1:25" ht="15.75" x14ac:dyDescent="0.2">
      <c r="A380" s="63">
        <f t="shared" si="10"/>
        <v>42565</v>
      </c>
      <c r="B380" s="64">
        <f>SUMIFS(СВЦЭМ!$K$34:$K$777,СВЦЭМ!$A$34:$A$777,$A380,СВЦЭМ!$B$34:$B$777,B$366)+'СЕТ СН'!$F$13</f>
        <v>376.85547563</v>
      </c>
      <c r="C380" s="64">
        <f>SUMIFS(СВЦЭМ!$K$34:$K$777,СВЦЭМ!$A$34:$A$777,$A380,СВЦЭМ!$B$34:$B$777,C$366)+'СЕТ СН'!$F$13</f>
        <v>411.67645886000003</v>
      </c>
      <c r="D380" s="64">
        <f>SUMIFS(СВЦЭМ!$K$34:$K$777,СВЦЭМ!$A$34:$A$777,$A380,СВЦЭМ!$B$34:$B$777,D$366)+'СЕТ СН'!$F$13</f>
        <v>432.12448917</v>
      </c>
      <c r="E380" s="64">
        <f>SUMIFS(СВЦЭМ!$K$34:$K$777,СВЦЭМ!$A$34:$A$777,$A380,СВЦЭМ!$B$34:$B$777,E$366)+'СЕТ СН'!$F$13</f>
        <v>438.45189880999999</v>
      </c>
      <c r="F380" s="64">
        <f>SUMIFS(СВЦЭМ!$K$34:$K$777,СВЦЭМ!$A$34:$A$777,$A380,СВЦЭМ!$B$34:$B$777,F$366)+'СЕТ СН'!$F$13</f>
        <v>442.58941701999998</v>
      </c>
      <c r="G380" s="64">
        <f>SUMIFS(СВЦЭМ!$K$34:$K$777,СВЦЭМ!$A$34:$A$777,$A380,СВЦЭМ!$B$34:$B$777,G$366)+'СЕТ СН'!$F$13</f>
        <v>434.44355010999999</v>
      </c>
      <c r="H380" s="64">
        <f>SUMIFS(СВЦЭМ!$K$34:$K$777,СВЦЭМ!$A$34:$A$777,$A380,СВЦЭМ!$B$34:$B$777,H$366)+'СЕТ СН'!$F$13</f>
        <v>387.12550592000002</v>
      </c>
      <c r="I380" s="64">
        <f>SUMIFS(СВЦЭМ!$K$34:$K$777,СВЦЭМ!$A$34:$A$777,$A380,СВЦЭМ!$B$34:$B$777,I$366)+'СЕТ СН'!$F$13</f>
        <v>334.80505182000002</v>
      </c>
      <c r="J380" s="64">
        <f>SUMIFS(СВЦЭМ!$K$34:$K$777,СВЦЭМ!$A$34:$A$777,$A380,СВЦЭМ!$B$34:$B$777,J$366)+'СЕТ СН'!$F$13</f>
        <v>297.92019234999998</v>
      </c>
      <c r="K380" s="64">
        <f>SUMIFS(СВЦЭМ!$K$34:$K$777,СВЦЭМ!$A$34:$A$777,$A380,СВЦЭМ!$B$34:$B$777,K$366)+'СЕТ СН'!$F$13</f>
        <v>273.27702576000001</v>
      </c>
      <c r="L380" s="64">
        <f>SUMIFS(СВЦЭМ!$K$34:$K$777,СВЦЭМ!$A$34:$A$777,$A380,СВЦЭМ!$B$34:$B$777,L$366)+'СЕТ СН'!$F$13</f>
        <v>266.00308455999999</v>
      </c>
      <c r="M380" s="64">
        <f>SUMIFS(СВЦЭМ!$K$34:$K$777,СВЦЭМ!$A$34:$A$777,$A380,СВЦЭМ!$B$34:$B$777,M$366)+'СЕТ СН'!$F$13</f>
        <v>261.67069683</v>
      </c>
      <c r="N380" s="64">
        <f>SUMIFS(СВЦЭМ!$K$34:$K$777,СВЦЭМ!$A$34:$A$777,$A380,СВЦЭМ!$B$34:$B$777,N$366)+'СЕТ СН'!$F$13</f>
        <v>257.90840510999999</v>
      </c>
      <c r="O380" s="64">
        <f>SUMIFS(СВЦЭМ!$K$34:$K$777,СВЦЭМ!$A$34:$A$777,$A380,СВЦЭМ!$B$34:$B$777,O$366)+'СЕТ СН'!$F$13</f>
        <v>260.61649347000002</v>
      </c>
      <c r="P380" s="64">
        <f>SUMIFS(СВЦЭМ!$K$34:$K$777,СВЦЭМ!$A$34:$A$777,$A380,СВЦЭМ!$B$34:$B$777,P$366)+'СЕТ СН'!$F$13</f>
        <v>256.48941669999999</v>
      </c>
      <c r="Q380" s="64">
        <f>SUMIFS(СВЦЭМ!$K$34:$K$777,СВЦЭМ!$A$34:$A$777,$A380,СВЦЭМ!$B$34:$B$777,Q$366)+'СЕТ СН'!$F$13</f>
        <v>257.19920486000001</v>
      </c>
      <c r="R380" s="64">
        <f>SUMIFS(СВЦЭМ!$K$34:$K$777,СВЦЭМ!$A$34:$A$777,$A380,СВЦЭМ!$B$34:$B$777,R$366)+'СЕТ СН'!$F$13</f>
        <v>256.16461898</v>
      </c>
      <c r="S380" s="64">
        <f>SUMIFS(СВЦЭМ!$K$34:$K$777,СВЦЭМ!$A$34:$A$777,$A380,СВЦЭМ!$B$34:$B$777,S$366)+'СЕТ СН'!$F$13</f>
        <v>255.81580836000001</v>
      </c>
      <c r="T380" s="64">
        <f>SUMIFS(СВЦЭМ!$K$34:$K$777,СВЦЭМ!$A$34:$A$777,$A380,СВЦЭМ!$B$34:$B$777,T$366)+'СЕТ СН'!$F$13</f>
        <v>257.49581176999999</v>
      </c>
      <c r="U380" s="64">
        <f>SUMIFS(СВЦЭМ!$K$34:$K$777,СВЦЭМ!$A$34:$A$777,$A380,СВЦЭМ!$B$34:$B$777,U$366)+'СЕТ СН'!$F$13</f>
        <v>265.52667444999997</v>
      </c>
      <c r="V380" s="64">
        <f>SUMIFS(СВЦЭМ!$K$34:$K$777,СВЦЭМ!$A$34:$A$777,$A380,СВЦЭМ!$B$34:$B$777,V$366)+'СЕТ СН'!$F$13</f>
        <v>300.49125013000003</v>
      </c>
      <c r="W380" s="64">
        <f>SUMIFS(СВЦЭМ!$K$34:$K$777,СВЦЭМ!$A$34:$A$777,$A380,СВЦЭМ!$B$34:$B$777,W$366)+'СЕТ СН'!$F$13</f>
        <v>331.35627985999997</v>
      </c>
      <c r="X380" s="64">
        <f>SUMIFS(СВЦЭМ!$K$34:$K$777,СВЦЭМ!$A$34:$A$777,$A380,СВЦЭМ!$B$34:$B$777,X$366)+'СЕТ СН'!$F$13</f>
        <v>339.21832812000002</v>
      </c>
      <c r="Y380" s="64">
        <f>SUMIFS(СВЦЭМ!$K$34:$K$777,СВЦЭМ!$A$34:$A$777,$A380,СВЦЭМ!$B$34:$B$777,Y$366)+'СЕТ СН'!$F$13</f>
        <v>340.35803220000003</v>
      </c>
    </row>
    <row r="381" spans="1:25" ht="15.75" x14ac:dyDescent="0.2">
      <c r="A381" s="63">
        <f t="shared" si="10"/>
        <v>42566</v>
      </c>
      <c r="B381" s="64">
        <f>SUMIFS(СВЦЭМ!$K$34:$K$777,СВЦЭМ!$A$34:$A$777,$A381,СВЦЭМ!$B$34:$B$777,B$366)+'СЕТ СН'!$F$13</f>
        <v>374.01452103999998</v>
      </c>
      <c r="C381" s="64">
        <f>SUMIFS(СВЦЭМ!$K$34:$K$777,СВЦЭМ!$A$34:$A$777,$A381,СВЦЭМ!$B$34:$B$777,C$366)+'СЕТ СН'!$F$13</f>
        <v>399.35084705000003</v>
      </c>
      <c r="D381" s="64">
        <f>SUMIFS(СВЦЭМ!$K$34:$K$777,СВЦЭМ!$A$34:$A$777,$A381,СВЦЭМ!$B$34:$B$777,D$366)+'СЕТ СН'!$F$13</f>
        <v>406.22038194999999</v>
      </c>
      <c r="E381" s="64">
        <f>SUMIFS(СВЦЭМ!$K$34:$K$777,СВЦЭМ!$A$34:$A$777,$A381,СВЦЭМ!$B$34:$B$777,E$366)+'СЕТ СН'!$F$13</f>
        <v>414.83858184000002</v>
      </c>
      <c r="F381" s="64">
        <f>SUMIFS(СВЦЭМ!$K$34:$K$777,СВЦЭМ!$A$34:$A$777,$A381,СВЦЭМ!$B$34:$B$777,F$366)+'СЕТ СН'!$F$13</f>
        <v>419.80220815000001</v>
      </c>
      <c r="G381" s="64">
        <f>SUMIFS(СВЦЭМ!$K$34:$K$777,СВЦЭМ!$A$34:$A$777,$A381,СВЦЭМ!$B$34:$B$777,G$366)+'СЕТ СН'!$F$13</f>
        <v>410.69709140999998</v>
      </c>
      <c r="H381" s="64">
        <f>SUMIFS(СВЦЭМ!$K$34:$K$777,СВЦЭМ!$A$34:$A$777,$A381,СВЦЭМ!$B$34:$B$777,H$366)+'СЕТ СН'!$F$13</f>
        <v>419.21129223000003</v>
      </c>
      <c r="I381" s="64">
        <f>SUMIFS(СВЦЭМ!$K$34:$K$777,СВЦЭМ!$A$34:$A$777,$A381,СВЦЭМ!$B$34:$B$777,I$366)+'СЕТ СН'!$F$13</f>
        <v>406.50797768000001</v>
      </c>
      <c r="J381" s="64">
        <f>SUMIFS(СВЦЭМ!$K$34:$K$777,СВЦЭМ!$A$34:$A$777,$A381,СВЦЭМ!$B$34:$B$777,J$366)+'СЕТ СН'!$F$13</f>
        <v>369.97559201000001</v>
      </c>
      <c r="K381" s="64">
        <f>SUMIFS(СВЦЭМ!$K$34:$K$777,СВЦЭМ!$A$34:$A$777,$A381,СВЦЭМ!$B$34:$B$777,K$366)+'СЕТ СН'!$F$13</f>
        <v>331.67486386000002</v>
      </c>
      <c r="L381" s="64">
        <f>SUMIFS(СВЦЭМ!$K$34:$K$777,СВЦЭМ!$A$34:$A$777,$A381,СВЦЭМ!$B$34:$B$777,L$366)+'СЕТ СН'!$F$13</f>
        <v>261.56458337999999</v>
      </c>
      <c r="M381" s="64">
        <f>SUMIFS(СВЦЭМ!$K$34:$K$777,СВЦЭМ!$A$34:$A$777,$A381,СВЦЭМ!$B$34:$B$777,M$366)+'СЕТ СН'!$F$13</f>
        <v>256.79922068000002</v>
      </c>
      <c r="N381" s="64">
        <f>SUMIFS(СВЦЭМ!$K$34:$K$777,СВЦЭМ!$A$34:$A$777,$A381,СВЦЭМ!$B$34:$B$777,N$366)+'СЕТ СН'!$F$13</f>
        <v>254.45176237000001</v>
      </c>
      <c r="O381" s="64">
        <f>SUMIFS(СВЦЭМ!$K$34:$K$777,СВЦЭМ!$A$34:$A$777,$A381,СВЦЭМ!$B$34:$B$777,O$366)+'СЕТ СН'!$F$13</f>
        <v>260.08292038000002</v>
      </c>
      <c r="P381" s="64">
        <f>SUMIFS(СВЦЭМ!$K$34:$K$777,СВЦЭМ!$A$34:$A$777,$A381,СВЦЭМ!$B$34:$B$777,P$366)+'СЕТ СН'!$F$13</f>
        <v>257.79104541999999</v>
      </c>
      <c r="Q381" s="64">
        <f>SUMIFS(СВЦЭМ!$K$34:$K$777,СВЦЭМ!$A$34:$A$777,$A381,СВЦЭМ!$B$34:$B$777,Q$366)+'СЕТ СН'!$F$13</f>
        <v>256.14533755000002</v>
      </c>
      <c r="R381" s="64">
        <f>SUMIFS(СВЦЭМ!$K$34:$K$777,СВЦЭМ!$A$34:$A$777,$A381,СВЦЭМ!$B$34:$B$777,R$366)+'СЕТ СН'!$F$13</f>
        <v>255.20680537999999</v>
      </c>
      <c r="S381" s="64">
        <f>SUMIFS(СВЦЭМ!$K$34:$K$777,СВЦЭМ!$A$34:$A$777,$A381,СВЦЭМ!$B$34:$B$777,S$366)+'СЕТ СН'!$F$13</f>
        <v>253.23282280000001</v>
      </c>
      <c r="T381" s="64">
        <f>SUMIFS(СВЦЭМ!$K$34:$K$777,СВЦЭМ!$A$34:$A$777,$A381,СВЦЭМ!$B$34:$B$777,T$366)+'СЕТ СН'!$F$13</f>
        <v>260.37277079</v>
      </c>
      <c r="U381" s="64">
        <f>SUMIFS(СВЦЭМ!$K$34:$K$777,СВЦЭМ!$A$34:$A$777,$A381,СВЦЭМ!$B$34:$B$777,U$366)+'СЕТ СН'!$F$13</f>
        <v>265.13187432000001</v>
      </c>
      <c r="V381" s="64">
        <f>SUMIFS(СВЦЭМ!$K$34:$K$777,СВЦЭМ!$A$34:$A$777,$A381,СВЦЭМ!$B$34:$B$777,V$366)+'СЕТ СН'!$F$13</f>
        <v>268.42356697000002</v>
      </c>
      <c r="W381" s="64">
        <f>SUMIFS(СВЦЭМ!$K$34:$K$777,СВЦЭМ!$A$34:$A$777,$A381,СВЦЭМ!$B$34:$B$777,W$366)+'СЕТ СН'!$F$13</f>
        <v>318.86771778999997</v>
      </c>
      <c r="X381" s="64">
        <f>SUMIFS(СВЦЭМ!$K$34:$K$777,СВЦЭМ!$A$34:$A$777,$A381,СВЦЭМ!$B$34:$B$777,X$366)+'СЕТ СН'!$F$13</f>
        <v>339.83712193999997</v>
      </c>
      <c r="Y381" s="64">
        <f>SUMIFS(СВЦЭМ!$K$34:$K$777,СВЦЭМ!$A$34:$A$777,$A381,СВЦЭМ!$B$34:$B$777,Y$366)+'СЕТ СН'!$F$13</f>
        <v>348.61351660000003</v>
      </c>
    </row>
    <row r="382" spans="1:25" ht="15.75" x14ac:dyDescent="0.2">
      <c r="A382" s="63">
        <f t="shared" si="10"/>
        <v>42567</v>
      </c>
      <c r="B382" s="64">
        <f>SUMIFS(СВЦЭМ!$K$34:$K$777,СВЦЭМ!$A$34:$A$777,$A382,СВЦЭМ!$B$34:$B$777,B$366)+'СЕТ СН'!$F$13</f>
        <v>393.65114571999999</v>
      </c>
      <c r="C382" s="64">
        <f>SUMIFS(СВЦЭМ!$K$34:$K$777,СВЦЭМ!$A$34:$A$777,$A382,СВЦЭМ!$B$34:$B$777,C$366)+'СЕТ СН'!$F$13</f>
        <v>415.82324897000001</v>
      </c>
      <c r="D382" s="64">
        <f>SUMIFS(СВЦЭМ!$K$34:$K$777,СВЦЭМ!$A$34:$A$777,$A382,СВЦЭМ!$B$34:$B$777,D$366)+'СЕТ СН'!$F$13</f>
        <v>434.09188054999998</v>
      </c>
      <c r="E382" s="64">
        <f>SUMIFS(СВЦЭМ!$K$34:$K$777,СВЦЭМ!$A$34:$A$777,$A382,СВЦЭМ!$B$34:$B$777,E$366)+'СЕТ СН'!$F$13</f>
        <v>443.54622619999998</v>
      </c>
      <c r="F382" s="64">
        <f>SUMIFS(СВЦЭМ!$K$34:$K$777,СВЦЭМ!$A$34:$A$777,$A382,СВЦЭМ!$B$34:$B$777,F$366)+'СЕТ СН'!$F$13</f>
        <v>448.24289596</v>
      </c>
      <c r="G382" s="64">
        <f>SUMIFS(СВЦЭМ!$K$34:$K$777,СВЦЭМ!$A$34:$A$777,$A382,СВЦЭМ!$B$34:$B$777,G$366)+'СЕТ СН'!$F$13</f>
        <v>450.38219177000002</v>
      </c>
      <c r="H382" s="64">
        <f>SUMIFS(СВЦЭМ!$K$34:$K$777,СВЦЭМ!$A$34:$A$777,$A382,СВЦЭМ!$B$34:$B$777,H$366)+'СЕТ СН'!$F$13</f>
        <v>413.87052980999999</v>
      </c>
      <c r="I382" s="64">
        <f>SUMIFS(СВЦЭМ!$K$34:$K$777,СВЦЭМ!$A$34:$A$777,$A382,СВЦЭМ!$B$34:$B$777,I$366)+'СЕТ СН'!$F$13</f>
        <v>370.24751400999997</v>
      </c>
      <c r="J382" s="64">
        <f>SUMIFS(СВЦЭМ!$K$34:$K$777,СВЦЭМ!$A$34:$A$777,$A382,СВЦЭМ!$B$34:$B$777,J$366)+'СЕТ СН'!$F$13</f>
        <v>320.96971926999998</v>
      </c>
      <c r="K382" s="64">
        <f>SUMIFS(СВЦЭМ!$K$34:$K$777,СВЦЭМ!$A$34:$A$777,$A382,СВЦЭМ!$B$34:$B$777,K$366)+'СЕТ СН'!$F$13</f>
        <v>295.19535674999997</v>
      </c>
      <c r="L382" s="64">
        <f>SUMIFS(СВЦЭМ!$K$34:$K$777,СВЦЭМ!$A$34:$A$777,$A382,СВЦЭМ!$B$34:$B$777,L$366)+'СЕТ СН'!$F$13</f>
        <v>307.09312251</v>
      </c>
      <c r="M382" s="64">
        <f>SUMIFS(СВЦЭМ!$K$34:$K$777,СВЦЭМ!$A$34:$A$777,$A382,СВЦЭМ!$B$34:$B$777,M$366)+'СЕТ СН'!$F$13</f>
        <v>307.37874951999999</v>
      </c>
      <c r="N382" s="64">
        <f>SUMIFS(СВЦЭМ!$K$34:$K$777,СВЦЭМ!$A$34:$A$777,$A382,СВЦЭМ!$B$34:$B$777,N$366)+'СЕТ СН'!$F$13</f>
        <v>300.92592572000001</v>
      </c>
      <c r="O382" s="64">
        <f>SUMIFS(СВЦЭМ!$K$34:$K$777,СВЦЭМ!$A$34:$A$777,$A382,СВЦЭМ!$B$34:$B$777,O$366)+'СЕТ СН'!$F$13</f>
        <v>297.83494789999997</v>
      </c>
      <c r="P382" s="64">
        <f>SUMIFS(СВЦЭМ!$K$34:$K$777,СВЦЭМ!$A$34:$A$777,$A382,СВЦЭМ!$B$34:$B$777,P$366)+'СЕТ СН'!$F$13</f>
        <v>294.67989670999998</v>
      </c>
      <c r="Q382" s="64">
        <f>SUMIFS(СВЦЭМ!$K$34:$K$777,СВЦЭМ!$A$34:$A$777,$A382,СВЦЭМ!$B$34:$B$777,Q$366)+'СЕТ СН'!$F$13</f>
        <v>289.83652592999999</v>
      </c>
      <c r="R382" s="64">
        <f>SUMIFS(СВЦЭМ!$K$34:$K$777,СВЦЭМ!$A$34:$A$777,$A382,СВЦЭМ!$B$34:$B$777,R$366)+'СЕТ СН'!$F$13</f>
        <v>285.62912462999998</v>
      </c>
      <c r="S382" s="64">
        <f>SUMIFS(СВЦЭМ!$K$34:$K$777,СВЦЭМ!$A$34:$A$777,$A382,СВЦЭМ!$B$34:$B$777,S$366)+'СЕТ СН'!$F$13</f>
        <v>290.75068836000003</v>
      </c>
      <c r="T382" s="64">
        <f>SUMIFS(СВЦЭМ!$K$34:$K$777,СВЦЭМ!$A$34:$A$777,$A382,СВЦЭМ!$B$34:$B$777,T$366)+'СЕТ СН'!$F$13</f>
        <v>292.02608863</v>
      </c>
      <c r="U382" s="64">
        <f>SUMIFS(СВЦЭМ!$K$34:$K$777,СВЦЭМ!$A$34:$A$777,$A382,СВЦЭМ!$B$34:$B$777,U$366)+'СЕТ СН'!$F$13</f>
        <v>288.94482369000002</v>
      </c>
      <c r="V382" s="64">
        <f>SUMIFS(СВЦЭМ!$K$34:$K$777,СВЦЭМ!$A$34:$A$777,$A382,СВЦЭМ!$B$34:$B$777,V$366)+'СЕТ СН'!$F$13</f>
        <v>297.65224397999998</v>
      </c>
      <c r="W382" s="64">
        <f>SUMIFS(СВЦЭМ!$K$34:$K$777,СВЦЭМ!$A$34:$A$777,$A382,СВЦЭМ!$B$34:$B$777,W$366)+'СЕТ СН'!$F$13</f>
        <v>327.91934520000001</v>
      </c>
      <c r="X382" s="64">
        <f>SUMIFS(СВЦЭМ!$K$34:$K$777,СВЦЭМ!$A$34:$A$777,$A382,СВЦЭМ!$B$34:$B$777,X$366)+'СЕТ СН'!$F$13</f>
        <v>331.95272728999998</v>
      </c>
      <c r="Y382" s="64">
        <f>SUMIFS(СВЦЭМ!$K$34:$K$777,СВЦЭМ!$A$34:$A$777,$A382,СВЦЭМ!$B$34:$B$777,Y$366)+'СЕТ СН'!$F$13</f>
        <v>337.42611923999999</v>
      </c>
    </row>
    <row r="383" spans="1:25" ht="15.75" x14ac:dyDescent="0.2">
      <c r="A383" s="63">
        <f t="shared" si="10"/>
        <v>42568</v>
      </c>
      <c r="B383" s="64">
        <f>SUMIFS(СВЦЭМ!$K$34:$K$777,СВЦЭМ!$A$34:$A$777,$A383,СВЦЭМ!$B$34:$B$777,B$366)+'СЕТ СН'!$F$13</f>
        <v>402.63819941000003</v>
      </c>
      <c r="C383" s="64">
        <f>SUMIFS(СВЦЭМ!$K$34:$K$777,СВЦЭМ!$A$34:$A$777,$A383,СВЦЭМ!$B$34:$B$777,C$366)+'СЕТ СН'!$F$13</f>
        <v>441.39217824000002</v>
      </c>
      <c r="D383" s="64">
        <f>SUMIFS(СВЦЭМ!$K$34:$K$777,СВЦЭМ!$A$34:$A$777,$A383,СВЦЭМ!$B$34:$B$777,D$366)+'СЕТ СН'!$F$13</f>
        <v>463.20797242999998</v>
      </c>
      <c r="E383" s="64">
        <f>SUMIFS(СВЦЭМ!$K$34:$K$777,СВЦЭМ!$A$34:$A$777,$A383,СВЦЭМ!$B$34:$B$777,E$366)+'СЕТ СН'!$F$13</f>
        <v>467.90227453</v>
      </c>
      <c r="F383" s="64">
        <f>SUMIFS(СВЦЭМ!$K$34:$K$777,СВЦЭМ!$A$34:$A$777,$A383,СВЦЭМ!$B$34:$B$777,F$366)+'СЕТ СН'!$F$13</f>
        <v>469.42362587000002</v>
      </c>
      <c r="G383" s="64">
        <f>SUMIFS(СВЦЭМ!$K$34:$K$777,СВЦЭМ!$A$34:$A$777,$A383,СВЦЭМ!$B$34:$B$777,G$366)+'СЕТ СН'!$F$13</f>
        <v>468.14467657</v>
      </c>
      <c r="H383" s="64">
        <f>SUMIFS(СВЦЭМ!$K$34:$K$777,СВЦЭМ!$A$34:$A$777,$A383,СВЦЭМ!$B$34:$B$777,H$366)+'СЕТ СН'!$F$13</f>
        <v>443.90573855999997</v>
      </c>
      <c r="I383" s="64">
        <f>SUMIFS(СВЦЭМ!$K$34:$K$777,СВЦЭМ!$A$34:$A$777,$A383,СВЦЭМ!$B$34:$B$777,I$366)+'СЕТ СН'!$F$13</f>
        <v>397.52427583999997</v>
      </c>
      <c r="J383" s="64">
        <f>SUMIFS(СВЦЭМ!$K$34:$K$777,СВЦЭМ!$A$34:$A$777,$A383,СВЦЭМ!$B$34:$B$777,J$366)+'СЕТ СН'!$F$13</f>
        <v>338.19651428999998</v>
      </c>
      <c r="K383" s="64">
        <f>SUMIFS(СВЦЭМ!$K$34:$K$777,СВЦЭМ!$A$34:$A$777,$A383,СВЦЭМ!$B$34:$B$777,K$366)+'СЕТ СН'!$F$13</f>
        <v>299.00409566000002</v>
      </c>
      <c r="L383" s="64">
        <f>SUMIFS(СВЦЭМ!$K$34:$K$777,СВЦЭМ!$A$34:$A$777,$A383,СВЦЭМ!$B$34:$B$777,L$366)+'СЕТ СН'!$F$13</f>
        <v>292.88469938999998</v>
      </c>
      <c r="M383" s="64">
        <f>SUMIFS(СВЦЭМ!$K$34:$K$777,СВЦЭМ!$A$34:$A$777,$A383,СВЦЭМ!$B$34:$B$777,M$366)+'СЕТ СН'!$F$13</f>
        <v>290.17428998999998</v>
      </c>
      <c r="N383" s="64">
        <f>SUMIFS(СВЦЭМ!$K$34:$K$777,СВЦЭМ!$A$34:$A$777,$A383,СВЦЭМ!$B$34:$B$777,N$366)+'СЕТ СН'!$F$13</f>
        <v>287.11197600999998</v>
      </c>
      <c r="O383" s="64">
        <f>SUMIFS(СВЦЭМ!$K$34:$K$777,СВЦЭМ!$A$34:$A$777,$A383,СВЦЭМ!$B$34:$B$777,O$366)+'СЕТ СН'!$F$13</f>
        <v>283.74686503999999</v>
      </c>
      <c r="P383" s="64">
        <f>SUMIFS(СВЦЭМ!$K$34:$K$777,СВЦЭМ!$A$34:$A$777,$A383,СВЦЭМ!$B$34:$B$777,P$366)+'СЕТ СН'!$F$13</f>
        <v>282.05807928000002</v>
      </c>
      <c r="Q383" s="64">
        <f>SUMIFS(СВЦЭМ!$K$34:$K$777,СВЦЭМ!$A$34:$A$777,$A383,СВЦЭМ!$B$34:$B$777,Q$366)+'СЕТ СН'!$F$13</f>
        <v>281.00781461000003</v>
      </c>
      <c r="R383" s="64">
        <f>SUMIFS(СВЦЭМ!$K$34:$K$777,СВЦЭМ!$A$34:$A$777,$A383,СВЦЭМ!$B$34:$B$777,R$366)+'СЕТ СН'!$F$13</f>
        <v>279.27787133999999</v>
      </c>
      <c r="S383" s="64">
        <f>SUMIFS(СВЦЭМ!$K$34:$K$777,СВЦЭМ!$A$34:$A$777,$A383,СВЦЭМ!$B$34:$B$777,S$366)+'СЕТ СН'!$F$13</f>
        <v>282.9793851</v>
      </c>
      <c r="T383" s="64">
        <f>SUMIFS(СВЦЭМ!$K$34:$K$777,СВЦЭМ!$A$34:$A$777,$A383,СВЦЭМ!$B$34:$B$777,T$366)+'СЕТ СН'!$F$13</f>
        <v>285.73821389</v>
      </c>
      <c r="U383" s="64">
        <f>SUMIFS(СВЦЭМ!$K$34:$K$777,СВЦЭМ!$A$34:$A$777,$A383,СВЦЭМ!$B$34:$B$777,U$366)+'СЕТ СН'!$F$13</f>
        <v>286.02758284999999</v>
      </c>
      <c r="V383" s="64">
        <f>SUMIFS(СВЦЭМ!$K$34:$K$777,СВЦЭМ!$A$34:$A$777,$A383,СВЦЭМ!$B$34:$B$777,V$366)+'СЕТ СН'!$F$13</f>
        <v>306.03191624999999</v>
      </c>
      <c r="W383" s="64">
        <f>SUMIFS(СВЦЭМ!$K$34:$K$777,СВЦЭМ!$A$34:$A$777,$A383,СВЦЭМ!$B$34:$B$777,W$366)+'СЕТ СН'!$F$13</f>
        <v>326.06033674000003</v>
      </c>
      <c r="X383" s="64">
        <f>SUMIFS(СВЦЭМ!$K$34:$K$777,СВЦЭМ!$A$34:$A$777,$A383,СВЦЭМ!$B$34:$B$777,X$366)+'СЕТ СН'!$F$13</f>
        <v>332.37653632000001</v>
      </c>
      <c r="Y383" s="64">
        <f>SUMIFS(СВЦЭМ!$K$34:$K$777,СВЦЭМ!$A$34:$A$777,$A383,СВЦЭМ!$B$34:$B$777,Y$366)+'СЕТ СН'!$F$13</f>
        <v>352.47016753999998</v>
      </c>
    </row>
    <row r="384" spans="1:25" ht="15.75" x14ac:dyDescent="0.2">
      <c r="A384" s="63">
        <f t="shared" si="10"/>
        <v>42569</v>
      </c>
      <c r="B384" s="64">
        <f>SUMIFS(СВЦЭМ!$K$34:$K$777,СВЦЭМ!$A$34:$A$777,$A384,СВЦЭМ!$B$34:$B$777,B$366)+'СЕТ СН'!$F$13</f>
        <v>400.43478278999999</v>
      </c>
      <c r="C384" s="64">
        <f>SUMIFS(СВЦЭМ!$K$34:$K$777,СВЦЭМ!$A$34:$A$777,$A384,СВЦЭМ!$B$34:$B$777,C$366)+'СЕТ СН'!$F$13</f>
        <v>435.17566360000001</v>
      </c>
      <c r="D384" s="64">
        <f>SUMIFS(СВЦЭМ!$K$34:$K$777,СВЦЭМ!$A$34:$A$777,$A384,СВЦЭМ!$B$34:$B$777,D$366)+'СЕТ СН'!$F$13</f>
        <v>449.87080768999999</v>
      </c>
      <c r="E384" s="64">
        <f>SUMIFS(СВЦЭМ!$K$34:$K$777,СВЦЭМ!$A$34:$A$777,$A384,СВЦЭМ!$B$34:$B$777,E$366)+'СЕТ СН'!$F$13</f>
        <v>451.91167202000003</v>
      </c>
      <c r="F384" s="64">
        <f>SUMIFS(СВЦЭМ!$K$34:$K$777,СВЦЭМ!$A$34:$A$777,$A384,СВЦЭМ!$B$34:$B$777,F$366)+'СЕТ СН'!$F$13</f>
        <v>453.22178805999999</v>
      </c>
      <c r="G384" s="64">
        <f>SUMIFS(СВЦЭМ!$K$34:$K$777,СВЦЭМ!$A$34:$A$777,$A384,СВЦЭМ!$B$34:$B$777,G$366)+'СЕТ СН'!$F$13</f>
        <v>460.55588075999998</v>
      </c>
      <c r="H384" s="64">
        <f>SUMIFS(СВЦЭМ!$K$34:$K$777,СВЦЭМ!$A$34:$A$777,$A384,СВЦЭМ!$B$34:$B$777,H$366)+'СЕТ СН'!$F$13</f>
        <v>416.86347675000002</v>
      </c>
      <c r="I384" s="64">
        <f>SUMIFS(СВЦЭМ!$K$34:$K$777,СВЦЭМ!$A$34:$A$777,$A384,СВЦЭМ!$B$34:$B$777,I$366)+'СЕТ СН'!$F$13</f>
        <v>352.74516295000001</v>
      </c>
      <c r="J384" s="64">
        <f>SUMIFS(СВЦЭМ!$K$34:$K$777,СВЦЭМ!$A$34:$A$777,$A384,СВЦЭМ!$B$34:$B$777,J$366)+'СЕТ СН'!$F$13</f>
        <v>307.74836606000002</v>
      </c>
      <c r="K384" s="64">
        <f>SUMIFS(СВЦЭМ!$K$34:$K$777,СВЦЭМ!$A$34:$A$777,$A384,СВЦЭМ!$B$34:$B$777,K$366)+'СЕТ СН'!$F$13</f>
        <v>298.29098488</v>
      </c>
      <c r="L384" s="64">
        <f>SUMIFS(СВЦЭМ!$K$34:$K$777,СВЦЭМ!$A$34:$A$777,$A384,СВЦЭМ!$B$34:$B$777,L$366)+'СЕТ СН'!$F$13</f>
        <v>297.10149444000001</v>
      </c>
      <c r="M384" s="64">
        <f>SUMIFS(СВЦЭМ!$K$34:$K$777,СВЦЭМ!$A$34:$A$777,$A384,СВЦЭМ!$B$34:$B$777,M$366)+'СЕТ СН'!$F$13</f>
        <v>289.03431068999998</v>
      </c>
      <c r="N384" s="64">
        <f>SUMIFS(СВЦЭМ!$K$34:$K$777,СВЦЭМ!$A$34:$A$777,$A384,СВЦЭМ!$B$34:$B$777,N$366)+'СЕТ СН'!$F$13</f>
        <v>283.08270535000003</v>
      </c>
      <c r="O384" s="64">
        <f>SUMIFS(СВЦЭМ!$K$34:$K$777,СВЦЭМ!$A$34:$A$777,$A384,СВЦЭМ!$B$34:$B$777,O$366)+'СЕТ СН'!$F$13</f>
        <v>289.33633259999999</v>
      </c>
      <c r="P384" s="64">
        <f>SUMIFS(СВЦЭМ!$K$34:$K$777,СВЦЭМ!$A$34:$A$777,$A384,СВЦЭМ!$B$34:$B$777,P$366)+'СЕТ СН'!$F$13</f>
        <v>290.94967903999998</v>
      </c>
      <c r="Q384" s="64">
        <f>SUMIFS(СВЦЭМ!$K$34:$K$777,СВЦЭМ!$A$34:$A$777,$A384,СВЦЭМ!$B$34:$B$777,Q$366)+'СЕТ СН'!$F$13</f>
        <v>288.47292941000001</v>
      </c>
      <c r="R384" s="64">
        <f>SUMIFS(СВЦЭМ!$K$34:$K$777,СВЦЭМ!$A$34:$A$777,$A384,СВЦЭМ!$B$34:$B$777,R$366)+'СЕТ СН'!$F$13</f>
        <v>289.56340779999999</v>
      </c>
      <c r="S384" s="64">
        <f>SUMIFS(СВЦЭМ!$K$34:$K$777,СВЦЭМ!$A$34:$A$777,$A384,СВЦЭМ!$B$34:$B$777,S$366)+'СЕТ СН'!$F$13</f>
        <v>289.12486249</v>
      </c>
      <c r="T384" s="64">
        <f>SUMIFS(СВЦЭМ!$K$34:$K$777,СВЦЭМ!$A$34:$A$777,$A384,СВЦЭМ!$B$34:$B$777,T$366)+'СЕТ СН'!$F$13</f>
        <v>287.66033721000002</v>
      </c>
      <c r="U384" s="64">
        <f>SUMIFS(СВЦЭМ!$K$34:$K$777,СВЦЭМ!$A$34:$A$777,$A384,СВЦЭМ!$B$34:$B$777,U$366)+'СЕТ СН'!$F$13</f>
        <v>288.35399845000001</v>
      </c>
      <c r="V384" s="64">
        <f>SUMIFS(СВЦЭМ!$K$34:$K$777,СВЦЭМ!$A$34:$A$777,$A384,СВЦЭМ!$B$34:$B$777,V$366)+'СЕТ СН'!$F$13</f>
        <v>298.74840979999999</v>
      </c>
      <c r="W384" s="64">
        <f>SUMIFS(СВЦЭМ!$K$34:$K$777,СВЦЭМ!$A$34:$A$777,$A384,СВЦЭМ!$B$34:$B$777,W$366)+'СЕТ СН'!$F$13</f>
        <v>329.58205175000001</v>
      </c>
      <c r="X384" s="64">
        <f>SUMIFS(СВЦЭМ!$K$34:$K$777,СВЦЭМ!$A$34:$A$777,$A384,СВЦЭМ!$B$34:$B$777,X$366)+'СЕТ СН'!$F$13</f>
        <v>341.04535027999998</v>
      </c>
      <c r="Y384" s="64">
        <f>SUMIFS(СВЦЭМ!$K$34:$K$777,СВЦЭМ!$A$34:$A$777,$A384,СВЦЭМ!$B$34:$B$777,Y$366)+'СЕТ СН'!$F$13</f>
        <v>345.37942908000002</v>
      </c>
    </row>
    <row r="385" spans="1:26" ht="15.75" x14ac:dyDescent="0.2">
      <c r="A385" s="63">
        <f t="shared" si="10"/>
        <v>42570</v>
      </c>
      <c r="B385" s="64">
        <f>SUMIFS(СВЦЭМ!$K$34:$K$777,СВЦЭМ!$A$34:$A$777,$A385,СВЦЭМ!$B$34:$B$777,B$366)+'СЕТ СН'!$F$13</f>
        <v>390.80262553</v>
      </c>
      <c r="C385" s="64">
        <f>SUMIFS(СВЦЭМ!$K$34:$K$777,СВЦЭМ!$A$34:$A$777,$A385,СВЦЭМ!$B$34:$B$777,C$366)+'СЕТ СН'!$F$13</f>
        <v>424.73450256000001</v>
      </c>
      <c r="D385" s="64">
        <f>SUMIFS(СВЦЭМ!$K$34:$K$777,СВЦЭМ!$A$34:$A$777,$A385,СВЦЭМ!$B$34:$B$777,D$366)+'СЕТ СН'!$F$13</f>
        <v>451.64146244</v>
      </c>
      <c r="E385" s="64">
        <f>SUMIFS(СВЦЭМ!$K$34:$K$777,СВЦЭМ!$A$34:$A$777,$A385,СВЦЭМ!$B$34:$B$777,E$366)+'СЕТ СН'!$F$13</f>
        <v>465.43848880000002</v>
      </c>
      <c r="F385" s="64">
        <f>SUMIFS(СВЦЭМ!$K$34:$K$777,СВЦЭМ!$A$34:$A$777,$A385,СВЦЭМ!$B$34:$B$777,F$366)+'СЕТ СН'!$F$13</f>
        <v>469.31524610000002</v>
      </c>
      <c r="G385" s="64">
        <f>SUMIFS(СВЦЭМ!$K$34:$K$777,СВЦЭМ!$A$34:$A$777,$A385,СВЦЭМ!$B$34:$B$777,G$366)+'СЕТ СН'!$F$13</f>
        <v>489.08066889000003</v>
      </c>
      <c r="H385" s="64">
        <f>SUMIFS(СВЦЭМ!$K$34:$K$777,СВЦЭМ!$A$34:$A$777,$A385,СВЦЭМ!$B$34:$B$777,H$366)+'СЕТ СН'!$F$13</f>
        <v>459.2063076</v>
      </c>
      <c r="I385" s="64">
        <f>SUMIFS(СВЦЭМ!$K$34:$K$777,СВЦЭМ!$A$34:$A$777,$A385,СВЦЭМ!$B$34:$B$777,I$366)+'СЕТ СН'!$F$13</f>
        <v>393.10146478000001</v>
      </c>
      <c r="J385" s="64">
        <f>SUMIFS(СВЦЭМ!$K$34:$K$777,СВЦЭМ!$A$34:$A$777,$A385,СВЦЭМ!$B$34:$B$777,J$366)+'СЕТ СН'!$F$13</f>
        <v>335.78001461000002</v>
      </c>
      <c r="K385" s="64">
        <f>SUMIFS(СВЦЭМ!$K$34:$K$777,СВЦЭМ!$A$34:$A$777,$A385,СВЦЭМ!$B$34:$B$777,K$366)+'СЕТ СН'!$F$13</f>
        <v>299.52150831</v>
      </c>
      <c r="L385" s="64">
        <f>SUMIFS(СВЦЭМ!$K$34:$K$777,СВЦЭМ!$A$34:$A$777,$A385,СВЦЭМ!$B$34:$B$777,L$366)+'СЕТ СН'!$F$13</f>
        <v>295.82952811000001</v>
      </c>
      <c r="M385" s="64">
        <f>SUMIFS(СВЦЭМ!$K$34:$K$777,СВЦЭМ!$A$34:$A$777,$A385,СВЦЭМ!$B$34:$B$777,M$366)+'СЕТ СН'!$F$13</f>
        <v>289.72719050000001</v>
      </c>
      <c r="N385" s="64">
        <f>SUMIFS(СВЦЭМ!$K$34:$K$777,СВЦЭМ!$A$34:$A$777,$A385,СВЦЭМ!$B$34:$B$777,N$366)+'СЕТ СН'!$F$13</f>
        <v>287.15954635000003</v>
      </c>
      <c r="O385" s="64">
        <f>SUMIFS(СВЦЭМ!$K$34:$K$777,СВЦЭМ!$A$34:$A$777,$A385,СВЦЭМ!$B$34:$B$777,O$366)+'СЕТ СН'!$F$13</f>
        <v>293.46893511000002</v>
      </c>
      <c r="P385" s="64">
        <f>SUMIFS(СВЦЭМ!$K$34:$K$777,СВЦЭМ!$A$34:$A$777,$A385,СВЦЭМ!$B$34:$B$777,P$366)+'СЕТ СН'!$F$13</f>
        <v>289.03506937999998</v>
      </c>
      <c r="Q385" s="64">
        <f>SUMIFS(СВЦЭМ!$K$34:$K$777,СВЦЭМ!$A$34:$A$777,$A385,СВЦЭМ!$B$34:$B$777,Q$366)+'СЕТ СН'!$F$13</f>
        <v>286.71059754999999</v>
      </c>
      <c r="R385" s="64">
        <f>SUMIFS(СВЦЭМ!$K$34:$K$777,СВЦЭМ!$A$34:$A$777,$A385,СВЦЭМ!$B$34:$B$777,R$366)+'СЕТ СН'!$F$13</f>
        <v>285.30485168000001</v>
      </c>
      <c r="S385" s="64">
        <f>SUMIFS(СВЦЭМ!$K$34:$K$777,СВЦЭМ!$A$34:$A$777,$A385,СВЦЭМ!$B$34:$B$777,S$366)+'СЕТ СН'!$F$13</f>
        <v>285.45257903999999</v>
      </c>
      <c r="T385" s="64">
        <f>SUMIFS(СВЦЭМ!$K$34:$K$777,СВЦЭМ!$A$34:$A$777,$A385,СВЦЭМ!$B$34:$B$777,T$366)+'СЕТ СН'!$F$13</f>
        <v>285.71422643</v>
      </c>
      <c r="U385" s="64">
        <f>SUMIFS(СВЦЭМ!$K$34:$K$777,СВЦЭМ!$A$34:$A$777,$A385,СВЦЭМ!$B$34:$B$777,U$366)+'СЕТ СН'!$F$13</f>
        <v>286.67215126999997</v>
      </c>
      <c r="V385" s="64">
        <f>SUMIFS(СВЦЭМ!$K$34:$K$777,СВЦЭМ!$A$34:$A$777,$A385,СВЦЭМ!$B$34:$B$777,V$366)+'СЕТ СН'!$F$13</f>
        <v>298.11272735</v>
      </c>
      <c r="W385" s="64">
        <f>SUMIFS(СВЦЭМ!$K$34:$K$777,СВЦЭМ!$A$34:$A$777,$A385,СВЦЭМ!$B$34:$B$777,W$366)+'СЕТ СН'!$F$13</f>
        <v>331.02151261</v>
      </c>
      <c r="X385" s="64">
        <f>SUMIFS(СВЦЭМ!$K$34:$K$777,СВЦЭМ!$A$34:$A$777,$A385,СВЦЭМ!$B$34:$B$777,X$366)+'СЕТ СН'!$F$13</f>
        <v>336.73315029999998</v>
      </c>
      <c r="Y385" s="64">
        <f>SUMIFS(СВЦЭМ!$K$34:$K$777,СВЦЭМ!$A$34:$A$777,$A385,СВЦЭМ!$B$34:$B$777,Y$366)+'СЕТ СН'!$F$13</f>
        <v>336.53525882999998</v>
      </c>
    </row>
    <row r="386" spans="1:26" ht="15.75" x14ac:dyDescent="0.2">
      <c r="A386" s="63">
        <f t="shared" si="10"/>
        <v>42571</v>
      </c>
      <c r="B386" s="64">
        <f>SUMIFS(СВЦЭМ!$K$34:$K$777,СВЦЭМ!$A$34:$A$777,$A386,СВЦЭМ!$B$34:$B$777,B$366)+'СЕТ СН'!$F$13</f>
        <v>396.48606904000002</v>
      </c>
      <c r="C386" s="64">
        <f>SUMIFS(СВЦЭМ!$K$34:$K$777,СВЦЭМ!$A$34:$A$777,$A386,СВЦЭМ!$B$34:$B$777,C$366)+'СЕТ СН'!$F$13</f>
        <v>433.14950089000001</v>
      </c>
      <c r="D386" s="64">
        <f>SUMIFS(СВЦЭМ!$K$34:$K$777,СВЦЭМ!$A$34:$A$777,$A386,СВЦЭМ!$B$34:$B$777,D$366)+'СЕТ СН'!$F$13</f>
        <v>457.20034663000001</v>
      </c>
      <c r="E386" s="64">
        <f>SUMIFS(СВЦЭМ!$K$34:$K$777,СВЦЭМ!$A$34:$A$777,$A386,СВЦЭМ!$B$34:$B$777,E$366)+'СЕТ СН'!$F$13</f>
        <v>460.36392030000002</v>
      </c>
      <c r="F386" s="64">
        <f>SUMIFS(СВЦЭМ!$K$34:$K$777,СВЦЭМ!$A$34:$A$777,$A386,СВЦЭМ!$B$34:$B$777,F$366)+'СЕТ СН'!$F$13</f>
        <v>466.81861445999999</v>
      </c>
      <c r="G386" s="64">
        <f>SUMIFS(СВЦЭМ!$K$34:$K$777,СВЦЭМ!$A$34:$A$777,$A386,СВЦЭМ!$B$34:$B$777,G$366)+'СЕТ СН'!$F$13</f>
        <v>463.22171470000001</v>
      </c>
      <c r="H386" s="64">
        <f>SUMIFS(СВЦЭМ!$K$34:$K$777,СВЦЭМ!$A$34:$A$777,$A386,СВЦЭМ!$B$34:$B$777,H$366)+'СЕТ СН'!$F$13</f>
        <v>413.23425666000003</v>
      </c>
      <c r="I386" s="64">
        <f>SUMIFS(СВЦЭМ!$K$34:$K$777,СВЦЭМ!$A$34:$A$777,$A386,СВЦЭМ!$B$34:$B$777,I$366)+'СЕТ СН'!$F$13</f>
        <v>345.88140170999998</v>
      </c>
      <c r="J386" s="64">
        <f>SUMIFS(СВЦЭМ!$K$34:$K$777,СВЦЭМ!$A$34:$A$777,$A386,СВЦЭМ!$B$34:$B$777,J$366)+'СЕТ СН'!$F$13</f>
        <v>305.59195165</v>
      </c>
      <c r="K386" s="64">
        <f>SUMIFS(СВЦЭМ!$K$34:$K$777,СВЦЭМ!$A$34:$A$777,$A386,СВЦЭМ!$B$34:$B$777,K$366)+'СЕТ СН'!$F$13</f>
        <v>295.17745366999998</v>
      </c>
      <c r="L386" s="64">
        <f>SUMIFS(СВЦЭМ!$K$34:$K$777,СВЦЭМ!$A$34:$A$777,$A386,СВЦЭМ!$B$34:$B$777,L$366)+'СЕТ СН'!$F$13</f>
        <v>295.33516064000003</v>
      </c>
      <c r="M386" s="64">
        <f>SUMIFS(СВЦЭМ!$K$34:$K$777,СВЦЭМ!$A$34:$A$777,$A386,СВЦЭМ!$B$34:$B$777,M$366)+'СЕТ СН'!$F$13</f>
        <v>290.85957983999998</v>
      </c>
      <c r="N386" s="64">
        <f>SUMIFS(СВЦЭМ!$K$34:$K$777,СВЦЭМ!$A$34:$A$777,$A386,СВЦЭМ!$B$34:$B$777,N$366)+'СЕТ СН'!$F$13</f>
        <v>288.82237484000001</v>
      </c>
      <c r="O386" s="64">
        <f>SUMIFS(СВЦЭМ!$K$34:$K$777,СВЦЭМ!$A$34:$A$777,$A386,СВЦЭМ!$B$34:$B$777,O$366)+'СЕТ СН'!$F$13</f>
        <v>290.94969650000002</v>
      </c>
      <c r="P386" s="64">
        <f>SUMIFS(СВЦЭМ!$K$34:$K$777,СВЦЭМ!$A$34:$A$777,$A386,СВЦЭМ!$B$34:$B$777,P$366)+'СЕТ СН'!$F$13</f>
        <v>288.84946457000001</v>
      </c>
      <c r="Q386" s="64">
        <f>SUMIFS(СВЦЭМ!$K$34:$K$777,СВЦЭМ!$A$34:$A$777,$A386,СВЦЭМ!$B$34:$B$777,Q$366)+'СЕТ СН'!$F$13</f>
        <v>287.10621800000001</v>
      </c>
      <c r="R386" s="64">
        <f>SUMIFS(СВЦЭМ!$K$34:$K$777,СВЦЭМ!$A$34:$A$777,$A386,СВЦЭМ!$B$34:$B$777,R$366)+'СЕТ СН'!$F$13</f>
        <v>284.66998760000001</v>
      </c>
      <c r="S386" s="64">
        <f>SUMIFS(СВЦЭМ!$K$34:$K$777,СВЦЭМ!$A$34:$A$777,$A386,СВЦЭМ!$B$34:$B$777,S$366)+'СЕТ СН'!$F$13</f>
        <v>285.82162534000003</v>
      </c>
      <c r="T386" s="64">
        <f>SUMIFS(СВЦЭМ!$K$34:$K$777,СВЦЭМ!$A$34:$A$777,$A386,СВЦЭМ!$B$34:$B$777,T$366)+'СЕТ СН'!$F$13</f>
        <v>285.15912795999998</v>
      </c>
      <c r="U386" s="64">
        <f>SUMIFS(СВЦЭМ!$K$34:$K$777,СВЦЭМ!$A$34:$A$777,$A386,СВЦЭМ!$B$34:$B$777,U$366)+'СЕТ СН'!$F$13</f>
        <v>285.09724555999998</v>
      </c>
      <c r="V386" s="64">
        <f>SUMIFS(СВЦЭМ!$K$34:$K$777,СВЦЭМ!$A$34:$A$777,$A386,СВЦЭМ!$B$34:$B$777,V$366)+'СЕТ СН'!$F$13</f>
        <v>297.85108551000002</v>
      </c>
      <c r="W386" s="64">
        <f>SUMIFS(СВЦЭМ!$K$34:$K$777,СВЦЭМ!$A$34:$A$777,$A386,СВЦЭМ!$B$34:$B$777,W$366)+'СЕТ СН'!$F$13</f>
        <v>331.35850687999999</v>
      </c>
      <c r="X386" s="64">
        <f>SUMIFS(СВЦЭМ!$K$34:$K$777,СВЦЭМ!$A$34:$A$777,$A386,СВЦЭМ!$B$34:$B$777,X$366)+'СЕТ СН'!$F$13</f>
        <v>332.96297247000001</v>
      </c>
      <c r="Y386" s="64">
        <f>SUMIFS(СВЦЭМ!$K$34:$K$777,СВЦЭМ!$A$34:$A$777,$A386,СВЦЭМ!$B$34:$B$777,Y$366)+'СЕТ СН'!$F$13</f>
        <v>335.72324522000002</v>
      </c>
    </row>
    <row r="387" spans="1:26" ht="15.75" x14ac:dyDescent="0.2">
      <c r="A387" s="63">
        <f t="shared" si="10"/>
        <v>42572</v>
      </c>
      <c r="B387" s="64">
        <f>SUMIFS(СВЦЭМ!$K$34:$K$777,СВЦЭМ!$A$34:$A$777,$A387,СВЦЭМ!$B$34:$B$777,B$366)+'СЕТ СН'!$F$13</f>
        <v>397.18882864</v>
      </c>
      <c r="C387" s="64">
        <f>SUMIFS(СВЦЭМ!$K$34:$K$777,СВЦЭМ!$A$34:$A$777,$A387,СВЦЭМ!$B$34:$B$777,C$366)+'СЕТ СН'!$F$13</f>
        <v>432.00031865</v>
      </c>
      <c r="D387" s="64">
        <f>SUMIFS(СВЦЭМ!$K$34:$K$777,СВЦЭМ!$A$34:$A$777,$A387,СВЦЭМ!$B$34:$B$777,D$366)+'СЕТ СН'!$F$13</f>
        <v>443.50126685999999</v>
      </c>
      <c r="E387" s="64">
        <f>SUMIFS(СВЦЭМ!$K$34:$K$777,СВЦЭМ!$A$34:$A$777,$A387,СВЦЭМ!$B$34:$B$777,E$366)+'СЕТ СН'!$F$13</f>
        <v>453.75898948000003</v>
      </c>
      <c r="F387" s="64">
        <f>SUMIFS(СВЦЭМ!$K$34:$K$777,СВЦЭМ!$A$34:$A$777,$A387,СВЦЭМ!$B$34:$B$777,F$366)+'СЕТ СН'!$F$13</f>
        <v>461.65691579000003</v>
      </c>
      <c r="G387" s="64">
        <f>SUMIFS(СВЦЭМ!$K$34:$K$777,СВЦЭМ!$A$34:$A$777,$A387,СВЦЭМ!$B$34:$B$777,G$366)+'СЕТ СН'!$F$13</f>
        <v>455.56450668000002</v>
      </c>
      <c r="H387" s="64">
        <f>SUMIFS(СВЦЭМ!$K$34:$K$777,СВЦЭМ!$A$34:$A$777,$A387,СВЦЭМ!$B$34:$B$777,H$366)+'СЕТ СН'!$F$13</f>
        <v>407.31421945</v>
      </c>
      <c r="I387" s="64">
        <f>SUMIFS(СВЦЭМ!$K$34:$K$777,СВЦЭМ!$A$34:$A$777,$A387,СВЦЭМ!$B$34:$B$777,I$366)+'СЕТ СН'!$F$13</f>
        <v>343.85294037</v>
      </c>
      <c r="J387" s="64">
        <f>SUMIFS(СВЦЭМ!$K$34:$K$777,СВЦЭМ!$A$34:$A$777,$A387,СВЦЭМ!$B$34:$B$777,J$366)+'СЕТ СН'!$F$13</f>
        <v>304.84034161</v>
      </c>
      <c r="K387" s="64">
        <f>SUMIFS(СВЦЭМ!$K$34:$K$777,СВЦЭМ!$A$34:$A$777,$A387,СВЦЭМ!$B$34:$B$777,K$366)+'СЕТ СН'!$F$13</f>
        <v>297.97265456000002</v>
      </c>
      <c r="L387" s="64">
        <f>SUMIFS(СВЦЭМ!$K$34:$K$777,СВЦЭМ!$A$34:$A$777,$A387,СВЦЭМ!$B$34:$B$777,L$366)+'СЕТ СН'!$F$13</f>
        <v>298.52569426999997</v>
      </c>
      <c r="M387" s="64">
        <f>SUMIFS(СВЦЭМ!$K$34:$K$777,СВЦЭМ!$A$34:$A$777,$A387,СВЦЭМ!$B$34:$B$777,M$366)+'СЕТ СН'!$F$13</f>
        <v>293.92603136000002</v>
      </c>
      <c r="N387" s="64">
        <f>SUMIFS(СВЦЭМ!$K$34:$K$777,СВЦЭМ!$A$34:$A$777,$A387,СВЦЭМ!$B$34:$B$777,N$366)+'СЕТ СН'!$F$13</f>
        <v>290.93477030000003</v>
      </c>
      <c r="O387" s="64">
        <f>SUMIFS(СВЦЭМ!$K$34:$K$777,СВЦЭМ!$A$34:$A$777,$A387,СВЦЭМ!$B$34:$B$777,O$366)+'СЕТ СН'!$F$13</f>
        <v>295.55040477</v>
      </c>
      <c r="P387" s="64">
        <f>SUMIFS(СВЦЭМ!$K$34:$K$777,СВЦЭМ!$A$34:$A$777,$A387,СВЦЭМ!$B$34:$B$777,P$366)+'СЕТ СН'!$F$13</f>
        <v>291.13612912000002</v>
      </c>
      <c r="Q387" s="64">
        <f>SUMIFS(СВЦЭМ!$K$34:$K$777,СВЦЭМ!$A$34:$A$777,$A387,СВЦЭМ!$B$34:$B$777,Q$366)+'СЕТ СН'!$F$13</f>
        <v>293.63282142000003</v>
      </c>
      <c r="R387" s="64">
        <f>SUMIFS(СВЦЭМ!$K$34:$K$777,СВЦЭМ!$A$34:$A$777,$A387,СВЦЭМ!$B$34:$B$777,R$366)+'СЕТ СН'!$F$13</f>
        <v>290.72598994999998</v>
      </c>
      <c r="S387" s="64">
        <f>SUMIFS(СВЦЭМ!$K$34:$K$777,СВЦЭМ!$A$34:$A$777,$A387,СВЦЭМ!$B$34:$B$777,S$366)+'СЕТ СН'!$F$13</f>
        <v>289.95103038000002</v>
      </c>
      <c r="T387" s="64">
        <f>SUMIFS(СВЦЭМ!$K$34:$K$777,СВЦЭМ!$A$34:$A$777,$A387,СВЦЭМ!$B$34:$B$777,T$366)+'СЕТ СН'!$F$13</f>
        <v>285.86502698999999</v>
      </c>
      <c r="U387" s="64">
        <f>SUMIFS(СВЦЭМ!$K$34:$K$777,СВЦЭМ!$A$34:$A$777,$A387,СВЦЭМ!$B$34:$B$777,U$366)+'СЕТ СН'!$F$13</f>
        <v>276.81952460999997</v>
      </c>
      <c r="V387" s="64">
        <f>SUMIFS(СВЦЭМ!$K$34:$K$777,СВЦЭМ!$A$34:$A$777,$A387,СВЦЭМ!$B$34:$B$777,V$366)+'СЕТ СН'!$F$13</f>
        <v>283.06819457</v>
      </c>
      <c r="W387" s="64">
        <f>SUMIFS(СВЦЭМ!$K$34:$K$777,СВЦЭМ!$A$34:$A$777,$A387,СВЦЭМ!$B$34:$B$777,W$366)+'СЕТ СН'!$F$13</f>
        <v>316.07299111999998</v>
      </c>
      <c r="X387" s="64">
        <f>SUMIFS(СВЦЭМ!$K$34:$K$777,СВЦЭМ!$A$34:$A$777,$A387,СВЦЭМ!$B$34:$B$777,X$366)+'СЕТ СН'!$F$13</f>
        <v>316.39981878999998</v>
      </c>
      <c r="Y387" s="64">
        <f>SUMIFS(СВЦЭМ!$K$34:$K$777,СВЦЭМ!$A$34:$A$777,$A387,СВЦЭМ!$B$34:$B$777,Y$366)+'СЕТ СН'!$F$13</f>
        <v>348.06592367000002</v>
      </c>
    </row>
    <row r="388" spans="1:26" ht="15.75" x14ac:dyDescent="0.2">
      <c r="A388" s="63">
        <f t="shared" si="10"/>
        <v>42573</v>
      </c>
      <c r="B388" s="64">
        <f>SUMIFS(СВЦЭМ!$K$34:$K$777,СВЦЭМ!$A$34:$A$777,$A388,СВЦЭМ!$B$34:$B$777,B$366)+'СЕТ СН'!$F$13</f>
        <v>407.12307866999998</v>
      </c>
      <c r="C388" s="64">
        <f>SUMIFS(СВЦЭМ!$K$34:$K$777,СВЦЭМ!$A$34:$A$777,$A388,СВЦЭМ!$B$34:$B$777,C$366)+'СЕТ СН'!$F$13</f>
        <v>446.19540092</v>
      </c>
      <c r="D388" s="64">
        <f>SUMIFS(СВЦЭМ!$K$34:$K$777,СВЦЭМ!$A$34:$A$777,$A388,СВЦЭМ!$B$34:$B$777,D$366)+'СЕТ СН'!$F$13</f>
        <v>468.73045761999998</v>
      </c>
      <c r="E388" s="64">
        <f>SUMIFS(СВЦЭМ!$K$34:$K$777,СВЦЭМ!$A$34:$A$777,$A388,СВЦЭМ!$B$34:$B$777,E$366)+'СЕТ СН'!$F$13</f>
        <v>477.10871286000003</v>
      </c>
      <c r="F388" s="64">
        <f>SUMIFS(СВЦЭМ!$K$34:$K$777,СВЦЭМ!$A$34:$A$777,$A388,СВЦЭМ!$B$34:$B$777,F$366)+'СЕТ СН'!$F$13</f>
        <v>479.63631873999998</v>
      </c>
      <c r="G388" s="64">
        <f>SUMIFS(СВЦЭМ!$K$34:$K$777,СВЦЭМ!$A$34:$A$777,$A388,СВЦЭМ!$B$34:$B$777,G$366)+'СЕТ СН'!$F$13</f>
        <v>471.53059782999998</v>
      </c>
      <c r="H388" s="64">
        <f>SUMIFS(СВЦЭМ!$K$34:$K$777,СВЦЭМ!$A$34:$A$777,$A388,СВЦЭМ!$B$34:$B$777,H$366)+'СЕТ СН'!$F$13</f>
        <v>421.83285724000001</v>
      </c>
      <c r="I388" s="64">
        <f>SUMIFS(СВЦЭМ!$K$34:$K$777,СВЦЭМ!$A$34:$A$777,$A388,СВЦЭМ!$B$34:$B$777,I$366)+'СЕТ СН'!$F$13</f>
        <v>355.44704916000001</v>
      </c>
      <c r="J388" s="64">
        <f>SUMIFS(СВЦЭМ!$K$34:$K$777,СВЦЭМ!$A$34:$A$777,$A388,СВЦЭМ!$B$34:$B$777,J$366)+'СЕТ СН'!$F$13</f>
        <v>303.49290315000002</v>
      </c>
      <c r="K388" s="64">
        <f>SUMIFS(СВЦЭМ!$K$34:$K$777,СВЦЭМ!$A$34:$A$777,$A388,СВЦЭМ!$B$34:$B$777,K$366)+'СЕТ СН'!$F$13</f>
        <v>275.76153887999999</v>
      </c>
      <c r="L388" s="64">
        <f>SUMIFS(СВЦЭМ!$K$34:$K$777,СВЦЭМ!$A$34:$A$777,$A388,СВЦЭМ!$B$34:$B$777,L$366)+'СЕТ СН'!$F$13</f>
        <v>272.11732721999999</v>
      </c>
      <c r="M388" s="64">
        <f>SUMIFS(СВЦЭМ!$K$34:$K$777,СВЦЭМ!$A$34:$A$777,$A388,СВЦЭМ!$B$34:$B$777,M$366)+'СЕТ СН'!$F$13</f>
        <v>269.08855081000002</v>
      </c>
      <c r="N388" s="64">
        <f>SUMIFS(СВЦЭМ!$K$34:$K$777,СВЦЭМ!$A$34:$A$777,$A388,СВЦЭМ!$B$34:$B$777,N$366)+'СЕТ СН'!$F$13</f>
        <v>266.32818128000002</v>
      </c>
      <c r="O388" s="64">
        <f>SUMIFS(СВЦЭМ!$K$34:$K$777,СВЦЭМ!$A$34:$A$777,$A388,СВЦЭМ!$B$34:$B$777,O$366)+'СЕТ СН'!$F$13</f>
        <v>268.04146071000002</v>
      </c>
      <c r="P388" s="64">
        <f>SUMIFS(СВЦЭМ!$K$34:$K$777,СВЦЭМ!$A$34:$A$777,$A388,СВЦЭМ!$B$34:$B$777,P$366)+'СЕТ СН'!$F$13</f>
        <v>268.30583971999999</v>
      </c>
      <c r="Q388" s="64">
        <f>SUMIFS(СВЦЭМ!$K$34:$K$777,СВЦЭМ!$A$34:$A$777,$A388,СВЦЭМ!$B$34:$B$777,Q$366)+'СЕТ СН'!$F$13</f>
        <v>267.86092832000003</v>
      </c>
      <c r="R388" s="64">
        <f>SUMIFS(СВЦЭМ!$K$34:$K$777,СВЦЭМ!$A$34:$A$777,$A388,СВЦЭМ!$B$34:$B$777,R$366)+'СЕТ СН'!$F$13</f>
        <v>272.36149153000002</v>
      </c>
      <c r="S388" s="64">
        <f>SUMIFS(СВЦЭМ!$K$34:$K$777,СВЦЭМ!$A$34:$A$777,$A388,СВЦЭМ!$B$34:$B$777,S$366)+'СЕТ СН'!$F$13</f>
        <v>268.66825093</v>
      </c>
      <c r="T388" s="64">
        <f>SUMIFS(СВЦЭМ!$K$34:$K$777,СВЦЭМ!$A$34:$A$777,$A388,СВЦЭМ!$B$34:$B$777,T$366)+'СЕТ СН'!$F$13</f>
        <v>261.85964288999998</v>
      </c>
      <c r="U388" s="64">
        <f>SUMIFS(СВЦЭМ!$K$34:$K$777,СВЦЭМ!$A$34:$A$777,$A388,СВЦЭМ!$B$34:$B$777,U$366)+'СЕТ СН'!$F$13</f>
        <v>262.45881966000002</v>
      </c>
      <c r="V388" s="64">
        <f>SUMIFS(СВЦЭМ!$K$34:$K$777,СВЦЭМ!$A$34:$A$777,$A388,СВЦЭМ!$B$34:$B$777,V$366)+'СЕТ СН'!$F$13</f>
        <v>281.46843544000001</v>
      </c>
      <c r="W388" s="64">
        <f>SUMIFS(СВЦЭМ!$K$34:$K$777,СВЦЭМ!$A$34:$A$777,$A388,СВЦЭМ!$B$34:$B$777,W$366)+'СЕТ СН'!$F$13</f>
        <v>324.55659412</v>
      </c>
      <c r="X388" s="64">
        <f>SUMIFS(СВЦЭМ!$K$34:$K$777,СВЦЭМ!$A$34:$A$777,$A388,СВЦЭМ!$B$34:$B$777,X$366)+'СЕТ СН'!$F$13</f>
        <v>316.23171485</v>
      </c>
      <c r="Y388" s="64">
        <f>SUMIFS(СВЦЭМ!$K$34:$K$777,СВЦЭМ!$A$34:$A$777,$A388,СВЦЭМ!$B$34:$B$777,Y$366)+'СЕТ СН'!$F$13</f>
        <v>336.40647386000001</v>
      </c>
    </row>
    <row r="389" spans="1:26" ht="15.75" x14ac:dyDescent="0.2">
      <c r="A389" s="63">
        <f t="shared" si="10"/>
        <v>42574</v>
      </c>
      <c r="B389" s="64">
        <f>SUMIFS(СВЦЭМ!$K$34:$K$777,СВЦЭМ!$A$34:$A$777,$A389,СВЦЭМ!$B$34:$B$777,B$366)+'СЕТ СН'!$F$13</f>
        <v>384.12879117</v>
      </c>
      <c r="C389" s="64">
        <f>SUMIFS(СВЦЭМ!$K$34:$K$777,СВЦЭМ!$A$34:$A$777,$A389,СВЦЭМ!$B$34:$B$777,C$366)+'СЕТ СН'!$F$13</f>
        <v>421.17938385000002</v>
      </c>
      <c r="D389" s="64">
        <f>SUMIFS(СВЦЭМ!$K$34:$K$777,СВЦЭМ!$A$34:$A$777,$A389,СВЦЭМ!$B$34:$B$777,D$366)+'СЕТ СН'!$F$13</f>
        <v>440.61575657999998</v>
      </c>
      <c r="E389" s="64">
        <f>SUMIFS(СВЦЭМ!$K$34:$K$777,СВЦЭМ!$A$34:$A$777,$A389,СВЦЭМ!$B$34:$B$777,E$366)+'СЕТ СН'!$F$13</f>
        <v>453.07178794999999</v>
      </c>
      <c r="F389" s="64">
        <f>SUMIFS(СВЦЭМ!$K$34:$K$777,СВЦЭМ!$A$34:$A$777,$A389,СВЦЭМ!$B$34:$B$777,F$366)+'СЕТ СН'!$F$13</f>
        <v>456.19197112000001</v>
      </c>
      <c r="G389" s="64">
        <f>SUMIFS(СВЦЭМ!$K$34:$K$777,СВЦЭМ!$A$34:$A$777,$A389,СВЦЭМ!$B$34:$B$777,G$366)+'СЕТ СН'!$F$13</f>
        <v>455.68338636999999</v>
      </c>
      <c r="H389" s="64">
        <f>SUMIFS(СВЦЭМ!$K$34:$K$777,СВЦЭМ!$A$34:$A$777,$A389,СВЦЭМ!$B$34:$B$777,H$366)+'СЕТ СН'!$F$13</f>
        <v>415.89531548000002</v>
      </c>
      <c r="I389" s="64">
        <f>SUMIFS(СВЦЭМ!$K$34:$K$777,СВЦЭМ!$A$34:$A$777,$A389,СВЦЭМ!$B$34:$B$777,I$366)+'СЕТ СН'!$F$13</f>
        <v>367.19089062</v>
      </c>
      <c r="J389" s="64">
        <f>SUMIFS(СВЦЭМ!$K$34:$K$777,СВЦЭМ!$A$34:$A$777,$A389,СВЦЭМ!$B$34:$B$777,J$366)+'СЕТ СН'!$F$13</f>
        <v>303.96121382000001</v>
      </c>
      <c r="K389" s="64">
        <f>SUMIFS(СВЦЭМ!$K$34:$K$777,СВЦЭМ!$A$34:$A$777,$A389,СВЦЭМ!$B$34:$B$777,K$366)+'СЕТ СН'!$F$13</f>
        <v>261.50088878999998</v>
      </c>
      <c r="L389" s="64">
        <f>SUMIFS(СВЦЭМ!$K$34:$K$777,СВЦЭМ!$A$34:$A$777,$A389,СВЦЭМ!$B$34:$B$777,L$366)+'СЕТ СН'!$F$13</f>
        <v>254.87518807000001</v>
      </c>
      <c r="M389" s="64">
        <f>SUMIFS(СВЦЭМ!$K$34:$K$777,СВЦЭМ!$A$34:$A$777,$A389,СВЦЭМ!$B$34:$B$777,M$366)+'СЕТ СН'!$F$13</f>
        <v>248.20854165</v>
      </c>
      <c r="N389" s="64">
        <f>SUMIFS(СВЦЭМ!$K$34:$K$777,СВЦЭМ!$A$34:$A$777,$A389,СВЦЭМ!$B$34:$B$777,N$366)+'СЕТ СН'!$F$13</f>
        <v>246.94284569000001</v>
      </c>
      <c r="O389" s="64">
        <f>SUMIFS(СВЦЭМ!$K$34:$K$777,СВЦЭМ!$A$34:$A$777,$A389,СВЦЭМ!$B$34:$B$777,O$366)+'СЕТ СН'!$F$13</f>
        <v>246.62405869</v>
      </c>
      <c r="P389" s="64">
        <f>SUMIFS(СВЦЭМ!$K$34:$K$777,СВЦЭМ!$A$34:$A$777,$A389,СВЦЭМ!$B$34:$B$777,P$366)+'СЕТ СН'!$F$13</f>
        <v>248.170816</v>
      </c>
      <c r="Q389" s="64">
        <f>SUMIFS(СВЦЭМ!$K$34:$K$777,СВЦЭМ!$A$34:$A$777,$A389,СВЦЭМ!$B$34:$B$777,Q$366)+'СЕТ СН'!$F$13</f>
        <v>250.02881796</v>
      </c>
      <c r="R389" s="64">
        <f>SUMIFS(СВЦЭМ!$K$34:$K$777,СВЦЭМ!$A$34:$A$777,$A389,СВЦЭМ!$B$34:$B$777,R$366)+'СЕТ СН'!$F$13</f>
        <v>251.55786179</v>
      </c>
      <c r="S389" s="64">
        <f>SUMIFS(СВЦЭМ!$K$34:$K$777,СВЦЭМ!$A$34:$A$777,$A389,СВЦЭМ!$B$34:$B$777,S$366)+'СЕТ СН'!$F$13</f>
        <v>250.66274555999999</v>
      </c>
      <c r="T389" s="64">
        <f>SUMIFS(СВЦЭМ!$K$34:$K$777,СВЦЭМ!$A$34:$A$777,$A389,СВЦЭМ!$B$34:$B$777,T$366)+'СЕТ СН'!$F$13</f>
        <v>250.70272453999999</v>
      </c>
      <c r="U389" s="64">
        <f>SUMIFS(СВЦЭМ!$K$34:$K$777,СВЦЭМ!$A$34:$A$777,$A389,СВЦЭМ!$B$34:$B$777,U$366)+'СЕТ СН'!$F$13</f>
        <v>250.94817176999999</v>
      </c>
      <c r="V389" s="64">
        <f>SUMIFS(СВЦЭМ!$K$34:$K$777,СВЦЭМ!$A$34:$A$777,$A389,СВЦЭМ!$B$34:$B$777,V$366)+'СЕТ СН'!$F$13</f>
        <v>263.79494254000002</v>
      </c>
      <c r="W389" s="64">
        <f>SUMIFS(СВЦЭМ!$K$34:$K$777,СВЦЭМ!$A$34:$A$777,$A389,СВЦЭМ!$B$34:$B$777,W$366)+'СЕТ СН'!$F$13</f>
        <v>288.70406788000003</v>
      </c>
      <c r="X389" s="64">
        <f>SUMIFS(СВЦЭМ!$K$34:$K$777,СВЦЭМ!$A$34:$A$777,$A389,СВЦЭМ!$B$34:$B$777,X$366)+'СЕТ СН'!$F$13</f>
        <v>303.74386379999999</v>
      </c>
      <c r="Y389" s="64">
        <f>SUMIFS(СВЦЭМ!$K$34:$K$777,СВЦЭМ!$A$34:$A$777,$A389,СВЦЭМ!$B$34:$B$777,Y$366)+'СЕТ СН'!$F$13</f>
        <v>348.80192842000002</v>
      </c>
    </row>
    <row r="390" spans="1:26" ht="15.75" x14ac:dyDescent="0.2">
      <c r="A390" s="63">
        <f t="shared" si="10"/>
        <v>42575</v>
      </c>
      <c r="B390" s="64">
        <f>SUMIFS(СВЦЭМ!$K$34:$K$777,СВЦЭМ!$A$34:$A$777,$A390,СВЦЭМ!$B$34:$B$777,B$366)+'СЕТ СН'!$F$13</f>
        <v>411.44482370999998</v>
      </c>
      <c r="C390" s="64">
        <f>SUMIFS(СВЦЭМ!$K$34:$K$777,СВЦЭМ!$A$34:$A$777,$A390,СВЦЭМ!$B$34:$B$777,C$366)+'СЕТ СН'!$F$13</f>
        <v>449.78841174000002</v>
      </c>
      <c r="D390" s="64">
        <f>SUMIFS(СВЦЭМ!$K$34:$K$777,СВЦЭМ!$A$34:$A$777,$A390,СВЦЭМ!$B$34:$B$777,D$366)+'СЕТ СН'!$F$13</f>
        <v>476.90292015</v>
      </c>
      <c r="E390" s="64">
        <f>SUMIFS(СВЦЭМ!$K$34:$K$777,СВЦЭМ!$A$34:$A$777,$A390,СВЦЭМ!$B$34:$B$777,E$366)+'СЕТ СН'!$F$13</f>
        <v>490.82138189</v>
      </c>
      <c r="F390" s="64">
        <f>SUMIFS(СВЦЭМ!$K$34:$K$777,СВЦЭМ!$A$34:$A$777,$A390,СВЦЭМ!$B$34:$B$777,F$366)+'СЕТ СН'!$F$13</f>
        <v>500.12320225000002</v>
      </c>
      <c r="G390" s="64">
        <f>SUMIFS(СВЦЭМ!$K$34:$K$777,СВЦЭМ!$A$34:$A$777,$A390,СВЦЭМ!$B$34:$B$777,G$366)+'СЕТ СН'!$F$13</f>
        <v>502.06134320000001</v>
      </c>
      <c r="H390" s="64">
        <f>SUMIFS(СВЦЭМ!$K$34:$K$777,СВЦЭМ!$A$34:$A$777,$A390,СВЦЭМ!$B$34:$B$777,H$366)+'СЕТ СН'!$F$13</f>
        <v>459.51212344999999</v>
      </c>
      <c r="I390" s="64">
        <f>SUMIFS(СВЦЭМ!$K$34:$K$777,СВЦЭМ!$A$34:$A$777,$A390,СВЦЭМ!$B$34:$B$777,I$366)+'СЕТ СН'!$F$13</f>
        <v>412.72223502999998</v>
      </c>
      <c r="J390" s="64">
        <f>SUMIFS(СВЦЭМ!$K$34:$K$777,СВЦЭМ!$A$34:$A$777,$A390,СВЦЭМ!$B$34:$B$777,J$366)+'СЕТ СН'!$F$13</f>
        <v>333.94391345000003</v>
      </c>
      <c r="K390" s="64">
        <f>SUMIFS(СВЦЭМ!$K$34:$K$777,СВЦЭМ!$A$34:$A$777,$A390,СВЦЭМ!$B$34:$B$777,K$366)+'СЕТ СН'!$F$13</f>
        <v>270.55159710999999</v>
      </c>
      <c r="L390" s="64">
        <f>SUMIFS(СВЦЭМ!$K$34:$K$777,СВЦЭМ!$A$34:$A$777,$A390,СВЦЭМ!$B$34:$B$777,L$366)+'СЕТ СН'!$F$13</f>
        <v>252.81533551000001</v>
      </c>
      <c r="M390" s="64">
        <f>SUMIFS(СВЦЭМ!$K$34:$K$777,СВЦЭМ!$A$34:$A$777,$A390,СВЦЭМ!$B$34:$B$777,M$366)+'СЕТ СН'!$F$13</f>
        <v>251.53969810999999</v>
      </c>
      <c r="N390" s="64">
        <f>SUMIFS(СВЦЭМ!$K$34:$K$777,СВЦЭМ!$A$34:$A$777,$A390,СВЦЭМ!$B$34:$B$777,N$366)+'СЕТ СН'!$F$13</f>
        <v>254.21867885</v>
      </c>
      <c r="O390" s="64">
        <f>SUMIFS(СВЦЭМ!$K$34:$K$777,СВЦЭМ!$A$34:$A$777,$A390,СВЦЭМ!$B$34:$B$777,O$366)+'СЕТ СН'!$F$13</f>
        <v>254.09043126</v>
      </c>
      <c r="P390" s="64">
        <f>SUMIFS(СВЦЭМ!$K$34:$K$777,СВЦЭМ!$A$34:$A$777,$A390,СВЦЭМ!$B$34:$B$777,P$366)+'СЕТ СН'!$F$13</f>
        <v>255.40915815</v>
      </c>
      <c r="Q390" s="64">
        <f>SUMIFS(СВЦЭМ!$K$34:$K$777,СВЦЭМ!$A$34:$A$777,$A390,СВЦЭМ!$B$34:$B$777,Q$366)+'СЕТ СН'!$F$13</f>
        <v>256.35753865999999</v>
      </c>
      <c r="R390" s="64">
        <f>SUMIFS(СВЦЭМ!$K$34:$K$777,СВЦЭМ!$A$34:$A$777,$A390,СВЦЭМ!$B$34:$B$777,R$366)+'СЕТ СН'!$F$13</f>
        <v>257.91543603999997</v>
      </c>
      <c r="S390" s="64">
        <f>SUMIFS(СВЦЭМ!$K$34:$K$777,СВЦЭМ!$A$34:$A$777,$A390,СВЦЭМ!$B$34:$B$777,S$366)+'СЕТ СН'!$F$13</f>
        <v>262.61697915000002</v>
      </c>
      <c r="T390" s="64">
        <f>SUMIFS(СВЦЭМ!$K$34:$K$777,СВЦЭМ!$A$34:$A$777,$A390,СВЦЭМ!$B$34:$B$777,T$366)+'СЕТ СН'!$F$13</f>
        <v>262.53203855999999</v>
      </c>
      <c r="U390" s="64">
        <f>SUMIFS(СВЦЭМ!$K$34:$K$777,СВЦЭМ!$A$34:$A$777,$A390,СВЦЭМ!$B$34:$B$777,U$366)+'СЕТ СН'!$F$13</f>
        <v>276.12379226000002</v>
      </c>
      <c r="V390" s="64">
        <f>SUMIFS(СВЦЭМ!$K$34:$K$777,СВЦЭМ!$A$34:$A$777,$A390,СВЦЭМ!$B$34:$B$777,V$366)+'СЕТ СН'!$F$13</f>
        <v>282.25938030999998</v>
      </c>
      <c r="W390" s="64">
        <f>SUMIFS(СВЦЭМ!$K$34:$K$777,СВЦЭМ!$A$34:$A$777,$A390,СВЦЭМ!$B$34:$B$777,W$366)+'СЕТ СН'!$F$13</f>
        <v>306.22413762000002</v>
      </c>
      <c r="X390" s="64">
        <f>SUMIFS(СВЦЭМ!$K$34:$K$777,СВЦЭМ!$A$34:$A$777,$A390,СВЦЭМ!$B$34:$B$777,X$366)+'СЕТ СН'!$F$13</f>
        <v>325.84442611999998</v>
      </c>
      <c r="Y390" s="64">
        <f>SUMIFS(СВЦЭМ!$K$34:$K$777,СВЦЭМ!$A$34:$A$777,$A390,СВЦЭМ!$B$34:$B$777,Y$366)+'СЕТ СН'!$F$13</f>
        <v>375.06421748000002</v>
      </c>
    </row>
    <row r="391" spans="1:26" ht="15.75" x14ac:dyDescent="0.2">
      <c r="A391" s="63">
        <f t="shared" si="10"/>
        <v>42576</v>
      </c>
      <c r="B391" s="64">
        <f>SUMIFS(СВЦЭМ!$K$34:$K$777,СВЦЭМ!$A$34:$A$777,$A391,СВЦЭМ!$B$34:$B$777,B$366)+'СЕТ СН'!$F$13</f>
        <v>374.51387577999998</v>
      </c>
      <c r="C391" s="64">
        <f>SUMIFS(СВЦЭМ!$K$34:$K$777,СВЦЭМ!$A$34:$A$777,$A391,СВЦЭМ!$B$34:$B$777,C$366)+'СЕТ СН'!$F$13</f>
        <v>411.00062743000001</v>
      </c>
      <c r="D391" s="64">
        <f>SUMIFS(СВЦЭМ!$K$34:$K$777,СВЦЭМ!$A$34:$A$777,$A391,СВЦЭМ!$B$34:$B$777,D$366)+'СЕТ СН'!$F$13</f>
        <v>424.81215573999998</v>
      </c>
      <c r="E391" s="64">
        <f>SUMIFS(СВЦЭМ!$K$34:$K$777,СВЦЭМ!$A$34:$A$777,$A391,СВЦЭМ!$B$34:$B$777,E$366)+'СЕТ СН'!$F$13</f>
        <v>424.46195884000002</v>
      </c>
      <c r="F391" s="64">
        <f>SUMIFS(СВЦЭМ!$K$34:$K$777,СВЦЭМ!$A$34:$A$777,$A391,СВЦЭМ!$B$34:$B$777,F$366)+'СЕТ СН'!$F$13</f>
        <v>429.14510300000001</v>
      </c>
      <c r="G391" s="64">
        <f>SUMIFS(СВЦЭМ!$K$34:$K$777,СВЦЭМ!$A$34:$A$777,$A391,СВЦЭМ!$B$34:$B$777,G$366)+'СЕТ СН'!$F$13</f>
        <v>426.00248923999999</v>
      </c>
      <c r="H391" s="64">
        <f>SUMIFS(СВЦЭМ!$K$34:$K$777,СВЦЭМ!$A$34:$A$777,$A391,СВЦЭМ!$B$34:$B$777,H$366)+'СЕТ СН'!$F$13</f>
        <v>393.75964069999998</v>
      </c>
      <c r="I391" s="64">
        <f>SUMIFS(СВЦЭМ!$K$34:$K$777,СВЦЭМ!$A$34:$A$777,$A391,СВЦЭМ!$B$34:$B$777,I$366)+'СЕТ СН'!$F$13</f>
        <v>327.70592816999999</v>
      </c>
      <c r="J391" s="64">
        <f>SUMIFS(СВЦЭМ!$K$34:$K$777,СВЦЭМ!$A$34:$A$777,$A391,СВЦЭМ!$B$34:$B$777,J$366)+'СЕТ СН'!$F$13</f>
        <v>265.80901191999999</v>
      </c>
      <c r="K391" s="64">
        <f>SUMIFS(СВЦЭМ!$K$34:$K$777,СВЦЭМ!$A$34:$A$777,$A391,СВЦЭМ!$B$34:$B$777,K$366)+'СЕТ СН'!$F$13</f>
        <v>244.58574368000001</v>
      </c>
      <c r="L391" s="64">
        <f>SUMIFS(СВЦЭМ!$K$34:$K$777,СВЦЭМ!$A$34:$A$777,$A391,СВЦЭМ!$B$34:$B$777,L$366)+'СЕТ СН'!$F$13</f>
        <v>272.61541254000002</v>
      </c>
      <c r="M391" s="64">
        <f>SUMIFS(СВЦЭМ!$K$34:$K$777,СВЦЭМ!$A$34:$A$777,$A391,СВЦЭМ!$B$34:$B$777,M$366)+'СЕТ СН'!$F$13</f>
        <v>274.30043784999998</v>
      </c>
      <c r="N391" s="64">
        <f>SUMIFS(СВЦЭМ!$K$34:$K$777,СВЦЭМ!$A$34:$A$777,$A391,СВЦЭМ!$B$34:$B$777,N$366)+'СЕТ СН'!$F$13</f>
        <v>267.03037843999999</v>
      </c>
      <c r="O391" s="64">
        <f>SUMIFS(СВЦЭМ!$K$34:$K$777,СВЦЭМ!$A$34:$A$777,$A391,СВЦЭМ!$B$34:$B$777,O$366)+'СЕТ СН'!$F$13</f>
        <v>273.04582770000002</v>
      </c>
      <c r="P391" s="64">
        <f>SUMIFS(СВЦЭМ!$K$34:$K$777,СВЦЭМ!$A$34:$A$777,$A391,СВЦЭМ!$B$34:$B$777,P$366)+'СЕТ СН'!$F$13</f>
        <v>271.77056341999997</v>
      </c>
      <c r="Q391" s="64">
        <f>SUMIFS(СВЦЭМ!$K$34:$K$777,СВЦЭМ!$A$34:$A$777,$A391,СВЦЭМ!$B$34:$B$777,Q$366)+'СЕТ СН'!$F$13</f>
        <v>266.25367735999998</v>
      </c>
      <c r="R391" s="64">
        <f>SUMIFS(СВЦЭМ!$K$34:$K$777,СВЦЭМ!$A$34:$A$777,$A391,СВЦЭМ!$B$34:$B$777,R$366)+'СЕТ СН'!$F$13</f>
        <v>267.80819549</v>
      </c>
      <c r="S391" s="64">
        <f>SUMIFS(СВЦЭМ!$K$34:$K$777,СВЦЭМ!$A$34:$A$777,$A391,СВЦЭМ!$B$34:$B$777,S$366)+'СЕТ СН'!$F$13</f>
        <v>266.31687639</v>
      </c>
      <c r="T391" s="64">
        <f>SUMIFS(СВЦЭМ!$K$34:$K$777,СВЦЭМ!$A$34:$A$777,$A391,СВЦЭМ!$B$34:$B$777,T$366)+'СЕТ СН'!$F$13</f>
        <v>238.90710562000001</v>
      </c>
      <c r="U391" s="64">
        <f>SUMIFS(СВЦЭМ!$K$34:$K$777,СВЦЭМ!$A$34:$A$777,$A391,СВЦЭМ!$B$34:$B$777,U$366)+'СЕТ СН'!$F$13</f>
        <v>240.29067676</v>
      </c>
      <c r="V391" s="64">
        <f>SUMIFS(СВЦЭМ!$K$34:$K$777,СВЦЭМ!$A$34:$A$777,$A391,СВЦЭМ!$B$34:$B$777,V$366)+'СЕТ СН'!$F$13</f>
        <v>243.66532379</v>
      </c>
      <c r="W391" s="64">
        <f>SUMIFS(СВЦЭМ!$K$34:$K$777,СВЦЭМ!$A$34:$A$777,$A391,СВЦЭМ!$B$34:$B$777,W$366)+'СЕТ СН'!$F$13</f>
        <v>272.15472796</v>
      </c>
      <c r="X391" s="64">
        <f>SUMIFS(СВЦЭМ!$K$34:$K$777,СВЦЭМ!$A$34:$A$777,$A391,СВЦЭМ!$B$34:$B$777,X$366)+'СЕТ СН'!$F$13</f>
        <v>285.77123777999998</v>
      </c>
      <c r="Y391" s="64">
        <f>SUMIFS(СВЦЭМ!$K$34:$K$777,СВЦЭМ!$A$34:$A$777,$A391,СВЦЭМ!$B$34:$B$777,Y$366)+'СЕТ СН'!$F$13</f>
        <v>312.04957308000002</v>
      </c>
    </row>
    <row r="392" spans="1:26" ht="15.75" x14ac:dyDescent="0.2">
      <c r="A392" s="63">
        <f t="shared" si="10"/>
        <v>42577</v>
      </c>
      <c r="B392" s="64">
        <f>SUMIFS(СВЦЭМ!$K$34:$K$777,СВЦЭМ!$A$34:$A$777,$A392,СВЦЭМ!$B$34:$B$777,B$366)+'СЕТ СН'!$F$13</f>
        <v>422.73292185999998</v>
      </c>
      <c r="C392" s="64">
        <f>SUMIFS(СВЦЭМ!$K$34:$K$777,СВЦЭМ!$A$34:$A$777,$A392,СВЦЭМ!$B$34:$B$777,C$366)+'СЕТ СН'!$F$13</f>
        <v>457.10612669</v>
      </c>
      <c r="D392" s="64">
        <f>SUMIFS(СВЦЭМ!$K$34:$K$777,СВЦЭМ!$A$34:$A$777,$A392,СВЦЭМ!$B$34:$B$777,D$366)+'СЕТ СН'!$F$13</f>
        <v>477.78643698000002</v>
      </c>
      <c r="E392" s="64">
        <f>SUMIFS(СВЦЭМ!$K$34:$K$777,СВЦЭМ!$A$34:$A$777,$A392,СВЦЭМ!$B$34:$B$777,E$366)+'СЕТ СН'!$F$13</f>
        <v>483.03467458</v>
      </c>
      <c r="F392" s="64">
        <f>SUMIFS(СВЦЭМ!$K$34:$K$777,СВЦЭМ!$A$34:$A$777,$A392,СВЦЭМ!$B$34:$B$777,F$366)+'СЕТ СН'!$F$13</f>
        <v>479.34777341</v>
      </c>
      <c r="G392" s="64">
        <f>SUMIFS(СВЦЭМ!$K$34:$K$777,СВЦЭМ!$A$34:$A$777,$A392,СВЦЭМ!$B$34:$B$777,G$366)+'СЕТ СН'!$F$13</f>
        <v>476.46648211000002</v>
      </c>
      <c r="H392" s="64">
        <f>SUMIFS(СВЦЭМ!$K$34:$K$777,СВЦЭМ!$A$34:$A$777,$A392,СВЦЭМ!$B$34:$B$777,H$366)+'СЕТ СН'!$F$13</f>
        <v>442.11745768999998</v>
      </c>
      <c r="I392" s="64">
        <f>SUMIFS(СВЦЭМ!$K$34:$K$777,СВЦЭМ!$A$34:$A$777,$A392,СВЦЭМ!$B$34:$B$777,I$366)+'СЕТ СН'!$F$13</f>
        <v>379.16072346999999</v>
      </c>
      <c r="J392" s="64">
        <f>SUMIFS(СВЦЭМ!$K$34:$K$777,СВЦЭМ!$A$34:$A$777,$A392,СВЦЭМ!$B$34:$B$777,J$366)+'СЕТ СН'!$F$13</f>
        <v>349.65635550000002</v>
      </c>
      <c r="K392" s="64">
        <f>SUMIFS(СВЦЭМ!$K$34:$K$777,СВЦЭМ!$A$34:$A$777,$A392,СВЦЭМ!$B$34:$B$777,K$366)+'СЕТ СН'!$F$13</f>
        <v>316.86933073</v>
      </c>
      <c r="L392" s="64">
        <f>SUMIFS(СВЦЭМ!$K$34:$K$777,СВЦЭМ!$A$34:$A$777,$A392,СВЦЭМ!$B$34:$B$777,L$366)+'СЕТ СН'!$F$13</f>
        <v>307.68538617000002</v>
      </c>
      <c r="M392" s="64">
        <f>SUMIFS(СВЦЭМ!$K$34:$K$777,СВЦЭМ!$A$34:$A$777,$A392,СВЦЭМ!$B$34:$B$777,M$366)+'СЕТ СН'!$F$13</f>
        <v>300.46305956999998</v>
      </c>
      <c r="N392" s="64">
        <f>SUMIFS(СВЦЭМ!$K$34:$K$777,СВЦЭМ!$A$34:$A$777,$A392,СВЦЭМ!$B$34:$B$777,N$366)+'СЕТ СН'!$F$13</f>
        <v>302.4804724</v>
      </c>
      <c r="O392" s="64">
        <f>SUMIFS(СВЦЭМ!$K$34:$K$777,СВЦЭМ!$A$34:$A$777,$A392,СВЦЭМ!$B$34:$B$777,O$366)+'СЕТ СН'!$F$13</f>
        <v>298.23311465</v>
      </c>
      <c r="P392" s="64">
        <f>SUMIFS(СВЦЭМ!$K$34:$K$777,СВЦЭМ!$A$34:$A$777,$A392,СВЦЭМ!$B$34:$B$777,P$366)+'СЕТ СН'!$F$13</f>
        <v>294.76495705999997</v>
      </c>
      <c r="Q392" s="64">
        <f>SUMIFS(СВЦЭМ!$K$34:$K$777,СВЦЭМ!$A$34:$A$777,$A392,СВЦЭМ!$B$34:$B$777,Q$366)+'СЕТ СН'!$F$13</f>
        <v>296.45137363999999</v>
      </c>
      <c r="R392" s="64">
        <f>SUMIFS(СВЦЭМ!$K$34:$K$777,СВЦЭМ!$A$34:$A$777,$A392,СВЦЭМ!$B$34:$B$777,R$366)+'СЕТ СН'!$F$13</f>
        <v>296.92809433999997</v>
      </c>
      <c r="S392" s="64">
        <f>SUMIFS(СВЦЭМ!$K$34:$K$777,СВЦЭМ!$A$34:$A$777,$A392,СВЦЭМ!$B$34:$B$777,S$366)+'СЕТ СН'!$F$13</f>
        <v>305.04705172000001</v>
      </c>
      <c r="T392" s="64">
        <f>SUMIFS(СВЦЭМ!$K$34:$K$777,СВЦЭМ!$A$34:$A$777,$A392,СВЦЭМ!$B$34:$B$777,T$366)+'СЕТ СН'!$F$13</f>
        <v>317.70509232000001</v>
      </c>
      <c r="U392" s="64">
        <f>SUMIFS(СВЦЭМ!$K$34:$K$777,СВЦЭМ!$A$34:$A$777,$A392,СВЦЭМ!$B$34:$B$777,U$366)+'СЕТ СН'!$F$13</f>
        <v>328.24306471</v>
      </c>
      <c r="V392" s="64">
        <f>SUMIFS(СВЦЭМ!$K$34:$K$777,СВЦЭМ!$A$34:$A$777,$A392,СВЦЭМ!$B$34:$B$777,V$366)+'СЕТ СН'!$F$13</f>
        <v>370.12115260000002</v>
      </c>
      <c r="W392" s="64">
        <f>SUMIFS(СВЦЭМ!$K$34:$K$777,СВЦЭМ!$A$34:$A$777,$A392,СВЦЭМ!$B$34:$B$777,W$366)+'СЕТ СН'!$F$13</f>
        <v>401.27923134000002</v>
      </c>
      <c r="X392" s="64">
        <f>SUMIFS(СВЦЭМ!$K$34:$K$777,СВЦЭМ!$A$34:$A$777,$A392,СВЦЭМ!$B$34:$B$777,X$366)+'СЕТ СН'!$F$13</f>
        <v>411.70642049999998</v>
      </c>
      <c r="Y392" s="64">
        <f>SUMIFS(СВЦЭМ!$K$34:$K$777,СВЦЭМ!$A$34:$A$777,$A392,СВЦЭМ!$B$34:$B$777,Y$366)+'СЕТ СН'!$F$13</f>
        <v>399.29811804000002</v>
      </c>
    </row>
    <row r="393" spans="1:26" ht="15.75" x14ac:dyDescent="0.2">
      <c r="A393" s="63">
        <f t="shared" si="10"/>
        <v>42578</v>
      </c>
      <c r="B393" s="64">
        <f>SUMIFS(СВЦЭМ!$K$34:$K$777,СВЦЭМ!$A$34:$A$777,$A393,СВЦЭМ!$B$34:$B$777,B$366)+'СЕТ СН'!$F$13</f>
        <v>390.03768474999998</v>
      </c>
      <c r="C393" s="64">
        <f>SUMIFS(СВЦЭМ!$K$34:$K$777,СВЦЭМ!$A$34:$A$777,$A393,СВЦЭМ!$B$34:$B$777,C$366)+'СЕТ СН'!$F$13</f>
        <v>423.41676078</v>
      </c>
      <c r="D393" s="64">
        <f>SUMIFS(СВЦЭМ!$K$34:$K$777,СВЦЭМ!$A$34:$A$777,$A393,СВЦЭМ!$B$34:$B$777,D$366)+'СЕТ СН'!$F$13</f>
        <v>446.87041232000001</v>
      </c>
      <c r="E393" s="64">
        <f>SUMIFS(СВЦЭМ!$K$34:$K$777,СВЦЭМ!$A$34:$A$777,$A393,СВЦЭМ!$B$34:$B$777,E$366)+'СЕТ СН'!$F$13</f>
        <v>454.81224901000002</v>
      </c>
      <c r="F393" s="64">
        <f>SUMIFS(СВЦЭМ!$K$34:$K$777,СВЦЭМ!$A$34:$A$777,$A393,СВЦЭМ!$B$34:$B$777,F$366)+'СЕТ СН'!$F$13</f>
        <v>458.24162132999999</v>
      </c>
      <c r="G393" s="64">
        <f>SUMIFS(СВЦЭМ!$K$34:$K$777,СВЦЭМ!$A$34:$A$777,$A393,СВЦЭМ!$B$34:$B$777,G$366)+'СЕТ СН'!$F$13</f>
        <v>458.05743924000001</v>
      </c>
      <c r="H393" s="64">
        <f>SUMIFS(СВЦЭМ!$K$34:$K$777,СВЦЭМ!$A$34:$A$777,$A393,СВЦЭМ!$B$34:$B$777,H$366)+'СЕТ СН'!$F$13</f>
        <v>431.64438014000001</v>
      </c>
      <c r="I393" s="64">
        <f>SUMIFS(СВЦЭМ!$K$34:$K$777,СВЦЭМ!$A$34:$A$777,$A393,СВЦЭМ!$B$34:$B$777,I$366)+'СЕТ СН'!$F$13</f>
        <v>391.87245236000001</v>
      </c>
      <c r="J393" s="64">
        <f>SUMIFS(СВЦЭМ!$K$34:$K$777,СВЦЭМ!$A$34:$A$777,$A393,СВЦЭМ!$B$34:$B$777,J$366)+'СЕТ СН'!$F$13</f>
        <v>371.81905212999999</v>
      </c>
      <c r="K393" s="64">
        <f>SUMIFS(СВЦЭМ!$K$34:$K$777,СВЦЭМ!$A$34:$A$777,$A393,СВЦЭМ!$B$34:$B$777,K$366)+'СЕТ СН'!$F$13</f>
        <v>356.51759671000002</v>
      </c>
      <c r="L393" s="64">
        <f>SUMIFS(СВЦЭМ!$K$34:$K$777,СВЦЭМ!$A$34:$A$777,$A393,СВЦЭМ!$B$34:$B$777,L$366)+'СЕТ СН'!$F$13</f>
        <v>351.53181582000002</v>
      </c>
      <c r="M393" s="64">
        <f>SUMIFS(СВЦЭМ!$K$34:$K$777,СВЦЭМ!$A$34:$A$777,$A393,СВЦЭМ!$B$34:$B$777,M$366)+'СЕТ СН'!$F$13</f>
        <v>346.47874445000002</v>
      </c>
      <c r="N393" s="64">
        <f>SUMIFS(СВЦЭМ!$K$34:$K$777,СВЦЭМ!$A$34:$A$777,$A393,СВЦЭМ!$B$34:$B$777,N$366)+'СЕТ СН'!$F$13</f>
        <v>347.83727442999998</v>
      </c>
      <c r="O393" s="64">
        <f>SUMIFS(СВЦЭМ!$K$34:$K$777,СВЦЭМ!$A$34:$A$777,$A393,СВЦЭМ!$B$34:$B$777,O$366)+'СЕТ СН'!$F$13</f>
        <v>345.61019525</v>
      </c>
      <c r="P393" s="64">
        <f>SUMIFS(СВЦЭМ!$K$34:$K$777,СВЦЭМ!$A$34:$A$777,$A393,СВЦЭМ!$B$34:$B$777,P$366)+'СЕТ СН'!$F$13</f>
        <v>345.85161363999998</v>
      </c>
      <c r="Q393" s="64">
        <f>SUMIFS(СВЦЭМ!$K$34:$K$777,СВЦЭМ!$A$34:$A$777,$A393,СВЦЭМ!$B$34:$B$777,Q$366)+'СЕТ СН'!$F$13</f>
        <v>342.06824460000001</v>
      </c>
      <c r="R393" s="64">
        <f>SUMIFS(СВЦЭМ!$K$34:$K$777,СВЦЭМ!$A$34:$A$777,$A393,СВЦЭМ!$B$34:$B$777,R$366)+'СЕТ СН'!$F$13</f>
        <v>338.77987639000003</v>
      </c>
      <c r="S393" s="64">
        <f>SUMIFS(СВЦЭМ!$K$34:$K$777,СВЦЭМ!$A$34:$A$777,$A393,СВЦЭМ!$B$34:$B$777,S$366)+'СЕТ СН'!$F$13</f>
        <v>342.10325053999998</v>
      </c>
      <c r="T393" s="64">
        <f>SUMIFS(СВЦЭМ!$K$34:$K$777,СВЦЭМ!$A$34:$A$777,$A393,СВЦЭМ!$B$34:$B$777,T$366)+'СЕТ СН'!$F$13</f>
        <v>344.10932448</v>
      </c>
      <c r="U393" s="64">
        <f>SUMIFS(СВЦЭМ!$K$34:$K$777,СВЦЭМ!$A$34:$A$777,$A393,СВЦЭМ!$B$34:$B$777,U$366)+'СЕТ СН'!$F$13</f>
        <v>346.72347847999998</v>
      </c>
      <c r="V393" s="64">
        <f>SUMIFS(СВЦЭМ!$K$34:$K$777,СВЦЭМ!$A$34:$A$777,$A393,СВЦЭМ!$B$34:$B$777,V$366)+'СЕТ СН'!$F$13</f>
        <v>354.76804978000001</v>
      </c>
      <c r="W393" s="64">
        <f>SUMIFS(СВЦЭМ!$K$34:$K$777,СВЦЭМ!$A$34:$A$777,$A393,СВЦЭМ!$B$34:$B$777,W$366)+'СЕТ СН'!$F$13</f>
        <v>374.69056866</v>
      </c>
      <c r="X393" s="64">
        <f>SUMIFS(СВЦЭМ!$K$34:$K$777,СВЦЭМ!$A$34:$A$777,$A393,СВЦЭМ!$B$34:$B$777,X$366)+'СЕТ СН'!$F$13</f>
        <v>388.98461901000002</v>
      </c>
      <c r="Y393" s="64">
        <f>SUMIFS(СВЦЭМ!$K$34:$K$777,СВЦЭМ!$A$34:$A$777,$A393,СВЦЭМ!$B$34:$B$777,Y$366)+'СЕТ СН'!$F$13</f>
        <v>407.38299117999998</v>
      </c>
    </row>
    <row r="394" spans="1:26" ht="15.75" x14ac:dyDescent="0.2">
      <c r="A394" s="63">
        <f t="shared" si="10"/>
        <v>42579</v>
      </c>
      <c r="B394" s="64">
        <f>SUMIFS(СВЦЭМ!$K$34:$K$777,СВЦЭМ!$A$34:$A$777,$A394,СВЦЭМ!$B$34:$B$777,B$366)+'СЕТ СН'!$F$13</f>
        <v>422.52867488999999</v>
      </c>
      <c r="C394" s="64">
        <f>SUMIFS(СВЦЭМ!$K$34:$K$777,СВЦЭМ!$A$34:$A$777,$A394,СВЦЭМ!$B$34:$B$777,C$366)+'СЕТ СН'!$F$13</f>
        <v>461.06830026</v>
      </c>
      <c r="D394" s="64">
        <f>SUMIFS(СВЦЭМ!$K$34:$K$777,СВЦЭМ!$A$34:$A$777,$A394,СВЦЭМ!$B$34:$B$777,D$366)+'СЕТ СН'!$F$13</f>
        <v>483.99568551999999</v>
      </c>
      <c r="E394" s="64">
        <f>SUMIFS(СВЦЭМ!$K$34:$K$777,СВЦЭМ!$A$34:$A$777,$A394,СВЦЭМ!$B$34:$B$777,E$366)+'СЕТ СН'!$F$13</f>
        <v>483.85861168999998</v>
      </c>
      <c r="F394" s="64">
        <f>SUMIFS(СВЦЭМ!$K$34:$K$777,СВЦЭМ!$A$34:$A$777,$A394,СВЦЭМ!$B$34:$B$777,F$366)+'СЕТ СН'!$F$13</f>
        <v>482.11873249000001</v>
      </c>
      <c r="G394" s="64">
        <f>SUMIFS(СВЦЭМ!$K$34:$K$777,СВЦЭМ!$A$34:$A$777,$A394,СВЦЭМ!$B$34:$B$777,G$366)+'СЕТ СН'!$F$13</f>
        <v>483.82445523000001</v>
      </c>
      <c r="H394" s="64">
        <f>SUMIFS(СВЦЭМ!$K$34:$K$777,СВЦЭМ!$A$34:$A$777,$A394,СВЦЭМ!$B$34:$B$777,H$366)+'СЕТ СН'!$F$13</f>
        <v>436.93022064000002</v>
      </c>
      <c r="I394" s="64">
        <f>SUMIFS(СВЦЭМ!$K$34:$K$777,СВЦЭМ!$A$34:$A$777,$A394,СВЦЭМ!$B$34:$B$777,I$366)+'СЕТ СН'!$F$13</f>
        <v>408.11899389000001</v>
      </c>
      <c r="J394" s="64">
        <f>SUMIFS(СВЦЭМ!$K$34:$K$777,СВЦЭМ!$A$34:$A$777,$A394,СВЦЭМ!$B$34:$B$777,J$366)+'СЕТ СН'!$F$13</f>
        <v>370.43583169999999</v>
      </c>
      <c r="K394" s="64">
        <f>SUMIFS(СВЦЭМ!$K$34:$K$777,СВЦЭМ!$A$34:$A$777,$A394,СВЦЭМ!$B$34:$B$777,K$366)+'СЕТ СН'!$F$13</f>
        <v>389.61077612999998</v>
      </c>
      <c r="L394" s="64">
        <f>SUMIFS(СВЦЭМ!$K$34:$K$777,СВЦЭМ!$A$34:$A$777,$A394,СВЦЭМ!$B$34:$B$777,L$366)+'СЕТ СН'!$F$13</f>
        <v>393.61520031999999</v>
      </c>
      <c r="M394" s="64">
        <f>SUMIFS(СВЦЭМ!$K$34:$K$777,СВЦЭМ!$A$34:$A$777,$A394,СВЦЭМ!$B$34:$B$777,M$366)+'СЕТ СН'!$F$13</f>
        <v>397.50134355</v>
      </c>
      <c r="N394" s="64">
        <f>SUMIFS(СВЦЭМ!$K$34:$K$777,СВЦЭМ!$A$34:$A$777,$A394,СВЦЭМ!$B$34:$B$777,N$366)+'СЕТ СН'!$F$13</f>
        <v>393.84857914000003</v>
      </c>
      <c r="O394" s="64">
        <f>SUMIFS(СВЦЭМ!$K$34:$K$777,СВЦЭМ!$A$34:$A$777,$A394,СВЦЭМ!$B$34:$B$777,O$366)+'СЕТ СН'!$F$13</f>
        <v>395.21101381</v>
      </c>
      <c r="P394" s="64">
        <f>SUMIFS(СВЦЭМ!$K$34:$K$777,СВЦЭМ!$A$34:$A$777,$A394,СВЦЭМ!$B$34:$B$777,P$366)+'СЕТ СН'!$F$13</f>
        <v>390.01158355000001</v>
      </c>
      <c r="Q394" s="64">
        <f>SUMIFS(СВЦЭМ!$K$34:$K$777,СВЦЭМ!$A$34:$A$777,$A394,СВЦЭМ!$B$34:$B$777,Q$366)+'СЕТ СН'!$F$13</f>
        <v>387.57719562</v>
      </c>
      <c r="R394" s="64">
        <f>SUMIFS(СВЦЭМ!$K$34:$K$777,СВЦЭМ!$A$34:$A$777,$A394,СВЦЭМ!$B$34:$B$777,R$366)+'СЕТ СН'!$F$13</f>
        <v>383.79666192000002</v>
      </c>
      <c r="S394" s="64">
        <f>SUMIFS(СВЦЭМ!$K$34:$K$777,СВЦЭМ!$A$34:$A$777,$A394,СВЦЭМ!$B$34:$B$777,S$366)+'СЕТ СН'!$F$13</f>
        <v>384.15554921</v>
      </c>
      <c r="T394" s="64">
        <f>SUMIFS(СВЦЭМ!$K$34:$K$777,СВЦЭМ!$A$34:$A$777,$A394,СВЦЭМ!$B$34:$B$777,T$366)+'СЕТ СН'!$F$13</f>
        <v>381.62912047999998</v>
      </c>
      <c r="U394" s="64">
        <f>SUMIFS(СВЦЭМ!$K$34:$K$777,СВЦЭМ!$A$34:$A$777,$A394,СВЦЭМ!$B$34:$B$777,U$366)+'СЕТ СН'!$F$13</f>
        <v>380.29453604000003</v>
      </c>
      <c r="V394" s="64">
        <f>SUMIFS(СВЦЭМ!$K$34:$K$777,СВЦЭМ!$A$34:$A$777,$A394,СВЦЭМ!$B$34:$B$777,V$366)+'СЕТ СН'!$F$13</f>
        <v>387.70900986999999</v>
      </c>
      <c r="W394" s="64">
        <f>SUMIFS(СВЦЭМ!$K$34:$K$777,СВЦЭМ!$A$34:$A$777,$A394,СВЦЭМ!$B$34:$B$777,W$366)+'СЕТ СН'!$F$13</f>
        <v>377.59160863</v>
      </c>
      <c r="X394" s="64">
        <f>SUMIFS(СВЦЭМ!$K$34:$K$777,СВЦЭМ!$A$34:$A$777,$A394,СВЦЭМ!$B$34:$B$777,X$366)+'СЕТ СН'!$F$13</f>
        <v>387.96563527000001</v>
      </c>
      <c r="Y394" s="64">
        <f>SUMIFS(СВЦЭМ!$K$34:$K$777,СВЦЭМ!$A$34:$A$777,$A394,СВЦЭМ!$B$34:$B$777,Y$366)+'СЕТ СН'!$F$13</f>
        <v>394.86262986000003</v>
      </c>
    </row>
    <row r="395" spans="1:26" ht="15.75" x14ac:dyDescent="0.2">
      <c r="A395" s="63">
        <f t="shared" si="10"/>
        <v>42580</v>
      </c>
      <c r="B395" s="64">
        <f>SUMIFS(СВЦЭМ!$K$34:$K$777,СВЦЭМ!$A$34:$A$777,$A395,СВЦЭМ!$B$34:$B$777,B$366)+'СЕТ СН'!$F$13</f>
        <v>431.68929889999998</v>
      </c>
      <c r="C395" s="64">
        <f>SUMIFS(СВЦЭМ!$K$34:$K$777,СВЦЭМ!$A$34:$A$777,$A395,СВЦЭМ!$B$34:$B$777,C$366)+'СЕТ СН'!$F$13</f>
        <v>469.8551832</v>
      </c>
      <c r="D395" s="64">
        <f>SUMIFS(СВЦЭМ!$K$34:$K$777,СВЦЭМ!$A$34:$A$777,$A395,СВЦЭМ!$B$34:$B$777,D$366)+'СЕТ СН'!$F$13</f>
        <v>481.56535751000001</v>
      </c>
      <c r="E395" s="64">
        <f>SUMIFS(СВЦЭМ!$K$34:$K$777,СВЦЭМ!$A$34:$A$777,$A395,СВЦЭМ!$B$34:$B$777,E$366)+'СЕТ СН'!$F$13</f>
        <v>480.79764990000001</v>
      </c>
      <c r="F395" s="64">
        <f>SUMIFS(СВЦЭМ!$K$34:$K$777,СВЦЭМ!$A$34:$A$777,$A395,СВЦЭМ!$B$34:$B$777,F$366)+'СЕТ СН'!$F$13</f>
        <v>481.08793924000003</v>
      </c>
      <c r="G395" s="64">
        <f>SUMIFS(СВЦЭМ!$K$34:$K$777,СВЦЭМ!$A$34:$A$777,$A395,СВЦЭМ!$B$34:$B$777,G$366)+'СЕТ СН'!$F$13</f>
        <v>481.29251073</v>
      </c>
      <c r="H395" s="64">
        <f>SUMIFS(СВЦЭМ!$K$34:$K$777,СВЦЭМ!$A$34:$A$777,$A395,СВЦЭМ!$B$34:$B$777,H$366)+'СЕТ СН'!$F$13</f>
        <v>448.04785688999999</v>
      </c>
      <c r="I395" s="64">
        <f>SUMIFS(СВЦЭМ!$K$34:$K$777,СВЦЭМ!$A$34:$A$777,$A395,СВЦЭМ!$B$34:$B$777,I$366)+'СЕТ СН'!$F$13</f>
        <v>397.07771910000002</v>
      </c>
      <c r="J395" s="64">
        <f>SUMIFS(СВЦЭМ!$K$34:$K$777,СВЦЭМ!$A$34:$A$777,$A395,СВЦЭМ!$B$34:$B$777,J$366)+'СЕТ СН'!$F$13</f>
        <v>366.01795834000001</v>
      </c>
      <c r="K395" s="64">
        <f>SUMIFS(СВЦЭМ!$K$34:$K$777,СВЦЭМ!$A$34:$A$777,$A395,СВЦЭМ!$B$34:$B$777,K$366)+'СЕТ СН'!$F$13</f>
        <v>356.15311845999997</v>
      </c>
      <c r="L395" s="64">
        <f>SUMIFS(СВЦЭМ!$K$34:$K$777,СВЦЭМ!$A$34:$A$777,$A395,СВЦЭМ!$B$34:$B$777,L$366)+'СЕТ СН'!$F$13</f>
        <v>355.05854433000002</v>
      </c>
      <c r="M395" s="64">
        <f>SUMIFS(СВЦЭМ!$K$34:$K$777,СВЦЭМ!$A$34:$A$777,$A395,СВЦЭМ!$B$34:$B$777,M$366)+'СЕТ СН'!$F$13</f>
        <v>348.77547995999998</v>
      </c>
      <c r="N395" s="64">
        <f>SUMIFS(СВЦЭМ!$K$34:$K$777,СВЦЭМ!$A$34:$A$777,$A395,СВЦЭМ!$B$34:$B$777,N$366)+'СЕТ СН'!$F$13</f>
        <v>346.88727990000001</v>
      </c>
      <c r="O395" s="64">
        <f>SUMIFS(СВЦЭМ!$K$34:$K$777,СВЦЭМ!$A$34:$A$777,$A395,СВЦЭМ!$B$34:$B$777,O$366)+'СЕТ СН'!$F$13</f>
        <v>346.48347479</v>
      </c>
      <c r="P395" s="64">
        <f>SUMIFS(СВЦЭМ!$K$34:$K$777,СВЦЭМ!$A$34:$A$777,$A395,СВЦЭМ!$B$34:$B$777,P$366)+'СЕТ СН'!$F$13</f>
        <v>345.40959293999998</v>
      </c>
      <c r="Q395" s="64">
        <f>SUMIFS(СВЦЭМ!$K$34:$K$777,СВЦЭМ!$A$34:$A$777,$A395,СВЦЭМ!$B$34:$B$777,Q$366)+'СЕТ СН'!$F$13</f>
        <v>344.66967693999999</v>
      </c>
      <c r="R395" s="64">
        <f>SUMIFS(СВЦЭМ!$K$34:$K$777,СВЦЭМ!$A$34:$A$777,$A395,СВЦЭМ!$B$34:$B$777,R$366)+'СЕТ СН'!$F$13</f>
        <v>343.50828822</v>
      </c>
      <c r="S395" s="64">
        <f>SUMIFS(СВЦЭМ!$K$34:$K$777,СВЦЭМ!$A$34:$A$777,$A395,СВЦЭМ!$B$34:$B$777,S$366)+'СЕТ СН'!$F$13</f>
        <v>341.93570921999998</v>
      </c>
      <c r="T395" s="64">
        <f>SUMIFS(СВЦЭМ!$K$34:$K$777,СВЦЭМ!$A$34:$A$777,$A395,СВЦЭМ!$B$34:$B$777,T$366)+'СЕТ СН'!$F$13</f>
        <v>340.05162228</v>
      </c>
      <c r="U395" s="64">
        <f>SUMIFS(СВЦЭМ!$K$34:$K$777,СВЦЭМ!$A$34:$A$777,$A395,СВЦЭМ!$B$34:$B$777,U$366)+'СЕТ СН'!$F$13</f>
        <v>343.06944314999998</v>
      </c>
      <c r="V395" s="64">
        <f>SUMIFS(СВЦЭМ!$K$34:$K$777,СВЦЭМ!$A$34:$A$777,$A395,СВЦЭМ!$B$34:$B$777,V$366)+'СЕТ СН'!$F$13</f>
        <v>319.54109022</v>
      </c>
      <c r="W395" s="64">
        <f>SUMIFS(СВЦЭМ!$K$34:$K$777,СВЦЭМ!$A$34:$A$777,$A395,СВЦЭМ!$B$34:$B$777,W$366)+'СЕТ СН'!$F$13</f>
        <v>308.65229384999998</v>
      </c>
      <c r="X395" s="64">
        <f>SUMIFS(СВЦЭМ!$K$34:$K$777,СВЦЭМ!$A$34:$A$777,$A395,СВЦЭМ!$B$34:$B$777,X$366)+'СЕТ СН'!$F$13</f>
        <v>318.97437195999998</v>
      </c>
      <c r="Y395" s="64">
        <f>SUMIFS(СВЦЭМ!$K$34:$K$777,СВЦЭМ!$A$34:$A$777,$A395,СВЦЭМ!$B$34:$B$777,Y$366)+'СЕТ СН'!$F$13</f>
        <v>367.12181442000002</v>
      </c>
    </row>
    <row r="396" spans="1:26" ht="15.75" x14ac:dyDescent="0.2">
      <c r="A396" s="63">
        <f t="shared" si="10"/>
        <v>42581</v>
      </c>
      <c r="B396" s="64">
        <f>SUMIFS(СВЦЭМ!$K$34:$K$777,СВЦЭМ!$A$34:$A$777,$A396,СВЦЭМ!$B$34:$B$777,B$366)+'СЕТ СН'!$F$13</f>
        <v>406.20581176000002</v>
      </c>
      <c r="C396" s="64">
        <f>SUMIFS(СВЦЭМ!$K$34:$K$777,СВЦЭМ!$A$34:$A$777,$A396,СВЦЭМ!$B$34:$B$777,C$366)+'СЕТ СН'!$F$13</f>
        <v>445.48831839000002</v>
      </c>
      <c r="D396" s="64">
        <f>SUMIFS(СВЦЭМ!$K$34:$K$777,СВЦЭМ!$A$34:$A$777,$A396,СВЦЭМ!$B$34:$B$777,D$366)+'СЕТ СН'!$F$13</f>
        <v>464.57500132000001</v>
      </c>
      <c r="E396" s="64">
        <f>SUMIFS(СВЦЭМ!$K$34:$K$777,СВЦЭМ!$A$34:$A$777,$A396,СВЦЭМ!$B$34:$B$777,E$366)+'СЕТ СН'!$F$13</f>
        <v>474.94229271</v>
      </c>
      <c r="F396" s="64">
        <f>SUMIFS(СВЦЭМ!$K$34:$K$777,СВЦЭМ!$A$34:$A$777,$A396,СВЦЭМ!$B$34:$B$777,F$366)+'СЕТ СН'!$F$13</f>
        <v>477.82994680000002</v>
      </c>
      <c r="G396" s="64">
        <f>SUMIFS(СВЦЭМ!$K$34:$K$777,СВЦЭМ!$A$34:$A$777,$A396,СВЦЭМ!$B$34:$B$777,G$366)+'СЕТ СН'!$F$13</f>
        <v>478.42577133999998</v>
      </c>
      <c r="H396" s="64">
        <f>SUMIFS(СВЦЭМ!$K$34:$K$777,СВЦЭМ!$A$34:$A$777,$A396,СВЦЭМ!$B$34:$B$777,H$366)+'СЕТ СН'!$F$13</f>
        <v>430.56592828999999</v>
      </c>
      <c r="I396" s="64">
        <f>SUMIFS(СВЦЭМ!$K$34:$K$777,СВЦЭМ!$A$34:$A$777,$A396,СВЦЭМ!$B$34:$B$777,I$366)+'СЕТ СН'!$F$13</f>
        <v>395.10254872000002</v>
      </c>
      <c r="J396" s="64">
        <f>SUMIFS(СВЦЭМ!$K$34:$K$777,СВЦЭМ!$A$34:$A$777,$A396,СВЦЭМ!$B$34:$B$777,J$366)+'СЕТ СН'!$F$13</f>
        <v>322.11378815</v>
      </c>
      <c r="K396" s="64">
        <f>SUMIFS(СВЦЭМ!$K$34:$K$777,СВЦЭМ!$A$34:$A$777,$A396,СВЦЭМ!$B$34:$B$777,K$366)+'СЕТ СН'!$F$13</f>
        <v>288.91999713000001</v>
      </c>
      <c r="L396" s="64">
        <f>SUMIFS(СВЦЭМ!$K$34:$K$777,СВЦЭМ!$A$34:$A$777,$A396,СВЦЭМ!$B$34:$B$777,L$366)+'СЕТ СН'!$F$13</f>
        <v>295.63699912999999</v>
      </c>
      <c r="M396" s="64">
        <f>SUMIFS(СВЦЭМ!$K$34:$K$777,СВЦЭМ!$A$34:$A$777,$A396,СВЦЭМ!$B$34:$B$777,M$366)+'СЕТ СН'!$F$13</f>
        <v>295.06770071</v>
      </c>
      <c r="N396" s="64">
        <f>SUMIFS(СВЦЭМ!$K$34:$K$777,СВЦЭМ!$A$34:$A$777,$A396,СВЦЭМ!$B$34:$B$777,N$366)+'СЕТ СН'!$F$13</f>
        <v>290.25926727000001</v>
      </c>
      <c r="O396" s="64">
        <f>SUMIFS(СВЦЭМ!$K$34:$K$777,СВЦЭМ!$A$34:$A$777,$A396,СВЦЭМ!$B$34:$B$777,O$366)+'СЕТ СН'!$F$13</f>
        <v>288.31739771000002</v>
      </c>
      <c r="P396" s="64">
        <f>SUMIFS(СВЦЭМ!$K$34:$K$777,СВЦЭМ!$A$34:$A$777,$A396,СВЦЭМ!$B$34:$B$777,P$366)+'СЕТ СН'!$F$13</f>
        <v>289.95093386999997</v>
      </c>
      <c r="Q396" s="64">
        <f>SUMIFS(СВЦЭМ!$K$34:$K$777,СВЦЭМ!$A$34:$A$777,$A396,СВЦЭМ!$B$34:$B$777,Q$366)+'СЕТ СН'!$F$13</f>
        <v>299.97160753000003</v>
      </c>
      <c r="R396" s="64">
        <f>SUMIFS(СВЦЭМ!$K$34:$K$777,СВЦЭМ!$A$34:$A$777,$A396,СВЦЭМ!$B$34:$B$777,R$366)+'СЕТ СН'!$F$13</f>
        <v>297.18217089000001</v>
      </c>
      <c r="S396" s="64">
        <f>SUMIFS(СВЦЭМ!$K$34:$K$777,СВЦЭМ!$A$34:$A$777,$A396,СВЦЭМ!$B$34:$B$777,S$366)+'СЕТ СН'!$F$13</f>
        <v>299.1664892</v>
      </c>
      <c r="T396" s="64">
        <f>SUMIFS(СВЦЭМ!$K$34:$K$777,СВЦЭМ!$A$34:$A$777,$A396,СВЦЭМ!$B$34:$B$777,T$366)+'СЕТ СН'!$F$13</f>
        <v>298.99152930000002</v>
      </c>
      <c r="U396" s="64">
        <f>SUMIFS(СВЦЭМ!$K$34:$K$777,СВЦЭМ!$A$34:$A$777,$A396,СВЦЭМ!$B$34:$B$777,U$366)+'СЕТ СН'!$F$13</f>
        <v>285.82951527</v>
      </c>
      <c r="V396" s="64">
        <f>SUMIFS(СВЦЭМ!$K$34:$K$777,СВЦЭМ!$A$34:$A$777,$A396,СВЦЭМ!$B$34:$B$777,V$366)+'СЕТ СН'!$F$13</f>
        <v>283.22501842000003</v>
      </c>
      <c r="W396" s="64">
        <f>SUMIFS(СВЦЭМ!$K$34:$K$777,СВЦЭМ!$A$34:$A$777,$A396,СВЦЭМ!$B$34:$B$777,W$366)+'СЕТ СН'!$F$13</f>
        <v>301.61395397000001</v>
      </c>
      <c r="X396" s="64">
        <f>SUMIFS(СВЦЭМ!$K$34:$K$777,СВЦЭМ!$A$34:$A$777,$A396,СВЦЭМ!$B$34:$B$777,X$366)+'СЕТ СН'!$F$13</f>
        <v>315.90176666999997</v>
      </c>
      <c r="Y396" s="64">
        <f>SUMIFS(СВЦЭМ!$K$34:$K$777,СВЦЭМ!$A$34:$A$777,$A396,СВЦЭМ!$B$34:$B$777,Y$366)+'СЕТ СН'!$F$13</f>
        <v>365.46216140000001</v>
      </c>
    </row>
    <row r="397" spans="1:26" ht="15.75" x14ac:dyDescent="0.2">
      <c r="A397" s="63">
        <f t="shared" si="10"/>
        <v>42582</v>
      </c>
      <c r="B397" s="64">
        <f>SUMIFS(СВЦЭМ!$K$34:$K$777,СВЦЭМ!$A$34:$A$777,$A397,СВЦЭМ!$B$34:$B$777,B$366)+'СЕТ СН'!$F$13</f>
        <v>412.20576920000002</v>
      </c>
      <c r="C397" s="64">
        <f>SUMIFS(СВЦЭМ!$K$34:$K$777,СВЦЭМ!$A$34:$A$777,$A397,СВЦЭМ!$B$34:$B$777,C$366)+'СЕТ СН'!$F$13</f>
        <v>449.87506858</v>
      </c>
      <c r="D397" s="64">
        <f>SUMIFS(СВЦЭМ!$K$34:$K$777,СВЦЭМ!$A$34:$A$777,$A397,СВЦЭМ!$B$34:$B$777,D$366)+'СЕТ СН'!$F$13</f>
        <v>460.49937144</v>
      </c>
      <c r="E397" s="64">
        <f>SUMIFS(СВЦЭМ!$K$34:$K$777,СВЦЭМ!$A$34:$A$777,$A397,СВЦЭМ!$B$34:$B$777,E$366)+'СЕТ СН'!$F$13</f>
        <v>465.37742785</v>
      </c>
      <c r="F397" s="64">
        <f>SUMIFS(СВЦЭМ!$K$34:$K$777,СВЦЭМ!$A$34:$A$777,$A397,СВЦЭМ!$B$34:$B$777,F$366)+'СЕТ СН'!$F$13</f>
        <v>469.36089672999998</v>
      </c>
      <c r="G397" s="64">
        <f>SUMIFS(СВЦЭМ!$K$34:$K$777,СВЦЭМ!$A$34:$A$777,$A397,СВЦЭМ!$B$34:$B$777,G$366)+'СЕТ СН'!$F$13</f>
        <v>470.49603000000002</v>
      </c>
      <c r="H397" s="64">
        <f>SUMIFS(СВЦЭМ!$K$34:$K$777,СВЦЭМ!$A$34:$A$777,$A397,СВЦЭМ!$B$34:$B$777,H$366)+'СЕТ СН'!$F$13</f>
        <v>441.38292071000001</v>
      </c>
      <c r="I397" s="64">
        <f>SUMIFS(СВЦЭМ!$K$34:$K$777,СВЦЭМ!$A$34:$A$777,$A397,СВЦЭМ!$B$34:$B$777,I$366)+'СЕТ СН'!$F$13</f>
        <v>405.83780023000003</v>
      </c>
      <c r="J397" s="64">
        <f>SUMIFS(СВЦЭМ!$K$34:$K$777,СВЦЭМ!$A$34:$A$777,$A397,СВЦЭМ!$B$34:$B$777,J$366)+'СЕТ СН'!$F$13</f>
        <v>330.40159715999999</v>
      </c>
      <c r="K397" s="64">
        <f>SUMIFS(СВЦЭМ!$K$34:$K$777,СВЦЭМ!$A$34:$A$777,$A397,СВЦЭМ!$B$34:$B$777,K$366)+'СЕТ СН'!$F$13</f>
        <v>278.78068130000003</v>
      </c>
      <c r="L397" s="64">
        <f>SUMIFS(СВЦЭМ!$K$34:$K$777,СВЦЭМ!$A$34:$A$777,$A397,СВЦЭМ!$B$34:$B$777,L$366)+'СЕТ СН'!$F$13</f>
        <v>260.73011206000001</v>
      </c>
      <c r="M397" s="64">
        <f>SUMIFS(СВЦЭМ!$K$34:$K$777,СВЦЭМ!$A$34:$A$777,$A397,СВЦЭМ!$B$34:$B$777,M$366)+'СЕТ СН'!$F$13</f>
        <v>258.88252190999998</v>
      </c>
      <c r="N397" s="64">
        <f>SUMIFS(СВЦЭМ!$K$34:$K$777,СВЦЭМ!$A$34:$A$777,$A397,СВЦЭМ!$B$34:$B$777,N$366)+'СЕТ СН'!$F$13</f>
        <v>256.88620237999999</v>
      </c>
      <c r="O397" s="64">
        <f>SUMIFS(СВЦЭМ!$K$34:$K$777,СВЦЭМ!$A$34:$A$777,$A397,СВЦЭМ!$B$34:$B$777,O$366)+'СЕТ СН'!$F$13</f>
        <v>257.62233773000003</v>
      </c>
      <c r="P397" s="64">
        <f>SUMIFS(СВЦЭМ!$K$34:$K$777,СВЦЭМ!$A$34:$A$777,$A397,СВЦЭМ!$B$34:$B$777,P$366)+'СЕТ СН'!$F$13</f>
        <v>253.75522505000001</v>
      </c>
      <c r="Q397" s="64">
        <f>SUMIFS(СВЦЭМ!$K$34:$K$777,СВЦЭМ!$A$34:$A$777,$A397,СВЦЭМ!$B$34:$B$777,Q$366)+'СЕТ СН'!$F$13</f>
        <v>254.79372629</v>
      </c>
      <c r="R397" s="64">
        <f>SUMIFS(СВЦЭМ!$K$34:$K$777,СВЦЭМ!$A$34:$A$777,$A397,СВЦЭМ!$B$34:$B$777,R$366)+'СЕТ СН'!$F$13</f>
        <v>255.87962268999999</v>
      </c>
      <c r="S397" s="64">
        <f>SUMIFS(СВЦЭМ!$K$34:$K$777,СВЦЭМ!$A$34:$A$777,$A397,СВЦЭМ!$B$34:$B$777,S$366)+'СЕТ СН'!$F$13</f>
        <v>253.09982771</v>
      </c>
      <c r="T397" s="64">
        <f>SUMIFS(СВЦЭМ!$K$34:$K$777,СВЦЭМ!$A$34:$A$777,$A397,СВЦЭМ!$B$34:$B$777,T$366)+'СЕТ СН'!$F$13</f>
        <v>257.86134507000003</v>
      </c>
      <c r="U397" s="64">
        <f>SUMIFS(СВЦЭМ!$K$34:$K$777,СВЦЭМ!$A$34:$A$777,$A397,СВЦЭМ!$B$34:$B$777,U$366)+'СЕТ СН'!$F$13</f>
        <v>268.85860279000002</v>
      </c>
      <c r="V397" s="64">
        <f>SUMIFS(СВЦЭМ!$K$34:$K$777,СВЦЭМ!$A$34:$A$777,$A397,СВЦЭМ!$B$34:$B$777,V$366)+'СЕТ СН'!$F$13</f>
        <v>286.80511981000001</v>
      </c>
      <c r="W397" s="64">
        <f>SUMIFS(СВЦЭМ!$K$34:$K$777,СВЦЭМ!$A$34:$A$777,$A397,СВЦЭМ!$B$34:$B$777,W$366)+'СЕТ СН'!$F$13</f>
        <v>316.94210271999998</v>
      </c>
      <c r="X397" s="64">
        <f>SUMIFS(СВЦЭМ!$K$34:$K$777,СВЦЭМ!$A$34:$A$777,$A397,СВЦЭМ!$B$34:$B$777,X$366)+'СЕТ СН'!$F$13</f>
        <v>316.99454615000002</v>
      </c>
      <c r="Y397" s="64">
        <f>SUMIFS(СВЦЭМ!$K$34:$K$777,СВЦЭМ!$A$34:$A$777,$A397,СВЦЭМ!$B$34:$B$777,Y$366)+'СЕТ СН'!$F$13</f>
        <v>352.88785754000003</v>
      </c>
    </row>
    <row r="398" spans="1:26" ht="15.75" x14ac:dyDescent="0.2">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row>
    <row r="399" spans="1:26" ht="12.75" customHeight="1" x14ac:dyDescent="0.2">
      <c r="A399" s="114" t="s">
        <v>7</v>
      </c>
      <c r="B399" s="108" t="s">
        <v>168</v>
      </c>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10"/>
    </row>
    <row r="400" spans="1:26" ht="12.75" customHeight="1" x14ac:dyDescent="0.2">
      <c r="A400" s="115"/>
      <c r="B400" s="111"/>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3"/>
    </row>
    <row r="401" spans="1:27" s="74" customFormat="1" ht="12.75" customHeight="1" x14ac:dyDescent="0.2">
      <c r="A401" s="116"/>
      <c r="B401" s="62">
        <v>1</v>
      </c>
      <c r="C401" s="62">
        <v>2</v>
      </c>
      <c r="D401" s="62">
        <v>3</v>
      </c>
      <c r="E401" s="62">
        <v>4</v>
      </c>
      <c r="F401" s="62">
        <v>5</v>
      </c>
      <c r="G401" s="62">
        <v>6</v>
      </c>
      <c r="H401" s="62">
        <v>7</v>
      </c>
      <c r="I401" s="62">
        <v>8</v>
      </c>
      <c r="J401" s="62">
        <v>9</v>
      </c>
      <c r="K401" s="62">
        <v>10</v>
      </c>
      <c r="L401" s="62">
        <v>11</v>
      </c>
      <c r="M401" s="62">
        <v>12</v>
      </c>
      <c r="N401" s="62">
        <v>13</v>
      </c>
      <c r="O401" s="62">
        <v>14</v>
      </c>
      <c r="P401" s="62">
        <v>15</v>
      </c>
      <c r="Q401" s="62">
        <v>16</v>
      </c>
      <c r="R401" s="62">
        <v>17</v>
      </c>
      <c r="S401" s="62">
        <v>18</v>
      </c>
      <c r="T401" s="62">
        <v>19</v>
      </c>
      <c r="U401" s="62">
        <v>20</v>
      </c>
      <c r="V401" s="62">
        <v>21</v>
      </c>
      <c r="W401" s="62">
        <v>22</v>
      </c>
      <c r="X401" s="62">
        <v>23</v>
      </c>
      <c r="Y401" s="62">
        <v>24</v>
      </c>
    </row>
    <row r="402" spans="1:27" ht="15.75" customHeight="1" x14ac:dyDescent="0.2">
      <c r="A402" s="63" t="str">
        <f>A367</f>
        <v>01.07.2016</v>
      </c>
      <c r="B402" s="64">
        <f>SUMIFS(СВЦЭМ!$L$34:$L$777,СВЦЭМ!$A$34:$A$777,$A402,СВЦЭМ!$B$34:$B$777,B$401)+'СЕТ СН'!$F$13</f>
        <v>530.52629475000003</v>
      </c>
      <c r="C402" s="64">
        <f>SUMIFS(СВЦЭМ!$L$34:$L$777,СВЦЭМ!$A$34:$A$777,$A402,СВЦЭМ!$B$34:$B$777,C$401)+'СЕТ СН'!$F$13</f>
        <v>583.22555666000005</v>
      </c>
      <c r="D402" s="64">
        <f>SUMIFS(СВЦЭМ!$L$34:$L$777,СВЦЭМ!$A$34:$A$777,$A402,СВЦЭМ!$B$34:$B$777,D$401)+'СЕТ СН'!$F$13</f>
        <v>609.29357433999996</v>
      </c>
      <c r="E402" s="64">
        <f>SUMIFS(СВЦЭМ!$L$34:$L$777,СВЦЭМ!$A$34:$A$777,$A402,СВЦЭМ!$B$34:$B$777,E$401)+'СЕТ СН'!$F$13</f>
        <v>619.76180241999998</v>
      </c>
      <c r="F402" s="64">
        <f>SUMIFS(СВЦЭМ!$L$34:$L$777,СВЦЭМ!$A$34:$A$777,$A402,СВЦЭМ!$B$34:$B$777,F$401)+'СЕТ СН'!$F$13</f>
        <v>628.13862011000003</v>
      </c>
      <c r="G402" s="64">
        <f>SUMIFS(СВЦЭМ!$L$34:$L$777,СВЦЭМ!$A$34:$A$777,$A402,СВЦЭМ!$B$34:$B$777,G$401)+'СЕТ СН'!$F$13</f>
        <v>614.62682641000004</v>
      </c>
      <c r="H402" s="64">
        <f>SUMIFS(СВЦЭМ!$L$34:$L$777,СВЦЭМ!$A$34:$A$777,$A402,СВЦЭМ!$B$34:$B$777,H$401)+'СЕТ СН'!$F$13</f>
        <v>550.93037048999997</v>
      </c>
      <c r="I402" s="64">
        <f>SUMIFS(СВЦЭМ!$L$34:$L$777,СВЦЭМ!$A$34:$A$777,$A402,СВЦЭМ!$B$34:$B$777,I$401)+'СЕТ СН'!$F$13</f>
        <v>472.00610956000003</v>
      </c>
      <c r="J402" s="64">
        <f>SUMIFS(СВЦЭМ!$L$34:$L$777,СВЦЭМ!$A$34:$A$777,$A402,СВЦЭМ!$B$34:$B$777,J$401)+'СЕТ СН'!$F$13</f>
        <v>425.65503518000003</v>
      </c>
      <c r="K402" s="64">
        <f>SUMIFS(СВЦЭМ!$L$34:$L$777,СВЦЭМ!$A$34:$A$777,$A402,СВЦЭМ!$B$34:$B$777,K$401)+'СЕТ СН'!$F$13</f>
        <v>412.47916653999999</v>
      </c>
      <c r="L402" s="64">
        <f>SUMIFS(СВЦЭМ!$L$34:$L$777,СВЦЭМ!$A$34:$A$777,$A402,СВЦЭМ!$B$34:$B$777,L$401)+'СЕТ СН'!$F$13</f>
        <v>417.47453560000002</v>
      </c>
      <c r="M402" s="64">
        <f>SUMIFS(СВЦЭМ!$L$34:$L$777,СВЦЭМ!$A$34:$A$777,$A402,СВЦЭМ!$B$34:$B$777,M$401)+'СЕТ СН'!$F$13</f>
        <v>419.80497816000002</v>
      </c>
      <c r="N402" s="64">
        <f>SUMIFS(СВЦЭМ!$L$34:$L$777,СВЦЭМ!$A$34:$A$777,$A402,СВЦЭМ!$B$34:$B$777,N$401)+'СЕТ СН'!$F$13</f>
        <v>415.46446749</v>
      </c>
      <c r="O402" s="64">
        <f>SUMIFS(СВЦЭМ!$L$34:$L$777,СВЦЭМ!$A$34:$A$777,$A402,СВЦЭМ!$B$34:$B$777,O$401)+'СЕТ СН'!$F$13</f>
        <v>421.77179459000001</v>
      </c>
      <c r="P402" s="64">
        <f>SUMIFS(СВЦЭМ!$L$34:$L$777,СВЦЭМ!$A$34:$A$777,$A402,СВЦЭМ!$B$34:$B$777,P$401)+'СЕТ СН'!$F$13</f>
        <v>412.92124932000002</v>
      </c>
      <c r="Q402" s="64">
        <f>SUMIFS(СВЦЭМ!$L$34:$L$777,СВЦЭМ!$A$34:$A$777,$A402,СВЦЭМ!$B$34:$B$777,Q$401)+'СЕТ СН'!$F$13</f>
        <v>414.76136959000002</v>
      </c>
      <c r="R402" s="64">
        <f>SUMIFS(СВЦЭМ!$L$34:$L$777,СВЦЭМ!$A$34:$A$777,$A402,СВЦЭМ!$B$34:$B$777,R$401)+'СЕТ СН'!$F$13</f>
        <v>415.44978394999998</v>
      </c>
      <c r="S402" s="64">
        <f>SUMIFS(СВЦЭМ!$L$34:$L$777,СВЦЭМ!$A$34:$A$777,$A402,СВЦЭМ!$B$34:$B$777,S$401)+'СЕТ СН'!$F$13</f>
        <v>414.80830250999998</v>
      </c>
      <c r="T402" s="64">
        <f>SUMIFS(СВЦЭМ!$L$34:$L$777,СВЦЭМ!$A$34:$A$777,$A402,СВЦЭМ!$B$34:$B$777,T$401)+'СЕТ СН'!$F$13</f>
        <v>417.16361114</v>
      </c>
      <c r="U402" s="64">
        <f>SUMIFS(СВЦЭМ!$L$34:$L$777,СВЦЭМ!$A$34:$A$777,$A402,СВЦЭМ!$B$34:$B$777,U$401)+'СЕТ СН'!$F$13</f>
        <v>418.13298084000002</v>
      </c>
      <c r="V402" s="64">
        <f>SUMIFS(СВЦЭМ!$L$34:$L$777,СВЦЭМ!$A$34:$A$777,$A402,СВЦЭМ!$B$34:$B$777,V$401)+'СЕТ СН'!$F$13</f>
        <v>399.97436900000002</v>
      </c>
      <c r="W402" s="64">
        <f>SUMIFS(СВЦЭМ!$L$34:$L$777,СВЦЭМ!$A$34:$A$777,$A402,СВЦЭМ!$B$34:$B$777,W$401)+'СЕТ СН'!$F$13</f>
        <v>372.19562740999999</v>
      </c>
      <c r="X402" s="64">
        <f>SUMIFS(СВЦЭМ!$L$34:$L$777,СВЦЭМ!$A$34:$A$777,$A402,СВЦЭМ!$B$34:$B$777,X$401)+'СЕТ СН'!$F$13</f>
        <v>393.72686429999999</v>
      </c>
      <c r="Y402" s="64">
        <f>SUMIFS(СВЦЭМ!$L$34:$L$777,СВЦЭМ!$A$34:$A$777,$A402,СВЦЭМ!$B$34:$B$777,Y$401)+'СЕТ СН'!$F$13</f>
        <v>453.62077119999998</v>
      </c>
      <c r="AA402" s="73"/>
    </row>
    <row r="403" spans="1:27" ht="15.75" x14ac:dyDescent="0.2">
      <c r="A403" s="63">
        <f>A402+1</f>
        <v>42553</v>
      </c>
      <c r="B403" s="64">
        <f>SUMIFS(СВЦЭМ!$L$34:$L$777,СВЦЭМ!$A$34:$A$777,$A403,СВЦЭМ!$B$34:$B$777,B$401)+'СЕТ СН'!$F$13</f>
        <v>538.55742068999996</v>
      </c>
      <c r="C403" s="64">
        <f>SUMIFS(СВЦЭМ!$L$34:$L$777,СВЦЭМ!$A$34:$A$777,$A403,СВЦЭМ!$B$34:$B$777,C$401)+'СЕТ СН'!$F$13</f>
        <v>594.44755766000003</v>
      </c>
      <c r="D403" s="64">
        <f>SUMIFS(СВЦЭМ!$L$34:$L$777,СВЦЭМ!$A$34:$A$777,$A403,СВЦЭМ!$B$34:$B$777,D$401)+'СЕТ СН'!$F$13</f>
        <v>621.17690092999999</v>
      </c>
      <c r="E403" s="64">
        <f>SUMIFS(СВЦЭМ!$L$34:$L$777,СВЦЭМ!$A$34:$A$777,$A403,СВЦЭМ!$B$34:$B$777,E$401)+'СЕТ СН'!$F$13</f>
        <v>631.79289664999999</v>
      </c>
      <c r="F403" s="64">
        <f>SUMIFS(СВЦЭМ!$L$34:$L$777,СВЦЭМ!$A$34:$A$777,$A403,СВЦЭМ!$B$34:$B$777,F$401)+'СЕТ СН'!$F$13</f>
        <v>645.27637087999994</v>
      </c>
      <c r="G403" s="64">
        <f>SUMIFS(СВЦЭМ!$L$34:$L$777,СВЦЭМ!$A$34:$A$777,$A403,СВЦЭМ!$B$34:$B$777,G$401)+'СЕТ СН'!$F$13</f>
        <v>644.01261595000005</v>
      </c>
      <c r="H403" s="64">
        <f>SUMIFS(СВЦЭМ!$L$34:$L$777,СВЦЭМ!$A$34:$A$777,$A403,СВЦЭМ!$B$34:$B$777,H$401)+'СЕТ СН'!$F$13</f>
        <v>598.99600888999998</v>
      </c>
      <c r="I403" s="64">
        <f>SUMIFS(СВЦЭМ!$L$34:$L$777,СВЦЭМ!$A$34:$A$777,$A403,СВЦЭМ!$B$34:$B$777,I$401)+'СЕТ СН'!$F$13</f>
        <v>533.47102053000003</v>
      </c>
      <c r="J403" s="64">
        <f>SUMIFS(СВЦЭМ!$L$34:$L$777,СВЦЭМ!$A$34:$A$777,$A403,СВЦЭМ!$B$34:$B$777,J$401)+'СЕТ СН'!$F$13</f>
        <v>443.22427979999998</v>
      </c>
      <c r="K403" s="64">
        <f>SUMIFS(СВЦЭМ!$L$34:$L$777,СВЦЭМ!$A$34:$A$777,$A403,СВЦЭМ!$B$34:$B$777,K$401)+'СЕТ СН'!$F$13</f>
        <v>395.75923990000001</v>
      </c>
      <c r="L403" s="64">
        <f>SUMIFS(СВЦЭМ!$L$34:$L$777,СВЦЭМ!$A$34:$A$777,$A403,СВЦЭМ!$B$34:$B$777,L$401)+'СЕТ СН'!$F$13</f>
        <v>412.55286763999999</v>
      </c>
      <c r="M403" s="64">
        <f>SUMIFS(СВЦЭМ!$L$34:$L$777,СВЦЭМ!$A$34:$A$777,$A403,СВЦЭМ!$B$34:$B$777,M$401)+'СЕТ СН'!$F$13</f>
        <v>416.07260439999999</v>
      </c>
      <c r="N403" s="64">
        <f>SUMIFS(СВЦЭМ!$L$34:$L$777,СВЦЭМ!$A$34:$A$777,$A403,СВЦЭМ!$B$34:$B$777,N$401)+'СЕТ СН'!$F$13</f>
        <v>415.77098373000001</v>
      </c>
      <c r="O403" s="64">
        <f>SUMIFS(СВЦЭМ!$L$34:$L$777,СВЦЭМ!$A$34:$A$777,$A403,СВЦЭМ!$B$34:$B$777,O$401)+'СЕТ СН'!$F$13</f>
        <v>408.60482671</v>
      </c>
      <c r="P403" s="64">
        <f>SUMIFS(СВЦЭМ!$L$34:$L$777,СВЦЭМ!$A$34:$A$777,$A403,СВЦЭМ!$B$34:$B$777,P$401)+'СЕТ СН'!$F$13</f>
        <v>395.00698821999998</v>
      </c>
      <c r="Q403" s="64">
        <f>SUMIFS(СВЦЭМ!$L$34:$L$777,СВЦЭМ!$A$34:$A$777,$A403,СВЦЭМ!$B$34:$B$777,Q$401)+'СЕТ СН'!$F$13</f>
        <v>391.19916947000002</v>
      </c>
      <c r="R403" s="64">
        <f>SUMIFS(СВЦЭМ!$L$34:$L$777,СВЦЭМ!$A$34:$A$777,$A403,СВЦЭМ!$B$34:$B$777,R$401)+'СЕТ СН'!$F$13</f>
        <v>389.75395802999998</v>
      </c>
      <c r="S403" s="64">
        <f>SUMIFS(СВЦЭМ!$L$34:$L$777,СВЦЭМ!$A$34:$A$777,$A403,СВЦЭМ!$B$34:$B$777,S$401)+'СЕТ СН'!$F$13</f>
        <v>394.00742380999998</v>
      </c>
      <c r="T403" s="64">
        <f>SUMIFS(СВЦЭМ!$L$34:$L$777,СВЦЭМ!$A$34:$A$777,$A403,СВЦЭМ!$B$34:$B$777,T$401)+'СЕТ СН'!$F$13</f>
        <v>400.20997806999998</v>
      </c>
      <c r="U403" s="64">
        <f>SUMIFS(СВЦЭМ!$L$34:$L$777,СВЦЭМ!$A$34:$A$777,$A403,СВЦЭМ!$B$34:$B$777,U$401)+'СЕТ СН'!$F$13</f>
        <v>400.73762782</v>
      </c>
      <c r="V403" s="64">
        <f>SUMIFS(СВЦЭМ!$L$34:$L$777,СВЦЭМ!$A$34:$A$777,$A403,СВЦЭМ!$B$34:$B$777,V$401)+'СЕТ СН'!$F$13</f>
        <v>389.69246556000002</v>
      </c>
      <c r="W403" s="64">
        <f>SUMIFS(СВЦЭМ!$L$34:$L$777,СВЦЭМ!$A$34:$A$777,$A403,СВЦЭМ!$B$34:$B$777,W$401)+'СЕТ СН'!$F$13</f>
        <v>391.09799714000002</v>
      </c>
      <c r="X403" s="64">
        <f>SUMIFS(СВЦЭМ!$L$34:$L$777,СВЦЭМ!$A$34:$A$777,$A403,СВЦЭМ!$B$34:$B$777,X$401)+'СЕТ СН'!$F$13</f>
        <v>428.46878951000002</v>
      </c>
      <c r="Y403" s="64">
        <f>SUMIFS(СВЦЭМ!$L$34:$L$777,СВЦЭМ!$A$34:$A$777,$A403,СВЦЭМ!$B$34:$B$777,Y$401)+'СЕТ СН'!$F$13</f>
        <v>486.50592984999997</v>
      </c>
    </row>
    <row r="404" spans="1:27" ht="15.75" x14ac:dyDescent="0.2">
      <c r="A404" s="63">
        <f t="shared" ref="A404:A432" si="11">A403+1</f>
        <v>42554</v>
      </c>
      <c r="B404" s="64">
        <f>SUMIFS(СВЦЭМ!$L$34:$L$777,СВЦЭМ!$A$34:$A$777,$A404,СВЦЭМ!$B$34:$B$777,B$401)+'СЕТ СН'!$F$13</f>
        <v>547.02763617000005</v>
      </c>
      <c r="C404" s="64">
        <f>SUMIFS(СВЦЭМ!$L$34:$L$777,СВЦЭМ!$A$34:$A$777,$A404,СВЦЭМ!$B$34:$B$777,C$401)+'СЕТ СН'!$F$13</f>
        <v>600.80191251999997</v>
      </c>
      <c r="D404" s="64">
        <f>SUMIFS(СВЦЭМ!$L$34:$L$777,СВЦЭМ!$A$34:$A$777,$A404,СВЦЭМ!$B$34:$B$777,D$401)+'СЕТ СН'!$F$13</f>
        <v>630.32196855999996</v>
      </c>
      <c r="E404" s="64">
        <f>SUMIFS(СВЦЭМ!$L$34:$L$777,СВЦЭМ!$A$34:$A$777,$A404,СВЦЭМ!$B$34:$B$777,E$401)+'СЕТ СН'!$F$13</f>
        <v>641.65249979999999</v>
      </c>
      <c r="F404" s="64">
        <f>SUMIFS(СВЦЭМ!$L$34:$L$777,СВЦЭМ!$A$34:$A$777,$A404,СВЦЭМ!$B$34:$B$777,F$401)+'СЕТ СН'!$F$13</f>
        <v>652.59054146000005</v>
      </c>
      <c r="G404" s="64">
        <f>SUMIFS(СВЦЭМ!$L$34:$L$777,СВЦЭМ!$A$34:$A$777,$A404,СВЦЭМ!$B$34:$B$777,G$401)+'СЕТ СН'!$F$13</f>
        <v>650.19044853000003</v>
      </c>
      <c r="H404" s="64">
        <f>SUMIFS(СВЦЭМ!$L$34:$L$777,СВЦЭМ!$A$34:$A$777,$A404,СВЦЭМ!$B$34:$B$777,H$401)+'СЕТ СН'!$F$13</f>
        <v>611.07618624999998</v>
      </c>
      <c r="I404" s="64">
        <f>SUMIFS(СВЦЭМ!$L$34:$L$777,СВЦЭМ!$A$34:$A$777,$A404,СВЦЭМ!$B$34:$B$777,I$401)+'СЕТ СН'!$F$13</f>
        <v>548.78494900999999</v>
      </c>
      <c r="J404" s="64">
        <f>SUMIFS(СВЦЭМ!$L$34:$L$777,СВЦЭМ!$A$34:$A$777,$A404,СВЦЭМ!$B$34:$B$777,J$401)+'СЕТ СН'!$F$13</f>
        <v>455.99091372999999</v>
      </c>
      <c r="K404" s="64">
        <f>SUMIFS(СВЦЭМ!$L$34:$L$777,СВЦЭМ!$A$34:$A$777,$A404,СВЦЭМ!$B$34:$B$777,K$401)+'СЕТ СН'!$F$13</f>
        <v>397.67606984000003</v>
      </c>
      <c r="L404" s="64">
        <f>SUMIFS(СВЦЭМ!$L$34:$L$777,СВЦЭМ!$A$34:$A$777,$A404,СВЦЭМ!$B$34:$B$777,L$401)+'СЕТ СН'!$F$13</f>
        <v>414.86882437000003</v>
      </c>
      <c r="M404" s="64">
        <f>SUMIFS(СВЦЭМ!$L$34:$L$777,СВЦЭМ!$A$34:$A$777,$A404,СВЦЭМ!$B$34:$B$777,M$401)+'СЕТ СН'!$F$13</f>
        <v>418.37703306999998</v>
      </c>
      <c r="N404" s="64">
        <f>SUMIFS(СВЦЭМ!$L$34:$L$777,СВЦЭМ!$A$34:$A$777,$A404,СВЦЭМ!$B$34:$B$777,N$401)+'СЕТ СН'!$F$13</f>
        <v>415.13473126999997</v>
      </c>
      <c r="O404" s="64">
        <f>SUMIFS(СВЦЭМ!$L$34:$L$777,СВЦЭМ!$A$34:$A$777,$A404,СВЦЭМ!$B$34:$B$777,O$401)+'СЕТ СН'!$F$13</f>
        <v>408.83704619000002</v>
      </c>
      <c r="P404" s="64">
        <f>SUMIFS(СВЦЭМ!$L$34:$L$777,СВЦЭМ!$A$34:$A$777,$A404,СВЦЭМ!$B$34:$B$777,P$401)+'СЕТ СН'!$F$13</f>
        <v>398.87625277000001</v>
      </c>
      <c r="Q404" s="64">
        <f>SUMIFS(СВЦЭМ!$L$34:$L$777,СВЦЭМ!$A$34:$A$777,$A404,СВЦЭМ!$B$34:$B$777,Q$401)+'СЕТ СН'!$F$13</f>
        <v>397.66931627999998</v>
      </c>
      <c r="R404" s="64">
        <f>SUMIFS(СВЦЭМ!$L$34:$L$777,СВЦЭМ!$A$34:$A$777,$A404,СВЦЭМ!$B$34:$B$777,R$401)+'СЕТ СН'!$F$13</f>
        <v>392.04238156999997</v>
      </c>
      <c r="S404" s="64">
        <f>SUMIFS(СВЦЭМ!$L$34:$L$777,СВЦЭМ!$A$34:$A$777,$A404,СВЦЭМ!$B$34:$B$777,S$401)+'СЕТ СН'!$F$13</f>
        <v>389.63763766</v>
      </c>
      <c r="T404" s="64">
        <f>SUMIFS(СВЦЭМ!$L$34:$L$777,СВЦЭМ!$A$34:$A$777,$A404,СВЦЭМ!$B$34:$B$777,T$401)+'СЕТ СН'!$F$13</f>
        <v>399.15029205000002</v>
      </c>
      <c r="U404" s="64">
        <f>SUMIFS(СВЦЭМ!$L$34:$L$777,СВЦЭМ!$A$34:$A$777,$A404,СВЦЭМ!$B$34:$B$777,U$401)+'СЕТ СН'!$F$13</f>
        <v>404.73540005000001</v>
      </c>
      <c r="V404" s="64">
        <f>SUMIFS(СВЦЭМ!$L$34:$L$777,СВЦЭМ!$A$34:$A$777,$A404,СВЦЭМ!$B$34:$B$777,V$401)+'СЕТ СН'!$F$13</f>
        <v>391.45064112</v>
      </c>
      <c r="W404" s="64">
        <f>SUMIFS(СВЦЭМ!$L$34:$L$777,СВЦЭМ!$A$34:$A$777,$A404,СВЦЭМ!$B$34:$B$777,W$401)+'СЕТ СН'!$F$13</f>
        <v>384.30747926999999</v>
      </c>
      <c r="X404" s="64">
        <f>SUMIFS(СВЦЭМ!$L$34:$L$777,СВЦЭМ!$A$34:$A$777,$A404,СВЦЭМ!$B$34:$B$777,X$401)+'СЕТ СН'!$F$13</f>
        <v>423.59492957999998</v>
      </c>
      <c r="Y404" s="64">
        <f>SUMIFS(СВЦЭМ!$L$34:$L$777,СВЦЭМ!$A$34:$A$777,$A404,СВЦЭМ!$B$34:$B$777,Y$401)+'СЕТ СН'!$F$13</f>
        <v>486.18001536999998</v>
      </c>
    </row>
    <row r="405" spans="1:27" ht="15.75" x14ac:dyDescent="0.2">
      <c r="A405" s="63">
        <f t="shared" si="11"/>
        <v>42555</v>
      </c>
      <c r="B405" s="64">
        <f>SUMIFS(СВЦЭМ!$L$34:$L$777,СВЦЭМ!$A$34:$A$777,$A405,СВЦЭМ!$B$34:$B$777,B$401)+'СЕТ СН'!$F$13</f>
        <v>577.27390706000006</v>
      </c>
      <c r="C405" s="64">
        <f>SUMIFS(СВЦЭМ!$L$34:$L$777,СВЦЭМ!$A$34:$A$777,$A405,СВЦЭМ!$B$34:$B$777,C$401)+'СЕТ СН'!$F$13</f>
        <v>629.39988891999997</v>
      </c>
      <c r="D405" s="64">
        <f>SUMIFS(СВЦЭМ!$L$34:$L$777,СВЦЭМ!$A$34:$A$777,$A405,СВЦЭМ!$B$34:$B$777,D$401)+'СЕТ СН'!$F$13</f>
        <v>651.66285506999998</v>
      </c>
      <c r="E405" s="64">
        <f>SUMIFS(СВЦЭМ!$L$34:$L$777,СВЦЭМ!$A$34:$A$777,$A405,СВЦЭМ!$B$34:$B$777,E$401)+'СЕТ СН'!$F$13</f>
        <v>666.42804056</v>
      </c>
      <c r="F405" s="64">
        <f>SUMIFS(СВЦЭМ!$L$34:$L$777,СВЦЭМ!$A$34:$A$777,$A405,СВЦЭМ!$B$34:$B$777,F$401)+'СЕТ СН'!$F$13</f>
        <v>686.14288370999998</v>
      </c>
      <c r="G405" s="64">
        <f>SUMIFS(СВЦЭМ!$L$34:$L$777,СВЦЭМ!$A$34:$A$777,$A405,СВЦЭМ!$B$34:$B$777,G$401)+'СЕТ СН'!$F$13</f>
        <v>695.55389776000004</v>
      </c>
      <c r="H405" s="64">
        <f>SUMIFS(СВЦЭМ!$L$34:$L$777,СВЦЭМ!$A$34:$A$777,$A405,СВЦЭМ!$B$34:$B$777,H$401)+'СЕТ СН'!$F$13</f>
        <v>630.77185967000003</v>
      </c>
      <c r="I405" s="64">
        <f>SUMIFS(СВЦЭМ!$L$34:$L$777,СВЦЭМ!$A$34:$A$777,$A405,СВЦЭМ!$B$34:$B$777,I$401)+'СЕТ СН'!$F$13</f>
        <v>552.18868333</v>
      </c>
      <c r="J405" s="64">
        <f>SUMIFS(СВЦЭМ!$L$34:$L$777,СВЦЭМ!$A$34:$A$777,$A405,СВЦЭМ!$B$34:$B$777,J$401)+'СЕТ СН'!$F$13</f>
        <v>484.12273448000002</v>
      </c>
      <c r="K405" s="64">
        <f>SUMIFS(СВЦЭМ!$L$34:$L$777,СВЦЭМ!$A$34:$A$777,$A405,СВЦЭМ!$B$34:$B$777,K$401)+'СЕТ СН'!$F$13</f>
        <v>438.72278506999999</v>
      </c>
      <c r="L405" s="64">
        <f>SUMIFS(СВЦЭМ!$L$34:$L$777,СВЦЭМ!$A$34:$A$777,$A405,СВЦЭМ!$B$34:$B$777,L$401)+'СЕТ СН'!$F$13</f>
        <v>438.40590513000001</v>
      </c>
      <c r="M405" s="64">
        <f>SUMIFS(СВЦЭМ!$L$34:$L$777,СВЦЭМ!$A$34:$A$777,$A405,СВЦЭМ!$B$34:$B$777,M$401)+'СЕТ СН'!$F$13</f>
        <v>436.55456794999998</v>
      </c>
      <c r="N405" s="64">
        <f>SUMIFS(СВЦЭМ!$L$34:$L$777,СВЦЭМ!$A$34:$A$777,$A405,СВЦЭМ!$B$34:$B$777,N$401)+'СЕТ СН'!$F$13</f>
        <v>431.17412151000002</v>
      </c>
      <c r="O405" s="64">
        <f>SUMIFS(СВЦЭМ!$L$34:$L$777,СВЦЭМ!$A$34:$A$777,$A405,СВЦЭМ!$B$34:$B$777,O$401)+'СЕТ СН'!$F$13</f>
        <v>433.11475256</v>
      </c>
      <c r="P405" s="64">
        <f>SUMIFS(СВЦЭМ!$L$34:$L$777,СВЦЭМ!$A$34:$A$777,$A405,СВЦЭМ!$B$34:$B$777,P$401)+'СЕТ СН'!$F$13</f>
        <v>434.35481234000002</v>
      </c>
      <c r="Q405" s="64">
        <f>SUMIFS(СВЦЭМ!$L$34:$L$777,СВЦЭМ!$A$34:$A$777,$A405,СВЦЭМ!$B$34:$B$777,Q$401)+'СЕТ СН'!$F$13</f>
        <v>431.78737561000003</v>
      </c>
      <c r="R405" s="64">
        <f>SUMIFS(СВЦЭМ!$L$34:$L$777,СВЦЭМ!$A$34:$A$777,$A405,СВЦЭМ!$B$34:$B$777,R$401)+'СЕТ СН'!$F$13</f>
        <v>436.67105494999998</v>
      </c>
      <c r="S405" s="64">
        <f>SUMIFS(СВЦЭМ!$L$34:$L$777,СВЦЭМ!$A$34:$A$777,$A405,СВЦЭМ!$B$34:$B$777,S$401)+'СЕТ СН'!$F$13</f>
        <v>437.30356688000001</v>
      </c>
      <c r="T405" s="64">
        <f>SUMIFS(СВЦЭМ!$L$34:$L$777,СВЦЭМ!$A$34:$A$777,$A405,СВЦЭМ!$B$34:$B$777,T$401)+'СЕТ СН'!$F$13</f>
        <v>438.38846831000001</v>
      </c>
      <c r="U405" s="64">
        <f>SUMIFS(СВЦЭМ!$L$34:$L$777,СВЦЭМ!$A$34:$A$777,$A405,СВЦЭМ!$B$34:$B$777,U$401)+'СЕТ СН'!$F$13</f>
        <v>444.39021113000001</v>
      </c>
      <c r="V405" s="64">
        <f>SUMIFS(СВЦЭМ!$L$34:$L$777,СВЦЭМ!$A$34:$A$777,$A405,СВЦЭМ!$B$34:$B$777,V$401)+'СЕТ СН'!$F$13</f>
        <v>462.55531076</v>
      </c>
      <c r="W405" s="64">
        <f>SUMIFS(СВЦЭМ!$L$34:$L$777,СВЦЭМ!$A$34:$A$777,$A405,СВЦЭМ!$B$34:$B$777,W$401)+'СЕТ СН'!$F$13</f>
        <v>484.67763901000001</v>
      </c>
      <c r="X405" s="64">
        <f>SUMIFS(СВЦЭМ!$L$34:$L$777,СВЦЭМ!$A$34:$A$777,$A405,СВЦЭМ!$B$34:$B$777,X$401)+'СЕТ СН'!$F$13</f>
        <v>516.69770306999999</v>
      </c>
      <c r="Y405" s="64">
        <f>SUMIFS(СВЦЭМ!$L$34:$L$777,СВЦЭМ!$A$34:$A$777,$A405,СВЦЭМ!$B$34:$B$777,Y$401)+'СЕТ СН'!$F$13</f>
        <v>544.84513590999995</v>
      </c>
    </row>
    <row r="406" spans="1:27" ht="15.75" x14ac:dyDescent="0.2">
      <c r="A406" s="63">
        <f t="shared" si="11"/>
        <v>42556</v>
      </c>
      <c r="B406" s="64">
        <f>SUMIFS(СВЦЭМ!$L$34:$L$777,СВЦЭМ!$A$34:$A$777,$A406,СВЦЭМ!$B$34:$B$777,B$401)+'СЕТ СН'!$F$13</f>
        <v>590.89421504999996</v>
      </c>
      <c r="C406" s="64">
        <f>SUMIFS(СВЦЭМ!$L$34:$L$777,СВЦЭМ!$A$34:$A$777,$A406,СВЦЭМ!$B$34:$B$777,C$401)+'СЕТ СН'!$F$13</f>
        <v>646.29457559000002</v>
      </c>
      <c r="D406" s="64">
        <f>SUMIFS(СВЦЭМ!$L$34:$L$777,СВЦЭМ!$A$34:$A$777,$A406,СВЦЭМ!$B$34:$B$777,D$401)+'СЕТ СН'!$F$13</f>
        <v>678.27574680999999</v>
      </c>
      <c r="E406" s="64">
        <f>SUMIFS(СВЦЭМ!$L$34:$L$777,СВЦЭМ!$A$34:$A$777,$A406,СВЦЭМ!$B$34:$B$777,E$401)+'СЕТ СН'!$F$13</f>
        <v>688.53968750000001</v>
      </c>
      <c r="F406" s="64">
        <f>SUMIFS(СВЦЭМ!$L$34:$L$777,СВЦЭМ!$A$34:$A$777,$A406,СВЦЭМ!$B$34:$B$777,F$401)+'СЕТ СН'!$F$13</f>
        <v>675.72382174999996</v>
      </c>
      <c r="G406" s="64">
        <f>SUMIFS(СВЦЭМ!$L$34:$L$777,СВЦЭМ!$A$34:$A$777,$A406,СВЦЭМ!$B$34:$B$777,G$401)+'СЕТ СН'!$F$13</f>
        <v>690.51253079000003</v>
      </c>
      <c r="H406" s="64">
        <f>SUMIFS(СВЦЭМ!$L$34:$L$777,СВЦЭМ!$A$34:$A$777,$A406,СВЦЭМ!$B$34:$B$777,H$401)+'СЕТ СН'!$F$13</f>
        <v>621.36713341999996</v>
      </c>
      <c r="I406" s="64">
        <f>SUMIFS(СВЦЭМ!$L$34:$L$777,СВЦЭМ!$A$34:$A$777,$A406,СВЦЭМ!$B$34:$B$777,I$401)+'СЕТ СН'!$F$13</f>
        <v>523.55788210000003</v>
      </c>
      <c r="J406" s="64">
        <f>SUMIFS(СВЦЭМ!$L$34:$L$777,СВЦЭМ!$A$34:$A$777,$A406,СВЦЭМ!$B$34:$B$777,J$401)+'СЕТ СН'!$F$13</f>
        <v>455.29920539</v>
      </c>
      <c r="K406" s="64">
        <f>SUMIFS(СВЦЭМ!$L$34:$L$777,СВЦЭМ!$A$34:$A$777,$A406,СВЦЭМ!$B$34:$B$777,K$401)+'СЕТ СН'!$F$13</f>
        <v>448.50272160999998</v>
      </c>
      <c r="L406" s="64">
        <f>SUMIFS(СВЦЭМ!$L$34:$L$777,СВЦЭМ!$A$34:$A$777,$A406,СВЦЭМ!$B$34:$B$777,L$401)+'СЕТ СН'!$F$13</f>
        <v>411.24975447000003</v>
      </c>
      <c r="M406" s="64">
        <f>SUMIFS(СВЦЭМ!$L$34:$L$777,СВЦЭМ!$A$34:$A$777,$A406,СВЦЭМ!$B$34:$B$777,M$401)+'СЕТ СН'!$F$13</f>
        <v>412.79723172000001</v>
      </c>
      <c r="N406" s="64">
        <f>SUMIFS(СВЦЭМ!$L$34:$L$777,СВЦЭМ!$A$34:$A$777,$A406,СВЦЭМ!$B$34:$B$777,N$401)+'СЕТ СН'!$F$13</f>
        <v>411.73341163999999</v>
      </c>
      <c r="O406" s="64">
        <f>SUMIFS(СВЦЭМ!$L$34:$L$777,СВЦЭМ!$A$34:$A$777,$A406,СВЦЭМ!$B$34:$B$777,O$401)+'СЕТ СН'!$F$13</f>
        <v>416.62012163999998</v>
      </c>
      <c r="P406" s="64">
        <f>SUMIFS(СВЦЭМ!$L$34:$L$777,СВЦЭМ!$A$34:$A$777,$A406,СВЦЭМ!$B$34:$B$777,P$401)+'СЕТ СН'!$F$13</f>
        <v>407.98361446000001</v>
      </c>
      <c r="Q406" s="64">
        <f>SUMIFS(СВЦЭМ!$L$34:$L$777,СВЦЭМ!$A$34:$A$777,$A406,СВЦЭМ!$B$34:$B$777,Q$401)+'СЕТ СН'!$F$13</f>
        <v>408.11139650000001</v>
      </c>
      <c r="R406" s="64">
        <f>SUMIFS(СВЦЭМ!$L$34:$L$777,СВЦЭМ!$A$34:$A$777,$A406,СВЦЭМ!$B$34:$B$777,R$401)+'СЕТ СН'!$F$13</f>
        <v>407.44531074000002</v>
      </c>
      <c r="S406" s="64">
        <f>SUMIFS(СВЦЭМ!$L$34:$L$777,СВЦЭМ!$A$34:$A$777,$A406,СВЦЭМ!$B$34:$B$777,S$401)+'СЕТ СН'!$F$13</f>
        <v>404.09016451999997</v>
      </c>
      <c r="T406" s="64">
        <f>SUMIFS(СВЦЭМ!$L$34:$L$777,СВЦЭМ!$A$34:$A$777,$A406,СВЦЭМ!$B$34:$B$777,T$401)+'СЕТ СН'!$F$13</f>
        <v>403.06421693999999</v>
      </c>
      <c r="U406" s="64">
        <f>SUMIFS(СВЦЭМ!$L$34:$L$777,СВЦЭМ!$A$34:$A$777,$A406,СВЦЭМ!$B$34:$B$777,U$401)+'СЕТ СН'!$F$13</f>
        <v>404.39014741</v>
      </c>
      <c r="V406" s="64">
        <f>SUMIFS(СВЦЭМ!$L$34:$L$777,СВЦЭМ!$A$34:$A$777,$A406,СВЦЭМ!$B$34:$B$777,V$401)+'СЕТ СН'!$F$13</f>
        <v>406.37028959000003</v>
      </c>
      <c r="W406" s="64">
        <f>SUMIFS(СВЦЭМ!$L$34:$L$777,СВЦЭМ!$A$34:$A$777,$A406,СВЦЭМ!$B$34:$B$777,W$401)+'СЕТ СН'!$F$13</f>
        <v>448.76889568000001</v>
      </c>
      <c r="X406" s="64">
        <f>SUMIFS(СВЦЭМ!$L$34:$L$777,СВЦЭМ!$A$34:$A$777,$A406,СВЦЭМ!$B$34:$B$777,X$401)+'СЕТ СН'!$F$13</f>
        <v>460.83679948999998</v>
      </c>
      <c r="Y406" s="64">
        <f>SUMIFS(СВЦЭМ!$L$34:$L$777,СВЦЭМ!$A$34:$A$777,$A406,СВЦЭМ!$B$34:$B$777,Y$401)+'СЕТ СН'!$F$13</f>
        <v>507.23474880999999</v>
      </c>
    </row>
    <row r="407" spans="1:27" ht="15.75" x14ac:dyDescent="0.2">
      <c r="A407" s="63">
        <f t="shared" si="11"/>
        <v>42557</v>
      </c>
      <c r="B407" s="64">
        <f>SUMIFS(СВЦЭМ!$L$34:$L$777,СВЦЭМ!$A$34:$A$777,$A407,СВЦЭМ!$B$34:$B$777,B$401)+'СЕТ СН'!$F$13</f>
        <v>620.55707573999996</v>
      </c>
      <c r="C407" s="64">
        <f>SUMIFS(СВЦЭМ!$L$34:$L$777,СВЦЭМ!$A$34:$A$777,$A407,СВЦЭМ!$B$34:$B$777,C$401)+'СЕТ СН'!$F$13</f>
        <v>677.41890064999996</v>
      </c>
      <c r="D407" s="64">
        <f>SUMIFS(СВЦЭМ!$L$34:$L$777,СВЦЭМ!$A$34:$A$777,$A407,СВЦЭМ!$B$34:$B$777,D$401)+'СЕТ СН'!$F$13</f>
        <v>685.56074306999994</v>
      </c>
      <c r="E407" s="64">
        <f>SUMIFS(СВЦЭМ!$L$34:$L$777,СВЦЭМ!$A$34:$A$777,$A407,СВЦЭМ!$B$34:$B$777,E$401)+'СЕТ СН'!$F$13</f>
        <v>723.40673460000005</v>
      </c>
      <c r="F407" s="64">
        <f>SUMIFS(СВЦЭМ!$L$34:$L$777,СВЦЭМ!$A$34:$A$777,$A407,СВЦЭМ!$B$34:$B$777,F$401)+'СЕТ СН'!$F$13</f>
        <v>733.00328193999997</v>
      </c>
      <c r="G407" s="64">
        <f>SUMIFS(СВЦЭМ!$L$34:$L$777,СВЦЭМ!$A$34:$A$777,$A407,СВЦЭМ!$B$34:$B$777,G$401)+'СЕТ СН'!$F$13</f>
        <v>721.56321903000003</v>
      </c>
      <c r="H407" s="64">
        <f>SUMIFS(СВЦЭМ!$L$34:$L$777,СВЦЭМ!$A$34:$A$777,$A407,СВЦЭМ!$B$34:$B$777,H$401)+'СЕТ СН'!$F$13</f>
        <v>640.70798198</v>
      </c>
      <c r="I407" s="64">
        <f>SUMIFS(СВЦЭМ!$L$34:$L$777,СВЦЭМ!$A$34:$A$777,$A407,СВЦЭМ!$B$34:$B$777,I$401)+'СЕТ СН'!$F$13</f>
        <v>537.82740643</v>
      </c>
      <c r="J407" s="64">
        <f>SUMIFS(СВЦЭМ!$L$34:$L$777,СВЦЭМ!$A$34:$A$777,$A407,СВЦЭМ!$B$34:$B$777,J$401)+'СЕТ СН'!$F$13</f>
        <v>448.7737429</v>
      </c>
      <c r="K407" s="64">
        <f>SUMIFS(СВЦЭМ!$L$34:$L$777,СВЦЭМ!$A$34:$A$777,$A407,СВЦЭМ!$B$34:$B$777,K$401)+'СЕТ СН'!$F$13</f>
        <v>407.66827049</v>
      </c>
      <c r="L407" s="64">
        <f>SUMIFS(СВЦЭМ!$L$34:$L$777,СВЦЭМ!$A$34:$A$777,$A407,СВЦЭМ!$B$34:$B$777,L$401)+'СЕТ СН'!$F$13</f>
        <v>402.69108590000002</v>
      </c>
      <c r="M407" s="64">
        <f>SUMIFS(СВЦЭМ!$L$34:$L$777,СВЦЭМ!$A$34:$A$777,$A407,СВЦЭМ!$B$34:$B$777,M$401)+'СЕТ СН'!$F$13</f>
        <v>402.47430408000002</v>
      </c>
      <c r="N407" s="64">
        <f>SUMIFS(СВЦЭМ!$L$34:$L$777,СВЦЭМ!$A$34:$A$777,$A407,СВЦЭМ!$B$34:$B$777,N$401)+'СЕТ СН'!$F$13</f>
        <v>403.05838999999997</v>
      </c>
      <c r="O407" s="64">
        <f>SUMIFS(СВЦЭМ!$L$34:$L$777,СВЦЭМ!$A$34:$A$777,$A407,СВЦЭМ!$B$34:$B$777,O$401)+'СЕТ СН'!$F$13</f>
        <v>403.41601752000003</v>
      </c>
      <c r="P407" s="64">
        <f>SUMIFS(СВЦЭМ!$L$34:$L$777,СВЦЭМ!$A$34:$A$777,$A407,СВЦЭМ!$B$34:$B$777,P$401)+'СЕТ СН'!$F$13</f>
        <v>398.57564030999998</v>
      </c>
      <c r="Q407" s="64">
        <f>SUMIFS(СВЦЭМ!$L$34:$L$777,СВЦЭМ!$A$34:$A$777,$A407,СВЦЭМ!$B$34:$B$777,Q$401)+'СЕТ СН'!$F$13</f>
        <v>399.60444072000001</v>
      </c>
      <c r="R407" s="64">
        <f>SUMIFS(СВЦЭМ!$L$34:$L$777,СВЦЭМ!$A$34:$A$777,$A407,СВЦЭМ!$B$34:$B$777,R$401)+'СЕТ СН'!$F$13</f>
        <v>400.04576808000002</v>
      </c>
      <c r="S407" s="64">
        <f>SUMIFS(СВЦЭМ!$L$34:$L$777,СВЦЭМ!$A$34:$A$777,$A407,СВЦЭМ!$B$34:$B$777,S$401)+'СЕТ СН'!$F$13</f>
        <v>402.45979183999998</v>
      </c>
      <c r="T407" s="64">
        <f>SUMIFS(СВЦЭМ!$L$34:$L$777,СВЦЭМ!$A$34:$A$777,$A407,СВЦЭМ!$B$34:$B$777,T$401)+'СЕТ СН'!$F$13</f>
        <v>403.24374928999998</v>
      </c>
      <c r="U407" s="64">
        <f>SUMIFS(СВЦЭМ!$L$34:$L$777,СВЦЭМ!$A$34:$A$777,$A407,СВЦЭМ!$B$34:$B$777,U$401)+'СЕТ СН'!$F$13</f>
        <v>404.93496263999998</v>
      </c>
      <c r="V407" s="64">
        <f>SUMIFS(СВЦЭМ!$L$34:$L$777,СВЦЭМ!$A$34:$A$777,$A407,СВЦЭМ!$B$34:$B$777,V$401)+'СЕТ СН'!$F$13</f>
        <v>428.03218916999998</v>
      </c>
      <c r="W407" s="64">
        <f>SUMIFS(СВЦЭМ!$L$34:$L$777,СВЦЭМ!$A$34:$A$777,$A407,СВЦЭМ!$B$34:$B$777,W$401)+'СЕТ СН'!$F$13</f>
        <v>445.79668583</v>
      </c>
      <c r="X407" s="64">
        <f>SUMIFS(СВЦЭМ!$L$34:$L$777,СВЦЭМ!$A$34:$A$777,$A407,СВЦЭМ!$B$34:$B$777,X$401)+'СЕТ СН'!$F$13</f>
        <v>467.48541458</v>
      </c>
      <c r="Y407" s="64">
        <f>SUMIFS(СВЦЭМ!$L$34:$L$777,СВЦЭМ!$A$34:$A$777,$A407,СВЦЭМ!$B$34:$B$777,Y$401)+'СЕТ СН'!$F$13</f>
        <v>529.14552742000001</v>
      </c>
    </row>
    <row r="408" spans="1:27" ht="15.75" x14ac:dyDescent="0.2">
      <c r="A408" s="63">
        <f t="shared" si="11"/>
        <v>42558</v>
      </c>
      <c r="B408" s="64">
        <f>SUMIFS(СВЦЭМ!$L$34:$L$777,СВЦЭМ!$A$34:$A$777,$A408,СВЦЭМ!$B$34:$B$777,B$401)+'СЕТ СН'!$F$13</f>
        <v>605.29008278000003</v>
      </c>
      <c r="C408" s="64">
        <f>SUMIFS(СВЦЭМ!$L$34:$L$777,СВЦЭМ!$A$34:$A$777,$A408,СВЦЭМ!$B$34:$B$777,C$401)+'СЕТ СН'!$F$13</f>
        <v>658.16887637000002</v>
      </c>
      <c r="D408" s="64">
        <f>SUMIFS(СВЦЭМ!$L$34:$L$777,СВЦЭМ!$A$34:$A$777,$A408,СВЦЭМ!$B$34:$B$777,D$401)+'СЕТ СН'!$F$13</f>
        <v>698.24069050000003</v>
      </c>
      <c r="E408" s="64">
        <f>SUMIFS(СВЦЭМ!$L$34:$L$777,СВЦЭМ!$A$34:$A$777,$A408,СВЦЭМ!$B$34:$B$777,E$401)+'СЕТ СН'!$F$13</f>
        <v>712.37477677000004</v>
      </c>
      <c r="F408" s="64">
        <f>SUMIFS(СВЦЭМ!$L$34:$L$777,СВЦЭМ!$A$34:$A$777,$A408,СВЦЭМ!$B$34:$B$777,F$401)+'СЕТ СН'!$F$13</f>
        <v>721.72105883999996</v>
      </c>
      <c r="G408" s="64">
        <f>SUMIFS(СВЦЭМ!$L$34:$L$777,СВЦЭМ!$A$34:$A$777,$A408,СВЦЭМ!$B$34:$B$777,G$401)+'СЕТ СН'!$F$13</f>
        <v>716.89945657999999</v>
      </c>
      <c r="H408" s="64">
        <f>SUMIFS(СВЦЭМ!$L$34:$L$777,СВЦЭМ!$A$34:$A$777,$A408,СВЦЭМ!$B$34:$B$777,H$401)+'СЕТ СН'!$F$13</f>
        <v>640.45400628000004</v>
      </c>
      <c r="I408" s="64">
        <f>SUMIFS(СВЦЭМ!$L$34:$L$777,СВЦЭМ!$A$34:$A$777,$A408,СВЦЭМ!$B$34:$B$777,I$401)+'СЕТ СН'!$F$13</f>
        <v>537.37490155</v>
      </c>
      <c r="J408" s="64">
        <f>SUMIFS(СВЦЭМ!$L$34:$L$777,СВЦЭМ!$A$34:$A$777,$A408,СВЦЭМ!$B$34:$B$777,J$401)+'СЕТ СН'!$F$13</f>
        <v>456.35774431999999</v>
      </c>
      <c r="K408" s="64">
        <f>SUMIFS(СВЦЭМ!$L$34:$L$777,СВЦЭМ!$A$34:$A$777,$A408,СВЦЭМ!$B$34:$B$777,K$401)+'СЕТ СН'!$F$13</f>
        <v>406.11635231999998</v>
      </c>
      <c r="L408" s="64">
        <f>SUMIFS(СВЦЭМ!$L$34:$L$777,СВЦЭМ!$A$34:$A$777,$A408,СВЦЭМ!$B$34:$B$777,L$401)+'СЕТ СН'!$F$13</f>
        <v>402.51325045999999</v>
      </c>
      <c r="M408" s="64">
        <f>SUMIFS(СВЦЭМ!$L$34:$L$777,СВЦЭМ!$A$34:$A$777,$A408,СВЦЭМ!$B$34:$B$777,M$401)+'СЕТ СН'!$F$13</f>
        <v>403.65325612999999</v>
      </c>
      <c r="N408" s="64">
        <f>SUMIFS(СВЦЭМ!$L$34:$L$777,СВЦЭМ!$A$34:$A$777,$A408,СВЦЭМ!$B$34:$B$777,N$401)+'СЕТ СН'!$F$13</f>
        <v>400.82880152000001</v>
      </c>
      <c r="O408" s="64">
        <f>SUMIFS(СВЦЭМ!$L$34:$L$777,СВЦЭМ!$A$34:$A$777,$A408,СВЦЭМ!$B$34:$B$777,O$401)+'СЕТ СН'!$F$13</f>
        <v>400.20300874999998</v>
      </c>
      <c r="P408" s="64">
        <f>SUMIFS(СВЦЭМ!$L$34:$L$777,СВЦЭМ!$A$34:$A$777,$A408,СВЦЭМ!$B$34:$B$777,P$401)+'СЕТ СН'!$F$13</f>
        <v>397.23406970000002</v>
      </c>
      <c r="Q408" s="64">
        <f>SUMIFS(СВЦЭМ!$L$34:$L$777,СВЦЭМ!$A$34:$A$777,$A408,СВЦЭМ!$B$34:$B$777,Q$401)+'СЕТ СН'!$F$13</f>
        <v>395.25467529000002</v>
      </c>
      <c r="R408" s="64">
        <f>SUMIFS(СВЦЭМ!$L$34:$L$777,СВЦЭМ!$A$34:$A$777,$A408,СВЦЭМ!$B$34:$B$777,R$401)+'СЕТ СН'!$F$13</f>
        <v>396.38355497999999</v>
      </c>
      <c r="S408" s="64">
        <f>SUMIFS(СВЦЭМ!$L$34:$L$777,СВЦЭМ!$A$34:$A$777,$A408,СВЦЭМ!$B$34:$B$777,S$401)+'СЕТ СН'!$F$13</f>
        <v>395.10384542000003</v>
      </c>
      <c r="T408" s="64">
        <f>SUMIFS(СВЦЭМ!$L$34:$L$777,СВЦЭМ!$A$34:$A$777,$A408,СВЦЭМ!$B$34:$B$777,T$401)+'СЕТ СН'!$F$13</f>
        <v>394.55839312000001</v>
      </c>
      <c r="U408" s="64">
        <f>SUMIFS(СВЦЭМ!$L$34:$L$777,СВЦЭМ!$A$34:$A$777,$A408,СВЦЭМ!$B$34:$B$777,U$401)+'СЕТ СН'!$F$13</f>
        <v>399.44583233999998</v>
      </c>
      <c r="V408" s="64">
        <f>SUMIFS(СВЦЭМ!$L$34:$L$777,СВЦЭМ!$A$34:$A$777,$A408,СВЦЭМ!$B$34:$B$777,V$401)+'СЕТ СН'!$F$13</f>
        <v>413.41010010999997</v>
      </c>
      <c r="W408" s="64">
        <f>SUMIFS(СВЦЭМ!$L$34:$L$777,СВЦЭМ!$A$34:$A$777,$A408,СВЦЭМ!$B$34:$B$777,W$401)+'СЕТ СН'!$F$13</f>
        <v>438.45700310000001</v>
      </c>
      <c r="X408" s="64">
        <f>SUMIFS(СВЦЭМ!$L$34:$L$777,СВЦЭМ!$A$34:$A$777,$A408,СВЦЭМ!$B$34:$B$777,X$401)+'СЕТ СН'!$F$13</f>
        <v>458.83045979000002</v>
      </c>
      <c r="Y408" s="64">
        <f>SUMIFS(СВЦЭМ!$L$34:$L$777,СВЦЭМ!$A$34:$A$777,$A408,СВЦЭМ!$B$34:$B$777,Y$401)+'СЕТ СН'!$F$13</f>
        <v>509.14255315999998</v>
      </c>
    </row>
    <row r="409" spans="1:27" ht="15.75" x14ac:dyDescent="0.2">
      <c r="A409" s="63">
        <f t="shared" si="11"/>
        <v>42559</v>
      </c>
      <c r="B409" s="64">
        <f>SUMIFS(СВЦЭМ!$L$34:$L$777,СВЦЭМ!$A$34:$A$777,$A409,СВЦЭМ!$B$34:$B$777,B$401)+'СЕТ СН'!$F$13</f>
        <v>571.2249309</v>
      </c>
      <c r="C409" s="64">
        <f>SUMIFS(СВЦЭМ!$L$34:$L$777,СВЦЭМ!$A$34:$A$777,$A409,СВЦЭМ!$B$34:$B$777,C$401)+'СЕТ СН'!$F$13</f>
        <v>607.41640309000002</v>
      </c>
      <c r="D409" s="64">
        <f>SUMIFS(СВЦЭМ!$L$34:$L$777,СВЦЭМ!$A$34:$A$777,$A409,СВЦЭМ!$B$34:$B$777,D$401)+'СЕТ СН'!$F$13</f>
        <v>635.97667178999995</v>
      </c>
      <c r="E409" s="64">
        <f>SUMIFS(СВЦЭМ!$L$34:$L$777,СВЦЭМ!$A$34:$A$777,$A409,СВЦЭМ!$B$34:$B$777,E$401)+'СЕТ СН'!$F$13</f>
        <v>649.22787745999995</v>
      </c>
      <c r="F409" s="64">
        <f>SUMIFS(СВЦЭМ!$L$34:$L$777,СВЦЭМ!$A$34:$A$777,$A409,СВЦЭМ!$B$34:$B$777,F$401)+'СЕТ СН'!$F$13</f>
        <v>648.83208868999998</v>
      </c>
      <c r="G409" s="64">
        <f>SUMIFS(СВЦЭМ!$L$34:$L$777,СВЦЭМ!$A$34:$A$777,$A409,СВЦЭМ!$B$34:$B$777,G$401)+'СЕТ СН'!$F$13</f>
        <v>611.74855215000002</v>
      </c>
      <c r="H409" s="64">
        <f>SUMIFS(СВЦЭМ!$L$34:$L$777,СВЦЭМ!$A$34:$A$777,$A409,СВЦЭМ!$B$34:$B$777,H$401)+'СЕТ СН'!$F$13</f>
        <v>537.99122653999996</v>
      </c>
      <c r="I409" s="64">
        <f>SUMIFS(СВЦЭМ!$L$34:$L$777,СВЦЭМ!$A$34:$A$777,$A409,СВЦЭМ!$B$34:$B$777,I$401)+'СЕТ СН'!$F$13</f>
        <v>478.23156032999998</v>
      </c>
      <c r="J409" s="64">
        <f>SUMIFS(СВЦЭМ!$L$34:$L$777,СВЦЭМ!$A$34:$A$777,$A409,СВЦЭМ!$B$34:$B$777,J$401)+'СЕТ СН'!$F$13</f>
        <v>423.97525593</v>
      </c>
      <c r="K409" s="64">
        <f>SUMIFS(СВЦЭМ!$L$34:$L$777,СВЦЭМ!$A$34:$A$777,$A409,СВЦЭМ!$B$34:$B$777,K$401)+'СЕТ СН'!$F$13</f>
        <v>393.91340733999999</v>
      </c>
      <c r="L409" s="64">
        <f>SUMIFS(СВЦЭМ!$L$34:$L$777,СВЦЭМ!$A$34:$A$777,$A409,СВЦЭМ!$B$34:$B$777,L$401)+'СЕТ СН'!$F$13</f>
        <v>403.18633325000002</v>
      </c>
      <c r="M409" s="64">
        <f>SUMIFS(СВЦЭМ!$L$34:$L$777,СВЦЭМ!$A$34:$A$777,$A409,СВЦЭМ!$B$34:$B$777,M$401)+'СЕТ СН'!$F$13</f>
        <v>404.13064796999998</v>
      </c>
      <c r="N409" s="64">
        <f>SUMIFS(СВЦЭМ!$L$34:$L$777,СВЦЭМ!$A$34:$A$777,$A409,СВЦЭМ!$B$34:$B$777,N$401)+'СЕТ СН'!$F$13</f>
        <v>400.0339553</v>
      </c>
      <c r="O409" s="64">
        <f>SUMIFS(СВЦЭМ!$L$34:$L$777,СВЦЭМ!$A$34:$A$777,$A409,СВЦЭМ!$B$34:$B$777,O$401)+'СЕТ СН'!$F$13</f>
        <v>407.19034786999998</v>
      </c>
      <c r="P409" s="64">
        <f>SUMIFS(СВЦЭМ!$L$34:$L$777,СВЦЭМ!$A$34:$A$777,$A409,СВЦЭМ!$B$34:$B$777,P$401)+'СЕТ СН'!$F$13</f>
        <v>400.61901835999998</v>
      </c>
      <c r="Q409" s="64">
        <f>SUMIFS(СВЦЭМ!$L$34:$L$777,СВЦЭМ!$A$34:$A$777,$A409,СВЦЭМ!$B$34:$B$777,Q$401)+'СЕТ СН'!$F$13</f>
        <v>400.50791098000002</v>
      </c>
      <c r="R409" s="64">
        <f>SUMIFS(СВЦЭМ!$L$34:$L$777,СВЦЭМ!$A$34:$A$777,$A409,СВЦЭМ!$B$34:$B$777,R$401)+'СЕТ СН'!$F$13</f>
        <v>397.21958905999998</v>
      </c>
      <c r="S409" s="64">
        <f>SUMIFS(СВЦЭМ!$L$34:$L$777,СВЦЭМ!$A$34:$A$777,$A409,СВЦЭМ!$B$34:$B$777,S$401)+'СЕТ СН'!$F$13</f>
        <v>394.30272749</v>
      </c>
      <c r="T409" s="64">
        <f>SUMIFS(СВЦЭМ!$L$34:$L$777,СВЦЭМ!$A$34:$A$777,$A409,СВЦЭМ!$B$34:$B$777,T$401)+'СЕТ СН'!$F$13</f>
        <v>396.27264638000003</v>
      </c>
      <c r="U409" s="64">
        <f>SUMIFS(СВЦЭМ!$L$34:$L$777,СВЦЭМ!$A$34:$A$777,$A409,СВЦЭМ!$B$34:$B$777,U$401)+'СЕТ СН'!$F$13</f>
        <v>395.95322386999999</v>
      </c>
      <c r="V409" s="64">
        <f>SUMIFS(СВЦЭМ!$L$34:$L$777,СВЦЭМ!$A$34:$A$777,$A409,СВЦЭМ!$B$34:$B$777,V$401)+'СЕТ СН'!$F$13</f>
        <v>378.49886201999999</v>
      </c>
      <c r="W409" s="64">
        <f>SUMIFS(СВЦЭМ!$L$34:$L$777,СВЦЭМ!$A$34:$A$777,$A409,СВЦЭМ!$B$34:$B$777,W$401)+'СЕТ СН'!$F$13</f>
        <v>374.91007531000002</v>
      </c>
      <c r="X409" s="64">
        <f>SUMIFS(СВЦЭМ!$L$34:$L$777,СВЦЭМ!$A$34:$A$777,$A409,СВЦЭМ!$B$34:$B$777,X$401)+'СЕТ СН'!$F$13</f>
        <v>417.05896117999998</v>
      </c>
      <c r="Y409" s="64">
        <f>SUMIFS(СВЦЭМ!$L$34:$L$777,СВЦЭМ!$A$34:$A$777,$A409,СВЦЭМ!$B$34:$B$777,Y$401)+'СЕТ СН'!$F$13</f>
        <v>473.64862337</v>
      </c>
    </row>
    <row r="410" spans="1:27" ht="15.75" x14ac:dyDescent="0.2">
      <c r="A410" s="63">
        <f t="shared" si="11"/>
        <v>42560</v>
      </c>
      <c r="B410" s="64">
        <f>SUMIFS(СВЦЭМ!$L$34:$L$777,СВЦЭМ!$A$34:$A$777,$A410,СВЦЭМ!$B$34:$B$777,B$401)+'СЕТ СН'!$F$13</f>
        <v>547.37015875999998</v>
      </c>
      <c r="C410" s="64">
        <f>SUMIFS(СВЦЭМ!$L$34:$L$777,СВЦЭМ!$A$34:$A$777,$A410,СВЦЭМ!$B$34:$B$777,C$401)+'СЕТ СН'!$F$13</f>
        <v>600.56335322999996</v>
      </c>
      <c r="D410" s="64">
        <f>SUMIFS(СВЦЭМ!$L$34:$L$777,СВЦЭМ!$A$34:$A$777,$A410,СВЦЭМ!$B$34:$B$777,D$401)+'СЕТ СН'!$F$13</f>
        <v>631.11939901999995</v>
      </c>
      <c r="E410" s="64">
        <f>SUMIFS(СВЦЭМ!$L$34:$L$777,СВЦЭМ!$A$34:$A$777,$A410,СВЦЭМ!$B$34:$B$777,E$401)+'СЕТ СН'!$F$13</f>
        <v>640.72641243999999</v>
      </c>
      <c r="F410" s="64">
        <f>SUMIFS(СВЦЭМ!$L$34:$L$777,СВЦЭМ!$A$34:$A$777,$A410,СВЦЭМ!$B$34:$B$777,F$401)+'СЕТ СН'!$F$13</f>
        <v>649.90552061000005</v>
      </c>
      <c r="G410" s="64">
        <f>SUMIFS(СВЦЭМ!$L$34:$L$777,СВЦЭМ!$A$34:$A$777,$A410,СВЦЭМ!$B$34:$B$777,G$401)+'СЕТ СН'!$F$13</f>
        <v>648.11189315000001</v>
      </c>
      <c r="H410" s="64">
        <f>SUMIFS(СВЦЭМ!$L$34:$L$777,СВЦЭМ!$A$34:$A$777,$A410,СВЦЭМ!$B$34:$B$777,H$401)+'СЕТ СН'!$F$13</f>
        <v>566.55019317999995</v>
      </c>
      <c r="I410" s="64">
        <f>SUMIFS(СВЦЭМ!$L$34:$L$777,СВЦЭМ!$A$34:$A$777,$A410,СВЦЭМ!$B$34:$B$777,I$401)+'СЕТ СН'!$F$13</f>
        <v>503.86356748999998</v>
      </c>
      <c r="J410" s="64">
        <f>SUMIFS(СВЦЭМ!$L$34:$L$777,СВЦЭМ!$A$34:$A$777,$A410,СВЦЭМ!$B$34:$B$777,J$401)+'СЕТ СН'!$F$13</f>
        <v>433.9389122</v>
      </c>
      <c r="K410" s="64">
        <f>SUMIFS(СВЦЭМ!$L$34:$L$777,СВЦЭМ!$A$34:$A$777,$A410,СВЦЭМ!$B$34:$B$777,K$401)+'СЕТ СН'!$F$13</f>
        <v>389.16166083000002</v>
      </c>
      <c r="L410" s="64">
        <f>SUMIFS(СВЦЭМ!$L$34:$L$777,СВЦЭМ!$A$34:$A$777,$A410,СВЦЭМ!$B$34:$B$777,L$401)+'СЕТ СН'!$F$13</f>
        <v>384.08653329999999</v>
      </c>
      <c r="M410" s="64">
        <f>SUMIFS(СВЦЭМ!$L$34:$L$777,СВЦЭМ!$A$34:$A$777,$A410,СВЦЭМ!$B$34:$B$777,M$401)+'СЕТ СН'!$F$13</f>
        <v>381.05278439</v>
      </c>
      <c r="N410" s="64">
        <f>SUMIFS(СВЦЭМ!$L$34:$L$777,СВЦЭМ!$A$34:$A$777,$A410,СВЦЭМ!$B$34:$B$777,N$401)+'СЕТ СН'!$F$13</f>
        <v>372.83184152000001</v>
      </c>
      <c r="O410" s="64">
        <f>SUMIFS(СВЦЭМ!$L$34:$L$777,СВЦЭМ!$A$34:$A$777,$A410,СВЦЭМ!$B$34:$B$777,O$401)+'СЕТ СН'!$F$13</f>
        <v>369.80061775000001</v>
      </c>
      <c r="P410" s="64">
        <f>SUMIFS(СВЦЭМ!$L$34:$L$777,СВЦЭМ!$A$34:$A$777,$A410,СВЦЭМ!$B$34:$B$777,P$401)+'СЕТ СН'!$F$13</f>
        <v>366.85445716999999</v>
      </c>
      <c r="Q410" s="64">
        <f>SUMIFS(СВЦЭМ!$L$34:$L$777,СВЦЭМ!$A$34:$A$777,$A410,СВЦЭМ!$B$34:$B$777,Q$401)+'СЕТ СН'!$F$13</f>
        <v>368.03795379000002</v>
      </c>
      <c r="R410" s="64">
        <f>SUMIFS(СВЦЭМ!$L$34:$L$777,СВЦЭМ!$A$34:$A$777,$A410,СВЦЭМ!$B$34:$B$777,R$401)+'СЕТ СН'!$F$13</f>
        <v>370.01783332000002</v>
      </c>
      <c r="S410" s="64">
        <f>SUMIFS(СВЦЭМ!$L$34:$L$777,СВЦЭМ!$A$34:$A$777,$A410,СВЦЭМ!$B$34:$B$777,S$401)+'СЕТ СН'!$F$13</f>
        <v>373.37976221000002</v>
      </c>
      <c r="T410" s="64">
        <f>SUMIFS(СВЦЭМ!$L$34:$L$777,СВЦЭМ!$A$34:$A$777,$A410,СВЦЭМ!$B$34:$B$777,T$401)+'СЕТ СН'!$F$13</f>
        <v>375.01550148000001</v>
      </c>
      <c r="U410" s="64">
        <f>SUMIFS(СВЦЭМ!$L$34:$L$777,СВЦЭМ!$A$34:$A$777,$A410,СВЦЭМ!$B$34:$B$777,U$401)+'СЕТ СН'!$F$13</f>
        <v>370.01845892</v>
      </c>
      <c r="V410" s="64">
        <f>SUMIFS(СВЦЭМ!$L$34:$L$777,СВЦЭМ!$A$34:$A$777,$A410,СВЦЭМ!$B$34:$B$777,V$401)+'СЕТ СН'!$F$13</f>
        <v>370.39158321000002</v>
      </c>
      <c r="W410" s="64">
        <f>SUMIFS(СВЦЭМ!$L$34:$L$777,СВЦЭМ!$A$34:$A$777,$A410,СВЦЭМ!$B$34:$B$777,W$401)+'СЕТ СН'!$F$13</f>
        <v>375.55800558999999</v>
      </c>
      <c r="X410" s="64">
        <f>SUMIFS(СВЦЭМ!$L$34:$L$777,СВЦЭМ!$A$34:$A$777,$A410,СВЦЭМ!$B$34:$B$777,X$401)+'СЕТ СН'!$F$13</f>
        <v>407.35284175999999</v>
      </c>
      <c r="Y410" s="64">
        <f>SUMIFS(СВЦЭМ!$L$34:$L$777,СВЦЭМ!$A$34:$A$777,$A410,СВЦЭМ!$B$34:$B$777,Y$401)+'СЕТ СН'!$F$13</f>
        <v>465.33451267999999</v>
      </c>
    </row>
    <row r="411" spans="1:27" ht="15.75" x14ac:dyDescent="0.2">
      <c r="A411" s="63">
        <f t="shared" si="11"/>
        <v>42561</v>
      </c>
      <c r="B411" s="64">
        <f>SUMIFS(СВЦЭМ!$L$34:$L$777,СВЦЭМ!$A$34:$A$777,$A411,СВЦЭМ!$B$34:$B$777,B$401)+'СЕТ СН'!$F$13</f>
        <v>522.86272309000003</v>
      </c>
      <c r="C411" s="64">
        <f>SUMIFS(СВЦЭМ!$L$34:$L$777,СВЦЭМ!$A$34:$A$777,$A411,СВЦЭМ!$B$34:$B$777,C$401)+'СЕТ СН'!$F$13</f>
        <v>574.44200479000006</v>
      </c>
      <c r="D411" s="64">
        <f>SUMIFS(СВЦЭМ!$L$34:$L$777,СВЦЭМ!$A$34:$A$777,$A411,СВЦЭМ!$B$34:$B$777,D$401)+'СЕТ СН'!$F$13</f>
        <v>605.66311484000005</v>
      </c>
      <c r="E411" s="64">
        <f>SUMIFS(СВЦЭМ!$L$34:$L$777,СВЦЭМ!$A$34:$A$777,$A411,СВЦЭМ!$B$34:$B$777,E$401)+'СЕТ СН'!$F$13</f>
        <v>616.81360201999996</v>
      </c>
      <c r="F411" s="64">
        <f>SUMIFS(СВЦЭМ!$L$34:$L$777,СВЦЭМ!$A$34:$A$777,$A411,СВЦЭМ!$B$34:$B$777,F$401)+'СЕТ СН'!$F$13</f>
        <v>625.78429249999999</v>
      </c>
      <c r="G411" s="64">
        <f>SUMIFS(СВЦЭМ!$L$34:$L$777,СВЦЭМ!$A$34:$A$777,$A411,СВЦЭМ!$B$34:$B$777,G$401)+'СЕТ СН'!$F$13</f>
        <v>628.96708064999996</v>
      </c>
      <c r="H411" s="64">
        <f>SUMIFS(СВЦЭМ!$L$34:$L$777,СВЦЭМ!$A$34:$A$777,$A411,СВЦЭМ!$B$34:$B$777,H$401)+'СЕТ СН'!$F$13</f>
        <v>587.60796504999996</v>
      </c>
      <c r="I411" s="64">
        <f>SUMIFS(СВЦЭМ!$L$34:$L$777,СВЦЭМ!$A$34:$A$777,$A411,СВЦЭМ!$B$34:$B$777,I$401)+'СЕТ СН'!$F$13</f>
        <v>536.55637168999999</v>
      </c>
      <c r="J411" s="64">
        <f>SUMIFS(СВЦЭМ!$L$34:$L$777,СВЦЭМ!$A$34:$A$777,$A411,СВЦЭМ!$B$34:$B$777,J$401)+'СЕТ СН'!$F$13</f>
        <v>454.08681383999999</v>
      </c>
      <c r="K411" s="64">
        <f>SUMIFS(СВЦЭМ!$L$34:$L$777,СВЦЭМ!$A$34:$A$777,$A411,СВЦЭМ!$B$34:$B$777,K$401)+'СЕТ СН'!$F$13</f>
        <v>394.51683337999998</v>
      </c>
      <c r="L411" s="64">
        <f>SUMIFS(СВЦЭМ!$L$34:$L$777,СВЦЭМ!$A$34:$A$777,$A411,СВЦЭМ!$B$34:$B$777,L$401)+'СЕТ СН'!$F$13</f>
        <v>373.91242543999999</v>
      </c>
      <c r="M411" s="64">
        <f>SUMIFS(СВЦЭМ!$L$34:$L$777,СВЦЭМ!$A$34:$A$777,$A411,СВЦЭМ!$B$34:$B$777,M$401)+'СЕТ СН'!$F$13</f>
        <v>372.01861931000002</v>
      </c>
      <c r="N411" s="64">
        <f>SUMIFS(СВЦЭМ!$L$34:$L$777,СВЦЭМ!$A$34:$A$777,$A411,СВЦЭМ!$B$34:$B$777,N$401)+'СЕТ СН'!$F$13</f>
        <v>376.88630275000003</v>
      </c>
      <c r="O411" s="64">
        <f>SUMIFS(СВЦЭМ!$L$34:$L$777,СВЦЭМ!$A$34:$A$777,$A411,СВЦЭМ!$B$34:$B$777,O$401)+'СЕТ СН'!$F$13</f>
        <v>380.83262480000002</v>
      </c>
      <c r="P411" s="64">
        <f>SUMIFS(СВЦЭМ!$L$34:$L$777,СВЦЭМ!$A$34:$A$777,$A411,СВЦЭМ!$B$34:$B$777,P$401)+'СЕТ СН'!$F$13</f>
        <v>384.59545109999999</v>
      </c>
      <c r="Q411" s="64">
        <f>SUMIFS(СВЦЭМ!$L$34:$L$777,СВЦЭМ!$A$34:$A$777,$A411,СВЦЭМ!$B$34:$B$777,Q$401)+'СЕТ СН'!$F$13</f>
        <v>385.40499086</v>
      </c>
      <c r="R411" s="64">
        <f>SUMIFS(СВЦЭМ!$L$34:$L$777,СВЦЭМ!$A$34:$A$777,$A411,СВЦЭМ!$B$34:$B$777,R$401)+'СЕТ СН'!$F$13</f>
        <v>387.36740811999999</v>
      </c>
      <c r="S411" s="64">
        <f>SUMIFS(СВЦЭМ!$L$34:$L$777,СВЦЭМ!$A$34:$A$777,$A411,СВЦЭМ!$B$34:$B$777,S$401)+'СЕТ СН'!$F$13</f>
        <v>382.65118899999999</v>
      </c>
      <c r="T411" s="64">
        <f>SUMIFS(СВЦЭМ!$L$34:$L$777,СВЦЭМ!$A$34:$A$777,$A411,СВЦЭМ!$B$34:$B$777,T$401)+'СЕТ СН'!$F$13</f>
        <v>376.45822478000002</v>
      </c>
      <c r="U411" s="64">
        <f>SUMIFS(СВЦЭМ!$L$34:$L$777,СВЦЭМ!$A$34:$A$777,$A411,СВЦЭМ!$B$34:$B$777,U$401)+'СЕТ СН'!$F$13</f>
        <v>373.89238710000001</v>
      </c>
      <c r="V411" s="64">
        <f>SUMIFS(СВЦЭМ!$L$34:$L$777,СВЦЭМ!$A$34:$A$777,$A411,СВЦЭМ!$B$34:$B$777,V$401)+'СЕТ СН'!$F$13</f>
        <v>383.64301872999999</v>
      </c>
      <c r="W411" s="64">
        <f>SUMIFS(СВЦЭМ!$L$34:$L$777,СВЦЭМ!$A$34:$A$777,$A411,СВЦЭМ!$B$34:$B$777,W$401)+'СЕТ СН'!$F$13</f>
        <v>392.07968729999999</v>
      </c>
      <c r="X411" s="64">
        <f>SUMIFS(СВЦЭМ!$L$34:$L$777,СВЦЭМ!$A$34:$A$777,$A411,СВЦЭМ!$B$34:$B$777,X$401)+'СЕТ СН'!$F$13</f>
        <v>393.76072832</v>
      </c>
      <c r="Y411" s="64">
        <f>SUMIFS(СВЦЭМ!$L$34:$L$777,СВЦЭМ!$A$34:$A$777,$A411,СВЦЭМ!$B$34:$B$777,Y$401)+'СЕТ СН'!$F$13</f>
        <v>439.63299186</v>
      </c>
    </row>
    <row r="412" spans="1:27" ht="15.75" x14ac:dyDescent="0.2">
      <c r="A412" s="63">
        <f t="shared" si="11"/>
        <v>42562</v>
      </c>
      <c r="B412" s="64">
        <f>SUMIFS(СВЦЭМ!$L$34:$L$777,СВЦЭМ!$A$34:$A$777,$A412,СВЦЭМ!$B$34:$B$777,B$401)+'СЕТ СН'!$F$13</f>
        <v>509.23486905999999</v>
      </c>
      <c r="C412" s="64">
        <f>SUMIFS(СВЦЭМ!$L$34:$L$777,СВЦЭМ!$A$34:$A$777,$A412,СВЦЭМ!$B$34:$B$777,C$401)+'СЕТ СН'!$F$13</f>
        <v>558.64930390999996</v>
      </c>
      <c r="D412" s="64">
        <f>SUMIFS(СВЦЭМ!$L$34:$L$777,СВЦЭМ!$A$34:$A$777,$A412,СВЦЭМ!$B$34:$B$777,D$401)+'СЕТ СН'!$F$13</f>
        <v>595.00770781999995</v>
      </c>
      <c r="E412" s="64">
        <f>SUMIFS(СВЦЭМ!$L$34:$L$777,СВЦЭМ!$A$34:$A$777,$A412,СВЦЭМ!$B$34:$B$777,E$401)+'СЕТ СН'!$F$13</f>
        <v>603.77804547999995</v>
      </c>
      <c r="F412" s="64">
        <f>SUMIFS(СВЦЭМ!$L$34:$L$777,СВЦЭМ!$A$34:$A$777,$A412,СВЦЭМ!$B$34:$B$777,F$401)+'СЕТ СН'!$F$13</f>
        <v>611.30487008</v>
      </c>
      <c r="G412" s="64">
        <f>SUMIFS(СВЦЭМ!$L$34:$L$777,СВЦЭМ!$A$34:$A$777,$A412,СВЦЭМ!$B$34:$B$777,G$401)+'СЕТ СН'!$F$13</f>
        <v>607.93050088999996</v>
      </c>
      <c r="H412" s="64">
        <f>SUMIFS(СВЦЭМ!$L$34:$L$777,СВЦЭМ!$A$34:$A$777,$A412,СВЦЭМ!$B$34:$B$777,H$401)+'СЕТ СН'!$F$13</f>
        <v>547.89292577000003</v>
      </c>
      <c r="I412" s="64">
        <f>SUMIFS(СВЦЭМ!$L$34:$L$777,СВЦЭМ!$A$34:$A$777,$A412,СВЦЭМ!$B$34:$B$777,I$401)+'СЕТ СН'!$F$13</f>
        <v>488.56430031000002</v>
      </c>
      <c r="J412" s="64">
        <f>SUMIFS(СВЦЭМ!$L$34:$L$777,СВЦЭМ!$A$34:$A$777,$A412,СВЦЭМ!$B$34:$B$777,J$401)+'СЕТ СН'!$F$13</f>
        <v>429.32362305999999</v>
      </c>
      <c r="K412" s="64">
        <f>SUMIFS(СВЦЭМ!$L$34:$L$777,СВЦЭМ!$A$34:$A$777,$A412,СВЦЭМ!$B$34:$B$777,K$401)+'СЕТ СН'!$F$13</f>
        <v>386.24379417</v>
      </c>
      <c r="L412" s="64">
        <f>SUMIFS(СВЦЭМ!$L$34:$L$777,СВЦЭМ!$A$34:$A$777,$A412,СВЦЭМ!$B$34:$B$777,L$401)+'СЕТ СН'!$F$13</f>
        <v>370.69441641999998</v>
      </c>
      <c r="M412" s="64">
        <f>SUMIFS(СВЦЭМ!$L$34:$L$777,СВЦЭМ!$A$34:$A$777,$A412,СВЦЭМ!$B$34:$B$777,M$401)+'СЕТ СН'!$F$13</f>
        <v>373.22474389000001</v>
      </c>
      <c r="N412" s="64">
        <f>SUMIFS(СВЦЭМ!$L$34:$L$777,СВЦЭМ!$A$34:$A$777,$A412,СВЦЭМ!$B$34:$B$777,N$401)+'СЕТ СН'!$F$13</f>
        <v>380.42761046999999</v>
      </c>
      <c r="O412" s="64">
        <f>SUMIFS(СВЦЭМ!$L$34:$L$777,СВЦЭМ!$A$34:$A$777,$A412,СВЦЭМ!$B$34:$B$777,O$401)+'СЕТ СН'!$F$13</f>
        <v>372.47708485999999</v>
      </c>
      <c r="P412" s="64">
        <f>SUMIFS(СВЦЭМ!$L$34:$L$777,СВЦЭМ!$A$34:$A$777,$A412,СВЦЭМ!$B$34:$B$777,P$401)+'СЕТ СН'!$F$13</f>
        <v>376.61820439000002</v>
      </c>
      <c r="Q412" s="64">
        <f>SUMIFS(СВЦЭМ!$L$34:$L$777,СВЦЭМ!$A$34:$A$777,$A412,СВЦЭМ!$B$34:$B$777,Q$401)+'СЕТ СН'!$F$13</f>
        <v>377.22680312</v>
      </c>
      <c r="R412" s="64">
        <f>SUMIFS(СВЦЭМ!$L$34:$L$777,СВЦЭМ!$A$34:$A$777,$A412,СВЦЭМ!$B$34:$B$777,R$401)+'СЕТ СН'!$F$13</f>
        <v>380.18517115999998</v>
      </c>
      <c r="S412" s="64">
        <f>SUMIFS(СВЦЭМ!$L$34:$L$777,СВЦЭМ!$A$34:$A$777,$A412,СВЦЭМ!$B$34:$B$777,S$401)+'СЕТ СН'!$F$13</f>
        <v>381.01167129999999</v>
      </c>
      <c r="T412" s="64">
        <f>SUMIFS(СВЦЭМ!$L$34:$L$777,СВЦЭМ!$A$34:$A$777,$A412,СВЦЭМ!$B$34:$B$777,T$401)+'СЕТ СН'!$F$13</f>
        <v>384.15748839000003</v>
      </c>
      <c r="U412" s="64">
        <f>SUMIFS(СВЦЭМ!$L$34:$L$777,СВЦЭМ!$A$34:$A$777,$A412,СВЦЭМ!$B$34:$B$777,U$401)+'СЕТ СН'!$F$13</f>
        <v>386.80502129000001</v>
      </c>
      <c r="V412" s="64">
        <f>SUMIFS(СВЦЭМ!$L$34:$L$777,СВЦЭМ!$A$34:$A$777,$A412,СВЦЭМ!$B$34:$B$777,V$401)+'СЕТ СН'!$F$13</f>
        <v>388.36284057</v>
      </c>
      <c r="W412" s="64">
        <f>SUMIFS(СВЦЭМ!$L$34:$L$777,СВЦЭМ!$A$34:$A$777,$A412,СВЦЭМ!$B$34:$B$777,W$401)+'СЕТ СН'!$F$13</f>
        <v>401.95876433000001</v>
      </c>
      <c r="X412" s="64">
        <f>SUMIFS(СВЦЭМ!$L$34:$L$777,СВЦЭМ!$A$34:$A$777,$A412,СВЦЭМ!$B$34:$B$777,X$401)+'СЕТ СН'!$F$13</f>
        <v>430.51339895000001</v>
      </c>
      <c r="Y412" s="64">
        <f>SUMIFS(СВЦЭМ!$L$34:$L$777,СВЦЭМ!$A$34:$A$777,$A412,СВЦЭМ!$B$34:$B$777,Y$401)+'СЕТ СН'!$F$13</f>
        <v>492.67436850000001</v>
      </c>
    </row>
    <row r="413" spans="1:27" ht="15.75" x14ac:dyDescent="0.2">
      <c r="A413" s="63">
        <f t="shared" si="11"/>
        <v>42563</v>
      </c>
      <c r="B413" s="64">
        <f>SUMIFS(СВЦЭМ!$L$34:$L$777,СВЦЭМ!$A$34:$A$777,$A413,СВЦЭМ!$B$34:$B$777,B$401)+'СЕТ СН'!$F$13</f>
        <v>520.06993769999997</v>
      </c>
      <c r="C413" s="64">
        <f>SUMIFS(СВЦЭМ!$L$34:$L$777,СВЦЭМ!$A$34:$A$777,$A413,СВЦЭМ!$B$34:$B$777,C$401)+'СЕТ СН'!$F$13</f>
        <v>566.33477558000004</v>
      </c>
      <c r="D413" s="64">
        <f>SUMIFS(СВЦЭМ!$L$34:$L$777,СВЦЭМ!$A$34:$A$777,$A413,СВЦЭМ!$B$34:$B$777,D$401)+'СЕТ СН'!$F$13</f>
        <v>591.00761864000003</v>
      </c>
      <c r="E413" s="64">
        <f>SUMIFS(СВЦЭМ!$L$34:$L$777,СВЦЭМ!$A$34:$A$777,$A413,СВЦЭМ!$B$34:$B$777,E$401)+'СЕТ СН'!$F$13</f>
        <v>607.72936601000004</v>
      </c>
      <c r="F413" s="64">
        <f>SUMIFS(СВЦЭМ!$L$34:$L$777,СВЦЭМ!$A$34:$A$777,$A413,СВЦЭМ!$B$34:$B$777,F$401)+'СЕТ СН'!$F$13</f>
        <v>613.44299669999998</v>
      </c>
      <c r="G413" s="64">
        <f>SUMIFS(СВЦЭМ!$L$34:$L$777,СВЦЭМ!$A$34:$A$777,$A413,СВЦЭМ!$B$34:$B$777,G$401)+'СЕТ СН'!$F$13</f>
        <v>608.17532195000001</v>
      </c>
      <c r="H413" s="64">
        <f>SUMIFS(СВЦЭМ!$L$34:$L$777,СВЦЭМ!$A$34:$A$777,$A413,СВЦЭМ!$B$34:$B$777,H$401)+'СЕТ СН'!$F$13</f>
        <v>543.85796160999996</v>
      </c>
      <c r="I413" s="64">
        <f>SUMIFS(СВЦЭМ!$L$34:$L$777,СВЦЭМ!$A$34:$A$777,$A413,СВЦЭМ!$B$34:$B$777,I$401)+'СЕТ СН'!$F$13</f>
        <v>482.42302425000003</v>
      </c>
      <c r="J413" s="64">
        <f>SUMIFS(СВЦЭМ!$L$34:$L$777,СВЦЭМ!$A$34:$A$777,$A413,СВЦЭМ!$B$34:$B$777,J$401)+'СЕТ СН'!$F$13</f>
        <v>405.48185434999999</v>
      </c>
      <c r="K413" s="64">
        <f>SUMIFS(СВЦЭМ!$L$34:$L$777,СВЦЭМ!$A$34:$A$777,$A413,СВЦЭМ!$B$34:$B$777,K$401)+'СЕТ СН'!$F$13</f>
        <v>375.77250952999998</v>
      </c>
      <c r="L413" s="64">
        <f>SUMIFS(СВЦЭМ!$L$34:$L$777,СВЦЭМ!$A$34:$A$777,$A413,СВЦЭМ!$B$34:$B$777,L$401)+'СЕТ СН'!$F$13</f>
        <v>393.65609683999998</v>
      </c>
      <c r="M413" s="64">
        <f>SUMIFS(СВЦЭМ!$L$34:$L$777,СВЦЭМ!$A$34:$A$777,$A413,СВЦЭМ!$B$34:$B$777,M$401)+'СЕТ СН'!$F$13</f>
        <v>394.53496283999999</v>
      </c>
      <c r="N413" s="64">
        <f>SUMIFS(СВЦЭМ!$L$34:$L$777,СВЦЭМ!$A$34:$A$777,$A413,СВЦЭМ!$B$34:$B$777,N$401)+'СЕТ СН'!$F$13</f>
        <v>388.50922713</v>
      </c>
      <c r="O413" s="64">
        <f>SUMIFS(СВЦЭМ!$L$34:$L$777,СВЦЭМ!$A$34:$A$777,$A413,СВЦЭМ!$B$34:$B$777,O$401)+'СЕТ СН'!$F$13</f>
        <v>394.44727589000001</v>
      </c>
      <c r="P413" s="64">
        <f>SUMIFS(СВЦЭМ!$L$34:$L$777,СВЦЭМ!$A$34:$A$777,$A413,СВЦЭМ!$B$34:$B$777,P$401)+'СЕТ СН'!$F$13</f>
        <v>393.1332587</v>
      </c>
      <c r="Q413" s="64">
        <f>SUMIFS(СВЦЭМ!$L$34:$L$777,СВЦЭМ!$A$34:$A$777,$A413,СВЦЭМ!$B$34:$B$777,Q$401)+'СЕТ СН'!$F$13</f>
        <v>393.37421705000003</v>
      </c>
      <c r="R413" s="64">
        <f>SUMIFS(СВЦЭМ!$L$34:$L$777,СВЦЭМ!$A$34:$A$777,$A413,СВЦЭМ!$B$34:$B$777,R$401)+'СЕТ СН'!$F$13</f>
        <v>389.16442989000001</v>
      </c>
      <c r="S413" s="64">
        <f>SUMIFS(СВЦЭМ!$L$34:$L$777,СВЦЭМ!$A$34:$A$777,$A413,СВЦЭМ!$B$34:$B$777,S$401)+'СЕТ СН'!$F$13</f>
        <v>389.31342572</v>
      </c>
      <c r="T413" s="64">
        <f>SUMIFS(СВЦЭМ!$L$34:$L$777,СВЦЭМ!$A$34:$A$777,$A413,СВЦЭМ!$B$34:$B$777,T$401)+'СЕТ СН'!$F$13</f>
        <v>387.05556186000001</v>
      </c>
      <c r="U413" s="64">
        <f>SUMIFS(СВЦЭМ!$L$34:$L$777,СВЦЭМ!$A$34:$A$777,$A413,СВЦЭМ!$B$34:$B$777,U$401)+'СЕТ СН'!$F$13</f>
        <v>383.90870723</v>
      </c>
      <c r="V413" s="64">
        <f>SUMIFS(СВЦЭМ!$L$34:$L$777,СВЦЭМ!$A$34:$A$777,$A413,СВЦЭМ!$B$34:$B$777,V$401)+'СЕТ СН'!$F$13</f>
        <v>368.61334377999998</v>
      </c>
      <c r="W413" s="64">
        <f>SUMIFS(СВЦЭМ!$L$34:$L$777,СВЦЭМ!$A$34:$A$777,$A413,СВЦЭМ!$B$34:$B$777,W$401)+'СЕТ СН'!$F$13</f>
        <v>378.10886735000003</v>
      </c>
      <c r="X413" s="64">
        <f>SUMIFS(СВЦЭМ!$L$34:$L$777,СВЦЭМ!$A$34:$A$777,$A413,СВЦЭМ!$B$34:$B$777,X$401)+'СЕТ СН'!$F$13</f>
        <v>400.36167718000002</v>
      </c>
      <c r="Y413" s="64">
        <f>SUMIFS(СВЦЭМ!$L$34:$L$777,СВЦЭМ!$A$34:$A$777,$A413,СВЦЭМ!$B$34:$B$777,Y$401)+'СЕТ СН'!$F$13</f>
        <v>458.11709110999999</v>
      </c>
    </row>
    <row r="414" spans="1:27" ht="15.75" x14ac:dyDescent="0.2">
      <c r="A414" s="63">
        <f t="shared" si="11"/>
        <v>42564</v>
      </c>
      <c r="B414" s="64">
        <f>SUMIFS(СВЦЭМ!$L$34:$L$777,СВЦЭМ!$A$34:$A$777,$A414,СВЦЭМ!$B$34:$B$777,B$401)+'СЕТ СН'!$F$13</f>
        <v>477.65334654999998</v>
      </c>
      <c r="C414" s="64">
        <f>SUMIFS(СВЦЭМ!$L$34:$L$777,СВЦЭМ!$A$34:$A$777,$A414,СВЦЭМ!$B$34:$B$777,C$401)+'СЕТ СН'!$F$13</f>
        <v>520.64386041</v>
      </c>
      <c r="D414" s="64">
        <f>SUMIFS(СВЦЭМ!$L$34:$L$777,СВЦЭМ!$A$34:$A$777,$A414,СВЦЭМ!$B$34:$B$777,D$401)+'СЕТ СН'!$F$13</f>
        <v>546.38090105000003</v>
      </c>
      <c r="E414" s="64">
        <f>SUMIFS(СВЦЭМ!$L$34:$L$777,СВЦЭМ!$A$34:$A$777,$A414,СВЦЭМ!$B$34:$B$777,E$401)+'СЕТ СН'!$F$13</f>
        <v>555.16309192999995</v>
      </c>
      <c r="F414" s="64">
        <f>SUMIFS(СВЦЭМ!$L$34:$L$777,СВЦЭМ!$A$34:$A$777,$A414,СВЦЭМ!$B$34:$B$777,F$401)+'СЕТ СН'!$F$13</f>
        <v>559.57592603000001</v>
      </c>
      <c r="G414" s="64">
        <f>SUMIFS(СВЦЭМ!$L$34:$L$777,СВЦЭМ!$A$34:$A$777,$A414,СВЦЭМ!$B$34:$B$777,G$401)+'СЕТ СН'!$F$13</f>
        <v>557.21310592999998</v>
      </c>
      <c r="H414" s="64">
        <f>SUMIFS(СВЦЭМ!$L$34:$L$777,СВЦЭМ!$A$34:$A$777,$A414,СВЦЭМ!$B$34:$B$777,H$401)+'СЕТ СН'!$F$13</f>
        <v>491.50186915</v>
      </c>
      <c r="I414" s="64">
        <f>SUMIFS(СВЦЭМ!$L$34:$L$777,СВЦЭМ!$A$34:$A$777,$A414,СВЦЭМ!$B$34:$B$777,I$401)+'СЕТ СН'!$F$13</f>
        <v>418.89203017</v>
      </c>
      <c r="J414" s="64">
        <f>SUMIFS(СВЦЭМ!$L$34:$L$777,СВЦЭМ!$A$34:$A$777,$A414,СВЦЭМ!$B$34:$B$777,J$401)+'СЕТ СН'!$F$13</f>
        <v>386.51992000000001</v>
      </c>
      <c r="K414" s="64">
        <f>SUMIFS(СВЦЭМ!$L$34:$L$777,СВЦЭМ!$A$34:$A$777,$A414,СВЦЭМ!$B$34:$B$777,K$401)+'СЕТ СН'!$F$13</f>
        <v>360.39897860999997</v>
      </c>
      <c r="L414" s="64">
        <f>SUMIFS(СВЦЭМ!$L$34:$L$777,СВЦЭМ!$A$34:$A$777,$A414,СВЦЭМ!$B$34:$B$777,L$401)+'СЕТ СН'!$F$13</f>
        <v>386.53661998000001</v>
      </c>
      <c r="M414" s="64">
        <f>SUMIFS(СВЦЭМ!$L$34:$L$777,СВЦЭМ!$A$34:$A$777,$A414,СВЦЭМ!$B$34:$B$777,M$401)+'СЕТ СН'!$F$13</f>
        <v>388.04413367000001</v>
      </c>
      <c r="N414" s="64">
        <f>SUMIFS(СВЦЭМ!$L$34:$L$777,СВЦЭМ!$A$34:$A$777,$A414,СВЦЭМ!$B$34:$B$777,N$401)+'СЕТ СН'!$F$13</f>
        <v>384.14942123999998</v>
      </c>
      <c r="O414" s="64">
        <f>SUMIFS(СВЦЭМ!$L$34:$L$777,СВЦЭМ!$A$34:$A$777,$A414,СВЦЭМ!$B$34:$B$777,O$401)+'СЕТ СН'!$F$13</f>
        <v>394.74628246999998</v>
      </c>
      <c r="P414" s="64">
        <f>SUMIFS(СВЦЭМ!$L$34:$L$777,СВЦЭМ!$A$34:$A$777,$A414,СВЦЭМ!$B$34:$B$777,P$401)+'СЕТ СН'!$F$13</f>
        <v>392.12731908000001</v>
      </c>
      <c r="Q414" s="64">
        <f>SUMIFS(СВЦЭМ!$L$34:$L$777,СВЦЭМ!$A$34:$A$777,$A414,СВЦЭМ!$B$34:$B$777,Q$401)+'СЕТ СН'!$F$13</f>
        <v>387.28370890999997</v>
      </c>
      <c r="R414" s="64">
        <f>SUMIFS(СВЦЭМ!$L$34:$L$777,СВЦЭМ!$A$34:$A$777,$A414,СВЦЭМ!$B$34:$B$777,R$401)+'СЕТ СН'!$F$13</f>
        <v>383.97423529999998</v>
      </c>
      <c r="S414" s="64">
        <f>SUMIFS(СВЦЭМ!$L$34:$L$777,СВЦЭМ!$A$34:$A$777,$A414,СВЦЭМ!$B$34:$B$777,S$401)+'СЕТ СН'!$F$13</f>
        <v>381.78493206000002</v>
      </c>
      <c r="T414" s="64">
        <f>SUMIFS(СВЦЭМ!$L$34:$L$777,СВЦЭМ!$A$34:$A$777,$A414,СВЦЭМ!$B$34:$B$777,T$401)+'СЕТ СН'!$F$13</f>
        <v>379.44774940000002</v>
      </c>
      <c r="U414" s="64">
        <f>SUMIFS(СВЦЭМ!$L$34:$L$777,СВЦЭМ!$A$34:$A$777,$A414,СВЦЭМ!$B$34:$B$777,U$401)+'СЕТ СН'!$F$13</f>
        <v>381.00179714000001</v>
      </c>
      <c r="V414" s="64">
        <f>SUMIFS(СВЦЭМ!$L$34:$L$777,СВЦЭМ!$A$34:$A$777,$A414,СВЦЭМ!$B$34:$B$777,V$401)+'СЕТ СН'!$F$13</f>
        <v>365.96526075000003</v>
      </c>
      <c r="W414" s="64">
        <f>SUMIFS(СВЦЭМ!$L$34:$L$777,СВЦЭМ!$A$34:$A$777,$A414,СВЦЭМ!$B$34:$B$777,W$401)+'СЕТ СН'!$F$13</f>
        <v>364.31415263000002</v>
      </c>
      <c r="X414" s="64">
        <f>SUMIFS(СВЦЭМ!$L$34:$L$777,СВЦЭМ!$A$34:$A$777,$A414,СВЦЭМ!$B$34:$B$777,X$401)+'СЕТ СН'!$F$13</f>
        <v>378.22351497</v>
      </c>
      <c r="Y414" s="64">
        <f>SUMIFS(СВЦЭМ!$L$34:$L$777,СВЦЭМ!$A$34:$A$777,$A414,СВЦЭМ!$B$34:$B$777,Y$401)+'СЕТ СН'!$F$13</f>
        <v>417.83206389999998</v>
      </c>
    </row>
    <row r="415" spans="1:27" ht="15.75" x14ac:dyDescent="0.2">
      <c r="A415" s="63">
        <f t="shared" si="11"/>
        <v>42565</v>
      </c>
      <c r="B415" s="64">
        <f>SUMIFS(СВЦЭМ!$L$34:$L$777,СВЦЭМ!$A$34:$A$777,$A415,СВЦЭМ!$B$34:$B$777,B$401)+'СЕТ СН'!$F$13</f>
        <v>434.83324112000003</v>
      </c>
      <c r="C415" s="64">
        <f>SUMIFS(СВЦЭМ!$L$34:$L$777,СВЦЭМ!$A$34:$A$777,$A415,СВЦЭМ!$B$34:$B$777,C$401)+'СЕТ СН'!$F$13</f>
        <v>475.01129868999999</v>
      </c>
      <c r="D415" s="64">
        <f>SUMIFS(СВЦЭМ!$L$34:$L$777,СВЦЭМ!$A$34:$A$777,$A415,СВЦЭМ!$B$34:$B$777,D$401)+'СЕТ СН'!$F$13</f>
        <v>498.60517981999999</v>
      </c>
      <c r="E415" s="64">
        <f>SUMIFS(СВЦЭМ!$L$34:$L$777,СВЦЭМ!$A$34:$A$777,$A415,СВЦЭМ!$B$34:$B$777,E$401)+'СЕТ СН'!$F$13</f>
        <v>505.90603708999998</v>
      </c>
      <c r="F415" s="64">
        <f>SUMIFS(СВЦЭМ!$L$34:$L$777,СВЦЭМ!$A$34:$A$777,$A415,СВЦЭМ!$B$34:$B$777,F$401)+'СЕТ СН'!$F$13</f>
        <v>510.68009656999999</v>
      </c>
      <c r="G415" s="64">
        <f>SUMIFS(СВЦЭМ!$L$34:$L$777,СВЦЭМ!$A$34:$A$777,$A415,СВЦЭМ!$B$34:$B$777,G$401)+'СЕТ СН'!$F$13</f>
        <v>501.28101935000001</v>
      </c>
      <c r="H415" s="64">
        <f>SUMIFS(СВЦЭМ!$L$34:$L$777,СВЦЭМ!$A$34:$A$777,$A415,СВЦЭМ!$B$34:$B$777,H$401)+'СЕТ СН'!$F$13</f>
        <v>446.68327606000003</v>
      </c>
      <c r="I415" s="64">
        <f>SUMIFS(СВЦЭМ!$L$34:$L$777,СВЦЭМ!$A$34:$A$777,$A415,СВЦЭМ!$B$34:$B$777,I$401)+'СЕТ СН'!$F$13</f>
        <v>386.31352133000001</v>
      </c>
      <c r="J415" s="64">
        <f>SUMIFS(СВЦЭМ!$L$34:$L$777,СВЦЭМ!$A$34:$A$777,$A415,СВЦЭМ!$B$34:$B$777,J$401)+'СЕТ СН'!$F$13</f>
        <v>343.75406809999998</v>
      </c>
      <c r="K415" s="64">
        <f>SUMIFS(СВЦЭМ!$L$34:$L$777,СВЦЭМ!$A$34:$A$777,$A415,СВЦЭМ!$B$34:$B$777,K$401)+'СЕТ СН'!$F$13</f>
        <v>315.31964511000001</v>
      </c>
      <c r="L415" s="64">
        <f>SUMIFS(СВЦЭМ!$L$34:$L$777,СВЦЭМ!$A$34:$A$777,$A415,СВЦЭМ!$B$34:$B$777,L$401)+'СЕТ СН'!$F$13</f>
        <v>306.92663603</v>
      </c>
      <c r="M415" s="64">
        <f>SUMIFS(СВЦЭМ!$L$34:$L$777,СВЦЭМ!$A$34:$A$777,$A415,СВЦЭМ!$B$34:$B$777,M$401)+'СЕТ СН'!$F$13</f>
        <v>301.92772710999998</v>
      </c>
      <c r="N415" s="64">
        <f>SUMIFS(СВЦЭМ!$L$34:$L$777,СВЦЭМ!$A$34:$A$777,$A415,СВЦЭМ!$B$34:$B$777,N$401)+'СЕТ СН'!$F$13</f>
        <v>297.58662127999997</v>
      </c>
      <c r="O415" s="64">
        <f>SUMIFS(СВЦЭМ!$L$34:$L$777,СВЦЭМ!$A$34:$A$777,$A415,СВЦЭМ!$B$34:$B$777,O$401)+'СЕТ СН'!$F$13</f>
        <v>300.71133861999999</v>
      </c>
      <c r="P415" s="64">
        <f>SUMIFS(СВЦЭМ!$L$34:$L$777,СВЦЭМ!$A$34:$A$777,$A415,СВЦЭМ!$B$34:$B$777,P$401)+'СЕТ СН'!$F$13</f>
        <v>295.94932697000002</v>
      </c>
      <c r="Q415" s="64">
        <f>SUMIFS(СВЦЭМ!$L$34:$L$777,СВЦЭМ!$A$34:$A$777,$A415,СВЦЭМ!$B$34:$B$777,Q$401)+'СЕТ СН'!$F$13</f>
        <v>296.76831329999999</v>
      </c>
      <c r="R415" s="64">
        <f>SUMIFS(СВЦЭМ!$L$34:$L$777,СВЦЭМ!$A$34:$A$777,$A415,СВЦЭМ!$B$34:$B$777,R$401)+'СЕТ СН'!$F$13</f>
        <v>295.57456036000002</v>
      </c>
      <c r="S415" s="64">
        <f>SUMIFS(СВЦЭМ!$L$34:$L$777,СВЦЭМ!$A$34:$A$777,$A415,СВЦЭМ!$B$34:$B$777,S$401)+'СЕТ СН'!$F$13</f>
        <v>295.17208656999998</v>
      </c>
      <c r="T415" s="64">
        <f>SUMIFS(СВЦЭМ!$L$34:$L$777,СВЦЭМ!$A$34:$A$777,$A415,СВЦЭМ!$B$34:$B$777,T$401)+'СЕТ СН'!$F$13</f>
        <v>297.11055205000002</v>
      </c>
      <c r="U415" s="64">
        <f>SUMIFS(СВЦЭМ!$L$34:$L$777,СВЦЭМ!$A$34:$A$777,$A415,СВЦЭМ!$B$34:$B$777,U$401)+'СЕТ СН'!$F$13</f>
        <v>306.37693204999999</v>
      </c>
      <c r="V415" s="64">
        <f>SUMIFS(СВЦЭМ!$L$34:$L$777,СВЦЭМ!$A$34:$A$777,$A415,СВЦЭМ!$B$34:$B$777,V$401)+'СЕТ СН'!$F$13</f>
        <v>346.72067322999999</v>
      </c>
      <c r="W415" s="64">
        <f>SUMIFS(СВЦЭМ!$L$34:$L$777,СВЦЭМ!$A$34:$A$777,$A415,СВЦЭМ!$B$34:$B$777,W$401)+'СЕТ СН'!$F$13</f>
        <v>382.33416906999997</v>
      </c>
      <c r="X415" s="64">
        <f>SUMIFS(СВЦЭМ!$L$34:$L$777,СВЦЭМ!$A$34:$A$777,$A415,СВЦЭМ!$B$34:$B$777,X$401)+'СЕТ СН'!$F$13</f>
        <v>391.40576320999998</v>
      </c>
      <c r="Y415" s="64">
        <f>SUMIFS(СВЦЭМ!$L$34:$L$777,СВЦЭМ!$A$34:$A$777,$A415,СВЦЭМ!$B$34:$B$777,Y$401)+'СЕТ СН'!$F$13</f>
        <v>392.72080639000001</v>
      </c>
    </row>
    <row r="416" spans="1:27" ht="15.75" x14ac:dyDescent="0.2">
      <c r="A416" s="63">
        <f t="shared" si="11"/>
        <v>42566</v>
      </c>
      <c r="B416" s="64">
        <f>SUMIFS(СВЦЭМ!$L$34:$L$777,СВЦЭМ!$A$34:$A$777,$A416,СВЦЭМ!$B$34:$B$777,B$401)+'СЕТ СН'!$F$13</f>
        <v>431.55521657999998</v>
      </c>
      <c r="C416" s="64">
        <f>SUMIFS(СВЦЭМ!$L$34:$L$777,СВЦЭМ!$A$34:$A$777,$A416,СВЦЭМ!$B$34:$B$777,C$401)+'СЕТ СН'!$F$13</f>
        <v>460.78943891</v>
      </c>
      <c r="D416" s="64">
        <f>SUMIFS(СВЦЭМ!$L$34:$L$777,СВЦЭМ!$A$34:$A$777,$A416,СВЦЭМ!$B$34:$B$777,D$401)+'СЕТ СН'!$F$13</f>
        <v>468.71582532999997</v>
      </c>
      <c r="E416" s="64">
        <f>SUMIFS(СВЦЭМ!$L$34:$L$777,СВЦЭМ!$A$34:$A$777,$A416,СВЦЭМ!$B$34:$B$777,E$401)+'СЕТ СН'!$F$13</f>
        <v>478.65990212000003</v>
      </c>
      <c r="F416" s="64">
        <f>SUMIFS(СВЦЭМ!$L$34:$L$777,СВЦЭМ!$A$34:$A$777,$A416,СВЦЭМ!$B$34:$B$777,F$401)+'СЕТ СН'!$F$13</f>
        <v>484.38716325000001</v>
      </c>
      <c r="G416" s="64">
        <f>SUMIFS(СВЦЭМ!$L$34:$L$777,СВЦЭМ!$A$34:$A$777,$A416,СВЦЭМ!$B$34:$B$777,G$401)+'СЕТ СН'!$F$13</f>
        <v>473.88125932000003</v>
      </c>
      <c r="H416" s="64">
        <f>SUMIFS(СВЦЭМ!$L$34:$L$777,СВЦЭМ!$A$34:$A$777,$A416,СВЦЭМ!$B$34:$B$777,H$401)+'СЕТ СН'!$F$13</f>
        <v>483.70533719000002</v>
      </c>
      <c r="I416" s="64">
        <f>SUMIFS(СВЦЭМ!$L$34:$L$777,СВЦЭМ!$A$34:$A$777,$A416,СВЦЭМ!$B$34:$B$777,I$401)+'СЕТ СН'!$F$13</f>
        <v>469.04766655999998</v>
      </c>
      <c r="J416" s="64">
        <f>SUMIFS(СВЦЭМ!$L$34:$L$777,СВЦЭМ!$A$34:$A$777,$A416,СВЦЭМ!$B$34:$B$777,J$401)+'СЕТ СН'!$F$13</f>
        <v>426.89491385000002</v>
      </c>
      <c r="K416" s="64">
        <f>SUMIFS(СВЦЭМ!$L$34:$L$777,СВЦЭМ!$A$34:$A$777,$A416,СВЦЭМ!$B$34:$B$777,K$401)+'СЕТ СН'!$F$13</f>
        <v>382.70176599000001</v>
      </c>
      <c r="L416" s="64">
        <f>SUMIFS(СВЦЭМ!$L$34:$L$777,СВЦЭМ!$A$34:$A$777,$A416,СВЦЭМ!$B$34:$B$777,L$401)+'СЕТ СН'!$F$13</f>
        <v>301.80528851000003</v>
      </c>
      <c r="M416" s="64">
        <f>SUMIFS(СВЦЭМ!$L$34:$L$777,СВЦЭМ!$A$34:$A$777,$A416,СВЦЭМ!$B$34:$B$777,M$401)+'СЕТ СН'!$F$13</f>
        <v>296.30679309999999</v>
      </c>
      <c r="N416" s="64">
        <f>SUMIFS(СВЦЭМ!$L$34:$L$777,СВЦЭМ!$A$34:$A$777,$A416,СВЦЭМ!$B$34:$B$777,N$401)+'СЕТ СН'!$F$13</f>
        <v>293.59818734999999</v>
      </c>
      <c r="O416" s="64">
        <f>SUMIFS(СВЦЭМ!$L$34:$L$777,СВЦЭМ!$A$34:$A$777,$A416,СВЦЭМ!$B$34:$B$777,O$401)+'СЕТ СН'!$F$13</f>
        <v>300.09567736999998</v>
      </c>
      <c r="P416" s="64">
        <f>SUMIFS(СВЦЭМ!$L$34:$L$777,СВЦЭМ!$A$34:$A$777,$A416,СВЦЭМ!$B$34:$B$777,P$401)+'СЕТ СН'!$F$13</f>
        <v>297.45120625999999</v>
      </c>
      <c r="Q416" s="64">
        <f>SUMIFS(СВЦЭМ!$L$34:$L$777,СВЦЭМ!$A$34:$A$777,$A416,СВЦЭМ!$B$34:$B$777,Q$401)+'СЕТ СН'!$F$13</f>
        <v>295.55231256000002</v>
      </c>
      <c r="R416" s="64">
        <f>SUMIFS(СВЦЭМ!$L$34:$L$777,СВЦЭМ!$A$34:$A$777,$A416,СВЦЭМ!$B$34:$B$777,R$401)+'СЕТ СН'!$F$13</f>
        <v>294.46939082</v>
      </c>
      <c r="S416" s="64">
        <f>SUMIFS(СВЦЭМ!$L$34:$L$777,СВЦЭМ!$A$34:$A$777,$A416,СВЦЭМ!$B$34:$B$777,S$401)+'СЕТ СН'!$F$13</f>
        <v>292.19171861000001</v>
      </c>
      <c r="T416" s="64">
        <f>SUMIFS(СВЦЭМ!$L$34:$L$777,СВЦЭМ!$A$34:$A$777,$A416,СВЦЭМ!$B$34:$B$777,T$401)+'СЕТ СН'!$F$13</f>
        <v>300.43012014999999</v>
      </c>
      <c r="U416" s="64">
        <f>SUMIFS(СВЦЭМ!$L$34:$L$777,СВЦЭМ!$A$34:$A$777,$A416,СВЦЭМ!$B$34:$B$777,U$401)+'СЕТ СН'!$F$13</f>
        <v>305.92139344999998</v>
      </c>
      <c r="V416" s="64">
        <f>SUMIFS(СВЦЭМ!$L$34:$L$777,СВЦЭМ!$A$34:$A$777,$A416,СВЦЭМ!$B$34:$B$777,V$401)+'СЕТ СН'!$F$13</f>
        <v>309.71950034999998</v>
      </c>
      <c r="W416" s="64">
        <f>SUMIFS(СВЦЭМ!$L$34:$L$777,СВЦЭМ!$A$34:$A$777,$A416,СВЦЭМ!$B$34:$B$777,W$401)+'СЕТ СН'!$F$13</f>
        <v>367.92428975000001</v>
      </c>
      <c r="X416" s="64">
        <f>SUMIFS(СВЦЭМ!$L$34:$L$777,СВЦЭМ!$A$34:$A$777,$A416,СВЦЭМ!$B$34:$B$777,X$401)+'СЕТ СН'!$F$13</f>
        <v>392.11975608</v>
      </c>
      <c r="Y416" s="64">
        <f>SUMIFS(СВЦЭМ!$L$34:$L$777,СВЦЭМ!$A$34:$A$777,$A416,СВЦЭМ!$B$34:$B$777,Y$401)+'СЕТ СН'!$F$13</f>
        <v>402.24636529999998</v>
      </c>
    </row>
    <row r="417" spans="1:25" ht="15.75" x14ac:dyDescent="0.2">
      <c r="A417" s="63">
        <f t="shared" si="11"/>
        <v>42567</v>
      </c>
      <c r="B417" s="64">
        <f>SUMIFS(СВЦЭМ!$L$34:$L$777,СВЦЭМ!$A$34:$A$777,$A417,СВЦЭМ!$B$34:$B$777,B$401)+'СЕТ СН'!$F$13</f>
        <v>454.21286044999999</v>
      </c>
      <c r="C417" s="64">
        <f>SUMIFS(СВЦЭМ!$L$34:$L$777,СВЦЭМ!$A$34:$A$777,$A417,СВЦЭМ!$B$34:$B$777,C$401)+'СЕТ СН'!$F$13</f>
        <v>479.79605651000003</v>
      </c>
      <c r="D417" s="64">
        <f>SUMIFS(СВЦЭМ!$L$34:$L$777,СВЦЭМ!$A$34:$A$777,$A417,СВЦЭМ!$B$34:$B$777,D$401)+'СЕТ СН'!$F$13</f>
        <v>500.87524679000001</v>
      </c>
      <c r="E417" s="64">
        <f>SUMIFS(СВЦЭМ!$L$34:$L$777,СВЦЭМ!$A$34:$A$777,$A417,СВЦЭМ!$B$34:$B$777,E$401)+'СЕТ СН'!$F$13</f>
        <v>511.78410716000002</v>
      </c>
      <c r="F417" s="64">
        <f>SUMIFS(СВЦЭМ!$L$34:$L$777,СВЦЭМ!$A$34:$A$777,$A417,СВЦЭМ!$B$34:$B$777,F$401)+'СЕТ СН'!$F$13</f>
        <v>517.20334148999996</v>
      </c>
      <c r="G417" s="64">
        <f>SUMIFS(СВЦЭМ!$L$34:$L$777,СВЦЭМ!$A$34:$A$777,$A417,СВЦЭМ!$B$34:$B$777,G$401)+'СЕТ СН'!$F$13</f>
        <v>519.67175973999997</v>
      </c>
      <c r="H417" s="64">
        <f>SUMIFS(СВЦЭМ!$L$34:$L$777,СВЦЭМ!$A$34:$A$777,$A417,СВЦЭМ!$B$34:$B$777,H$401)+'СЕТ СН'!$F$13</f>
        <v>477.54291900999999</v>
      </c>
      <c r="I417" s="64">
        <f>SUMIFS(СВЦЭМ!$L$34:$L$777,СВЦЭМ!$A$34:$A$777,$A417,СВЦЭМ!$B$34:$B$777,I$401)+'СЕТ СН'!$F$13</f>
        <v>427.20867000999999</v>
      </c>
      <c r="J417" s="64">
        <f>SUMIFS(СВЦЭМ!$L$34:$L$777,СВЦЭМ!$A$34:$A$777,$A417,СВЦЭМ!$B$34:$B$777,J$401)+'СЕТ СН'!$F$13</f>
        <v>370.34967607999999</v>
      </c>
      <c r="K417" s="64">
        <f>SUMIFS(СВЦЭМ!$L$34:$L$777,СВЦЭМ!$A$34:$A$777,$A417,СВЦЭМ!$B$34:$B$777,K$401)+'СЕТ СН'!$F$13</f>
        <v>340.61002702000002</v>
      </c>
      <c r="L417" s="64">
        <f>SUMIFS(СВЦЭМ!$L$34:$L$777,СВЦЭМ!$A$34:$A$777,$A417,СВЦЭМ!$B$34:$B$777,L$401)+'СЕТ СН'!$F$13</f>
        <v>354.33821827999998</v>
      </c>
      <c r="M417" s="64">
        <f>SUMIFS(СВЦЭМ!$L$34:$L$777,СВЦЭМ!$A$34:$A$777,$A417,СВЦЭМ!$B$34:$B$777,M$401)+'СЕТ СН'!$F$13</f>
        <v>354.66778790000001</v>
      </c>
      <c r="N417" s="64">
        <f>SUMIFS(СВЦЭМ!$L$34:$L$777,СВЦЭМ!$A$34:$A$777,$A417,СВЦЭМ!$B$34:$B$777,N$401)+'СЕТ СН'!$F$13</f>
        <v>347.22222197999997</v>
      </c>
      <c r="O417" s="64">
        <f>SUMIFS(СВЦЭМ!$L$34:$L$777,СВЦЭМ!$A$34:$A$777,$A417,СВЦЭМ!$B$34:$B$777,O$401)+'СЕТ СН'!$F$13</f>
        <v>343.65570910999998</v>
      </c>
      <c r="P417" s="64">
        <f>SUMIFS(СВЦЭМ!$L$34:$L$777,СВЦЭМ!$A$34:$A$777,$A417,СВЦЭМ!$B$34:$B$777,P$401)+'СЕТ СН'!$F$13</f>
        <v>340.01526543</v>
      </c>
      <c r="Q417" s="64">
        <f>SUMIFS(СВЦЭМ!$L$34:$L$777,СВЦЭМ!$A$34:$A$777,$A417,СВЦЭМ!$B$34:$B$777,Q$401)+'СЕТ СН'!$F$13</f>
        <v>334.42676068999998</v>
      </c>
      <c r="R417" s="64">
        <f>SUMIFS(СВЦЭМ!$L$34:$L$777,СВЦЭМ!$A$34:$A$777,$A417,СВЦЭМ!$B$34:$B$777,R$401)+'СЕТ СН'!$F$13</f>
        <v>329.57206688000002</v>
      </c>
      <c r="S417" s="64">
        <f>SUMIFS(СВЦЭМ!$L$34:$L$777,СВЦЭМ!$A$34:$A$777,$A417,СВЦЭМ!$B$34:$B$777,S$401)+'СЕТ СН'!$F$13</f>
        <v>335.48156348999998</v>
      </c>
      <c r="T417" s="64">
        <f>SUMIFS(СВЦЭМ!$L$34:$L$777,СВЦЭМ!$A$34:$A$777,$A417,СВЦЭМ!$B$34:$B$777,T$401)+'СЕТ СН'!$F$13</f>
        <v>336.95317919000001</v>
      </c>
      <c r="U417" s="64">
        <f>SUMIFS(СВЦЭМ!$L$34:$L$777,СВЦЭМ!$A$34:$A$777,$A417,СВЦЭМ!$B$34:$B$777,U$401)+'СЕТ СН'!$F$13</f>
        <v>333.39787348999999</v>
      </c>
      <c r="V417" s="64">
        <f>SUMIFS(СВЦЭМ!$L$34:$L$777,СВЦЭМ!$A$34:$A$777,$A417,СВЦЭМ!$B$34:$B$777,V$401)+'СЕТ СН'!$F$13</f>
        <v>343.4448969</v>
      </c>
      <c r="W417" s="64">
        <f>SUMIFS(СВЦЭМ!$L$34:$L$777,СВЦЭМ!$A$34:$A$777,$A417,СВЦЭМ!$B$34:$B$777,W$401)+'СЕТ СН'!$F$13</f>
        <v>378.36847523</v>
      </c>
      <c r="X417" s="64">
        <f>SUMIFS(СВЦЭМ!$L$34:$L$777,СВЦЭМ!$A$34:$A$777,$A417,СВЦЭМ!$B$34:$B$777,X$401)+'СЕТ СН'!$F$13</f>
        <v>383.02237764</v>
      </c>
      <c r="Y417" s="64">
        <f>SUMIFS(СВЦЭМ!$L$34:$L$777,СВЦЭМ!$A$34:$A$777,$A417,СВЦЭМ!$B$34:$B$777,Y$401)+'СЕТ СН'!$F$13</f>
        <v>389.33782989999997</v>
      </c>
    </row>
    <row r="418" spans="1:25" ht="15.75" x14ac:dyDescent="0.2">
      <c r="A418" s="63">
        <f t="shared" si="11"/>
        <v>42568</v>
      </c>
      <c r="B418" s="64">
        <f>SUMIFS(СВЦЭМ!$L$34:$L$777,СВЦЭМ!$A$34:$A$777,$A418,СВЦЭМ!$B$34:$B$777,B$401)+'СЕТ СН'!$F$13</f>
        <v>464.58253778</v>
      </c>
      <c r="C418" s="64">
        <f>SUMIFS(СВЦЭМ!$L$34:$L$777,СВЦЭМ!$A$34:$A$777,$A418,СВЦЭМ!$B$34:$B$777,C$401)+'СЕТ СН'!$F$13</f>
        <v>509.29866720000001</v>
      </c>
      <c r="D418" s="64">
        <f>SUMIFS(СВЦЭМ!$L$34:$L$777,СВЦЭМ!$A$34:$A$777,$A418,СВЦЭМ!$B$34:$B$777,D$401)+'СЕТ СН'!$F$13</f>
        <v>534.47073741999998</v>
      </c>
      <c r="E418" s="64">
        <f>SUMIFS(СВЦЭМ!$L$34:$L$777,СВЦЭМ!$A$34:$A$777,$A418,СВЦЭМ!$B$34:$B$777,E$401)+'СЕТ СН'!$F$13</f>
        <v>539.88723984000001</v>
      </c>
      <c r="F418" s="64">
        <f>SUMIFS(СВЦЭМ!$L$34:$L$777,СВЦЭМ!$A$34:$A$777,$A418,СВЦЭМ!$B$34:$B$777,F$401)+'СЕТ СН'!$F$13</f>
        <v>541.64264523999998</v>
      </c>
      <c r="G418" s="64">
        <f>SUMIFS(СВЦЭМ!$L$34:$L$777,СВЦЭМ!$A$34:$A$777,$A418,СВЦЭМ!$B$34:$B$777,G$401)+'СЕТ СН'!$F$13</f>
        <v>540.16693451000003</v>
      </c>
      <c r="H418" s="64">
        <f>SUMIFS(СВЦЭМ!$L$34:$L$777,СВЦЭМ!$A$34:$A$777,$A418,СВЦЭМ!$B$34:$B$777,H$401)+'СЕТ СН'!$F$13</f>
        <v>512.19892910999999</v>
      </c>
      <c r="I418" s="64">
        <f>SUMIFS(СВЦЭМ!$L$34:$L$777,СВЦЭМ!$A$34:$A$777,$A418,СВЦЭМ!$B$34:$B$777,I$401)+'СЕТ СН'!$F$13</f>
        <v>458.68185674</v>
      </c>
      <c r="J418" s="64">
        <f>SUMIFS(СВЦЭМ!$L$34:$L$777,СВЦЭМ!$A$34:$A$777,$A418,СВЦЭМ!$B$34:$B$777,J$401)+'СЕТ СН'!$F$13</f>
        <v>390.22674725000002</v>
      </c>
      <c r="K418" s="64">
        <f>SUMIFS(СВЦЭМ!$L$34:$L$777,СВЦЭМ!$A$34:$A$777,$A418,СВЦЭМ!$B$34:$B$777,K$401)+'СЕТ СН'!$F$13</f>
        <v>345.00472576999999</v>
      </c>
      <c r="L418" s="64">
        <f>SUMIFS(СВЦЭМ!$L$34:$L$777,СВЦЭМ!$A$34:$A$777,$A418,СВЦЭМ!$B$34:$B$777,L$401)+'СЕТ СН'!$F$13</f>
        <v>337.94388391000001</v>
      </c>
      <c r="M418" s="64">
        <f>SUMIFS(СВЦЭМ!$L$34:$L$777,СВЦЭМ!$A$34:$A$777,$A418,СВЦЭМ!$B$34:$B$777,M$401)+'СЕТ СН'!$F$13</f>
        <v>334.81648845000001</v>
      </c>
      <c r="N418" s="64">
        <f>SUMIFS(СВЦЭМ!$L$34:$L$777,СВЦЭМ!$A$34:$A$777,$A418,СВЦЭМ!$B$34:$B$777,N$401)+'СЕТ СН'!$F$13</f>
        <v>331.28304924999998</v>
      </c>
      <c r="O418" s="64">
        <f>SUMIFS(СВЦЭМ!$L$34:$L$777,СВЦЭМ!$A$34:$A$777,$A418,СВЦЭМ!$B$34:$B$777,O$401)+'СЕТ СН'!$F$13</f>
        <v>327.40022888999999</v>
      </c>
      <c r="P418" s="64">
        <f>SUMIFS(СВЦЭМ!$L$34:$L$777,СВЦЭМ!$A$34:$A$777,$A418,СВЦЭМ!$B$34:$B$777,P$401)+'СЕТ СН'!$F$13</f>
        <v>325.45162993999998</v>
      </c>
      <c r="Q418" s="64">
        <f>SUMIFS(СВЦЭМ!$L$34:$L$777,СВЦЭМ!$A$34:$A$777,$A418,СВЦЭМ!$B$34:$B$777,Q$401)+'СЕТ СН'!$F$13</f>
        <v>324.23978609</v>
      </c>
      <c r="R418" s="64">
        <f>SUMIFS(СВЦЭМ!$L$34:$L$777,СВЦЭМ!$A$34:$A$777,$A418,СВЦЭМ!$B$34:$B$777,R$401)+'СЕТ СН'!$F$13</f>
        <v>322.24369769999998</v>
      </c>
      <c r="S418" s="64">
        <f>SUMIFS(СВЦЭМ!$L$34:$L$777,СВЦЭМ!$A$34:$A$777,$A418,СВЦЭМ!$B$34:$B$777,S$401)+'СЕТ СН'!$F$13</f>
        <v>326.51467510999998</v>
      </c>
      <c r="T418" s="64">
        <f>SUMIFS(СВЦЭМ!$L$34:$L$777,СВЦЭМ!$A$34:$A$777,$A418,СВЦЭМ!$B$34:$B$777,T$401)+'СЕТ СН'!$F$13</f>
        <v>329.69793910999999</v>
      </c>
      <c r="U418" s="64">
        <f>SUMIFS(СВЦЭМ!$L$34:$L$777,СВЦЭМ!$A$34:$A$777,$A418,СВЦЭМ!$B$34:$B$777,U$401)+'СЕТ СН'!$F$13</f>
        <v>330.03182636999998</v>
      </c>
      <c r="V418" s="64">
        <f>SUMIFS(СВЦЭМ!$L$34:$L$777,СВЦЭМ!$A$34:$A$777,$A418,СВЦЭМ!$B$34:$B$777,V$401)+'СЕТ СН'!$F$13</f>
        <v>353.11374952</v>
      </c>
      <c r="W418" s="64">
        <f>SUMIFS(СВЦЭМ!$L$34:$L$777,СВЦЭМ!$A$34:$A$777,$A418,СВЦЭМ!$B$34:$B$777,W$401)+'СЕТ СН'!$F$13</f>
        <v>376.22346547000001</v>
      </c>
      <c r="X418" s="64">
        <f>SUMIFS(СВЦЭМ!$L$34:$L$777,СВЦЭМ!$A$34:$A$777,$A418,СВЦЭМ!$B$34:$B$777,X$401)+'СЕТ СН'!$F$13</f>
        <v>383.51138807000001</v>
      </c>
      <c r="Y418" s="64">
        <f>SUMIFS(СВЦЭМ!$L$34:$L$777,СВЦЭМ!$A$34:$A$777,$A418,СВЦЭМ!$B$34:$B$777,Y$401)+'СЕТ СН'!$F$13</f>
        <v>406.69634716000002</v>
      </c>
    </row>
    <row r="419" spans="1:25" ht="15.75" x14ac:dyDescent="0.2">
      <c r="A419" s="63">
        <f t="shared" si="11"/>
        <v>42569</v>
      </c>
      <c r="B419" s="64">
        <f>SUMIFS(СВЦЭМ!$L$34:$L$777,СВЦЭМ!$A$34:$A$777,$A419,СВЦЭМ!$B$34:$B$777,B$401)+'СЕТ СН'!$F$13</f>
        <v>462.04013399000002</v>
      </c>
      <c r="C419" s="64">
        <f>SUMIFS(СВЦЭМ!$L$34:$L$777,СВЦЭМ!$A$34:$A$777,$A419,СВЦЭМ!$B$34:$B$777,C$401)+'СЕТ СН'!$F$13</f>
        <v>502.12576569999999</v>
      </c>
      <c r="D419" s="64">
        <f>SUMIFS(СВЦЭМ!$L$34:$L$777,СВЦЭМ!$A$34:$A$777,$A419,СВЦЭМ!$B$34:$B$777,D$401)+'СЕТ СН'!$F$13</f>
        <v>519.08170117999998</v>
      </c>
      <c r="E419" s="64">
        <f>SUMIFS(СВЦЭМ!$L$34:$L$777,СВЦЭМ!$A$34:$A$777,$A419,СВЦЭМ!$B$34:$B$777,E$401)+'СЕТ СН'!$F$13</f>
        <v>521.43654463999997</v>
      </c>
      <c r="F419" s="64">
        <f>SUMIFS(СВЦЭМ!$L$34:$L$777,СВЦЭМ!$A$34:$A$777,$A419,СВЦЭМ!$B$34:$B$777,F$401)+'СЕТ СН'!$F$13</f>
        <v>522.948217</v>
      </c>
      <c r="G419" s="64">
        <f>SUMIFS(СВЦЭМ!$L$34:$L$777,СВЦЭМ!$A$34:$A$777,$A419,СВЦЭМ!$B$34:$B$777,G$401)+'СЕТ СН'!$F$13</f>
        <v>531.41063165000003</v>
      </c>
      <c r="H419" s="64">
        <f>SUMIFS(СВЦЭМ!$L$34:$L$777,СВЦЭМ!$A$34:$A$777,$A419,СВЦЭМ!$B$34:$B$777,H$401)+'СЕТ СН'!$F$13</f>
        <v>480.99631933000001</v>
      </c>
      <c r="I419" s="64">
        <f>SUMIFS(СВЦЭМ!$L$34:$L$777,СВЦЭМ!$A$34:$A$777,$A419,СВЦЭМ!$B$34:$B$777,I$401)+'СЕТ СН'!$F$13</f>
        <v>407.01364955999998</v>
      </c>
      <c r="J419" s="64">
        <f>SUMIFS(СВЦЭМ!$L$34:$L$777,СВЦЭМ!$A$34:$A$777,$A419,СВЦЭМ!$B$34:$B$777,J$401)+'СЕТ СН'!$F$13</f>
        <v>355.09426853000002</v>
      </c>
      <c r="K419" s="64">
        <f>SUMIFS(СВЦЭМ!$L$34:$L$777,СВЦЭМ!$A$34:$A$777,$A419,СВЦЭМ!$B$34:$B$777,K$401)+'СЕТ СН'!$F$13</f>
        <v>344.18190563000002</v>
      </c>
      <c r="L419" s="64">
        <f>SUMIFS(СВЦЭМ!$L$34:$L$777,СВЦЭМ!$A$34:$A$777,$A419,СВЦЭМ!$B$34:$B$777,L$401)+'СЕТ СН'!$F$13</f>
        <v>342.80941667000002</v>
      </c>
      <c r="M419" s="64">
        <f>SUMIFS(СВЦЭМ!$L$34:$L$777,СВЦЭМ!$A$34:$A$777,$A419,СВЦЭМ!$B$34:$B$777,M$401)+'СЕТ СН'!$F$13</f>
        <v>333.50112772</v>
      </c>
      <c r="N419" s="64">
        <f>SUMIFS(СВЦЭМ!$L$34:$L$777,СВЦЭМ!$A$34:$A$777,$A419,СВЦЭМ!$B$34:$B$777,N$401)+'СЕТ СН'!$F$13</f>
        <v>326.63389079000001</v>
      </c>
      <c r="O419" s="64">
        <f>SUMIFS(СВЦЭМ!$L$34:$L$777,СВЦЭМ!$A$34:$A$777,$A419,СВЦЭМ!$B$34:$B$777,O$401)+'СЕТ СН'!$F$13</f>
        <v>333.84961454</v>
      </c>
      <c r="P419" s="64">
        <f>SUMIFS(СВЦЭМ!$L$34:$L$777,СВЦЭМ!$A$34:$A$777,$A419,СВЦЭМ!$B$34:$B$777,P$401)+'СЕТ СН'!$F$13</f>
        <v>335.71116812000002</v>
      </c>
      <c r="Q419" s="64">
        <f>SUMIFS(СВЦЭМ!$L$34:$L$777,СВЦЭМ!$A$34:$A$777,$A419,СВЦЭМ!$B$34:$B$777,Q$401)+'СЕТ СН'!$F$13</f>
        <v>332.85338008999997</v>
      </c>
      <c r="R419" s="64">
        <f>SUMIFS(СВЦЭМ!$L$34:$L$777,СВЦЭМ!$A$34:$A$777,$A419,СВЦЭМ!$B$34:$B$777,R$401)+'СЕТ СН'!$F$13</f>
        <v>334.11162438000002</v>
      </c>
      <c r="S419" s="64">
        <f>SUMIFS(СВЦЭМ!$L$34:$L$777,СВЦЭМ!$A$34:$A$777,$A419,СВЦЭМ!$B$34:$B$777,S$401)+'СЕТ СН'!$F$13</f>
        <v>333.60561057000001</v>
      </c>
      <c r="T419" s="64">
        <f>SUMIFS(СВЦЭМ!$L$34:$L$777,СВЦЭМ!$A$34:$A$777,$A419,СВЦЭМ!$B$34:$B$777,T$401)+'СЕТ СН'!$F$13</f>
        <v>331.91577371</v>
      </c>
      <c r="U419" s="64">
        <f>SUMIFS(СВЦЭМ!$L$34:$L$777,СВЦЭМ!$A$34:$A$777,$A419,СВЦЭМ!$B$34:$B$777,U$401)+'СЕТ СН'!$F$13</f>
        <v>332.71615205000001</v>
      </c>
      <c r="V419" s="64">
        <f>SUMIFS(СВЦЭМ!$L$34:$L$777,СВЦЭМ!$A$34:$A$777,$A419,СВЦЭМ!$B$34:$B$777,V$401)+'СЕТ СН'!$F$13</f>
        <v>344.70970362000003</v>
      </c>
      <c r="W419" s="64">
        <f>SUMIFS(СВЦЭМ!$L$34:$L$777,СВЦЭМ!$A$34:$A$777,$A419,СВЦЭМ!$B$34:$B$777,W$401)+'СЕТ СН'!$F$13</f>
        <v>380.28698279000002</v>
      </c>
      <c r="X419" s="64">
        <f>SUMIFS(СВЦЭМ!$L$34:$L$777,СВЦЭМ!$A$34:$A$777,$A419,СВЦЭМ!$B$34:$B$777,X$401)+'СЕТ СН'!$F$13</f>
        <v>393.5138657</v>
      </c>
      <c r="Y419" s="64">
        <f>SUMIFS(СВЦЭМ!$L$34:$L$777,СВЦЭМ!$A$34:$A$777,$A419,СВЦЭМ!$B$34:$B$777,Y$401)+'СЕТ СН'!$F$13</f>
        <v>398.51472587000001</v>
      </c>
    </row>
    <row r="420" spans="1:25" ht="15.75" x14ac:dyDescent="0.2">
      <c r="A420" s="63">
        <f t="shared" si="11"/>
        <v>42570</v>
      </c>
      <c r="B420" s="64">
        <f>SUMIFS(СВЦЭМ!$L$34:$L$777,СВЦЭМ!$A$34:$A$777,$A420,СВЦЭМ!$B$34:$B$777,B$401)+'СЕТ СН'!$F$13</f>
        <v>450.92610638000002</v>
      </c>
      <c r="C420" s="64">
        <f>SUMIFS(СВЦЭМ!$L$34:$L$777,СВЦЭМ!$A$34:$A$777,$A420,СВЦЭМ!$B$34:$B$777,C$401)+'СЕТ СН'!$F$13</f>
        <v>490.07827219000001</v>
      </c>
      <c r="D420" s="64">
        <f>SUMIFS(СВЦЭМ!$L$34:$L$777,СВЦЭМ!$A$34:$A$777,$A420,СВЦЭМ!$B$34:$B$777,D$401)+'СЕТ СН'!$F$13</f>
        <v>521.12476435999997</v>
      </c>
      <c r="E420" s="64">
        <f>SUMIFS(СВЦЭМ!$L$34:$L$777,СВЦЭМ!$A$34:$A$777,$A420,СВЦЭМ!$B$34:$B$777,E$401)+'СЕТ СН'!$F$13</f>
        <v>537.04441015999998</v>
      </c>
      <c r="F420" s="64">
        <f>SUMIFS(СВЦЭМ!$L$34:$L$777,СВЦЭМ!$A$34:$A$777,$A420,СВЦЭМ!$B$34:$B$777,F$401)+'СЕТ СН'!$F$13</f>
        <v>541.51759165999999</v>
      </c>
      <c r="G420" s="64">
        <f>SUMIFS(СВЦЭМ!$L$34:$L$777,СВЦЭМ!$A$34:$A$777,$A420,СВЦЭМ!$B$34:$B$777,G$401)+'СЕТ СН'!$F$13</f>
        <v>564.32384872</v>
      </c>
      <c r="H420" s="64">
        <f>SUMIFS(СВЦЭМ!$L$34:$L$777,СВЦЭМ!$A$34:$A$777,$A420,СВЦЭМ!$B$34:$B$777,H$401)+'СЕТ СН'!$F$13</f>
        <v>529.85343184999999</v>
      </c>
      <c r="I420" s="64">
        <f>SUMIFS(СВЦЭМ!$L$34:$L$777,СВЦЭМ!$A$34:$A$777,$A420,СВЦЭМ!$B$34:$B$777,I$401)+'СЕТ СН'!$F$13</f>
        <v>453.57861320000001</v>
      </c>
      <c r="J420" s="64">
        <f>SUMIFS(СВЦЭМ!$L$34:$L$777,СВЦЭМ!$A$34:$A$777,$A420,СВЦЭМ!$B$34:$B$777,J$401)+'СЕТ СН'!$F$13</f>
        <v>387.43847840000001</v>
      </c>
      <c r="K420" s="64">
        <f>SUMIFS(СВЦЭМ!$L$34:$L$777,СВЦЭМ!$A$34:$A$777,$A420,СВЦЭМ!$B$34:$B$777,K$401)+'СЕТ СН'!$F$13</f>
        <v>345.60174035</v>
      </c>
      <c r="L420" s="64">
        <f>SUMIFS(СВЦЭМ!$L$34:$L$777,СВЦЭМ!$A$34:$A$777,$A420,СВЦЭМ!$B$34:$B$777,L$401)+'СЕТ СН'!$F$13</f>
        <v>341.34176321000001</v>
      </c>
      <c r="M420" s="64">
        <f>SUMIFS(СВЦЭМ!$L$34:$L$777,СВЦЭМ!$A$34:$A$777,$A420,СВЦЭМ!$B$34:$B$777,M$401)+'СЕТ СН'!$F$13</f>
        <v>334.30060442000001</v>
      </c>
      <c r="N420" s="64">
        <f>SUMIFS(СВЦЭМ!$L$34:$L$777,СВЦЭМ!$A$34:$A$777,$A420,СВЦЭМ!$B$34:$B$777,N$401)+'СЕТ СН'!$F$13</f>
        <v>331.33793809999997</v>
      </c>
      <c r="O420" s="64">
        <f>SUMIFS(СВЦЭМ!$L$34:$L$777,СВЦЭМ!$A$34:$A$777,$A420,СВЦЭМ!$B$34:$B$777,O$401)+'СЕТ СН'!$F$13</f>
        <v>338.61800204999997</v>
      </c>
      <c r="P420" s="64">
        <f>SUMIFS(СВЦЭМ!$L$34:$L$777,СВЦЭМ!$A$34:$A$777,$A420,СВЦЭМ!$B$34:$B$777,P$401)+'СЕТ СН'!$F$13</f>
        <v>333.50200312999999</v>
      </c>
      <c r="Q420" s="64">
        <f>SUMIFS(СВЦЭМ!$L$34:$L$777,СВЦЭМ!$A$34:$A$777,$A420,СВЦЭМ!$B$34:$B$777,Q$401)+'СЕТ СН'!$F$13</f>
        <v>330.81992025</v>
      </c>
      <c r="R420" s="64">
        <f>SUMIFS(СВЦЭМ!$L$34:$L$777,СВЦЭМ!$A$34:$A$777,$A420,СВЦЭМ!$B$34:$B$777,R$401)+'СЕТ СН'!$F$13</f>
        <v>329.19790577999999</v>
      </c>
      <c r="S420" s="64">
        <f>SUMIFS(СВЦЭМ!$L$34:$L$777,СВЦЭМ!$A$34:$A$777,$A420,СВЦЭМ!$B$34:$B$777,S$401)+'СЕТ СН'!$F$13</f>
        <v>329.36836043</v>
      </c>
      <c r="T420" s="64">
        <f>SUMIFS(СВЦЭМ!$L$34:$L$777,СВЦЭМ!$A$34:$A$777,$A420,СВЦЭМ!$B$34:$B$777,T$401)+'СЕТ СН'!$F$13</f>
        <v>329.67026126000002</v>
      </c>
      <c r="U420" s="64">
        <f>SUMIFS(СВЦЭМ!$L$34:$L$777,СВЦЭМ!$A$34:$A$777,$A420,СВЦЭМ!$B$34:$B$777,U$401)+'СЕТ СН'!$F$13</f>
        <v>330.77555914999999</v>
      </c>
      <c r="V420" s="64">
        <f>SUMIFS(СВЦЭМ!$L$34:$L$777,СВЦЭМ!$A$34:$A$777,$A420,СВЦЭМ!$B$34:$B$777,V$401)+'СЕТ СН'!$F$13</f>
        <v>343.97622387000001</v>
      </c>
      <c r="W420" s="64">
        <f>SUMIFS(СВЦЭМ!$L$34:$L$777,СВЦЭМ!$A$34:$A$777,$A420,СВЦЭМ!$B$34:$B$777,W$401)+'СЕТ СН'!$F$13</f>
        <v>381.94789916000002</v>
      </c>
      <c r="X420" s="64">
        <f>SUMIFS(СВЦЭМ!$L$34:$L$777,СВЦЭМ!$A$34:$A$777,$A420,СВЦЭМ!$B$34:$B$777,X$401)+'СЕТ СН'!$F$13</f>
        <v>388.53825035</v>
      </c>
      <c r="Y420" s="64">
        <f>SUMIFS(СВЦЭМ!$L$34:$L$777,СВЦЭМ!$A$34:$A$777,$A420,СВЦЭМ!$B$34:$B$777,Y$401)+'СЕТ СН'!$F$13</f>
        <v>388.30991403000002</v>
      </c>
    </row>
    <row r="421" spans="1:25" ht="15.75" x14ac:dyDescent="0.2">
      <c r="A421" s="63">
        <f t="shared" si="11"/>
        <v>42571</v>
      </c>
      <c r="B421" s="64">
        <f>SUMIFS(СВЦЭМ!$L$34:$L$777,СВЦЭМ!$A$34:$A$777,$A421,СВЦЭМ!$B$34:$B$777,B$401)+'СЕТ СН'!$F$13</f>
        <v>457.48392581000002</v>
      </c>
      <c r="C421" s="64">
        <f>SUMIFS(СВЦЭМ!$L$34:$L$777,СВЦЭМ!$A$34:$A$777,$A421,СВЦЭМ!$B$34:$B$777,C$401)+'СЕТ СН'!$F$13</f>
        <v>499.78788564000001</v>
      </c>
      <c r="D421" s="64">
        <f>SUMIFS(СВЦЭМ!$L$34:$L$777,СВЦЭМ!$A$34:$A$777,$A421,СВЦЭМ!$B$34:$B$777,D$401)+'СЕТ СН'!$F$13</f>
        <v>527.53886150000005</v>
      </c>
      <c r="E421" s="64">
        <f>SUMIFS(СВЦЭМ!$L$34:$L$777,СВЦЭМ!$A$34:$A$777,$A421,СВЦЭМ!$B$34:$B$777,E$401)+'СЕТ СН'!$F$13</f>
        <v>531.18913880000002</v>
      </c>
      <c r="F421" s="64">
        <f>SUMIFS(СВЦЭМ!$L$34:$L$777,СВЦЭМ!$A$34:$A$777,$A421,СВЦЭМ!$B$34:$B$777,F$401)+'СЕТ СН'!$F$13</f>
        <v>538.63686284000005</v>
      </c>
      <c r="G421" s="64">
        <f>SUMIFS(СВЦЭМ!$L$34:$L$777,СВЦЭМ!$A$34:$A$777,$A421,СВЦЭМ!$B$34:$B$777,G$401)+'СЕТ СН'!$F$13</f>
        <v>534.48659388999999</v>
      </c>
      <c r="H421" s="64">
        <f>SUMIFS(СВЦЭМ!$L$34:$L$777,СВЦЭМ!$A$34:$A$777,$A421,СВЦЭМ!$B$34:$B$777,H$401)+'СЕТ СН'!$F$13</f>
        <v>476.80875768999999</v>
      </c>
      <c r="I421" s="64">
        <f>SUMIFS(СВЦЭМ!$L$34:$L$777,СВЦЭМ!$A$34:$A$777,$A421,СВЦЭМ!$B$34:$B$777,I$401)+'СЕТ СН'!$F$13</f>
        <v>399.09392505</v>
      </c>
      <c r="J421" s="64">
        <f>SUMIFS(СВЦЭМ!$L$34:$L$777,СВЦЭМ!$A$34:$A$777,$A421,СВЦЭМ!$B$34:$B$777,J$401)+'СЕТ СН'!$F$13</f>
        <v>352.60609805000001</v>
      </c>
      <c r="K421" s="64">
        <f>SUMIFS(СВЦЭМ!$L$34:$L$777,СВЦЭМ!$A$34:$A$777,$A421,СВЦЭМ!$B$34:$B$777,K$401)+'СЕТ СН'!$F$13</f>
        <v>340.58936962000001</v>
      </c>
      <c r="L421" s="64">
        <f>SUMIFS(СВЦЭМ!$L$34:$L$777,СВЦЭМ!$A$34:$A$777,$A421,СВЦЭМ!$B$34:$B$777,L$401)+'СЕТ СН'!$F$13</f>
        <v>340.7713392</v>
      </c>
      <c r="M421" s="64">
        <f>SUMIFS(СВЦЭМ!$L$34:$L$777,СВЦЭМ!$A$34:$A$777,$A421,СВЦЭМ!$B$34:$B$777,M$401)+'СЕТ СН'!$F$13</f>
        <v>335.60720750000002</v>
      </c>
      <c r="N421" s="64">
        <f>SUMIFS(СВЦЭМ!$L$34:$L$777,СВЦЭМ!$A$34:$A$777,$A421,СВЦЭМ!$B$34:$B$777,N$401)+'СЕТ СН'!$F$13</f>
        <v>333.25658635999997</v>
      </c>
      <c r="O421" s="64">
        <f>SUMIFS(СВЦЭМ!$L$34:$L$777,СВЦЭМ!$A$34:$A$777,$A421,СВЦЭМ!$B$34:$B$777,O$401)+'СЕТ СН'!$F$13</f>
        <v>335.71118826999998</v>
      </c>
      <c r="P421" s="64">
        <f>SUMIFS(СВЦЭМ!$L$34:$L$777,СВЦЭМ!$A$34:$A$777,$A421,СВЦЭМ!$B$34:$B$777,P$401)+'СЕТ СН'!$F$13</f>
        <v>333.28784374000003</v>
      </c>
      <c r="Q421" s="64">
        <f>SUMIFS(СВЦЭМ!$L$34:$L$777,СВЦЭМ!$A$34:$A$777,$A421,СВЦЭМ!$B$34:$B$777,Q$401)+'СЕТ СН'!$F$13</f>
        <v>331.27640538999998</v>
      </c>
      <c r="R421" s="64">
        <f>SUMIFS(СВЦЭМ!$L$34:$L$777,СВЦЭМ!$A$34:$A$777,$A421,СВЦЭМ!$B$34:$B$777,R$401)+'СЕТ СН'!$F$13</f>
        <v>328.46537030000002</v>
      </c>
      <c r="S421" s="64">
        <f>SUMIFS(СВЦЭМ!$L$34:$L$777,СВЦЭМ!$A$34:$A$777,$A421,СВЦЭМ!$B$34:$B$777,S$401)+'СЕТ СН'!$F$13</f>
        <v>329.79418308999999</v>
      </c>
      <c r="T421" s="64">
        <f>SUMIFS(СВЦЭМ!$L$34:$L$777,СВЦЭМ!$A$34:$A$777,$A421,СВЦЭМ!$B$34:$B$777,T$401)+'СЕТ СН'!$F$13</f>
        <v>329.02976303000003</v>
      </c>
      <c r="U421" s="64">
        <f>SUMIFS(СВЦЭМ!$L$34:$L$777,СВЦЭМ!$A$34:$A$777,$A421,СВЦЭМ!$B$34:$B$777,U$401)+'СЕТ СН'!$F$13</f>
        <v>328.95836026000001</v>
      </c>
      <c r="V421" s="64">
        <f>SUMIFS(СВЦЭМ!$L$34:$L$777,СВЦЭМ!$A$34:$A$777,$A421,СВЦЭМ!$B$34:$B$777,V$401)+'СЕТ СН'!$F$13</f>
        <v>343.67432944000001</v>
      </c>
      <c r="W421" s="64">
        <f>SUMIFS(СВЦЭМ!$L$34:$L$777,СВЦЭМ!$A$34:$A$777,$A421,СВЦЭМ!$B$34:$B$777,W$401)+'СЕТ СН'!$F$13</f>
        <v>382.33673871000002</v>
      </c>
      <c r="X421" s="64">
        <f>SUMIFS(СВЦЭМ!$L$34:$L$777,СВЦЭМ!$A$34:$A$777,$A421,СВЦЭМ!$B$34:$B$777,X$401)+'СЕТ СН'!$F$13</f>
        <v>384.18804514999999</v>
      </c>
      <c r="Y421" s="64">
        <f>SUMIFS(СВЦЭМ!$L$34:$L$777,СВЦЭМ!$A$34:$A$777,$A421,СВЦЭМ!$B$34:$B$777,Y$401)+'СЕТ СН'!$F$13</f>
        <v>387.37297525999998</v>
      </c>
    </row>
    <row r="422" spans="1:25" ht="15.75" x14ac:dyDescent="0.2">
      <c r="A422" s="63">
        <f t="shared" si="11"/>
        <v>42572</v>
      </c>
      <c r="B422" s="64">
        <f>SUMIFS(СВЦЭМ!$L$34:$L$777,СВЦЭМ!$A$34:$A$777,$A422,СВЦЭМ!$B$34:$B$777,B$401)+'СЕТ СН'!$F$13</f>
        <v>458.29480228</v>
      </c>
      <c r="C422" s="64">
        <f>SUMIFS(СВЦЭМ!$L$34:$L$777,СВЦЭМ!$A$34:$A$777,$A422,СВЦЭМ!$B$34:$B$777,C$401)+'СЕТ СН'!$F$13</f>
        <v>498.46190614</v>
      </c>
      <c r="D422" s="64">
        <f>SUMIFS(СВЦЭМ!$L$34:$L$777,СВЦЭМ!$A$34:$A$777,$A422,СВЦЭМ!$B$34:$B$777,D$401)+'СЕТ СН'!$F$13</f>
        <v>511.73223099000001</v>
      </c>
      <c r="E422" s="64">
        <f>SUMIFS(СВЦЭМ!$L$34:$L$777,СВЦЭМ!$A$34:$A$777,$A422,СВЦЭМ!$B$34:$B$777,E$401)+'СЕТ СН'!$F$13</f>
        <v>523.56806478999999</v>
      </c>
      <c r="F422" s="64">
        <f>SUMIFS(СВЦЭМ!$L$34:$L$777,СВЦЭМ!$A$34:$A$777,$A422,СВЦЭМ!$B$34:$B$777,F$401)+'СЕТ СН'!$F$13</f>
        <v>532.68105667999998</v>
      </c>
      <c r="G422" s="64">
        <f>SUMIFS(СВЦЭМ!$L$34:$L$777,СВЦЭМ!$A$34:$A$777,$A422,СВЦЭМ!$B$34:$B$777,G$401)+'СЕТ СН'!$F$13</f>
        <v>525.65135386999998</v>
      </c>
      <c r="H422" s="64">
        <f>SUMIFS(СВЦЭМ!$L$34:$L$777,СВЦЭМ!$A$34:$A$777,$A422,СВЦЭМ!$B$34:$B$777,H$401)+'СЕТ СН'!$F$13</f>
        <v>469.97794551999999</v>
      </c>
      <c r="I422" s="64">
        <f>SUMIFS(СВЦЭМ!$L$34:$L$777,СВЦЭМ!$A$34:$A$777,$A422,СВЦЭМ!$B$34:$B$777,I$401)+'СЕТ СН'!$F$13</f>
        <v>396.75339272999997</v>
      </c>
      <c r="J422" s="64">
        <f>SUMIFS(СВЦЭМ!$L$34:$L$777,СВЦЭМ!$A$34:$A$777,$A422,СВЦЭМ!$B$34:$B$777,J$401)+'СЕТ СН'!$F$13</f>
        <v>351.73885571</v>
      </c>
      <c r="K422" s="64">
        <f>SUMIFS(СВЦЭМ!$L$34:$L$777,СВЦЭМ!$A$34:$A$777,$A422,СВЦЭМ!$B$34:$B$777,K$401)+'СЕТ СН'!$F$13</f>
        <v>343.81460141000002</v>
      </c>
      <c r="L422" s="64">
        <f>SUMIFS(СВЦЭМ!$L$34:$L$777,СВЦЭМ!$A$34:$A$777,$A422,СВЦЭМ!$B$34:$B$777,L$401)+'СЕТ СН'!$F$13</f>
        <v>344.45272416</v>
      </c>
      <c r="M422" s="64">
        <f>SUMIFS(СВЦЭМ!$L$34:$L$777,СВЦЭМ!$A$34:$A$777,$A422,СВЦЭМ!$B$34:$B$777,M$401)+'СЕТ СН'!$F$13</f>
        <v>339.14542080000001</v>
      </c>
      <c r="N422" s="64">
        <f>SUMIFS(СВЦЭМ!$L$34:$L$777,СВЦЭМ!$A$34:$A$777,$A422,СВЦЭМ!$B$34:$B$777,N$401)+'СЕТ СН'!$F$13</f>
        <v>335.69396573</v>
      </c>
      <c r="O422" s="64">
        <f>SUMIFS(СВЦЭМ!$L$34:$L$777,СВЦЭМ!$A$34:$A$777,$A422,СВЦЭМ!$B$34:$B$777,O$401)+'СЕТ СН'!$F$13</f>
        <v>341.01969781000003</v>
      </c>
      <c r="P422" s="64">
        <f>SUMIFS(СВЦЭМ!$L$34:$L$777,СВЦЭМ!$A$34:$A$777,$A422,СВЦЭМ!$B$34:$B$777,P$401)+'СЕТ СН'!$F$13</f>
        <v>335.92630283</v>
      </c>
      <c r="Q422" s="64">
        <f>SUMIFS(СВЦЭМ!$L$34:$L$777,СВЦЭМ!$A$34:$A$777,$A422,СВЦЭМ!$B$34:$B$777,Q$401)+'СЕТ СН'!$F$13</f>
        <v>338.80710163999998</v>
      </c>
      <c r="R422" s="64">
        <f>SUMIFS(СВЦЭМ!$L$34:$L$777,СВЦЭМ!$A$34:$A$777,$A422,СВЦЭМ!$B$34:$B$777,R$401)+'СЕТ СН'!$F$13</f>
        <v>335.45306533000002</v>
      </c>
      <c r="S422" s="64">
        <f>SUMIFS(СВЦЭМ!$L$34:$L$777,СВЦЭМ!$A$34:$A$777,$A422,СВЦЭМ!$B$34:$B$777,S$401)+'СЕТ СН'!$F$13</f>
        <v>334.55888120999998</v>
      </c>
      <c r="T422" s="64">
        <f>SUMIFS(СВЦЭМ!$L$34:$L$777,СВЦЭМ!$A$34:$A$777,$A422,СВЦЭМ!$B$34:$B$777,T$401)+'СЕТ СН'!$F$13</f>
        <v>329.84426191</v>
      </c>
      <c r="U422" s="64">
        <f>SUMIFS(СВЦЭМ!$L$34:$L$777,СВЦЭМ!$A$34:$A$777,$A422,СВЦЭМ!$B$34:$B$777,U$401)+'СЕТ СН'!$F$13</f>
        <v>319.40714378000001</v>
      </c>
      <c r="V422" s="64">
        <f>SUMIFS(СВЦЭМ!$L$34:$L$777,СВЦЭМ!$A$34:$A$777,$A422,СВЦЭМ!$B$34:$B$777,V$401)+'СЕТ СН'!$F$13</f>
        <v>326.61714757999999</v>
      </c>
      <c r="W422" s="64">
        <f>SUMIFS(СВЦЭМ!$L$34:$L$777,СВЦЭМ!$A$34:$A$777,$A422,СВЦЭМ!$B$34:$B$777,W$401)+'СЕТ СН'!$F$13</f>
        <v>364.69960514000002</v>
      </c>
      <c r="X422" s="64">
        <f>SUMIFS(СВЦЭМ!$L$34:$L$777,СВЦЭМ!$A$34:$A$777,$A422,СВЦЭМ!$B$34:$B$777,X$401)+'СЕТ СН'!$F$13</f>
        <v>365.07671398999997</v>
      </c>
      <c r="Y422" s="64">
        <f>SUMIFS(СВЦЭМ!$L$34:$L$777,СВЦЭМ!$A$34:$A$777,$A422,СВЦЭМ!$B$34:$B$777,Y$401)+'СЕТ СН'!$F$13</f>
        <v>401.61452731000003</v>
      </c>
    </row>
    <row r="423" spans="1:25" ht="15.75" x14ac:dyDescent="0.2">
      <c r="A423" s="63">
        <f t="shared" si="11"/>
        <v>42573</v>
      </c>
      <c r="B423" s="64">
        <f>SUMIFS(СВЦЭМ!$L$34:$L$777,СВЦЭМ!$A$34:$A$777,$A423,СВЦЭМ!$B$34:$B$777,B$401)+'СЕТ СН'!$F$13</f>
        <v>469.75739847</v>
      </c>
      <c r="C423" s="64">
        <f>SUMIFS(СВЦЭМ!$L$34:$L$777,СВЦЭМ!$A$34:$A$777,$A423,СВЦЭМ!$B$34:$B$777,C$401)+'СЕТ СН'!$F$13</f>
        <v>514.84084720999999</v>
      </c>
      <c r="D423" s="64">
        <f>SUMIFS(СВЦЭМ!$L$34:$L$777,СВЦЭМ!$A$34:$A$777,$A423,СВЦЭМ!$B$34:$B$777,D$401)+'СЕТ СН'!$F$13</f>
        <v>540.84283572000004</v>
      </c>
      <c r="E423" s="64">
        <f>SUMIFS(СВЦЭМ!$L$34:$L$777,СВЦЭМ!$A$34:$A$777,$A423,СВЦЭМ!$B$34:$B$777,E$401)+'СЕТ СН'!$F$13</f>
        <v>550.51005329999998</v>
      </c>
      <c r="F423" s="64">
        <f>SUMIFS(СВЦЭМ!$L$34:$L$777,СВЦЭМ!$A$34:$A$777,$A423,СВЦЭМ!$B$34:$B$777,F$401)+'СЕТ СН'!$F$13</f>
        <v>553.42652162000002</v>
      </c>
      <c r="G423" s="64">
        <f>SUMIFS(СВЦЭМ!$L$34:$L$777,СВЦЭМ!$A$34:$A$777,$A423,СВЦЭМ!$B$34:$B$777,G$401)+'СЕТ СН'!$F$13</f>
        <v>544.07376672999999</v>
      </c>
      <c r="H423" s="64">
        <f>SUMIFS(СВЦЭМ!$L$34:$L$777,СВЦЭМ!$A$34:$A$777,$A423,СВЦЭМ!$B$34:$B$777,H$401)+'СЕТ СН'!$F$13</f>
        <v>486.73021990000001</v>
      </c>
      <c r="I423" s="64">
        <f>SUMIFS(СВЦЭМ!$L$34:$L$777,СВЦЭМ!$A$34:$A$777,$A423,СВЦЭМ!$B$34:$B$777,I$401)+'СЕТ СН'!$F$13</f>
        <v>410.13121057000001</v>
      </c>
      <c r="J423" s="64">
        <f>SUMIFS(СВЦЭМ!$L$34:$L$777,СВЦЭМ!$A$34:$A$777,$A423,СВЦЭМ!$B$34:$B$777,J$401)+'СЕТ СН'!$F$13</f>
        <v>350.18411902000003</v>
      </c>
      <c r="K423" s="64">
        <f>SUMIFS(СВЦЭМ!$L$34:$L$777,СВЦЭМ!$A$34:$A$777,$A423,СВЦЭМ!$B$34:$B$777,K$401)+'СЕТ СН'!$F$13</f>
        <v>318.18639101999997</v>
      </c>
      <c r="L423" s="64">
        <f>SUMIFS(СВЦЭМ!$L$34:$L$777,СВЦЭМ!$A$34:$A$777,$A423,СВЦЭМ!$B$34:$B$777,L$401)+'СЕТ СН'!$F$13</f>
        <v>313.98153139999999</v>
      </c>
      <c r="M423" s="64">
        <f>SUMIFS(СВЦЭМ!$L$34:$L$777,СВЦЭМ!$A$34:$A$777,$A423,СВЦЭМ!$B$34:$B$777,M$401)+'СЕТ СН'!$F$13</f>
        <v>310.48678940000002</v>
      </c>
      <c r="N423" s="64">
        <f>SUMIFS(СВЦЭМ!$L$34:$L$777,СВЦЭМ!$A$34:$A$777,$A423,СВЦЭМ!$B$34:$B$777,N$401)+'СЕТ СН'!$F$13</f>
        <v>307.30174763000002</v>
      </c>
      <c r="O423" s="64">
        <f>SUMIFS(СВЦЭМ!$L$34:$L$777,СВЦЭМ!$A$34:$A$777,$A423,СВЦЭМ!$B$34:$B$777,O$401)+'СЕТ СН'!$F$13</f>
        <v>309.27860851000003</v>
      </c>
      <c r="P423" s="64">
        <f>SUMIFS(СВЦЭМ!$L$34:$L$777,СВЦЭМ!$A$34:$A$777,$A423,СВЦЭМ!$B$34:$B$777,P$401)+'СЕТ СН'!$F$13</f>
        <v>309.58366122000001</v>
      </c>
      <c r="Q423" s="64">
        <f>SUMIFS(СВЦЭМ!$L$34:$L$777,СВЦЭМ!$A$34:$A$777,$A423,СВЦЭМ!$B$34:$B$777,Q$401)+'СЕТ СН'!$F$13</f>
        <v>309.07030191000001</v>
      </c>
      <c r="R423" s="64">
        <f>SUMIFS(СВЦЭМ!$L$34:$L$777,СВЦЭМ!$A$34:$A$777,$A423,СВЦЭМ!$B$34:$B$777,R$401)+'СЕТ СН'!$F$13</f>
        <v>314.26325945000002</v>
      </c>
      <c r="S423" s="64">
        <f>SUMIFS(СВЦЭМ!$L$34:$L$777,СВЦЭМ!$A$34:$A$777,$A423,СВЦЭМ!$B$34:$B$777,S$401)+'СЕТ СН'!$F$13</f>
        <v>310.00182799999999</v>
      </c>
      <c r="T423" s="64">
        <f>SUMIFS(СВЦЭМ!$L$34:$L$777,СВЦЭМ!$A$34:$A$777,$A423,СВЦЭМ!$B$34:$B$777,T$401)+'СЕТ СН'!$F$13</f>
        <v>302.1457418</v>
      </c>
      <c r="U423" s="64">
        <f>SUMIFS(СВЦЭМ!$L$34:$L$777,СВЦЭМ!$A$34:$A$777,$A423,СВЦЭМ!$B$34:$B$777,U$401)+'СЕТ СН'!$F$13</f>
        <v>302.83709959999999</v>
      </c>
      <c r="V423" s="64">
        <f>SUMIFS(СВЦЭМ!$L$34:$L$777,СВЦЭМ!$A$34:$A$777,$A423,СВЦЭМ!$B$34:$B$777,V$401)+'СЕТ СН'!$F$13</f>
        <v>324.77127166999998</v>
      </c>
      <c r="W423" s="64">
        <f>SUMIFS(СВЦЭМ!$L$34:$L$777,СВЦЭМ!$A$34:$A$777,$A423,СВЦЭМ!$B$34:$B$777,W$401)+'СЕТ СН'!$F$13</f>
        <v>374.48837782999999</v>
      </c>
      <c r="X423" s="64">
        <f>SUMIFS(СВЦЭМ!$L$34:$L$777,СВЦЭМ!$A$34:$A$777,$A423,СВЦЭМ!$B$34:$B$777,X$401)+'СЕТ СН'!$F$13</f>
        <v>364.88274790999998</v>
      </c>
      <c r="Y423" s="64">
        <f>SUMIFS(СВЦЭМ!$L$34:$L$777,СВЦЭМ!$A$34:$A$777,$A423,СВЦЭМ!$B$34:$B$777,Y$401)+'СЕТ СН'!$F$13</f>
        <v>388.161316</v>
      </c>
    </row>
    <row r="424" spans="1:25" ht="15.75" x14ac:dyDescent="0.2">
      <c r="A424" s="63">
        <f t="shared" si="11"/>
        <v>42574</v>
      </c>
      <c r="B424" s="64">
        <f>SUMIFS(СВЦЭМ!$L$34:$L$777,СВЦЭМ!$A$34:$A$777,$A424,СВЦЭМ!$B$34:$B$777,B$401)+'СЕТ СН'!$F$13</f>
        <v>443.22552826999998</v>
      </c>
      <c r="C424" s="64">
        <f>SUMIFS(СВЦЭМ!$L$34:$L$777,СВЦЭМ!$A$34:$A$777,$A424,СВЦЭМ!$B$34:$B$777,C$401)+'СЕТ СН'!$F$13</f>
        <v>485.97621213999997</v>
      </c>
      <c r="D424" s="64">
        <f>SUMIFS(СВЦЭМ!$L$34:$L$777,СВЦЭМ!$A$34:$A$777,$A424,СВЦЭМ!$B$34:$B$777,D$401)+'СЕТ СН'!$F$13</f>
        <v>508.40279606000001</v>
      </c>
      <c r="E424" s="64">
        <f>SUMIFS(СВЦЭМ!$L$34:$L$777,СВЦЭМ!$A$34:$A$777,$A424,СВЦЭМ!$B$34:$B$777,E$401)+'СЕТ СН'!$F$13</f>
        <v>522.77513995000004</v>
      </c>
      <c r="F424" s="64">
        <f>SUMIFS(СВЦЭМ!$L$34:$L$777,СВЦЭМ!$A$34:$A$777,$A424,СВЦЭМ!$B$34:$B$777,F$401)+'СЕТ СН'!$F$13</f>
        <v>526.37535130000003</v>
      </c>
      <c r="G424" s="64">
        <f>SUMIFS(СВЦЭМ!$L$34:$L$777,СВЦЭМ!$A$34:$A$777,$A424,СВЦЭМ!$B$34:$B$777,G$401)+'СЕТ СН'!$F$13</f>
        <v>525.78852273999996</v>
      </c>
      <c r="H424" s="64">
        <f>SUMIFS(СВЦЭМ!$L$34:$L$777,СВЦЭМ!$A$34:$A$777,$A424,СВЦЭМ!$B$34:$B$777,H$401)+'СЕТ СН'!$F$13</f>
        <v>479.87921017000002</v>
      </c>
      <c r="I424" s="64">
        <f>SUMIFS(СВЦЭМ!$L$34:$L$777,СВЦЭМ!$A$34:$A$777,$A424,СВЦЭМ!$B$34:$B$777,I$401)+'СЕТ СН'!$F$13</f>
        <v>423.68179687000003</v>
      </c>
      <c r="J424" s="64">
        <f>SUMIFS(СВЦЭМ!$L$34:$L$777,СВЦЭМ!$A$34:$A$777,$A424,СВЦЭМ!$B$34:$B$777,J$401)+'СЕТ СН'!$F$13</f>
        <v>350.72447748000002</v>
      </c>
      <c r="K424" s="64">
        <f>SUMIFS(СВЦЭМ!$L$34:$L$777,СВЦЭМ!$A$34:$A$777,$A424,СВЦЭМ!$B$34:$B$777,K$401)+'СЕТ СН'!$F$13</f>
        <v>301.73179476000001</v>
      </c>
      <c r="L424" s="64">
        <f>SUMIFS(СВЦЭМ!$L$34:$L$777,СВЦЭМ!$A$34:$A$777,$A424,СВЦЭМ!$B$34:$B$777,L$401)+'СЕТ СН'!$F$13</f>
        <v>294.08675547000001</v>
      </c>
      <c r="M424" s="64">
        <f>SUMIFS(СВЦЭМ!$L$34:$L$777,СВЦЭМ!$A$34:$A$777,$A424,СВЦЭМ!$B$34:$B$777,M$401)+'СЕТ СН'!$F$13</f>
        <v>286.39447113</v>
      </c>
      <c r="N424" s="64">
        <f>SUMIFS(СВЦЭМ!$L$34:$L$777,СВЦЭМ!$A$34:$A$777,$A424,СВЦЭМ!$B$34:$B$777,N$401)+'СЕТ СН'!$F$13</f>
        <v>284.93405272000001</v>
      </c>
      <c r="O424" s="64">
        <f>SUMIFS(СВЦЭМ!$L$34:$L$777,СВЦЭМ!$A$34:$A$777,$A424,СВЦЭМ!$B$34:$B$777,O$401)+'СЕТ СН'!$F$13</f>
        <v>284.56622155999997</v>
      </c>
      <c r="P424" s="64">
        <f>SUMIFS(СВЦЭМ!$L$34:$L$777,СВЦЭМ!$A$34:$A$777,$A424,СВЦЭМ!$B$34:$B$777,P$401)+'СЕТ СН'!$F$13</f>
        <v>286.35094154000001</v>
      </c>
      <c r="Q424" s="64">
        <f>SUMIFS(СВЦЭМ!$L$34:$L$777,СВЦЭМ!$A$34:$A$777,$A424,СВЦЭМ!$B$34:$B$777,Q$401)+'СЕТ СН'!$F$13</f>
        <v>288.49478995999999</v>
      </c>
      <c r="R424" s="64">
        <f>SUMIFS(СВЦЭМ!$L$34:$L$777,СВЦЭМ!$A$34:$A$777,$A424,СВЦЭМ!$B$34:$B$777,R$401)+'СЕТ СН'!$F$13</f>
        <v>290.25907130000002</v>
      </c>
      <c r="S424" s="64">
        <f>SUMIFS(СВЦЭМ!$L$34:$L$777,СВЦЭМ!$A$34:$A$777,$A424,СВЦЭМ!$B$34:$B$777,S$401)+'СЕТ СН'!$F$13</f>
        <v>289.22624488000002</v>
      </c>
      <c r="T424" s="64">
        <f>SUMIFS(СВЦЭМ!$L$34:$L$777,СВЦЭМ!$A$34:$A$777,$A424,СВЦЭМ!$B$34:$B$777,T$401)+'СЕТ СН'!$F$13</f>
        <v>289.27237446999999</v>
      </c>
      <c r="U424" s="64">
        <f>SUMIFS(СВЦЭМ!$L$34:$L$777,СВЦЭМ!$A$34:$A$777,$A424,СВЦЭМ!$B$34:$B$777,U$401)+'СЕТ СН'!$F$13</f>
        <v>289.55558281999998</v>
      </c>
      <c r="V424" s="64">
        <f>SUMIFS(СВЦЭМ!$L$34:$L$777,СВЦЭМ!$A$34:$A$777,$A424,СВЦЭМ!$B$34:$B$777,V$401)+'СЕТ СН'!$F$13</f>
        <v>304.37877986000001</v>
      </c>
      <c r="W424" s="64">
        <f>SUMIFS(СВЦЭМ!$L$34:$L$777,СВЦЭМ!$A$34:$A$777,$A424,СВЦЭМ!$B$34:$B$777,W$401)+'СЕТ СН'!$F$13</f>
        <v>333.12007832</v>
      </c>
      <c r="X424" s="64">
        <f>SUMIFS(СВЦЭМ!$L$34:$L$777,СВЦЭМ!$A$34:$A$777,$A424,СВЦЭМ!$B$34:$B$777,X$401)+'СЕТ СН'!$F$13</f>
        <v>350.47368899999998</v>
      </c>
      <c r="Y424" s="64">
        <f>SUMIFS(СВЦЭМ!$L$34:$L$777,СВЦЭМ!$A$34:$A$777,$A424,СВЦЭМ!$B$34:$B$777,Y$401)+'СЕТ СН'!$F$13</f>
        <v>402.46376356000002</v>
      </c>
    </row>
    <row r="425" spans="1:25" ht="15.75" x14ac:dyDescent="0.2">
      <c r="A425" s="63">
        <f t="shared" si="11"/>
        <v>42575</v>
      </c>
      <c r="B425" s="64">
        <f>SUMIFS(СВЦЭМ!$L$34:$L$777,СВЦЭМ!$A$34:$A$777,$A425,СВЦЭМ!$B$34:$B$777,B$401)+'СЕТ СН'!$F$13</f>
        <v>474.74402736000002</v>
      </c>
      <c r="C425" s="64">
        <f>SUMIFS(СВЦЭМ!$L$34:$L$777,СВЦЭМ!$A$34:$A$777,$A425,СВЦЭМ!$B$34:$B$777,C$401)+'СЕТ СН'!$F$13</f>
        <v>518.98662893000005</v>
      </c>
      <c r="D425" s="64">
        <f>SUMIFS(СВЦЭМ!$L$34:$L$777,СВЦЭМ!$A$34:$A$777,$A425,СВЦЭМ!$B$34:$B$777,D$401)+'СЕТ СН'!$F$13</f>
        <v>550.27260017000003</v>
      </c>
      <c r="E425" s="64">
        <f>SUMIFS(СВЦЭМ!$L$34:$L$777,СВЦЭМ!$A$34:$A$777,$A425,СВЦЭМ!$B$34:$B$777,E$401)+'СЕТ СН'!$F$13</f>
        <v>566.33236371999999</v>
      </c>
      <c r="F425" s="64">
        <f>SUMIFS(СВЦЭМ!$L$34:$L$777,СВЦЭМ!$A$34:$A$777,$A425,СВЦЭМ!$B$34:$B$777,F$401)+'СЕТ СН'!$F$13</f>
        <v>577.06523335999998</v>
      </c>
      <c r="G425" s="64">
        <f>SUMIFS(СВЦЭМ!$L$34:$L$777,СВЦЭМ!$A$34:$A$777,$A425,СВЦЭМ!$B$34:$B$777,G$401)+'СЕТ СН'!$F$13</f>
        <v>579.30154985000001</v>
      </c>
      <c r="H425" s="64">
        <f>SUMIFS(СВЦЭМ!$L$34:$L$777,СВЦЭМ!$A$34:$A$777,$A425,СВЦЭМ!$B$34:$B$777,H$401)+'СЕТ СН'!$F$13</f>
        <v>530.20629628999995</v>
      </c>
      <c r="I425" s="64">
        <f>SUMIFS(СВЦЭМ!$L$34:$L$777,СВЦЭМ!$A$34:$A$777,$A425,СВЦЭМ!$B$34:$B$777,I$401)+'СЕТ СН'!$F$13</f>
        <v>476.2179635</v>
      </c>
      <c r="J425" s="64">
        <f>SUMIFS(СВЦЭМ!$L$34:$L$777,СВЦЭМ!$A$34:$A$777,$A425,СВЦЭМ!$B$34:$B$777,J$401)+'СЕТ СН'!$F$13</f>
        <v>385.31990014000002</v>
      </c>
      <c r="K425" s="64">
        <f>SUMIFS(СВЦЭМ!$L$34:$L$777,СВЦЭМ!$A$34:$A$777,$A425,СВЦЭМ!$B$34:$B$777,K$401)+'СЕТ СН'!$F$13</f>
        <v>312.17491974000001</v>
      </c>
      <c r="L425" s="64">
        <f>SUMIFS(СВЦЭМ!$L$34:$L$777,СВЦЭМ!$A$34:$A$777,$A425,СВЦЭМ!$B$34:$B$777,L$401)+'СЕТ СН'!$F$13</f>
        <v>291.71000250999998</v>
      </c>
      <c r="M425" s="64">
        <f>SUMIFS(СВЦЭМ!$L$34:$L$777,СВЦЭМ!$A$34:$A$777,$A425,СВЦЭМ!$B$34:$B$777,M$401)+'СЕТ СН'!$F$13</f>
        <v>290.23811320999999</v>
      </c>
      <c r="N425" s="64">
        <f>SUMIFS(СВЦЭМ!$L$34:$L$777,СВЦЭМ!$A$34:$A$777,$A425,СВЦЭМ!$B$34:$B$777,N$401)+'СЕТ СН'!$F$13</f>
        <v>293.32924482999999</v>
      </c>
      <c r="O425" s="64">
        <f>SUMIFS(СВЦЭМ!$L$34:$L$777,СВЦЭМ!$A$34:$A$777,$A425,СВЦЭМ!$B$34:$B$777,O$401)+'СЕТ СН'!$F$13</f>
        <v>293.18126683999998</v>
      </c>
      <c r="P425" s="64">
        <f>SUMIFS(СВЦЭМ!$L$34:$L$777,СВЦЭМ!$A$34:$A$777,$A425,СВЦЭМ!$B$34:$B$777,P$401)+'СЕТ СН'!$F$13</f>
        <v>294.70287479000001</v>
      </c>
      <c r="Q425" s="64">
        <f>SUMIFS(СВЦЭМ!$L$34:$L$777,СВЦЭМ!$A$34:$A$777,$A425,СВЦЭМ!$B$34:$B$777,Q$401)+'СЕТ СН'!$F$13</f>
        <v>295.79715999000001</v>
      </c>
      <c r="R425" s="64">
        <f>SUMIFS(СВЦЭМ!$L$34:$L$777,СВЦЭМ!$A$34:$A$777,$A425,СВЦЭМ!$B$34:$B$777,R$401)+'СЕТ СН'!$F$13</f>
        <v>297.59473389999999</v>
      </c>
      <c r="S425" s="64">
        <f>SUMIFS(СВЦЭМ!$L$34:$L$777,СВЦЭМ!$A$34:$A$777,$A425,СВЦЭМ!$B$34:$B$777,S$401)+'СЕТ СН'!$F$13</f>
        <v>303.01959133000003</v>
      </c>
      <c r="T425" s="64">
        <f>SUMIFS(СВЦЭМ!$L$34:$L$777,СВЦЭМ!$A$34:$A$777,$A425,СВЦЭМ!$B$34:$B$777,T$401)+'СЕТ СН'!$F$13</f>
        <v>302.92158296000002</v>
      </c>
      <c r="U425" s="64">
        <f>SUMIFS(СВЦЭМ!$L$34:$L$777,СВЦЭМ!$A$34:$A$777,$A425,СВЦЭМ!$B$34:$B$777,U$401)+'СЕТ СН'!$F$13</f>
        <v>318.60437568999998</v>
      </c>
      <c r="V425" s="64">
        <f>SUMIFS(СВЦЭМ!$L$34:$L$777,СВЦЭМ!$A$34:$A$777,$A425,СВЦЭМ!$B$34:$B$777,V$401)+'СЕТ СН'!$F$13</f>
        <v>325.68390036</v>
      </c>
      <c r="W425" s="64">
        <f>SUMIFS(СВЦЭМ!$L$34:$L$777,СВЦЭМ!$A$34:$A$777,$A425,СВЦЭМ!$B$34:$B$777,W$401)+'СЕТ СН'!$F$13</f>
        <v>353.33554340000001</v>
      </c>
      <c r="X425" s="64">
        <f>SUMIFS(СВЦЭМ!$L$34:$L$777,СВЦЭМ!$A$34:$A$777,$A425,СВЦЭМ!$B$34:$B$777,X$401)+'СЕТ СН'!$F$13</f>
        <v>375.97433783000002</v>
      </c>
      <c r="Y425" s="64">
        <f>SUMIFS(СВЦЭМ!$L$34:$L$777,СВЦЭМ!$A$34:$A$777,$A425,СВЦЭМ!$B$34:$B$777,Y$401)+'СЕТ СН'!$F$13</f>
        <v>432.76640478000002</v>
      </c>
    </row>
    <row r="426" spans="1:25" ht="15.75" x14ac:dyDescent="0.2">
      <c r="A426" s="63">
        <f t="shared" si="11"/>
        <v>42576</v>
      </c>
      <c r="B426" s="64">
        <f>SUMIFS(СВЦЭМ!$L$34:$L$777,СВЦЭМ!$A$34:$A$777,$A426,СВЦЭМ!$B$34:$B$777,B$401)+'СЕТ СН'!$F$13</f>
        <v>432.13139512999999</v>
      </c>
      <c r="C426" s="64">
        <f>SUMIFS(СВЦЭМ!$L$34:$L$777,СВЦЭМ!$A$34:$A$777,$A426,СВЦЭМ!$B$34:$B$777,C$401)+'СЕТ СН'!$F$13</f>
        <v>474.23149318999998</v>
      </c>
      <c r="D426" s="64">
        <f>SUMIFS(СВЦЭМ!$L$34:$L$777,СВЦЭМ!$A$34:$A$777,$A426,СВЦЭМ!$B$34:$B$777,D$401)+'СЕТ СН'!$F$13</f>
        <v>490.16787201</v>
      </c>
      <c r="E426" s="64">
        <f>SUMIFS(СВЦЭМ!$L$34:$L$777,СВЦЭМ!$A$34:$A$777,$A426,СВЦЭМ!$B$34:$B$777,E$401)+'СЕТ СН'!$F$13</f>
        <v>489.76379867000003</v>
      </c>
      <c r="F426" s="64">
        <f>SUMIFS(СВЦЭМ!$L$34:$L$777,СВЦЭМ!$A$34:$A$777,$A426,СВЦЭМ!$B$34:$B$777,F$401)+'СЕТ СН'!$F$13</f>
        <v>495.16742654000001</v>
      </c>
      <c r="G426" s="64">
        <f>SUMIFS(СВЦЭМ!$L$34:$L$777,СВЦЭМ!$A$34:$A$777,$A426,СВЦЭМ!$B$34:$B$777,G$401)+'СЕТ СН'!$F$13</f>
        <v>491.54133374000003</v>
      </c>
      <c r="H426" s="64">
        <f>SUMIFS(СВЦЭМ!$L$34:$L$777,СВЦЭМ!$A$34:$A$777,$A426,СВЦЭМ!$B$34:$B$777,H$401)+'СЕТ СН'!$F$13</f>
        <v>454.33804696999999</v>
      </c>
      <c r="I426" s="64">
        <f>SUMIFS(СВЦЭМ!$L$34:$L$777,СВЦЭМ!$A$34:$A$777,$A426,СВЦЭМ!$B$34:$B$777,I$401)+'СЕТ СН'!$F$13</f>
        <v>378.12222480999998</v>
      </c>
      <c r="J426" s="64">
        <f>SUMIFS(СВЦЭМ!$L$34:$L$777,СВЦЭМ!$A$34:$A$777,$A426,СВЦЭМ!$B$34:$B$777,J$401)+'СЕТ СН'!$F$13</f>
        <v>306.70270606000003</v>
      </c>
      <c r="K426" s="64">
        <f>SUMIFS(СВЦЭМ!$L$34:$L$777,СВЦЭМ!$A$34:$A$777,$A426,СВЦЭМ!$B$34:$B$777,K$401)+'СЕТ СН'!$F$13</f>
        <v>282.21431962999998</v>
      </c>
      <c r="L426" s="64">
        <f>SUMIFS(СВЦЭМ!$L$34:$L$777,СВЦЭМ!$A$34:$A$777,$A426,СВЦЭМ!$B$34:$B$777,L$401)+'СЕТ СН'!$F$13</f>
        <v>314.55624524000001</v>
      </c>
      <c r="M426" s="64">
        <f>SUMIFS(СВЦЭМ!$L$34:$L$777,СВЦЭМ!$A$34:$A$777,$A426,СВЦЭМ!$B$34:$B$777,M$401)+'СЕТ СН'!$F$13</f>
        <v>316.50050521999998</v>
      </c>
      <c r="N426" s="64">
        <f>SUMIFS(СВЦЭМ!$L$34:$L$777,СВЦЭМ!$A$34:$A$777,$A426,СВЦЭМ!$B$34:$B$777,N$401)+'СЕТ СН'!$F$13</f>
        <v>308.11197512000001</v>
      </c>
      <c r="O426" s="64">
        <f>SUMIFS(СВЦЭМ!$L$34:$L$777,СВЦЭМ!$A$34:$A$777,$A426,СВЦЭМ!$B$34:$B$777,O$401)+'СЕТ СН'!$F$13</f>
        <v>315.05287810999999</v>
      </c>
      <c r="P426" s="64">
        <f>SUMIFS(СВЦЭМ!$L$34:$L$777,СВЦЭМ!$A$34:$A$777,$A426,СВЦЭМ!$B$34:$B$777,P$401)+'СЕТ СН'!$F$13</f>
        <v>313.58141933000002</v>
      </c>
      <c r="Q426" s="64">
        <f>SUMIFS(СВЦЭМ!$L$34:$L$777,СВЦЭМ!$A$34:$A$777,$A426,СВЦЭМ!$B$34:$B$777,Q$401)+'СЕТ СН'!$F$13</f>
        <v>307.21578156999999</v>
      </c>
      <c r="R426" s="64">
        <f>SUMIFS(СВЦЭМ!$L$34:$L$777,СВЦЭМ!$A$34:$A$777,$A426,СВЦЭМ!$B$34:$B$777,R$401)+'СЕТ СН'!$F$13</f>
        <v>309.00945632999998</v>
      </c>
      <c r="S426" s="64">
        <f>SUMIFS(СВЦЭМ!$L$34:$L$777,СВЦЭМ!$A$34:$A$777,$A426,СВЦЭМ!$B$34:$B$777,S$401)+'СЕТ СН'!$F$13</f>
        <v>307.28870353000002</v>
      </c>
      <c r="T426" s="64">
        <f>SUMIFS(СВЦЭМ!$L$34:$L$777,СВЦЭМ!$A$34:$A$777,$A426,СВЦЭМ!$B$34:$B$777,T$401)+'СЕТ СН'!$F$13</f>
        <v>275.66204494999999</v>
      </c>
      <c r="U426" s="64">
        <f>SUMIFS(СВЦЭМ!$L$34:$L$777,СВЦЭМ!$A$34:$A$777,$A426,СВЦЭМ!$B$34:$B$777,U$401)+'СЕТ СН'!$F$13</f>
        <v>277.25847319000002</v>
      </c>
      <c r="V426" s="64">
        <f>SUMIFS(СВЦЭМ!$L$34:$L$777,СВЦЭМ!$A$34:$A$777,$A426,СВЦЭМ!$B$34:$B$777,V$401)+'СЕТ СН'!$F$13</f>
        <v>281.15229668000001</v>
      </c>
      <c r="W426" s="64">
        <f>SUMIFS(СВЦЭМ!$L$34:$L$777,СВЦЭМ!$A$34:$A$777,$A426,СВЦЭМ!$B$34:$B$777,W$401)+'СЕТ СН'!$F$13</f>
        <v>314.02468611</v>
      </c>
      <c r="X426" s="64">
        <f>SUMIFS(СВЦЭМ!$L$34:$L$777,СВЦЭМ!$A$34:$A$777,$A426,СВЦЭМ!$B$34:$B$777,X$401)+'СЕТ СН'!$F$13</f>
        <v>329.73604359000001</v>
      </c>
      <c r="Y426" s="64">
        <f>SUMIFS(СВЦЭМ!$L$34:$L$777,СВЦЭМ!$A$34:$A$777,$A426,СВЦЭМ!$B$34:$B$777,Y$401)+'СЕТ СН'!$F$13</f>
        <v>360.05719971000002</v>
      </c>
    </row>
    <row r="427" spans="1:25" ht="15.75" x14ac:dyDescent="0.2">
      <c r="A427" s="63">
        <f t="shared" si="11"/>
        <v>42577</v>
      </c>
      <c r="B427" s="64">
        <f>SUMIFS(СВЦЭМ!$L$34:$L$777,СВЦЭМ!$A$34:$A$777,$A427,СВЦЭМ!$B$34:$B$777,B$401)+'СЕТ СН'!$F$13</f>
        <v>487.76875598999999</v>
      </c>
      <c r="C427" s="64">
        <f>SUMIFS(СВЦЭМ!$L$34:$L$777,СВЦЭМ!$A$34:$A$777,$A427,СВЦЭМ!$B$34:$B$777,C$401)+'СЕТ СН'!$F$13</f>
        <v>527.43014617999995</v>
      </c>
      <c r="D427" s="64">
        <f>SUMIFS(СВЦЭМ!$L$34:$L$777,СВЦЭМ!$A$34:$A$777,$A427,СВЦЭМ!$B$34:$B$777,D$401)+'СЕТ СН'!$F$13</f>
        <v>551.29204267</v>
      </c>
      <c r="E427" s="64">
        <f>SUMIFS(СВЦЭМ!$L$34:$L$777,СВЦЭМ!$A$34:$A$777,$A427,СВЦЭМ!$B$34:$B$777,E$401)+'СЕТ СН'!$F$13</f>
        <v>557.34770144000004</v>
      </c>
      <c r="F427" s="64">
        <f>SUMIFS(СВЦЭМ!$L$34:$L$777,СВЦЭМ!$A$34:$A$777,$A427,СВЦЭМ!$B$34:$B$777,F$401)+'СЕТ СН'!$F$13</f>
        <v>553.09358470999996</v>
      </c>
      <c r="G427" s="64">
        <f>SUMIFS(СВЦЭМ!$L$34:$L$777,СВЦЭМ!$A$34:$A$777,$A427,СВЦЭМ!$B$34:$B$777,G$401)+'СЕТ СН'!$F$13</f>
        <v>549.76901782000004</v>
      </c>
      <c r="H427" s="64">
        <f>SUMIFS(СВЦЭМ!$L$34:$L$777,СВЦЭМ!$A$34:$A$777,$A427,СВЦЭМ!$B$34:$B$777,H$401)+'СЕТ СН'!$F$13</f>
        <v>510.13552811</v>
      </c>
      <c r="I427" s="64">
        <f>SUMIFS(СВЦЭМ!$L$34:$L$777,СВЦЭМ!$A$34:$A$777,$A427,СВЦЭМ!$B$34:$B$777,I$401)+'СЕТ СН'!$F$13</f>
        <v>437.49314247000001</v>
      </c>
      <c r="J427" s="64">
        <f>SUMIFS(СВЦЭМ!$L$34:$L$777,СВЦЭМ!$A$34:$A$777,$A427,СВЦЭМ!$B$34:$B$777,J$401)+'СЕТ СН'!$F$13</f>
        <v>403.44964096000001</v>
      </c>
      <c r="K427" s="64">
        <f>SUMIFS(СВЦЭМ!$L$34:$L$777,СВЦЭМ!$A$34:$A$777,$A427,СВЦЭМ!$B$34:$B$777,K$401)+'СЕТ СН'!$F$13</f>
        <v>365.61845853</v>
      </c>
      <c r="L427" s="64">
        <f>SUMIFS(СВЦЭМ!$L$34:$L$777,СВЦЭМ!$A$34:$A$777,$A427,СВЦЭМ!$B$34:$B$777,L$401)+'СЕТ СН'!$F$13</f>
        <v>355.02159942999998</v>
      </c>
      <c r="M427" s="64">
        <f>SUMIFS(СВЦЭМ!$L$34:$L$777,СВЦЭМ!$A$34:$A$777,$A427,СВЦЭМ!$B$34:$B$777,M$401)+'СЕТ СН'!$F$13</f>
        <v>346.68814565999998</v>
      </c>
      <c r="N427" s="64">
        <f>SUMIFS(СВЦЭМ!$L$34:$L$777,СВЦЭМ!$A$34:$A$777,$A427,СВЦЭМ!$B$34:$B$777,N$401)+'СЕТ СН'!$F$13</f>
        <v>349.01592970000002</v>
      </c>
      <c r="O427" s="64">
        <f>SUMIFS(СВЦЭМ!$L$34:$L$777,СВЦЭМ!$A$34:$A$777,$A427,СВЦЭМ!$B$34:$B$777,O$401)+'СЕТ СН'!$F$13</f>
        <v>344.11513229000002</v>
      </c>
      <c r="P427" s="64">
        <f>SUMIFS(СВЦЭМ!$L$34:$L$777,СВЦЭМ!$A$34:$A$777,$A427,СВЦЭМ!$B$34:$B$777,P$401)+'СЕТ СН'!$F$13</f>
        <v>340.11341198999997</v>
      </c>
      <c r="Q427" s="64">
        <f>SUMIFS(СВЦЭМ!$L$34:$L$777,СВЦЭМ!$A$34:$A$777,$A427,СВЦЭМ!$B$34:$B$777,Q$401)+'СЕТ СН'!$F$13</f>
        <v>342.05927728</v>
      </c>
      <c r="R427" s="64">
        <f>SUMIFS(СВЦЭМ!$L$34:$L$777,СВЦЭМ!$A$34:$A$777,$A427,СВЦЭМ!$B$34:$B$777,R$401)+'СЕТ СН'!$F$13</f>
        <v>342.60933962000001</v>
      </c>
      <c r="S427" s="64">
        <f>SUMIFS(СВЦЭМ!$L$34:$L$777,СВЦЭМ!$A$34:$A$777,$A427,СВЦЭМ!$B$34:$B$777,S$401)+'СЕТ СН'!$F$13</f>
        <v>351.97736737000002</v>
      </c>
      <c r="T427" s="64">
        <f>SUMIFS(СВЦЭМ!$L$34:$L$777,СВЦЭМ!$A$34:$A$777,$A427,СВЦЭМ!$B$34:$B$777,T$401)+'СЕТ СН'!$F$13</f>
        <v>366.58279883</v>
      </c>
      <c r="U427" s="64">
        <f>SUMIFS(СВЦЭМ!$L$34:$L$777,СВЦЭМ!$A$34:$A$777,$A427,СВЦЭМ!$B$34:$B$777,U$401)+'СЕТ СН'!$F$13</f>
        <v>378.74199775</v>
      </c>
      <c r="V427" s="64">
        <f>SUMIFS(СВЦЭМ!$L$34:$L$777,СВЦЭМ!$A$34:$A$777,$A427,СВЦЭМ!$B$34:$B$777,V$401)+'СЕТ СН'!$F$13</f>
        <v>427.06286839000001</v>
      </c>
      <c r="W427" s="64">
        <f>SUMIFS(СВЦЭМ!$L$34:$L$777,СВЦЭМ!$A$34:$A$777,$A427,СВЦЭМ!$B$34:$B$777,W$401)+'СЕТ СН'!$F$13</f>
        <v>463.01449769999999</v>
      </c>
      <c r="X427" s="64">
        <f>SUMIFS(СВЦЭМ!$L$34:$L$777,СВЦЭМ!$A$34:$A$777,$A427,СВЦЭМ!$B$34:$B$777,X$401)+'СЕТ СН'!$F$13</f>
        <v>475.04586979999999</v>
      </c>
      <c r="Y427" s="64">
        <f>SUMIFS(СВЦЭМ!$L$34:$L$777,СВЦЭМ!$A$34:$A$777,$A427,СВЦЭМ!$B$34:$B$777,Y$401)+'СЕТ СН'!$F$13</f>
        <v>460.72859774</v>
      </c>
    </row>
    <row r="428" spans="1:25" ht="15.75" x14ac:dyDescent="0.2">
      <c r="A428" s="63">
        <f t="shared" si="11"/>
        <v>42578</v>
      </c>
      <c r="B428" s="64">
        <f>SUMIFS(СВЦЭМ!$L$34:$L$777,СВЦЭМ!$A$34:$A$777,$A428,СВЦЭМ!$B$34:$B$777,B$401)+'СЕТ СН'!$F$13</f>
        <v>450.04348241000002</v>
      </c>
      <c r="C428" s="64">
        <f>SUMIFS(СВЦЭМ!$L$34:$L$777,СВЦЭМ!$A$34:$A$777,$A428,СВЦЭМ!$B$34:$B$777,C$401)+'СЕТ СН'!$F$13</f>
        <v>488.55780090000002</v>
      </c>
      <c r="D428" s="64">
        <f>SUMIFS(СВЦЭМ!$L$34:$L$777,СВЦЭМ!$A$34:$A$777,$A428,СВЦЭМ!$B$34:$B$777,D$401)+'СЕТ СН'!$F$13</f>
        <v>515.61970652000002</v>
      </c>
      <c r="E428" s="64">
        <f>SUMIFS(СВЦЭМ!$L$34:$L$777,СВЦЭМ!$A$34:$A$777,$A428,СВЦЭМ!$B$34:$B$777,E$401)+'СЕТ СН'!$F$13</f>
        <v>524.78336423999997</v>
      </c>
      <c r="F428" s="64">
        <f>SUMIFS(СВЦЭМ!$L$34:$L$777,СВЦЭМ!$A$34:$A$777,$A428,СВЦЭМ!$B$34:$B$777,F$401)+'СЕТ СН'!$F$13</f>
        <v>528.74033230999999</v>
      </c>
      <c r="G428" s="64">
        <f>SUMIFS(СВЦЭМ!$L$34:$L$777,СВЦЭМ!$A$34:$A$777,$A428,СВЦЭМ!$B$34:$B$777,G$401)+'СЕТ СН'!$F$13</f>
        <v>528.52781449999998</v>
      </c>
      <c r="H428" s="64">
        <f>SUMIFS(СВЦЭМ!$L$34:$L$777,СВЦЭМ!$A$34:$A$777,$A428,СВЦЭМ!$B$34:$B$777,H$401)+'СЕТ СН'!$F$13</f>
        <v>498.05120785999998</v>
      </c>
      <c r="I428" s="64">
        <f>SUMIFS(СВЦЭМ!$L$34:$L$777,СВЦЭМ!$A$34:$A$777,$A428,СВЦЭМ!$B$34:$B$777,I$401)+'СЕТ СН'!$F$13</f>
        <v>452.16052195999998</v>
      </c>
      <c r="J428" s="64">
        <f>SUMIFS(СВЦЭМ!$L$34:$L$777,СВЦЭМ!$A$34:$A$777,$A428,СВЦЭМ!$B$34:$B$777,J$401)+'СЕТ СН'!$F$13</f>
        <v>429.02198322999999</v>
      </c>
      <c r="K428" s="64">
        <f>SUMIFS(СВЦЭМ!$L$34:$L$777,СВЦЭМ!$A$34:$A$777,$A428,СВЦЭМ!$B$34:$B$777,K$401)+'СЕТ СН'!$F$13</f>
        <v>411.36645775</v>
      </c>
      <c r="L428" s="64">
        <f>SUMIFS(СВЦЭМ!$L$34:$L$777,СВЦЭМ!$A$34:$A$777,$A428,СВЦЭМ!$B$34:$B$777,L$401)+'СЕТ СН'!$F$13</f>
        <v>405.61363363999999</v>
      </c>
      <c r="M428" s="64">
        <f>SUMIFS(СВЦЭМ!$L$34:$L$777,СВЦЭМ!$A$34:$A$777,$A428,СВЦЭМ!$B$34:$B$777,M$401)+'СЕТ СН'!$F$13</f>
        <v>399.78316667000001</v>
      </c>
      <c r="N428" s="64">
        <f>SUMIFS(СВЦЭМ!$L$34:$L$777,СВЦЭМ!$A$34:$A$777,$A428,СВЦЭМ!$B$34:$B$777,N$401)+'СЕТ СН'!$F$13</f>
        <v>401.35070125999999</v>
      </c>
      <c r="O428" s="64">
        <f>SUMIFS(СВЦЭМ!$L$34:$L$777,СВЦЭМ!$A$34:$A$777,$A428,СВЦЭМ!$B$34:$B$777,O$401)+'СЕТ СН'!$F$13</f>
        <v>398.78099451999998</v>
      </c>
      <c r="P428" s="64">
        <f>SUMIFS(СВЦЭМ!$L$34:$L$777,СВЦЭМ!$A$34:$A$777,$A428,СВЦЭМ!$B$34:$B$777,P$401)+'СЕТ СН'!$F$13</f>
        <v>399.05955419999998</v>
      </c>
      <c r="Q428" s="64">
        <f>SUMIFS(СВЦЭМ!$L$34:$L$777,СВЦЭМ!$A$34:$A$777,$A428,СВЦЭМ!$B$34:$B$777,Q$401)+'СЕТ СН'!$F$13</f>
        <v>394.69412839</v>
      </c>
      <c r="R428" s="64">
        <f>SUMIFS(СВЦЭМ!$L$34:$L$777,СВЦЭМ!$A$34:$A$777,$A428,СВЦЭМ!$B$34:$B$777,R$401)+'СЕТ СН'!$F$13</f>
        <v>390.89985737000001</v>
      </c>
      <c r="S428" s="64">
        <f>SUMIFS(СВЦЭМ!$L$34:$L$777,СВЦЭМ!$A$34:$A$777,$A428,СВЦЭМ!$B$34:$B$777,S$401)+'СЕТ СН'!$F$13</f>
        <v>394.73451985999998</v>
      </c>
      <c r="T428" s="64">
        <f>SUMIFS(СВЦЭМ!$L$34:$L$777,СВЦЭМ!$A$34:$A$777,$A428,СВЦЭМ!$B$34:$B$777,T$401)+'СЕТ СН'!$F$13</f>
        <v>397.04922055999998</v>
      </c>
      <c r="U428" s="64">
        <f>SUMIFS(СВЦЭМ!$L$34:$L$777,СВЦЭМ!$A$34:$A$777,$A428,СВЦЭМ!$B$34:$B$777,U$401)+'СЕТ СН'!$F$13</f>
        <v>400.06555208999998</v>
      </c>
      <c r="V428" s="64">
        <f>SUMIFS(СВЦЭМ!$L$34:$L$777,СВЦЭМ!$A$34:$A$777,$A428,СВЦЭМ!$B$34:$B$777,V$401)+'СЕТ СН'!$F$13</f>
        <v>409.34774974999999</v>
      </c>
      <c r="W428" s="64">
        <f>SUMIFS(СВЦЭМ!$L$34:$L$777,СВЦЭМ!$A$34:$A$777,$A428,СВЦЭМ!$B$34:$B$777,W$401)+'СЕТ СН'!$F$13</f>
        <v>432.33527153</v>
      </c>
      <c r="X428" s="64">
        <f>SUMIFS(СВЦЭМ!$L$34:$L$777,СВЦЭМ!$A$34:$A$777,$A428,СВЦЭМ!$B$34:$B$777,X$401)+'СЕТ СН'!$F$13</f>
        <v>448.82840655000001</v>
      </c>
      <c r="Y428" s="64">
        <f>SUMIFS(СВЦЭМ!$L$34:$L$777,СВЦЭМ!$A$34:$A$777,$A428,СВЦЭМ!$B$34:$B$777,Y$401)+'СЕТ СН'!$F$13</f>
        <v>470.05729752000002</v>
      </c>
    </row>
    <row r="429" spans="1:25" ht="15.75" x14ac:dyDescent="0.2">
      <c r="A429" s="63">
        <f t="shared" si="11"/>
        <v>42579</v>
      </c>
      <c r="B429" s="64">
        <f>SUMIFS(СВЦЭМ!$L$34:$L$777,СВЦЭМ!$A$34:$A$777,$A429,СВЦЭМ!$B$34:$B$777,B$401)+'СЕТ СН'!$F$13</f>
        <v>487.53308642000002</v>
      </c>
      <c r="C429" s="64">
        <f>SUMIFS(СВЦЭМ!$L$34:$L$777,СВЦЭМ!$A$34:$A$777,$A429,СВЦЭМ!$B$34:$B$777,C$401)+'СЕТ СН'!$F$13</f>
        <v>532.00188491999995</v>
      </c>
      <c r="D429" s="64">
        <f>SUMIFS(СВЦЭМ!$L$34:$L$777,СВЦЭМ!$A$34:$A$777,$A429,СВЦЭМ!$B$34:$B$777,D$401)+'СЕТ СН'!$F$13</f>
        <v>558.45656021000002</v>
      </c>
      <c r="E429" s="64">
        <f>SUMIFS(СВЦЭМ!$L$34:$L$777,СВЦЭМ!$A$34:$A$777,$A429,СВЦЭМ!$B$34:$B$777,E$401)+'СЕТ СН'!$F$13</f>
        <v>558.29839810999999</v>
      </c>
      <c r="F429" s="64">
        <f>SUMIFS(СВЦЭМ!$L$34:$L$777,СВЦЭМ!$A$34:$A$777,$A429,СВЦЭМ!$B$34:$B$777,F$401)+'СЕТ СН'!$F$13</f>
        <v>556.29084518000002</v>
      </c>
      <c r="G429" s="64">
        <f>SUMIFS(СВЦЭМ!$L$34:$L$777,СВЦЭМ!$A$34:$A$777,$A429,СВЦЭМ!$B$34:$B$777,G$401)+'СЕТ СН'!$F$13</f>
        <v>558.25898681000001</v>
      </c>
      <c r="H429" s="64">
        <f>SUMIFS(СВЦЭМ!$L$34:$L$777,СВЦЭМ!$A$34:$A$777,$A429,СВЦЭМ!$B$34:$B$777,H$401)+'СЕТ СН'!$F$13</f>
        <v>504.15025458999997</v>
      </c>
      <c r="I429" s="64">
        <f>SUMIFS(СВЦЭМ!$L$34:$L$777,СВЦЭМ!$A$34:$A$777,$A429,СВЦЭМ!$B$34:$B$777,I$401)+'СЕТ СН'!$F$13</f>
        <v>470.90653142000002</v>
      </c>
      <c r="J429" s="64">
        <f>SUMIFS(СВЦЭМ!$L$34:$L$777,СВЦЭМ!$A$34:$A$777,$A429,СВЦЭМ!$B$34:$B$777,J$401)+'СЕТ СН'!$F$13</f>
        <v>427.42595965999999</v>
      </c>
      <c r="K429" s="64">
        <f>SUMIFS(СВЦЭМ!$L$34:$L$777,СВЦЭМ!$A$34:$A$777,$A429,СВЦЭМ!$B$34:$B$777,K$401)+'СЕТ СН'!$F$13</f>
        <v>449.55089554</v>
      </c>
      <c r="L429" s="64">
        <f>SUMIFS(СВЦЭМ!$L$34:$L$777,СВЦЭМ!$A$34:$A$777,$A429,СВЦЭМ!$B$34:$B$777,L$401)+'СЕТ СН'!$F$13</f>
        <v>454.17138498000003</v>
      </c>
      <c r="M429" s="64">
        <f>SUMIFS(СВЦЭМ!$L$34:$L$777,СВЦЭМ!$A$34:$A$777,$A429,СВЦЭМ!$B$34:$B$777,M$401)+'СЕТ СН'!$F$13</f>
        <v>458.65539640999998</v>
      </c>
      <c r="N429" s="64">
        <f>SUMIFS(СВЦЭМ!$L$34:$L$777,СВЦЭМ!$A$34:$A$777,$A429,СВЦЭМ!$B$34:$B$777,N$401)+'СЕТ СН'!$F$13</f>
        <v>454.44066823999998</v>
      </c>
      <c r="O429" s="64">
        <f>SUMIFS(СВЦЭМ!$L$34:$L$777,СВЦЭМ!$A$34:$A$777,$A429,СВЦЭМ!$B$34:$B$777,O$401)+'СЕТ СН'!$F$13</f>
        <v>456.01270825</v>
      </c>
      <c r="P429" s="64">
        <f>SUMIFS(СВЦЭМ!$L$34:$L$777,СВЦЭМ!$A$34:$A$777,$A429,СВЦЭМ!$B$34:$B$777,P$401)+'СЕТ СН'!$F$13</f>
        <v>450.01336563000001</v>
      </c>
      <c r="Q429" s="64">
        <f>SUMIFS(СВЦЭМ!$L$34:$L$777,СВЦЭМ!$A$34:$A$777,$A429,СВЦЭМ!$B$34:$B$777,Q$401)+'СЕТ СН'!$F$13</f>
        <v>447.20445648999998</v>
      </c>
      <c r="R429" s="64">
        <f>SUMIFS(СВЦЭМ!$L$34:$L$777,СВЦЭМ!$A$34:$A$777,$A429,СВЦЭМ!$B$34:$B$777,R$401)+'СЕТ СН'!$F$13</f>
        <v>442.84230221000001</v>
      </c>
      <c r="S429" s="64">
        <f>SUMIFS(СВЦЭМ!$L$34:$L$777,СВЦЭМ!$A$34:$A$777,$A429,СВЦЭМ!$B$34:$B$777,S$401)+'СЕТ СН'!$F$13</f>
        <v>443.25640292999998</v>
      </c>
      <c r="T429" s="64">
        <f>SUMIFS(СВЦЭМ!$L$34:$L$777,СВЦЭМ!$A$34:$A$777,$A429,СВЦЭМ!$B$34:$B$777,T$401)+'СЕТ СН'!$F$13</f>
        <v>440.34129286000001</v>
      </c>
      <c r="U429" s="64">
        <f>SUMIFS(СВЦЭМ!$L$34:$L$777,СВЦЭМ!$A$34:$A$777,$A429,СВЦЭМ!$B$34:$B$777,U$401)+'СЕТ СН'!$F$13</f>
        <v>438.80138774</v>
      </c>
      <c r="V429" s="64">
        <f>SUMIFS(СВЦЭМ!$L$34:$L$777,СВЦЭМ!$A$34:$A$777,$A429,СВЦЭМ!$B$34:$B$777,V$401)+'СЕТ СН'!$F$13</f>
        <v>447.35654985000002</v>
      </c>
      <c r="W429" s="64">
        <f>SUMIFS(СВЦЭМ!$L$34:$L$777,СВЦЭМ!$A$34:$A$777,$A429,СВЦЭМ!$B$34:$B$777,W$401)+'СЕТ СН'!$F$13</f>
        <v>435.68262535000002</v>
      </c>
      <c r="X429" s="64">
        <f>SUMIFS(СВЦЭМ!$L$34:$L$777,СВЦЭМ!$A$34:$A$777,$A429,СВЦЭМ!$B$34:$B$777,X$401)+'СЕТ СН'!$F$13</f>
        <v>447.65265607999999</v>
      </c>
      <c r="Y429" s="64">
        <f>SUMIFS(СВЦЭМ!$L$34:$L$777,СВЦЭМ!$A$34:$A$777,$A429,СВЦЭМ!$B$34:$B$777,Y$401)+'СЕТ СН'!$F$13</f>
        <v>455.61072676999999</v>
      </c>
    </row>
    <row r="430" spans="1:25" ht="15.75" x14ac:dyDescent="0.2">
      <c r="A430" s="63">
        <f t="shared" si="11"/>
        <v>42580</v>
      </c>
      <c r="B430" s="64">
        <f>SUMIFS(СВЦЭМ!$L$34:$L$777,СВЦЭМ!$A$34:$A$777,$A430,СВЦЭМ!$B$34:$B$777,B$401)+'СЕТ СН'!$F$13</f>
        <v>498.10303720000002</v>
      </c>
      <c r="C430" s="64">
        <f>SUMIFS(СВЦЭМ!$L$34:$L$777,СВЦЭМ!$A$34:$A$777,$A430,СВЦЭМ!$B$34:$B$777,C$401)+'СЕТ СН'!$F$13</f>
        <v>542.14059599999996</v>
      </c>
      <c r="D430" s="64">
        <f>SUMIFS(СВЦЭМ!$L$34:$L$777,СВЦЭМ!$A$34:$A$777,$A430,СВЦЭМ!$B$34:$B$777,D$401)+'СЕТ СН'!$F$13</f>
        <v>555.65233559000001</v>
      </c>
      <c r="E430" s="64">
        <f>SUMIFS(СВЦЭМ!$L$34:$L$777,СВЦЭМ!$A$34:$A$777,$A430,СВЦЭМ!$B$34:$B$777,E$401)+'СЕТ СН'!$F$13</f>
        <v>554.76651910999999</v>
      </c>
      <c r="F430" s="64">
        <f>SUMIFS(СВЦЭМ!$L$34:$L$777,СВЦЭМ!$A$34:$A$777,$A430,СВЦЭМ!$B$34:$B$777,F$401)+'СЕТ СН'!$F$13</f>
        <v>555.10146836000001</v>
      </c>
      <c r="G430" s="64">
        <f>SUMIFS(СВЦЭМ!$L$34:$L$777,СВЦЭМ!$A$34:$A$777,$A430,СВЦЭМ!$B$34:$B$777,G$401)+'СЕТ СН'!$F$13</f>
        <v>555.33751238000002</v>
      </c>
      <c r="H430" s="64">
        <f>SUMIFS(СВЦЭМ!$L$34:$L$777,СВЦЭМ!$A$34:$A$777,$A430,СВЦЭМ!$B$34:$B$777,H$401)+'СЕТ СН'!$F$13</f>
        <v>516.97829640999998</v>
      </c>
      <c r="I430" s="64">
        <f>SUMIFS(СВЦЭМ!$L$34:$L$777,СВЦЭМ!$A$34:$A$777,$A430,СВЦЭМ!$B$34:$B$777,I$401)+'СЕТ СН'!$F$13</f>
        <v>458.16659897</v>
      </c>
      <c r="J430" s="64">
        <f>SUMIFS(СВЦЭМ!$L$34:$L$777,СВЦЭМ!$A$34:$A$777,$A430,СВЦЭМ!$B$34:$B$777,J$401)+'СЕТ СН'!$F$13</f>
        <v>422.32841346999999</v>
      </c>
      <c r="K430" s="64">
        <f>SUMIFS(СВЦЭМ!$L$34:$L$777,СВЦЭМ!$A$34:$A$777,$A430,СВЦЭМ!$B$34:$B$777,K$401)+'СЕТ СН'!$F$13</f>
        <v>410.94590591999997</v>
      </c>
      <c r="L430" s="64">
        <f>SUMIFS(СВЦЭМ!$L$34:$L$777,СВЦЭМ!$A$34:$A$777,$A430,СВЦЭМ!$B$34:$B$777,L$401)+'СЕТ СН'!$F$13</f>
        <v>409.68293576999997</v>
      </c>
      <c r="M430" s="64">
        <f>SUMIFS(СВЦЭМ!$L$34:$L$777,СВЦЭМ!$A$34:$A$777,$A430,СВЦЭМ!$B$34:$B$777,M$401)+'СЕТ СН'!$F$13</f>
        <v>402.43324611000003</v>
      </c>
      <c r="N430" s="64">
        <f>SUMIFS(СВЦЭМ!$L$34:$L$777,СВЦЭМ!$A$34:$A$777,$A430,СВЦЭМ!$B$34:$B$777,N$401)+'СЕТ СН'!$F$13</f>
        <v>400.25455373</v>
      </c>
      <c r="O430" s="64">
        <f>SUMIFS(СВЦЭМ!$L$34:$L$777,СВЦЭМ!$A$34:$A$777,$A430,СВЦЭМ!$B$34:$B$777,O$401)+'СЕТ СН'!$F$13</f>
        <v>399.78862476</v>
      </c>
      <c r="P430" s="64">
        <f>SUMIFS(СВЦЭМ!$L$34:$L$777,СВЦЭМ!$A$34:$A$777,$A430,СВЦЭМ!$B$34:$B$777,P$401)+'СЕТ СН'!$F$13</f>
        <v>398.54953031000002</v>
      </c>
      <c r="Q430" s="64">
        <f>SUMIFS(СВЦЭМ!$L$34:$L$777,СВЦЭМ!$A$34:$A$777,$A430,СВЦЭМ!$B$34:$B$777,Q$401)+'СЕТ СН'!$F$13</f>
        <v>397.69578108000002</v>
      </c>
      <c r="R430" s="64">
        <f>SUMIFS(СВЦЭМ!$L$34:$L$777,СВЦЭМ!$A$34:$A$777,$A430,СВЦЭМ!$B$34:$B$777,R$401)+'СЕТ СН'!$F$13</f>
        <v>396.35571718</v>
      </c>
      <c r="S430" s="64">
        <f>SUMIFS(СВЦЭМ!$L$34:$L$777,СВЦЭМ!$A$34:$A$777,$A430,СВЦЭМ!$B$34:$B$777,S$401)+'СЕТ СН'!$F$13</f>
        <v>394.54120295000001</v>
      </c>
      <c r="T430" s="64">
        <f>SUMIFS(СВЦЭМ!$L$34:$L$777,СВЦЭМ!$A$34:$A$777,$A430,СВЦЭМ!$B$34:$B$777,T$401)+'СЕТ СН'!$F$13</f>
        <v>392.36725647999998</v>
      </c>
      <c r="U430" s="64">
        <f>SUMIFS(СВЦЭМ!$L$34:$L$777,СВЦЭМ!$A$34:$A$777,$A430,СВЦЭМ!$B$34:$B$777,U$401)+'СЕТ СН'!$F$13</f>
        <v>395.84935747999998</v>
      </c>
      <c r="V430" s="64">
        <f>SUMIFS(СВЦЭМ!$L$34:$L$777,СВЦЭМ!$A$34:$A$777,$A430,СВЦЭМ!$B$34:$B$777,V$401)+'СЕТ СН'!$F$13</f>
        <v>368.70125795000001</v>
      </c>
      <c r="W430" s="64">
        <f>SUMIFS(СВЦЭМ!$L$34:$L$777,СВЦЭМ!$A$34:$A$777,$A430,СВЦЭМ!$B$34:$B$777,W$401)+'СЕТ СН'!$F$13</f>
        <v>356.13726214000002</v>
      </c>
      <c r="X430" s="64">
        <f>SUMIFS(СВЦЭМ!$L$34:$L$777,СВЦЭМ!$A$34:$A$777,$A430,СВЦЭМ!$B$34:$B$777,X$401)+'СЕТ СН'!$F$13</f>
        <v>368.04735226999998</v>
      </c>
      <c r="Y430" s="64">
        <f>SUMIFS(СВЦЭМ!$L$34:$L$777,СВЦЭМ!$A$34:$A$777,$A430,СВЦЭМ!$B$34:$B$777,Y$401)+'СЕТ СН'!$F$13</f>
        <v>423.60209357000002</v>
      </c>
    </row>
    <row r="431" spans="1:25" ht="15.75" x14ac:dyDescent="0.2">
      <c r="A431" s="63">
        <f t="shared" si="11"/>
        <v>42581</v>
      </c>
      <c r="B431" s="64">
        <f>SUMIFS(СВЦЭМ!$L$34:$L$777,СВЦЭМ!$A$34:$A$777,$A431,СВЦЭМ!$B$34:$B$777,B$401)+'СЕТ СН'!$F$13</f>
        <v>468.69901356999998</v>
      </c>
      <c r="C431" s="64">
        <f>SUMIFS(СВЦЭМ!$L$34:$L$777,СВЦЭМ!$A$34:$A$777,$A431,СВЦЭМ!$B$34:$B$777,C$401)+'СЕТ СН'!$F$13</f>
        <v>514.02498275999994</v>
      </c>
      <c r="D431" s="64">
        <f>SUMIFS(СВЦЭМ!$L$34:$L$777,СВЦЭМ!$A$34:$A$777,$A431,СВЦЭМ!$B$34:$B$777,D$401)+'СЕТ СН'!$F$13</f>
        <v>536.04807845000005</v>
      </c>
      <c r="E431" s="64">
        <f>SUMIFS(СВЦЭМ!$L$34:$L$777,СВЦЭМ!$A$34:$A$777,$A431,СВЦЭМ!$B$34:$B$777,E$401)+'СЕТ СН'!$F$13</f>
        <v>548.01033773999995</v>
      </c>
      <c r="F431" s="64">
        <f>SUMIFS(СВЦЭМ!$L$34:$L$777,СВЦЭМ!$A$34:$A$777,$A431,СВЦЭМ!$B$34:$B$777,F$401)+'СЕТ СН'!$F$13</f>
        <v>551.34224630000006</v>
      </c>
      <c r="G431" s="64">
        <f>SUMIFS(СВЦЭМ!$L$34:$L$777,СВЦЭМ!$A$34:$A$777,$A431,СВЦЭМ!$B$34:$B$777,G$401)+'СЕТ СН'!$F$13</f>
        <v>552.02973616999998</v>
      </c>
      <c r="H431" s="64">
        <f>SUMIFS(СВЦЭМ!$L$34:$L$777,СВЦЭМ!$A$34:$A$777,$A431,СВЦЭМ!$B$34:$B$777,H$401)+'СЕТ СН'!$F$13</f>
        <v>496.80684034000001</v>
      </c>
      <c r="I431" s="64">
        <f>SUMIFS(СВЦЭМ!$L$34:$L$777,СВЦЭМ!$A$34:$A$777,$A431,СВЦЭМ!$B$34:$B$777,I$401)+'СЕТ СН'!$F$13</f>
        <v>455.88755621000001</v>
      </c>
      <c r="J431" s="64">
        <f>SUMIFS(СВЦЭМ!$L$34:$L$777,СВЦЭМ!$A$34:$A$777,$A431,СВЦЭМ!$B$34:$B$777,J$401)+'СЕТ СН'!$F$13</f>
        <v>371.66975556</v>
      </c>
      <c r="K431" s="64">
        <f>SUMIFS(СВЦЭМ!$L$34:$L$777,СВЦЭМ!$A$34:$A$777,$A431,СВЦЭМ!$B$34:$B$777,K$401)+'СЕТ СН'!$F$13</f>
        <v>333.36922744999998</v>
      </c>
      <c r="L431" s="64">
        <f>SUMIFS(СВЦЭМ!$L$34:$L$777,СВЦЭМ!$A$34:$A$777,$A431,СВЦЭМ!$B$34:$B$777,L$401)+'СЕТ СН'!$F$13</f>
        <v>341.11961437999997</v>
      </c>
      <c r="M431" s="64">
        <f>SUMIFS(СВЦЭМ!$L$34:$L$777,СВЦЭМ!$A$34:$A$777,$A431,СВЦЭМ!$B$34:$B$777,M$401)+'СЕТ СН'!$F$13</f>
        <v>340.46273158999998</v>
      </c>
      <c r="N431" s="64">
        <f>SUMIFS(СВЦЭМ!$L$34:$L$777,СВЦЭМ!$A$34:$A$777,$A431,СВЦЭМ!$B$34:$B$777,N$401)+'СЕТ СН'!$F$13</f>
        <v>334.91453915</v>
      </c>
      <c r="O431" s="64">
        <f>SUMIFS(СВЦЭМ!$L$34:$L$777,СВЦЭМ!$A$34:$A$777,$A431,СВЦЭМ!$B$34:$B$777,O$401)+'СЕТ СН'!$F$13</f>
        <v>332.67392043000001</v>
      </c>
      <c r="P431" s="64">
        <f>SUMIFS(СВЦЭМ!$L$34:$L$777,СВЦЭМ!$A$34:$A$777,$A431,СВЦЭМ!$B$34:$B$777,P$401)+'СЕТ СН'!$F$13</f>
        <v>334.55876984999998</v>
      </c>
      <c r="Q431" s="64">
        <f>SUMIFS(СВЦЭМ!$L$34:$L$777,СВЦЭМ!$A$34:$A$777,$A431,СВЦЭМ!$B$34:$B$777,Q$401)+'СЕТ СН'!$F$13</f>
        <v>346.12108561999997</v>
      </c>
      <c r="R431" s="64">
        <f>SUMIFS(СВЦЭМ!$L$34:$L$777,СВЦЭМ!$A$34:$A$777,$A431,СВЦЭМ!$B$34:$B$777,R$401)+'СЕТ СН'!$F$13</f>
        <v>342.90250486999997</v>
      </c>
      <c r="S431" s="64">
        <f>SUMIFS(СВЦЭМ!$L$34:$L$777,СВЦЭМ!$A$34:$A$777,$A431,СВЦЭМ!$B$34:$B$777,S$401)+'СЕТ СН'!$F$13</f>
        <v>345.19210292000002</v>
      </c>
      <c r="T431" s="64">
        <f>SUMIFS(СВЦЭМ!$L$34:$L$777,СВЦЭМ!$A$34:$A$777,$A431,СВЦЭМ!$B$34:$B$777,T$401)+'СЕТ СН'!$F$13</f>
        <v>344.99022611999999</v>
      </c>
      <c r="U431" s="64">
        <f>SUMIFS(СВЦЭМ!$L$34:$L$777,СВЦЭМ!$A$34:$A$777,$A431,СВЦЭМ!$B$34:$B$777,U$401)+'СЕТ СН'!$F$13</f>
        <v>329.80328685000001</v>
      </c>
      <c r="V431" s="64">
        <f>SUMIFS(СВЦЭМ!$L$34:$L$777,СВЦЭМ!$A$34:$A$777,$A431,СВЦЭМ!$B$34:$B$777,V$401)+'СЕТ СН'!$F$13</f>
        <v>326.79809818000001</v>
      </c>
      <c r="W431" s="64">
        <f>SUMIFS(СВЦЭМ!$L$34:$L$777,СВЦЭМ!$A$34:$A$777,$A431,СВЦЭМ!$B$34:$B$777,W$401)+'СЕТ СН'!$F$13</f>
        <v>348.01610073000001</v>
      </c>
      <c r="X431" s="64">
        <f>SUMIFS(СВЦЭМ!$L$34:$L$777,СВЦЭМ!$A$34:$A$777,$A431,СВЦЭМ!$B$34:$B$777,X$401)+'СЕТ СН'!$F$13</f>
        <v>364.50203847</v>
      </c>
      <c r="Y431" s="64">
        <f>SUMIFS(СВЦЭМ!$L$34:$L$777,СВЦЭМ!$A$34:$A$777,$A431,СВЦЭМ!$B$34:$B$777,Y$401)+'СЕТ СН'!$F$13</f>
        <v>421.68710930999998</v>
      </c>
    </row>
    <row r="432" spans="1:25" ht="15.75" x14ac:dyDescent="0.2">
      <c r="A432" s="63">
        <f t="shared" si="11"/>
        <v>42582</v>
      </c>
      <c r="B432" s="64">
        <f>SUMIFS(СВЦЭМ!$L$34:$L$777,СВЦЭМ!$A$34:$A$777,$A432,СВЦЭМ!$B$34:$B$777,B$401)+'СЕТ СН'!$F$13</f>
        <v>475.62204137999998</v>
      </c>
      <c r="C432" s="64">
        <f>SUMIFS(СВЦЭМ!$L$34:$L$777,СВЦЭМ!$A$34:$A$777,$A432,СВЦЭМ!$B$34:$B$777,C$401)+'СЕТ СН'!$F$13</f>
        <v>519.08661759999995</v>
      </c>
      <c r="D432" s="64">
        <f>SUMIFS(СВЦЭМ!$L$34:$L$777,СВЦЭМ!$A$34:$A$777,$A432,СВЦЭМ!$B$34:$B$777,D$401)+'СЕТ СН'!$F$13</f>
        <v>531.34542857999998</v>
      </c>
      <c r="E432" s="64">
        <f>SUMIFS(СВЦЭМ!$L$34:$L$777,СВЦЭМ!$A$34:$A$777,$A432,СВЦЭМ!$B$34:$B$777,E$401)+'СЕТ СН'!$F$13</f>
        <v>536.97395520999999</v>
      </c>
      <c r="F432" s="64">
        <f>SUMIFS(СВЦЭМ!$L$34:$L$777,СВЦЭМ!$A$34:$A$777,$A432,СВЦЭМ!$B$34:$B$777,F$401)+'СЕТ СН'!$F$13</f>
        <v>541.57026545999997</v>
      </c>
      <c r="G432" s="64">
        <f>SUMIFS(СВЦЭМ!$L$34:$L$777,СВЦЭМ!$A$34:$A$777,$A432,СВЦЭМ!$B$34:$B$777,G$401)+'СЕТ СН'!$F$13</f>
        <v>542.88003461000005</v>
      </c>
      <c r="H432" s="64">
        <f>SUMIFS(СВЦЭМ!$L$34:$L$777,СВЦЭМ!$A$34:$A$777,$A432,СВЦЭМ!$B$34:$B$777,H$401)+'СЕТ СН'!$F$13</f>
        <v>509.28798544</v>
      </c>
      <c r="I432" s="64">
        <f>SUMIFS(СВЦЭМ!$L$34:$L$777,СВЦЭМ!$A$34:$A$777,$A432,СВЦЭМ!$B$34:$B$777,I$401)+'СЕТ СН'!$F$13</f>
        <v>468.27438488000001</v>
      </c>
      <c r="J432" s="64">
        <f>SUMIFS(СВЦЭМ!$L$34:$L$777,СВЦЭМ!$A$34:$A$777,$A432,СВЦЭМ!$B$34:$B$777,J$401)+'СЕТ СН'!$F$13</f>
        <v>381.23261210999999</v>
      </c>
      <c r="K432" s="64">
        <f>SUMIFS(СВЦЭМ!$L$34:$L$777,СВЦЭМ!$A$34:$A$777,$A432,СВЦЭМ!$B$34:$B$777,K$401)+'СЕТ СН'!$F$13</f>
        <v>321.67001689</v>
      </c>
      <c r="L432" s="64">
        <f>SUMIFS(СВЦЭМ!$L$34:$L$777,СВЦЭМ!$A$34:$A$777,$A432,СВЦЭМ!$B$34:$B$777,L$401)+'СЕТ СН'!$F$13</f>
        <v>300.84243700000002</v>
      </c>
      <c r="M432" s="64">
        <f>SUMIFS(СВЦЭМ!$L$34:$L$777,СВЦЭМ!$A$34:$A$777,$A432,СВЦЭМ!$B$34:$B$777,M$401)+'СЕТ СН'!$F$13</f>
        <v>298.71060220999999</v>
      </c>
      <c r="N432" s="64">
        <f>SUMIFS(СВЦЭМ!$L$34:$L$777,СВЦЭМ!$A$34:$A$777,$A432,СВЦЭМ!$B$34:$B$777,N$401)+'СЕТ СН'!$F$13</f>
        <v>296.40715659</v>
      </c>
      <c r="O432" s="64">
        <f>SUMIFS(СВЦЭМ!$L$34:$L$777,СВЦЭМ!$A$34:$A$777,$A432,СВЦЭМ!$B$34:$B$777,O$401)+'СЕТ СН'!$F$13</f>
        <v>297.25654352999999</v>
      </c>
      <c r="P432" s="64">
        <f>SUMIFS(СВЦЭМ!$L$34:$L$777,СВЦЭМ!$A$34:$A$777,$A432,СВЦЭМ!$B$34:$B$777,P$401)+'СЕТ СН'!$F$13</f>
        <v>292.79449045000001</v>
      </c>
      <c r="Q432" s="64">
        <f>SUMIFS(СВЦЭМ!$L$34:$L$777,СВЦЭМ!$A$34:$A$777,$A432,СВЦЭМ!$B$34:$B$777,Q$401)+'СЕТ СН'!$F$13</f>
        <v>293.99276111</v>
      </c>
      <c r="R432" s="64">
        <f>SUMIFS(СВЦЭМ!$L$34:$L$777,СВЦЭМ!$A$34:$A$777,$A432,СВЦЭМ!$B$34:$B$777,R$401)+'СЕТ СН'!$F$13</f>
        <v>295.24571849</v>
      </c>
      <c r="S432" s="64">
        <f>SUMIFS(СВЦЭМ!$L$34:$L$777,СВЦЭМ!$A$34:$A$777,$A432,СВЦЭМ!$B$34:$B$777,S$401)+'СЕТ СН'!$F$13</f>
        <v>292.03826273999999</v>
      </c>
      <c r="T432" s="64">
        <f>SUMIFS(СВЦЭМ!$L$34:$L$777,СВЦЭМ!$A$34:$A$777,$A432,СВЦЭМ!$B$34:$B$777,T$401)+'СЕТ СН'!$F$13</f>
        <v>297.53232122999998</v>
      </c>
      <c r="U432" s="64">
        <f>SUMIFS(СВЦЭМ!$L$34:$L$777,СВЦЭМ!$A$34:$A$777,$A432,СВЦЭМ!$B$34:$B$777,U$401)+'СЕТ СН'!$F$13</f>
        <v>310.22146476</v>
      </c>
      <c r="V432" s="64">
        <f>SUMIFS(СВЦЭМ!$L$34:$L$777,СВЦЭМ!$A$34:$A$777,$A432,СВЦЭМ!$B$34:$B$777,V$401)+'СЕТ СН'!$F$13</f>
        <v>330.92898439999999</v>
      </c>
      <c r="W432" s="64">
        <f>SUMIFS(СВЦЭМ!$L$34:$L$777,СВЦЭМ!$A$34:$A$777,$A432,СВЦЭМ!$B$34:$B$777,W$401)+'СЕТ СН'!$F$13</f>
        <v>365.70242622000001</v>
      </c>
      <c r="X432" s="64">
        <f>SUMIFS(СВЦЭМ!$L$34:$L$777,СВЦЭМ!$A$34:$A$777,$A432,СВЦЭМ!$B$34:$B$777,X$401)+'СЕТ СН'!$F$13</f>
        <v>365.76293786000002</v>
      </c>
      <c r="Y432" s="64">
        <f>SUMIFS(СВЦЭМ!$L$34:$L$777,СВЦЭМ!$A$34:$A$777,$A432,СВЦЭМ!$B$34:$B$777,Y$401)+'СЕТ СН'!$F$13</f>
        <v>407.17829716</v>
      </c>
    </row>
    <row r="433" spans="1:26" ht="15.75" x14ac:dyDescent="0.2">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row>
    <row r="434" spans="1:26" ht="15.75" x14ac:dyDescent="0.2">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row>
    <row r="435" spans="1:26" s="76" customFormat="1" ht="66" customHeight="1" x14ac:dyDescent="0.25">
      <c r="A435" s="139" t="s">
        <v>169</v>
      </c>
      <c r="B435" s="139"/>
      <c r="C435" s="139"/>
      <c r="D435" s="139"/>
      <c r="E435" s="139"/>
      <c r="F435" s="139"/>
      <c r="G435" s="139"/>
      <c r="H435" s="139"/>
      <c r="I435" s="139"/>
      <c r="J435" s="139"/>
      <c r="K435" s="139"/>
      <c r="L435" s="140">
        <f>СВЦЭМ!$D$18+'СЕТ СН'!$F$14</f>
        <v>0</v>
      </c>
      <c r="M435" s="141"/>
      <c r="N435" s="75"/>
      <c r="O435" s="75"/>
      <c r="P435" s="75"/>
      <c r="Q435" s="75"/>
      <c r="R435" s="75"/>
      <c r="S435" s="75"/>
      <c r="T435" s="75"/>
      <c r="U435" s="75"/>
      <c r="V435" s="75"/>
      <c r="W435" s="75"/>
      <c r="X435" s="75"/>
      <c r="Y435" s="75"/>
    </row>
    <row r="436" spans="1:26" ht="30" customHeight="1" x14ac:dyDescent="0.2">
      <c r="A436" s="66"/>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row>
    <row r="437" spans="1:26" ht="30" customHeight="1" x14ac:dyDescent="0.2">
      <c r="A437" s="117" t="s">
        <v>78</v>
      </c>
      <c r="B437" s="118"/>
      <c r="C437" s="118"/>
      <c r="D437" s="118"/>
      <c r="E437" s="118"/>
      <c r="F437" s="118"/>
      <c r="G437" s="118"/>
      <c r="H437" s="118"/>
      <c r="I437" s="118"/>
      <c r="J437" s="118"/>
      <c r="K437" s="118"/>
      <c r="L437" s="118"/>
      <c r="M437" s="119"/>
      <c r="N437" s="106">
        <f>СВЦЭМ!$D$12+'СЕТ СН'!$F$10</f>
        <v>279646.6151332708</v>
      </c>
      <c r="O437" s="107"/>
      <c r="P437" s="75"/>
      <c r="Q437" s="75"/>
      <c r="R437" s="75"/>
      <c r="S437" s="75"/>
      <c r="T437" s="75"/>
      <c r="U437" s="75"/>
      <c r="V437" s="75"/>
      <c r="W437" s="75"/>
      <c r="X437" s="75"/>
      <c r="Y437" s="75"/>
    </row>
    <row r="438" spans="1:26" ht="30" customHeight="1" x14ac:dyDescent="0.25"/>
    <row r="439" spans="1:26" ht="30" customHeight="1" x14ac:dyDescent="0.25"/>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dj65tyx+O6R1x31mNvIIVaeNMHATSbOnwsb89P7K9QmJQ1wi/j1oCWQo0LK3gFxFxQGfUaZRCm/ZtwNMxQMoqQ==" saltValue="2FpYXldTEEXECHqJE7lB8A==" spinCount="100000" sheet="1" formatCells="0" formatColumns="0" formatRows="0" insertColumns="0" insertRows="0" insertHyperlinks="0" deleteColumns="0" deleteRows="0" sort="0" autoFilter="0" pivotTables="0"/>
  <mergeCells count="31">
    <mergeCell ref="N437:O437"/>
    <mergeCell ref="B117:Y118"/>
    <mergeCell ref="A81:A83"/>
    <mergeCell ref="A117:A119"/>
    <mergeCell ref="A329:A331"/>
    <mergeCell ref="B329:Y330"/>
    <mergeCell ref="A223:A225"/>
    <mergeCell ref="B223:Y224"/>
    <mergeCell ref="A258:A260"/>
    <mergeCell ref="B258:Y259"/>
    <mergeCell ref="B45:Y46"/>
    <mergeCell ref="A437:M437"/>
    <mergeCell ref="A364:A366"/>
    <mergeCell ref="B364:Y365"/>
    <mergeCell ref="A399:A401"/>
    <mergeCell ref="B399:Y400"/>
    <mergeCell ref="A45:A47"/>
    <mergeCell ref="B81:Y82"/>
    <mergeCell ref="A153:A155"/>
    <mergeCell ref="B153:Y154"/>
    <mergeCell ref="A294:A296"/>
    <mergeCell ref="B294:Y295"/>
    <mergeCell ref="A435:K435"/>
    <mergeCell ref="L435:M435"/>
    <mergeCell ref="A188:A190"/>
    <mergeCell ref="B188:Y189"/>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C1" zoomScale="80" zoomScaleNormal="80" zoomScaleSheetLayoutView="80" workbookViewId="0">
      <selection activeCell="O435" sqref="O435"/>
    </sheetView>
  </sheetViews>
  <sheetFormatPr defaultRowHeight="15" x14ac:dyDescent="0.25"/>
  <cols>
    <col min="1" max="1" width="9.75" style="77" customWidth="1"/>
    <col min="2" max="25" width="10" style="77" customWidth="1"/>
    <col min="26" max="26" width="9" style="70"/>
    <col min="27" max="27" width="11.25" style="70" customWidth="1"/>
    <col min="28" max="16384" width="9" style="70"/>
  </cols>
  <sheetData>
    <row r="1" spans="1:27" ht="18.75" customHeight="1" x14ac:dyDescent="0.2">
      <c r="A1" s="124" t="str">
        <f>'I ЦК'!A1:F1</f>
        <v>Предельные уровни регулируемых цен на электрическую энергию (мощность), поставляемую потребителям (покупателям) ООО "МЕЧЕЛ-ЭНЕРГО" в июле 2016 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71"/>
      <c r="B2" s="71"/>
      <c r="C2" s="71"/>
      <c r="D2" s="71"/>
      <c r="E2" s="71"/>
      <c r="F2" s="71"/>
      <c r="G2" s="71"/>
      <c r="H2" s="71"/>
      <c r="I2" s="71"/>
      <c r="J2" s="71"/>
      <c r="K2" s="71"/>
      <c r="L2" s="71"/>
      <c r="M2" s="71"/>
      <c r="N2" s="71"/>
      <c r="O2" s="71"/>
      <c r="P2" s="71"/>
      <c r="Q2" s="71"/>
      <c r="R2" s="71"/>
      <c r="S2" s="71"/>
      <c r="T2" s="71"/>
      <c r="U2" s="71"/>
      <c r="V2" s="71"/>
      <c r="W2" s="71"/>
      <c r="X2" s="71"/>
      <c r="Y2" s="71"/>
    </row>
    <row r="3" spans="1:27" ht="15.75" customHeight="1" x14ac:dyDescent="0.2">
      <c r="A3" s="125" t="s">
        <v>42</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32.25" customHeight="1" x14ac:dyDescent="0.2">
      <c r="A4" s="125" t="s">
        <v>85</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7" ht="15.75" x14ac:dyDescent="0.25">
      <c r="A5" s="60"/>
      <c r="B5" s="60"/>
      <c r="C5" s="60"/>
      <c r="D5" s="60"/>
      <c r="E5" s="60"/>
      <c r="F5" s="60"/>
      <c r="G5" s="60"/>
      <c r="H5" s="60"/>
      <c r="I5" s="60"/>
      <c r="J5" s="60"/>
      <c r="K5" s="60"/>
      <c r="L5" s="60"/>
      <c r="M5" s="60"/>
      <c r="N5" s="60"/>
      <c r="O5" s="60"/>
      <c r="P5" s="60"/>
      <c r="Q5" s="60"/>
      <c r="R5" s="60"/>
      <c r="S5" s="60"/>
      <c r="T5" s="60"/>
      <c r="U5" s="60"/>
      <c r="V5" s="60"/>
      <c r="W5" s="60"/>
      <c r="X5" s="60"/>
      <c r="Y5" s="60"/>
    </row>
    <row r="6" spans="1:27" ht="15.75" x14ac:dyDescent="0.25">
      <c r="A6" s="60"/>
      <c r="B6" s="60"/>
      <c r="C6" s="60"/>
      <c r="D6" s="60"/>
      <c r="E6" s="60"/>
      <c r="F6" s="60"/>
      <c r="G6" s="60"/>
      <c r="H6" s="60"/>
      <c r="I6" s="60"/>
      <c r="J6" s="60"/>
      <c r="K6" s="60"/>
      <c r="L6" s="60"/>
      <c r="M6" s="60"/>
      <c r="N6" s="60"/>
      <c r="O6" s="60"/>
      <c r="P6" s="60"/>
      <c r="Q6" s="60"/>
      <c r="R6" s="60"/>
      <c r="S6" s="60"/>
      <c r="T6" s="60"/>
      <c r="U6" s="60"/>
      <c r="V6" s="60"/>
      <c r="W6" s="60"/>
      <c r="X6" s="60"/>
      <c r="Y6" s="60"/>
    </row>
    <row r="7" spans="1:27" ht="15.75" x14ac:dyDescent="0.25">
      <c r="A7" s="60" t="s">
        <v>73</v>
      </c>
      <c r="B7" s="60"/>
      <c r="C7" s="60"/>
      <c r="D7" s="60"/>
      <c r="E7" s="60"/>
      <c r="F7" s="60"/>
      <c r="G7" s="60"/>
      <c r="H7" s="60"/>
      <c r="I7" s="60"/>
      <c r="J7" s="60"/>
      <c r="K7" s="60"/>
      <c r="L7" s="60"/>
      <c r="M7" s="60"/>
      <c r="N7" s="60"/>
      <c r="O7" s="60"/>
      <c r="P7" s="60"/>
      <c r="Q7" s="60"/>
      <c r="R7" s="60"/>
      <c r="S7" s="60"/>
      <c r="T7" s="60"/>
      <c r="U7" s="60"/>
      <c r="V7" s="60"/>
      <c r="W7" s="60"/>
      <c r="X7" s="60"/>
      <c r="Y7" s="60"/>
    </row>
    <row r="8" spans="1:27" ht="15.75" x14ac:dyDescent="0.25">
      <c r="A8" s="60"/>
      <c r="B8" s="72"/>
      <c r="C8" s="60"/>
      <c r="D8" s="60"/>
      <c r="E8" s="60"/>
      <c r="F8" s="60"/>
      <c r="G8" s="60"/>
      <c r="H8" s="60"/>
      <c r="I8" s="60"/>
      <c r="J8" s="60"/>
      <c r="K8" s="60"/>
      <c r="L8" s="60"/>
      <c r="M8" s="60"/>
      <c r="N8" s="60"/>
      <c r="O8" s="60"/>
      <c r="P8" s="60"/>
      <c r="Q8" s="60"/>
      <c r="R8" s="60"/>
      <c r="S8" s="60"/>
      <c r="T8" s="60"/>
      <c r="U8" s="60"/>
      <c r="V8" s="60"/>
      <c r="W8" s="60"/>
      <c r="X8" s="60"/>
      <c r="Y8" s="60"/>
    </row>
    <row r="9" spans="1:27" ht="12.75" customHeight="1" x14ac:dyDescent="0.2">
      <c r="A9" s="114" t="s">
        <v>7</v>
      </c>
      <c r="B9" s="108" t="s">
        <v>72</v>
      </c>
      <c r="C9" s="109"/>
      <c r="D9" s="109"/>
      <c r="E9" s="109"/>
      <c r="F9" s="109"/>
      <c r="G9" s="109"/>
      <c r="H9" s="109"/>
      <c r="I9" s="109"/>
      <c r="J9" s="109"/>
      <c r="K9" s="109"/>
      <c r="L9" s="109"/>
      <c r="M9" s="109"/>
      <c r="N9" s="109"/>
      <c r="O9" s="109"/>
      <c r="P9" s="109"/>
      <c r="Q9" s="109"/>
      <c r="R9" s="109"/>
      <c r="S9" s="109"/>
      <c r="T9" s="109"/>
      <c r="U9" s="109"/>
      <c r="V9" s="109"/>
      <c r="W9" s="109"/>
      <c r="X9" s="109"/>
      <c r="Y9" s="110"/>
    </row>
    <row r="10" spans="1:27" ht="12.75" customHeight="1" x14ac:dyDescent="0.2">
      <c r="A10" s="115"/>
      <c r="B10" s="111"/>
      <c r="C10" s="112"/>
      <c r="D10" s="112"/>
      <c r="E10" s="112"/>
      <c r="F10" s="112"/>
      <c r="G10" s="112"/>
      <c r="H10" s="112"/>
      <c r="I10" s="112"/>
      <c r="J10" s="112"/>
      <c r="K10" s="112"/>
      <c r="L10" s="112"/>
      <c r="M10" s="112"/>
      <c r="N10" s="112"/>
      <c r="O10" s="112"/>
      <c r="P10" s="112"/>
      <c r="Q10" s="112"/>
      <c r="R10" s="112"/>
      <c r="S10" s="112"/>
      <c r="T10" s="112"/>
      <c r="U10" s="112"/>
      <c r="V10" s="112"/>
      <c r="W10" s="112"/>
      <c r="X10" s="112"/>
      <c r="Y10" s="113"/>
    </row>
    <row r="11" spans="1:27" ht="12.75" customHeight="1" x14ac:dyDescent="0.2">
      <c r="A11" s="116"/>
      <c r="B11" s="62">
        <v>1</v>
      </c>
      <c r="C11" s="62">
        <v>2</v>
      </c>
      <c r="D11" s="62">
        <v>3</v>
      </c>
      <c r="E11" s="62">
        <v>4</v>
      </c>
      <c r="F11" s="62">
        <v>5</v>
      </c>
      <c r="G11" s="62">
        <v>6</v>
      </c>
      <c r="H11" s="62">
        <v>7</v>
      </c>
      <c r="I11" s="62">
        <v>8</v>
      </c>
      <c r="J11" s="62">
        <v>9</v>
      </c>
      <c r="K11" s="62">
        <v>10</v>
      </c>
      <c r="L11" s="62">
        <v>11</v>
      </c>
      <c r="M11" s="62">
        <v>12</v>
      </c>
      <c r="N11" s="62">
        <v>13</v>
      </c>
      <c r="O11" s="62">
        <v>14</v>
      </c>
      <c r="P11" s="62">
        <v>15</v>
      </c>
      <c r="Q11" s="62">
        <v>16</v>
      </c>
      <c r="R11" s="62">
        <v>17</v>
      </c>
      <c r="S11" s="62">
        <v>18</v>
      </c>
      <c r="T11" s="62">
        <v>19</v>
      </c>
      <c r="U11" s="62">
        <v>20</v>
      </c>
      <c r="V11" s="62">
        <v>21</v>
      </c>
      <c r="W11" s="62">
        <v>22</v>
      </c>
      <c r="X11" s="62">
        <v>23</v>
      </c>
      <c r="Y11" s="62">
        <v>24</v>
      </c>
    </row>
    <row r="12" spans="1:27" ht="18.75" customHeight="1" x14ac:dyDescent="0.2">
      <c r="A12" s="63" t="str">
        <f>СВЦЭМ!$A$34</f>
        <v>01.07.2016</v>
      </c>
      <c r="B12" s="64">
        <f>SUMIFS(СВЦЭМ!$D$34:$D$777,СВЦЭМ!$A$34:$A$777,$A12,СВЦЭМ!$B$34:$B$777,B$11)+'СЕТ СН'!$F$11+СВЦЭМ!$D$10+'СЕТ СН'!$F$6</f>
        <v>1249.36651016</v>
      </c>
      <c r="C12" s="64">
        <f>SUMIFS(СВЦЭМ!$D$34:$D$777,СВЦЭМ!$A$34:$A$777,$A12,СВЦЭМ!$B$34:$B$777,C$11)+'СЕТ СН'!$F$11+СВЦЭМ!$D$10+'СЕТ СН'!$F$6</f>
        <v>1324.8201658399998</v>
      </c>
      <c r="D12" s="64">
        <f>SUMIFS(СВЦЭМ!$D$34:$D$777,СВЦЭМ!$A$34:$A$777,$A12,СВЦЭМ!$B$34:$B$777,D$11)+'СЕТ СН'!$F$11+СВЦЭМ!$D$10+'СЕТ СН'!$F$6</f>
        <v>1350.4036872400002</v>
      </c>
      <c r="E12" s="64">
        <f>SUMIFS(СВЦЭМ!$D$34:$D$777,СВЦЭМ!$A$34:$A$777,$A12,СВЦЭМ!$B$34:$B$777,E$11)+'СЕТ СН'!$F$11+СВЦЭМ!$D$10+'СЕТ СН'!$F$6</f>
        <v>1356.47345335</v>
      </c>
      <c r="F12" s="64">
        <f>SUMIFS(СВЦЭМ!$D$34:$D$777,СВЦЭМ!$A$34:$A$777,$A12,СВЦЭМ!$B$34:$B$777,F$11)+'СЕТ СН'!$F$11+СВЦЭМ!$D$10+'СЕТ СН'!$F$6</f>
        <v>1365.5927390699999</v>
      </c>
      <c r="G12" s="64">
        <f>SUMIFS(СВЦЭМ!$D$34:$D$777,СВЦЭМ!$A$34:$A$777,$A12,СВЦЭМ!$B$34:$B$777,G$11)+'СЕТ СН'!$F$11+СВЦЭМ!$D$10+'СЕТ СН'!$F$6</f>
        <v>1356.7593663100001</v>
      </c>
      <c r="H12" s="64">
        <f>SUMIFS(СВЦЭМ!$D$34:$D$777,СВЦЭМ!$A$34:$A$777,$A12,СВЦЭМ!$B$34:$B$777,H$11)+'СЕТ СН'!$F$11+СВЦЭМ!$D$10+'СЕТ СН'!$F$6</f>
        <v>1275.3577321600001</v>
      </c>
      <c r="I12" s="64">
        <f>SUMIFS(СВЦЭМ!$D$34:$D$777,СВЦЭМ!$A$34:$A$777,$A12,СВЦЭМ!$B$34:$B$777,I$11)+'СЕТ СН'!$F$11+СВЦЭМ!$D$10+'СЕТ СН'!$F$6</f>
        <v>1173.4032821999999</v>
      </c>
      <c r="J12" s="64">
        <f>SUMIFS(СВЦЭМ!$D$34:$D$777,СВЦЭМ!$A$34:$A$777,$A12,СВЦЭМ!$B$34:$B$777,J$11)+'СЕТ СН'!$F$11+СВЦЭМ!$D$10+'СЕТ СН'!$F$6</f>
        <v>1115.62480147</v>
      </c>
      <c r="K12" s="64">
        <f>SUMIFS(СВЦЭМ!$D$34:$D$777,СВЦЭМ!$A$34:$A$777,$A12,СВЦЭМ!$B$34:$B$777,K$11)+'СЕТ СН'!$F$11+СВЦЭМ!$D$10+'СЕТ СН'!$F$6</f>
        <v>1041.03234793</v>
      </c>
      <c r="L12" s="64">
        <f>SUMIFS(СВЦЭМ!$D$34:$D$777,СВЦЭМ!$A$34:$A$777,$A12,СВЦЭМ!$B$34:$B$777,L$11)+'СЕТ СН'!$F$11+СВЦЭМ!$D$10+'СЕТ СН'!$F$6</f>
        <v>1078.7314812300001</v>
      </c>
      <c r="M12" s="64">
        <f>SUMIFS(СВЦЭМ!$D$34:$D$777,СВЦЭМ!$A$34:$A$777,$A12,СВЦЭМ!$B$34:$B$777,M$11)+'СЕТ СН'!$F$11+СВЦЭМ!$D$10+'СЕТ СН'!$F$6</f>
        <v>1095.25368824</v>
      </c>
      <c r="N12" s="64">
        <f>SUMIFS(СВЦЭМ!$D$34:$D$777,СВЦЭМ!$A$34:$A$777,$A12,СВЦЭМ!$B$34:$B$777,N$11)+'СЕТ СН'!$F$11+СВЦЭМ!$D$10+'СЕТ СН'!$F$6</f>
        <v>1076.01543526</v>
      </c>
      <c r="O12" s="64">
        <f>SUMIFS(СВЦЭМ!$D$34:$D$777,СВЦЭМ!$A$34:$A$777,$A12,СВЦЭМ!$B$34:$B$777,O$11)+'СЕТ СН'!$F$11+СВЦЭМ!$D$10+'СЕТ СН'!$F$6</f>
        <v>1101.161666</v>
      </c>
      <c r="P12" s="64">
        <f>SUMIFS(СВЦЭМ!$D$34:$D$777,СВЦЭМ!$A$34:$A$777,$A12,СВЦЭМ!$B$34:$B$777,P$11)+'СЕТ СН'!$F$11+СВЦЭМ!$D$10+'СЕТ СН'!$F$6</f>
        <v>1092.2231787799999</v>
      </c>
      <c r="Q12" s="64">
        <f>SUMIFS(СВЦЭМ!$D$34:$D$777,СВЦЭМ!$A$34:$A$777,$A12,СВЦЭМ!$B$34:$B$777,Q$11)+'СЕТ СН'!$F$11+СВЦЭМ!$D$10+'СЕТ СН'!$F$6</f>
        <v>1055.4475448399999</v>
      </c>
      <c r="R12" s="64">
        <f>SUMIFS(СВЦЭМ!$D$34:$D$777,СВЦЭМ!$A$34:$A$777,$A12,СВЦЭМ!$B$34:$B$777,R$11)+'СЕТ СН'!$F$11+СВЦЭМ!$D$10+'СЕТ СН'!$F$6</f>
        <v>1004.36176483</v>
      </c>
      <c r="S12" s="64">
        <f>SUMIFS(СВЦЭМ!$D$34:$D$777,СВЦЭМ!$A$34:$A$777,$A12,СВЦЭМ!$B$34:$B$777,S$11)+'СЕТ СН'!$F$11+СВЦЭМ!$D$10+'СЕТ СН'!$F$6</f>
        <v>1100.8161216999999</v>
      </c>
      <c r="T12" s="64">
        <f>SUMIFS(СВЦЭМ!$D$34:$D$777,СВЦЭМ!$A$34:$A$777,$A12,СВЦЭМ!$B$34:$B$777,T$11)+'СЕТ СН'!$F$11+СВЦЭМ!$D$10+'СЕТ СН'!$F$6</f>
        <v>1124.6971367900001</v>
      </c>
      <c r="U12" s="64">
        <f>SUMIFS(СВЦЭМ!$D$34:$D$777,СВЦЭМ!$A$34:$A$777,$A12,СВЦЭМ!$B$34:$B$777,U$11)+'СЕТ СН'!$F$11+СВЦЭМ!$D$10+'СЕТ СН'!$F$6</f>
        <v>1113.32849201</v>
      </c>
      <c r="V12" s="64">
        <f>SUMIFS(СВЦЭМ!$D$34:$D$777,СВЦЭМ!$A$34:$A$777,$A12,СВЦЭМ!$B$34:$B$777,V$11)+'СЕТ СН'!$F$11+СВЦЭМ!$D$10+'СЕТ СН'!$F$6</f>
        <v>1079.08837933</v>
      </c>
      <c r="W12" s="64">
        <f>SUMIFS(СВЦЭМ!$D$34:$D$777,СВЦЭМ!$A$34:$A$777,$A12,СВЦЭМ!$B$34:$B$777,W$11)+'СЕТ СН'!$F$11+СВЦЭМ!$D$10+'СЕТ СН'!$F$6</f>
        <v>1054.9337281399999</v>
      </c>
      <c r="X12" s="64">
        <f>SUMIFS(СВЦЭМ!$D$34:$D$777,СВЦЭМ!$A$34:$A$777,$A12,СВЦЭМ!$B$34:$B$777,X$11)+'СЕТ СН'!$F$11+СВЦЭМ!$D$10+'СЕТ СН'!$F$6</f>
        <v>1078.3984431599999</v>
      </c>
      <c r="Y12" s="64">
        <f>SUMIFS(СВЦЭМ!$D$34:$D$777,СВЦЭМ!$A$34:$A$777,$A12,СВЦЭМ!$B$34:$B$777,Y$11)+'СЕТ СН'!$F$11+СВЦЭМ!$D$10+'СЕТ СН'!$F$6</f>
        <v>1153.01916474</v>
      </c>
      <c r="AA12" s="73"/>
    </row>
    <row r="13" spans="1:27" ht="15.75" x14ac:dyDescent="0.2">
      <c r="A13" s="63">
        <f>A12+1</f>
        <v>42553</v>
      </c>
      <c r="B13" s="64">
        <f>SUMIFS(СВЦЭМ!$D$34:$D$777,СВЦЭМ!$A$34:$A$777,$A13,СВЦЭМ!$B$34:$B$777,B$11)+'СЕТ СН'!$F$11+СВЦЭМ!$D$10+'СЕТ СН'!$F$6</f>
        <v>1275.25390507</v>
      </c>
      <c r="C13" s="64">
        <f>SUMIFS(СВЦЭМ!$D$34:$D$777,СВЦЭМ!$A$34:$A$777,$A13,СВЦЭМ!$B$34:$B$777,C$11)+'СЕТ СН'!$F$11+СВЦЭМ!$D$10+'СЕТ СН'!$F$6</f>
        <v>1334.8874486499999</v>
      </c>
      <c r="D13" s="64">
        <f>SUMIFS(СВЦЭМ!$D$34:$D$777,СВЦЭМ!$A$34:$A$777,$A13,СВЦЭМ!$B$34:$B$777,D$11)+'СЕТ СН'!$F$11+СВЦЭМ!$D$10+'СЕТ СН'!$F$6</f>
        <v>1375.0726864100002</v>
      </c>
      <c r="E13" s="64">
        <f>SUMIFS(СВЦЭМ!$D$34:$D$777,СВЦЭМ!$A$34:$A$777,$A13,СВЦЭМ!$B$34:$B$777,E$11)+'СЕТ СН'!$F$11+СВЦЭМ!$D$10+'СЕТ СН'!$F$6</f>
        <v>1378.75052693</v>
      </c>
      <c r="F13" s="64">
        <f>SUMIFS(СВЦЭМ!$D$34:$D$777,СВЦЭМ!$A$34:$A$777,$A13,СВЦЭМ!$B$34:$B$777,F$11)+'СЕТ СН'!$F$11+СВЦЭМ!$D$10+'СЕТ СН'!$F$6</f>
        <v>1388.3337829800003</v>
      </c>
      <c r="G13" s="64">
        <f>SUMIFS(СВЦЭМ!$D$34:$D$777,СВЦЭМ!$A$34:$A$777,$A13,СВЦЭМ!$B$34:$B$777,G$11)+'СЕТ СН'!$F$11+СВЦЭМ!$D$10+'СЕТ СН'!$F$6</f>
        <v>1388.32712171</v>
      </c>
      <c r="H13" s="64">
        <f>SUMIFS(СВЦЭМ!$D$34:$D$777,СВЦЭМ!$A$34:$A$777,$A13,СВЦЭМ!$B$34:$B$777,H$11)+'СЕТ СН'!$F$11+СВЦЭМ!$D$10+'СЕТ СН'!$F$6</f>
        <v>1362.3334377900001</v>
      </c>
      <c r="I13" s="64">
        <f>SUMIFS(СВЦЭМ!$D$34:$D$777,СВЦЭМ!$A$34:$A$777,$A13,СВЦЭМ!$B$34:$B$777,I$11)+'СЕТ СН'!$F$11+СВЦЭМ!$D$10+'СЕТ СН'!$F$6</f>
        <v>1288.1959720899999</v>
      </c>
      <c r="J13" s="64">
        <f>SUMIFS(СВЦЭМ!$D$34:$D$777,СВЦЭМ!$A$34:$A$777,$A13,СВЦЭМ!$B$34:$B$777,J$11)+'СЕТ СН'!$F$11+СВЦЭМ!$D$10+'СЕТ СН'!$F$6</f>
        <v>1158.51424299</v>
      </c>
      <c r="K13" s="64">
        <f>SUMIFS(СВЦЭМ!$D$34:$D$777,СВЦЭМ!$A$34:$A$777,$A13,СВЦЭМ!$B$34:$B$777,K$11)+'СЕТ СН'!$F$11+СВЦЭМ!$D$10+'СЕТ СН'!$F$6</f>
        <v>1099.9815429800001</v>
      </c>
      <c r="L13" s="64">
        <f>SUMIFS(СВЦЭМ!$D$34:$D$777,СВЦЭМ!$A$34:$A$777,$A13,СВЦЭМ!$B$34:$B$777,L$11)+'СЕТ СН'!$F$11+СВЦЭМ!$D$10+'СЕТ СН'!$F$6</f>
        <v>1118.4076689999999</v>
      </c>
      <c r="M13" s="64">
        <f>SUMIFS(СВЦЭМ!$D$34:$D$777,СВЦЭМ!$A$34:$A$777,$A13,СВЦЭМ!$B$34:$B$777,M$11)+'СЕТ СН'!$F$11+СВЦЭМ!$D$10+'СЕТ СН'!$F$6</f>
        <v>1141.98909241</v>
      </c>
      <c r="N13" s="64">
        <f>SUMIFS(СВЦЭМ!$D$34:$D$777,СВЦЭМ!$A$34:$A$777,$A13,СВЦЭМ!$B$34:$B$777,N$11)+'СЕТ СН'!$F$11+СВЦЭМ!$D$10+'СЕТ СН'!$F$6</f>
        <v>1138.30321725</v>
      </c>
      <c r="O13" s="64">
        <f>SUMIFS(СВЦЭМ!$D$34:$D$777,СВЦЭМ!$A$34:$A$777,$A13,СВЦЭМ!$B$34:$B$777,O$11)+'СЕТ СН'!$F$11+СВЦЭМ!$D$10+'СЕТ СН'!$F$6</f>
        <v>1097.9986789899999</v>
      </c>
      <c r="P13" s="64">
        <f>SUMIFS(СВЦЭМ!$D$34:$D$777,СВЦЭМ!$A$34:$A$777,$A13,СВЦЭМ!$B$34:$B$777,P$11)+'СЕТ СН'!$F$11+СВЦЭМ!$D$10+'СЕТ СН'!$F$6</f>
        <v>1095.06237179</v>
      </c>
      <c r="Q13" s="64">
        <f>SUMIFS(СВЦЭМ!$D$34:$D$777,СВЦЭМ!$A$34:$A$777,$A13,СВЦЭМ!$B$34:$B$777,Q$11)+'СЕТ СН'!$F$11+СВЦЭМ!$D$10+'СЕТ СН'!$F$6</f>
        <v>1075.95868219</v>
      </c>
      <c r="R13" s="64">
        <f>SUMIFS(СВЦЭМ!$D$34:$D$777,СВЦЭМ!$A$34:$A$777,$A13,СВЦЭМ!$B$34:$B$777,R$11)+'СЕТ СН'!$F$11+СВЦЭМ!$D$10+'СЕТ СН'!$F$6</f>
        <v>1091.54248452</v>
      </c>
      <c r="S13" s="64">
        <f>SUMIFS(СВЦЭМ!$D$34:$D$777,СВЦЭМ!$A$34:$A$777,$A13,СВЦЭМ!$B$34:$B$777,S$11)+'СЕТ СН'!$F$11+СВЦЭМ!$D$10+'СЕТ СН'!$F$6</f>
        <v>1106.7155823200001</v>
      </c>
      <c r="T13" s="64">
        <f>SUMIFS(СВЦЭМ!$D$34:$D$777,СВЦЭМ!$A$34:$A$777,$A13,СВЦЭМ!$B$34:$B$777,T$11)+'СЕТ СН'!$F$11+СВЦЭМ!$D$10+'СЕТ СН'!$F$6</f>
        <v>1104.03415797</v>
      </c>
      <c r="U13" s="64">
        <f>SUMIFS(СВЦЭМ!$D$34:$D$777,СВЦЭМ!$A$34:$A$777,$A13,СВЦЭМ!$B$34:$B$777,U$11)+'СЕТ СН'!$F$11+СВЦЭМ!$D$10+'СЕТ СН'!$F$6</f>
        <v>1096.52789899</v>
      </c>
      <c r="V13" s="64">
        <f>SUMIFS(СВЦЭМ!$D$34:$D$777,СВЦЭМ!$A$34:$A$777,$A13,СВЦЭМ!$B$34:$B$777,V$11)+'СЕТ СН'!$F$11+СВЦЭМ!$D$10+'СЕТ СН'!$F$6</f>
        <v>1091.95993284</v>
      </c>
      <c r="W13" s="64">
        <f>SUMIFS(СВЦЭМ!$D$34:$D$777,СВЦЭМ!$A$34:$A$777,$A13,СВЦЭМ!$B$34:$B$777,W$11)+'СЕТ СН'!$F$11+СВЦЭМ!$D$10+'СЕТ СН'!$F$6</f>
        <v>1109.8883239699999</v>
      </c>
      <c r="X13" s="64">
        <f>SUMIFS(СВЦЭМ!$D$34:$D$777,СВЦЭМ!$A$34:$A$777,$A13,СВЦЭМ!$B$34:$B$777,X$11)+'СЕТ СН'!$F$11+СВЦЭМ!$D$10+'СЕТ СН'!$F$6</f>
        <v>1160.0619148199999</v>
      </c>
      <c r="Y13" s="64">
        <f>SUMIFS(СВЦЭМ!$D$34:$D$777,СВЦЭМ!$A$34:$A$777,$A13,СВЦЭМ!$B$34:$B$777,Y$11)+'СЕТ СН'!$F$11+СВЦЭМ!$D$10+'СЕТ СН'!$F$6</f>
        <v>1210.3181149699999</v>
      </c>
    </row>
    <row r="14" spans="1:27" ht="15.75" x14ac:dyDescent="0.2">
      <c r="A14" s="63">
        <f t="shared" ref="A14:A42" si="0">A13+1</f>
        <v>42554</v>
      </c>
      <c r="B14" s="64">
        <f>SUMIFS(СВЦЭМ!$D$34:$D$777,СВЦЭМ!$A$34:$A$777,$A14,СВЦЭМ!$B$34:$B$777,B$11)+'СЕТ СН'!$F$11+СВЦЭМ!$D$10+'СЕТ СН'!$F$6</f>
        <v>1330.1720654400001</v>
      </c>
      <c r="C14" s="64">
        <f>SUMIFS(СВЦЭМ!$D$34:$D$777,СВЦЭМ!$A$34:$A$777,$A14,СВЦЭМ!$B$34:$B$777,C$11)+'СЕТ СН'!$F$11+СВЦЭМ!$D$10+'СЕТ СН'!$F$6</f>
        <v>1393.90601234</v>
      </c>
      <c r="D14" s="64">
        <f>SUMIFS(СВЦЭМ!$D$34:$D$777,СВЦЭМ!$A$34:$A$777,$A14,СВЦЭМ!$B$34:$B$777,D$11)+'СЕТ СН'!$F$11+СВЦЭМ!$D$10+'СЕТ СН'!$F$6</f>
        <v>1445.42334467</v>
      </c>
      <c r="E14" s="64">
        <f>SUMIFS(СВЦЭМ!$D$34:$D$777,СВЦЭМ!$A$34:$A$777,$A14,СВЦЭМ!$B$34:$B$777,E$11)+'СЕТ СН'!$F$11+СВЦЭМ!$D$10+'СЕТ СН'!$F$6</f>
        <v>1448.1654127199999</v>
      </c>
      <c r="F14" s="64">
        <f>SUMIFS(СВЦЭМ!$D$34:$D$777,СВЦЭМ!$A$34:$A$777,$A14,СВЦЭМ!$B$34:$B$777,F$11)+'СЕТ СН'!$F$11+СВЦЭМ!$D$10+'СЕТ СН'!$F$6</f>
        <v>1486.6189977499998</v>
      </c>
      <c r="G14" s="64">
        <f>SUMIFS(СВЦЭМ!$D$34:$D$777,СВЦЭМ!$A$34:$A$777,$A14,СВЦЭМ!$B$34:$B$777,G$11)+'СЕТ СН'!$F$11+СВЦЭМ!$D$10+'СЕТ СН'!$F$6</f>
        <v>1470.7498052800001</v>
      </c>
      <c r="H14" s="64">
        <f>SUMIFS(СВЦЭМ!$D$34:$D$777,СВЦЭМ!$A$34:$A$777,$A14,СВЦЭМ!$B$34:$B$777,H$11)+'СЕТ СН'!$F$11+СВЦЭМ!$D$10+'СЕТ СН'!$F$6</f>
        <v>1398.7687692300001</v>
      </c>
      <c r="I14" s="64">
        <f>SUMIFS(СВЦЭМ!$D$34:$D$777,СВЦЭМ!$A$34:$A$777,$A14,СВЦЭМ!$B$34:$B$777,I$11)+'СЕТ СН'!$F$11+СВЦЭМ!$D$10+'СЕТ СН'!$F$6</f>
        <v>1319.4653356399999</v>
      </c>
      <c r="J14" s="64">
        <f>SUMIFS(СВЦЭМ!$D$34:$D$777,СВЦЭМ!$A$34:$A$777,$A14,СВЦЭМ!$B$34:$B$777,J$11)+'СЕТ СН'!$F$11+СВЦЭМ!$D$10+'СЕТ СН'!$F$6</f>
        <v>1210.98274367</v>
      </c>
      <c r="K14" s="64">
        <f>SUMIFS(СВЦЭМ!$D$34:$D$777,СВЦЭМ!$A$34:$A$777,$A14,СВЦЭМ!$B$34:$B$777,K$11)+'СЕТ СН'!$F$11+СВЦЭМ!$D$10+'СЕТ СН'!$F$6</f>
        <v>1137.86969032</v>
      </c>
      <c r="L14" s="64">
        <f>SUMIFS(СВЦЭМ!$D$34:$D$777,СВЦЭМ!$A$34:$A$777,$A14,СВЦЭМ!$B$34:$B$777,L$11)+'СЕТ СН'!$F$11+СВЦЭМ!$D$10+'СЕТ СН'!$F$6</f>
        <v>1160.81042938</v>
      </c>
      <c r="M14" s="64">
        <f>SUMIFS(СВЦЭМ!$D$34:$D$777,СВЦЭМ!$A$34:$A$777,$A14,СВЦЭМ!$B$34:$B$777,M$11)+'СЕТ СН'!$F$11+СВЦЭМ!$D$10+'СЕТ СН'!$F$6</f>
        <v>1137.8982128799998</v>
      </c>
      <c r="N14" s="64">
        <f>SUMIFS(СВЦЭМ!$D$34:$D$777,СВЦЭМ!$A$34:$A$777,$A14,СВЦЭМ!$B$34:$B$777,N$11)+'СЕТ СН'!$F$11+СВЦЭМ!$D$10+'СЕТ СН'!$F$6</f>
        <v>1116.4778811400001</v>
      </c>
      <c r="O14" s="64">
        <f>SUMIFS(СВЦЭМ!$D$34:$D$777,СВЦЭМ!$A$34:$A$777,$A14,СВЦЭМ!$B$34:$B$777,O$11)+'СЕТ СН'!$F$11+СВЦЭМ!$D$10+'СЕТ СН'!$F$6</f>
        <v>1127.7986008799999</v>
      </c>
      <c r="P14" s="64">
        <f>SUMIFS(СВЦЭМ!$D$34:$D$777,СВЦЭМ!$A$34:$A$777,$A14,СВЦЭМ!$B$34:$B$777,P$11)+'СЕТ СН'!$F$11+СВЦЭМ!$D$10+'СЕТ СН'!$F$6</f>
        <v>1130.53400835</v>
      </c>
      <c r="Q14" s="64">
        <f>SUMIFS(СВЦЭМ!$D$34:$D$777,СВЦЭМ!$A$34:$A$777,$A14,СВЦЭМ!$B$34:$B$777,Q$11)+'СЕТ СН'!$F$11+СВЦЭМ!$D$10+'СЕТ СН'!$F$6</f>
        <v>1131.81722113</v>
      </c>
      <c r="R14" s="64">
        <f>SUMIFS(СВЦЭМ!$D$34:$D$777,СВЦЭМ!$A$34:$A$777,$A14,СВЦЭМ!$B$34:$B$777,R$11)+'СЕТ СН'!$F$11+СВЦЭМ!$D$10+'СЕТ СН'!$F$6</f>
        <v>1105.3532222599999</v>
      </c>
      <c r="S14" s="64">
        <f>SUMIFS(СВЦЭМ!$D$34:$D$777,СВЦЭМ!$A$34:$A$777,$A14,СВЦЭМ!$B$34:$B$777,S$11)+'СЕТ СН'!$F$11+СВЦЭМ!$D$10+'СЕТ СН'!$F$6</f>
        <v>1087.40969662</v>
      </c>
      <c r="T14" s="64">
        <f>SUMIFS(СВЦЭМ!$D$34:$D$777,СВЦЭМ!$A$34:$A$777,$A14,СВЦЭМ!$B$34:$B$777,T$11)+'СЕТ СН'!$F$11+СВЦЭМ!$D$10+'СЕТ СН'!$F$6</f>
        <v>1096.32309317</v>
      </c>
      <c r="U14" s="64">
        <f>SUMIFS(СВЦЭМ!$D$34:$D$777,СВЦЭМ!$A$34:$A$777,$A14,СВЦЭМ!$B$34:$B$777,U$11)+'СЕТ СН'!$F$11+СВЦЭМ!$D$10+'СЕТ СН'!$F$6</f>
        <v>1107.3290650700001</v>
      </c>
      <c r="V14" s="64">
        <f>SUMIFS(СВЦЭМ!$D$34:$D$777,СВЦЭМ!$A$34:$A$777,$A14,СВЦЭМ!$B$34:$B$777,V$11)+'СЕТ СН'!$F$11+СВЦЭМ!$D$10+'СЕТ СН'!$F$6</f>
        <v>1130.2684547899999</v>
      </c>
      <c r="W14" s="64">
        <f>SUMIFS(СВЦЭМ!$D$34:$D$777,СВЦЭМ!$A$34:$A$777,$A14,СВЦЭМ!$B$34:$B$777,W$11)+'СЕТ СН'!$F$11+СВЦЭМ!$D$10+'СЕТ СН'!$F$6</f>
        <v>1096.43773388</v>
      </c>
      <c r="X14" s="64">
        <f>SUMIFS(СВЦЭМ!$D$34:$D$777,СВЦЭМ!$A$34:$A$777,$A14,СВЦЭМ!$B$34:$B$777,X$11)+'СЕТ СН'!$F$11+СВЦЭМ!$D$10+'СЕТ СН'!$F$6</f>
        <v>1135.08140703</v>
      </c>
      <c r="Y14" s="64">
        <f>SUMIFS(СВЦЭМ!$D$34:$D$777,СВЦЭМ!$A$34:$A$777,$A14,СВЦЭМ!$B$34:$B$777,Y$11)+'СЕТ СН'!$F$11+СВЦЭМ!$D$10+'СЕТ СН'!$F$6</f>
        <v>1216.5064595200001</v>
      </c>
    </row>
    <row r="15" spans="1:27" ht="15.75" x14ac:dyDescent="0.2">
      <c r="A15" s="63">
        <f t="shared" si="0"/>
        <v>42555</v>
      </c>
      <c r="B15" s="64">
        <f>SUMIFS(СВЦЭМ!$D$34:$D$777,СВЦЭМ!$A$34:$A$777,$A15,СВЦЭМ!$B$34:$B$777,B$11)+'СЕТ СН'!$F$11+СВЦЭМ!$D$10+'СЕТ СН'!$F$6</f>
        <v>1362.3420229799999</v>
      </c>
      <c r="C15" s="64">
        <f>SUMIFS(СВЦЭМ!$D$34:$D$777,СВЦЭМ!$A$34:$A$777,$A15,СВЦЭМ!$B$34:$B$777,C$11)+'СЕТ СН'!$F$11+СВЦЭМ!$D$10+'СЕТ СН'!$F$6</f>
        <v>1445.1554985299999</v>
      </c>
      <c r="D15" s="64">
        <f>SUMIFS(СВЦЭМ!$D$34:$D$777,СВЦЭМ!$A$34:$A$777,$A15,СВЦЭМ!$B$34:$B$777,D$11)+'СЕТ СН'!$F$11+СВЦЭМ!$D$10+'СЕТ СН'!$F$6</f>
        <v>1469.2577411100001</v>
      </c>
      <c r="E15" s="64">
        <f>SUMIFS(СВЦЭМ!$D$34:$D$777,СВЦЭМ!$A$34:$A$777,$A15,СВЦЭМ!$B$34:$B$777,E$11)+'СЕТ СН'!$F$11+СВЦЭМ!$D$10+'СЕТ СН'!$F$6</f>
        <v>1467.0663931700001</v>
      </c>
      <c r="F15" s="64">
        <f>SUMIFS(СВЦЭМ!$D$34:$D$777,СВЦЭМ!$A$34:$A$777,$A15,СВЦЭМ!$B$34:$B$777,F$11)+'СЕТ СН'!$F$11+СВЦЭМ!$D$10+'СЕТ СН'!$F$6</f>
        <v>1506.7316094500002</v>
      </c>
      <c r="G15" s="64">
        <f>SUMIFS(СВЦЭМ!$D$34:$D$777,СВЦЭМ!$A$34:$A$777,$A15,СВЦЭМ!$B$34:$B$777,G$11)+'СЕТ СН'!$F$11+СВЦЭМ!$D$10+'СЕТ СН'!$F$6</f>
        <v>1522.1940517799999</v>
      </c>
      <c r="H15" s="64">
        <f>SUMIFS(СВЦЭМ!$D$34:$D$777,СВЦЭМ!$A$34:$A$777,$A15,СВЦЭМ!$B$34:$B$777,H$11)+'СЕТ СН'!$F$11+СВЦЭМ!$D$10+'СЕТ СН'!$F$6</f>
        <v>1437.56973427</v>
      </c>
      <c r="I15" s="64">
        <f>SUMIFS(СВЦЭМ!$D$34:$D$777,СВЦЭМ!$A$34:$A$777,$A15,СВЦЭМ!$B$34:$B$777,I$11)+'СЕТ СН'!$F$11+СВЦЭМ!$D$10+'СЕТ СН'!$F$6</f>
        <v>1330.4630822499998</v>
      </c>
      <c r="J15" s="64">
        <f>SUMIFS(СВЦЭМ!$D$34:$D$777,СВЦЭМ!$A$34:$A$777,$A15,СВЦЭМ!$B$34:$B$777,J$11)+'СЕТ СН'!$F$11+СВЦЭМ!$D$10+'СЕТ СН'!$F$6</f>
        <v>1136.0765892899999</v>
      </c>
      <c r="K15" s="64">
        <f>SUMIFS(СВЦЭМ!$D$34:$D$777,СВЦЭМ!$A$34:$A$777,$A15,СВЦЭМ!$B$34:$B$777,K$11)+'СЕТ СН'!$F$11+СВЦЭМ!$D$10+'СЕТ СН'!$F$6</f>
        <v>1095.8574307899999</v>
      </c>
      <c r="L15" s="64">
        <f>SUMIFS(СВЦЭМ!$D$34:$D$777,СВЦЭМ!$A$34:$A$777,$A15,СВЦЭМ!$B$34:$B$777,L$11)+'СЕТ СН'!$F$11+СВЦЭМ!$D$10+'СЕТ СН'!$F$6</f>
        <v>1170.4833685799999</v>
      </c>
      <c r="M15" s="64">
        <f>SUMIFS(СВЦЭМ!$D$34:$D$777,СВЦЭМ!$A$34:$A$777,$A15,СВЦЭМ!$B$34:$B$777,M$11)+'СЕТ СН'!$F$11+СВЦЭМ!$D$10+'СЕТ СН'!$F$6</f>
        <v>1155.8166657299998</v>
      </c>
      <c r="N15" s="64">
        <f>SUMIFS(СВЦЭМ!$D$34:$D$777,СВЦЭМ!$A$34:$A$777,$A15,СВЦЭМ!$B$34:$B$777,N$11)+'СЕТ СН'!$F$11+СВЦЭМ!$D$10+'СЕТ СН'!$F$6</f>
        <v>1137.16756964</v>
      </c>
      <c r="O15" s="64">
        <f>SUMIFS(СВЦЭМ!$D$34:$D$777,СВЦЭМ!$A$34:$A$777,$A15,СВЦЭМ!$B$34:$B$777,O$11)+'СЕТ СН'!$F$11+СВЦЭМ!$D$10+'СЕТ СН'!$F$6</f>
        <v>1219.07249067</v>
      </c>
      <c r="P15" s="64">
        <f>SUMIFS(СВЦЭМ!$D$34:$D$777,СВЦЭМ!$A$34:$A$777,$A15,СВЦЭМ!$B$34:$B$777,P$11)+'СЕТ СН'!$F$11+СВЦЭМ!$D$10+'СЕТ СН'!$F$6</f>
        <v>1186.19863203</v>
      </c>
      <c r="Q15" s="64">
        <f>SUMIFS(СВЦЭМ!$D$34:$D$777,СВЦЭМ!$A$34:$A$777,$A15,СВЦЭМ!$B$34:$B$777,Q$11)+'СЕТ СН'!$F$11+СВЦЭМ!$D$10+'СЕТ СН'!$F$6</f>
        <v>1152.25414273</v>
      </c>
      <c r="R15" s="64">
        <f>SUMIFS(СВЦЭМ!$D$34:$D$777,СВЦЭМ!$A$34:$A$777,$A15,СВЦЭМ!$B$34:$B$777,R$11)+'СЕТ СН'!$F$11+СВЦЭМ!$D$10+'СЕТ СН'!$F$6</f>
        <v>1211.4913906299998</v>
      </c>
      <c r="S15" s="64">
        <f>SUMIFS(СВЦЭМ!$D$34:$D$777,СВЦЭМ!$A$34:$A$777,$A15,СВЦЭМ!$B$34:$B$777,S$11)+'СЕТ СН'!$F$11+СВЦЭМ!$D$10+'СЕТ СН'!$F$6</f>
        <v>1191.0764789699999</v>
      </c>
      <c r="T15" s="64">
        <f>SUMIFS(СВЦЭМ!$D$34:$D$777,СВЦЭМ!$A$34:$A$777,$A15,СВЦЭМ!$B$34:$B$777,T$11)+'СЕТ СН'!$F$11+СВЦЭМ!$D$10+'СЕТ СН'!$F$6</f>
        <v>1170.25010499</v>
      </c>
      <c r="U15" s="64">
        <f>SUMIFS(СВЦЭМ!$D$34:$D$777,СВЦЭМ!$A$34:$A$777,$A15,СВЦЭМ!$B$34:$B$777,U$11)+'СЕТ СН'!$F$11+СВЦЭМ!$D$10+'СЕТ СН'!$F$6</f>
        <v>1180.71291363</v>
      </c>
      <c r="V15" s="64">
        <f>SUMIFS(СВЦЭМ!$D$34:$D$777,СВЦЭМ!$A$34:$A$777,$A15,СВЦЭМ!$B$34:$B$777,V$11)+'СЕТ СН'!$F$11+СВЦЭМ!$D$10+'СЕТ СН'!$F$6</f>
        <v>1214.9019026400001</v>
      </c>
      <c r="W15" s="64">
        <f>SUMIFS(СВЦЭМ!$D$34:$D$777,СВЦЭМ!$A$34:$A$777,$A15,СВЦЭМ!$B$34:$B$777,W$11)+'СЕТ СН'!$F$11+СВЦЭМ!$D$10+'СЕТ СН'!$F$6</f>
        <v>1244.4075463300001</v>
      </c>
      <c r="X15" s="64">
        <f>SUMIFS(СВЦЭМ!$D$34:$D$777,СВЦЭМ!$A$34:$A$777,$A15,СВЦЭМ!$B$34:$B$777,X$11)+'СЕТ СН'!$F$11+СВЦЭМ!$D$10+'СЕТ СН'!$F$6</f>
        <v>1356.2386782100002</v>
      </c>
      <c r="Y15" s="64">
        <f>SUMIFS(СВЦЭМ!$D$34:$D$777,СВЦЭМ!$A$34:$A$777,$A15,СВЦЭМ!$B$34:$B$777,Y$11)+'СЕТ СН'!$F$11+СВЦЭМ!$D$10+'СЕТ СН'!$F$6</f>
        <v>1343.6476653999998</v>
      </c>
    </row>
    <row r="16" spans="1:27" ht="15.75" x14ac:dyDescent="0.2">
      <c r="A16" s="63">
        <f t="shared" si="0"/>
        <v>42556</v>
      </c>
      <c r="B16" s="64">
        <f>SUMIFS(СВЦЭМ!$D$34:$D$777,СВЦЭМ!$A$34:$A$777,$A16,СВЦЭМ!$B$34:$B$777,B$11)+'СЕТ СН'!$F$11+СВЦЭМ!$D$10+'СЕТ СН'!$F$6</f>
        <v>1403.7726733499999</v>
      </c>
      <c r="C16" s="64">
        <f>SUMIFS(СВЦЭМ!$D$34:$D$777,СВЦЭМ!$A$34:$A$777,$A16,СВЦЭМ!$B$34:$B$777,C$11)+'СЕТ СН'!$F$11+СВЦЭМ!$D$10+'СЕТ СН'!$F$6</f>
        <v>1467.6717881899999</v>
      </c>
      <c r="D16" s="64">
        <f>SUMIFS(СВЦЭМ!$D$34:$D$777,СВЦЭМ!$A$34:$A$777,$A16,СВЦЭМ!$B$34:$B$777,D$11)+'СЕТ СН'!$F$11+СВЦЭМ!$D$10+'СЕТ СН'!$F$6</f>
        <v>1529.87362712</v>
      </c>
      <c r="E16" s="64">
        <f>SUMIFS(СВЦЭМ!$D$34:$D$777,СВЦЭМ!$A$34:$A$777,$A16,СВЦЭМ!$B$34:$B$777,E$11)+'СЕТ СН'!$F$11+СВЦЭМ!$D$10+'СЕТ СН'!$F$6</f>
        <v>1538.4917417699999</v>
      </c>
      <c r="F16" s="64">
        <f>SUMIFS(СВЦЭМ!$D$34:$D$777,СВЦЭМ!$A$34:$A$777,$A16,СВЦЭМ!$B$34:$B$777,F$11)+'СЕТ СН'!$F$11+СВЦЭМ!$D$10+'СЕТ СН'!$F$6</f>
        <v>1515.1995249400002</v>
      </c>
      <c r="G16" s="64">
        <f>SUMIFS(СВЦЭМ!$D$34:$D$777,СВЦЭМ!$A$34:$A$777,$A16,СВЦЭМ!$B$34:$B$777,G$11)+'СЕТ СН'!$F$11+СВЦЭМ!$D$10+'СЕТ СН'!$F$6</f>
        <v>1535.1563160300002</v>
      </c>
      <c r="H16" s="64">
        <f>SUMIFS(СВЦЭМ!$D$34:$D$777,СВЦЭМ!$A$34:$A$777,$A16,СВЦЭМ!$B$34:$B$777,H$11)+'СЕТ СН'!$F$11+СВЦЭМ!$D$10+'СЕТ СН'!$F$6</f>
        <v>1443.4754767600002</v>
      </c>
      <c r="I16" s="64">
        <f>SUMIFS(СВЦЭМ!$D$34:$D$777,СВЦЭМ!$A$34:$A$777,$A16,СВЦЭМ!$B$34:$B$777,I$11)+'СЕТ СН'!$F$11+СВЦЭМ!$D$10+'СЕТ СН'!$F$6</f>
        <v>1305.1361760300001</v>
      </c>
      <c r="J16" s="64">
        <f>SUMIFS(СВЦЭМ!$D$34:$D$777,СВЦЭМ!$A$34:$A$777,$A16,СВЦЭМ!$B$34:$B$777,J$11)+'СЕТ СН'!$F$11+СВЦЭМ!$D$10+'СЕТ СН'!$F$6</f>
        <v>1110.8118845499998</v>
      </c>
      <c r="K16" s="64">
        <f>SUMIFS(СВЦЭМ!$D$34:$D$777,СВЦЭМ!$A$34:$A$777,$A16,СВЦЭМ!$B$34:$B$777,K$11)+'СЕТ СН'!$F$11+СВЦЭМ!$D$10+'СЕТ СН'!$F$6</f>
        <v>1155.80446252</v>
      </c>
      <c r="L16" s="64">
        <f>SUMIFS(СВЦЭМ!$D$34:$D$777,СВЦЭМ!$A$34:$A$777,$A16,СВЦЭМ!$B$34:$B$777,L$11)+'СЕТ СН'!$F$11+СВЦЭМ!$D$10+'СЕТ СН'!$F$6</f>
        <v>1443.6851627199999</v>
      </c>
      <c r="M16" s="64">
        <f>SUMIFS(СВЦЭМ!$D$34:$D$777,СВЦЭМ!$A$34:$A$777,$A16,СВЦЭМ!$B$34:$B$777,M$11)+'СЕТ СН'!$F$11+СВЦЭМ!$D$10+'СЕТ СН'!$F$6</f>
        <v>1687.9011579200001</v>
      </c>
      <c r="N16" s="64">
        <f>SUMIFS(СВЦЭМ!$D$34:$D$777,СВЦЭМ!$A$34:$A$777,$A16,СВЦЭМ!$B$34:$B$777,N$11)+'СЕТ СН'!$F$11+СВЦЭМ!$D$10+'СЕТ СН'!$F$6</f>
        <v>1724.0639007499999</v>
      </c>
      <c r="O16" s="64">
        <f>SUMIFS(СВЦЭМ!$D$34:$D$777,СВЦЭМ!$A$34:$A$777,$A16,СВЦЭМ!$B$34:$B$777,O$11)+'СЕТ СН'!$F$11+СВЦЭМ!$D$10+'СЕТ СН'!$F$6</f>
        <v>1505.09961974</v>
      </c>
      <c r="P16" s="64">
        <f>SUMIFS(СВЦЭМ!$D$34:$D$777,СВЦЭМ!$A$34:$A$777,$A16,СВЦЭМ!$B$34:$B$777,P$11)+'СЕТ СН'!$F$11+СВЦЭМ!$D$10+'СЕТ СН'!$F$6</f>
        <v>1095.82619688</v>
      </c>
      <c r="Q16" s="64">
        <f>SUMIFS(СВЦЭМ!$D$34:$D$777,СВЦЭМ!$A$34:$A$777,$A16,СВЦЭМ!$B$34:$B$777,Q$11)+'СЕТ СН'!$F$11+СВЦЭМ!$D$10+'СЕТ СН'!$F$6</f>
        <v>1093.78168147</v>
      </c>
      <c r="R16" s="64">
        <f>SUMIFS(СВЦЭМ!$D$34:$D$777,СВЦЭМ!$A$34:$A$777,$A16,СВЦЭМ!$B$34:$B$777,R$11)+'СЕТ СН'!$F$11+СВЦЭМ!$D$10+'СЕТ СН'!$F$6</f>
        <v>1307.7272267399999</v>
      </c>
      <c r="S16" s="64">
        <f>SUMIFS(СВЦЭМ!$D$34:$D$777,СВЦЭМ!$A$34:$A$777,$A16,СВЦЭМ!$B$34:$B$777,S$11)+'СЕТ СН'!$F$11+СВЦЭМ!$D$10+'СЕТ СН'!$F$6</f>
        <v>1310.1268133600001</v>
      </c>
      <c r="T16" s="64">
        <f>SUMIFS(СВЦЭМ!$D$34:$D$777,СВЦЭМ!$A$34:$A$777,$A16,СВЦЭМ!$B$34:$B$777,T$11)+'СЕТ СН'!$F$11+СВЦЭМ!$D$10+'СЕТ СН'!$F$6</f>
        <v>1173.9042172499999</v>
      </c>
      <c r="U16" s="64">
        <f>SUMIFS(СВЦЭМ!$D$34:$D$777,СВЦЭМ!$A$34:$A$777,$A16,СВЦЭМ!$B$34:$B$777,U$11)+'СЕТ СН'!$F$11+СВЦЭМ!$D$10+'СЕТ СН'!$F$6</f>
        <v>1168.88098588</v>
      </c>
      <c r="V16" s="64">
        <f>SUMIFS(СВЦЭМ!$D$34:$D$777,СВЦЭМ!$A$34:$A$777,$A16,СВЦЭМ!$B$34:$B$777,V$11)+'СЕТ СН'!$F$11+СВЦЭМ!$D$10+'СЕТ СН'!$F$6</f>
        <v>1154.6092683299998</v>
      </c>
      <c r="W16" s="64">
        <f>SUMIFS(СВЦЭМ!$D$34:$D$777,СВЦЭМ!$A$34:$A$777,$A16,СВЦЭМ!$B$34:$B$777,W$11)+'СЕТ СН'!$F$11+СВЦЭМ!$D$10+'СЕТ СН'!$F$6</f>
        <v>1218.0455457799999</v>
      </c>
      <c r="X16" s="64">
        <f>SUMIFS(СВЦЭМ!$D$34:$D$777,СВЦЭМ!$A$34:$A$777,$A16,СВЦЭМ!$B$34:$B$777,X$11)+'СЕТ СН'!$F$11+СВЦЭМ!$D$10+'СЕТ СН'!$F$6</f>
        <v>1216.44007461</v>
      </c>
      <c r="Y16" s="64">
        <f>SUMIFS(СВЦЭМ!$D$34:$D$777,СВЦЭМ!$A$34:$A$777,$A16,СВЦЭМ!$B$34:$B$777,Y$11)+'СЕТ СН'!$F$11+СВЦЭМ!$D$10+'СЕТ СН'!$F$6</f>
        <v>1280.5395238799999</v>
      </c>
    </row>
    <row r="17" spans="1:25" ht="15.75" x14ac:dyDescent="0.2">
      <c r="A17" s="63">
        <f t="shared" si="0"/>
        <v>42557</v>
      </c>
      <c r="B17" s="64">
        <f>SUMIFS(СВЦЭМ!$D$34:$D$777,СВЦЭМ!$A$34:$A$777,$A17,СВЦЭМ!$B$34:$B$777,B$11)+'СЕТ СН'!$F$11+СВЦЭМ!$D$10+'СЕТ СН'!$F$6</f>
        <v>1395.5900282900002</v>
      </c>
      <c r="C17" s="64">
        <f>SUMIFS(СВЦЭМ!$D$34:$D$777,СВЦЭМ!$A$34:$A$777,$A17,СВЦЭМ!$B$34:$B$777,C$11)+'СЕТ СН'!$F$11+СВЦЭМ!$D$10+'СЕТ СН'!$F$6</f>
        <v>1451.9791720100002</v>
      </c>
      <c r="D17" s="64">
        <f>SUMIFS(СВЦЭМ!$D$34:$D$777,СВЦЭМ!$A$34:$A$777,$A17,СВЦЭМ!$B$34:$B$777,D$11)+'СЕТ СН'!$F$11+СВЦЭМ!$D$10+'СЕТ СН'!$F$6</f>
        <v>1497.3776475999998</v>
      </c>
      <c r="E17" s="64">
        <f>SUMIFS(СВЦЭМ!$D$34:$D$777,СВЦЭМ!$A$34:$A$777,$A17,СВЦЭМ!$B$34:$B$777,E$11)+'СЕТ СН'!$F$11+СВЦЭМ!$D$10+'СЕТ СН'!$F$6</f>
        <v>1532.5471081000001</v>
      </c>
      <c r="F17" s="64">
        <f>SUMIFS(СВЦЭМ!$D$34:$D$777,СВЦЭМ!$A$34:$A$777,$A17,СВЦЭМ!$B$34:$B$777,F$11)+'СЕТ СН'!$F$11+СВЦЭМ!$D$10+'СЕТ СН'!$F$6</f>
        <v>1574.3484544500002</v>
      </c>
      <c r="G17" s="64">
        <f>SUMIFS(СВЦЭМ!$D$34:$D$777,СВЦЭМ!$A$34:$A$777,$A17,СВЦЭМ!$B$34:$B$777,G$11)+'СЕТ СН'!$F$11+СВЦЭМ!$D$10+'СЕТ СН'!$F$6</f>
        <v>1563.6241014100001</v>
      </c>
      <c r="H17" s="64">
        <f>SUMIFS(СВЦЭМ!$D$34:$D$777,СВЦЭМ!$A$34:$A$777,$A17,СВЦЭМ!$B$34:$B$777,H$11)+'СЕТ СН'!$F$11+СВЦЭМ!$D$10+'СЕТ СН'!$F$6</f>
        <v>1448.3809913599998</v>
      </c>
      <c r="I17" s="64">
        <f>SUMIFS(СВЦЭМ!$D$34:$D$777,СВЦЭМ!$A$34:$A$777,$A17,СВЦЭМ!$B$34:$B$777,I$11)+'СЕТ СН'!$F$11+СВЦЭМ!$D$10+'СЕТ СН'!$F$6</f>
        <v>1324.9934219299998</v>
      </c>
      <c r="J17" s="64">
        <f>SUMIFS(СВЦЭМ!$D$34:$D$777,СВЦЭМ!$A$34:$A$777,$A17,СВЦЭМ!$B$34:$B$777,J$11)+'СЕТ СН'!$F$11+СВЦЭМ!$D$10+'СЕТ СН'!$F$6</f>
        <v>1204.1490197200001</v>
      </c>
      <c r="K17" s="64">
        <f>SUMIFS(СВЦЭМ!$D$34:$D$777,СВЦЭМ!$A$34:$A$777,$A17,СВЦЭМ!$B$34:$B$777,K$11)+'СЕТ СН'!$F$11+СВЦЭМ!$D$10+'СЕТ СН'!$F$6</f>
        <v>1078.8867835000001</v>
      </c>
      <c r="L17" s="64">
        <f>SUMIFS(СВЦЭМ!$D$34:$D$777,СВЦЭМ!$A$34:$A$777,$A17,СВЦЭМ!$B$34:$B$777,L$11)+'СЕТ СН'!$F$11+СВЦЭМ!$D$10+'СЕТ СН'!$F$6</f>
        <v>1251.3552986300001</v>
      </c>
      <c r="M17" s="64">
        <f>SUMIFS(СВЦЭМ!$D$34:$D$777,СВЦЭМ!$A$34:$A$777,$A17,СВЦЭМ!$B$34:$B$777,M$11)+'СЕТ СН'!$F$11+СВЦЭМ!$D$10+'СЕТ СН'!$F$6</f>
        <v>1191.2150565500001</v>
      </c>
      <c r="N17" s="64">
        <f>SUMIFS(СВЦЭМ!$D$34:$D$777,СВЦЭМ!$A$34:$A$777,$A17,СВЦЭМ!$B$34:$B$777,N$11)+'СЕТ СН'!$F$11+СВЦЭМ!$D$10+'СЕТ СН'!$F$6</f>
        <v>1185.1951542299998</v>
      </c>
      <c r="O17" s="64">
        <f>SUMIFS(СВЦЭМ!$D$34:$D$777,СВЦЭМ!$A$34:$A$777,$A17,СВЦЭМ!$B$34:$B$777,O$11)+'СЕТ СН'!$F$11+СВЦЭМ!$D$10+'СЕТ СН'!$F$6</f>
        <v>1205.3670115999998</v>
      </c>
      <c r="P17" s="64">
        <f>SUMIFS(СВЦЭМ!$D$34:$D$777,СВЦЭМ!$A$34:$A$777,$A17,СВЦЭМ!$B$34:$B$777,P$11)+'СЕТ СН'!$F$11+СВЦЭМ!$D$10+'СЕТ СН'!$F$6</f>
        <v>1190.0755165099999</v>
      </c>
      <c r="Q17" s="64">
        <f>SUMIFS(СВЦЭМ!$D$34:$D$777,СВЦЭМ!$A$34:$A$777,$A17,СВЦЭМ!$B$34:$B$777,Q$11)+'СЕТ СН'!$F$11+СВЦЭМ!$D$10+'СЕТ СН'!$F$6</f>
        <v>1177.97862343</v>
      </c>
      <c r="R17" s="64">
        <f>SUMIFS(СВЦЭМ!$D$34:$D$777,СВЦЭМ!$A$34:$A$777,$A17,СВЦЭМ!$B$34:$B$777,R$11)+'СЕТ СН'!$F$11+СВЦЭМ!$D$10+'СЕТ СН'!$F$6</f>
        <v>1192.43544088</v>
      </c>
      <c r="S17" s="64">
        <f>SUMIFS(СВЦЭМ!$D$34:$D$777,СВЦЭМ!$A$34:$A$777,$A17,СВЦЭМ!$B$34:$B$777,S$11)+'СЕТ СН'!$F$11+СВЦЭМ!$D$10+'СЕТ СН'!$F$6</f>
        <v>1151.7095213</v>
      </c>
      <c r="T17" s="64">
        <f>SUMIFS(СВЦЭМ!$D$34:$D$777,СВЦЭМ!$A$34:$A$777,$A17,СВЦЭМ!$B$34:$B$777,T$11)+'СЕТ СН'!$F$11+СВЦЭМ!$D$10+'СЕТ СН'!$F$6</f>
        <v>1173.5203331299999</v>
      </c>
      <c r="U17" s="64">
        <f>SUMIFS(СВЦЭМ!$D$34:$D$777,СВЦЭМ!$A$34:$A$777,$A17,СВЦЭМ!$B$34:$B$777,U$11)+'СЕТ СН'!$F$11+СВЦЭМ!$D$10+'СЕТ СН'!$F$6</f>
        <v>1171.1530332799998</v>
      </c>
      <c r="V17" s="64">
        <f>SUMIFS(СВЦЭМ!$D$34:$D$777,СВЦЭМ!$A$34:$A$777,$A17,СВЦЭМ!$B$34:$B$777,V$11)+'СЕТ СН'!$F$11+СВЦЭМ!$D$10+'СЕТ СН'!$F$6</f>
        <v>1205.1961357</v>
      </c>
      <c r="W17" s="64">
        <f>SUMIFS(СВЦЭМ!$D$34:$D$777,СВЦЭМ!$A$34:$A$777,$A17,СВЦЭМ!$B$34:$B$777,W$11)+'СЕТ СН'!$F$11+СВЦЭМ!$D$10+'СЕТ СН'!$F$6</f>
        <v>1227.2037572700001</v>
      </c>
      <c r="X17" s="64">
        <f>SUMIFS(СВЦЭМ!$D$34:$D$777,СВЦЭМ!$A$34:$A$777,$A17,СВЦЭМ!$B$34:$B$777,X$11)+'СЕТ СН'!$F$11+СВЦЭМ!$D$10+'СЕТ СН'!$F$6</f>
        <v>1266.9159586400001</v>
      </c>
      <c r="Y17" s="64">
        <f>SUMIFS(СВЦЭМ!$D$34:$D$777,СВЦЭМ!$A$34:$A$777,$A17,СВЦЭМ!$B$34:$B$777,Y$11)+'СЕТ СН'!$F$11+СВЦЭМ!$D$10+'СЕТ СН'!$F$6</f>
        <v>1357.0446391599999</v>
      </c>
    </row>
    <row r="18" spans="1:25" ht="15.75" x14ac:dyDescent="0.2">
      <c r="A18" s="63">
        <f t="shared" si="0"/>
        <v>42558</v>
      </c>
      <c r="B18" s="64">
        <f>SUMIFS(СВЦЭМ!$D$34:$D$777,СВЦЭМ!$A$34:$A$777,$A18,СВЦЭМ!$B$34:$B$777,B$11)+'СЕТ СН'!$F$11+СВЦЭМ!$D$10+'СЕТ СН'!$F$6</f>
        <v>1402.2699666600001</v>
      </c>
      <c r="C18" s="64">
        <f>SUMIFS(СВЦЭМ!$D$34:$D$777,СВЦЭМ!$A$34:$A$777,$A18,СВЦЭМ!$B$34:$B$777,C$11)+'СЕТ СН'!$F$11+СВЦЭМ!$D$10+'СЕТ СН'!$F$6</f>
        <v>1506.7422609700002</v>
      </c>
      <c r="D18" s="64">
        <f>SUMIFS(СВЦЭМ!$D$34:$D$777,СВЦЭМ!$A$34:$A$777,$A18,СВЦЭМ!$B$34:$B$777,D$11)+'СЕТ СН'!$F$11+СВЦЭМ!$D$10+'СЕТ СН'!$F$6</f>
        <v>1530.1071681399999</v>
      </c>
      <c r="E18" s="64">
        <f>SUMIFS(СВЦЭМ!$D$34:$D$777,СВЦЭМ!$A$34:$A$777,$A18,СВЦЭМ!$B$34:$B$777,E$11)+'СЕТ СН'!$F$11+СВЦЭМ!$D$10+'СЕТ СН'!$F$6</f>
        <v>1526.87447505</v>
      </c>
      <c r="F18" s="64">
        <f>SUMIFS(СВЦЭМ!$D$34:$D$777,СВЦЭМ!$A$34:$A$777,$A18,СВЦЭМ!$B$34:$B$777,F$11)+'СЕТ СН'!$F$11+СВЦЭМ!$D$10+'СЕТ СН'!$F$6</f>
        <v>1571.5124110400002</v>
      </c>
      <c r="G18" s="64">
        <f>SUMIFS(СВЦЭМ!$D$34:$D$777,СВЦЭМ!$A$34:$A$777,$A18,СВЦЭМ!$B$34:$B$777,G$11)+'СЕТ СН'!$F$11+СВЦЭМ!$D$10+'СЕТ СН'!$F$6</f>
        <v>1635.0714468900001</v>
      </c>
      <c r="H18" s="64">
        <f>SUMIFS(СВЦЭМ!$D$34:$D$777,СВЦЭМ!$A$34:$A$777,$A18,СВЦЭМ!$B$34:$B$777,H$11)+'СЕТ СН'!$F$11+СВЦЭМ!$D$10+'СЕТ СН'!$F$6</f>
        <v>1562.5887534799999</v>
      </c>
      <c r="I18" s="64">
        <f>SUMIFS(СВЦЭМ!$D$34:$D$777,СВЦЭМ!$A$34:$A$777,$A18,СВЦЭМ!$B$34:$B$777,I$11)+'СЕТ СН'!$F$11+СВЦЭМ!$D$10+'СЕТ СН'!$F$6</f>
        <v>1487.3433350099999</v>
      </c>
      <c r="J18" s="64">
        <f>SUMIFS(СВЦЭМ!$D$34:$D$777,СВЦЭМ!$A$34:$A$777,$A18,СВЦЭМ!$B$34:$B$777,J$11)+'СЕТ СН'!$F$11+СВЦЭМ!$D$10+'СЕТ СН'!$F$6</f>
        <v>1291.5352627</v>
      </c>
      <c r="K18" s="64">
        <f>SUMIFS(СВЦЭМ!$D$34:$D$777,СВЦЭМ!$A$34:$A$777,$A18,СВЦЭМ!$B$34:$B$777,K$11)+'СЕТ СН'!$F$11+СВЦЭМ!$D$10+'СЕТ СН'!$F$6</f>
        <v>1210.88720758</v>
      </c>
      <c r="L18" s="64">
        <f>SUMIFS(СВЦЭМ!$D$34:$D$777,СВЦЭМ!$A$34:$A$777,$A18,СВЦЭМ!$B$34:$B$777,L$11)+'СЕТ СН'!$F$11+СВЦЭМ!$D$10+'СЕТ СН'!$F$6</f>
        <v>1167.3684385900001</v>
      </c>
      <c r="M18" s="64">
        <f>SUMIFS(СВЦЭМ!$D$34:$D$777,СВЦЭМ!$A$34:$A$777,$A18,СВЦЭМ!$B$34:$B$777,M$11)+'СЕТ СН'!$F$11+СВЦЭМ!$D$10+'СЕТ СН'!$F$6</f>
        <v>1139.01272296</v>
      </c>
      <c r="N18" s="64">
        <f>SUMIFS(СВЦЭМ!$D$34:$D$777,СВЦЭМ!$A$34:$A$777,$A18,СВЦЭМ!$B$34:$B$777,N$11)+'СЕТ СН'!$F$11+СВЦЭМ!$D$10+'СЕТ СН'!$F$6</f>
        <v>1176.6809653599998</v>
      </c>
      <c r="O18" s="64">
        <f>SUMIFS(СВЦЭМ!$D$34:$D$777,СВЦЭМ!$A$34:$A$777,$A18,СВЦЭМ!$B$34:$B$777,O$11)+'СЕТ СН'!$F$11+СВЦЭМ!$D$10+'СЕТ СН'!$F$6</f>
        <v>1188.23173505</v>
      </c>
      <c r="P18" s="64">
        <f>SUMIFS(СВЦЭМ!$D$34:$D$777,СВЦЭМ!$A$34:$A$777,$A18,СВЦЭМ!$B$34:$B$777,P$11)+'СЕТ СН'!$F$11+СВЦЭМ!$D$10+'СЕТ СН'!$F$6</f>
        <v>1192.08904029</v>
      </c>
      <c r="Q18" s="64">
        <f>SUMIFS(СВЦЭМ!$D$34:$D$777,СВЦЭМ!$A$34:$A$777,$A18,СВЦЭМ!$B$34:$B$777,Q$11)+'СЕТ СН'!$F$11+СВЦЭМ!$D$10+'СЕТ СН'!$F$6</f>
        <v>1198.92353063</v>
      </c>
      <c r="R18" s="64">
        <f>SUMIFS(СВЦЭМ!$D$34:$D$777,СВЦЭМ!$A$34:$A$777,$A18,СВЦЭМ!$B$34:$B$777,R$11)+'СЕТ СН'!$F$11+СВЦЭМ!$D$10+'СЕТ СН'!$F$6</f>
        <v>1635.64676723</v>
      </c>
      <c r="S18" s="64">
        <f>SUMIFS(СВЦЭМ!$D$34:$D$777,СВЦЭМ!$A$34:$A$777,$A18,СВЦЭМ!$B$34:$B$777,S$11)+'СЕТ СН'!$F$11+СВЦЭМ!$D$10+'СЕТ СН'!$F$6</f>
        <v>1239.5777029000001</v>
      </c>
      <c r="T18" s="64">
        <f>SUMIFS(СВЦЭМ!$D$34:$D$777,СВЦЭМ!$A$34:$A$777,$A18,СВЦЭМ!$B$34:$B$777,T$11)+'СЕТ СН'!$F$11+СВЦЭМ!$D$10+'СЕТ СН'!$F$6</f>
        <v>1200.51973413</v>
      </c>
      <c r="U18" s="64">
        <f>SUMIFS(СВЦЭМ!$D$34:$D$777,СВЦЭМ!$A$34:$A$777,$A18,СВЦЭМ!$B$34:$B$777,U$11)+'СЕТ СН'!$F$11+СВЦЭМ!$D$10+'СЕТ СН'!$F$6</f>
        <v>1187.43675158</v>
      </c>
      <c r="V18" s="64">
        <f>SUMIFS(СВЦЭМ!$D$34:$D$777,СВЦЭМ!$A$34:$A$777,$A18,СВЦЭМ!$B$34:$B$777,V$11)+'СЕТ СН'!$F$11+СВЦЭМ!$D$10+'СЕТ СН'!$F$6</f>
        <v>1146.83133987</v>
      </c>
      <c r="W18" s="64">
        <f>SUMIFS(СВЦЭМ!$D$34:$D$777,СВЦЭМ!$A$34:$A$777,$A18,СВЦЭМ!$B$34:$B$777,W$11)+'СЕТ СН'!$F$11+СВЦЭМ!$D$10+'СЕТ СН'!$F$6</f>
        <v>1199.19287457</v>
      </c>
      <c r="X18" s="64">
        <f>SUMIFS(СВЦЭМ!$D$34:$D$777,СВЦЭМ!$A$34:$A$777,$A18,СВЦЭМ!$B$34:$B$777,X$11)+'СЕТ СН'!$F$11+СВЦЭМ!$D$10+'СЕТ СН'!$F$6</f>
        <v>1198.6941685699999</v>
      </c>
      <c r="Y18" s="64">
        <f>SUMIFS(СВЦЭМ!$D$34:$D$777,СВЦЭМ!$A$34:$A$777,$A18,СВЦЭМ!$B$34:$B$777,Y$11)+'СЕТ СН'!$F$11+СВЦЭМ!$D$10+'СЕТ СН'!$F$6</f>
        <v>1249.0185602900001</v>
      </c>
    </row>
    <row r="19" spans="1:25" ht="15.75" x14ac:dyDescent="0.2">
      <c r="A19" s="63">
        <f t="shared" si="0"/>
        <v>42559</v>
      </c>
      <c r="B19" s="64">
        <f>SUMIFS(СВЦЭМ!$D$34:$D$777,СВЦЭМ!$A$34:$A$777,$A19,СВЦЭМ!$B$34:$B$777,B$11)+'СЕТ СН'!$F$11+СВЦЭМ!$D$10+'СЕТ СН'!$F$6</f>
        <v>1346.10112454</v>
      </c>
      <c r="C19" s="64">
        <f>SUMIFS(СВЦЭМ!$D$34:$D$777,СВЦЭМ!$A$34:$A$777,$A19,СВЦЭМ!$B$34:$B$777,C$11)+'СЕТ СН'!$F$11+СВЦЭМ!$D$10+'СЕТ СН'!$F$6</f>
        <v>1402.5379498500001</v>
      </c>
      <c r="D19" s="64">
        <f>SUMIFS(СВЦЭМ!$D$34:$D$777,СВЦЭМ!$A$34:$A$777,$A19,СВЦЭМ!$B$34:$B$777,D$11)+'СЕТ СН'!$F$11+СВЦЭМ!$D$10+'СЕТ СН'!$F$6</f>
        <v>1436.6735616800001</v>
      </c>
      <c r="E19" s="64">
        <f>SUMIFS(СВЦЭМ!$D$34:$D$777,СВЦЭМ!$A$34:$A$777,$A19,СВЦЭМ!$B$34:$B$777,E$11)+'СЕТ СН'!$F$11+СВЦЭМ!$D$10+'СЕТ СН'!$F$6</f>
        <v>1729.2671362900001</v>
      </c>
      <c r="F19" s="64">
        <f>SUMIFS(СВЦЭМ!$D$34:$D$777,СВЦЭМ!$A$34:$A$777,$A19,СВЦЭМ!$B$34:$B$777,F$11)+'СЕТ СН'!$F$11+СВЦЭМ!$D$10+'СЕТ СН'!$F$6</f>
        <v>1711.1686782900001</v>
      </c>
      <c r="G19" s="64">
        <f>SUMIFS(СВЦЭМ!$D$34:$D$777,СВЦЭМ!$A$34:$A$777,$A19,СВЦЭМ!$B$34:$B$777,G$11)+'СЕТ СН'!$F$11+СВЦЭМ!$D$10+'СЕТ СН'!$F$6</f>
        <v>1624.6485435300001</v>
      </c>
      <c r="H19" s="64">
        <f>SUMIFS(СВЦЭМ!$D$34:$D$777,СВЦЭМ!$A$34:$A$777,$A19,СВЦЭМ!$B$34:$B$777,H$11)+'СЕТ СН'!$F$11+СВЦЭМ!$D$10+'СЕТ СН'!$F$6</f>
        <v>1345.4806677699999</v>
      </c>
      <c r="I19" s="64">
        <f>SUMIFS(СВЦЭМ!$D$34:$D$777,СВЦЭМ!$A$34:$A$777,$A19,СВЦЭМ!$B$34:$B$777,I$11)+'СЕТ СН'!$F$11+СВЦЭМ!$D$10+'СЕТ СН'!$F$6</f>
        <v>1231.5550528899998</v>
      </c>
      <c r="J19" s="64">
        <f>SUMIFS(СВЦЭМ!$D$34:$D$777,СВЦЭМ!$A$34:$A$777,$A19,СВЦЭМ!$B$34:$B$777,J$11)+'СЕТ СН'!$F$11+СВЦЭМ!$D$10+'СЕТ СН'!$F$6</f>
        <v>1069.9968396700001</v>
      </c>
      <c r="K19" s="64">
        <f>SUMIFS(СВЦЭМ!$D$34:$D$777,СВЦЭМ!$A$34:$A$777,$A19,СВЦЭМ!$B$34:$B$777,K$11)+'СЕТ СН'!$F$11+СВЦЭМ!$D$10+'СЕТ СН'!$F$6</f>
        <v>1050.8527614699999</v>
      </c>
      <c r="L19" s="64">
        <f>SUMIFS(СВЦЭМ!$D$34:$D$777,СВЦЭМ!$A$34:$A$777,$A19,СВЦЭМ!$B$34:$B$777,L$11)+'СЕТ СН'!$F$11+СВЦЭМ!$D$10+'СЕТ СН'!$F$6</f>
        <v>1034.2096803899999</v>
      </c>
      <c r="M19" s="64">
        <f>SUMIFS(СВЦЭМ!$D$34:$D$777,СВЦЭМ!$A$34:$A$777,$A19,СВЦЭМ!$B$34:$B$777,M$11)+'СЕТ СН'!$F$11+СВЦЭМ!$D$10+'СЕТ СН'!$F$6</f>
        <v>1042.6772365299998</v>
      </c>
      <c r="N19" s="64">
        <f>SUMIFS(СВЦЭМ!$D$34:$D$777,СВЦЭМ!$A$34:$A$777,$A19,СВЦЭМ!$B$34:$B$777,N$11)+'СЕТ СН'!$F$11+СВЦЭМ!$D$10+'СЕТ СН'!$F$6</f>
        <v>1048.7981964999999</v>
      </c>
      <c r="O19" s="64">
        <f>SUMIFS(СВЦЭМ!$D$34:$D$777,СВЦЭМ!$A$34:$A$777,$A19,СВЦЭМ!$B$34:$B$777,O$11)+'СЕТ СН'!$F$11+СВЦЭМ!$D$10+'СЕТ СН'!$F$6</f>
        <v>1121.6707665399999</v>
      </c>
      <c r="P19" s="64">
        <f>SUMIFS(СВЦЭМ!$D$34:$D$777,СВЦЭМ!$A$34:$A$777,$A19,СВЦЭМ!$B$34:$B$777,P$11)+'СЕТ СН'!$F$11+СВЦЭМ!$D$10+'СЕТ СН'!$F$6</f>
        <v>1170.48654612</v>
      </c>
      <c r="Q19" s="64">
        <f>SUMIFS(СВЦЭМ!$D$34:$D$777,СВЦЭМ!$A$34:$A$777,$A19,СВЦЭМ!$B$34:$B$777,Q$11)+'СЕТ СН'!$F$11+СВЦЭМ!$D$10+'СЕТ СН'!$F$6</f>
        <v>1149.2009812599999</v>
      </c>
      <c r="R19" s="64">
        <f>SUMIFS(СВЦЭМ!$D$34:$D$777,СВЦЭМ!$A$34:$A$777,$A19,СВЦЭМ!$B$34:$B$777,R$11)+'СЕТ СН'!$F$11+СВЦЭМ!$D$10+'СЕТ СН'!$F$6</f>
        <v>1236.0086807299999</v>
      </c>
      <c r="S19" s="64">
        <f>SUMIFS(СВЦЭМ!$D$34:$D$777,СВЦЭМ!$A$34:$A$777,$A19,СВЦЭМ!$B$34:$B$777,S$11)+'СЕТ СН'!$F$11+СВЦЭМ!$D$10+'СЕТ СН'!$F$6</f>
        <v>1192.21547278</v>
      </c>
      <c r="T19" s="64">
        <f>SUMIFS(СВЦЭМ!$D$34:$D$777,СВЦЭМ!$A$34:$A$777,$A19,СВЦЭМ!$B$34:$B$777,T$11)+'СЕТ СН'!$F$11+СВЦЭМ!$D$10+'СЕТ СН'!$F$6</f>
        <v>1132.82715048</v>
      </c>
      <c r="U19" s="64">
        <f>SUMIFS(СВЦЭМ!$D$34:$D$777,СВЦЭМ!$A$34:$A$777,$A19,СВЦЭМ!$B$34:$B$777,U$11)+'СЕТ СН'!$F$11+СВЦЭМ!$D$10+'СЕТ СН'!$F$6</f>
        <v>1186.69160577</v>
      </c>
      <c r="V19" s="64">
        <f>SUMIFS(СВЦЭМ!$D$34:$D$777,СВЦЭМ!$A$34:$A$777,$A19,СВЦЭМ!$B$34:$B$777,V$11)+'СЕТ СН'!$F$11+СВЦЭМ!$D$10+'СЕТ СН'!$F$6</f>
        <v>1228.6934180399999</v>
      </c>
      <c r="W19" s="64">
        <f>SUMIFS(СВЦЭМ!$D$34:$D$777,СВЦЭМ!$A$34:$A$777,$A19,СВЦЭМ!$B$34:$B$777,W$11)+'СЕТ СН'!$F$11+СВЦЭМ!$D$10+'СЕТ СН'!$F$6</f>
        <v>1194.8616958600001</v>
      </c>
      <c r="X19" s="64">
        <f>SUMIFS(СВЦЭМ!$D$34:$D$777,СВЦЭМ!$A$34:$A$777,$A19,СВЦЭМ!$B$34:$B$777,X$11)+'СЕТ СН'!$F$11+СВЦЭМ!$D$10+'СЕТ СН'!$F$6</f>
        <v>1201.1869084699999</v>
      </c>
      <c r="Y19" s="64">
        <f>SUMIFS(СВЦЭМ!$D$34:$D$777,СВЦЭМ!$A$34:$A$777,$A19,СВЦЭМ!$B$34:$B$777,Y$11)+'СЕТ СН'!$F$11+СВЦЭМ!$D$10+'СЕТ СН'!$F$6</f>
        <v>1272.0493723</v>
      </c>
    </row>
    <row r="20" spans="1:25" ht="15.75" x14ac:dyDescent="0.2">
      <c r="A20" s="63">
        <f t="shared" si="0"/>
        <v>42560</v>
      </c>
      <c r="B20" s="64">
        <f>SUMIFS(СВЦЭМ!$D$34:$D$777,СВЦЭМ!$A$34:$A$777,$A20,СВЦЭМ!$B$34:$B$777,B$11)+'СЕТ СН'!$F$11+СВЦЭМ!$D$10+'СЕТ СН'!$F$6</f>
        <v>1396.8988670500003</v>
      </c>
      <c r="C20" s="64">
        <f>SUMIFS(СВЦЭМ!$D$34:$D$777,СВЦЭМ!$A$34:$A$777,$A20,СВЦЭМ!$B$34:$B$777,C$11)+'СЕТ СН'!$F$11+СВЦЭМ!$D$10+'СЕТ СН'!$F$6</f>
        <v>1474.5760355400002</v>
      </c>
      <c r="D20" s="64">
        <f>SUMIFS(СВЦЭМ!$D$34:$D$777,СВЦЭМ!$A$34:$A$777,$A20,СВЦЭМ!$B$34:$B$777,D$11)+'СЕТ СН'!$F$11+СВЦЭМ!$D$10+'СЕТ СН'!$F$6</f>
        <v>1512.0237420200001</v>
      </c>
      <c r="E20" s="64">
        <f>SUMIFS(СВЦЭМ!$D$34:$D$777,СВЦЭМ!$A$34:$A$777,$A20,СВЦЭМ!$B$34:$B$777,E$11)+'СЕТ СН'!$F$11+СВЦЭМ!$D$10+'СЕТ СН'!$F$6</f>
        <v>1520.8268221399999</v>
      </c>
      <c r="F20" s="64">
        <f>SUMIFS(СВЦЭМ!$D$34:$D$777,СВЦЭМ!$A$34:$A$777,$A20,СВЦЭМ!$B$34:$B$777,F$11)+'СЕТ СН'!$F$11+СВЦЭМ!$D$10+'СЕТ СН'!$F$6</f>
        <v>1548.2676809</v>
      </c>
      <c r="G20" s="64">
        <f>SUMIFS(СВЦЭМ!$D$34:$D$777,СВЦЭМ!$A$34:$A$777,$A20,СВЦЭМ!$B$34:$B$777,G$11)+'СЕТ СН'!$F$11+СВЦЭМ!$D$10+'СЕТ СН'!$F$6</f>
        <v>1558.8903818700001</v>
      </c>
      <c r="H20" s="64">
        <f>SUMIFS(СВЦЭМ!$D$34:$D$777,СВЦЭМ!$A$34:$A$777,$A20,СВЦЭМ!$B$34:$B$777,H$11)+'СЕТ СН'!$F$11+СВЦЭМ!$D$10+'СЕТ СН'!$F$6</f>
        <v>1436.40453252</v>
      </c>
      <c r="I20" s="64">
        <f>SUMIFS(СВЦЭМ!$D$34:$D$777,СВЦЭМ!$A$34:$A$777,$A20,СВЦЭМ!$B$34:$B$777,I$11)+'СЕТ СН'!$F$11+СВЦЭМ!$D$10+'СЕТ СН'!$F$6</f>
        <v>1315.4208567800001</v>
      </c>
      <c r="J20" s="64">
        <f>SUMIFS(СВЦЭМ!$D$34:$D$777,СВЦЭМ!$A$34:$A$777,$A20,СВЦЭМ!$B$34:$B$777,J$11)+'СЕТ СН'!$F$11+СВЦЭМ!$D$10+'СЕТ СН'!$F$6</f>
        <v>1248.1819691999999</v>
      </c>
      <c r="K20" s="64">
        <f>SUMIFS(СВЦЭМ!$D$34:$D$777,СВЦЭМ!$A$34:$A$777,$A20,СВЦЭМ!$B$34:$B$777,K$11)+'СЕТ СН'!$F$11+СВЦЭМ!$D$10+'СЕТ СН'!$F$6</f>
        <v>1192.3895591199998</v>
      </c>
      <c r="L20" s="64">
        <f>SUMIFS(СВЦЭМ!$D$34:$D$777,СВЦЭМ!$A$34:$A$777,$A20,СВЦЭМ!$B$34:$B$777,L$11)+'СЕТ СН'!$F$11+СВЦЭМ!$D$10+'СЕТ СН'!$F$6</f>
        <v>1184.8387561300001</v>
      </c>
      <c r="M20" s="64">
        <f>SUMIFS(СВЦЭМ!$D$34:$D$777,СВЦЭМ!$A$34:$A$777,$A20,СВЦЭМ!$B$34:$B$777,M$11)+'СЕТ СН'!$F$11+СВЦЭМ!$D$10+'СЕТ СН'!$F$6</f>
        <v>1155.9908161600001</v>
      </c>
      <c r="N20" s="64">
        <f>SUMIFS(СВЦЭМ!$D$34:$D$777,СВЦЭМ!$A$34:$A$777,$A20,СВЦЭМ!$B$34:$B$777,N$11)+'СЕТ СН'!$F$11+СВЦЭМ!$D$10+'СЕТ СН'!$F$6</f>
        <v>1153.28764744</v>
      </c>
      <c r="O20" s="64">
        <f>SUMIFS(СВЦЭМ!$D$34:$D$777,СВЦЭМ!$A$34:$A$777,$A20,СВЦЭМ!$B$34:$B$777,O$11)+'СЕТ СН'!$F$11+СВЦЭМ!$D$10+'СЕТ СН'!$F$6</f>
        <v>1154.73754693</v>
      </c>
      <c r="P20" s="64">
        <f>SUMIFS(СВЦЭМ!$D$34:$D$777,СВЦЭМ!$A$34:$A$777,$A20,СВЦЭМ!$B$34:$B$777,P$11)+'СЕТ СН'!$F$11+СВЦЭМ!$D$10+'СЕТ СН'!$F$6</f>
        <v>1126.2269946399999</v>
      </c>
      <c r="Q20" s="64">
        <f>SUMIFS(СВЦЭМ!$D$34:$D$777,СВЦЭМ!$A$34:$A$777,$A20,СВЦЭМ!$B$34:$B$777,Q$11)+'СЕТ СН'!$F$11+СВЦЭМ!$D$10+'СЕТ СН'!$F$6</f>
        <v>1154.10124808</v>
      </c>
      <c r="R20" s="64">
        <f>SUMIFS(СВЦЭМ!$D$34:$D$777,СВЦЭМ!$A$34:$A$777,$A20,СВЦЭМ!$B$34:$B$777,R$11)+'СЕТ СН'!$F$11+СВЦЭМ!$D$10+'СЕТ СН'!$F$6</f>
        <v>1140.7342052200001</v>
      </c>
      <c r="S20" s="64">
        <f>SUMIFS(СВЦЭМ!$D$34:$D$777,СВЦЭМ!$A$34:$A$777,$A20,СВЦЭМ!$B$34:$B$777,S$11)+'СЕТ СН'!$F$11+СВЦЭМ!$D$10+'СЕТ СН'!$F$6</f>
        <v>1127.1286691199998</v>
      </c>
      <c r="T20" s="64">
        <f>SUMIFS(СВЦЭМ!$D$34:$D$777,СВЦЭМ!$A$34:$A$777,$A20,СВЦЭМ!$B$34:$B$777,T$11)+'СЕТ СН'!$F$11+СВЦЭМ!$D$10+'СЕТ СН'!$F$6</f>
        <v>1136.4931569099999</v>
      </c>
      <c r="U20" s="64">
        <f>SUMIFS(СВЦЭМ!$D$34:$D$777,СВЦЭМ!$A$34:$A$777,$A20,СВЦЭМ!$B$34:$B$777,U$11)+'СЕТ СН'!$F$11+СВЦЭМ!$D$10+'СЕТ СН'!$F$6</f>
        <v>1113.8097034899999</v>
      </c>
      <c r="V20" s="64">
        <f>SUMIFS(СВЦЭМ!$D$34:$D$777,СВЦЭМ!$A$34:$A$777,$A20,СВЦЭМ!$B$34:$B$777,V$11)+'СЕТ СН'!$F$11+СВЦЭМ!$D$10+'СЕТ СН'!$F$6</f>
        <v>1124.8934399999998</v>
      </c>
      <c r="W20" s="64">
        <f>SUMIFS(СВЦЭМ!$D$34:$D$777,СВЦЭМ!$A$34:$A$777,$A20,СВЦЭМ!$B$34:$B$777,W$11)+'СЕТ СН'!$F$11+СВЦЭМ!$D$10+'СЕТ СН'!$F$6</f>
        <v>1167.1893035099999</v>
      </c>
      <c r="X20" s="64">
        <f>SUMIFS(СВЦЭМ!$D$34:$D$777,СВЦЭМ!$A$34:$A$777,$A20,СВЦЭМ!$B$34:$B$777,X$11)+'СЕТ СН'!$F$11+СВЦЭМ!$D$10+'СЕТ СН'!$F$6</f>
        <v>1198.4703909499999</v>
      </c>
      <c r="Y20" s="64">
        <f>SUMIFS(СВЦЭМ!$D$34:$D$777,СВЦЭМ!$A$34:$A$777,$A20,СВЦЭМ!$B$34:$B$777,Y$11)+'СЕТ СН'!$F$11+СВЦЭМ!$D$10+'СЕТ СН'!$F$6</f>
        <v>1272.23822593</v>
      </c>
    </row>
    <row r="21" spans="1:25" ht="15.75" x14ac:dyDescent="0.2">
      <c r="A21" s="63">
        <f t="shared" si="0"/>
        <v>42561</v>
      </c>
      <c r="B21" s="64">
        <f>SUMIFS(СВЦЭМ!$D$34:$D$777,СВЦЭМ!$A$34:$A$777,$A21,СВЦЭМ!$B$34:$B$777,B$11)+'СЕТ СН'!$F$11+СВЦЭМ!$D$10+'СЕТ СН'!$F$6</f>
        <v>1329.5900455400001</v>
      </c>
      <c r="C21" s="64">
        <f>SUMIFS(СВЦЭМ!$D$34:$D$777,СВЦЭМ!$A$34:$A$777,$A21,СВЦЭМ!$B$34:$B$777,C$11)+'СЕТ СН'!$F$11+СВЦЭМ!$D$10+'СЕТ СН'!$F$6</f>
        <v>1328.6769969800002</v>
      </c>
      <c r="D21" s="64">
        <f>SUMIFS(СВЦЭМ!$D$34:$D$777,СВЦЭМ!$A$34:$A$777,$A21,СВЦЭМ!$B$34:$B$777,D$11)+'СЕТ СН'!$F$11+СВЦЭМ!$D$10+'СЕТ СН'!$F$6</f>
        <v>1370.3890061699999</v>
      </c>
      <c r="E21" s="64">
        <f>SUMIFS(СВЦЭМ!$D$34:$D$777,СВЦЭМ!$A$34:$A$777,$A21,СВЦЭМ!$B$34:$B$777,E$11)+'СЕТ СН'!$F$11+СВЦЭМ!$D$10+'СЕТ СН'!$F$6</f>
        <v>1392.0953979999999</v>
      </c>
      <c r="F21" s="64">
        <f>SUMIFS(СВЦЭМ!$D$34:$D$777,СВЦЭМ!$A$34:$A$777,$A21,СВЦЭМ!$B$34:$B$777,F$11)+'СЕТ СН'!$F$11+СВЦЭМ!$D$10+'СЕТ СН'!$F$6</f>
        <v>1392.4043878699999</v>
      </c>
      <c r="G21" s="64">
        <f>SUMIFS(СВЦЭМ!$D$34:$D$777,СВЦЭМ!$A$34:$A$777,$A21,СВЦЭМ!$B$34:$B$777,G$11)+'СЕТ СН'!$F$11+СВЦЭМ!$D$10+'СЕТ СН'!$F$6</f>
        <v>1399.68066985</v>
      </c>
      <c r="H21" s="64">
        <f>SUMIFS(СВЦЭМ!$D$34:$D$777,СВЦЭМ!$A$34:$A$777,$A21,СВЦЭМ!$B$34:$B$777,H$11)+'СЕТ СН'!$F$11+СВЦЭМ!$D$10+'СЕТ СН'!$F$6</f>
        <v>1353.12838577</v>
      </c>
      <c r="I21" s="64">
        <f>SUMIFS(СВЦЭМ!$D$34:$D$777,СВЦЭМ!$A$34:$A$777,$A21,СВЦЭМ!$B$34:$B$777,I$11)+'СЕТ СН'!$F$11+СВЦЭМ!$D$10+'СЕТ СН'!$F$6</f>
        <v>1301.1889254100001</v>
      </c>
      <c r="J21" s="64">
        <f>SUMIFS(СВЦЭМ!$D$34:$D$777,СВЦЭМ!$A$34:$A$777,$A21,СВЦЭМ!$B$34:$B$777,J$11)+'СЕТ СН'!$F$11+СВЦЭМ!$D$10+'СЕТ СН'!$F$6</f>
        <v>1188.9929277000001</v>
      </c>
      <c r="K21" s="64">
        <f>SUMIFS(СВЦЭМ!$D$34:$D$777,СВЦЭМ!$A$34:$A$777,$A21,СВЦЭМ!$B$34:$B$777,K$11)+'СЕТ СН'!$F$11+СВЦЭМ!$D$10+'СЕТ СН'!$F$6</f>
        <v>1100.73202176</v>
      </c>
      <c r="L21" s="64">
        <f>SUMIFS(СВЦЭМ!$D$34:$D$777,СВЦЭМ!$A$34:$A$777,$A21,СВЦЭМ!$B$34:$B$777,L$11)+'СЕТ СН'!$F$11+СВЦЭМ!$D$10+'СЕТ СН'!$F$6</f>
        <v>1068.82186649</v>
      </c>
      <c r="M21" s="64">
        <f>SUMIFS(СВЦЭМ!$D$34:$D$777,СВЦЭМ!$A$34:$A$777,$A21,СВЦЭМ!$B$34:$B$777,M$11)+'СЕТ СН'!$F$11+СВЦЭМ!$D$10+'СЕТ СН'!$F$6</f>
        <v>1070.09126182</v>
      </c>
      <c r="N21" s="64">
        <f>SUMIFS(СВЦЭМ!$D$34:$D$777,СВЦЭМ!$A$34:$A$777,$A21,СВЦЭМ!$B$34:$B$777,N$11)+'СЕТ СН'!$F$11+СВЦЭМ!$D$10+'СЕТ СН'!$F$6</f>
        <v>1088.6696658199999</v>
      </c>
      <c r="O21" s="64">
        <f>SUMIFS(СВЦЭМ!$D$34:$D$777,СВЦЭМ!$A$34:$A$777,$A21,СВЦЭМ!$B$34:$B$777,O$11)+'СЕТ СН'!$F$11+СВЦЭМ!$D$10+'СЕТ СН'!$F$6</f>
        <v>1086.1085427399998</v>
      </c>
      <c r="P21" s="64">
        <f>SUMIFS(СВЦЭМ!$D$34:$D$777,СВЦЭМ!$A$34:$A$777,$A21,СВЦЭМ!$B$34:$B$777,P$11)+'СЕТ СН'!$F$11+СВЦЭМ!$D$10+'СЕТ СН'!$F$6</f>
        <v>1312.3711883700003</v>
      </c>
      <c r="Q21" s="64">
        <f>SUMIFS(СВЦЭМ!$D$34:$D$777,СВЦЭМ!$A$34:$A$777,$A21,СВЦЭМ!$B$34:$B$777,Q$11)+'СЕТ СН'!$F$11+СВЦЭМ!$D$10+'СЕТ СН'!$F$6</f>
        <v>1171.8662688300001</v>
      </c>
      <c r="R21" s="64">
        <f>SUMIFS(СВЦЭМ!$D$34:$D$777,СВЦЭМ!$A$34:$A$777,$A21,СВЦЭМ!$B$34:$B$777,R$11)+'СЕТ СН'!$F$11+СВЦЭМ!$D$10+'СЕТ СН'!$F$6</f>
        <v>1124.4271748400001</v>
      </c>
      <c r="S21" s="64">
        <f>SUMIFS(СВЦЭМ!$D$34:$D$777,СВЦЭМ!$A$34:$A$777,$A21,СВЦЭМ!$B$34:$B$777,S$11)+'СЕТ СН'!$F$11+СВЦЭМ!$D$10+'СЕТ СН'!$F$6</f>
        <v>1127.2868047100001</v>
      </c>
      <c r="T21" s="64">
        <f>SUMIFS(СВЦЭМ!$D$34:$D$777,СВЦЭМ!$A$34:$A$777,$A21,СВЦЭМ!$B$34:$B$777,T$11)+'СЕТ СН'!$F$11+СВЦЭМ!$D$10+'СЕТ СН'!$F$6</f>
        <v>1169.6201059300001</v>
      </c>
      <c r="U21" s="64">
        <f>SUMIFS(СВЦЭМ!$D$34:$D$777,СВЦЭМ!$A$34:$A$777,$A21,СВЦЭМ!$B$34:$B$777,U$11)+'СЕТ СН'!$F$11+СВЦЭМ!$D$10+'СЕТ СН'!$F$6</f>
        <v>1132.1748956599999</v>
      </c>
      <c r="V21" s="64">
        <f>SUMIFS(СВЦЭМ!$D$34:$D$777,СВЦЭМ!$A$34:$A$777,$A21,СВЦЭМ!$B$34:$B$777,V$11)+'СЕТ СН'!$F$11+СВЦЭМ!$D$10+'СЕТ СН'!$F$6</f>
        <v>1148.27558191</v>
      </c>
      <c r="W21" s="64">
        <f>SUMIFS(СВЦЭМ!$D$34:$D$777,СВЦЭМ!$A$34:$A$777,$A21,СВЦЭМ!$B$34:$B$777,W$11)+'СЕТ СН'!$F$11+СВЦЭМ!$D$10+'СЕТ СН'!$F$6</f>
        <v>1170.21015706</v>
      </c>
      <c r="X21" s="64">
        <f>SUMIFS(СВЦЭМ!$D$34:$D$777,СВЦЭМ!$A$34:$A$777,$A21,СВЦЭМ!$B$34:$B$777,X$11)+'СЕТ СН'!$F$11+СВЦЭМ!$D$10+'СЕТ СН'!$F$6</f>
        <v>1156.91943352</v>
      </c>
      <c r="Y21" s="64">
        <f>SUMIFS(СВЦЭМ!$D$34:$D$777,СВЦЭМ!$A$34:$A$777,$A21,СВЦЭМ!$B$34:$B$777,Y$11)+'СЕТ СН'!$F$11+СВЦЭМ!$D$10+'СЕТ СН'!$F$6</f>
        <v>1220.7378790499999</v>
      </c>
    </row>
    <row r="22" spans="1:25" ht="15.75" x14ac:dyDescent="0.2">
      <c r="A22" s="63">
        <f t="shared" si="0"/>
        <v>42562</v>
      </c>
      <c r="B22" s="64">
        <f>SUMIFS(СВЦЭМ!$D$34:$D$777,СВЦЭМ!$A$34:$A$777,$A22,СВЦЭМ!$B$34:$B$777,B$11)+'СЕТ СН'!$F$11+СВЦЭМ!$D$10+'СЕТ СН'!$F$6</f>
        <v>1354.1060554800001</v>
      </c>
      <c r="C22" s="64">
        <f>SUMIFS(СВЦЭМ!$D$34:$D$777,СВЦЭМ!$A$34:$A$777,$A22,СВЦЭМ!$B$34:$B$777,C$11)+'СЕТ СН'!$F$11+СВЦЭМ!$D$10+'СЕТ СН'!$F$6</f>
        <v>1437.20452587</v>
      </c>
      <c r="D22" s="64">
        <f>SUMIFS(СВЦЭМ!$D$34:$D$777,СВЦЭМ!$A$34:$A$777,$A22,СВЦЭМ!$B$34:$B$777,D$11)+'СЕТ СН'!$F$11+СВЦЭМ!$D$10+'СЕТ СН'!$F$6</f>
        <v>1515.58397324</v>
      </c>
      <c r="E22" s="64">
        <f>SUMIFS(СВЦЭМ!$D$34:$D$777,СВЦЭМ!$A$34:$A$777,$A22,СВЦЭМ!$B$34:$B$777,E$11)+'СЕТ СН'!$F$11+СВЦЭМ!$D$10+'СЕТ СН'!$F$6</f>
        <v>1474.8656350599999</v>
      </c>
      <c r="F22" s="64">
        <f>SUMIFS(СВЦЭМ!$D$34:$D$777,СВЦЭМ!$A$34:$A$777,$A22,СВЦЭМ!$B$34:$B$777,F$11)+'СЕТ СН'!$F$11+СВЦЭМ!$D$10+'СЕТ СН'!$F$6</f>
        <v>1495.6112134099999</v>
      </c>
      <c r="G22" s="64">
        <f>SUMIFS(СВЦЭМ!$D$34:$D$777,СВЦЭМ!$A$34:$A$777,$A22,СВЦЭМ!$B$34:$B$777,G$11)+'СЕТ СН'!$F$11+СВЦЭМ!$D$10+'СЕТ СН'!$F$6</f>
        <v>1483.7910633000001</v>
      </c>
      <c r="H22" s="64">
        <f>SUMIFS(СВЦЭМ!$D$34:$D$777,СВЦЭМ!$A$34:$A$777,$A22,СВЦЭМ!$B$34:$B$777,H$11)+'СЕТ СН'!$F$11+СВЦЭМ!$D$10+'СЕТ СН'!$F$6</f>
        <v>1403.5869712600002</v>
      </c>
      <c r="I22" s="64">
        <f>SUMIFS(СВЦЭМ!$D$34:$D$777,СВЦЭМ!$A$34:$A$777,$A22,СВЦЭМ!$B$34:$B$777,I$11)+'СЕТ СН'!$F$11+СВЦЭМ!$D$10+'СЕТ СН'!$F$6</f>
        <v>1302.6621737800001</v>
      </c>
      <c r="J22" s="64">
        <f>SUMIFS(СВЦЭМ!$D$34:$D$777,СВЦЭМ!$A$34:$A$777,$A22,СВЦЭМ!$B$34:$B$777,J$11)+'СЕТ СН'!$F$11+СВЦЭМ!$D$10+'СЕТ СН'!$F$6</f>
        <v>1113.52189342</v>
      </c>
      <c r="K22" s="64">
        <f>SUMIFS(СВЦЭМ!$D$34:$D$777,СВЦЭМ!$A$34:$A$777,$A22,СВЦЭМ!$B$34:$B$777,K$11)+'СЕТ СН'!$F$11+СВЦЭМ!$D$10+'СЕТ СН'!$F$6</f>
        <v>1084.2364685299999</v>
      </c>
      <c r="L22" s="64">
        <f>SUMIFS(СВЦЭМ!$D$34:$D$777,СВЦЭМ!$A$34:$A$777,$A22,СВЦЭМ!$B$34:$B$777,L$11)+'СЕТ СН'!$F$11+СВЦЭМ!$D$10+'СЕТ СН'!$F$6</f>
        <v>1077.7979080999999</v>
      </c>
      <c r="M22" s="64">
        <f>SUMIFS(СВЦЭМ!$D$34:$D$777,СВЦЭМ!$A$34:$A$777,$A22,СВЦЭМ!$B$34:$B$777,M$11)+'СЕТ СН'!$F$11+СВЦЭМ!$D$10+'СЕТ СН'!$F$6</f>
        <v>1083.78874447</v>
      </c>
      <c r="N22" s="64">
        <f>SUMIFS(СВЦЭМ!$D$34:$D$777,СВЦЭМ!$A$34:$A$777,$A22,СВЦЭМ!$B$34:$B$777,N$11)+'СЕТ СН'!$F$11+СВЦЭМ!$D$10+'СЕТ СН'!$F$6</f>
        <v>1063.1097925399999</v>
      </c>
      <c r="O22" s="64">
        <f>SUMIFS(СВЦЭМ!$D$34:$D$777,СВЦЭМ!$A$34:$A$777,$A22,СВЦЭМ!$B$34:$B$777,O$11)+'СЕТ СН'!$F$11+СВЦЭМ!$D$10+'СЕТ СН'!$F$6</f>
        <v>1080.95291305</v>
      </c>
      <c r="P22" s="64">
        <f>SUMIFS(СВЦЭМ!$D$34:$D$777,СВЦЭМ!$A$34:$A$777,$A22,СВЦЭМ!$B$34:$B$777,P$11)+'СЕТ СН'!$F$11+СВЦЭМ!$D$10+'СЕТ СН'!$F$6</f>
        <v>1099.3741971700001</v>
      </c>
      <c r="Q22" s="64">
        <f>SUMIFS(СВЦЭМ!$D$34:$D$777,СВЦЭМ!$A$34:$A$777,$A22,СВЦЭМ!$B$34:$B$777,Q$11)+'СЕТ СН'!$F$11+СВЦЭМ!$D$10+'СЕТ СН'!$F$6</f>
        <v>1098.0982124100001</v>
      </c>
      <c r="R22" s="64">
        <f>SUMIFS(СВЦЭМ!$D$34:$D$777,СВЦЭМ!$A$34:$A$777,$A22,СВЦЭМ!$B$34:$B$777,R$11)+'СЕТ СН'!$F$11+СВЦЭМ!$D$10+'СЕТ СН'!$F$6</f>
        <v>1191.4365811799998</v>
      </c>
      <c r="S22" s="64">
        <f>SUMIFS(СВЦЭМ!$D$34:$D$777,СВЦЭМ!$A$34:$A$777,$A22,СВЦЭМ!$B$34:$B$777,S$11)+'СЕТ СН'!$F$11+СВЦЭМ!$D$10+'СЕТ СН'!$F$6</f>
        <v>1143.2611626399998</v>
      </c>
      <c r="T22" s="64">
        <f>SUMIFS(СВЦЭМ!$D$34:$D$777,СВЦЭМ!$A$34:$A$777,$A22,СВЦЭМ!$B$34:$B$777,T$11)+'СЕТ СН'!$F$11+СВЦЭМ!$D$10+'СЕТ СН'!$F$6</f>
        <v>1148.84354265</v>
      </c>
      <c r="U22" s="64">
        <f>SUMIFS(СВЦЭМ!$D$34:$D$777,СВЦЭМ!$A$34:$A$777,$A22,СВЦЭМ!$B$34:$B$777,U$11)+'СЕТ СН'!$F$11+СВЦЭМ!$D$10+'СЕТ СН'!$F$6</f>
        <v>1158.2587030899999</v>
      </c>
      <c r="V22" s="64">
        <f>SUMIFS(СВЦЭМ!$D$34:$D$777,СВЦЭМ!$A$34:$A$777,$A22,СВЦЭМ!$B$34:$B$777,V$11)+'СЕТ СН'!$F$11+СВЦЭМ!$D$10+'СЕТ СН'!$F$6</f>
        <v>1140.1741440800001</v>
      </c>
      <c r="W22" s="64">
        <f>SUMIFS(СВЦЭМ!$D$34:$D$777,СВЦЭМ!$A$34:$A$777,$A22,СВЦЭМ!$B$34:$B$777,W$11)+'СЕТ СН'!$F$11+СВЦЭМ!$D$10+'СЕТ СН'!$F$6</f>
        <v>1194.8176564599999</v>
      </c>
      <c r="X22" s="64">
        <f>SUMIFS(СВЦЭМ!$D$34:$D$777,СВЦЭМ!$A$34:$A$777,$A22,СВЦЭМ!$B$34:$B$777,X$11)+'СЕТ СН'!$F$11+СВЦЭМ!$D$10+'СЕТ СН'!$F$6</f>
        <v>1231.3473393700001</v>
      </c>
      <c r="Y22" s="64">
        <f>SUMIFS(СВЦЭМ!$D$34:$D$777,СВЦЭМ!$A$34:$A$777,$A22,СВЦЭМ!$B$34:$B$777,Y$11)+'СЕТ СН'!$F$11+СВЦЭМ!$D$10+'СЕТ СН'!$F$6</f>
        <v>1363.1939529800002</v>
      </c>
    </row>
    <row r="23" spans="1:25" ht="15.75" x14ac:dyDescent="0.2">
      <c r="A23" s="63">
        <f t="shared" si="0"/>
        <v>42563</v>
      </c>
      <c r="B23" s="64">
        <f>SUMIFS(СВЦЭМ!$D$34:$D$777,СВЦЭМ!$A$34:$A$777,$A23,СВЦЭМ!$B$34:$B$777,B$11)+'СЕТ СН'!$F$11+СВЦЭМ!$D$10+'СЕТ СН'!$F$6</f>
        <v>1428.7743010300001</v>
      </c>
      <c r="C23" s="64">
        <f>SUMIFS(СВЦЭМ!$D$34:$D$777,СВЦЭМ!$A$34:$A$777,$A23,СВЦЭМ!$B$34:$B$777,C$11)+'СЕТ СН'!$F$11+СВЦЭМ!$D$10+'СЕТ СН'!$F$6</f>
        <v>1508.9792278700002</v>
      </c>
      <c r="D23" s="64">
        <f>SUMIFS(СВЦЭМ!$D$34:$D$777,СВЦЭМ!$A$34:$A$777,$A23,СВЦЭМ!$B$34:$B$777,D$11)+'СЕТ СН'!$F$11+СВЦЭМ!$D$10+'СЕТ СН'!$F$6</f>
        <v>1492.6190314300002</v>
      </c>
      <c r="E23" s="64">
        <f>SUMIFS(СВЦЭМ!$D$34:$D$777,СВЦЭМ!$A$34:$A$777,$A23,СВЦЭМ!$B$34:$B$777,E$11)+'СЕТ СН'!$F$11+СВЦЭМ!$D$10+'СЕТ СН'!$F$6</f>
        <v>1504.914311</v>
      </c>
      <c r="F23" s="64">
        <f>SUMIFS(СВЦЭМ!$D$34:$D$777,СВЦЭМ!$A$34:$A$777,$A23,СВЦЭМ!$B$34:$B$777,F$11)+'СЕТ СН'!$F$11+СВЦЭМ!$D$10+'СЕТ СН'!$F$6</f>
        <v>1519.57811997</v>
      </c>
      <c r="G23" s="64">
        <f>SUMIFS(СВЦЭМ!$D$34:$D$777,СВЦЭМ!$A$34:$A$777,$A23,СВЦЭМ!$B$34:$B$777,G$11)+'СЕТ СН'!$F$11+СВЦЭМ!$D$10+'СЕТ СН'!$F$6</f>
        <v>1514.7215753099999</v>
      </c>
      <c r="H23" s="64">
        <f>SUMIFS(СВЦЭМ!$D$34:$D$777,СВЦЭМ!$A$34:$A$777,$A23,СВЦЭМ!$B$34:$B$777,H$11)+'СЕТ СН'!$F$11+СВЦЭМ!$D$10+'СЕТ СН'!$F$6</f>
        <v>1400.3657015600002</v>
      </c>
      <c r="I23" s="64">
        <f>SUMIFS(СВЦЭМ!$D$34:$D$777,СВЦЭМ!$A$34:$A$777,$A23,СВЦЭМ!$B$34:$B$777,I$11)+'СЕТ СН'!$F$11+СВЦЭМ!$D$10+'СЕТ СН'!$F$6</f>
        <v>1314.9388030499999</v>
      </c>
      <c r="J23" s="64">
        <f>SUMIFS(СВЦЭМ!$D$34:$D$777,СВЦЭМ!$A$34:$A$777,$A23,СВЦЭМ!$B$34:$B$777,J$11)+'СЕТ СН'!$F$11+СВЦЭМ!$D$10+'СЕТ СН'!$F$6</f>
        <v>1094.1375733699999</v>
      </c>
      <c r="K23" s="64">
        <f>SUMIFS(СВЦЭМ!$D$34:$D$777,СВЦЭМ!$A$34:$A$777,$A23,СВЦЭМ!$B$34:$B$777,K$11)+'СЕТ СН'!$F$11+СВЦЭМ!$D$10+'СЕТ СН'!$F$6</f>
        <v>1102.3505320100001</v>
      </c>
      <c r="L23" s="64">
        <f>SUMIFS(СВЦЭМ!$D$34:$D$777,СВЦЭМ!$A$34:$A$777,$A23,СВЦЭМ!$B$34:$B$777,L$11)+'СЕТ СН'!$F$11+СВЦЭМ!$D$10+'СЕТ СН'!$F$6</f>
        <v>1121.6529131500001</v>
      </c>
      <c r="M23" s="64">
        <f>SUMIFS(СВЦЭМ!$D$34:$D$777,СВЦЭМ!$A$34:$A$777,$A23,СВЦЭМ!$B$34:$B$777,M$11)+'СЕТ СН'!$F$11+СВЦЭМ!$D$10+'СЕТ СН'!$F$6</f>
        <v>1112.24818484</v>
      </c>
      <c r="N23" s="64">
        <f>SUMIFS(СВЦЭМ!$D$34:$D$777,СВЦЭМ!$A$34:$A$777,$A23,СВЦЭМ!$B$34:$B$777,N$11)+'СЕТ СН'!$F$11+СВЦЭМ!$D$10+'СЕТ СН'!$F$6</f>
        <v>1105.0228388099999</v>
      </c>
      <c r="O23" s="64">
        <f>SUMIFS(СВЦЭМ!$D$34:$D$777,СВЦЭМ!$A$34:$A$777,$A23,СВЦЭМ!$B$34:$B$777,O$11)+'СЕТ СН'!$F$11+СВЦЭМ!$D$10+'СЕТ СН'!$F$6</f>
        <v>1113.33599536</v>
      </c>
      <c r="P23" s="64">
        <f>SUMIFS(СВЦЭМ!$D$34:$D$777,СВЦЭМ!$A$34:$A$777,$A23,СВЦЭМ!$B$34:$B$777,P$11)+'СЕТ СН'!$F$11+СВЦЭМ!$D$10+'СЕТ СН'!$F$6</f>
        <v>1096.4698831199998</v>
      </c>
      <c r="Q23" s="64">
        <f>SUMIFS(СВЦЭМ!$D$34:$D$777,СВЦЭМ!$A$34:$A$777,$A23,СВЦЭМ!$B$34:$B$777,Q$11)+'СЕТ СН'!$F$11+СВЦЭМ!$D$10+'СЕТ СН'!$F$6</f>
        <v>1100.3930762999998</v>
      </c>
      <c r="R23" s="64">
        <f>SUMIFS(СВЦЭМ!$D$34:$D$777,СВЦЭМ!$A$34:$A$777,$A23,СВЦЭМ!$B$34:$B$777,R$11)+'СЕТ СН'!$F$11+СВЦЭМ!$D$10+'СЕТ СН'!$F$6</f>
        <v>1196.5725938800001</v>
      </c>
      <c r="S23" s="64">
        <f>SUMIFS(СВЦЭМ!$D$34:$D$777,СВЦЭМ!$A$34:$A$777,$A23,СВЦЭМ!$B$34:$B$777,S$11)+'СЕТ СН'!$F$11+СВЦЭМ!$D$10+'СЕТ СН'!$F$6</f>
        <v>1179.1559953199999</v>
      </c>
      <c r="T23" s="64">
        <f>SUMIFS(СВЦЭМ!$D$34:$D$777,СВЦЭМ!$A$34:$A$777,$A23,СВЦЭМ!$B$34:$B$777,T$11)+'СЕТ СН'!$F$11+СВЦЭМ!$D$10+'СЕТ СН'!$F$6</f>
        <v>1145.8538784</v>
      </c>
      <c r="U23" s="64">
        <f>SUMIFS(СВЦЭМ!$D$34:$D$777,СВЦЭМ!$A$34:$A$777,$A23,СВЦЭМ!$B$34:$B$777,U$11)+'СЕТ СН'!$F$11+СВЦЭМ!$D$10+'СЕТ СН'!$F$6</f>
        <v>1162.5197467600001</v>
      </c>
      <c r="V23" s="64">
        <f>SUMIFS(СВЦЭМ!$D$34:$D$777,СВЦЭМ!$A$34:$A$777,$A23,СВЦЭМ!$B$34:$B$777,V$11)+'СЕТ СН'!$F$11+СВЦЭМ!$D$10+'СЕТ СН'!$F$6</f>
        <v>1150.43500771</v>
      </c>
      <c r="W23" s="64">
        <f>SUMIFS(СВЦЭМ!$D$34:$D$777,СВЦЭМ!$A$34:$A$777,$A23,СВЦЭМ!$B$34:$B$777,W$11)+'СЕТ СН'!$F$11+СВЦЭМ!$D$10+'СЕТ СН'!$F$6</f>
        <v>1154.4100448499998</v>
      </c>
      <c r="X23" s="64">
        <f>SUMIFS(СВЦЭМ!$D$34:$D$777,СВЦЭМ!$A$34:$A$777,$A23,СВЦЭМ!$B$34:$B$777,X$11)+'СЕТ СН'!$F$11+СВЦЭМ!$D$10+'СЕТ СН'!$F$6</f>
        <v>1178.0778437899999</v>
      </c>
      <c r="Y23" s="64">
        <f>SUMIFS(СВЦЭМ!$D$34:$D$777,СВЦЭМ!$A$34:$A$777,$A23,СВЦЭМ!$B$34:$B$777,Y$11)+'СЕТ СН'!$F$11+СВЦЭМ!$D$10+'СЕТ СН'!$F$6</f>
        <v>1262.2037177299999</v>
      </c>
    </row>
    <row r="24" spans="1:25" ht="15.75" x14ac:dyDescent="0.2">
      <c r="A24" s="63">
        <f t="shared" si="0"/>
        <v>42564</v>
      </c>
      <c r="B24" s="64">
        <f>SUMIFS(СВЦЭМ!$D$34:$D$777,СВЦЭМ!$A$34:$A$777,$A24,СВЦЭМ!$B$34:$B$777,B$11)+'СЕТ СН'!$F$11+СВЦЭМ!$D$10+'СЕТ СН'!$F$6</f>
        <v>1291.8043079399999</v>
      </c>
      <c r="C24" s="64">
        <f>SUMIFS(СВЦЭМ!$D$34:$D$777,СВЦЭМ!$A$34:$A$777,$A24,СВЦЭМ!$B$34:$B$777,C$11)+'СЕТ СН'!$F$11+СВЦЭМ!$D$10+'СЕТ СН'!$F$6</f>
        <v>1362.75191219</v>
      </c>
      <c r="D24" s="64">
        <f>SUMIFS(СВЦЭМ!$D$34:$D$777,СВЦЭМ!$A$34:$A$777,$A24,СВЦЭМ!$B$34:$B$777,D$11)+'СЕТ СН'!$F$11+СВЦЭМ!$D$10+'СЕТ СН'!$F$6</f>
        <v>1410.6056018899999</v>
      </c>
      <c r="E24" s="64">
        <f>SUMIFS(СВЦЭМ!$D$34:$D$777,СВЦЭМ!$A$34:$A$777,$A24,СВЦЭМ!$B$34:$B$777,E$11)+'СЕТ СН'!$F$11+СВЦЭМ!$D$10+'СЕТ СН'!$F$6</f>
        <v>1425.0017598300001</v>
      </c>
      <c r="F24" s="64">
        <f>SUMIFS(СВЦЭМ!$D$34:$D$777,СВЦЭМ!$A$34:$A$777,$A24,СВЦЭМ!$B$34:$B$777,F$11)+'СЕТ СН'!$F$11+СВЦЭМ!$D$10+'СЕТ СН'!$F$6</f>
        <v>1399.2093958599999</v>
      </c>
      <c r="G24" s="64">
        <f>SUMIFS(СВЦЭМ!$D$34:$D$777,СВЦЭМ!$A$34:$A$777,$A24,СВЦЭМ!$B$34:$B$777,G$11)+'СЕТ СН'!$F$11+СВЦЭМ!$D$10+'СЕТ СН'!$F$6</f>
        <v>1412.1965369200002</v>
      </c>
      <c r="H24" s="64">
        <f>SUMIFS(СВЦЭМ!$D$34:$D$777,СВЦЭМ!$A$34:$A$777,$A24,СВЦЭМ!$B$34:$B$777,H$11)+'СЕТ СН'!$F$11+СВЦЭМ!$D$10+'СЕТ СН'!$F$6</f>
        <v>1331.2855158500001</v>
      </c>
      <c r="I24" s="64">
        <f>SUMIFS(СВЦЭМ!$D$34:$D$777,СВЦЭМ!$A$34:$A$777,$A24,СВЦЭМ!$B$34:$B$777,I$11)+'СЕТ СН'!$F$11+СВЦЭМ!$D$10+'СЕТ СН'!$F$6</f>
        <v>1213.6259183699999</v>
      </c>
      <c r="J24" s="64">
        <f>SUMIFS(СВЦЭМ!$D$34:$D$777,СВЦЭМ!$A$34:$A$777,$A24,СВЦЭМ!$B$34:$B$777,J$11)+'СЕТ СН'!$F$11+СВЦЭМ!$D$10+'СЕТ СН'!$F$6</f>
        <v>1067.9946828</v>
      </c>
      <c r="K24" s="64">
        <f>SUMIFS(СВЦЭМ!$D$34:$D$777,СВЦЭМ!$A$34:$A$777,$A24,СВЦЭМ!$B$34:$B$777,K$11)+'СЕТ СН'!$F$11+СВЦЭМ!$D$10+'СЕТ СН'!$F$6</f>
        <v>1090.4019946799999</v>
      </c>
      <c r="L24" s="64">
        <f>SUMIFS(СВЦЭМ!$D$34:$D$777,СВЦЭМ!$A$34:$A$777,$A24,СВЦЭМ!$B$34:$B$777,L$11)+'СЕТ СН'!$F$11+СВЦЭМ!$D$10+'СЕТ СН'!$F$6</f>
        <v>1191.7468595</v>
      </c>
      <c r="M24" s="64">
        <f>SUMIFS(СВЦЭМ!$D$34:$D$777,СВЦЭМ!$A$34:$A$777,$A24,СВЦЭМ!$B$34:$B$777,M$11)+'СЕТ СН'!$F$11+СВЦЭМ!$D$10+'СЕТ СН'!$F$6</f>
        <v>1178.9919162199999</v>
      </c>
      <c r="N24" s="64">
        <f>SUMIFS(СВЦЭМ!$D$34:$D$777,СВЦЭМ!$A$34:$A$777,$A24,СВЦЭМ!$B$34:$B$777,N$11)+'СЕТ СН'!$F$11+СВЦЭМ!$D$10+'СЕТ СН'!$F$6</f>
        <v>1124.90223629</v>
      </c>
      <c r="O24" s="64">
        <f>SUMIFS(СВЦЭМ!$D$34:$D$777,СВЦЭМ!$A$34:$A$777,$A24,СВЦЭМ!$B$34:$B$777,O$11)+'СЕТ СН'!$F$11+СВЦЭМ!$D$10+'СЕТ СН'!$F$6</f>
        <v>1139.17178016</v>
      </c>
      <c r="P24" s="64">
        <f>SUMIFS(СВЦЭМ!$D$34:$D$777,СВЦЭМ!$A$34:$A$777,$A24,СВЦЭМ!$B$34:$B$777,P$11)+'СЕТ СН'!$F$11+СВЦЭМ!$D$10+'СЕТ СН'!$F$6</f>
        <v>1107.5304360800001</v>
      </c>
      <c r="Q24" s="64">
        <f>SUMIFS(СВЦЭМ!$D$34:$D$777,СВЦЭМ!$A$34:$A$777,$A24,СВЦЭМ!$B$34:$B$777,Q$11)+'СЕТ СН'!$F$11+СВЦЭМ!$D$10+'СЕТ СН'!$F$6</f>
        <v>1113.8645987499999</v>
      </c>
      <c r="R24" s="64">
        <f>SUMIFS(СВЦЭМ!$D$34:$D$777,СВЦЭМ!$A$34:$A$777,$A24,СВЦЭМ!$B$34:$B$777,R$11)+'СЕТ СН'!$F$11+СВЦЭМ!$D$10+'СЕТ СН'!$F$6</f>
        <v>1183.9707708000001</v>
      </c>
      <c r="S24" s="64">
        <f>SUMIFS(СВЦЭМ!$D$34:$D$777,СВЦЭМ!$A$34:$A$777,$A24,СВЦЭМ!$B$34:$B$777,S$11)+'СЕТ СН'!$F$11+СВЦЭМ!$D$10+'СЕТ СН'!$F$6</f>
        <v>1175.9944309299999</v>
      </c>
      <c r="T24" s="64">
        <f>SUMIFS(СВЦЭМ!$D$34:$D$777,СВЦЭМ!$A$34:$A$777,$A24,СВЦЭМ!$B$34:$B$777,T$11)+'СЕТ СН'!$F$11+СВЦЭМ!$D$10+'СЕТ СН'!$F$6</f>
        <v>1149.3023520699999</v>
      </c>
      <c r="U24" s="64">
        <f>SUMIFS(СВЦЭМ!$D$34:$D$777,СВЦЭМ!$A$34:$A$777,$A24,СВЦЭМ!$B$34:$B$777,U$11)+'СЕТ СН'!$F$11+СВЦЭМ!$D$10+'СЕТ СН'!$F$6</f>
        <v>1171.41998008</v>
      </c>
      <c r="V24" s="64">
        <f>SUMIFS(СВЦЭМ!$D$34:$D$777,СВЦЭМ!$A$34:$A$777,$A24,СВЦЭМ!$B$34:$B$777,V$11)+'СЕТ СН'!$F$11+СВЦЭМ!$D$10+'СЕТ СН'!$F$6</f>
        <v>1140.8058565900001</v>
      </c>
      <c r="W24" s="64">
        <f>SUMIFS(СВЦЭМ!$D$34:$D$777,СВЦЭМ!$A$34:$A$777,$A24,СВЦЭМ!$B$34:$B$777,W$11)+'СЕТ СН'!$F$11+СВЦЭМ!$D$10+'СЕТ СН'!$F$6</f>
        <v>1123.4599976</v>
      </c>
      <c r="X24" s="64">
        <f>SUMIFS(СВЦЭМ!$D$34:$D$777,СВЦЭМ!$A$34:$A$777,$A24,СВЦЭМ!$B$34:$B$777,X$11)+'СЕТ СН'!$F$11+СВЦЭМ!$D$10+'СЕТ СН'!$F$6</f>
        <v>1146.7054429300001</v>
      </c>
      <c r="Y24" s="64">
        <f>SUMIFS(СВЦЭМ!$D$34:$D$777,СВЦЭМ!$A$34:$A$777,$A24,СВЦЭМ!$B$34:$B$777,Y$11)+'СЕТ СН'!$F$11+СВЦЭМ!$D$10+'СЕТ СН'!$F$6</f>
        <v>1208.50774553</v>
      </c>
    </row>
    <row r="25" spans="1:25" ht="15.75" x14ac:dyDescent="0.2">
      <c r="A25" s="63">
        <f t="shared" si="0"/>
        <v>42565</v>
      </c>
      <c r="B25" s="64">
        <f>SUMIFS(СВЦЭМ!$D$34:$D$777,СВЦЭМ!$A$34:$A$777,$A25,СВЦЭМ!$B$34:$B$777,B$11)+'СЕТ СН'!$F$11+СВЦЭМ!$D$10+'СЕТ СН'!$F$6</f>
        <v>1230.56794808</v>
      </c>
      <c r="C25" s="64">
        <f>SUMIFS(СВЦЭМ!$D$34:$D$777,СВЦЭМ!$A$34:$A$777,$A25,СВЦЭМ!$B$34:$B$777,C$11)+'СЕТ СН'!$F$11+СВЦЭМ!$D$10+'СЕТ СН'!$F$6</f>
        <v>1297.31776274</v>
      </c>
      <c r="D25" s="64">
        <f>SUMIFS(СВЦЭМ!$D$34:$D$777,СВЦЭМ!$A$34:$A$777,$A25,СВЦЭМ!$B$34:$B$777,D$11)+'СЕТ СН'!$F$11+СВЦЭМ!$D$10+'СЕТ СН'!$F$6</f>
        <v>1322.1460793699998</v>
      </c>
      <c r="E25" s="64">
        <f>SUMIFS(СВЦЭМ!$D$34:$D$777,СВЦЭМ!$A$34:$A$777,$A25,СВЦЭМ!$B$34:$B$777,E$11)+'СЕТ СН'!$F$11+СВЦЭМ!$D$10+'СЕТ СН'!$F$6</f>
        <v>1332.8040815200002</v>
      </c>
      <c r="F25" s="64">
        <f>SUMIFS(СВЦЭМ!$D$34:$D$777,СВЦЭМ!$A$34:$A$777,$A25,СВЦЭМ!$B$34:$B$777,F$11)+'СЕТ СН'!$F$11+СВЦЭМ!$D$10+'СЕТ СН'!$F$6</f>
        <v>1369.5038072799998</v>
      </c>
      <c r="G25" s="64">
        <f>SUMIFS(СВЦЭМ!$D$34:$D$777,СВЦЭМ!$A$34:$A$777,$A25,СВЦЭМ!$B$34:$B$777,G$11)+'СЕТ СН'!$F$11+СВЦЭМ!$D$10+'СЕТ СН'!$F$6</f>
        <v>1341.8731907800002</v>
      </c>
      <c r="H25" s="64">
        <f>SUMIFS(СВЦЭМ!$D$34:$D$777,СВЦЭМ!$A$34:$A$777,$A25,СВЦЭМ!$B$34:$B$777,H$11)+'СЕТ СН'!$F$11+СВЦЭМ!$D$10+'СЕТ СН'!$F$6</f>
        <v>1227.21509152</v>
      </c>
      <c r="I25" s="64">
        <f>SUMIFS(СВЦЭМ!$D$34:$D$777,СВЦЭМ!$A$34:$A$777,$A25,СВЦЭМ!$B$34:$B$777,I$11)+'СЕТ СН'!$F$11+СВЦЭМ!$D$10+'СЕТ СН'!$F$6</f>
        <v>1173.0889069999998</v>
      </c>
      <c r="J25" s="64">
        <f>SUMIFS(СВЦЭМ!$D$34:$D$777,СВЦЭМ!$A$34:$A$777,$A25,СВЦЭМ!$B$34:$B$777,J$11)+'СЕТ СН'!$F$11+СВЦЭМ!$D$10+'СЕТ СН'!$F$6</f>
        <v>1024.53626988</v>
      </c>
      <c r="K25" s="64">
        <f>SUMIFS(СВЦЭМ!$D$34:$D$777,СВЦЭМ!$A$34:$A$777,$A25,СВЦЭМ!$B$34:$B$777,K$11)+'СЕТ СН'!$F$11+СВЦЭМ!$D$10+'СЕТ СН'!$F$6</f>
        <v>1019.39654835</v>
      </c>
      <c r="L25" s="64">
        <f>SUMIFS(СВЦЭМ!$D$34:$D$777,СВЦЭМ!$A$34:$A$777,$A25,СВЦЭМ!$B$34:$B$777,L$11)+'СЕТ СН'!$F$11+СВЦЭМ!$D$10+'СЕТ СН'!$F$6</f>
        <v>1009.56939883</v>
      </c>
      <c r="M25" s="64">
        <f>SUMIFS(СВЦЭМ!$D$34:$D$777,СВЦЭМ!$A$34:$A$777,$A25,СВЦЭМ!$B$34:$B$777,M$11)+'СЕТ СН'!$F$11+СВЦЭМ!$D$10+'СЕТ СН'!$F$6</f>
        <v>996.23034314000006</v>
      </c>
      <c r="N25" s="64">
        <f>SUMIFS(СВЦЭМ!$D$34:$D$777,СВЦЭМ!$A$34:$A$777,$A25,СВЦЭМ!$B$34:$B$777,N$11)+'СЕТ СН'!$F$11+СВЦЭМ!$D$10+'СЕТ СН'!$F$6</f>
        <v>997.13707414999999</v>
      </c>
      <c r="O25" s="64">
        <f>SUMIFS(СВЦЭМ!$D$34:$D$777,СВЦЭМ!$A$34:$A$777,$A25,СВЦЭМ!$B$34:$B$777,O$11)+'СЕТ СН'!$F$11+СВЦЭМ!$D$10+'СЕТ СН'!$F$6</f>
        <v>991.33496726999999</v>
      </c>
      <c r="P25" s="64">
        <f>SUMIFS(СВЦЭМ!$D$34:$D$777,СВЦЭМ!$A$34:$A$777,$A25,СВЦЭМ!$B$34:$B$777,P$11)+'СЕТ СН'!$F$11+СВЦЭМ!$D$10+'СЕТ СН'!$F$6</f>
        <v>979.81495440000003</v>
      </c>
      <c r="Q25" s="64">
        <f>SUMIFS(СВЦЭМ!$D$34:$D$777,СВЦЭМ!$A$34:$A$777,$A25,СВЦЭМ!$B$34:$B$777,Q$11)+'СЕТ СН'!$F$11+СВЦЭМ!$D$10+'СЕТ СН'!$F$6</f>
        <v>990.80639507000001</v>
      </c>
      <c r="R25" s="64">
        <f>SUMIFS(СВЦЭМ!$D$34:$D$777,СВЦЭМ!$A$34:$A$777,$A25,СВЦЭМ!$B$34:$B$777,R$11)+'СЕТ СН'!$F$11+СВЦЭМ!$D$10+'СЕТ СН'!$F$6</f>
        <v>1064.98023956</v>
      </c>
      <c r="S25" s="64">
        <f>SUMIFS(СВЦЭМ!$D$34:$D$777,СВЦЭМ!$A$34:$A$777,$A25,СВЦЭМ!$B$34:$B$777,S$11)+'СЕТ СН'!$F$11+СВЦЭМ!$D$10+'СЕТ СН'!$F$6</f>
        <v>1074.62568055</v>
      </c>
      <c r="T25" s="64">
        <f>SUMIFS(СВЦЭМ!$D$34:$D$777,СВЦЭМ!$A$34:$A$777,$A25,СВЦЭМ!$B$34:$B$777,T$11)+'СЕТ СН'!$F$11+СВЦЭМ!$D$10+'СЕТ СН'!$F$6</f>
        <v>1058.33195538</v>
      </c>
      <c r="U25" s="64">
        <f>SUMIFS(СВЦЭМ!$D$34:$D$777,СВЦЭМ!$A$34:$A$777,$A25,СВЦЭМ!$B$34:$B$777,U$11)+'СЕТ СН'!$F$11+СВЦЭМ!$D$10+'СЕТ СН'!$F$6</f>
        <v>1041.03432933</v>
      </c>
      <c r="V25" s="64">
        <f>SUMIFS(СВЦЭМ!$D$34:$D$777,СВЦЭМ!$A$34:$A$777,$A25,СВЦЭМ!$B$34:$B$777,V$11)+'СЕТ СН'!$F$11+СВЦЭМ!$D$10+'СЕТ СН'!$F$6</f>
        <v>1093.68708685</v>
      </c>
      <c r="W25" s="64">
        <f>SUMIFS(СВЦЭМ!$D$34:$D$777,СВЦЭМ!$A$34:$A$777,$A25,СВЦЭМ!$B$34:$B$777,W$11)+'СЕТ СН'!$F$11+СВЦЭМ!$D$10+'СЕТ СН'!$F$6</f>
        <v>1155.4763622</v>
      </c>
      <c r="X25" s="64">
        <f>SUMIFS(СВЦЭМ!$D$34:$D$777,СВЦЭМ!$A$34:$A$777,$A25,СВЦЭМ!$B$34:$B$777,X$11)+'СЕТ СН'!$F$11+СВЦЭМ!$D$10+'СЕТ СН'!$F$6</f>
        <v>1162.8422505600001</v>
      </c>
      <c r="Y25" s="64">
        <f>SUMIFS(СВЦЭМ!$D$34:$D$777,СВЦЭМ!$A$34:$A$777,$A25,СВЦЭМ!$B$34:$B$777,Y$11)+'СЕТ СН'!$F$11+СВЦЭМ!$D$10+'СЕТ СН'!$F$6</f>
        <v>1175.4970924099998</v>
      </c>
    </row>
    <row r="26" spans="1:25" ht="15.75" x14ac:dyDescent="0.2">
      <c r="A26" s="63">
        <f t="shared" si="0"/>
        <v>42566</v>
      </c>
      <c r="B26" s="64">
        <f>SUMIFS(СВЦЭМ!$D$34:$D$777,СВЦЭМ!$A$34:$A$777,$A26,СВЦЭМ!$B$34:$B$777,B$11)+'СЕТ СН'!$F$11+СВЦЭМ!$D$10+'СЕТ СН'!$F$6</f>
        <v>1155.75127613</v>
      </c>
      <c r="C26" s="64">
        <f>SUMIFS(СВЦЭМ!$D$34:$D$777,СВЦЭМ!$A$34:$A$777,$A26,СВЦЭМ!$B$34:$B$777,C$11)+'СЕТ СН'!$F$11+СВЦЭМ!$D$10+'СЕТ СН'!$F$6</f>
        <v>1204.3718590999999</v>
      </c>
      <c r="D26" s="64">
        <f>SUMIFS(СВЦЭМ!$D$34:$D$777,СВЦЭМ!$A$34:$A$777,$A26,СВЦЭМ!$B$34:$B$777,D$11)+'СЕТ СН'!$F$11+СВЦЭМ!$D$10+'СЕТ СН'!$F$6</f>
        <v>1212.8896023299999</v>
      </c>
      <c r="E26" s="64">
        <f>SUMIFS(СВЦЭМ!$D$34:$D$777,СВЦЭМ!$A$34:$A$777,$A26,СВЦЭМ!$B$34:$B$777,E$11)+'СЕТ СН'!$F$11+СВЦЭМ!$D$10+'СЕТ СН'!$F$6</f>
        <v>1219.6778266400001</v>
      </c>
      <c r="F26" s="64">
        <f>SUMIFS(СВЦЭМ!$D$34:$D$777,СВЦЭМ!$A$34:$A$777,$A26,СВЦЭМ!$B$34:$B$777,F$11)+'СЕТ СН'!$F$11+СВЦЭМ!$D$10+'СЕТ СН'!$F$6</f>
        <v>1241.22045714</v>
      </c>
      <c r="G26" s="64">
        <f>SUMIFS(СВЦЭМ!$D$34:$D$777,СВЦЭМ!$A$34:$A$777,$A26,СВЦЭМ!$B$34:$B$777,G$11)+'СЕТ СН'!$F$11+СВЦЭМ!$D$10+'СЕТ СН'!$F$6</f>
        <v>1223.4739686099999</v>
      </c>
      <c r="H26" s="64">
        <f>SUMIFS(СВЦЭМ!$D$34:$D$777,СВЦЭМ!$A$34:$A$777,$A26,СВЦЭМ!$B$34:$B$777,H$11)+'СЕТ СН'!$F$11+СВЦЭМ!$D$10+'СЕТ СН'!$F$6</f>
        <v>1218.56904983</v>
      </c>
      <c r="I26" s="64">
        <f>SUMIFS(СВЦЭМ!$D$34:$D$777,СВЦЭМ!$A$34:$A$777,$A26,СВЦЭМ!$B$34:$B$777,I$11)+'СЕТ СН'!$F$11+СВЦЭМ!$D$10+'СЕТ СН'!$F$6</f>
        <v>1201.35472523</v>
      </c>
      <c r="J26" s="64">
        <f>SUMIFS(СВЦЭМ!$D$34:$D$777,СВЦЭМ!$A$34:$A$777,$A26,СВЦЭМ!$B$34:$B$777,J$11)+'СЕТ СН'!$F$11+СВЦЭМ!$D$10+'СЕТ СН'!$F$6</f>
        <v>1122.13722519</v>
      </c>
      <c r="K26" s="64">
        <f>SUMIFS(СВЦЭМ!$D$34:$D$777,СВЦЭМ!$A$34:$A$777,$A26,СВЦЭМ!$B$34:$B$777,K$11)+'СЕТ СН'!$F$11+СВЦЭМ!$D$10+'СЕТ СН'!$F$6</f>
        <v>1096.1951882399999</v>
      </c>
      <c r="L26" s="64">
        <f>SUMIFS(СВЦЭМ!$D$34:$D$777,СВЦЭМ!$A$34:$A$777,$A26,СВЦЭМ!$B$34:$B$777,L$11)+'СЕТ СН'!$F$11+СВЦЭМ!$D$10+'СЕТ СН'!$F$6</f>
        <v>1053.9687792899999</v>
      </c>
      <c r="M26" s="64">
        <f>SUMIFS(СВЦЭМ!$D$34:$D$777,СВЦЭМ!$A$34:$A$777,$A26,СВЦЭМ!$B$34:$B$777,M$11)+'СЕТ СН'!$F$11+СВЦЭМ!$D$10+'СЕТ СН'!$F$6</f>
        <v>1071.01386015</v>
      </c>
      <c r="N26" s="64">
        <f>SUMIFS(СВЦЭМ!$D$34:$D$777,СВЦЭМ!$A$34:$A$777,$A26,СВЦЭМ!$B$34:$B$777,N$11)+'СЕТ СН'!$F$11+СВЦЭМ!$D$10+'СЕТ СН'!$F$6</f>
        <v>1061.7505853600001</v>
      </c>
      <c r="O26" s="64">
        <f>SUMIFS(СВЦЭМ!$D$34:$D$777,СВЦЭМ!$A$34:$A$777,$A26,СВЦЭМ!$B$34:$B$777,O$11)+'СЕТ СН'!$F$11+СВЦЭМ!$D$10+'СЕТ СН'!$F$6</f>
        <v>1072.0349851400001</v>
      </c>
      <c r="P26" s="64">
        <f>SUMIFS(СВЦЭМ!$D$34:$D$777,СВЦЭМ!$A$34:$A$777,$A26,СВЦЭМ!$B$34:$B$777,P$11)+'СЕТ СН'!$F$11+СВЦЭМ!$D$10+'СЕТ СН'!$F$6</f>
        <v>986.07566501999997</v>
      </c>
      <c r="Q26" s="64">
        <f>SUMIFS(СВЦЭМ!$D$34:$D$777,СВЦЭМ!$A$34:$A$777,$A26,СВЦЭМ!$B$34:$B$777,Q$11)+'СЕТ СН'!$F$11+СВЦЭМ!$D$10+'СЕТ СН'!$F$6</f>
        <v>974.86871815999996</v>
      </c>
      <c r="R26" s="64">
        <f>SUMIFS(СВЦЭМ!$D$34:$D$777,СВЦЭМ!$A$34:$A$777,$A26,СВЦЭМ!$B$34:$B$777,R$11)+'СЕТ СН'!$F$11+СВЦЭМ!$D$10+'СЕТ СН'!$F$6</f>
        <v>991.23709257999997</v>
      </c>
      <c r="S26" s="64">
        <f>SUMIFS(СВЦЭМ!$D$34:$D$777,СВЦЭМ!$A$34:$A$777,$A26,СВЦЭМ!$B$34:$B$777,S$11)+'СЕТ СН'!$F$11+СВЦЭМ!$D$10+'СЕТ СН'!$F$6</f>
        <v>986.67332437999994</v>
      </c>
      <c r="T26" s="64">
        <f>SUMIFS(СВЦЭМ!$D$34:$D$777,СВЦЭМ!$A$34:$A$777,$A26,СВЦЭМ!$B$34:$B$777,T$11)+'СЕТ СН'!$F$11+СВЦЭМ!$D$10+'СЕТ СН'!$F$6</f>
        <v>976.49319394999998</v>
      </c>
      <c r="U26" s="64">
        <f>SUMIFS(СВЦЭМ!$D$34:$D$777,СВЦЭМ!$A$34:$A$777,$A26,СВЦЭМ!$B$34:$B$777,U$11)+'СЕТ СН'!$F$11+СВЦЭМ!$D$10+'СЕТ СН'!$F$6</f>
        <v>975.88411855999993</v>
      </c>
      <c r="V26" s="64">
        <f>SUMIFS(СВЦЭМ!$D$34:$D$777,СВЦЭМ!$A$34:$A$777,$A26,СВЦЭМ!$B$34:$B$777,V$11)+'СЕТ СН'!$F$11+СВЦЭМ!$D$10+'СЕТ СН'!$F$6</f>
        <v>989.78838522000001</v>
      </c>
      <c r="W26" s="64">
        <f>SUMIFS(СВЦЭМ!$D$34:$D$777,СВЦЭМ!$A$34:$A$777,$A26,СВЦЭМ!$B$34:$B$777,W$11)+'СЕТ СН'!$F$11+СВЦЭМ!$D$10+'СЕТ СН'!$F$6</f>
        <v>1058.30704044</v>
      </c>
      <c r="X26" s="64">
        <f>SUMIFS(СВЦЭМ!$D$34:$D$777,СВЦЭМ!$A$34:$A$777,$A26,СВЦЭМ!$B$34:$B$777,X$11)+'СЕТ СН'!$F$11+СВЦЭМ!$D$10+'СЕТ СН'!$F$6</f>
        <v>1107.62663045</v>
      </c>
      <c r="Y26" s="64">
        <f>SUMIFS(СВЦЭМ!$D$34:$D$777,СВЦЭМ!$A$34:$A$777,$A26,СВЦЭМ!$B$34:$B$777,Y$11)+'СЕТ СН'!$F$11+СВЦЭМ!$D$10+'СЕТ СН'!$F$6</f>
        <v>1097.59997054</v>
      </c>
    </row>
    <row r="27" spans="1:25" ht="15.75" x14ac:dyDescent="0.2">
      <c r="A27" s="63">
        <f t="shared" si="0"/>
        <v>42567</v>
      </c>
      <c r="B27" s="64">
        <f>SUMIFS(СВЦЭМ!$D$34:$D$777,СВЦЭМ!$A$34:$A$777,$A27,СВЦЭМ!$B$34:$B$777,B$11)+'СЕТ СН'!$F$11+СВЦЭМ!$D$10+'СЕТ СН'!$F$6</f>
        <v>1255.6685286100001</v>
      </c>
      <c r="C27" s="64">
        <f>SUMIFS(СВЦЭМ!$D$34:$D$777,СВЦЭМ!$A$34:$A$777,$A27,СВЦЭМ!$B$34:$B$777,C$11)+'СЕТ СН'!$F$11+СВЦЭМ!$D$10+'СЕТ СН'!$F$6</f>
        <v>1295.6448219600002</v>
      </c>
      <c r="D27" s="64">
        <f>SUMIFS(СВЦЭМ!$D$34:$D$777,СВЦЭМ!$A$34:$A$777,$A27,СВЦЭМ!$B$34:$B$777,D$11)+'СЕТ СН'!$F$11+СВЦЭМ!$D$10+'СЕТ СН'!$F$6</f>
        <v>1323.7101128700001</v>
      </c>
      <c r="E27" s="64">
        <f>SUMIFS(СВЦЭМ!$D$34:$D$777,СВЦЭМ!$A$34:$A$777,$A27,СВЦЭМ!$B$34:$B$777,E$11)+'СЕТ СН'!$F$11+СВЦЭМ!$D$10+'СЕТ СН'!$F$6</f>
        <v>1337.7487276100001</v>
      </c>
      <c r="F27" s="64">
        <f>SUMIFS(СВЦЭМ!$D$34:$D$777,СВЦЭМ!$A$34:$A$777,$A27,СВЦЭМ!$B$34:$B$777,F$11)+'СЕТ СН'!$F$11+СВЦЭМ!$D$10+'СЕТ СН'!$F$6</f>
        <v>1344.9395552800001</v>
      </c>
      <c r="G27" s="64">
        <f>SUMIFS(СВЦЭМ!$D$34:$D$777,СВЦЭМ!$A$34:$A$777,$A27,СВЦЭМ!$B$34:$B$777,G$11)+'СЕТ СН'!$F$11+СВЦЭМ!$D$10+'СЕТ СН'!$F$6</f>
        <v>1345.4268879800002</v>
      </c>
      <c r="H27" s="64">
        <f>SUMIFS(СВЦЭМ!$D$34:$D$777,СВЦЭМ!$A$34:$A$777,$A27,СВЦЭМ!$B$34:$B$777,H$11)+'СЕТ СН'!$F$11+СВЦЭМ!$D$10+'СЕТ СН'!$F$6</f>
        <v>1306.76477737</v>
      </c>
      <c r="I27" s="64">
        <f>SUMIFS(СВЦЭМ!$D$34:$D$777,СВЦЭМ!$A$34:$A$777,$A27,СВЦЭМ!$B$34:$B$777,I$11)+'СЕТ СН'!$F$11+СВЦЭМ!$D$10+'СЕТ СН'!$F$6</f>
        <v>1201.46412528</v>
      </c>
      <c r="J27" s="64">
        <f>SUMIFS(СВЦЭМ!$D$34:$D$777,СВЦЭМ!$A$34:$A$777,$A27,СВЦЭМ!$B$34:$B$777,J$11)+'СЕТ СН'!$F$11+СВЦЭМ!$D$10+'СЕТ СН'!$F$6</f>
        <v>1119.73614189</v>
      </c>
      <c r="K27" s="64">
        <f>SUMIFS(СВЦЭМ!$D$34:$D$777,СВЦЭМ!$A$34:$A$777,$A27,СВЦЭМ!$B$34:$B$777,K$11)+'СЕТ СН'!$F$11+СВЦЭМ!$D$10+'СЕТ СН'!$F$6</f>
        <v>1089.9701977699999</v>
      </c>
      <c r="L27" s="64">
        <f>SUMIFS(СВЦЭМ!$D$34:$D$777,СВЦЭМ!$A$34:$A$777,$A27,СВЦЭМ!$B$34:$B$777,L$11)+'СЕТ СН'!$F$11+СВЦЭМ!$D$10+'СЕТ СН'!$F$6</f>
        <v>1111.91229013</v>
      </c>
      <c r="M27" s="64">
        <f>SUMIFS(СВЦЭМ!$D$34:$D$777,СВЦЭМ!$A$34:$A$777,$A27,СВЦЭМ!$B$34:$B$777,M$11)+'СЕТ СН'!$F$11+СВЦЭМ!$D$10+'СЕТ СН'!$F$6</f>
        <v>1132.9741017699998</v>
      </c>
      <c r="N27" s="64">
        <f>SUMIFS(СВЦЭМ!$D$34:$D$777,СВЦЭМ!$A$34:$A$777,$A27,СВЦЭМ!$B$34:$B$777,N$11)+'СЕТ СН'!$F$11+СВЦЭМ!$D$10+'СЕТ СН'!$F$6</f>
        <v>1070.43986703</v>
      </c>
      <c r="O27" s="64">
        <f>SUMIFS(СВЦЭМ!$D$34:$D$777,СВЦЭМ!$A$34:$A$777,$A27,СВЦЭМ!$B$34:$B$777,O$11)+'СЕТ СН'!$F$11+СВЦЭМ!$D$10+'СЕТ СН'!$F$6</f>
        <v>1021.98682448</v>
      </c>
      <c r="P27" s="64">
        <f>SUMIFS(СВЦЭМ!$D$34:$D$777,СВЦЭМ!$A$34:$A$777,$A27,СВЦЭМ!$B$34:$B$777,P$11)+'СЕТ СН'!$F$11+СВЦЭМ!$D$10+'СЕТ СН'!$F$6</f>
        <v>1006.8787573</v>
      </c>
      <c r="Q27" s="64">
        <f>SUMIFS(СВЦЭМ!$D$34:$D$777,СВЦЭМ!$A$34:$A$777,$A27,СВЦЭМ!$B$34:$B$777,Q$11)+'СЕТ СН'!$F$11+СВЦЭМ!$D$10+'СЕТ СН'!$F$6</f>
        <v>1005.65609703</v>
      </c>
      <c r="R27" s="64">
        <f>SUMIFS(СВЦЭМ!$D$34:$D$777,СВЦЭМ!$A$34:$A$777,$A27,СВЦЭМ!$B$34:$B$777,R$11)+'СЕТ СН'!$F$11+СВЦЭМ!$D$10+'СЕТ СН'!$F$6</f>
        <v>1017.93109706</v>
      </c>
      <c r="S27" s="64">
        <f>SUMIFS(СВЦЭМ!$D$34:$D$777,СВЦЭМ!$A$34:$A$777,$A27,СВЦЭМ!$B$34:$B$777,S$11)+'СЕТ СН'!$F$11+СВЦЭМ!$D$10+'СЕТ СН'!$F$6</f>
        <v>1019.90199753</v>
      </c>
      <c r="T27" s="64">
        <f>SUMIFS(СВЦЭМ!$D$34:$D$777,СВЦЭМ!$A$34:$A$777,$A27,СВЦЭМ!$B$34:$B$777,T$11)+'СЕТ СН'!$F$11+СВЦЭМ!$D$10+'СЕТ СН'!$F$6</f>
        <v>1022.38768566</v>
      </c>
      <c r="U27" s="64">
        <f>SUMIFS(СВЦЭМ!$D$34:$D$777,СВЦЭМ!$A$34:$A$777,$A27,СВЦЭМ!$B$34:$B$777,U$11)+'СЕТ СН'!$F$11+СВЦЭМ!$D$10+'СЕТ СН'!$F$6</f>
        <v>1005.2550000399999</v>
      </c>
      <c r="V27" s="64">
        <f>SUMIFS(СВЦЭМ!$D$34:$D$777,СВЦЭМ!$A$34:$A$777,$A27,СВЦЭМ!$B$34:$B$777,V$11)+'СЕТ СН'!$F$11+СВЦЭМ!$D$10+'СЕТ СН'!$F$6</f>
        <v>1032.3680159800001</v>
      </c>
      <c r="W27" s="64">
        <f>SUMIFS(СВЦЭМ!$D$34:$D$777,СВЦЭМ!$A$34:$A$777,$A27,СВЦЭМ!$B$34:$B$777,W$11)+'СЕТ СН'!$F$11+СВЦЭМ!$D$10+'СЕТ СН'!$F$6</f>
        <v>1087.8040464999999</v>
      </c>
      <c r="X27" s="64">
        <f>SUMIFS(СВЦЭМ!$D$34:$D$777,СВЦЭМ!$A$34:$A$777,$A27,СВЦЭМ!$B$34:$B$777,X$11)+'СЕТ СН'!$F$11+СВЦЭМ!$D$10+'СЕТ СН'!$F$6</f>
        <v>1081.83210173</v>
      </c>
      <c r="Y27" s="64">
        <f>SUMIFS(СВЦЭМ!$D$34:$D$777,СВЦЭМ!$A$34:$A$777,$A27,СВЦЭМ!$B$34:$B$777,Y$11)+'СЕТ СН'!$F$11+СВЦЭМ!$D$10+'СЕТ СН'!$F$6</f>
        <v>1079.0639720300001</v>
      </c>
    </row>
    <row r="28" spans="1:25" ht="15.75" x14ac:dyDescent="0.2">
      <c r="A28" s="63">
        <f t="shared" si="0"/>
        <v>42568</v>
      </c>
      <c r="B28" s="64">
        <f>SUMIFS(СВЦЭМ!$D$34:$D$777,СВЦЭМ!$A$34:$A$777,$A28,СВЦЭМ!$B$34:$B$777,B$11)+'СЕТ СН'!$F$11+СВЦЭМ!$D$10+'СЕТ СН'!$F$6</f>
        <v>1184.08529886</v>
      </c>
      <c r="C28" s="64">
        <f>SUMIFS(СВЦЭМ!$D$34:$D$777,СВЦЭМ!$A$34:$A$777,$A28,СВЦЭМ!$B$34:$B$777,C$11)+'СЕТ СН'!$F$11+СВЦЭМ!$D$10+'СЕТ СН'!$F$6</f>
        <v>1239.0828665700001</v>
      </c>
      <c r="D28" s="64">
        <f>SUMIFS(СВЦЭМ!$D$34:$D$777,СВЦЭМ!$A$34:$A$777,$A28,СВЦЭМ!$B$34:$B$777,D$11)+'СЕТ СН'!$F$11+СВЦЭМ!$D$10+'СЕТ СН'!$F$6</f>
        <v>1277.0365806499999</v>
      </c>
      <c r="E28" s="64">
        <f>SUMIFS(СВЦЭМ!$D$34:$D$777,СВЦЭМ!$A$34:$A$777,$A28,СВЦЭМ!$B$34:$B$777,E$11)+'СЕТ СН'!$F$11+СВЦЭМ!$D$10+'СЕТ СН'!$F$6</f>
        <v>1272.2512353699999</v>
      </c>
      <c r="F28" s="64">
        <f>SUMIFS(СВЦЭМ!$D$34:$D$777,СВЦЭМ!$A$34:$A$777,$A28,СВЦЭМ!$B$34:$B$777,F$11)+'СЕТ СН'!$F$11+СВЦЭМ!$D$10+'СЕТ СН'!$F$6</f>
        <v>1270.4130786400001</v>
      </c>
      <c r="G28" s="64">
        <f>SUMIFS(СВЦЭМ!$D$34:$D$777,СВЦЭМ!$A$34:$A$777,$A28,СВЦЭМ!$B$34:$B$777,G$11)+'СЕТ СН'!$F$11+СВЦЭМ!$D$10+'СЕТ СН'!$F$6</f>
        <v>1281.5567583100001</v>
      </c>
      <c r="H28" s="64">
        <f>SUMIFS(СВЦЭМ!$D$34:$D$777,СВЦЭМ!$A$34:$A$777,$A28,СВЦЭМ!$B$34:$B$777,H$11)+'СЕТ СН'!$F$11+СВЦЭМ!$D$10+'СЕТ СН'!$F$6</f>
        <v>1257.2457938100001</v>
      </c>
      <c r="I28" s="64">
        <f>SUMIFS(СВЦЭМ!$D$34:$D$777,СВЦЭМ!$A$34:$A$777,$A28,СВЦЭМ!$B$34:$B$777,I$11)+'СЕТ СН'!$F$11+СВЦЭМ!$D$10+'СЕТ СН'!$F$6</f>
        <v>1167.1652274600001</v>
      </c>
      <c r="J28" s="64">
        <f>SUMIFS(СВЦЭМ!$D$34:$D$777,СВЦЭМ!$A$34:$A$777,$A28,СВЦЭМ!$B$34:$B$777,J$11)+'СЕТ СН'!$F$11+СВЦЭМ!$D$10+'СЕТ СН'!$F$6</f>
        <v>1092.8577525199998</v>
      </c>
      <c r="K28" s="64">
        <f>SUMIFS(СВЦЭМ!$D$34:$D$777,СВЦЭМ!$A$34:$A$777,$A28,СВЦЭМ!$B$34:$B$777,K$11)+'СЕТ СН'!$F$11+СВЦЭМ!$D$10+'СЕТ СН'!$F$6</f>
        <v>1038.6621360899999</v>
      </c>
      <c r="L28" s="64">
        <f>SUMIFS(СВЦЭМ!$D$34:$D$777,СВЦЭМ!$A$34:$A$777,$A28,СВЦЭМ!$B$34:$B$777,L$11)+'СЕТ СН'!$F$11+СВЦЭМ!$D$10+'СЕТ СН'!$F$6</f>
        <v>1019.5300785100001</v>
      </c>
      <c r="M28" s="64">
        <f>SUMIFS(СВЦЭМ!$D$34:$D$777,СВЦЭМ!$A$34:$A$777,$A28,СВЦЭМ!$B$34:$B$777,M$11)+'СЕТ СН'!$F$11+СВЦЭМ!$D$10+'СЕТ СН'!$F$6</f>
        <v>1013.4909433099999</v>
      </c>
      <c r="N28" s="64">
        <f>SUMIFS(СВЦЭМ!$D$34:$D$777,СВЦЭМ!$A$34:$A$777,$A28,СВЦЭМ!$B$34:$B$777,N$11)+'СЕТ СН'!$F$11+СВЦЭМ!$D$10+'СЕТ СН'!$F$6</f>
        <v>1003.75710894</v>
      </c>
      <c r="O28" s="64">
        <f>SUMIFS(СВЦЭМ!$D$34:$D$777,СВЦЭМ!$A$34:$A$777,$A28,СВЦЭМ!$B$34:$B$777,O$11)+'СЕТ СН'!$F$11+СВЦЭМ!$D$10+'СЕТ СН'!$F$6</f>
        <v>1087.9309050899999</v>
      </c>
      <c r="P28" s="64">
        <f>SUMIFS(СВЦЭМ!$D$34:$D$777,СВЦЭМ!$A$34:$A$777,$A28,СВЦЭМ!$B$34:$B$777,P$11)+'СЕТ СН'!$F$11+СВЦЭМ!$D$10+'СЕТ СН'!$F$6</f>
        <v>999.71719856999994</v>
      </c>
      <c r="Q28" s="64">
        <f>SUMIFS(СВЦЭМ!$D$34:$D$777,СВЦЭМ!$A$34:$A$777,$A28,СВЦЭМ!$B$34:$B$777,Q$11)+'СЕТ СН'!$F$11+СВЦЭМ!$D$10+'СЕТ СН'!$F$6</f>
        <v>1015.56852746</v>
      </c>
      <c r="R28" s="64">
        <f>SUMIFS(СВЦЭМ!$D$34:$D$777,СВЦЭМ!$A$34:$A$777,$A28,СВЦЭМ!$B$34:$B$777,R$11)+'СЕТ СН'!$F$11+СВЦЭМ!$D$10+'СЕТ СН'!$F$6</f>
        <v>1006.43067425</v>
      </c>
      <c r="S28" s="64">
        <f>SUMIFS(СВЦЭМ!$D$34:$D$777,СВЦЭМ!$A$34:$A$777,$A28,СВЦЭМ!$B$34:$B$777,S$11)+'СЕТ СН'!$F$11+СВЦЭМ!$D$10+'СЕТ СН'!$F$6</f>
        <v>1006.02432836</v>
      </c>
      <c r="T28" s="64">
        <f>SUMIFS(СВЦЭМ!$D$34:$D$777,СВЦЭМ!$A$34:$A$777,$A28,СВЦЭМ!$B$34:$B$777,T$11)+'СЕТ СН'!$F$11+СВЦЭМ!$D$10+'СЕТ СН'!$F$6</f>
        <v>1000.8707096999999</v>
      </c>
      <c r="U28" s="64">
        <f>SUMIFS(СВЦЭМ!$D$34:$D$777,СВЦЭМ!$A$34:$A$777,$A28,СВЦЭМ!$B$34:$B$777,U$11)+'СЕТ СН'!$F$11+СВЦЭМ!$D$10+'СЕТ СН'!$F$6</f>
        <v>995.47879316000001</v>
      </c>
      <c r="V28" s="64">
        <f>SUMIFS(СВЦЭМ!$D$34:$D$777,СВЦЭМ!$A$34:$A$777,$A28,СВЦЭМ!$B$34:$B$777,V$11)+'СЕТ СН'!$F$11+СВЦЭМ!$D$10+'СЕТ СН'!$F$6</f>
        <v>1048.37025892</v>
      </c>
      <c r="W28" s="64">
        <f>SUMIFS(СВЦЭМ!$D$34:$D$777,СВЦЭМ!$A$34:$A$777,$A28,СВЦЭМ!$B$34:$B$777,W$11)+'СЕТ СН'!$F$11+СВЦЭМ!$D$10+'СЕТ СН'!$F$6</f>
        <v>1067.0341785400001</v>
      </c>
      <c r="X28" s="64">
        <f>SUMIFS(СВЦЭМ!$D$34:$D$777,СВЦЭМ!$A$34:$A$777,$A28,СВЦЭМ!$B$34:$B$777,X$11)+'СЕТ СН'!$F$11+СВЦЭМ!$D$10+'СЕТ СН'!$F$6</f>
        <v>1074.9975353</v>
      </c>
      <c r="Y28" s="64">
        <f>SUMIFS(СВЦЭМ!$D$34:$D$777,СВЦЭМ!$A$34:$A$777,$A28,СВЦЭМ!$B$34:$B$777,Y$11)+'СЕТ СН'!$F$11+СВЦЭМ!$D$10+'СЕТ СН'!$F$6</f>
        <v>1122.3603042999998</v>
      </c>
    </row>
    <row r="29" spans="1:25" ht="15.75" x14ac:dyDescent="0.2">
      <c r="A29" s="63">
        <f t="shared" si="0"/>
        <v>42569</v>
      </c>
      <c r="B29" s="64">
        <f>SUMIFS(СВЦЭМ!$D$34:$D$777,СВЦЭМ!$A$34:$A$777,$A29,СВЦЭМ!$B$34:$B$777,B$11)+'СЕТ СН'!$F$11+СВЦЭМ!$D$10+'СЕТ СН'!$F$6</f>
        <v>1233.2274737399998</v>
      </c>
      <c r="C29" s="64">
        <f>SUMIFS(СВЦЭМ!$D$34:$D$777,СВЦЭМ!$A$34:$A$777,$A29,СВЦЭМ!$B$34:$B$777,C$11)+'СЕТ СН'!$F$11+СВЦЭМ!$D$10+'СЕТ СН'!$F$6</f>
        <v>1251.9839110600001</v>
      </c>
      <c r="D29" s="64">
        <f>SUMIFS(СВЦЭМ!$D$34:$D$777,СВЦЭМ!$A$34:$A$777,$A29,СВЦЭМ!$B$34:$B$777,D$11)+'СЕТ СН'!$F$11+СВЦЭМ!$D$10+'СЕТ СН'!$F$6</f>
        <v>1284.29791092</v>
      </c>
      <c r="E29" s="64">
        <f>SUMIFS(СВЦЭМ!$D$34:$D$777,СВЦЭМ!$A$34:$A$777,$A29,СВЦЭМ!$B$34:$B$777,E$11)+'СЕТ СН'!$F$11+СВЦЭМ!$D$10+'СЕТ СН'!$F$6</f>
        <v>1316.94257698</v>
      </c>
      <c r="F29" s="64">
        <f>SUMIFS(СВЦЭМ!$D$34:$D$777,СВЦЭМ!$A$34:$A$777,$A29,СВЦЭМ!$B$34:$B$777,F$11)+'СЕТ СН'!$F$11+СВЦЭМ!$D$10+'СЕТ СН'!$F$6</f>
        <v>1297.2370401900002</v>
      </c>
      <c r="G29" s="64">
        <f>SUMIFS(СВЦЭМ!$D$34:$D$777,СВЦЭМ!$A$34:$A$777,$A29,СВЦЭМ!$B$34:$B$777,G$11)+'СЕТ СН'!$F$11+СВЦЭМ!$D$10+'СЕТ СН'!$F$6</f>
        <v>1296.10181573</v>
      </c>
      <c r="H29" s="64">
        <f>SUMIFS(СВЦЭМ!$D$34:$D$777,СВЦЭМ!$A$34:$A$777,$A29,СВЦЭМ!$B$34:$B$777,H$11)+'СЕТ СН'!$F$11+СВЦЭМ!$D$10+'СЕТ СН'!$F$6</f>
        <v>1223.91328817</v>
      </c>
      <c r="I29" s="64">
        <f>SUMIFS(СВЦЭМ!$D$34:$D$777,СВЦЭМ!$A$34:$A$777,$A29,СВЦЭМ!$B$34:$B$777,I$11)+'СЕТ СН'!$F$11+СВЦЭМ!$D$10+'СЕТ СН'!$F$6</f>
        <v>1132.24851842</v>
      </c>
      <c r="J29" s="64">
        <f>SUMIFS(СВЦЭМ!$D$34:$D$777,СВЦЭМ!$A$34:$A$777,$A29,СВЦЭМ!$B$34:$B$777,J$11)+'СЕТ СН'!$F$11+СВЦЭМ!$D$10+'СЕТ СН'!$F$6</f>
        <v>976.64421629000003</v>
      </c>
      <c r="K29" s="64">
        <f>SUMIFS(СВЦЭМ!$D$34:$D$777,СВЦЭМ!$A$34:$A$777,$A29,СВЦЭМ!$B$34:$B$777,K$11)+'СЕТ СН'!$F$11+СВЦЭМ!$D$10+'СЕТ СН'!$F$6</f>
        <v>1022.4377031399999</v>
      </c>
      <c r="L29" s="64">
        <f>SUMIFS(СВЦЭМ!$D$34:$D$777,СВЦЭМ!$A$34:$A$777,$A29,СВЦЭМ!$B$34:$B$777,L$11)+'СЕТ СН'!$F$11+СВЦЭМ!$D$10+'СЕТ СН'!$F$6</f>
        <v>1352.1263659599999</v>
      </c>
      <c r="M29" s="64">
        <f>SUMIFS(СВЦЭМ!$D$34:$D$777,СВЦЭМ!$A$34:$A$777,$A29,СВЦЭМ!$B$34:$B$777,M$11)+'СЕТ СН'!$F$11+СВЦЭМ!$D$10+'СЕТ СН'!$F$6</f>
        <v>1339.3184610399999</v>
      </c>
      <c r="N29" s="64">
        <f>SUMIFS(СВЦЭМ!$D$34:$D$777,СВЦЭМ!$A$34:$A$777,$A29,СВЦЭМ!$B$34:$B$777,N$11)+'СЕТ СН'!$F$11+СВЦЭМ!$D$10+'СЕТ СН'!$F$6</f>
        <v>1261.0794591499998</v>
      </c>
      <c r="O29" s="64">
        <f>SUMIFS(СВЦЭМ!$D$34:$D$777,СВЦЭМ!$A$34:$A$777,$A29,СВЦЭМ!$B$34:$B$777,O$11)+'СЕТ СН'!$F$11+СВЦЭМ!$D$10+'СЕТ СН'!$F$6</f>
        <v>1059.0172361099999</v>
      </c>
      <c r="P29" s="64">
        <f>SUMIFS(СВЦЭМ!$D$34:$D$777,СВЦЭМ!$A$34:$A$777,$A29,СВЦЭМ!$B$34:$B$777,P$11)+'СЕТ СН'!$F$11+СВЦЭМ!$D$10+'СЕТ СН'!$F$6</f>
        <v>954.58858420999991</v>
      </c>
      <c r="Q29" s="64">
        <f>SUMIFS(СВЦЭМ!$D$34:$D$777,СВЦЭМ!$A$34:$A$777,$A29,СВЦЭМ!$B$34:$B$777,Q$11)+'СЕТ СН'!$F$11+СВЦЭМ!$D$10+'СЕТ СН'!$F$6</f>
        <v>959.44774308000001</v>
      </c>
      <c r="R29" s="64">
        <f>SUMIFS(СВЦЭМ!$D$34:$D$777,СВЦЭМ!$A$34:$A$777,$A29,СВЦЭМ!$B$34:$B$777,R$11)+'СЕТ СН'!$F$11+СВЦЭМ!$D$10+'СЕТ СН'!$F$6</f>
        <v>1033.2328520599999</v>
      </c>
      <c r="S29" s="64">
        <f>SUMIFS(СВЦЭМ!$D$34:$D$777,СВЦЭМ!$A$34:$A$777,$A29,СВЦЭМ!$B$34:$B$777,S$11)+'СЕТ СН'!$F$11+СВЦЭМ!$D$10+'СЕТ СН'!$F$6</f>
        <v>1031.9150840100001</v>
      </c>
      <c r="T29" s="64">
        <f>SUMIFS(СВЦЭМ!$D$34:$D$777,СВЦЭМ!$A$34:$A$777,$A29,СВЦЭМ!$B$34:$B$777,T$11)+'СЕТ СН'!$F$11+СВЦЭМ!$D$10+'СЕТ СН'!$F$6</f>
        <v>1039.00497036</v>
      </c>
      <c r="U29" s="64">
        <f>SUMIFS(СВЦЭМ!$D$34:$D$777,СВЦЭМ!$A$34:$A$777,$A29,СВЦЭМ!$B$34:$B$777,U$11)+'СЕТ СН'!$F$11+СВЦЭМ!$D$10+'СЕТ СН'!$F$6</f>
        <v>1043.0603092000001</v>
      </c>
      <c r="V29" s="64">
        <f>SUMIFS(СВЦЭМ!$D$34:$D$777,СВЦЭМ!$A$34:$A$777,$A29,СВЦЭМ!$B$34:$B$777,V$11)+'СЕТ СН'!$F$11+СВЦЭМ!$D$10+'СЕТ СН'!$F$6</f>
        <v>1051.3236097700001</v>
      </c>
      <c r="W29" s="64">
        <f>SUMIFS(СВЦЭМ!$D$34:$D$777,СВЦЭМ!$A$34:$A$777,$A29,СВЦЭМ!$B$34:$B$777,W$11)+'СЕТ СН'!$F$11+СВЦЭМ!$D$10+'СЕТ СН'!$F$6</f>
        <v>1104.8971439299999</v>
      </c>
      <c r="X29" s="64">
        <f>SUMIFS(СВЦЭМ!$D$34:$D$777,СВЦЭМ!$A$34:$A$777,$A29,СВЦЭМ!$B$34:$B$777,X$11)+'СЕТ СН'!$F$11+СВЦЭМ!$D$10+'СЕТ СН'!$F$6</f>
        <v>1118.51798805</v>
      </c>
      <c r="Y29" s="64">
        <f>SUMIFS(СВЦЭМ!$D$34:$D$777,СВЦЭМ!$A$34:$A$777,$A29,СВЦЭМ!$B$34:$B$777,Y$11)+'СЕТ СН'!$F$11+СВЦЭМ!$D$10+'СЕТ СН'!$F$6</f>
        <v>1102.0972482899999</v>
      </c>
    </row>
    <row r="30" spans="1:25" ht="15.75" x14ac:dyDescent="0.2">
      <c r="A30" s="63">
        <f t="shared" si="0"/>
        <v>42570</v>
      </c>
      <c r="B30" s="64">
        <f>SUMIFS(СВЦЭМ!$D$34:$D$777,СВЦЭМ!$A$34:$A$777,$A30,СВЦЭМ!$B$34:$B$777,B$11)+'СЕТ СН'!$F$11+СВЦЭМ!$D$10+'СЕТ СН'!$F$6</f>
        <v>1173.68909575</v>
      </c>
      <c r="C30" s="64">
        <f>SUMIFS(СВЦЭМ!$D$34:$D$777,СВЦЭМ!$A$34:$A$777,$A30,СВЦЭМ!$B$34:$B$777,C$11)+'СЕТ СН'!$F$11+СВЦЭМ!$D$10+'СЕТ СН'!$F$6</f>
        <v>1244.2347374800001</v>
      </c>
      <c r="D30" s="64">
        <f>SUMIFS(СВЦЭМ!$D$34:$D$777,СВЦЭМ!$A$34:$A$777,$A30,СВЦЭМ!$B$34:$B$777,D$11)+'СЕТ СН'!$F$11+СВЦЭМ!$D$10+'СЕТ СН'!$F$6</f>
        <v>1289.6065969000001</v>
      </c>
      <c r="E30" s="64">
        <f>SUMIFS(СВЦЭМ!$D$34:$D$777,СВЦЭМ!$A$34:$A$777,$A30,СВЦЭМ!$B$34:$B$777,E$11)+'СЕТ СН'!$F$11+СВЦЭМ!$D$10+'СЕТ СН'!$F$6</f>
        <v>1312.82743764</v>
      </c>
      <c r="F30" s="64">
        <f>SUMIFS(СВЦЭМ!$D$34:$D$777,СВЦЭМ!$A$34:$A$777,$A30,СВЦЭМ!$B$34:$B$777,F$11)+'СЕТ СН'!$F$11+СВЦЭМ!$D$10+'СЕТ СН'!$F$6</f>
        <v>1332.0506246599998</v>
      </c>
      <c r="G30" s="64">
        <f>SUMIFS(СВЦЭМ!$D$34:$D$777,СВЦЭМ!$A$34:$A$777,$A30,СВЦЭМ!$B$34:$B$777,G$11)+'СЕТ СН'!$F$11+СВЦЭМ!$D$10+'СЕТ СН'!$F$6</f>
        <v>1382.0887986399998</v>
      </c>
      <c r="H30" s="64">
        <f>SUMIFS(СВЦЭМ!$D$34:$D$777,СВЦЭМ!$A$34:$A$777,$A30,СВЦЭМ!$B$34:$B$777,H$11)+'СЕТ СН'!$F$11+СВЦЭМ!$D$10+'СЕТ СН'!$F$6</f>
        <v>1331.29224561</v>
      </c>
      <c r="I30" s="64">
        <f>SUMIFS(СВЦЭМ!$D$34:$D$777,СВЦЭМ!$A$34:$A$777,$A30,СВЦЭМ!$B$34:$B$777,I$11)+'СЕТ СН'!$F$11+СВЦЭМ!$D$10+'СЕТ СН'!$F$6</f>
        <v>1270.6300257399998</v>
      </c>
      <c r="J30" s="64">
        <f>SUMIFS(СВЦЭМ!$D$34:$D$777,СВЦЭМ!$A$34:$A$777,$A30,СВЦЭМ!$B$34:$B$777,J$11)+'СЕТ СН'!$F$11+СВЦЭМ!$D$10+'СЕТ СН'!$F$6</f>
        <v>1118.57978976</v>
      </c>
      <c r="K30" s="64">
        <f>SUMIFS(СВЦЭМ!$D$34:$D$777,СВЦЭМ!$A$34:$A$777,$A30,СВЦЭМ!$B$34:$B$777,K$11)+'СЕТ СН'!$F$11+СВЦЭМ!$D$10+'СЕТ СН'!$F$6</f>
        <v>1082.15185187</v>
      </c>
      <c r="L30" s="64">
        <f>SUMIFS(СВЦЭМ!$D$34:$D$777,СВЦЭМ!$A$34:$A$777,$A30,СВЦЭМ!$B$34:$B$777,L$11)+'СЕТ СН'!$F$11+СВЦЭМ!$D$10+'СЕТ СН'!$F$6</f>
        <v>1274.9182851400001</v>
      </c>
      <c r="M30" s="64">
        <f>SUMIFS(СВЦЭМ!$D$34:$D$777,СВЦЭМ!$A$34:$A$777,$A30,СВЦЭМ!$B$34:$B$777,M$11)+'СЕТ СН'!$F$11+СВЦЭМ!$D$10+'СЕТ СН'!$F$6</f>
        <v>1420.2705943400001</v>
      </c>
      <c r="N30" s="64">
        <f>SUMIFS(СВЦЭМ!$D$34:$D$777,СВЦЭМ!$A$34:$A$777,$A30,СВЦЭМ!$B$34:$B$777,N$11)+'СЕТ СН'!$F$11+СВЦЭМ!$D$10+'СЕТ СН'!$F$6</f>
        <v>1403.16697161</v>
      </c>
      <c r="O30" s="64">
        <f>SUMIFS(СВЦЭМ!$D$34:$D$777,СВЦЭМ!$A$34:$A$777,$A30,СВЦЭМ!$B$34:$B$777,O$11)+'СЕТ СН'!$F$11+СВЦЭМ!$D$10+'СЕТ СН'!$F$6</f>
        <v>1186.68698202</v>
      </c>
      <c r="P30" s="64">
        <f>SUMIFS(СВЦЭМ!$D$34:$D$777,СВЦЭМ!$A$34:$A$777,$A30,СВЦЭМ!$B$34:$B$777,P$11)+'СЕТ СН'!$F$11+СВЦЭМ!$D$10+'СЕТ СН'!$F$6</f>
        <v>1049.1871669699999</v>
      </c>
      <c r="Q30" s="64">
        <f>SUMIFS(СВЦЭМ!$D$34:$D$777,СВЦЭМ!$A$34:$A$777,$A30,СВЦЭМ!$B$34:$B$777,Q$11)+'СЕТ СН'!$F$11+СВЦЭМ!$D$10+'СЕТ СН'!$F$6</f>
        <v>1069.65644451</v>
      </c>
      <c r="R30" s="64">
        <f>SUMIFS(СВЦЭМ!$D$34:$D$777,СВЦЭМ!$A$34:$A$777,$A30,СВЦЭМ!$B$34:$B$777,R$11)+'СЕТ СН'!$F$11+СВЦЭМ!$D$10+'СЕТ СН'!$F$6</f>
        <v>1136.0599042200001</v>
      </c>
      <c r="S30" s="64">
        <f>SUMIFS(СВЦЭМ!$D$34:$D$777,СВЦЭМ!$A$34:$A$777,$A30,СВЦЭМ!$B$34:$B$777,S$11)+'СЕТ СН'!$F$11+СВЦЭМ!$D$10+'СЕТ СН'!$F$6</f>
        <v>1062.0180167200001</v>
      </c>
      <c r="T30" s="64">
        <f>SUMIFS(СВЦЭМ!$D$34:$D$777,СВЦЭМ!$A$34:$A$777,$A30,СВЦЭМ!$B$34:$B$777,T$11)+'СЕТ СН'!$F$11+СВЦЭМ!$D$10+'СЕТ СН'!$F$6</f>
        <v>1028.4008803199999</v>
      </c>
      <c r="U30" s="64">
        <f>SUMIFS(СВЦЭМ!$D$34:$D$777,СВЦЭМ!$A$34:$A$777,$A30,СВЦЭМ!$B$34:$B$777,U$11)+'СЕТ СН'!$F$11+СВЦЭМ!$D$10+'СЕТ СН'!$F$6</f>
        <v>1054.2369480499999</v>
      </c>
      <c r="V30" s="64">
        <f>SUMIFS(СВЦЭМ!$D$34:$D$777,СВЦЭМ!$A$34:$A$777,$A30,СВЦЭМ!$B$34:$B$777,V$11)+'СЕТ СН'!$F$11+СВЦЭМ!$D$10+'СЕТ СН'!$F$6</f>
        <v>1040.94858454</v>
      </c>
      <c r="W30" s="64">
        <f>SUMIFS(СВЦЭМ!$D$34:$D$777,СВЦЭМ!$A$34:$A$777,$A30,СВЦЭМ!$B$34:$B$777,W$11)+'СЕТ СН'!$F$11+СВЦЭМ!$D$10+'СЕТ СН'!$F$6</f>
        <v>1135.5854485999998</v>
      </c>
      <c r="X30" s="64">
        <f>SUMIFS(СВЦЭМ!$D$34:$D$777,СВЦЭМ!$A$34:$A$777,$A30,СВЦЭМ!$B$34:$B$777,X$11)+'СЕТ СН'!$F$11+СВЦЭМ!$D$10+'СЕТ СН'!$F$6</f>
        <v>1203.3112277499999</v>
      </c>
      <c r="Y30" s="64">
        <f>SUMIFS(СВЦЭМ!$D$34:$D$777,СВЦЭМ!$A$34:$A$777,$A30,СВЦЭМ!$B$34:$B$777,Y$11)+'СЕТ СН'!$F$11+СВЦЭМ!$D$10+'СЕТ СН'!$F$6</f>
        <v>1094.79382917</v>
      </c>
    </row>
    <row r="31" spans="1:25" ht="15.75" x14ac:dyDescent="0.2">
      <c r="A31" s="63">
        <f t="shared" si="0"/>
        <v>42571</v>
      </c>
      <c r="B31" s="64">
        <f>SUMIFS(СВЦЭМ!$D$34:$D$777,СВЦЭМ!$A$34:$A$777,$A31,СВЦЭМ!$B$34:$B$777,B$11)+'СЕТ СН'!$F$11+СВЦЭМ!$D$10+'СЕТ СН'!$F$6</f>
        <v>1183.7449979600001</v>
      </c>
      <c r="C31" s="64">
        <f>SUMIFS(СВЦЭМ!$D$34:$D$777,СВЦЭМ!$A$34:$A$777,$A31,СВЦЭМ!$B$34:$B$777,C$11)+'СЕТ СН'!$F$11+СВЦЭМ!$D$10+'СЕТ СН'!$F$6</f>
        <v>1259.3449627999998</v>
      </c>
      <c r="D31" s="64">
        <f>SUMIFS(СВЦЭМ!$D$34:$D$777,СВЦЭМ!$A$34:$A$777,$A31,СВЦЭМ!$B$34:$B$777,D$11)+'СЕТ СН'!$F$11+СВЦЭМ!$D$10+'СЕТ СН'!$F$6</f>
        <v>1294.61576586</v>
      </c>
      <c r="E31" s="64">
        <f>SUMIFS(СВЦЭМ!$D$34:$D$777,СВЦЭМ!$A$34:$A$777,$A31,СВЦЭМ!$B$34:$B$777,E$11)+'СЕТ СН'!$F$11+СВЦЭМ!$D$10+'СЕТ СН'!$F$6</f>
        <v>1285.4465072099999</v>
      </c>
      <c r="F31" s="64">
        <f>SUMIFS(СВЦЭМ!$D$34:$D$777,СВЦЭМ!$A$34:$A$777,$A31,СВЦЭМ!$B$34:$B$777,F$11)+'СЕТ СН'!$F$11+СВЦЭМ!$D$10+'СЕТ СН'!$F$6</f>
        <v>1324.4148901500002</v>
      </c>
      <c r="G31" s="64">
        <f>SUMIFS(СВЦЭМ!$D$34:$D$777,СВЦЭМ!$A$34:$A$777,$A31,СВЦЭМ!$B$34:$B$777,G$11)+'СЕТ СН'!$F$11+СВЦЭМ!$D$10+'СЕТ СН'!$F$6</f>
        <v>1301.1737201700003</v>
      </c>
      <c r="H31" s="64">
        <f>SUMIFS(СВЦЭМ!$D$34:$D$777,СВЦЭМ!$A$34:$A$777,$A31,СВЦЭМ!$B$34:$B$777,H$11)+'СЕТ СН'!$F$11+СВЦЭМ!$D$10+'СЕТ СН'!$F$6</f>
        <v>1245.67165875</v>
      </c>
      <c r="I31" s="64">
        <f>SUMIFS(СВЦЭМ!$D$34:$D$777,СВЦЭМ!$A$34:$A$777,$A31,СВЦЭМ!$B$34:$B$777,I$11)+'СЕТ СН'!$F$11+СВЦЭМ!$D$10+'СЕТ СН'!$F$6</f>
        <v>1132.59122684</v>
      </c>
      <c r="J31" s="64">
        <f>SUMIFS(СВЦЭМ!$D$34:$D$777,СВЦЭМ!$A$34:$A$777,$A31,СВЦЭМ!$B$34:$B$777,J$11)+'СЕТ СН'!$F$11+СВЦЭМ!$D$10+'СЕТ СН'!$F$6</f>
        <v>973.06597815999999</v>
      </c>
      <c r="K31" s="64">
        <f>SUMIFS(СВЦЭМ!$D$34:$D$777,СВЦЭМ!$A$34:$A$777,$A31,СВЦЭМ!$B$34:$B$777,K$11)+'СЕТ СН'!$F$11+СВЦЭМ!$D$10+'СЕТ СН'!$F$6</f>
        <v>991.99194609000006</v>
      </c>
      <c r="L31" s="64">
        <f>SUMIFS(СВЦЭМ!$D$34:$D$777,СВЦЭМ!$A$34:$A$777,$A31,СВЦЭМ!$B$34:$B$777,L$11)+'СЕТ СН'!$F$11+СВЦЭМ!$D$10+'СЕТ СН'!$F$6</f>
        <v>999.62702863999993</v>
      </c>
      <c r="M31" s="64">
        <f>SUMIFS(СВЦЭМ!$D$34:$D$777,СВЦЭМ!$A$34:$A$777,$A31,СВЦЭМ!$B$34:$B$777,M$11)+'СЕТ СН'!$F$11+СВЦЭМ!$D$10+'СЕТ СН'!$F$6</f>
        <v>983.93664228</v>
      </c>
      <c r="N31" s="64">
        <f>SUMIFS(СВЦЭМ!$D$34:$D$777,СВЦЭМ!$A$34:$A$777,$A31,СВЦЭМ!$B$34:$B$777,N$11)+'СЕТ СН'!$F$11+СВЦЭМ!$D$10+'СЕТ СН'!$F$6</f>
        <v>975.18925295999998</v>
      </c>
      <c r="O31" s="64">
        <f>SUMIFS(СВЦЭМ!$D$34:$D$777,СВЦЭМ!$A$34:$A$777,$A31,СВЦЭМ!$B$34:$B$777,O$11)+'СЕТ СН'!$F$11+СВЦЭМ!$D$10+'СЕТ СН'!$F$6</f>
        <v>988.65183929</v>
      </c>
      <c r="P31" s="64">
        <f>SUMIFS(СВЦЭМ!$D$34:$D$777,СВЦЭМ!$A$34:$A$777,$A31,СВЦЭМ!$B$34:$B$777,P$11)+'СЕТ СН'!$F$11+СВЦЭМ!$D$10+'СЕТ СН'!$F$6</f>
        <v>991.05312624999999</v>
      </c>
      <c r="Q31" s="64">
        <f>SUMIFS(СВЦЭМ!$D$34:$D$777,СВЦЭМ!$A$34:$A$777,$A31,СВЦЭМ!$B$34:$B$777,Q$11)+'СЕТ СН'!$F$11+СВЦЭМ!$D$10+'СЕТ СН'!$F$6</f>
        <v>963.99663340000006</v>
      </c>
      <c r="R31" s="64">
        <f>SUMIFS(СВЦЭМ!$D$34:$D$777,СВЦЭМ!$A$34:$A$777,$A31,СВЦЭМ!$B$34:$B$777,R$11)+'СЕТ СН'!$F$11+СВЦЭМ!$D$10+'СЕТ СН'!$F$6</f>
        <v>1040.3158592899999</v>
      </c>
      <c r="S31" s="64">
        <f>SUMIFS(СВЦЭМ!$D$34:$D$777,СВЦЭМ!$A$34:$A$777,$A31,СВЦЭМ!$B$34:$B$777,S$11)+'СЕТ СН'!$F$11+СВЦЭМ!$D$10+'СЕТ СН'!$F$6</f>
        <v>1041.63871537</v>
      </c>
      <c r="T31" s="64">
        <f>SUMIFS(СВЦЭМ!$D$34:$D$777,СВЦЭМ!$A$34:$A$777,$A31,СВЦЭМ!$B$34:$B$777,T$11)+'СЕТ СН'!$F$11+СВЦЭМ!$D$10+'СЕТ СН'!$F$6</f>
        <v>1034.8770837</v>
      </c>
      <c r="U31" s="64">
        <f>SUMIFS(СВЦЭМ!$D$34:$D$777,СВЦЭМ!$A$34:$A$777,$A31,СВЦЭМ!$B$34:$B$777,U$11)+'СЕТ СН'!$F$11+СВЦЭМ!$D$10+'СЕТ СН'!$F$6</f>
        <v>1061.1178162000001</v>
      </c>
      <c r="V31" s="64">
        <f>SUMIFS(СВЦЭМ!$D$34:$D$777,СВЦЭМ!$A$34:$A$777,$A31,СВЦЭМ!$B$34:$B$777,V$11)+'СЕТ СН'!$F$11+СВЦЭМ!$D$10+'СЕТ СН'!$F$6</f>
        <v>1087.5985492899999</v>
      </c>
      <c r="W31" s="64">
        <f>SUMIFS(СВЦЭМ!$D$34:$D$777,СВЦЭМ!$A$34:$A$777,$A31,СВЦЭМ!$B$34:$B$777,W$11)+'СЕТ СН'!$F$11+СВЦЭМ!$D$10+'СЕТ СН'!$F$6</f>
        <v>1183.9630342</v>
      </c>
      <c r="X31" s="64">
        <f>SUMIFS(СВЦЭМ!$D$34:$D$777,СВЦЭМ!$A$34:$A$777,$A31,СВЦЭМ!$B$34:$B$777,X$11)+'СЕТ СН'!$F$11+СВЦЭМ!$D$10+'СЕТ СН'!$F$6</f>
        <v>1116.3042854400001</v>
      </c>
      <c r="Y31" s="64">
        <f>SUMIFS(СВЦЭМ!$D$34:$D$777,СВЦЭМ!$A$34:$A$777,$A31,СВЦЭМ!$B$34:$B$777,Y$11)+'СЕТ СН'!$F$11+СВЦЭМ!$D$10+'СЕТ СН'!$F$6</f>
        <v>1118.8944308499999</v>
      </c>
    </row>
    <row r="32" spans="1:25" ht="15.75" x14ac:dyDescent="0.2">
      <c r="A32" s="63">
        <f t="shared" si="0"/>
        <v>42572</v>
      </c>
      <c r="B32" s="64">
        <f>SUMIFS(СВЦЭМ!$D$34:$D$777,СВЦЭМ!$A$34:$A$777,$A32,СВЦЭМ!$B$34:$B$777,B$11)+'СЕТ СН'!$F$11+СВЦЭМ!$D$10+'СЕТ СН'!$F$6</f>
        <v>1223.58489429</v>
      </c>
      <c r="C32" s="64">
        <f>SUMIFS(СВЦЭМ!$D$34:$D$777,СВЦЭМ!$A$34:$A$777,$A32,СВЦЭМ!$B$34:$B$777,C$11)+'СЕТ СН'!$F$11+СВЦЭМ!$D$10+'СЕТ СН'!$F$6</f>
        <v>1250.1254242699999</v>
      </c>
      <c r="D32" s="64">
        <f>SUMIFS(СВЦЭМ!$D$34:$D$777,СВЦЭМ!$A$34:$A$777,$A32,СВЦЭМ!$B$34:$B$777,D$11)+'СЕТ СН'!$F$11+СВЦЭМ!$D$10+'СЕТ СН'!$F$6</f>
        <v>1271.17594897</v>
      </c>
      <c r="E32" s="64">
        <f>SUMIFS(СВЦЭМ!$D$34:$D$777,СВЦЭМ!$A$34:$A$777,$A32,СВЦЭМ!$B$34:$B$777,E$11)+'СЕТ СН'!$F$11+СВЦЭМ!$D$10+'СЕТ СН'!$F$6</f>
        <v>1290.31401239</v>
      </c>
      <c r="F32" s="64">
        <f>SUMIFS(СВЦЭМ!$D$34:$D$777,СВЦЭМ!$A$34:$A$777,$A32,СВЦЭМ!$B$34:$B$777,F$11)+'СЕТ СН'!$F$11+СВЦЭМ!$D$10+'СЕТ СН'!$F$6</f>
        <v>1294.33028362</v>
      </c>
      <c r="G32" s="64">
        <f>SUMIFS(СВЦЭМ!$D$34:$D$777,СВЦЭМ!$A$34:$A$777,$A32,СВЦЭМ!$B$34:$B$777,G$11)+'СЕТ СН'!$F$11+СВЦЭМ!$D$10+'СЕТ СН'!$F$6</f>
        <v>1276.56859519</v>
      </c>
      <c r="H32" s="64">
        <f>SUMIFS(СВЦЭМ!$D$34:$D$777,СВЦЭМ!$A$34:$A$777,$A32,СВЦЭМ!$B$34:$B$777,H$11)+'СЕТ СН'!$F$11+СВЦЭМ!$D$10+'СЕТ СН'!$F$6</f>
        <v>1225.52145791</v>
      </c>
      <c r="I32" s="64">
        <f>SUMIFS(СВЦЭМ!$D$34:$D$777,СВЦЭМ!$A$34:$A$777,$A32,СВЦЭМ!$B$34:$B$777,I$11)+'СЕТ СН'!$F$11+СВЦЭМ!$D$10+'СЕТ СН'!$F$6</f>
        <v>1136.7384608899999</v>
      </c>
      <c r="J32" s="64">
        <f>SUMIFS(СВЦЭМ!$D$34:$D$777,СВЦЭМ!$A$34:$A$777,$A32,СВЦЭМ!$B$34:$B$777,J$11)+'СЕТ СН'!$F$11+СВЦЭМ!$D$10+'СЕТ СН'!$F$6</f>
        <v>1064.0789438299998</v>
      </c>
      <c r="K32" s="64">
        <f>SUMIFS(СВЦЭМ!$D$34:$D$777,СВЦЭМ!$A$34:$A$777,$A32,СВЦЭМ!$B$34:$B$777,K$11)+'СЕТ СН'!$F$11+СВЦЭМ!$D$10+'СЕТ СН'!$F$6</f>
        <v>1069.3658156500001</v>
      </c>
      <c r="L32" s="64">
        <f>SUMIFS(СВЦЭМ!$D$34:$D$777,СВЦЭМ!$A$34:$A$777,$A32,СВЦЭМ!$B$34:$B$777,L$11)+'СЕТ СН'!$F$11+СВЦЭМ!$D$10+'СЕТ СН'!$F$6</f>
        <v>1089.8108121800001</v>
      </c>
      <c r="M32" s="64">
        <f>SUMIFS(СВЦЭМ!$D$34:$D$777,СВЦЭМ!$A$34:$A$777,$A32,СВЦЭМ!$B$34:$B$777,M$11)+'СЕТ СН'!$F$11+СВЦЭМ!$D$10+'СЕТ СН'!$F$6</f>
        <v>1137.17591017</v>
      </c>
      <c r="N32" s="64">
        <f>SUMIFS(СВЦЭМ!$D$34:$D$777,СВЦЭМ!$A$34:$A$777,$A32,СВЦЭМ!$B$34:$B$777,N$11)+'СЕТ СН'!$F$11+СВЦЭМ!$D$10+'СЕТ СН'!$F$6</f>
        <v>1197.7732532800001</v>
      </c>
      <c r="O32" s="64">
        <f>SUMIFS(СВЦЭМ!$D$34:$D$777,СВЦЭМ!$A$34:$A$777,$A32,СВЦЭМ!$B$34:$B$777,O$11)+'СЕТ СН'!$F$11+СВЦЭМ!$D$10+'СЕТ СН'!$F$6</f>
        <v>1202.27835125</v>
      </c>
      <c r="P32" s="64">
        <f>SUMIFS(СВЦЭМ!$D$34:$D$777,СВЦЭМ!$A$34:$A$777,$A32,СВЦЭМ!$B$34:$B$777,P$11)+'СЕТ СН'!$F$11+СВЦЭМ!$D$10+'СЕТ СН'!$F$6</f>
        <v>1031.7671464699999</v>
      </c>
      <c r="Q32" s="64">
        <f>SUMIFS(СВЦЭМ!$D$34:$D$777,СВЦЭМ!$A$34:$A$777,$A32,СВЦЭМ!$B$34:$B$777,Q$11)+'СЕТ СН'!$F$11+СВЦЭМ!$D$10+'СЕТ СН'!$F$6</f>
        <v>1021.5024545199999</v>
      </c>
      <c r="R32" s="64">
        <f>SUMIFS(СВЦЭМ!$D$34:$D$777,СВЦЭМ!$A$34:$A$777,$A32,СВЦЭМ!$B$34:$B$777,R$11)+'СЕТ СН'!$F$11+СВЦЭМ!$D$10+'СЕТ СН'!$F$6</f>
        <v>1085.5224989600001</v>
      </c>
      <c r="S32" s="64">
        <f>SUMIFS(СВЦЭМ!$D$34:$D$777,СВЦЭМ!$A$34:$A$777,$A32,СВЦЭМ!$B$34:$B$777,S$11)+'СЕТ СН'!$F$11+СВЦЭМ!$D$10+'СЕТ СН'!$F$6</f>
        <v>1080.5019468800001</v>
      </c>
      <c r="T32" s="64">
        <f>SUMIFS(СВЦЭМ!$D$34:$D$777,СВЦЭМ!$A$34:$A$777,$A32,СВЦЭМ!$B$34:$B$777,T$11)+'СЕТ СН'!$F$11+СВЦЭМ!$D$10+'СЕТ СН'!$F$6</f>
        <v>1089.7119481499999</v>
      </c>
      <c r="U32" s="64">
        <f>SUMIFS(СВЦЭМ!$D$34:$D$777,СВЦЭМ!$A$34:$A$777,$A32,СВЦЭМ!$B$34:$B$777,U$11)+'СЕТ СН'!$F$11+СВЦЭМ!$D$10+'СЕТ СН'!$F$6</f>
        <v>1069.9904672799998</v>
      </c>
      <c r="V32" s="64">
        <f>SUMIFS(СВЦЭМ!$D$34:$D$777,СВЦЭМ!$A$34:$A$777,$A32,СВЦЭМ!$B$34:$B$777,V$11)+'СЕТ СН'!$F$11+СВЦЭМ!$D$10+'СЕТ СН'!$F$6</f>
        <v>1074.77204824</v>
      </c>
      <c r="W32" s="64">
        <f>SUMIFS(СВЦЭМ!$D$34:$D$777,СВЦЭМ!$A$34:$A$777,$A32,СВЦЭМ!$B$34:$B$777,W$11)+'СЕТ СН'!$F$11+СВЦЭМ!$D$10+'СЕТ СН'!$F$6</f>
        <v>1149.89975312</v>
      </c>
      <c r="X32" s="64">
        <f>SUMIFS(СВЦЭМ!$D$34:$D$777,СВЦЭМ!$A$34:$A$777,$A32,СВЦЭМ!$B$34:$B$777,X$11)+'СЕТ СН'!$F$11+СВЦЭМ!$D$10+'СЕТ СН'!$F$6</f>
        <v>1138.3606158699999</v>
      </c>
      <c r="Y32" s="64">
        <f>SUMIFS(СВЦЭМ!$D$34:$D$777,СВЦЭМ!$A$34:$A$777,$A32,СВЦЭМ!$B$34:$B$777,Y$11)+'СЕТ СН'!$F$11+СВЦЭМ!$D$10+'СЕТ СН'!$F$6</f>
        <v>1181.0113550900001</v>
      </c>
    </row>
    <row r="33" spans="1:27" ht="15.75" x14ac:dyDescent="0.2">
      <c r="A33" s="63">
        <f t="shared" si="0"/>
        <v>42573</v>
      </c>
      <c r="B33" s="64">
        <f>SUMIFS(СВЦЭМ!$D$34:$D$777,СВЦЭМ!$A$34:$A$777,$A33,СВЦЭМ!$B$34:$B$777,B$11)+'СЕТ СН'!$F$11+СВЦЭМ!$D$10+'СЕТ СН'!$F$6</f>
        <v>1267.66863182</v>
      </c>
      <c r="C33" s="64">
        <f>SUMIFS(СВЦЭМ!$D$34:$D$777,СВЦЭМ!$A$34:$A$777,$A33,СВЦЭМ!$B$34:$B$777,C$11)+'СЕТ СН'!$F$11+СВЦЭМ!$D$10+'СЕТ СН'!$F$6</f>
        <v>1341.21792164</v>
      </c>
      <c r="D33" s="64">
        <f>SUMIFS(СВЦЭМ!$D$34:$D$777,СВЦЭМ!$A$34:$A$777,$A33,СВЦЭМ!$B$34:$B$777,D$11)+'СЕТ СН'!$F$11+СВЦЭМ!$D$10+'СЕТ СН'!$F$6</f>
        <v>1383.4081078099998</v>
      </c>
      <c r="E33" s="64">
        <f>SUMIFS(СВЦЭМ!$D$34:$D$777,СВЦЭМ!$A$34:$A$777,$A33,СВЦЭМ!$B$34:$B$777,E$11)+'СЕТ СН'!$F$11+СВЦЭМ!$D$10+'СЕТ СН'!$F$6</f>
        <v>1411.1155148000003</v>
      </c>
      <c r="F33" s="64">
        <f>SUMIFS(СВЦЭМ!$D$34:$D$777,СВЦЭМ!$A$34:$A$777,$A33,СВЦЭМ!$B$34:$B$777,F$11)+'СЕТ СН'!$F$11+СВЦЭМ!$D$10+'СЕТ СН'!$F$6</f>
        <v>1410.0400513499999</v>
      </c>
      <c r="G33" s="64">
        <f>SUMIFS(СВЦЭМ!$D$34:$D$777,СВЦЭМ!$A$34:$A$777,$A33,СВЦЭМ!$B$34:$B$777,G$11)+'СЕТ СН'!$F$11+СВЦЭМ!$D$10+'СЕТ СН'!$F$6</f>
        <v>1418.4862098899998</v>
      </c>
      <c r="H33" s="64">
        <f>SUMIFS(СВЦЭМ!$D$34:$D$777,СВЦЭМ!$A$34:$A$777,$A33,СВЦЭМ!$B$34:$B$777,H$11)+'СЕТ СН'!$F$11+СВЦЭМ!$D$10+'СЕТ СН'!$F$6</f>
        <v>1477.7774420800001</v>
      </c>
      <c r="I33" s="64">
        <f>SUMIFS(СВЦЭМ!$D$34:$D$777,СВЦЭМ!$A$34:$A$777,$A33,СВЦЭМ!$B$34:$B$777,I$11)+'СЕТ СН'!$F$11+СВЦЭМ!$D$10+'СЕТ СН'!$F$6</f>
        <v>1225.2045735000002</v>
      </c>
      <c r="J33" s="64">
        <f>SUMIFS(СВЦЭМ!$D$34:$D$777,СВЦЭМ!$A$34:$A$777,$A33,СВЦЭМ!$B$34:$B$777,J$11)+'СЕТ СН'!$F$11+СВЦЭМ!$D$10+'СЕТ СН'!$F$6</f>
        <v>973.00571027000001</v>
      </c>
      <c r="K33" s="64">
        <f>SUMIFS(СВЦЭМ!$D$34:$D$777,СВЦЭМ!$A$34:$A$777,$A33,СВЦЭМ!$B$34:$B$777,K$11)+'СЕТ СН'!$F$11+СВЦЭМ!$D$10+'СЕТ СН'!$F$6</f>
        <v>981.62655896000001</v>
      </c>
      <c r="L33" s="64">
        <f>SUMIFS(СВЦЭМ!$D$34:$D$777,СВЦЭМ!$A$34:$A$777,$A33,СВЦЭМ!$B$34:$B$777,L$11)+'СЕТ СН'!$F$11+СВЦЭМ!$D$10+'СЕТ СН'!$F$6</f>
        <v>1001.33840865</v>
      </c>
      <c r="M33" s="64">
        <f>SUMIFS(СВЦЭМ!$D$34:$D$777,СВЦЭМ!$A$34:$A$777,$A33,СВЦЭМ!$B$34:$B$777,M$11)+'СЕТ СН'!$F$11+СВЦЭМ!$D$10+'СЕТ СН'!$F$6</f>
        <v>1008.2073385399999</v>
      </c>
      <c r="N33" s="64">
        <f>SUMIFS(СВЦЭМ!$D$34:$D$777,СВЦЭМ!$A$34:$A$777,$A33,СВЦЭМ!$B$34:$B$777,N$11)+'СЕТ СН'!$F$11+СВЦЭМ!$D$10+'СЕТ СН'!$F$6</f>
        <v>987.31047031999992</v>
      </c>
      <c r="O33" s="64">
        <f>SUMIFS(СВЦЭМ!$D$34:$D$777,СВЦЭМ!$A$34:$A$777,$A33,СВЦЭМ!$B$34:$B$777,O$11)+'СЕТ СН'!$F$11+СВЦЭМ!$D$10+'СЕТ СН'!$F$6</f>
        <v>987.82009947000006</v>
      </c>
      <c r="P33" s="64">
        <f>SUMIFS(СВЦЭМ!$D$34:$D$777,СВЦЭМ!$A$34:$A$777,$A33,СВЦЭМ!$B$34:$B$777,P$11)+'СЕТ СН'!$F$11+СВЦЭМ!$D$10+'СЕТ СН'!$F$6</f>
        <v>960.26775041999997</v>
      </c>
      <c r="Q33" s="64">
        <f>SUMIFS(СВЦЭМ!$D$34:$D$777,СВЦЭМ!$A$34:$A$777,$A33,СВЦЭМ!$B$34:$B$777,Q$11)+'СЕТ СН'!$F$11+СВЦЭМ!$D$10+'СЕТ СН'!$F$6</f>
        <v>959.98190109000006</v>
      </c>
      <c r="R33" s="64">
        <f>SUMIFS(СВЦЭМ!$D$34:$D$777,СВЦЭМ!$A$34:$A$777,$A33,СВЦЭМ!$B$34:$B$777,R$11)+'СЕТ СН'!$F$11+СВЦЭМ!$D$10+'СЕТ СН'!$F$6</f>
        <v>1048.1975163</v>
      </c>
      <c r="S33" s="64">
        <f>SUMIFS(СВЦЭМ!$D$34:$D$777,СВЦЭМ!$A$34:$A$777,$A33,СВЦЭМ!$B$34:$B$777,S$11)+'СЕТ СН'!$F$11+СВЦЭМ!$D$10+'СЕТ СН'!$F$6</f>
        <v>1016.3687506700001</v>
      </c>
      <c r="T33" s="64">
        <f>SUMIFS(СВЦЭМ!$D$34:$D$777,СВЦЭМ!$A$34:$A$777,$A33,СВЦЭМ!$B$34:$B$777,T$11)+'СЕТ СН'!$F$11+СВЦЭМ!$D$10+'СЕТ СН'!$F$6</f>
        <v>992.75707594000005</v>
      </c>
      <c r="U33" s="64">
        <f>SUMIFS(СВЦЭМ!$D$34:$D$777,СВЦЭМ!$A$34:$A$777,$A33,СВЦЭМ!$B$34:$B$777,U$11)+'СЕТ СН'!$F$11+СВЦЭМ!$D$10+'СЕТ СН'!$F$6</f>
        <v>986.83620433999999</v>
      </c>
      <c r="V33" s="64">
        <f>SUMIFS(СВЦЭМ!$D$34:$D$777,СВЦЭМ!$A$34:$A$777,$A33,СВЦЭМ!$B$34:$B$777,V$11)+'СЕТ СН'!$F$11+СВЦЭМ!$D$10+'СЕТ СН'!$F$6</f>
        <v>1014.33102561</v>
      </c>
      <c r="W33" s="64">
        <f>SUMIFS(СВЦЭМ!$D$34:$D$777,СВЦЭМ!$A$34:$A$777,$A33,СВЦЭМ!$B$34:$B$777,W$11)+'СЕТ СН'!$F$11+СВЦЭМ!$D$10+'СЕТ СН'!$F$6</f>
        <v>1074.7666223599999</v>
      </c>
      <c r="X33" s="64">
        <f>SUMIFS(СВЦЭМ!$D$34:$D$777,СВЦЭМ!$A$34:$A$777,$A33,СВЦЭМ!$B$34:$B$777,X$11)+'СЕТ СН'!$F$11+СВЦЭМ!$D$10+'СЕТ СН'!$F$6</f>
        <v>1057.73083683</v>
      </c>
      <c r="Y33" s="64">
        <f>SUMIFS(СВЦЭМ!$D$34:$D$777,СВЦЭМ!$A$34:$A$777,$A33,СВЦЭМ!$B$34:$B$777,Y$11)+'СЕТ СН'!$F$11+СВЦЭМ!$D$10+'СЕТ СН'!$F$6</f>
        <v>1072.6591048499999</v>
      </c>
    </row>
    <row r="34" spans="1:27" ht="15.75" x14ac:dyDescent="0.2">
      <c r="A34" s="63">
        <f t="shared" si="0"/>
        <v>42574</v>
      </c>
      <c r="B34" s="64">
        <f>SUMIFS(СВЦЭМ!$D$34:$D$777,СВЦЭМ!$A$34:$A$777,$A34,СВЦЭМ!$B$34:$B$777,B$11)+'СЕТ СН'!$F$11+СВЦЭМ!$D$10+'СЕТ СН'!$F$6</f>
        <v>1151.9779631699998</v>
      </c>
      <c r="C34" s="64">
        <f>SUMIFS(СВЦЭМ!$D$34:$D$777,СВЦЭМ!$A$34:$A$777,$A34,СВЦЭМ!$B$34:$B$777,C$11)+'СЕТ СН'!$F$11+СВЦЭМ!$D$10+'СЕТ СН'!$F$6</f>
        <v>1205.11776781</v>
      </c>
      <c r="D34" s="64">
        <f>SUMIFS(СВЦЭМ!$D$34:$D$777,СВЦЭМ!$A$34:$A$777,$A34,СВЦЭМ!$B$34:$B$777,D$11)+'СЕТ СН'!$F$11+СВЦЭМ!$D$10+'СЕТ СН'!$F$6</f>
        <v>1247.6618850099999</v>
      </c>
      <c r="E34" s="64">
        <f>SUMIFS(СВЦЭМ!$D$34:$D$777,СВЦЭМ!$A$34:$A$777,$A34,СВЦЭМ!$B$34:$B$777,E$11)+'СЕТ СН'!$F$11+СВЦЭМ!$D$10+'СЕТ СН'!$F$6</f>
        <v>1269.56116776</v>
      </c>
      <c r="F34" s="64">
        <f>SUMIFS(СВЦЭМ!$D$34:$D$777,СВЦЭМ!$A$34:$A$777,$A34,СВЦЭМ!$B$34:$B$777,F$11)+'СЕТ СН'!$F$11+СВЦЭМ!$D$10+'СЕТ СН'!$F$6</f>
        <v>1271.7407534499998</v>
      </c>
      <c r="G34" s="64">
        <f>SUMIFS(СВЦЭМ!$D$34:$D$777,СВЦЭМ!$A$34:$A$777,$A34,СВЦЭМ!$B$34:$B$777,G$11)+'СЕТ СН'!$F$11+СВЦЭМ!$D$10+'СЕТ СН'!$F$6</f>
        <v>1266.35670555</v>
      </c>
      <c r="H34" s="64">
        <f>SUMIFS(СВЦЭМ!$D$34:$D$777,СВЦЭМ!$A$34:$A$777,$A34,СВЦЭМ!$B$34:$B$777,H$11)+'СЕТ СН'!$F$11+СВЦЭМ!$D$10+'СЕТ СН'!$F$6</f>
        <v>1202.11456185</v>
      </c>
      <c r="I34" s="64">
        <f>SUMIFS(СВЦЭМ!$D$34:$D$777,СВЦЭМ!$A$34:$A$777,$A34,СВЦЭМ!$B$34:$B$777,I$11)+'СЕТ СН'!$F$11+СВЦЭМ!$D$10+'СЕТ СН'!$F$6</f>
        <v>1147.35193858</v>
      </c>
      <c r="J34" s="64">
        <f>SUMIFS(СВЦЭМ!$D$34:$D$777,СВЦЭМ!$A$34:$A$777,$A34,СВЦЭМ!$B$34:$B$777,J$11)+'СЕТ СН'!$F$11+СВЦЭМ!$D$10+'СЕТ СН'!$F$6</f>
        <v>1050.7904586699999</v>
      </c>
      <c r="K34" s="64">
        <f>SUMIFS(СВЦЭМ!$D$34:$D$777,СВЦЭМ!$A$34:$A$777,$A34,СВЦЭМ!$B$34:$B$777,K$11)+'СЕТ СН'!$F$11+СВЦЭМ!$D$10+'СЕТ СН'!$F$6</f>
        <v>990.05647210999996</v>
      </c>
      <c r="L34" s="64">
        <f>SUMIFS(СВЦЭМ!$D$34:$D$777,СВЦЭМ!$A$34:$A$777,$A34,СВЦЭМ!$B$34:$B$777,L$11)+'СЕТ СН'!$F$11+СВЦЭМ!$D$10+'СЕТ СН'!$F$6</f>
        <v>984.60474770999997</v>
      </c>
      <c r="M34" s="64">
        <f>SUMIFS(СВЦЭМ!$D$34:$D$777,СВЦЭМ!$A$34:$A$777,$A34,СВЦЭМ!$B$34:$B$777,M$11)+'СЕТ СН'!$F$11+СВЦЭМ!$D$10+'СЕТ СН'!$F$6</f>
        <v>970.29140949999999</v>
      </c>
      <c r="N34" s="64">
        <f>SUMIFS(СВЦЭМ!$D$34:$D$777,СВЦЭМ!$A$34:$A$777,$A34,СВЦЭМ!$B$34:$B$777,N$11)+'СЕТ СН'!$F$11+СВЦЭМ!$D$10+'СЕТ СН'!$F$6</f>
        <v>964.18714087000001</v>
      </c>
      <c r="O34" s="64">
        <f>SUMIFS(СВЦЭМ!$D$34:$D$777,СВЦЭМ!$A$34:$A$777,$A34,СВЦЭМ!$B$34:$B$777,O$11)+'СЕТ СН'!$F$11+СВЦЭМ!$D$10+'СЕТ СН'!$F$6</f>
        <v>974.42330214000003</v>
      </c>
      <c r="P34" s="64">
        <f>SUMIFS(СВЦЭМ!$D$34:$D$777,СВЦЭМ!$A$34:$A$777,$A34,СВЦЭМ!$B$34:$B$777,P$11)+'СЕТ СН'!$F$11+СВЦЭМ!$D$10+'СЕТ СН'!$F$6</f>
        <v>982.45654186000002</v>
      </c>
      <c r="Q34" s="64">
        <f>SUMIFS(СВЦЭМ!$D$34:$D$777,СВЦЭМ!$A$34:$A$777,$A34,СВЦЭМ!$B$34:$B$777,Q$11)+'СЕТ СН'!$F$11+СВЦЭМ!$D$10+'СЕТ СН'!$F$6</f>
        <v>988.93678839999995</v>
      </c>
      <c r="R34" s="64">
        <f>SUMIFS(СВЦЭМ!$D$34:$D$777,СВЦЭМ!$A$34:$A$777,$A34,СВЦЭМ!$B$34:$B$777,R$11)+'СЕТ СН'!$F$11+СВЦЭМ!$D$10+'СЕТ СН'!$F$6</f>
        <v>985.8066452999999</v>
      </c>
      <c r="S34" s="64">
        <f>SUMIFS(СВЦЭМ!$D$34:$D$777,СВЦЭМ!$A$34:$A$777,$A34,СВЦЭМ!$B$34:$B$777,S$11)+'СЕТ СН'!$F$11+СВЦЭМ!$D$10+'СЕТ СН'!$F$6</f>
        <v>969.89098405000004</v>
      </c>
      <c r="T34" s="64">
        <f>SUMIFS(СВЦЭМ!$D$34:$D$777,СВЦЭМ!$A$34:$A$777,$A34,СВЦЭМ!$B$34:$B$777,T$11)+'СЕТ СН'!$F$11+СВЦЭМ!$D$10+'СЕТ СН'!$F$6</f>
        <v>968.33474996999996</v>
      </c>
      <c r="U34" s="64">
        <f>SUMIFS(СВЦЭМ!$D$34:$D$777,СВЦЭМ!$A$34:$A$777,$A34,СВЦЭМ!$B$34:$B$777,U$11)+'СЕТ СН'!$F$11+СВЦЭМ!$D$10+'СЕТ СН'!$F$6</f>
        <v>959.19712091999997</v>
      </c>
      <c r="V34" s="64">
        <f>SUMIFS(СВЦЭМ!$D$34:$D$777,СВЦЭМ!$A$34:$A$777,$A34,СВЦЭМ!$B$34:$B$777,V$11)+'СЕТ СН'!$F$11+СВЦЭМ!$D$10+'СЕТ СН'!$F$6</f>
        <v>976.87558285</v>
      </c>
      <c r="W34" s="64">
        <f>SUMIFS(СВЦЭМ!$D$34:$D$777,СВЦЭМ!$A$34:$A$777,$A34,СВЦЭМ!$B$34:$B$777,W$11)+'СЕТ СН'!$F$11+СВЦЭМ!$D$10+'СЕТ СН'!$F$6</f>
        <v>1035.40195073</v>
      </c>
      <c r="X34" s="64">
        <f>SUMIFS(СВЦЭМ!$D$34:$D$777,СВЦЭМ!$A$34:$A$777,$A34,СВЦЭМ!$B$34:$B$777,X$11)+'СЕТ СН'!$F$11+СВЦЭМ!$D$10+'СЕТ СН'!$F$6</f>
        <v>1044.7738770400001</v>
      </c>
      <c r="Y34" s="64">
        <f>SUMIFS(СВЦЭМ!$D$34:$D$777,СВЦЭМ!$A$34:$A$777,$A34,СВЦЭМ!$B$34:$B$777,Y$11)+'СЕТ СН'!$F$11+СВЦЭМ!$D$10+'СЕТ СН'!$F$6</f>
        <v>1098.4882270200001</v>
      </c>
    </row>
    <row r="35" spans="1:27" ht="15.75" x14ac:dyDescent="0.2">
      <c r="A35" s="63">
        <f t="shared" si="0"/>
        <v>42575</v>
      </c>
      <c r="B35" s="64">
        <f>SUMIFS(СВЦЭМ!$D$34:$D$777,СВЦЭМ!$A$34:$A$777,$A35,СВЦЭМ!$B$34:$B$777,B$11)+'СЕТ СН'!$F$11+СВЦЭМ!$D$10+'СЕТ СН'!$F$6</f>
        <v>1188.92473763</v>
      </c>
      <c r="C35" s="64">
        <f>SUMIFS(СВЦЭМ!$D$34:$D$777,СВЦЭМ!$A$34:$A$777,$A35,СВЦЭМ!$B$34:$B$777,C$11)+'СЕТ СН'!$F$11+СВЦЭМ!$D$10+'СЕТ СН'!$F$6</f>
        <v>1276.8272959000001</v>
      </c>
      <c r="D35" s="64">
        <f>SUMIFS(СВЦЭМ!$D$34:$D$777,СВЦЭМ!$A$34:$A$777,$A35,СВЦЭМ!$B$34:$B$777,D$11)+'СЕТ СН'!$F$11+СВЦЭМ!$D$10+'СЕТ СН'!$F$6</f>
        <v>1299.3841119399999</v>
      </c>
      <c r="E35" s="64">
        <f>SUMIFS(СВЦЭМ!$D$34:$D$777,СВЦЭМ!$A$34:$A$777,$A35,СВЦЭМ!$B$34:$B$777,E$11)+'СЕТ СН'!$F$11+СВЦЭМ!$D$10+'СЕТ СН'!$F$6</f>
        <v>1322.9375086</v>
      </c>
      <c r="F35" s="64">
        <f>SUMIFS(СВЦЭМ!$D$34:$D$777,СВЦЭМ!$A$34:$A$777,$A35,СВЦЭМ!$B$34:$B$777,F$11)+'СЕТ СН'!$F$11+СВЦЭМ!$D$10+'СЕТ СН'!$F$6</f>
        <v>1347.93125173</v>
      </c>
      <c r="G35" s="64">
        <f>SUMIFS(СВЦЭМ!$D$34:$D$777,СВЦЭМ!$A$34:$A$777,$A35,СВЦЭМ!$B$34:$B$777,G$11)+'СЕТ СН'!$F$11+СВЦЭМ!$D$10+'СЕТ СН'!$F$6</f>
        <v>1348.6011106000001</v>
      </c>
      <c r="H35" s="64">
        <f>SUMIFS(СВЦЭМ!$D$34:$D$777,СВЦЭМ!$A$34:$A$777,$A35,СВЦЭМ!$B$34:$B$777,H$11)+'СЕТ СН'!$F$11+СВЦЭМ!$D$10+'СЕТ СН'!$F$6</f>
        <v>1280.18975402</v>
      </c>
      <c r="I35" s="64">
        <f>SUMIFS(СВЦЭМ!$D$34:$D$777,СВЦЭМ!$A$34:$A$777,$A35,СВЦЭМ!$B$34:$B$777,I$11)+'СЕТ СН'!$F$11+СВЦЭМ!$D$10+'СЕТ СН'!$F$6</f>
        <v>1213.00782076</v>
      </c>
      <c r="J35" s="64">
        <f>SUMIFS(СВЦЭМ!$D$34:$D$777,СВЦЭМ!$A$34:$A$777,$A35,СВЦЭМ!$B$34:$B$777,J$11)+'СЕТ СН'!$F$11+СВЦЭМ!$D$10+'СЕТ СН'!$F$6</f>
        <v>1100.9364021000001</v>
      </c>
      <c r="K35" s="64">
        <f>SUMIFS(СВЦЭМ!$D$34:$D$777,СВЦЭМ!$A$34:$A$777,$A35,СВЦЭМ!$B$34:$B$777,K$11)+'СЕТ СН'!$F$11+СВЦЭМ!$D$10+'СЕТ СН'!$F$6</f>
        <v>1007.3039986199999</v>
      </c>
      <c r="L35" s="64">
        <f>SUMIFS(СВЦЭМ!$D$34:$D$777,СВЦЭМ!$A$34:$A$777,$A35,СВЦЭМ!$B$34:$B$777,L$11)+'СЕТ СН'!$F$11+СВЦЭМ!$D$10+'СЕТ СН'!$F$6</f>
        <v>961.94183539999995</v>
      </c>
      <c r="M35" s="64">
        <f>SUMIFS(СВЦЭМ!$D$34:$D$777,СВЦЭМ!$A$34:$A$777,$A35,СВЦЭМ!$B$34:$B$777,M$11)+'СЕТ СН'!$F$11+СВЦЭМ!$D$10+'СЕТ СН'!$F$6</f>
        <v>953.30896813999993</v>
      </c>
      <c r="N35" s="64">
        <f>SUMIFS(СВЦЭМ!$D$34:$D$777,СВЦЭМ!$A$34:$A$777,$A35,СВЦЭМ!$B$34:$B$777,N$11)+'СЕТ СН'!$F$11+СВЦЭМ!$D$10+'СЕТ СН'!$F$6</f>
        <v>972.57345796000004</v>
      </c>
      <c r="O35" s="64">
        <f>SUMIFS(СВЦЭМ!$D$34:$D$777,СВЦЭМ!$A$34:$A$777,$A35,СВЦЭМ!$B$34:$B$777,O$11)+'СЕТ СН'!$F$11+СВЦЭМ!$D$10+'СЕТ СН'!$F$6</f>
        <v>990.17816880999999</v>
      </c>
      <c r="P35" s="64">
        <f>SUMIFS(СВЦЭМ!$D$34:$D$777,СВЦЭМ!$A$34:$A$777,$A35,СВЦЭМ!$B$34:$B$777,P$11)+'СЕТ СН'!$F$11+СВЦЭМ!$D$10+'СЕТ СН'!$F$6</f>
        <v>980.47444920999999</v>
      </c>
      <c r="Q35" s="64">
        <f>SUMIFS(СВЦЭМ!$D$34:$D$777,СВЦЭМ!$A$34:$A$777,$A35,СВЦЭМ!$B$34:$B$777,Q$11)+'СЕТ СН'!$F$11+СВЦЭМ!$D$10+'СЕТ СН'!$F$6</f>
        <v>979.55748165</v>
      </c>
      <c r="R35" s="64">
        <f>SUMIFS(СВЦЭМ!$D$34:$D$777,СВЦЭМ!$A$34:$A$777,$A35,СВЦЭМ!$B$34:$B$777,R$11)+'СЕТ СН'!$F$11+СВЦЭМ!$D$10+'СЕТ СН'!$F$6</f>
        <v>979.11501626999996</v>
      </c>
      <c r="S35" s="64">
        <f>SUMIFS(СВЦЭМ!$D$34:$D$777,СВЦЭМ!$A$34:$A$777,$A35,СВЦЭМ!$B$34:$B$777,S$11)+'СЕТ СН'!$F$11+СВЦЭМ!$D$10+'СЕТ СН'!$F$6</f>
        <v>986.48411862</v>
      </c>
      <c r="T35" s="64">
        <f>SUMIFS(СВЦЭМ!$D$34:$D$777,СВЦЭМ!$A$34:$A$777,$A35,СВЦЭМ!$B$34:$B$777,T$11)+'СЕТ СН'!$F$11+СВЦЭМ!$D$10+'СЕТ СН'!$F$6</f>
        <v>1002.49432453</v>
      </c>
      <c r="U35" s="64">
        <f>SUMIFS(СВЦЭМ!$D$34:$D$777,СВЦЭМ!$A$34:$A$777,$A35,СВЦЭМ!$B$34:$B$777,U$11)+'СЕТ СН'!$F$11+СВЦЭМ!$D$10+'СЕТ СН'!$F$6</f>
        <v>1019.55109781</v>
      </c>
      <c r="V35" s="64">
        <f>SUMIFS(СВЦЭМ!$D$34:$D$777,СВЦЭМ!$A$34:$A$777,$A35,СВЦЭМ!$B$34:$B$777,V$11)+'СЕТ СН'!$F$11+СВЦЭМ!$D$10+'СЕТ СН'!$F$6</f>
        <v>1033.1839892399998</v>
      </c>
      <c r="W35" s="64">
        <f>SUMIFS(СВЦЭМ!$D$34:$D$777,СВЦЭМ!$A$34:$A$777,$A35,СВЦЭМ!$B$34:$B$777,W$11)+'СЕТ СН'!$F$11+СВЦЭМ!$D$10+'СЕТ СН'!$F$6</f>
        <v>1076.38709223</v>
      </c>
      <c r="X35" s="64">
        <f>SUMIFS(СВЦЭМ!$D$34:$D$777,СВЦЭМ!$A$34:$A$777,$A35,СВЦЭМ!$B$34:$B$777,X$11)+'СЕТ СН'!$F$11+СВЦЭМ!$D$10+'СЕТ СН'!$F$6</f>
        <v>1091.8264940899999</v>
      </c>
      <c r="Y35" s="64">
        <f>SUMIFS(СВЦЭМ!$D$34:$D$777,СВЦЭМ!$A$34:$A$777,$A35,СВЦЭМ!$B$34:$B$777,Y$11)+'СЕТ СН'!$F$11+СВЦЭМ!$D$10+'СЕТ СН'!$F$6</f>
        <v>1168.58781058</v>
      </c>
    </row>
    <row r="36" spans="1:27" ht="15.75" x14ac:dyDescent="0.2">
      <c r="A36" s="63">
        <f t="shared" si="0"/>
        <v>42576</v>
      </c>
      <c r="B36" s="64">
        <f>SUMIFS(СВЦЭМ!$D$34:$D$777,СВЦЭМ!$A$34:$A$777,$A36,СВЦЭМ!$B$34:$B$777,B$11)+'СЕТ СН'!$F$11+СВЦЭМ!$D$10+'СЕТ СН'!$F$6</f>
        <v>1176.68476459</v>
      </c>
      <c r="C36" s="64">
        <f>SUMIFS(СВЦЭМ!$D$34:$D$777,СВЦЭМ!$A$34:$A$777,$A36,СВЦЭМ!$B$34:$B$777,C$11)+'СЕТ СН'!$F$11+СВЦЭМ!$D$10+'СЕТ СН'!$F$6</f>
        <v>1249.1315623199998</v>
      </c>
      <c r="D36" s="64">
        <f>SUMIFS(СВЦЭМ!$D$34:$D$777,СВЦЭМ!$A$34:$A$777,$A36,СВЦЭМ!$B$34:$B$777,D$11)+'СЕТ СН'!$F$11+СВЦЭМ!$D$10+'СЕТ СН'!$F$6</f>
        <v>1258.7718706599999</v>
      </c>
      <c r="E36" s="64">
        <f>SUMIFS(СВЦЭМ!$D$34:$D$777,СВЦЭМ!$A$34:$A$777,$A36,СВЦЭМ!$B$34:$B$777,E$11)+'СЕТ СН'!$F$11+СВЦЭМ!$D$10+'СЕТ СН'!$F$6</f>
        <v>1259.16077621</v>
      </c>
      <c r="F36" s="64">
        <f>SUMIFS(СВЦЭМ!$D$34:$D$777,СВЦЭМ!$A$34:$A$777,$A36,СВЦЭМ!$B$34:$B$777,F$11)+'СЕТ СН'!$F$11+СВЦЭМ!$D$10+'СЕТ СН'!$F$6</f>
        <v>1246.1509922</v>
      </c>
      <c r="G36" s="64">
        <f>SUMIFS(СВЦЭМ!$D$34:$D$777,СВЦЭМ!$A$34:$A$777,$A36,СВЦЭМ!$B$34:$B$777,G$11)+'СЕТ СН'!$F$11+СВЦЭМ!$D$10+'СЕТ СН'!$F$6</f>
        <v>1219.9104572900001</v>
      </c>
      <c r="H36" s="64">
        <f>SUMIFS(СВЦЭМ!$D$34:$D$777,СВЦЭМ!$A$34:$A$777,$A36,СВЦЭМ!$B$34:$B$777,H$11)+'СЕТ СН'!$F$11+СВЦЭМ!$D$10+'СЕТ СН'!$F$6</f>
        <v>1185.9026868199999</v>
      </c>
      <c r="I36" s="64">
        <f>SUMIFS(СВЦЭМ!$D$34:$D$777,СВЦЭМ!$A$34:$A$777,$A36,СВЦЭМ!$B$34:$B$777,I$11)+'СЕТ СН'!$F$11+СВЦЭМ!$D$10+'СЕТ СН'!$F$6</f>
        <v>1078.4951709299999</v>
      </c>
      <c r="J36" s="64">
        <f>SUMIFS(СВЦЭМ!$D$34:$D$777,СВЦЭМ!$A$34:$A$777,$A36,СВЦЭМ!$B$34:$B$777,J$11)+'СЕТ СН'!$F$11+СВЦЭМ!$D$10+'СЕТ СН'!$F$6</f>
        <v>915.30335783999999</v>
      </c>
      <c r="K36" s="64">
        <f>SUMIFS(СВЦЭМ!$D$34:$D$777,СВЦЭМ!$A$34:$A$777,$A36,СВЦЭМ!$B$34:$B$777,K$11)+'СЕТ СН'!$F$11+СВЦЭМ!$D$10+'СЕТ СН'!$F$6</f>
        <v>909.09218974999999</v>
      </c>
      <c r="L36" s="64">
        <f>SUMIFS(СВЦЭМ!$D$34:$D$777,СВЦЭМ!$A$34:$A$777,$A36,СВЦЭМ!$B$34:$B$777,L$11)+'СЕТ СН'!$F$11+СВЦЭМ!$D$10+'СЕТ СН'!$F$6</f>
        <v>1050.4826722</v>
      </c>
      <c r="M36" s="64">
        <f>SUMIFS(СВЦЭМ!$D$34:$D$777,СВЦЭМ!$A$34:$A$777,$A36,СВЦЭМ!$B$34:$B$777,M$11)+'СЕТ СН'!$F$11+СВЦЭМ!$D$10+'СЕТ СН'!$F$6</f>
        <v>1010.2894145</v>
      </c>
      <c r="N36" s="64">
        <f>SUMIFS(СВЦЭМ!$D$34:$D$777,СВЦЭМ!$A$34:$A$777,$A36,СВЦЭМ!$B$34:$B$777,N$11)+'СЕТ СН'!$F$11+СВЦЭМ!$D$10+'СЕТ СН'!$F$6</f>
        <v>990.57920022999997</v>
      </c>
      <c r="O36" s="64">
        <f>SUMIFS(СВЦЭМ!$D$34:$D$777,СВЦЭМ!$A$34:$A$777,$A36,СВЦЭМ!$B$34:$B$777,O$11)+'СЕТ СН'!$F$11+СВЦЭМ!$D$10+'СЕТ СН'!$F$6</f>
        <v>1033.6032472299999</v>
      </c>
      <c r="P36" s="64">
        <f>SUMIFS(СВЦЭМ!$D$34:$D$777,СВЦЭМ!$A$34:$A$777,$A36,СВЦЭМ!$B$34:$B$777,P$11)+'СЕТ СН'!$F$11+СВЦЭМ!$D$10+'СЕТ СН'!$F$6</f>
        <v>1007.29581262</v>
      </c>
      <c r="Q36" s="64">
        <f>SUMIFS(СВЦЭМ!$D$34:$D$777,СВЦЭМ!$A$34:$A$777,$A36,СВЦЭМ!$B$34:$B$777,Q$11)+'СЕТ СН'!$F$11+СВЦЭМ!$D$10+'СЕТ СН'!$F$6</f>
        <v>980.26496567999993</v>
      </c>
      <c r="R36" s="64">
        <f>SUMIFS(СВЦЭМ!$D$34:$D$777,СВЦЭМ!$A$34:$A$777,$A36,СВЦЭМ!$B$34:$B$777,R$11)+'СЕТ СН'!$F$11+СВЦЭМ!$D$10+'СЕТ СН'!$F$6</f>
        <v>1048.2128581299999</v>
      </c>
      <c r="S36" s="64">
        <f>SUMIFS(СВЦЭМ!$D$34:$D$777,СВЦЭМ!$A$34:$A$777,$A36,СВЦЭМ!$B$34:$B$777,S$11)+'СЕТ СН'!$F$11+СВЦЭМ!$D$10+'СЕТ СН'!$F$6</f>
        <v>1045.5476307899999</v>
      </c>
      <c r="T36" s="64">
        <f>SUMIFS(СВЦЭМ!$D$34:$D$777,СВЦЭМ!$A$34:$A$777,$A36,СВЦЭМ!$B$34:$B$777,T$11)+'СЕТ СН'!$F$11+СВЦЭМ!$D$10+'СЕТ СН'!$F$6</f>
        <v>1015.77814782</v>
      </c>
      <c r="U36" s="64">
        <f>SUMIFS(СВЦЭМ!$D$34:$D$777,СВЦЭМ!$A$34:$A$777,$A36,СВЦЭМ!$B$34:$B$777,U$11)+'СЕТ СН'!$F$11+СВЦЭМ!$D$10+'СЕТ СН'!$F$6</f>
        <v>1005.22800674</v>
      </c>
      <c r="V36" s="64">
        <f>SUMIFS(СВЦЭМ!$D$34:$D$777,СВЦЭМ!$A$34:$A$777,$A36,СВЦЭМ!$B$34:$B$777,V$11)+'СЕТ СН'!$F$11+СВЦЭМ!$D$10+'СЕТ СН'!$F$6</f>
        <v>1005.7893274099999</v>
      </c>
      <c r="W36" s="64">
        <f>SUMIFS(СВЦЭМ!$D$34:$D$777,СВЦЭМ!$A$34:$A$777,$A36,СВЦЭМ!$B$34:$B$777,W$11)+'СЕТ СН'!$F$11+СВЦЭМ!$D$10+'СЕТ СН'!$F$6</f>
        <v>1052.1897086700001</v>
      </c>
      <c r="X36" s="64">
        <f>SUMIFS(СВЦЭМ!$D$34:$D$777,СВЦЭМ!$A$34:$A$777,$A36,СВЦЭМ!$B$34:$B$777,X$11)+'СЕТ СН'!$F$11+СВЦЭМ!$D$10+'СЕТ СН'!$F$6</f>
        <v>1127.73533585</v>
      </c>
      <c r="Y36" s="64">
        <f>SUMIFS(СВЦЭМ!$D$34:$D$777,СВЦЭМ!$A$34:$A$777,$A36,СВЦЭМ!$B$34:$B$777,Y$11)+'СЕТ СН'!$F$11+СВЦЭМ!$D$10+'СЕТ СН'!$F$6</f>
        <v>1296.6672090800002</v>
      </c>
    </row>
    <row r="37" spans="1:27" ht="15.75" x14ac:dyDescent="0.2">
      <c r="A37" s="63">
        <f t="shared" si="0"/>
        <v>42577</v>
      </c>
      <c r="B37" s="64">
        <f>SUMIFS(СВЦЭМ!$D$34:$D$777,СВЦЭМ!$A$34:$A$777,$A37,СВЦЭМ!$B$34:$B$777,B$11)+'СЕТ СН'!$F$11+СВЦЭМ!$D$10+'СЕТ СН'!$F$6</f>
        <v>1471.5268735899999</v>
      </c>
      <c r="C37" s="64">
        <f>SUMIFS(СВЦЭМ!$D$34:$D$777,СВЦЭМ!$A$34:$A$777,$A37,СВЦЭМ!$B$34:$B$777,C$11)+'СЕТ СН'!$F$11+СВЦЭМ!$D$10+'СЕТ СН'!$F$6</f>
        <v>1389.4119567799999</v>
      </c>
      <c r="D37" s="64">
        <f>SUMIFS(СВЦЭМ!$D$34:$D$777,СВЦЭМ!$A$34:$A$777,$A37,СВЦЭМ!$B$34:$B$777,D$11)+'СЕТ СН'!$F$11+СВЦЭМ!$D$10+'СЕТ СН'!$F$6</f>
        <v>1408.8345067</v>
      </c>
      <c r="E37" s="64">
        <f>SUMIFS(СВЦЭМ!$D$34:$D$777,СВЦЭМ!$A$34:$A$777,$A37,СВЦЭМ!$B$34:$B$777,E$11)+'СЕТ СН'!$F$11+СВЦЭМ!$D$10+'СЕТ СН'!$F$6</f>
        <v>1415.4599160000002</v>
      </c>
      <c r="F37" s="64">
        <f>SUMIFS(СВЦЭМ!$D$34:$D$777,СВЦЭМ!$A$34:$A$777,$A37,СВЦЭМ!$B$34:$B$777,F$11)+'СЕТ СН'!$F$11+СВЦЭМ!$D$10+'СЕТ СН'!$F$6</f>
        <v>1444.8771515500002</v>
      </c>
      <c r="G37" s="64">
        <f>SUMIFS(СВЦЭМ!$D$34:$D$777,СВЦЭМ!$A$34:$A$777,$A37,СВЦЭМ!$B$34:$B$777,G$11)+'СЕТ СН'!$F$11+СВЦЭМ!$D$10+'СЕТ СН'!$F$6</f>
        <v>1433.9758908399999</v>
      </c>
      <c r="H37" s="64">
        <f>SUMIFS(СВЦЭМ!$D$34:$D$777,СВЦЭМ!$A$34:$A$777,$A37,СВЦЭМ!$B$34:$B$777,H$11)+'СЕТ СН'!$F$11+СВЦЭМ!$D$10+'СЕТ СН'!$F$6</f>
        <v>1366.96233011</v>
      </c>
      <c r="I37" s="64">
        <f>SUMIFS(СВЦЭМ!$D$34:$D$777,СВЦЭМ!$A$34:$A$777,$A37,СВЦЭМ!$B$34:$B$777,I$11)+'СЕТ СН'!$F$11+СВЦЭМ!$D$10+'СЕТ СН'!$F$6</f>
        <v>1257.6059207200001</v>
      </c>
      <c r="J37" s="64">
        <f>SUMIFS(СВЦЭМ!$D$34:$D$777,СВЦЭМ!$A$34:$A$777,$A37,СВЦЭМ!$B$34:$B$777,J$11)+'СЕТ СН'!$F$11+СВЦЭМ!$D$10+'СЕТ СН'!$F$6</f>
        <v>1109.1085464399998</v>
      </c>
      <c r="K37" s="64">
        <f>SUMIFS(СВЦЭМ!$D$34:$D$777,СВЦЭМ!$A$34:$A$777,$A37,СВЦЭМ!$B$34:$B$777,K$11)+'СЕТ СН'!$F$11+СВЦЭМ!$D$10+'СЕТ СН'!$F$6</f>
        <v>1052.65923094</v>
      </c>
      <c r="L37" s="64">
        <f>SUMIFS(СВЦЭМ!$D$34:$D$777,СВЦЭМ!$A$34:$A$777,$A37,СВЦЭМ!$B$34:$B$777,L$11)+'СЕТ СН'!$F$11+СВЦЭМ!$D$10+'СЕТ СН'!$F$6</f>
        <v>1025.7920380200001</v>
      </c>
      <c r="M37" s="64">
        <f>SUMIFS(СВЦЭМ!$D$34:$D$777,СВЦЭМ!$A$34:$A$777,$A37,СВЦЭМ!$B$34:$B$777,M$11)+'СЕТ СН'!$F$11+СВЦЭМ!$D$10+'СЕТ СН'!$F$6</f>
        <v>1028.8347022600001</v>
      </c>
      <c r="N37" s="64">
        <f>SUMIFS(СВЦЭМ!$D$34:$D$777,СВЦЭМ!$A$34:$A$777,$A37,СВЦЭМ!$B$34:$B$777,N$11)+'СЕТ СН'!$F$11+СВЦЭМ!$D$10+'СЕТ СН'!$F$6</f>
        <v>1047.56679074</v>
      </c>
      <c r="O37" s="64">
        <f>SUMIFS(СВЦЭМ!$D$34:$D$777,СВЦЭМ!$A$34:$A$777,$A37,СВЦЭМ!$B$34:$B$777,O$11)+'СЕТ СН'!$F$11+СВЦЭМ!$D$10+'СЕТ СН'!$F$6</f>
        <v>1117.2787866799999</v>
      </c>
      <c r="P37" s="64">
        <f>SUMIFS(СВЦЭМ!$D$34:$D$777,СВЦЭМ!$A$34:$A$777,$A37,СВЦЭМ!$B$34:$B$777,P$11)+'СЕТ СН'!$F$11+СВЦЭМ!$D$10+'СЕТ СН'!$F$6</f>
        <v>1059.1005970000001</v>
      </c>
      <c r="Q37" s="64">
        <f>SUMIFS(СВЦЭМ!$D$34:$D$777,СВЦЭМ!$A$34:$A$777,$A37,СВЦЭМ!$B$34:$B$777,Q$11)+'СЕТ СН'!$F$11+СВЦЭМ!$D$10+'СЕТ СН'!$F$6</f>
        <v>1043.2147771999998</v>
      </c>
      <c r="R37" s="64">
        <f>SUMIFS(СВЦЭМ!$D$34:$D$777,СВЦЭМ!$A$34:$A$777,$A37,СВЦЭМ!$B$34:$B$777,R$11)+'СЕТ СН'!$F$11+СВЦЭМ!$D$10+'СЕТ СН'!$F$6</f>
        <v>1151.31516207</v>
      </c>
      <c r="S37" s="64">
        <f>SUMIFS(СВЦЭМ!$D$34:$D$777,СВЦЭМ!$A$34:$A$777,$A37,СВЦЭМ!$B$34:$B$777,S$11)+'СЕТ СН'!$F$11+СВЦЭМ!$D$10+'СЕТ СН'!$F$6</f>
        <v>1188.3502036899999</v>
      </c>
      <c r="T37" s="64">
        <f>SUMIFS(СВЦЭМ!$D$34:$D$777,СВЦЭМ!$A$34:$A$777,$A37,СВЦЭМ!$B$34:$B$777,T$11)+'СЕТ СН'!$F$11+СВЦЭМ!$D$10+'СЕТ СН'!$F$6</f>
        <v>1199.8181235100001</v>
      </c>
      <c r="U37" s="64">
        <f>SUMIFS(СВЦЭМ!$D$34:$D$777,СВЦЭМ!$A$34:$A$777,$A37,СВЦЭМ!$B$34:$B$777,U$11)+'СЕТ СН'!$F$11+СВЦЭМ!$D$10+'СЕТ СН'!$F$6</f>
        <v>1212.0830875699999</v>
      </c>
      <c r="V37" s="64">
        <f>SUMIFS(СВЦЭМ!$D$34:$D$777,СВЦЭМ!$A$34:$A$777,$A37,СВЦЭМ!$B$34:$B$777,V$11)+'СЕТ СН'!$F$11+СВЦЭМ!$D$10+'СЕТ СН'!$F$6</f>
        <v>1318.8538028600001</v>
      </c>
      <c r="W37" s="64">
        <f>SUMIFS(СВЦЭМ!$D$34:$D$777,СВЦЭМ!$A$34:$A$777,$A37,СВЦЭМ!$B$34:$B$777,W$11)+'СЕТ СН'!$F$11+СВЦЭМ!$D$10+'СЕТ СН'!$F$6</f>
        <v>1373.0560136200002</v>
      </c>
      <c r="X37" s="64">
        <f>SUMIFS(СВЦЭМ!$D$34:$D$777,СВЦЭМ!$A$34:$A$777,$A37,СВЦЭМ!$B$34:$B$777,X$11)+'СЕТ СН'!$F$11+СВЦЭМ!$D$10+'СЕТ СН'!$F$6</f>
        <v>1335.63116666</v>
      </c>
      <c r="Y37" s="64">
        <f>SUMIFS(СВЦЭМ!$D$34:$D$777,СВЦЭМ!$A$34:$A$777,$A37,СВЦЭМ!$B$34:$B$777,Y$11)+'СЕТ СН'!$F$11+СВЦЭМ!$D$10+'СЕТ СН'!$F$6</f>
        <v>1300.8632911499999</v>
      </c>
    </row>
    <row r="38" spans="1:27" ht="15.75" x14ac:dyDescent="0.2">
      <c r="A38" s="63">
        <f t="shared" si="0"/>
        <v>42578</v>
      </c>
      <c r="B38" s="64">
        <f>SUMIFS(СВЦЭМ!$D$34:$D$777,СВЦЭМ!$A$34:$A$777,$A38,СВЦЭМ!$B$34:$B$777,B$11)+'СЕТ СН'!$F$11+СВЦЭМ!$D$10+'СЕТ СН'!$F$6</f>
        <v>1286.9412010999999</v>
      </c>
      <c r="C38" s="64">
        <f>SUMIFS(СВЦЭМ!$D$34:$D$777,СВЦЭМ!$A$34:$A$777,$A38,СВЦЭМ!$B$34:$B$777,C$11)+'СЕТ СН'!$F$11+СВЦЭМ!$D$10+'СЕТ СН'!$F$6</f>
        <v>1340.4837814000002</v>
      </c>
      <c r="D38" s="64">
        <f>SUMIFS(СВЦЭМ!$D$34:$D$777,СВЦЭМ!$A$34:$A$777,$A38,СВЦЭМ!$B$34:$B$777,D$11)+'СЕТ СН'!$F$11+СВЦЭМ!$D$10+'СЕТ СН'!$F$6</f>
        <v>1366.08686248</v>
      </c>
      <c r="E38" s="64">
        <f>SUMIFS(СВЦЭМ!$D$34:$D$777,СВЦЭМ!$A$34:$A$777,$A38,СВЦЭМ!$B$34:$B$777,E$11)+'СЕТ СН'!$F$11+СВЦЭМ!$D$10+'СЕТ СН'!$F$6</f>
        <v>1362.3654718000003</v>
      </c>
      <c r="F38" s="64">
        <f>SUMIFS(СВЦЭМ!$D$34:$D$777,СВЦЭМ!$A$34:$A$777,$A38,СВЦЭМ!$B$34:$B$777,F$11)+'СЕТ СН'!$F$11+СВЦЭМ!$D$10+'СЕТ СН'!$F$6</f>
        <v>1412.1407270099999</v>
      </c>
      <c r="G38" s="64">
        <f>SUMIFS(СВЦЭМ!$D$34:$D$777,СВЦЭМ!$A$34:$A$777,$A38,СВЦЭМ!$B$34:$B$777,G$11)+'СЕТ СН'!$F$11+СВЦЭМ!$D$10+'СЕТ СН'!$F$6</f>
        <v>1395.8360095900002</v>
      </c>
      <c r="H38" s="64">
        <f>SUMIFS(СВЦЭМ!$D$34:$D$777,СВЦЭМ!$A$34:$A$777,$A38,СВЦЭМ!$B$34:$B$777,H$11)+'СЕТ СН'!$F$11+СВЦЭМ!$D$10+'СЕТ СН'!$F$6</f>
        <v>1307.1133304</v>
      </c>
      <c r="I38" s="64">
        <f>SUMIFS(СВЦЭМ!$D$34:$D$777,СВЦЭМ!$A$34:$A$777,$A38,СВЦЭМ!$B$34:$B$777,I$11)+'СЕТ СН'!$F$11+СВЦЭМ!$D$10+'СЕТ СН'!$F$6</f>
        <v>1250.22961846</v>
      </c>
      <c r="J38" s="64">
        <f>SUMIFS(СВЦЭМ!$D$34:$D$777,СВЦЭМ!$A$34:$A$777,$A38,СВЦЭМ!$B$34:$B$777,J$11)+'СЕТ СН'!$F$11+СВЦЭМ!$D$10+'СЕТ СН'!$F$6</f>
        <v>1117.8420794899998</v>
      </c>
      <c r="K38" s="64">
        <f>SUMIFS(СВЦЭМ!$D$34:$D$777,СВЦЭМ!$A$34:$A$777,$A38,СВЦЭМ!$B$34:$B$777,K$11)+'СЕТ СН'!$F$11+СВЦЭМ!$D$10+'СЕТ СН'!$F$6</f>
        <v>1111.69071345</v>
      </c>
      <c r="L38" s="64">
        <f>SUMIFS(СВЦЭМ!$D$34:$D$777,СВЦЭМ!$A$34:$A$777,$A38,СВЦЭМ!$B$34:$B$777,L$11)+'СЕТ СН'!$F$11+СВЦЭМ!$D$10+'СЕТ СН'!$F$6</f>
        <v>1107.69819757</v>
      </c>
      <c r="M38" s="64">
        <f>SUMIFS(СВЦЭМ!$D$34:$D$777,СВЦЭМ!$A$34:$A$777,$A38,СВЦЭМ!$B$34:$B$777,M$11)+'СЕТ СН'!$F$11+СВЦЭМ!$D$10+'СЕТ СН'!$F$6</f>
        <v>1124.4895634700001</v>
      </c>
      <c r="N38" s="64">
        <f>SUMIFS(СВЦЭМ!$D$34:$D$777,СВЦЭМ!$A$34:$A$777,$A38,СВЦЭМ!$B$34:$B$777,N$11)+'СЕТ СН'!$F$11+СВЦЭМ!$D$10+'СЕТ СН'!$F$6</f>
        <v>1125.2442527399999</v>
      </c>
      <c r="O38" s="64">
        <f>SUMIFS(СВЦЭМ!$D$34:$D$777,СВЦЭМ!$A$34:$A$777,$A38,СВЦЭМ!$B$34:$B$777,O$11)+'СЕТ СН'!$F$11+СВЦЭМ!$D$10+'СЕТ СН'!$F$6</f>
        <v>1131.5353200300001</v>
      </c>
      <c r="P38" s="64">
        <f>SUMIFS(СВЦЭМ!$D$34:$D$777,СВЦЭМ!$A$34:$A$777,$A38,СВЦЭМ!$B$34:$B$777,P$11)+'СЕТ СН'!$F$11+СВЦЭМ!$D$10+'СЕТ СН'!$F$6</f>
        <v>1123.7109447299999</v>
      </c>
      <c r="Q38" s="64">
        <f>SUMIFS(СВЦЭМ!$D$34:$D$777,СВЦЭМ!$A$34:$A$777,$A38,СВЦЭМ!$B$34:$B$777,Q$11)+'СЕТ СН'!$F$11+СВЦЭМ!$D$10+'СЕТ СН'!$F$6</f>
        <v>1086.9371034599999</v>
      </c>
      <c r="R38" s="64">
        <f>SUMIFS(СВЦЭМ!$D$34:$D$777,СВЦЭМ!$A$34:$A$777,$A38,СВЦЭМ!$B$34:$B$777,R$11)+'СЕТ СН'!$F$11+СВЦЭМ!$D$10+'СЕТ СН'!$F$6</f>
        <v>1231.8598957899999</v>
      </c>
      <c r="S38" s="64">
        <f>SUMIFS(СВЦЭМ!$D$34:$D$777,СВЦЭМ!$A$34:$A$777,$A38,СВЦЭМ!$B$34:$B$777,S$11)+'СЕТ СН'!$F$11+СВЦЭМ!$D$10+'СЕТ СН'!$F$6</f>
        <v>1194.2232884699999</v>
      </c>
      <c r="T38" s="64">
        <f>SUMIFS(СВЦЭМ!$D$34:$D$777,СВЦЭМ!$A$34:$A$777,$A38,СВЦЭМ!$B$34:$B$777,T$11)+'СЕТ СН'!$F$11+СВЦЭМ!$D$10+'СЕТ СН'!$F$6</f>
        <v>1146.24425453</v>
      </c>
      <c r="U38" s="64">
        <f>SUMIFS(СВЦЭМ!$D$34:$D$777,СВЦЭМ!$A$34:$A$777,$A38,СВЦЭМ!$B$34:$B$777,U$11)+'СЕТ СН'!$F$11+СВЦЭМ!$D$10+'СЕТ СН'!$F$6</f>
        <v>1182.5785424599999</v>
      </c>
      <c r="V38" s="64">
        <f>SUMIFS(СВЦЭМ!$D$34:$D$777,СВЦЭМ!$A$34:$A$777,$A38,СВЦЭМ!$B$34:$B$777,V$11)+'СЕТ СН'!$F$11+СВЦЭМ!$D$10+'СЕТ СН'!$F$6</f>
        <v>1134.8758281199998</v>
      </c>
      <c r="W38" s="64">
        <f>SUMIFS(СВЦЭМ!$D$34:$D$777,СВЦЭМ!$A$34:$A$777,$A38,СВЦЭМ!$B$34:$B$777,W$11)+'СЕТ СН'!$F$11+СВЦЭМ!$D$10+'СЕТ СН'!$F$6</f>
        <v>1147.4364280899999</v>
      </c>
      <c r="X38" s="64">
        <f>SUMIFS(СВЦЭМ!$D$34:$D$777,СВЦЭМ!$A$34:$A$777,$A38,СВЦЭМ!$B$34:$B$777,X$11)+'СЕТ СН'!$F$11+СВЦЭМ!$D$10+'СЕТ СН'!$F$6</f>
        <v>1194.91018863</v>
      </c>
      <c r="Y38" s="64">
        <f>SUMIFS(СВЦЭМ!$D$34:$D$777,СВЦЭМ!$A$34:$A$777,$A38,СВЦЭМ!$B$34:$B$777,Y$11)+'СЕТ СН'!$F$11+СВЦЭМ!$D$10+'СЕТ СН'!$F$6</f>
        <v>1254.3749941599999</v>
      </c>
    </row>
    <row r="39" spans="1:27" ht="15.75" x14ac:dyDescent="0.2">
      <c r="A39" s="63">
        <f t="shared" si="0"/>
        <v>42579</v>
      </c>
      <c r="B39" s="64">
        <f>SUMIFS(СВЦЭМ!$D$34:$D$777,СВЦЭМ!$A$34:$A$777,$A39,СВЦЭМ!$B$34:$B$777,B$11)+'СЕТ СН'!$F$11+СВЦЭМ!$D$10+'СЕТ СН'!$F$6</f>
        <v>1305.7017721100001</v>
      </c>
      <c r="C39" s="64">
        <f>SUMIFS(СВЦЭМ!$D$34:$D$777,СВЦЭМ!$A$34:$A$777,$A39,СВЦЭМ!$B$34:$B$777,C$11)+'СЕТ СН'!$F$11+СВЦЭМ!$D$10+'СЕТ СН'!$F$6</f>
        <v>1369.25470554</v>
      </c>
      <c r="D39" s="64">
        <f>SUMIFS(СВЦЭМ!$D$34:$D$777,СВЦЭМ!$A$34:$A$777,$A39,СВЦЭМ!$B$34:$B$777,D$11)+'СЕТ СН'!$F$11+СВЦЭМ!$D$10+'СЕТ СН'!$F$6</f>
        <v>1424.0473616300001</v>
      </c>
      <c r="E39" s="64">
        <f>SUMIFS(СВЦЭМ!$D$34:$D$777,СВЦЭМ!$A$34:$A$777,$A39,СВЦЭМ!$B$34:$B$777,E$11)+'СЕТ СН'!$F$11+СВЦЭМ!$D$10+'СЕТ СН'!$F$6</f>
        <v>1414.3738806400002</v>
      </c>
      <c r="F39" s="64">
        <f>SUMIFS(СВЦЭМ!$D$34:$D$777,СВЦЭМ!$A$34:$A$777,$A39,СВЦЭМ!$B$34:$B$777,F$11)+'СЕТ СН'!$F$11+СВЦЭМ!$D$10+'СЕТ СН'!$F$6</f>
        <v>1397.7650860399999</v>
      </c>
      <c r="G39" s="64">
        <f>SUMIFS(СВЦЭМ!$D$34:$D$777,СВЦЭМ!$A$34:$A$777,$A39,СВЦЭМ!$B$34:$B$777,G$11)+'СЕТ СН'!$F$11+СВЦЭМ!$D$10+'СЕТ СН'!$F$6</f>
        <v>1406.5173480399999</v>
      </c>
      <c r="H39" s="64">
        <f>SUMIFS(СВЦЭМ!$D$34:$D$777,СВЦЭМ!$A$34:$A$777,$A39,СВЦЭМ!$B$34:$B$777,H$11)+'СЕТ СН'!$F$11+СВЦЭМ!$D$10+'СЕТ СН'!$F$6</f>
        <v>1339.13340849</v>
      </c>
      <c r="I39" s="64">
        <f>SUMIFS(СВЦЭМ!$D$34:$D$777,СВЦЭМ!$A$34:$A$777,$A39,СВЦЭМ!$B$34:$B$777,I$11)+'СЕТ СН'!$F$11+СВЦЭМ!$D$10+'СЕТ СН'!$F$6</f>
        <v>1264.5286686099998</v>
      </c>
      <c r="J39" s="64">
        <f>SUMIFS(СВЦЭМ!$D$34:$D$777,СВЦЭМ!$A$34:$A$777,$A39,СВЦЭМ!$B$34:$B$777,J$11)+'СЕТ СН'!$F$11+СВЦЭМ!$D$10+'СЕТ СН'!$F$6</f>
        <v>1089.1007636700001</v>
      </c>
      <c r="K39" s="64">
        <f>SUMIFS(СВЦЭМ!$D$34:$D$777,СВЦЭМ!$A$34:$A$777,$A39,СВЦЭМ!$B$34:$B$777,K$11)+'СЕТ СН'!$F$11+СВЦЭМ!$D$10+'СЕТ СН'!$F$6</f>
        <v>1181.60669951</v>
      </c>
      <c r="L39" s="64">
        <f>SUMIFS(СВЦЭМ!$D$34:$D$777,СВЦЭМ!$A$34:$A$777,$A39,СВЦЭМ!$B$34:$B$777,L$11)+'СЕТ СН'!$F$11+СВЦЭМ!$D$10+'СЕТ СН'!$F$6</f>
        <v>1182.3158030099999</v>
      </c>
      <c r="M39" s="64">
        <f>SUMIFS(СВЦЭМ!$D$34:$D$777,СВЦЭМ!$A$34:$A$777,$A39,СВЦЭМ!$B$34:$B$777,M$11)+'СЕТ СН'!$F$11+СВЦЭМ!$D$10+'СЕТ СН'!$F$6</f>
        <v>1157.60492998</v>
      </c>
      <c r="N39" s="64">
        <f>SUMIFS(СВЦЭМ!$D$34:$D$777,СВЦЭМ!$A$34:$A$777,$A39,СВЦЭМ!$B$34:$B$777,N$11)+'СЕТ СН'!$F$11+СВЦЭМ!$D$10+'СЕТ СН'!$F$6</f>
        <v>1142.7742153199999</v>
      </c>
      <c r="O39" s="64">
        <f>SUMIFS(СВЦЭМ!$D$34:$D$777,СВЦЭМ!$A$34:$A$777,$A39,СВЦЭМ!$B$34:$B$777,O$11)+'СЕТ СН'!$F$11+СВЦЭМ!$D$10+'СЕТ СН'!$F$6</f>
        <v>1169.9189663100001</v>
      </c>
      <c r="P39" s="64">
        <f>SUMIFS(СВЦЭМ!$D$34:$D$777,СВЦЭМ!$A$34:$A$777,$A39,СВЦЭМ!$B$34:$B$777,P$11)+'СЕТ СН'!$F$11+СВЦЭМ!$D$10+'СЕТ СН'!$F$6</f>
        <v>1167.6288075799998</v>
      </c>
      <c r="Q39" s="64">
        <f>SUMIFS(СВЦЭМ!$D$34:$D$777,СВЦЭМ!$A$34:$A$777,$A39,СВЦЭМ!$B$34:$B$777,Q$11)+'СЕТ СН'!$F$11+СВЦЭМ!$D$10+'СЕТ СН'!$F$6</f>
        <v>1170.7396795700001</v>
      </c>
      <c r="R39" s="64">
        <f>SUMIFS(СВЦЭМ!$D$34:$D$777,СВЦЭМ!$A$34:$A$777,$A39,СВЦЭМ!$B$34:$B$777,R$11)+'СЕТ СН'!$F$11+СВЦЭМ!$D$10+'СЕТ СН'!$F$6</f>
        <v>1239.5012762599999</v>
      </c>
      <c r="S39" s="64">
        <f>SUMIFS(СВЦЭМ!$D$34:$D$777,СВЦЭМ!$A$34:$A$777,$A39,СВЦЭМ!$B$34:$B$777,S$11)+'СЕТ СН'!$F$11+СВЦЭМ!$D$10+'СЕТ СН'!$F$6</f>
        <v>1232.83855881</v>
      </c>
      <c r="T39" s="64">
        <f>SUMIFS(СВЦЭМ!$D$34:$D$777,СВЦЭМ!$A$34:$A$777,$A39,СВЦЭМ!$B$34:$B$777,T$11)+'СЕТ СН'!$F$11+СВЦЭМ!$D$10+'СЕТ СН'!$F$6</f>
        <v>1235.76267878</v>
      </c>
      <c r="U39" s="64">
        <f>SUMIFS(СВЦЭМ!$D$34:$D$777,СВЦЭМ!$A$34:$A$777,$A39,СВЦЭМ!$B$34:$B$777,U$11)+'СЕТ СН'!$F$11+СВЦЭМ!$D$10+'СЕТ СН'!$F$6</f>
        <v>1229.97182651</v>
      </c>
      <c r="V39" s="64">
        <f>SUMIFS(СВЦЭМ!$D$34:$D$777,СВЦЭМ!$A$34:$A$777,$A39,СВЦЭМ!$B$34:$B$777,V$11)+'СЕТ СН'!$F$11+СВЦЭМ!$D$10+'СЕТ СН'!$F$6</f>
        <v>1252.5198265399999</v>
      </c>
      <c r="W39" s="64">
        <f>SUMIFS(СВЦЭМ!$D$34:$D$777,СВЦЭМ!$A$34:$A$777,$A39,СВЦЭМ!$B$34:$B$777,W$11)+'СЕТ СН'!$F$11+СВЦЭМ!$D$10+'СЕТ СН'!$F$6</f>
        <v>1247.64663795</v>
      </c>
      <c r="X39" s="64">
        <f>SUMIFS(СВЦЭМ!$D$34:$D$777,СВЦЭМ!$A$34:$A$777,$A39,СВЦЭМ!$B$34:$B$777,X$11)+'СЕТ СН'!$F$11+СВЦЭМ!$D$10+'СЕТ СН'!$F$6</f>
        <v>1247.6699977600001</v>
      </c>
      <c r="Y39" s="64">
        <f>SUMIFS(СВЦЭМ!$D$34:$D$777,СВЦЭМ!$A$34:$A$777,$A39,СВЦЭМ!$B$34:$B$777,Y$11)+'СЕТ СН'!$F$11+СВЦЭМ!$D$10+'СЕТ СН'!$F$6</f>
        <v>1289.9446757599999</v>
      </c>
    </row>
    <row r="40" spans="1:27" ht="15.75" x14ac:dyDescent="0.2">
      <c r="A40" s="63">
        <f t="shared" si="0"/>
        <v>42580</v>
      </c>
      <c r="B40" s="64">
        <f>SUMIFS(СВЦЭМ!$D$34:$D$777,СВЦЭМ!$A$34:$A$777,$A40,СВЦЭМ!$B$34:$B$777,B$11)+'СЕТ СН'!$F$11+СВЦЭМ!$D$10+'СЕТ СН'!$F$6</f>
        <v>1312.7582954099998</v>
      </c>
      <c r="C40" s="64">
        <f>SUMIFS(СВЦЭМ!$D$34:$D$777,СВЦЭМ!$A$34:$A$777,$A40,СВЦЭМ!$B$34:$B$777,C$11)+'СЕТ СН'!$F$11+СВЦЭМ!$D$10+'СЕТ СН'!$F$6</f>
        <v>1373.9468205500002</v>
      </c>
      <c r="D40" s="64">
        <f>SUMIFS(СВЦЭМ!$D$34:$D$777,СВЦЭМ!$A$34:$A$777,$A40,СВЦЭМ!$B$34:$B$777,D$11)+'СЕТ СН'!$F$11+СВЦЭМ!$D$10+'СЕТ СН'!$F$6</f>
        <v>1395.6576227</v>
      </c>
      <c r="E40" s="64">
        <f>SUMIFS(СВЦЭМ!$D$34:$D$777,СВЦЭМ!$A$34:$A$777,$A40,СВЦЭМ!$B$34:$B$777,E$11)+'СЕТ СН'!$F$11+СВЦЭМ!$D$10+'СЕТ СН'!$F$6</f>
        <v>1357.1242783100001</v>
      </c>
      <c r="F40" s="64">
        <f>SUMIFS(СВЦЭМ!$D$34:$D$777,СВЦЭМ!$A$34:$A$777,$A40,СВЦЭМ!$B$34:$B$777,F$11)+'СЕТ СН'!$F$11+СВЦЭМ!$D$10+'СЕТ СН'!$F$6</f>
        <v>1332.4065096700001</v>
      </c>
      <c r="G40" s="64">
        <f>SUMIFS(СВЦЭМ!$D$34:$D$777,СВЦЭМ!$A$34:$A$777,$A40,СВЦЭМ!$B$34:$B$777,G$11)+'СЕТ СН'!$F$11+СВЦЭМ!$D$10+'СЕТ СН'!$F$6</f>
        <v>1311.23617853</v>
      </c>
      <c r="H40" s="64">
        <f>SUMIFS(СВЦЭМ!$D$34:$D$777,СВЦЭМ!$A$34:$A$777,$A40,СВЦЭМ!$B$34:$B$777,H$11)+'СЕТ СН'!$F$11+СВЦЭМ!$D$10+'СЕТ СН'!$F$6</f>
        <v>1274.95810684</v>
      </c>
      <c r="I40" s="64">
        <f>SUMIFS(СВЦЭМ!$D$34:$D$777,СВЦЭМ!$A$34:$A$777,$A40,СВЦЭМ!$B$34:$B$777,I$11)+'СЕТ СН'!$F$11+СВЦЭМ!$D$10+'СЕТ СН'!$F$6</f>
        <v>1217.42426161</v>
      </c>
      <c r="J40" s="64">
        <f>SUMIFS(СВЦЭМ!$D$34:$D$777,СВЦЭМ!$A$34:$A$777,$A40,СВЦЭМ!$B$34:$B$777,J$11)+'СЕТ СН'!$F$11+СВЦЭМ!$D$10+'СЕТ СН'!$F$6</f>
        <v>1044.26226309</v>
      </c>
      <c r="K40" s="64">
        <f>SUMIFS(СВЦЭМ!$D$34:$D$777,СВЦЭМ!$A$34:$A$777,$A40,СВЦЭМ!$B$34:$B$777,K$11)+'СЕТ СН'!$F$11+СВЦЭМ!$D$10+'СЕТ СН'!$F$6</f>
        <v>1107.53803337</v>
      </c>
      <c r="L40" s="64">
        <f>SUMIFS(СВЦЭМ!$D$34:$D$777,СВЦЭМ!$A$34:$A$777,$A40,СВЦЭМ!$B$34:$B$777,L$11)+'СЕТ СН'!$F$11+СВЦЭМ!$D$10+'СЕТ СН'!$F$6</f>
        <v>1138.80937853</v>
      </c>
      <c r="M40" s="64">
        <f>SUMIFS(СВЦЭМ!$D$34:$D$777,СВЦЭМ!$A$34:$A$777,$A40,СВЦЭМ!$B$34:$B$777,M$11)+'СЕТ СН'!$F$11+СВЦЭМ!$D$10+'СЕТ СН'!$F$6</f>
        <v>1111.12276419</v>
      </c>
      <c r="N40" s="64">
        <f>SUMIFS(СВЦЭМ!$D$34:$D$777,СВЦЭМ!$A$34:$A$777,$A40,СВЦЭМ!$B$34:$B$777,N$11)+'СЕТ СН'!$F$11+СВЦЭМ!$D$10+'СЕТ СН'!$F$6</f>
        <v>1153.9417652100001</v>
      </c>
      <c r="O40" s="64">
        <f>SUMIFS(СВЦЭМ!$D$34:$D$777,СВЦЭМ!$A$34:$A$777,$A40,СВЦЭМ!$B$34:$B$777,O$11)+'СЕТ СН'!$F$11+СВЦЭМ!$D$10+'СЕТ СН'!$F$6</f>
        <v>1088.3464190699999</v>
      </c>
      <c r="P40" s="64">
        <f>SUMIFS(СВЦЭМ!$D$34:$D$777,СВЦЭМ!$A$34:$A$777,$A40,СВЦЭМ!$B$34:$B$777,P$11)+'СЕТ СН'!$F$11+СВЦЭМ!$D$10+'СЕТ СН'!$F$6</f>
        <v>1073.0964588100001</v>
      </c>
      <c r="Q40" s="64">
        <f>SUMIFS(СВЦЭМ!$D$34:$D$777,СВЦЭМ!$A$34:$A$777,$A40,СВЦЭМ!$B$34:$B$777,Q$11)+'СЕТ СН'!$F$11+СВЦЭМ!$D$10+'СЕТ СН'!$F$6</f>
        <v>1075.41941086</v>
      </c>
      <c r="R40" s="64">
        <f>SUMIFS(СВЦЭМ!$D$34:$D$777,СВЦЭМ!$A$34:$A$777,$A40,СВЦЭМ!$B$34:$B$777,R$11)+'СЕТ СН'!$F$11+СВЦЭМ!$D$10+'СЕТ СН'!$F$6</f>
        <v>1118.3159113299998</v>
      </c>
      <c r="S40" s="64">
        <f>SUMIFS(СВЦЭМ!$D$34:$D$777,СВЦЭМ!$A$34:$A$777,$A40,СВЦЭМ!$B$34:$B$777,S$11)+'СЕТ СН'!$F$11+СВЦЭМ!$D$10+'СЕТ СН'!$F$6</f>
        <v>1126.00835592</v>
      </c>
      <c r="T40" s="64">
        <f>SUMIFS(СВЦЭМ!$D$34:$D$777,СВЦЭМ!$A$34:$A$777,$A40,СВЦЭМ!$B$34:$B$777,T$11)+'СЕТ СН'!$F$11+СВЦЭМ!$D$10+'СЕТ СН'!$F$6</f>
        <v>1115.71029793</v>
      </c>
      <c r="U40" s="64">
        <f>SUMIFS(СВЦЭМ!$D$34:$D$777,СВЦЭМ!$A$34:$A$777,$A40,СВЦЭМ!$B$34:$B$777,U$11)+'СЕТ СН'!$F$11+СВЦЭМ!$D$10+'СЕТ СН'!$F$6</f>
        <v>1108.45672416</v>
      </c>
      <c r="V40" s="64">
        <f>SUMIFS(СВЦЭМ!$D$34:$D$777,СВЦЭМ!$A$34:$A$777,$A40,СВЦЭМ!$B$34:$B$777,V$11)+'СЕТ СН'!$F$11+СВЦЭМ!$D$10+'СЕТ СН'!$F$6</f>
        <v>1078.27399881</v>
      </c>
      <c r="W40" s="64">
        <f>SUMIFS(СВЦЭМ!$D$34:$D$777,СВЦЭМ!$A$34:$A$777,$A40,СВЦЭМ!$B$34:$B$777,W$11)+'СЕТ СН'!$F$11+СВЦЭМ!$D$10+'СЕТ СН'!$F$6</f>
        <v>1056.01880841</v>
      </c>
      <c r="X40" s="64">
        <f>SUMIFS(СВЦЭМ!$D$34:$D$777,СВЦЭМ!$A$34:$A$777,$A40,СВЦЭМ!$B$34:$B$777,X$11)+'СЕТ СН'!$F$11+СВЦЭМ!$D$10+'СЕТ СН'!$F$6</f>
        <v>1070.4292026200001</v>
      </c>
      <c r="Y40" s="64">
        <f>SUMIFS(СВЦЭМ!$D$34:$D$777,СВЦЭМ!$A$34:$A$777,$A40,СВЦЭМ!$B$34:$B$777,Y$11)+'СЕТ СН'!$F$11+СВЦЭМ!$D$10+'СЕТ СН'!$F$6</f>
        <v>1143.1848694800001</v>
      </c>
    </row>
    <row r="41" spans="1:27" ht="15.75" x14ac:dyDescent="0.2">
      <c r="A41" s="63">
        <f t="shared" si="0"/>
        <v>42581</v>
      </c>
      <c r="B41" s="64">
        <f>SUMIFS(СВЦЭМ!$D$34:$D$777,СВЦЭМ!$A$34:$A$777,$A41,СВЦЭМ!$B$34:$B$777,B$11)+'СЕТ СН'!$F$11+СВЦЭМ!$D$10+'СЕТ СН'!$F$6</f>
        <v>1186.3068094</v>
      </c>
      <c r="C41" s="64">
        <f>SUMIFS(СВЦЭМ!$D$34:$D$777,СВЦЭМ!$A$34:$A$777,$A41,СВЦЭМ!$B$34:$B$777,C$11)+'СЕТ СН'!$F$11+СВЦЭМ!$D$10+'СЕТ СН'!$F$6</f>
        <v>1271.0467780899999</v>
      </c>
      <c r="D41" s="64">
        <f>SUMIFS(СВЦЭМ!$D$34:$D$777,СВЦЭМ!$A$34:$A$777,$A41,СВЦЭМ!$B$34:$B$777,D$11)+'СЕТ СН'!$F$11+СВЦЭМ!$D$10+'СЕТ СН'!$F$6</f>
        <v>1299.7418557000001</v>
      </c>
      <c r="E41" s="64">
        <f>SUMIFS(СВЦЭМ!$D$34:$D$777,СВЦЭМ!$A$34:$A$777,$A41,СВЦЭМ!$B$34:$B$777,E$11)+'СЕТ СН'!$F$11+СВЦЭМ!$D$10+'СЕТ СН'!$F$6</f>
        <v>1327.4939968100002</v>
      </c>
      <c r="F41" s="64">
        <f>SUMIFS(СВЦЭМ!$D$34:$D$777,СВЦЭМ!$A$34:$A$777,$A41,СВЦЭМ!$B$34:$B$777,F$11)+'СЕТ СН'!$F$11+СВЦЭМ!$D$10+'СЕТ СН'!$F$6</f>
        <v>1338.7132627300002</v>
      </c>
      <c r="G41" s="64">
        <f>SUMIFS(СВЦЭМ!$D$34:$D$777,СВЦЭМ!$A$34:$A$777,$A41,СВЦЭМ!$B$34:$B$777,G$11)+'СЕТ СН'!$F$11+СВЦЭМ!$D$10+'СЕТ СН'!$F$6</f>
        <v>1309.5928744799999</v>
      </c>
      <c r="H41" s="64">
        <f>SUMIFS(СВЦЭМ!$D$34:$D$777,СВЦЭМ!$A$34:$A$777,$A41,СВЦЭМ!$B$34:$B$777,H$11)+'СЕТ СН'!$F$11+СВЦЭМ!$D$10+'СЕТ СН'!$F$6</f>
        <v>1224.9789729300001</v>
      </c>
      <c r="I41" s="64">
        <f>SUMIFS(СВЦЭМ!$D$34:$D$777,СВЦЭМ!$A$34:$A$777,$A41,СВЦЭМ!$B$34:$B$777,I$11)+'СЕТ СН'!$F$11+СВЦЭМ!$D$10+'СЕТ СН'!$F$6</f>
        <v>1157.60811709</v>
      </c>
      <c r="J41" s="64">
        <f>SUMIFS(СВЦЭМ!$D$34:$D$777,СВЦЭМ!$A$34:$A$777,$A41,СВЦЭМ!$B$34:$B$777,J$11)+'СЕТ СН'!$F$11+СВЦЭМ!$D$10+'СЕТ СН'!$F$6</f>
        <v>1061.7911209899999</v>
      </c>
      <c r="K41" s="64">
        <f>SUMIFS(СВЦЭМ!$D$34:$D$777,СВЦЭМ!$A$34:$A$777,$A41,СВЦЭМ!$B$34:$B$777,K$11)+'СЕТ СН'!$F$11+СВЦЭМ!$D$10+'СЕТ СН'!$F$6</f>
        <v>1035.2798542099999</v>
      </c>
      <c r="L41" s="64">
        <f>SUMIFS(СВЦЭМ!$D$34:$D$777,СВЦЭМ!$A$34:$A$777,$A41,СВЦЭМ!$B$34:$B$777,L$11)+'СЕТ СН'!$F$11+СВЦЭМ!$D$10+'СЕТ СН'!$F$6</f>
        <v>1032.0875818099998</v>
      </c>
      <c r="M41" s="64">
        <f>SUMIFS(СВЦЭМ!$D$34:$D$777,СВЦЭМ!$A$34:$A$777,$A41,СВЦЭМ!$B$34:$B$777,M$11)+'СЕТ СН'!$F$11+СВЦЭМ!$D$10+'СЕТ СН'!$F$6</f>
        <v>1037.6334230299999</v>
      </c>
      <c r="N41" s="64">
        <f>SUMIFS(СВЦЭМ!$D$34:$D$777,СВЦЭМ!$A$34:$A$777,$A41,СВЦЭМ!$B$34:$B$777,N$11)+'СЕТ СН'!$F$11+СВЦЭМ!$D$10+'СЕТ СН'!$F$6</f>
        <v>1039.10504685</v>
      </c>
      <c r="O41" s="64">
        <f>SUMIFS(СВЦЭМ!$D$34:$D$777,СВЦЭМ!$A$34:$A$777,$A41,СВЦЭМ!$B$34:$B$777,O$11)+'СЕТ СН'!$F$11+СВЦЭМ!$D$10+'СЕТ СН'!$F$6</f>
        <v>1047.1635332199999</v>
      </c>
      <c r="P41" s="64">
        <f>SUMIFS(СВЦЭМ!$D$34:$D$777,СВЦЭМ!$A$34:$A$777,$A41,СВЦЭМ!$B$34:$B$777,P$11)+'СЕТ СН'!$F$11+СВЦЭМ!$D$10+'СЕТ СН'!$F$6</f>
        <v>1039.9251006</v>
      </c>
      <c r="Q41" s="64">
        <f>SUMIFS(СВЦЭМ!$D$34:$D$777,СВЦЭМ!$A$34:$A$777,$A41,СВЦЭМ!$B$34:$B$777,Q$11)+'СЕТ СН'!$F$11+СВЦЭМ!$D$10+'СЕТ СН'!$F$6</f>
        <v>1080.3839157899999</v>
      </c>
      <c r="R41" s="64">
        <f>SUMIFS(СВЦЭМ!$D$34:$D$777,СВЦЭМ!$A$34:$A$777,$A41,СВЦЭМ!$B$34:$B$777,R$11)+'СЕТ СН'!$F$11+СВЦЭМ!$D$10+'СЕТ СН'!$F$6</f>
        <v>1061.80758818</v>
      </c>
      <c r="S41" s="64">
        <f>SUMIFS(СВЦЭМ!$D$34:$D$777,СВЦЭМ!$A$34:$A$777,$A41,СВЦЭМ!$B$34:$B$777,S$11)+'СЕТ СН'!$F$11+СВЦЭМ!$D$10+'СЕТ СН'!$F$6</f>
        <v>1057.55001649</v>
      </c>
      <c r="T41" s="64">
        <f>SUMIFS(СВЦЭМ!$D$34:$D$777,СВЦЭМ!$A$34:$A$777,$A41,СВЦЭМ!$B$34:$B$777,T$11)+'СЕТ СН'!$F$11+СВЦЭМ!$D$10+'СЕТ СН'!$F$6</f>
        <v>1043.7176961299999</v>
      </c>
      <c r="U41" s="64">
        <f>SUMIFS(СВЦЭМ!$D$34:$D$777,СВЦЭМ!$A$34:$A$777,$A41,СВЦЭМ!$B$34:$B$777,U$11)+'СЕТ СН'!$F$11+СВЦЭМ!$D$10+'СЕТ СН'!$F$6</f>
        <v>1025.5677743199999</v>
      </c>
      <c r="V41" s="64">
        <f>SUMIFS(СВЦЭМ!$D$34:$D$777,СВЦЭМ!$A$34:$A$777,$A41,СВЦЭМ!$B$34:$B$777,V$11)+'СЕТ СН'!$F$11+СВЦЭМ!$D$10+'СЕТ СН'!$F$6</f>
        <v>1034.5092193200001</v>
      </c>
      <c r="W41" s="64">
        <f>SUMIFS(СВЦЭМ!$D$34:$D$777,СВЦЭМ!$A$34:$A$777,$A41,СВЦЭМ!$B$34:$B$777,W$11)+'СЕТ СН'!$F$11+СВЦЭМ!$D$10+'СЕТ СН'!$F$6</f>
        <v>1042.60568014</v>
      </c>
      <c r="X41" s="64">
        <f>SUMIFS(СВЦЭМ!$D$34:$D$777,СВЦЭМ!$A$34:$A$777,$A41,СВЦЭМ!$B$34:$B$777,X$11)+'СЕТ СН'!$F$11+СВЦЭМ!$D$10+'СЕТ СН'!$F$6</f>
        <v>1047.7480057499999</v>
      </c>
      <c r="Y41" s="64">
        <f>SUMIFS(СВЦЭМ!$D$34:$D$777,СВЦЭМ!$A$34:$A$777,$A41,СВЦЭМ!$B$34:$B$777,Y$11)+'СЕТ СН'!$F$11+СВЦЭМ!$D$10+'СЕТ СН'!$F$6</f>
        <v>1126.28754233</v>
      </c>
    </row>
    <row r="42" spans="1:27" ht="15.75" x14ac:dyDescent="0.2">
      <c r="A42" s="63">
        <f t="shared" si="0"/>
        <v>42582</v>
      </c>
      <c r="B42" s="64">
        <f>SUMIFS(СВЦЭМ!$D$34:$D$777,СВЦЭМ!$A$34:$A$777,$A42,СВЦЭМ!$B$34:$B$777,B$11)+'СЕТ СН'!$F$11+СВЦЭМ!$D$10+'СЕТ СН'!$F$6</f>
        <v>1200.1869734900001</v>
      </c>
      <c r="C42" s="64">
        <f>SUMIFS(СВЦЭМ!$D$34:$D$777,СВЦЭМ!$A$34:$A$777,$A42,СВЦЭМ!$B$34:$B$777,C$11)+'СЕТ СН'!$F$11+СВЦЭМ!$D$10+'СЕТ СН'!$F$6</f>
        <v>1275.9495891399999</v>
      </c>
      <c r="D42" s="64">
        <f>SUMIFS(СВЦЭМ!$D$34:$D$777,СВЦЭМ!$A$34:$A$777,$A42,СВЦЭМ!$B$34:$B$777,D$11)+'СЕТ СН'!$F$11+СВЦЭМ!$D$10+'СЕТ СН'!$F$6</f>
        <v>1267.4489677399999</v>
      </c>
      <c r="E42" s="64">
        <f>SUMIFS(СВЦЭМ!$D$34:$D$777,СВЦЭМ!$A$34:$A$777,$A42,СВЦЭМ!$B$34:$B$777,E$11)+'СЕТ СН'!$F$11+СВЦЭМ!$D$10+'СЕТ СН'!$F$6</f>
        <v>1270.07443934</v>
      </c>
      <c r="F42" s="64">
        <f>SUMIFS(СВЦЭМ!$D$34:$D$777,СВЦЭМ!$A$34:$A$777,$A42,СВЦЭМ!$B$34:$B$777,F$11)+'СЕТ СН'!$F$11+СВЦЭМ!$D$10+'СЕТ СН'!$F$6</f>
        <v>1289.4038440499999</v>
      </c>
      <c r="G42" s="64">
        <f>SUMIFS(СВЦЭМ!$D$34:$D$777,СВЦЭМ!$A$34:$A$777,$A42,СВЦЭМ!$B$34:$B$777,G$11)+'СЕТ СН'!$F$11+СВЦЭМ!$D$10+'СЕТ СН'!$F$6</f>
        <v>1310.24832272</v>
      </c>
      <c r="H42" s="64">
        <f>SUMIFS(СВЦЭМ!$D$34:$D$777,СВЦЭМ!$A$34:$A$777,$A42,СВЦЭМ!$B$34:$B$777,H$11)+'СЕТ СН'!$F$11+СВЦЭМ!$D$10+'СЕТ СН'!$F$6</f>
        <v>1264.97809276</v>
      </c>
      <c r="I42" s="64">
        <f>SUMIFS(СВЦЭМ!$D$34:$D$777,СВЦЭМ!$A$34:$A$777,$A42,СВЦЭМ!$B$34:$B$777,I$11)+'СЕТ СН'!$F$11+СВЦЭМ!$D$10+'СЕТ СН'!$F$6</f>
        <v>1223.71477585</v>
      </c>
      <c r="J42" s="64">
        <f>SUMIFS(СВЦЭМ!$D$34:$D$777,СВЦЭМ!$A$34:$A$777,$A42,СВЦЭМ!$B$34:$B$777,J$11)+'СЕТ СН'!$F$11+СВЦЭМ!$D$10+'СЕТ СН'!$F$6</f>
        <v>1096.3168440300001</v>
      </c>
      <c r="K42" s="64">
        <f>SUMIFS(СВЦЭМ!$D$34:$D$777,СВЦЭМ!$A$34:$A$777,$A42,СВЦЭМ!$B$34:$B$777,K$11)+'СЕТ СН'!$F$11+СВЦЭМ!$D$10+'СЕТ СН'!$F$6</f>
        <v>1019.5409497999999</v>
      </c>
      <c r="L42" s="64">
        <f>SUMIFS(СВЦЭМ!$D$34:$D$777,СВЦЭМ!$A$34:$A$777,$A42,СВЦЭМ!$B$34:$B$777,L$11)+'СЕТ СН'!$F$11+СВЦЭМ!$D$10+'СЕТ СН'!$F$6</f>
        <v>979.54445065999994</v>
      </c>
      <c r="M42" s="64">
        <f>SUMIFS(СВЦЭМ!$D$34:$D$777,СВЦЭМ!$A$34:$A$777,$A42,СВЦЭМ!$B$34:$B$777,M$11)+'СЕТ СН'!$F$11+СВЦЭМ!$D$10+'СЕТ СН'!$F$6</f>
        <v>982.39281927000002</v>
      </c>
      <c r="N42" s="64">
        <f>SUMIFS(СВЦЭМ!$D$34:$D$777,СВЦЭМ!$A$34:$A$777,$A42,СВЦЭМ!$B$34:$B$777,N$11)+'СЕТ СН'!$F$11+СВЦЭМ!$D$10+'СЕТ СН'!$F$6</f>
        <v>986.06392417999996</v>
      </c>
      <c r="O42" s="64">
        <f>SUMIFS(СВЦЭМ!$D$34:$D$777,СВЦЭМ!$A$34:$A$777,$A42,СВЦЭМ!$B$34:$B$777,O$11)+'СЕТ СН'!$F$11+СВЦЭМ!$D$10+'СЕТ СН'!$F$6</f>
        <v>991.73200635000001</v>
      </c>
      <c r="P42" s="64">
        <f>SUMIFS(СВЦЭМ!$D$34:$D$777,СВЦЭМ!$A$34:$A$777,$A42,СВЦЭМ!$B$34:$B$777,P$11)+'СЕТ СН'!$F$11+СВЦЭМ!$D$10+'СЕТ СН'!$F$6</f>
        <v>993.46588651999991</v>
      </c>
      <c r="Q42" s="64">
        <f>SUMIFS(СВЦЭМ!$D$34:$D$777,СВЦЭМ!$A$34:$A$777,$A42,СВЦЭМ!$B$34:$B$777,Q$11)+'СЕТ СН'!$F$11+СВЦЭМ!$D$10+'СЕТ СН'!$F$6</f>
        <v>996.5073481899999</v>
      </c>
      <c r="R42" s="64">
        <f>SUMIFS(СВЦЭМ!$D$34:$D$777,СВЦЭМ!$A$34:$A$777,$A42,СВЦЭМ!$B$34:$B$777,R$11)+'СЕТ СН'!$F$11+СВЦЭМ!$D$10+'СЕТ СН'!$F$6</f>
        <v>1005.37506179</v>
      </c>
      <c r="S42" s="64">
        <f>SUMIFS(СВЦЭМ!$D$34:$D$777,СВЦЭМ!$A$34:$A$777,$A42,СВЦЭМ!$B$34:$B$777,S$11)+'СЕТ СН'!$F$11+СВЦЭМ!$D$10+'СЕТ СН'!$F$6</f>
        <v>1004.2650977999999</v>
      </c>
      <c r="T42" s="64">
        <f>SUMIFS(СВЦЭМ!$D$34:$D$777,СВЦЭМ!$A$34:$A$777,$A42,СВЦЭМ!$B$34:$B$777,T$11)+'СЕТ СН'!$F$11+СВЦЭМ!$D$10+'СЕТ СН'!$F$6</f>
        <v>1027.3519976799998</v>
      </c>
      <c r="U42" s="64">
        <f>SUMIFS(СВЦЭМ!$D$34:$D$777,СВЦЭМ!$A$34:$A$777,$A42,СВЦЭМ!$B$34:$B$777,U$11)+'СЕТ СН'!$F$11+СВЦЭМ!$D$10+'СЕТ СН'!$F$6</f>
        <v>1013.2189457899999</v>
      </c>
      <c r="V42" s="64">
        <f>SUMIFS(СВЦЭМ!$D$34:$D$777,СВЦЭМ!$A$34:$A$777,$A42,СВЦЭМ!$B$34:$B$777,V$11)+'СЕТ СН'!$F$11+СВЦЭМ!$D$10+'СЕТ СН'!$F$6</f>
        <v>1035.5407159199999</v>
      </c>
      <c r="W42" s="64">
        <f>SUMIFS(СВЦЭМ!$D$34:$D$777,СВЦЭМ!$A$34:$A$777,$A42,СВЦЭМ!$B$34:$B$777,W$11)+'СЕТ СН'!$F$11+СВЦЭМ!$D$10+'СЕТ СН'!$F$6</f>
        <v>1068.0668833699999</v>
      </c>
      <c r="X42" s="64">
        <f>SUMIFS(СВЦЭМ!$D$34:$D$777,СВЦЭМ!$A$34:$A$777,$A42,СВЦЭМ!$B$34:$B$777,X$11)+'СЕТ СН'!$F$11+СВЦЭМ!$D$10+'СЕТ СН'!$F$6</f>
        <v>1075.7089196699999</v>
      </c>
      <c r="Y42" s="64">
        <f>SUMIFS(СВЦЭМ!$D$34:$D$777,СВЦЭМ!$A$34:$A$777,$A42,СВЦЭМ!$B$34:$B$777,Y$11)+'СЕТ СН'!$F$11+СВЦЭМ!$D$10+'СЕТ СН'!$F$6</f>
        <v>1128.5636312299998</v>
      </c>
    </row>
    <row r="43" spans="1:27" ht="15.75" x14ac:dyDescent="0.25">
      <c r="A43" s="60"/>
      <c r="B43" s="60"/>
      <c r="C43" s="60"/>
      <c r="D43" s="60"/>
      <c r="E43" s="60"/>
      <c r="F43" s="60"/>
      <c r="G43" s="60"/>
      <c r="H43" s="60"/>
      <c r="I43" s="60"/>
      <c r="J43" s="60"/>
      <c r="K43" s="60"/>
      <c r="L43" s="60"/>
      <c r="M43" s="60"/>
      <c r="N43" s="60"/>
      <c r="O43" s="60"/>
      <c r="P43" s="60"/>
      <c r="Q43" s="60"/>
      <c r="R43" s="60"/>
      <c r="S43" s="60"/>
      <c r="T43" s="60"/>
      <c r="U43" s="60"/>
      <c r="V43" s="60"/>
      <c r="W43" s="60"/>
      <c r="X43" s="60"/>
      <c r="Y43" s="60"/>
    </row>
    <row r="44" spans="1:27" ht="15.75" x14ac:dyDescent="0.2">
      <c r="A44" s="66"/>
      <c r="B44" s="67"/>
      <c r="C44" s="67"/>
      <c r="D44" s="67"/>
      <c r="E44" s="67"/>
      <c r="F44" s="67"/>
      <c r="G44" s="67"/>
      <c r="H44" s="67"/>
      <c r="I44" s="67"/>
      <c r="J44" s="67"/>
      <c r="K44" s="67"/>
      <c r="L44" s="67"/>
      <c r="M44" s="67"/>
      <c r="N44" s="67"/>
      <c r="O44" s="67"/>
      <c r="P44" s="67"/>
      <c r="Q44" s="67"/>
      <c r="R44" s="67"/>
      <c r="S44" s="67"/>
      <c r="T44" s="67"/>
      <c r="U44" s="67"/>
      <c r="V44" s="67"/>
      <c r="W44" s="67"/>
      <c r="X44" s="67"/>
      <c r="Y44" s="67"/>
    </row>
    <row r="45" spans="1:27" ht="12.75" customHeight="1" x14ac:dyDescent="0.2">
      <c r="A45" s="114" t="s">
        <v>7</v>
      </c>
      <c r="B45" s="108" t="s">
        <v>74</v>
      </c>
      <c r="C45" s="109"/>
      <c r="D45" s="109"/>
      <c r="E45" s="109"/>
      <c r="F45" s="109"/>
      <c r="G45" s="109"/>
      <c r="H45" s="109"/>
      <c r="I45" s="109"/>
      <c r="J45" s="109"/>
      <c r="K45" s="109"/>
      <c r="L45" s="109"/>
      <c r="M45" s="109"/>
      <c r="N45" s="109"/>
      <c r="O45" s="109"/>
      <c r="P45" s="109"/>
      <c r="Q45" s="109"/>
      <c r="R45" s="109"/>
      <c r="S45" s="109"/>
      <c r="T45" s="109"/>
      <c r="U45" s="109"/>
      <c r="V45" s="109"/>
      <c r="W45" s="109"/>
      <c r="X45" s="109"/>
      <c r="Y45" s="110"/>
    </row>
    <row r="46" spans="1:27" ht="12.75" customHeight="1" x14ac:dyDescent="0.2">
      <c r="A46" s="1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3"/>
    </row>
    <row r="47" spans="1:27" ht="12.75" customHeight="1" x14ac:dyDescent="0.2">
      <c r="A47" s="116"/>
      <c r="B47" s="62">
        <v>1</v>
      </c>
      <c r="C47" s="62">
        <v>2</v>
      </c>
      <c r="D47" s="62">
        <v>3</v>
      </c>
      <c r="E47" s="62">
        <v>4</v>
      </c>
      <c r="F47" s="62">
        <v>5</v>
      </c>
      <c r="G47" s="62">
        <v>6</v>
      </c>
      <c r="H47" s="62">
        <v>7</v>
      </c>
      <c r="I47" s="62">
        <v>8</v>
      </c>
      <c r="J47" s="62">
        <v>9</v>
      </c>
      <c r="K47" s="62">
        <v>10</v>
      </c>
      <c r="L47" s="62">
        <v>11</v>
      </c>
      <c r="M47" s="62">
        <v>12</v>
      </c>
      <c r="N47" s="62">
        <v>13</v>
      </c>
      <c r="O47" s="62">
        <v>14</v>
      </c>
      <c r="P47" s="62">
        <v>15</v>
      </c>
      <c r="Q47" s="62">
        <v>16</v>
      </c>
      <c r="R47" s="62">
        <v>17</v>
      </c>
      <c r="S47" s="62">
        <v>18</v>
      </c>
      <c r="T47" s="62">
        <v>19</v>
      </c>
      <c r="U47" s="62">
        <v>20</v>
      </c>
      <c r="V47" s="62">
        <v>21</v>
      </c>
      <c r="W47" s="62">
        <v>22</v>
      </c>
      <c r="X47" s="62">
        <v>23</v>
      </c>
      <c r="Y47" s="62">
        <v>24</v>
      </c>
    </row>
    <row r="48" spans="1:27" ht="15.75" customHeight="1" x14ac:dyDescent="0.2">
      <c r="A48" s="63" t="str">
        <f>A12</f>
        <v>01.07.2016</v>
      </c>
      <c r="B48" s="64">
        <f>SUMIFS(СВЦЭМ!$D$34:$D$777,СВЦЭМ!$A$34:$A$777,$A48,СВЦЭМ!$B$34:$B$777,B$47)+'СЕТ СН'!$G$11+СВЦЭМ!$D$10+'СЕТ СН'!$G$6</f>
        <v>1501.3165101599998</v>
      </c>
      <c r="C48" s="64">
        <f>SUMIFS(СВЦЭМ!$D$34:$D$777,СВЦЭМ!$A$34:$A$777,$A48,СВЦЭМ!$B$34:$B$777,C$47)+'СЕТ СН'!$G$11+СВЦЭМ!$D$10+'СЕТ СН'!$G$6</f>
        <v>1576.7701658399999</v>
      </c>
      <c r="D48" s="64">
        <f>SUMIFS(СВЦЭМ!$D$34:$D$777,СВЦЭМ!$A$34:$A$777,$A48,СВЦЭМ!$B$34:$B$777,D$47)+'СЕТ СН'!$G$11+СВЦЭМ!$D$10+'СЕТ СН'!$G$6</f>
        <v>1602.35368724</v>
      </c>
      <c r="E48" s="64">
        <f>SUMIFS(СВЦЭМ!$D$34:$D$777,СВЦЭМ!$A$34:$A$777,$A48,СВЦЭМ!$B$34:$B$777,E$47)+'СЕТ СН'!$G$11+СВЦЭМ!$D$10+'СЕТ СН'!$G$6</f>
        <v>1608.42345335</v>
      </c>
      <c r="F48" s="64">
        <f>SUMIFS(СВЦЭМ!$D$34:$D$777,СВЦЭМ!$A$34:$A$777,$A48,СВЦЭМ!$B$34:$B$777,F$47)+'СЕТ СН'!$G$11+СВЦЭМ!$D$10+'СЕТ СН'!$G$6</f>
        <v>1617.5427390699999</v>
      </c>
      <c r="G48" s="64">
        <f>SUMIFS(СВЦЭМ!$D$34:$D$777,СВЦЭМ!$A$34:$A$777,$A48,СВЦЭМ!$B$34:$B$777,G$47)+'СЕТ СН'!$G$11+СВЦЭМ!$D$10+'СЕТ СН'!$G$6</f>
        <v>1608.7093663100002</v>
      </c>
      <c r="H48" s="64">
        <f>SUMIFS(СВЦЭМ!$D$34:$D$777,СВЦЭМ!$A$34:$A$777,$A48,СВЦЭМ!$B$34:$B$777,H$47)+'СЕТ СН'!$G$11+СВЦЭМ!$D$10+'СЕТ СН'!$G$6</f>
        <v>1527.3077321599999</v>
      </c>
      <c r="I48" s="64">
        <f>SUMIFS(СВЦЭМ!$D$34:$D$777,СВЦЭМ!$A$34:$A$777,$A48,СВЦЭМ!$B$34:$B$777,I$47)+'СЕТ СН'!$G$11+СВЦЭМ!$D$10+'СЕТ СН'!$G$6</f>
        <v>1425.3532822</v>
      </c>
      <c r="J48" s="64">
        <f>SUMIFS(СВЦЭМ!$D$34:$D$777,СВЦЭМ!$A$34:$A$777,$A48,СВЦЭМ!$B$34:$B$777,J$47)+'СЕТ СН'!$G$11+СВЦЭМ!$D$10+'СЕТ СН'!$G$6</f>
        <v>1367.5748014699998</v>
      </c>
      <c r="K48" s="64">
        <f>SUMIFS(СВЦЭМ!$D$34:$D$777,СВЦЭМ!$A$34:$A$777,$A48,СВЦЭМ!$B$34:$B$777,K$47)+'СЕТ СН'!$G$11+СВЦЭМ!$D$10+'СЕТ СН'!$G$6</f>
        <v>1292.9823479299998</v>
      </c>
      <c r="L48" s="64">
        <f>SUMIFS(СВЦЭМ!$D$34:$D$777,СВЦЭМ!$A$34:$A$777,$A48,СВЦЭМ!$B$34:$B$777,L$47)+'СЕТ СН'!$G$11+СВЦЭМ!$D$10+'СЕТ СН'!$G$6</f>
        <v>1330.6814812299999</v>
      </c>
      <c r="M48" s="64">
        <f>SUMIFS(СВЦЭМ!$D$34:$D$777,СВЦЭМ!$A$34:$A$777,$A48,СВЦЭМ!$B$34:$B$777,M$47)+'СЕТ СН'!$G$11+СВЦЭМ!$D$10+'СЕТ СН'!$G$6</f>
        <v>1347.2036882399998</v>
      </c>
      <c r="N48" s="64">
        <f>SUMIFS(СВЦЭМ!$D$34:$D$777,СВЦЭМ!$A$34:$A$777,$A48,СВЦЭМ!$B$34:$B$777,N$47)+'СЕТ СН'!$G$11+СВЦЭМ!$D$10+'СЕТ СН'!$G$6</f>
        <v>1327.96543526</v>
      </c>
      <c r="O48" s="64">
        <f>SUMIFS(СВЦЭМ!$D$34:$D$777,СВЦЭМ!$A$34:$A$777,$A48,СВЦЭМ!$B$34:$B$777,O$47)+'СЕТ СН'!$G$11+СВЦЭМ!$D$10+'СЕТ СН'!$G$6</f>
        <v>1353.1116659999998</v>
      </c>
      <c r="P48" s="64">
        <f>SUMIFS(СВЦЭМ!$D$34:$D$777,СВЦЭМ!$A$34:$A$777,$A48,СВЦЭМ!$B$34:$B$777,P$47)+'СЕТ СН'!$G$11+СВЦЭМ!$D$10+'СЕТ СН'!$G$6</f>
        <v>1344.1731787799999</v>
      </c>
      <c r="Q48" s="64">
        <f>SUMIFS(СВЦЭМ!$D$34:$D$777,СВЦЭМ!$A$34:$A$777,$A48,СВЦЭМ!$B$34:$B$777,Q$47)+'СЕТ СН'!$G$11+СВЦЭМ!$D$10+'СЕТ СН'!$G$6</f>
        <v>1307.3975448399999</v>
      </c>
      <c r="R48" s="64">
        <f>SUMIFS(СВЦЭМ!$D$34:$D$777,СВЦЭМ!$A$34:$A$777,$A48,СВЦЭМ!$B$34:$B$777,R$47)+'СЕТ СН'!$G$11+СВЦЭМ!$D$10+'СЕТ СН'!$G$6</f>
        <v>1256.3117648299999</v>
      </c>
      <c r="S48" s="64">
        <f>SUMIFS(СВЦЭМ!$D$34:$D$777,СВЦЭМ!$A$34:$A$777,$A48,СВЦЭМ!$B$34:$B$777,S$47)+'СЕТ СН'!$G$11+СВЦЭМ!$D$10+'СЕТ СН'!$G$6</f>
        <v>1352.7661217</v>
      </c>
      <c r="T48" s="64">
        <f>SUMIFS(СВЦЭМ!$D$34:$D$777,СВЦЭМ!$A$34:$A$777,$A48,СВЦЭМ!$B$34:$B$777,T$47)+'СЕТ СН'!$G$11+СВЦЭМ!$D$10+'СЕТ СН'!$G$6</f>
        <v>1376.6471367899999</v>
      </c>
      <c r="U48" s="64">
        <f>SUMIFS(СВЦЭМ!$D$34:$D$777,СВЦЭМ!$A$34:$A$777,$A48,СВЦЭМ!$B$34:$B$777,U$47)+'СЕТ СН'!$G$11+СВЦЭМ!$D$10+'СЕТ СН'!$G$6</f>
        <v>1365.2784920099998</v>
      </c>
      <c r="V48" s="64">
        <f>SUMIFS(СВЦЭМ!$D$34:$D$777,СВЦЭМ!$A$34:$A$777,$A48,СВЦЭМ!$B$34:$B$777,V$47)+'СЕТ СН'!$G$11+СВЦЭМ!$D$10+'СЕТ СН'!$G$6</f>
        <v>1331.0383793299998</v>
      </c>
      <c r="W48" s="64">
        <f>SUMIFS(СВЦЭМ!$D$34:$D$777,СВЦЭМ!$A$34:$A$777,$A48,СВЦЭМ!$B$34:$B$777,W$47)+'СЕТ СН'!$G$11+СВЦЭМ!$D$10+'СЕТ СН'!$G$6</f>
        <v>1306.8837281399999</v>
      </c>
      <c r="X48" s="64">
        <f>SUMIFS(СВЦЭМ!$D$34:$D$777,СВЦЭМ!$A$34:$A$777,$A48,СВЦЭМ!$B$34:$B$777,X$47)+'СЕТ СН'!$G$11+СВЦЭМ!$D$10+'СЕТ СН'!$G$6</f>
        <v>1330.34844316</v>
      </c>
      <c r="Y48" s="64">
        <f>SUMIFS(СВЦЭМ!$D$34:$D$777,СВЦЭМ!$A$34:$A$777,$A48,СВЦЭМ!$B$34:$B$777,Y$47)+'СЕТ СН'!$G$11+СВЦЭМ!$D$10+'СЕТ СН'!$G$6</f>
        <v>1404.96916474</v>
      </c>
      <c r="AA48" s="73"/>
    </row>
    <row r="49" spans="1:25" ht="15.75" x14ac:dyDescent="0.2">
      <c r="A49" s="63">
        <f>A48+1</f>
        <v>42553</v>
      </c>
      <c r="B49" s="64">
        <f>SUMIFS(СВЦЭМ!$D$34:$D$777,СВЦЭМ!$A$34:$A$777,$A49,СВЦЭМ!$B$34:$B$777,B$47)+'СЕТ СН'!$G$11+СВЦЭМ!$D$10+'СЕТ СН'!$G$6</f>
        <v>1527.20390507</v>
      </c>
      <c r="C49" s="64">
        <f>SUMIFS(СВЦЭМ!$D$34:$D$777,СВЦЭМ!$A$34:$A$777,$A49,СВЦЭМ!$B$34:$B$777,C$47)+'СЕТ СН'!$G$11+СВЦЭМ!$D$10+'СЕТ СН'!$G$6</f>
        <v>1586.8374486499999</v>
      </c>
      <c r="D49" s="64">
        <f>SUMIFS(СВЦЭМ!$D$34:$D$777,СВЦЭМ!$A$34:$A$777,$A49,СВЦЭМ!$B$34:$B$777,D$47)+'СЕТ СН'!$G$11+СВЦЭМ!$D$10+'СЕТ СН'!$G$6</f>
        <v>1627.02268641</v>
      </c>
      <c r="E49" s="64">
        <f>SUMIFS(СВЦЭМ!$D$34:$D$777,СВЦЭМ!$A$34:$A$777,$A49,СВЦЭМ!$B$34:$B$777,E$47)+'СЕТ СН'!$G$11+СВЦЭМ!$D$10+'СЕТ СН'!$G$6</f>
        <v>1630.70052693</v>
      </c>
      <c r="F49" s="64">
        <f>SUMIFS(СВЦЭМ!$D$34:$D$777,СВЦЭМ!$A$34:$A$777,$A49,СВЦЭМ!$B$34:$B$777,F$47)+'СЕТ СН'!$G$11+СВЦЭМ!$D$10+'СЕТ СН'!$G$6</f>
        <v>1640.2837829800001</v>
      </c>
      <c r="G49" s="64">
        <f>SUMIFS(СВЦЭМ!$D$34:$D$777,СВЦЭМ!$A$34:$A$777,$A49,СВЦЭМ!$B$34:$B$777,G$47)+'СЕТ СН'!$G$11+СВЦЭМ!$D$10+'СЕТ СН'!$G$6</f>
        <v>1640.2771217100001</v>
      </c>
      <c r="H49" s="64">
        <f>SUMIFS(СВЦЭМ!$D$34:$D$777,СВЦЭМ!$A$34:$A$777,$A49,СВЦЭМ!$B$34:$B$777,H$47)+'СЕТ СН'!$G$11+СВЦЭМ!$D$10+'СЕТ СН'!$G$6</f>
        <v>1614.2834377900001</v>
      </c>
      <c r="I49" s="64">
        <f>SUMIFS(СВЦЭМ!$D$34:$D$777,СВЦЭМ!$A$34:$A$777,$A49,СВЦЭМ!$B$34:$B$777,I$47)+'СЕТ СН'!$G$11+СВЦЭМ!$D$10+'СЕТ СН'!$G$6</f>
        <v>1540.1459720899998</v>
      </c>
      <c r="J49" s="64">
        <f>SUMIFS(СВЦЭМ!$D$34:$D$777,СВЦЭМ!$A$34:$A$777,$A49,СВЦЭМ!$B$34:$B$777,J$47)+'СЕТ СН'!$G$11+СВЦЭМ!$D$10+'СЕТ СН'!$G$6</f>
        <v>1410.46424299</v>
      </c>
      <c r="K49" s="64">
        <f>SUMIFS(СВЦЭМ!$D$34:$D$777,СВЦЭМ!$A$34:$A$777,$A49,СВЦЭМ!$B$34:$B$777,K$47)+'СЕТ СН'!$G$11+СВЦЭМ!$D$10+'СЕТ СН'!$G$6</f>
        <v>1351.9315429799999</v>
      </c>
      <c r="L49" s="64">
        <f>SUMIFS(СВЦЭМ!$D$34:$D$777,СВЦЭМ!$A$34:$A$777,$A49,СВЦЭМ!$B$34:$B$777,L$47)+'СЕТ СН'!$G$11+СВЦЭМ!$D$10+'СЕТ СН'!$G$6</f>
        <v>1370.357669</v>
      </c>
      <c r="M49" s="64">
        <f>SUMIFS(СВЦЭМ!$D$34:$D$777,СВЦЭМ!$A$34:$A$777,$A49,СВЦЭМ!$B$34:$B$777,M$47)+'СЕТ СН'!$G$11+СВЦЭМ!$D$10+'СЕТ СН'!$G$6</f>
        <v>1393.9390924099998</v>
      </c>
      <c r="N49" s="64">
        <f>SUMIFS(СВЦЭМ!$D$34:$D$777,СВЦЭМ!$A$34:$A$777,$A49,СВЦЭМ!$B$34:$B$777,N$47)+'СЕТ СН'!$G$11+СВЦЭМ!$D$10+'СЕТ СН'!$G$6</f>
        <v>1390.25321725</v>
      </c>
      <c r="O49" s="64">
        <f>SUMIFS(СВЦЭМ!$D$34:$D$777,СВЦЭМ!$A$34:$A$777,$A49,СВЦЭМ!$B$34:$B$777,O$47)+'СЕТ СН'!$G$11+СВЦЭМ!$D$10+'СЕТ СН'!$G$6</f>
        <v>1349.9486789899997</v>
      </c>
      <c r="P49" s="64">
        <f>SUMIFS(СВЦЭМ!$D$34:$D$777,СВЦЭМ!$A$34:$A$777,$A49,СВЦЭМ!$B$34:$B$777,P$47)+'СЕТ СН'!$G$11+СВЦЭМ!$D$10+'СЕТ СН'!$G$6</f>
        <v>1347.0123717900001</v>
      </c>
      <c r="Q49" s="64">
        <f>SUMIFS(СВЦЭМ!$D$34:$D$777,СВЦЭМ!$A$34:$A$777,$A49,СВЦЭМ!$B$34:$B$777,Q$47)+'СЕТ СН'!$G$11+СВЦЭМ!$D$10+'СЕТ СН'!$G$6</f>
        <v>1327.90868219</v>
      </c>
      <c r="R49" s="64">
        <f>SUMIFS(СВЦЭМ!$D$34:$D$777,СВЦЭМ!$A$34:$A$777,$A49,СВЦЭМ!$B$34:$B$777,R$47)+'СЕТ СН'!$G$11+СВЦЭМ!$D$10+'СЕТ СН'!$G$6</f>
        <v>1343.4924845199998</v>
      </c>
      <c r="S49" s="64">
        <f>SUMIFS(СВЦЭМ!$D$34:$D$777,СВЦЭМ!$A$34:$A$777,$A49,СВЦЭМ!$B$34:$B$777,S$47)+'СЕТ СН'!$G$11+СВЦЭМ!$D$10+'СЕТ СН'!$G$6</f>
        <v>1358.6655823199999</v>
      </c>
      <c r="T49" s="64">
        <f>SUMIFS(СВЦЭМ!$D$34:$D$777,СВЦЭМ!$A$34:$A$777,$A49,СВЦЭМ!$B$34:$B$777,T$47)+'СЕТ СН'!$G$11+СВЦЭМ!$D$10+'СЕТ СН'!$G$6</f>
        <v>1355.9841579700001</v>
      </c>
      <c r="U49" s="64">
        <f>SUMIFS(СВЦЭМ!$D$34:$D$777,СВЦЭМ!$A$34:$A$777,$A49,СВЦЭМ!$B$34:$B$777,U$47)+'СЕТ СН'!$G$11+СВЦЭМ!$D$10+'СЕТ СН'!$G$6</f>
        <v>1348.4778989900001</v>
      </c>
      <c r="V49" s="64">
        <f>SUMIFS(СВЦЭМ!$D$34:$D$777,СВЦЭМ!$A$34:$A$777,$A49,СВЦЭМ!$B$34:$B$777,V$47)+'СЕТ СН'!$G$11+СВЦЭМ!$D$10+'СЕТ СН'!$G$6</f>
        <v>1343.9099328399998</v>
      </c>
      <c r="W49" s="64">
        <f>SUMIFS(СВЦЭМ!$D$34:$D$777,СВЦЭМ!$A$34:$A$777,$A49,СВЦЭМ!$B$34:$B$777,W$47)+'СЕТ СН'!$G$11+СВЦЭМ!$D$10+'СЕТ СН'!$G$6</f>
        <v>1361.8383239699999</v>
      </c>
      <c r="X49" s="64">
        <f>SUMIFS(СВЦЭМ!$D$34:$D$777,СВЦЭМ!$A$34:$A$777,$A49,СВЦЭМ!$B$34:$B$777,X$47)+'СЕТ СН'!$G$11+СВЦЭМ!$D$10+'СЕТ СН'!$G$6</f>
        <v>1412.0119148199999</v>
      </c>
      <c r="Y49" s="64">
        <f>SUMIFS(СВЦЭМ!$D$34:$D$777,СВЦЭМ!$A$34:$A$777,$A49,СВЦЭМ!$B$34:$B$777,Y$47)+'СЕТ СН'!$G$11+СВЦЭМ!$D$10+'СЕТ СН'!$G$6</f>
        <v>1462.2681149699999</v>
      </c>
    </row>
    <row r="50" spans="1:25" ht="15.75" x14ac:dyDescent="0.2">
      <c r="A50" s="63">
        <f t="shared" ref="A50:A78" si="1">A49+1</f>
        <v>42554</v>
      </c>
      <c r="B50" s="64">
        <f>SUMIFS(СВЦЭМ!$D$34:$D$777,СВЦЭМ!$A$34:$A$777,$A50,СВЦЭМ!$B$34:$B$777,B$47)+'СЕТ СН'!$G$11+СВЦЭМ!$D$10+'СЕТ СН'!$G$6</f>
        <v>1582.1220654400001</v>
      </c>
      <c r="C50" s="64">
        <f>SUMIFS(СВЦЭМ!$D$34:$D$777,СВЦЭМ!$A$34:$A$777,$A50,СВЦЭМ!$B$34:$B$777,C$47)+'СЕТ СН'!$G$11+СВЦЭМ!$D$10+'СЕТ СН'!$G$6</f>
        <v>1645.85601234</v>
      </c>
      <c r="D50" s="64">
        <f>SUMIFS(СВЦЭМ!$D$34:$D$777,СВЦЭМ!$A$34:$A$777,$A50,СВЦЭМ!$B$34:$B$777,D$47)+'СЕТ СН'!$G$11+СВЦЭМ!$D$10+'СЕТ СН'!$G$6</f>
        <v>1697.3733446700001</v>
      </c>
      <c r="E50" s="64">
        <f>SUMIFS(СВЦЭМ!$D$34:$D$777,СВЦЭМ!$A$34:$A$777,$A50,СВЦЭМ!$B$34:$B$777,E$47)+'СЕТ СН'!$G$11+СВЦЭМ!$D$10+'СЕТ СН'!$G$6</f>
        <v>1700.11541272</v>
      </c>
      <c r="F50" s="64">
        <f>SUMIFS(СВЦЭМ!$D$34:$D$777,СВЦЭМ!$A$34:$A$777,$A50,СВЦЭМ!$B$34:$B$777,F$47)+'СЕТ СН'!$G$11+СВЦЭМ!$D$10+'СЕТ СН'!$G$6</f>
        <v>1738.5689977499999</v>
      </c>
      <c r="G50" s="64">
        <f>SUMIFS(СВЦЭМ!$D$34:$D$777,СВЦЭМ!$A$34:$A$777,$A50,СВЦЭМ!$B$34:$B$777,G$47)+'СЕТ СН'!$G$11+СВЦЭМ!$D$10+'СЕТ СН'!$G$6</f>
        <v>1722.6998052800002</v>
      </c>
      <c r="H50" s="64">
        <f>SUMIFS(СВЦЭМ!$D$34:$D$777,СВЦЭМ!$A$34:$A$777,$A50,СВЦЭМ!$B$34:$B$777,H$47)+'СЕТ СН'!$G$11+СВЦЭМ!$D$10+'СЕТ СН'!$G$6</f>
        <v>1650.7187692300001</v>
      </c>
      <c r="I50" s="64">
        <f>SUMIFS(СВЦЭМ!$D$34:$D$777,СВЦЭМ!$A$34:$A$777,$A50,СВЦЭМ!$B$34:$B$777,I$47)+'СЕТ СН'!$G$11+СВЦЭМ!$D$10+'СЕТ СН'!$G$6</f>
        <v>1571.41533564</v>
      </c>
      <c r="J50" s="64">
        <f>SUMIFS(СВЦЭМ!$D$34:$D$777,СВЦЭМ!$A$34:$A$777,$A50,СВЦЭМ!$B$34:$B$777,J$47)+'СЕТ СН'!$G$11+СВЦЭМ!$D$10+'СЕТ СН'!$G$6</f>
        <v>1462.93274367</v>
      </c>
      <c r="K50" s="64">
        <f>SUMIFS(СВЦЭМ!$D$34:$D$777,СВЦЭМ!$A$34:$A$777,$A50,СВЦЭМ!$B$34:$B$777,K$47)+'СЕТ СН'!$G$11+СВЦЭМ!$D$10+'СЕТ СН'!$G$6</f>
        <v>1389.8196903200001</v>
      </c>
      <c r="L50" s="64">
        <f>SUMIFS(СВЦЭМ!$D$34:$D$777,СВЦЭМ!$A$34:$A$777,$A50,СВЦЭМ!$B$34:$B$777,L$47)+'СЕТ СН'!$G$11+СВЦЭМ!$D$10+'СЕТ СН'!$G$6</f>
        <v>1412.76042938</v>
      </c>
      <c r="M50" s="64">
        <f>SUMIFS(СВЦЭМ!$D$34:$D$777,СВЦЭМ!$A$34:$A$777,$A50,СВЦЭМ!$B$34:$B$777,M$47)+'СЕТ СН'!$G$11+СВЦЭМ!$D$10+'СЕТ СН'!$G$6</f>
        <v>1389.8482128799999</v>
      </c>
      <c r="N50" s="64">
        <f>SUMIFS(СВЦЭМ!$D$34:$D$777,СВЦЭМ!$A$34:$A$777,$A50,СВЦЭМ!$B$34:$B$777,N$47)+'СЕТ СН'!$G$11+СВЦЭМ!$D$10+'СЕТ СН'!$G$6</f>
        <v>1368.42788114</v>
      </c>
      <c r="O50" s="64">
        <f>SUMIFS(СВЦЭМ!$D$34:$D$777,СВЦЭМ!$A$34:$A$777,$A50,СВЦЭМ!$B$34:$B$777,O$47)+'СЕТ СН'!$G$11+СВЦЭМ!$D$10+'СЕТ СН'!$G$6</f>
        <v>1379.7486008799999</v>
      </c>
      <c r="P50" s="64">
        <f>SUMIFS(СВЦЭМ!$D$34:$D$777,СВЦЭМ!$A$34:$A$777,$A50,СВЦЭМ!$B$34:$B$777,P$47)+'СЕТ СН'!$G$11+СВЦЭМ!$D$10+'СЕТ СН'!$G$6</f>
        <v>1382.4840083499998</v>
      </c>
      <c r="Q50" s="64">
        <f>SUMIFS(СВЦЭМ!$D$34:$D$777,СВЦЭМ!$A$34:$A$777,$A50,СВЦЭМ!$B$34:$B$777,Q$47)+'СЕТ СН'!$G$11+СВЦЭМ!$D$10+'СЕТ СН'!$G$6</f>
        <v>1383.7672211300001</v>
      </c>
      <c r="R50" s="64">
        <f>SUMIFS(СВЦЭМ!$D$34:$D$777,СВЦЭМ!$A$34:$A$777,$A50,СВЦЭМ!$B$34:$B$777,R$47)+'СЕТ СН'!$G$11+СВЦЭМ!$D$10+'СЕТ СН'!$G$6</f>
        <v>1357.30322226</v>
      </c>
      <c r="S50" s="64">
        <f>SUMIFS(СВЦЭМ!$D$34:$D$777,СВЦЭМ!$A$34:$A$777,$A50,СВЦЭМ!$B$34:$B$777,S$47)+'СЕТ СН'!$G$11+СВЦЭМ!$D$10+'СЕТ СН'!$G$6</f>
        <v>1339.3596966199998</v>
      </c>
      <c r="T50" s="64">
        <f>SUMIFS(СВЦЭМ!$D$34:$D$777,СВЦЭМ!$A$34:$A$777,$A50,СВЦЭМ!$B$34:$B$777,T$47)+'СЕТ СН'!$G$11+СВЦЭМ!$D$10+'СЕТ СН'!$G$6</f>
        <v>1348.2730931699998</v>
      </c>
      <c r="U50" s="64">
        <f>SUMIFS(СВЦЭМ!$D$34:$D$777,СВЦЭМ!$A$34:$A$777,$A50,СВЦЭМ!$B$34:$B$777,U$47)+'СЕТ СН'!$G$11+СВЦЭМ!$D$10+'СЕТ СН'!$G$6</f>
        <v>1359.2790650699999</v>
      </c>
      <c r="V50" s="64">
        <f>SUMIFS(СВЦЭМ!$D$34:$D$777,СВЦЭМ!$A$34:$A$777,$A50,СВЦЭМ!$B$34:$B$777,V$47)+'СЕТ СН'!$G$11+СВЦЭМ!$D$10+'СЕТ СН'!$G$6</f>
        <v>1382.2184547899999</v>
      </c>
      <c r="W50" s="64">
        <f>SUMIFS(СВЦЭМ!$D$34:$D$777,СВЦЭМ!$A$34:$A$777,$A50,СВЦЭМ!$B$34:$B$777,W$47)+'СЕТ СН'!$G$11+СВЦЭМ!$D$10+'СЕТ СН'!$G$6</f>
        <v>1348.3877338799998</v>
      </c>
      <c r="X50" s="64">
        <f>SUMIFS(СВЦЭМ!$D$34:$D$777,СВЦЭМ!$A$34:$A$777,$A50,СВЦЭМ!$B$34:$B$777,X$47)+'СЕТ СН'!$G$11+СВЦЭМ!$D$10+'СЕТ СН'!$G$6</f>
        <v>1387.0314070300001</v>
      </c>
      <c r="Y50" s="64">
        <f>SUMIFS(СВЦЭМ!$D$34:$D$777,СВЦЭМ!$A$34:$A$777,$A50,СВЦЭМ!$B$34:$B$777,Y$47)+'СЕТ СН'!$G$11+СВЦЭМ!$D$10+'СЕТ СН'!$G$6</f>
        <v>1468.45645952</v>
      </c>
    </row>
    <row r="51" spans="1:25" ht="15.75" x14ac:dyDescent="0.2">
      <c r="A51" s="63">
        <f t="shared" si="1"/>
        <v>42555</v>
      </c>
      <c r="B51" s="64">
        <f>SUMIFS(СВЦЭМ!$D$34:$D$777,СВЦЭМ!$A$34:$A$777,$A51,СВЦЭМ!$B$34:$B$777,B$47)+'СЕТ СН'!$G$11+СВЦЭМ!$D$10+'СЕТ СН'!$G$6</f>
        <v>1614.29202298</v>
      </c>
      <c r="C51" s="64">
        <f>SUMIFS(СВЦЭМ!$D$34:$D$777,СВЦЭМ!$A$34:$A$777,$A51,СВЦЭМ!$B$34:$B$777,C$47)+'СЕТ СН'!$G$11+СВЦЭМ!$D$10+'СЕТ СН'!$G$6</f>
        <v>1697.10549853</v>
      </c>
      <c r="D51" s="64">
        <f>SUMIFS(СВЦЭМ!$D$34:$D$777,СВЦЭМ!$A$34:$A$777,$A51,СВЦЭМ!$B$34:$B$777,D$47)+'СЕТ СН'!$G$11+СВЦЭМ!$D$10+'СЕТ СН'!$G$6</f>
        <v>1721.2077411100001</v>
      </c>
      <c r="E51" s="64">
        <f>SUMIFS(СВЦЭМ!$D$34:$D$777,СВЦЭМ!$A$34:$A$777,$A51,СВЦЭМ!$B$34:$B$777,E$47)+'СЕТ СН'!$G$11+СВЦЭМ!$D$10+'СЕТ СН'!$G$6</f>
        <v>1719.0163931700001</v>
      </c>
      <c r="F51" s="64">
        <f>SUMIFS(СВЦЭМ!$D$34:$D$777,СВЦЭМ!$A$34:$A$777,$A51,СВЦЭМ!$B$34:$B$777,F$47)+'СЕТ СН'!$G$11+СВЦЭМ!$D$10+'СЕТ СН'!$G$6</f>
        <v>1758.68160945</v>
      </c>
      <c r="G51" s="64">
        <f>SUMIFS(СВЦЭМ!$D$34:$D$777,СВЦЭМ!$A$34:$A$777,$A51,СВЦЭМ!$B$34:$B$777,G$47)+'СЕТ СН'!$G$11+СВЦЭМ!$D$10+'СЕТ СН'!$G$6</f>
        <v>1774.1440517799999</v>
      </c>
      <c r="H51" s="64">
        <f>SUMIFS(СВЦЭМ!$D$34:$D$777,СВЦЭМ!$A$34:$A$777,$A51,СВЦЭМ!$B$34:$B$777,H$47)+'СЕТ СН'!$G$11+СВЦЭМ!$D$10+'СЕТ СН'!$G$6</f>
        <v>1689.5197342700001</v>
      </c>
      <c r="I51" s="64">
        <f>SUMIFS(СВЦЭМ!$D$34:$D$777,СВЦЭМ!$A$34:$A$777,$A51,СВЦЭМ!$B$34:$B$777,I$47)+'СЕТ СН'!$G$11+СВЦЭМ!$D$10+'СЕТ СН'!$G$6</f>
        <v>1582.4130822499999</v>
      </c>
      <c r="J51" s="64">
        <f>SUMIFS(СВЦЭМ!$D$34:$D$777,СВЦЭМ!$A$34:$A$777,$A51,СВЦЭМ!$B$34:$B$777,J$47)+'СЕТ СН'!$G$11+СВЦЭМ!$D$10+'СЕТ СН'!$G$6</f>
        <v>1388.0265892899999</v>
      </c>
      <c r="K51" s="64">
        <f>SUMIFS(СВЦЭМ!$D$34:$D$777,СВЦЭМ!$A$34:$A$777,$A51,СВЦЭМ!$B$34:$B$777,K$47)+'СЕТ СН'!$G$11+СВЦЭМ!$D$10+'СЕТ СН'!$G$6</f>
        <v>1347.8074307899999</v>
      </c>
      <c r="L51" s="64">
        <f>SUMIFS(СВЦЭМ!$D$34:$D$777,СВЦЭМ!$A$34:$A$777,$A51,СВЦЭМ!$B$34:$B$777,L$47)+'СЕТ СН'!$G$11+СВЦЭМ!$D$10+'СЕТ СН'!$G$6</f>
        <v>1422.4333685799998</v>
      </c>
      <c r="M51" s="64">
        <f>SUMIFS(СВЦЭМ!$D$34:$D$777,СВЦЭМ!$A$34:$A$777,$A51,СВЦЭМ!$B$34:$B$777,M$47)+'СЕТ СН'!$G$11+СВЦЭМ!$D$10+'СЕТ СН'!$G$6</f>
        <v>1407.7666657299999</v>
      </c>
      <c r="N51" s="64">
        <f>SUMIFS(СВЦЭМ!$D$34:$D$777,СВЦЭМ!$A$34:$A$777,$A51,СВЦЭМ!$B$34:$B$777,N$47)+'СЕТ СН'!$G$11+СВЦЭМ!$D$10+'СЕТ СН'!$G$6</f>
        <v>1389.1175696400001</v>
      </c>
      <c r="O51" s="64">
        <f>SUMIFS(СВЦЭМ!$D$34:$D$777,СВЦЭМ!$A$34:$A$777,$A51,СВЦЭМ!$B$34:$B$777,O$47)+'СЕТ СН'!$G$11+СВЦЭМ!$D$10+'СЕТ СН'!$G$6</f>
        <v>1471.02249067</v>
      </c>
      <c r="P51" s="64">
        <f>SUMIFS(СВЦЭМ!$D$34:$D$777,СВЦЭМ!$A$34:$A$777,$A51,СВЦЭМ!$B$34:$B$777,P$47)+'СЕТ СН'!$G$11+СВЦЭМ!$D$10+'СЕТ СН'!$G$6</f>
        <v>1438.14863203</v>
      </c>
      <c r="Q51" s="64">
        <f>SUMIFS(СВЦЭМ!$D$34:$D$777,СВЦЭМ!$A$34:$A$777,$A51,СВЦЭМ!$B$34:$B$777,Q$47)+'СЕТ СН'!$G$11+СВЦЭМ!$D$10+'СЕТ СН'!$G$6</f>
        <v>1404.2041427300001</v>
      </c>
      <c r="R51" s="64">
        <f>SUMIFS(СВЦЭМ!$D$34:$D$777,СВЦЭМ!$A$34:$A$777,$A51,СВЦЭМ!$B$34:$B$777,R$47)+'СЕТ СН'!$G$11+СВЦЭМ!$D$10+'СЕТ СН'!$G$6</f>
        <v>1463.4413906299999</v>
      </c>
      <c r="S51" s="64">
        <f>SUMIFS(СВЦЭМ!$D$34:$D$777,СВЦЭМ!$A$34:$A$777,$A51,СВЦЭМ!$B$34:$B$777,S$47)+'СЕТ СН'!$G$11+СВЦЭМ!$D$10+'СЕТ СН'!$G$6</f>
        <v>1443.02647897</v>
      </c>
      <c r="T51" s="64">
        <f>SUMIFS(СВЦЭМ!$D$34:$D$777,СВЦЭМ!$A$34:$A$777,$A51,СВЦЭМ!$B$34:$B$777,T$47)+'СЕТ СН'!$G$11+СВЦЭМ!$D$10+'СЕТ СН'!$G$6</f>
        <v>1422.20010499</v>
      </c>
      <c r="U51" s="64">
        <f>SUMIFS(СВЦЭМ!$D$34:$D$777,СВЦЭМ!$A$34:$A$777,$A51,СВЦЭМ!$B$34:$B$777,U$47)+'СЕТ СН'!$G$11+СВЦЭМ!$D$10+'СЕТ СН'!$G$6</f>
        <v>1432.6629136299998</v>
      </c>
      <c r="V51" s="64">
        <f>SUMIFS(СВЦЭМ!$D$34:$D$777,СВЦЭМ!$A$34:$A$777,$A51,СВЦЭМ!$B$34:$B$777,V$47)+'СЕТ СН'!$G$11+СВЦЭМ!$D$10+'СЕТ СН'!$G$6</f>
        <v>1466.8519026399999</v>
      </c>
      <c r="W51" s="64">
        <f>SUMIFS(СВЦЭМ!$D$34:$D$777,СВЦЭМ!$A$34:$A$777,$A51,СВЦЭМ!$B$34:$B$777,W$47)+'СЕТ СН'!$G$11+СВЦЭМ!$D$10+'СЕТ СН'!$G$6</f>
        <v>1496.3575463299999</v>
      </c>
      <c r="X51" s="64">
        <f>SUMIFS(СВЦЭМ!$D$34:$D$777,СВЦЭМ!$A$34:$A$777,$A51,СВЦЭМ!$B$34:$B$777,X$47)+'СЕТ СН'!$G$11+СВЦЭМ!$D$10+'СЕТ СН'!$G$6</f>
        <v>1608.18867821</v>
      </c>
      <c r="Y51" s="64">
        <f>SUMIFS(СВЦЭМ!$D$34:$D$777,СВЦЭМ!$A$34:$A$777,$A51,СВЦЭМ!$B$34:$B$777,Y$47)+'СЕТ СН'!$G$11+СВЦЭМ!$D$10+'СЕТ СН'!$G$6</f>
        <v>1595.5976653999999</v>
      </c>
    </row>
    <row r="52" spans="1:25" ht="15.75" x14ac:dyDescent="0.2">
      <c r="A52" s="63">
        <f t="shared" si="1"/>
        <v>42556</v>
      </c>
      <c r="B52" s="64">
        <f>SUMIFS(СВЦЭМ!$D$34:$D$777,СВЦЭМ!$A$34:$A$777,$A52,СВЦЭМ!$B$34:$B$777,B$47)+'СЕТ СН'!$G$11+СВЦЭМ!$D$10+'СЕТ СН'!$G$6</f>
        <v>1655.7226733499999</v>
      </c>
      <c r="C52" s="64">
        <f>SUMIFS(СВЦЭМ!$D$34:$D$777,СВЦЭМ!$A$34:$A$777,$A52,СВЦЭМ!$B$34:$B$777,C$47)+'СЕТ СН'!$G$11+СВЦЭМ!$D$10+'СЕТ СН'!$G$6</f>
        <v>1719.62178819</v>
      </c>
      <c r="D52" s="64">
        <f>SUMIFS(СВЦЭМ!$D$34:$D$777,СВЦЭМ!$A$34:$A$777,$A52,СВЦЭМ!$B$34:$B$777,D$47)+'СЕТ СН'!$G$11+СВЦЭМ!$D$10+'СЕТ СН'!$G$6</f>
        <v>1781.8236271200001</v>
      </c>
      <c r="E52" s="64">
        <f>SUMIFS(СВЦЭМ!$D$34:$D$777,СВЦЭМ!$A$34:$A$777,$A52,СВЦЭМ!$B$34:$B$777,E$47)+'СЕТ СН'!$G$11+СВЦЭМ!$D$10+'СЕТ СН'!$G$6</f>
        <v>1790.4417417699999</v>
      </c>
      <c r="F52" s="64">
        <f>SUMIFS(СВЦЭМ!$D$34:$D$777,СВЦЭМ!$A$34:$A$777,$A52,СВЦЭМ!$B$34:$B$777,F$47)+'СЕТ СН'!$G$11+СВЦЭМ!$D$10+'СЕТ СН'!$G$6</f>
        <v>1767.14952494</v>
      </c>
      <c r="G52" s="64">
        <f>SUMIFS(СВЦЭМ!$D$34:$D$777,СВЦЭМ!$A$34:$A$777,$A52,СВЦЭМ!$B$34:$B$777,G$47)+'СЕТ СН'!$G$11+СВЦЭМ!$D$10+'СЕТ СН'!$G$6</f>
        <v>1787.10631603</v>
      </c>
      <c r="H52" s="64">
        <f>SUMIFS(СВЦЭМ!$D$34:$D$777,СВЦЭМ!$A$34:$A$777,$A52,СВЦЭМ!$B$34:$B$777,H$47)+'СЕТ СН'!$G$11+СВЦЭМ!$D$10+'СЕТ СН'!$G$6</f>
        <v>1695.42547676</v>
      </c>
      <c r="I52" s="64">
        <f>SUMIFS(СВЦЭМ!$D$34:$D$777,СВЦЭМ!$A$34:$A$777,$A52,СВЦЭМ!$B$34:$B$777,I$47)+'СЕТ СН'!$G$11+СВЦЭМ!$D$10+'СЕТ СН'!$G$6</f>
        <v>1557.0861760300002</v>
      </c>
      <c r="J52" s="64">
        <f>SUMIFS(СВЦЭМ!$D$34:$D$777,СВЦЭМ!$A$34:$A$777,$A52,СВЦЭМ!$B$34:$B$777,J$47)+'СЕТ СН'!$G$11+СВЦЭМ!$D$10+'СЕТ СН'!$G$6</f>
        <v>1362.7618845499999</v>
      </c>
      <c r="K52" s="64">
        <f>SUMIFS(СВЦЭМ!$D$34:$D$777,СВЦЭМ!$A$34:$A$777,$A52,СВЦЭМ!$B$34:$B$777,K$47)+'СЕТ СН'!$G$11+СВЦЭМ!$D$10+'СЕТ СН'!$G$6</f>
        <v>1407.7544625199998</v>
      </c>
      <c r="L52" s="64">
        <f>SUMIFS(СВЦЭМ!$D$34:$D$777,СВЦЭМ!$A$34:$A$777,$A52,СВЦЭМ!$B$34:$B$777,L$47)+'СЕТ СН'!$G$11+СВЦЭМ!$D$10+'СЕТ СН'!$G$6</f>
        <v>1695.6351627199999</v>
      </c>
      <c r="M52" s="64">
        <f>SUMIFS(СВЦЭМ!$D$34:$D$777,СВЦЭМ!$A$34:$A$777,$A52,СВЦЭМ!$B$34:$B$777,M$47)+'СЕТ СН'!$G$11+СВЦЭМ!$D$10+'СЕТ СН'!$G$6</f>
        <v>1939.8511579200001</v>
      </c>
      <c r="N52" s="64">
        <f>SUMIFS(СВЦЭМ!$D$34:$D$777,СВЦЭМ!$A$34:$A$777,$A52,СВЦЭМ!$B$34:$B$777,N$47)+'СЕТ СН'!$G$11+СВЦЭМ!$D$10+'СЕТ СН'!$G$6</f>
        <v>1976.0139007499999</v>
      </c>
      <c r="O52" s="64">
        <f>SUMIFS(СВЦЭМ!$D$34:$D$777,СВЦЭМ!$A$34:$A$777,$A52,СВЦЭМ!$B$34:$B$777,O$47)+'СЕТ СН'!$G$11+СВЦЭМ!$D$10+'СЕТ СН'!$G$6</f>
        <v>1757.04961974</v>
      </c>
      <c r="P52" s="64">
        <f>SUMIFS(СВЦЭМ!$D$34:$D$777,СВЦЭМ!$A$34:$A$777,$A52,СВЦЭМ!$B$34:$B$777,P$47)+'СЕТ СН'!$G$11+СВЦЭМ!$D$10+'СЕТ СН'!$G$6</f>
        <v>1347.77619688</v>
      </c>
      <c r="Q52" s="64">
        <f>SUMIFS(СВЦЭМ!$D$34:$D$777,СВЦЭМ!$A$34:$A$777,$A52,СВЦЭМ!$B$34:$B$777,Q$47)+'СЕТ СН'!$G$11+СВЦЭМ!$D$10+'СЕТ СН'!$G$6</f>
        <v>1345.7316814699998</v>
      </c>
      <c r="R52" s="64">
        <f>SUMIFS(СВЦЭМ!$D$34:$D$777,СВЦЭМ!$A$34:$A$777,$A52,СВЦЭМ!$B$34:$B$777,R$47)+'СЕТ СН'!$G$11+СВЦЭМ!$D$10+'СЕТ СН'!$G$6</f>
        <v>1559.6772267399999</v>
      </c>
      <c r="S52" s="64">
        <f>SUMIFS(СВЦЭМ!$D$34:$D$777,СВЦЭМ!$A$34:$A$777,$A52,СВЦЭМ!$B$34:$B$777,S$47)+'СЕТ СН'!$G$11+СВЦЭМ!$D$10+'СЕТ СН'!$G$6</f>
        <v>1562.0768133600002</v>
      </c>
      <c r="T52" s="64">
        <f>SUMIFS(СВЦЭМ!$D$34:$D$777,СВЦЭМ!$A$34:$A$777,$A52,СВЦЭМ!$B$34:$B$777,T$47)+'СЕТ СН'!$G$11+СВЦЭМ!$D$10+'СЕТ СН'!$G$6</f>
        <v>1425.8542172499999</v>
      </c>
      <c r="U52" s="64">
        <f>SUMIFS(СВЦЭМ!$D$34:$D$777,СВЦЭМ!$A$34:$A$777,$A52,СВЦЭМ!$B$34:$B$777,U$47)+'СЕТ СН'!$G$11+СВЦЭМ!$D$10+'СЕТ СН'!$G$6</f>
        <v>1420.8309858799998</v>
      </c>
      <c r="V52" s="64">
        <f>SUMIFS(СВЦЭМ!$D$34:$D$777,СВЦЭМ!$A$34:$A$777,$A52,СВЦЭМ!$B$34:$B$777,V$47)+'СЕТ СН'!$G$11+СВЦЭМ!$D$10+'СЕТ СН'!$G$6</f>
        <v>1406.5592683299999</v>
      </c>
      <c r="W52" s="64">
        <f>SUMIFS(СВЦЭМ!$D$34:$D$777,СВЦЭМ!$A$34:$A$777,$A52,СВЦЭМ!$B$34:$B$777,W$47)+'СЕТ СН'!$G$11+СВЦЭМ!$D$10+'СЕТ СН'!$G$6</f>
        <v>1469.9955457799999</v>
      </c>
      <c r="X52" s="64">
        <f>SUMIFS(СВЦЭМ!$D$34:$D$777,СВЦЭМ!$A$34:$A$777,$A52,СВЦЭМ!$B$34:$B$777,X$47)+'СЕТ СН'!$G$11+СВЦЭМ!$D$10+'СЕТ СН'!$G$6</f>
        <v>1468.3900746099998</v>
      </c>
      <c r="Y52" s="64">
        <f>SUMIFS(СВЦЭМ!$D$34:$D$777,СВЦЭМ!$A$34:$A$777,$A52,СВЦЭМ!$B$34:$B$777,Y$47)+'СЕТ СН'!$G$11+СВЦЭМ!$D$10+'СЕТ СН'!$G$6</f>
        <v>1532.48952388</v>
      </c>
    </row>
    <row r="53" spans="1:25" ht="15.75" x14ac:dyDescent="0.2">
      <c r="A53" s="63">
        <f t="shared" si="1"/>
        <v>42557</v>
      </c>
      <c r="B53" s="64">
        <f>SUMIFS(СВЦЭМ!$D$34:$D$777,СВЦЭМ!$A$34:$A$777,$A53,СВЦЭМ!$B$34:$B$777,B$47)+'СЕТ СН'!$G$11+СВЦЭМ!$D$10+'СЕТ СН'!$G$6</f>
        <v>1647.54002829</v>
      </c>
      <c r="C53" s="64">
        <f>SUMIFS(СВЦЭМ!$D$34:$D$777,СВЦЭМ!$A$34:$A$777,$A53,СВЦЭМ!$B$34:$B$777,C$47)+'СЕТ СН'!$G$11+СВЦЭМ!$D$10+'СЕТ СН'!$G$6</f>
        <v>1703.92917201</v>
      </c>
      <c r="D53" s="64">
        <f>SUMIFS(СВЦЭМ!$D$34:$D$777,СВЦЭМ!$A$34:$A$777,$A53,СВЦЭМ!$B$34:$B$777,D$47)+'СЕТ СН'!$G$11+СВЦЭМ!$D$10+'СЕТ СН'!$G$6</f>
        <v>1749.3276475999999</v>
      </c>
      <c r="E53" s="64">
        <f>SUMIFS(СВЦЭМ!$D$34:$D$777,СВЦЭМ!$A$34:$A$777,$A53,СВЦЭМ!$B$34:$B$777,E$47)+'СЕТ СН'!$G$11+СВЦЭМ!$D$10+'СЕТ СН'!$G$6</f>
        <v>1784.4971081000001</v>
      </c>
      <c r="F53" s="64">
        <f>SUMIFS(СВЦЭМ!$D$34:$D$777,СВЦЭМ!$A$34:$A$777,$A53,СВЦЭМ!$B$34:$B$777,F$47)+'СЕТ СН'!$G$11+СВЦЭМ!$D$10+'СЕТ СН'!$G$6</f>
        <v>1826.29845445</v>
      </c>
      <c r="G53" s="64">
        <f>SUMIFS(СВЦЭМ!$D$34:$D$777,СВЦЭМ!$A$34:$A$777,$A53,СВЦЭМ!$B$34:$B$777,G$47)+'СЕТ СН'!$G$11+СВЦЭМ!$D$10+'СЕТ СН'!$G$6</f>
        <v>1815.5741014100001</v>
      </c>
      <c r="H53" s="64">
        <f>SUMIFS(СВЦЭМ!$D$34:$D$777,СВЦЭМ!$A$34:$A$777,$A53,СВЦЭМ!$B$34:$B$777,H$47)+'СЕТ СН'!$G$11+СВЦЭМ!$D$10+'СЕТ СН'!$G$6</f>
        <v>1700.3309913599999</v>
      </c>
      <c r="I53" s="64">
        <f>SUMIFS(СВЦЭМ!$D$34:$D$777,СВЦЭМ!$A$34:$A$777,$A53,СВЦЭМ!$B$34:$B$777,I$47)+'СЕТ СН'!$G$11+СВЦЭМ!$D$10+'СЕТ СН'!$G$6</f>
        <v>1576.9434219299999</v>
      </c>
      <c r="J53" s="64">
        <f>SUMIFS(СВЦЭМ!$D$34:$D$777,СВЦЭМ!$A$34:$A$777,$A53,СВЦЭМ!$B$34:$B$777,J$47)+'СЕТ СН'!$G$11+СВЦЭМ!$D$10+'СЕТ СН'!$G$6</f>
        <v>1456.0990197199999</v>
      </c>
      <c r="K53" s="64">
        <f>SUMIFS(СВЦЭМ!$D$34:$D$777,СВЦЭМ!$A$34:$A$777,$A53,СВЦЭМ!$B$34:$B$777,K$47)+'СЕТ СН'!$G$11+СВЦЭМ!$D$10+'СЕТ СН'!$G$6</f>
        <v>1330.8367834999999</v>
      </c>
      <c r="L53" s="64">
        <f>SUMIFS(СВЦЭМ!$D$34:$D$777,СВЦЭМ!$A$34:$A$777,$A53,СВЦЭМ!$B$34:$B$777,L$47)+'СЕТ СН'!$G$11+СВЦЭМ!$D$10+'СЕТ СН'!$G$6</f>
        <v>1503.3052986299999</v>
      </c>
      <c r="M53" s="64">
        <f>SUMIFS(СВЦЭМ!$D$34:$D$777,СВЦЭМ!$A$34:$A$777,$A53,СВЦЭМ!$B$34:$B$777,M$47)+'СЕТ СН'!$G$11+СВЦЭМ!$D$10+'СЕТ СН'!$G$6</f>
        <v>1443.1650565499999</v>
      </c>
      <c r="N53" s="64">
        <f>SUMIFS(СВЦЭМ!$D$34:$D$777,СВЦЭМ!$A$34:$A$777,$A53,СВЦЭМ!$B$34:$B$777,N$47)+'СЕТ СН'!$G$11+СВЦЭМ!$D$10+'СЕТ СН'!$G$6</f>
        <v>1437.1451542299999</v>
      </c>
      <c r="O53" s="64">
        <f>SUMIFS(СВЦЭМ!$D$34:$D$777,СВЦЭМ!$A$34:$A$777,$A53,СВЦЭМ!$B$34:$B$777,O$47)+'СЕТ СН'!$G$11+СВЦЭМ!$D$10+'СЕТ СН'!$G$6</f>
        <v>1457.3170115999999</v>
      </c>
      <c r="P53" s="64">
        <f>SUMIFS(СВЦЭМ!$D$34:$D$777,СВЦЭМ!$A$34:$A$777,$A53,СВЦЭМ!$B$34:$B$777,P$47)+'СЕТ СН'!$G$11+СВЦЭМ!$D$10+'СЕТ СН'!$G$6</f>
        <v>1442.0255165099998</v>
      </c>
      <c r="Q53" s="64">
        <f>SUMIFS(СВЦЭМ!$D$34:$D$777,СВЦЭМ!$A$34:$A$777,$A53,СВЦЭМ!$B$34:$B$777,Q$47)+'СЕТ СН'!$G$11+СВЦЭМ!$D$10+'СЕТ СН'!$G$6</f>
        <v>1429.9286234299998</v>
      </c>
      <c r="R53" s="64">
        <f>SUMIFS(СВЦЭМ!$D$34:$D$777,СВЦЭМ!$A$34:$A$777,$A53,СВЦЭМ!$B$34:$B$777,R$47)+'СЕТ СН'!$G$11+СВЦЭМ!$D$10+'СЕТ СН'!$G$6</f>
        <v>1444.3854408799998</v>
      </c>
      <c r="S53" s="64">
        <f>SUMIFS(СВЦЭМ!$D$34:$D$777,СВЦЭМ!$A$34:$A$777,$A53,СВЦЭМ!$B$34:$B$777,S$47)+'СЕТ СН'!$G$11+СВЦЭМ!$D$10+'СЕТ СН'!$G$6</f>
        <v>1403.6595213000001</v>
      </c>
      <c r="T53" s="64">
        <f>SUMIFS(СВЦЭМ!$D$34:$D$777,СВЦЭМ!$A$34:$A$777,$A53,СВЦЭМ!$B$34:$B$777,T$47)+'СЕТ СН'!$G$11+СВЦЭМ!$D$10+'СЕТ СН'!$G$6</f>
        <v>1425.4703331299997</v>
      </c>
      <c r="U53" s="64">
        <f>SUMIFS(СВЦЭМ!$D$34:$D$777,СВЦЭМ!$A$34:$A$777,$A53,СВЦЭМ!$B$34:$B$777,U$47)+'СЕТ СН'!$G$11+СВЦЭМ!$D$10+'СЕТ СН'!$G$6</f>
        <v>1423.1030332799999</v>
      </c>
      <c r="V53" s="64">
        <f>SUMIFS(СВЦЭМ!$D$34:$D$777,СВЦЭМ!$A$34:$A$777,$A53,СВЦЭМ!$B$34:$B$777,V$47)+'СЕТ СН'!$G$11+СВЦЭМ!$D$10+'СЕТ СН'!$G$6</f>
        <v>1457.1461356999998</v>
      </c>
      <c r="W53" s="64">
        <f>SUMIFS(СВЦЭМ!$D$34:$D$777,СВЦЭМ!$A$34:$A$777,$A53,СВЦЭМ!$B$34:$B$777,W$47)+'СЕТ СН'!$G$11+СВЦЭМ!$D$10+'СЕТ СН'!$G$6</f>
        <v>1479.1537572699999</v>
      </c>
      <c r="X53" s="64">
        <f>SUMIFS(СВЦЭМ!$D$34:$D$777,СВЦЭМ!$A$34:$A$777,$A53,СВЦЭМ!$B$34:$B$777,X$47)+'СЕТ СН'!$G$11+СВЦЭМ!$D$10+'СЕТ СН'!$G$6</f>
        <v>1518.8659586399999</v>
      </c>
      <c r="Y53" s="64">
        <f>SUMIFS(СВЦЭМ!$D$34:$D$777,СВЦЭМ!$A$34:$A$777,$A53,СВЦЭМ!$B$34:$B$777,Y$47)+'СЕТ СН'!$G$11+СВЦЭМ!$D$10+'СЕТ СН'!$G$6</f>
        <v>1608.9946391599999</v>
      </c>
    </row>
    <row r="54" spans="1:25" ht="15.75" x14ac:dyDescent="0.2">
      <c r="A54" s="63">
        <f t="shared" si="1"/>
        <v>42558</v>
      </c>
      <c r="B54" s="64">
        <f>SUMIFS(СВЦЭМ!$D$34:$D$777,СВЦЭМ!$A$34:$A$777,$A54,СВЦЭМ!$B$34:$B$777,B$47)+'СЕТ СН'!$G$11+СВЦЭМ!$D$10+'СЕТ СН'!$G$6</f>
        <v>1654.2199666600002</v>
      </c>
      <c r="C54" s="64">
        <f>SUMIFS(СВЦЭМ!$D$34:$D$777,СВЦЭМ!$A$34:$A$777,$A54,СВЦЭМ!$B$34:$B$777,C$47)+'СЕТ СН'!$G$11+СВЦЭМ!$D$10+'СЕТ СН'!$G$6</f>
        <v>1758.69226097</v>
      </c>
      <c r="D54" s="64">
        <f>SUMIFS(СВЦЭМ!$D$34:$D$777,СВЦЭМ!$A$34:$A$777,$A54,СВЦЭМ!$B$34:$B$777,D$47)+'СЕТ СН'!$G$11+СВЦЭМ!$D$10+'СЕТ СН'!$G$6</f>
        <v>1782.0571681399999</v>
      </c>
      <c r="E54" s="64">
        <f>SUMIFS(СВЦЭМ!$D$34:$D$777,СВЦЭМ!$A$34:$A$777,$A54,СВЦЭМ!$B$34:$B$777,E$47)+'СЕТ СН'!$G$11+СВЦЭМ!$D$10+'СЕТ СН'!$G$6</f>
        <v>1778.82447505</v>
      </c>
      <c r="F54" s="64">
        <f>SUMIFS(СВЦЭМ!$D$34:$D$777,СВЦЭМ!$A$34:$A$777,$A54,СВЦЭМ!$B$34:$B$777,F$47)+'СЕТ СН'!$G$11+СВЦЭМ!$D$10+'СЕТ СН'!$G$6</f>
        <v>1823.46241104</v>
      </c>
      <c r="G54" s="64">
        <f>SUMIFS(СВЦЭМ!$D$34:$D$777,СВЦЭМ!$A$34:$A$777,$A54,СВЦЭМ!$B$34:$B$777,G$47)+'СЕТ СН'!$G$11+СВЦЭМ!$D$10+'СЕТ СН'!$G$6</f>
        <v>1887.0214468900001</v>
      </c>
      <c r="H54" s="64">
        <f>SUMIFS(СВЦЭМ!$D$34:$D$777,СВЦЭМ!$A$34:$A$777,$A54,СВЦЭМ!$B$34:$B$777,H$47)+'СЕТ СН'!$G$11+СВЦЭМ!$D$10+'СЕТ СН'!$G$6</f>
        <v>1814.53875348</v>
      </c>
      <c r="I54" s="64">
        <f>SUMIFS(СВЦЭМ!$D$34:$D$777,СВЦЭМ!$A$34:$A$777,$A54,СВЦЭМ!$B$34:$B$777,I$47)+'СЕТ СН'!$G$11+СВЦЭМ!$D$10+'СЕТ СН'!$G$6</f>
        <v>1739.29333501</v>
      </c>
      <c r="J54" s="64">
        <f>SUMIFS(СВЦЭМ!$D$34:$D$777,СВЦЭМ!$A$34:$A$777,$A54,СВЦЭМ!$B$34:$B$777,J$47)+'СЕТ СН'!$G$11+СВЦЭМ!$D$10+'СЕТ СН'!$G$6</f>
        <v>1543.4852627</v>
      </c>
      <c r="K54" s="64">
        <f>SUMIFS(СВЦЭМ!$D$34:$D$777,СВЦЭМ!$A$34:$A$777,$A54,СВЦЭМ!$B$34:$B$777,K$47)+'СЕТ СН'!$G$11+СВЦЭМ!$D$10+'СЕТ СН'!$G$6</f>
        <v>1462.8372075799998</v>
      </c>
      <c r="L54" s="64">
        <f>SUMIFS(СВЦЭМ!$D$34:$D$777,СВЦЭМ!$A$34:$A$777,$A54,СВЦЭМ!$B$34:$B$777,L$47)+'СЕТ СН'!$G$11+СВЦЭМ!$D$10+'СЕТ СН'!$G$6</f>
        <v>1419.3184385899999</v>
      </c>
      <c r="M54" s="64">
        <f>SUMIFS(СВЦЭМ!$D$34:$D$777,СВЦЭМ!$A$34:$A$777,$A54,СВЦЭМ!$B$34:$B$777,M$47)+'СЕТ СН'!$G$11+СВЦЭМ!$D$10+'СЕТ СН'!$G$6</f>
        <v>1390.9627229600001</v>
      </c>
      <c r="N54" s="64">
        <f>SUMIFS(СВЦЭМ!$D$34:$D$777,СВЦЭМ!$A$34:$A$777,$A54,СВЦЭМ!$B$34:$B$777,N$47)+'СЕТ СН'!$G$11+СВЦЭМ!$D$10+'СЕТ СН'!$G$6</f>
        <v>1428.6309653599999</v>
      </c>
      <c r="O54" s="64">
        <f>SUMIFS(СВЦЭМ!$D$34:$D$777,СВЦЭМ!$A$34:$A$777,$A54,СВЦЭМ!$B$34:$B$777,O$47)+'СЕТ СН'!$G$11+СВЦЭМ!$D$10+'СЕТ СН'!$G$6</f>
        <v>1440.18173505</v>
      </c>
      <c r="P54" s="64">
        <f>SUMIFS(СВЦЭМ!$D$34:$D$777,СВЦЭМ!$A$34:$A$777,$A54,СВЦЭМ!$B$34:$B$777,P$47)+'СЕТ СН'!$G$11+СВЦЭМ!$D$10+'СЕТ СН'!$G$6</f>
        <v>1444.0390402899998</v>
      </c>
      <c r="Q54" s="64">
        <f>SUMIFS(СВЦЭМ!$D$34:$D$777,СВЦЭМ!$A$34:$A$777,$A54,СВЦЭМ!$B$34:$B$777,Q$47)+'СЕТ СН'!$G$11+СВЦЭМ!$D$10+'СЕТ СН'!$G$6</f>
        <v>1450.87353063</v>
      </c>
      <c r="R54" s="64">
        <f>SUMIFS(СВЦЭМ!$D$34:$D$777,СВЦЭМ!$A$34:$A$777,$A54,СВЦЭМ!$B$34:$B$777,R$47)+'СЕТ СН'!$G$11+СВЦЭМ!$D$10+'СЕТ СН'!$G$6</f>
        <v>1887.5967672300001</v>
      </c>
      <c r="S54" s="64">
        <f>SUMIFS(СВЦЭМ!$D$34:$D$777,СВЦЭМ!$A$34:$A$777,$A54,СВЦЭМ!$B$34:$B$777,S$47)+'СЕТ СН'!$G$11+СВЦЭМ!$D$10+'СЕТ СН'!$G$6</f>
        <v>1491.5277028999999</v>
      </c>
      <c r="T54" s="64">
        <f>SUMIFS(СВЦЭМ!$D$34:$D$777,СВЦЭМ!$A$34:$A$777,$A54,СВЦЭМ!$B$34:$B$777,T$47)+'СЕТ СН'!$G$11+СВЦЭМ!$D$10+'СЕТ СН'!$G$6</f>
        <v>1452.4697341299998</v>
      </c>
      <c r="U54" s="64">
        <f>SUMIFS(СВЦЭМ!$D$34:$D$777,СВЦЭМ!$A$34:$A$777,$A54,СВЦЭМ!$B$34:$B$777,U$47)+'СЕТ СН'!$G$11+СВЦЭМ!$D$10+'СЕТ СН'!$G$6</f>
        <v>1439.3867515799998</v>
      </c>
      <c r="V54" s="64">
        <f>SUMIFS(СВЦЭМ!$D$34:$D$777,СВЦЭМ!$A$34:$A$777,$A54,СВЦЭМ!$B$34:$B$777,V$47)+'СЕТ СН'!$G$11+СВЦЭМ!$D$10+'СЕТ СН'!$G$6</f>
        <v>1398.78133987</v>
      </c>
      <c r="W54" s="64">
        <f>SUMIFS(СВЦЭМ!$D$34:$D$777,СВЦЭМ!$A$34:$A$777,$A54,СВЦЭМ!$B$34:$B$777,W$47)+'СЕТ СН'!$G$11+СВЦЭМ!$D$10+'СЕТ СН'!$G$6</f>
        <v>1451.14287457</v>
      </c>
      <c r="X54" s="64">
        <f>SUMIFS(СВЦЭМ!$D$34:$D$777,СВЦЭМ!$A$34:$A$777,$A54,СВЦЭМ!$B$34:$B$777,X$47)+'СЕТ СН'!$G$11+СВЦЭМ!$D$10+'СЕТ СН'!$G$6</f>
        <v>1450.6441685699999</v>
      </c>
      <c r="Y54" s="64">
        <f>SUMIFS(СВЦЭМ!$D$34:$D$777,СВЦЭМ!$A$34:$A$777,$A54,СВЦЭМ!$B$34:$B$777,Y$47)+'СЕТ СН'!$G$11+СВЦЭМ!$D$10+'СЕТ СН'!$G$6</f>
        <v>1500.9685602899999</v>
      </c>
    </row>
    <row r="55" spans="1:25" ht="15.75" x14ac:dyDescent="0.2">
      <c r="A55" s="63">
        <f t="shared" si="1"/>
        <v>42559</v>
      </c>
      <c r="B55" s="64">
        <f>SUMIFS(СВЦЭМ!$D$34:$D$777,СВЦЭМ!$A$34:$A$777,$A55,СВЦЭМ!$B$34:$B$777,B$47)+'СЕТ СН'!$G$11+СВЦЭМ!$D$10+'СЕТ СН'!$G$6</f>
        <v>1598.05112454</v>
      </c>
      <c r="C55" s="64">
        <f>SUMIFS(СВЦЭМ!$D$34:$D$777,СВЦЭМ!$A$34:$A$777,$A55,СВЦЭМ!$B$34:$B$777,C$47)+'СЕТ СН'!$G$11+СВЦЭМ!$D$10+'СЕТ СН'!$G$6</f>
        <v>1654.4879498500002</v>
      </c>
      <c r="D55" s="64">
        <f>SUMIFS(СВЦЭМ!$D$34:$D$777,СВЦЭМ!$A$34:$A$777,$A55,СВЦЭМ!$B$34:$B$777,D$47)+'СЕТ СН'!$G$11+СВЦЭМ!$D$10+'СЕТ СН'!$G$6</f>
        <v>1688.6235616800002</v>
      </c>
      <c r="E55" s="64">
        <f>SUMIFS(СВЦЭМ!$D$34:$D$777,СВЦЭМ!$A$34:$A$777,$A55,СВЦЭМ!$B$34:$B$777,E$47)+'СЕТ СН'!$G$11+СВЦЭМ!$D$10+'СЕТ СН'!$G$6</f>
        <v>1981.2171362900001</v>
      </c>
      <c r="F55" s="64">
        <f>SUMIFS(СВЦЭМ!$D$34:$D$777,СВЦЭМ!$A$34:$A$777,$A55,СВЦЭМ!$B$34:$B$777,F$47)+'СЕТ СН'!$G$11+СВЦЭМ!$D$10+'СЕТ СН'!$G$6</f>
        <v>1963.1186782900002</v>
      </c>
      <c r="G55" s="64">
        <f>SUMIFS(СВЦЭМ!$D$34:$D$777,СВЦЭМ!$A$34:$A$777,$A55,СВЦЭМ!$B$34:$B$777,G$47)+'СЕТ СН'!$G$11+СВЦЭМ!$D$10+'СЕТ СН'!$G$6</f>
        <v>1876.5985435300001</v>
      </c>
      <c r="H55" s="64">
        <f>SUMIFS(СВЦЭМ!$D$34:$D$777,СВЦЭМ!$A$34:$A$777,$A55,СВЦЭМ!$B$34:$B$777,H$47)+'СЕТ СН'!$G$11+СВЦЭМ!$D$10+'СЕТ СН'!$G$6</f>
        <v>1597.4306677699999</v>
      </c>
      <c r="I55" s="64">
        <f>SUMIFS(СВЦЭМ!$D$34:$D$777,СВЦЭМ!$A$34:$A$777,$A55,СВЦЭМ!$B$34:$B$777,I$47)+'СЕТ СН'!$G$11+СВЦЭМ!$D$10+'СЕТ СН'!$G$6</f>
        <v>1483.5050528899999</v>
      </c>
      <c r="J55" s="64">
        <f>SUMIFS(СВЦЭМ!$D$34:$D$777,СВЦЭМ!$A$34:$A$777,$A55,СВЦЭМ!$B$34:$B$777,J$47)+'СЕТ СН'!$G$11+СВЦЭМ!$D$10+'СЕТ СН'!$G$6</f>
        <v>1321.9468396699999</v>
      </c>
      <c r="K55" s="64">
        <f>SUMIFS(СВЦЭМ!$D$34:$D$777,СВЦЭМ!$A$34:$A$777,$A55,СВЦЭМ!$B$34:$B$777,K$47)+'СЕТ СН'!$G$11+СВЦЭМ!$D$10+'СЕТ СН'!$G$6</f>
        <v>1302.80276147</v>
      </c>
      <c r="L55" s="64">
        <f>SUMIFS(СВЦЭМ!$D$34:$D$777,СВЦЭМ!$A$34:$A$777,$A55,СВЦЭМ!$B$34:$B$777,L$47)+'СЕТ СН'!$G$11+СВЦЭМ!$D$10+'СЕТ СН'!$G$6</f>
        <v>1286.1596803899997</v>
      </c>
      <c r="M55" s="64">
        <f>SUMIFS(СВЦЭМ!$D$34:$D$777,СВЦЭМ!$A$34:$A$777,$A55,СВЦЭМ!$B$34:$B$777,M$47)+'СЕТ СН'!$G$11+СВЦЭМ!$D$10+'СЕТ СН'!$G$6</f>
        <v>1294.6272365299999</v>
      </c>
      <c r="N55" s="64">
        <f>SUMIFS(СВЦЭМ!$D$34:$D$777,СВЦЭМ!$A$34:$A$777,$A55,СВЦЭМ!$B$34:$B$777,N$47)+'СЕТ СН'!$G$11+СВЦЭМ!$D$10+'СЕТ СН'!$G$6</f>
        <v>1300.7481964999997</v>
      </c>
      <c r="O55" s="64">
        <f>SUMIFS(СВЦЭМ!$D$34:$D$777,СВЦЭМ!$A$34:$A$777,$A55,СВЦЭМ!$B$34:$B$777,O$47)+'СЕТ СН'!$G$11+СВЦЭМ!$D$10+'СЕТ СН'!$G$6</f>
        <v>1373.6207665399997</v>
      </c>
      <c r="P55" s="64">
        <f>SUMIFS(СВЦЭМ!$D$34:$D$777,СВЦЭМ!$A$34:$A$777,$A55,СВЦЭМ!$B$34:$B$777,P$47)+'СЕТ СН'!$G$11+СВЦЭМ!$D$10+'СЕТ СН'!$G$6</f>
        <v>1422.43654612</v>
      </c>
      <c r="Q55" s="64">
        <f>SUMIFS(СВЦЭМ!$D$34:$D$777,СВЦЭМ!$A$34:$A$777,$A55,СВЦЭМ!$B$34:$B$777,Q$47)+'СЕТ СН'!$G$11+СВЦЭМ!$D$10+'СЕТ СН'!$G$6</f>
        <v>1401.1509812599998</v>
      </c>
      <c r="R55" s="64">
        <f>SUMIFS(СВЦЭМ!$D$34:$D$777,СВЦЭМ!$A$34:$A$777,$A55,СВЦЭМ!$B$34:$B$777,R$47)+'СЕТ СН'!$G$11+СВЦЭМ!$D$10+'СЕТ СН'!$G$6</f>
        <v>1487.95868073</v>
      </c>
      <c r="S55" s="64">
        <f>SUMIFS(СВЦЭМ!$D$34:$D$777,СВЦЭМ!$A$34:$A$777,$A55,СВЦЭМ!$B$34:$B$777,S$47)+'СЕТ СН'!$G$11+СВЦЭМ!$D$10+'СЕТ СН'!$G$6</f>
        <v>1444.1654727800001</v>
      </c>
      <c r="T55" s="64">
        <f>SUMIFS(СВЦЭМ!$D$34:$D$777,СВЦЭМ!$A$34:$A$777,$A55,СВЦЭМ!$B$34:$B$777,T$47)+'СЕТ СН'!$G$11+СВЦЭМ!$D$10+'СЕТ СН'!$G$6</f>
        <v>1384.7771504799998</v>
      </c>
      <c r="U55" s="64">
        <f>SUMIFS(СВЦЭМ!$D$34:$D$777,СВЦЭМ!$A$34:$A$777,$A55,СВЦЭМ!$B$34:$B$777,U$47)+'СЕТ СН'!$G$11+СВЦЭМ!$D$10+'СЕТ СН'!$G$6</f>
        <v>1438.6416057699998</v>
      </c>
      <c r="V55" s="64">
        <f>SUMIFS(СВЦЭМ!$D$34:$D$777,СВЦЭМ!$A$34:$A$777,$A55,СВЦЭМ!$B$34:$B$777,V$47)+'СЕТ СН'!$G$11+СВЦЭМ!$D$10+'СЕТ СН'!$G$6</f>
        <v>1480.6434180399999</v>
      </c>
      <c r="W55" s="64">
        <f>SUMIFS(СВЦЭМ!$D$34:$D$777,СВЦЭМ!$A$34:$A$777,$A55,СВЦЭМ!$B$34:$B$777,W$47)+'СЕТ СН'!$G$11+СВЦЭМ!$D$10+'СЕТ СН'!$G$6</f>
        <v>1446.8116958599999</v>
      </c>
      <c r="X55" s="64">
        <f>SUMIFS(СВЦЭМ!$D$34:$D$777,СВЦЭМ!$A$34:$A$777,$A55,СВЦЭМ!$B$34:$B$777,X$47)+'СЕТ СН'!$G$11+СВЦЭМ!$D$10+'СЕТ СН'!$G$6</f>
        <v>1453.13690847</v>
      </c>
      <c r="Y55" s="64">
        <f>SUMIFS(СВЦЭМ!$D$34:$D$777,СВЦЭМ!$A$34:$A$777,$A55,СВЦЭМ!$B$34:$B$777,Y$47)+'СЕТ СН'!$G$11+СВЦЭМ!$D$10+'СЕТ СН'!$G$6</f>
        <v>1523.9993722999998</v>
      </c>
    </row>
    <row r="56" spans="1:25" ht="15.75" x14ac:dyDescent="0.2">
      <c r="A56" s="63">
        <f t="shared" si="1"/>
        <v>42560</v>
      </c>
      <c r="B56" s="64">
        <f>SUMIFS(СВЦЭМ!$D$34:$D$777,СВЦЭМ!$A$34:$A$777,$A56,СВЦЭМ!$B$34:$B$777,B$47)+'СЕТ СН'!$G$11+СВЦЭМ!$D$10+'СЕТ СН'!$G$6</f>
        <v>1648.8488670500001</v>
      </c>
      <c r="C56" s="64">
        <f>SUMIFS(СВЦЭМ!$D$34:$D$777,СВЦЭМ!$A$34:$A$777,$A56,СВЦЭМ!$B$34:$B$777,C$47)+'СЕТ СН'!$G$11+СВЦЭМ!$D$10+'СЕТ СН'!$G$6</f>
        <v>1726.5260355400001</v>
      </c>
      <c r="D56" s="64">
        <f>SUMIFS(СВЦЭМ!$D$34:$D$777,СВЦЭМ!$A$34:$A$777,$A56,СВЦЭМ!$B$34:$B$777,D$47)+'СЕТ СН'!$G$11+СВЦЭМ!$D$10+'СЕТ СН'!$G$6</f>
        <v>1763.9737420200001</v>
      </c>
      <c r="E56" s="64">
        <f>SUMIFS(СВЦЭМ!$D$34:$D$777,СВЦЭМ!$A$34:$A$777,$A56,СВЦЭМ!$B$34:$B$777,E$47)+'СЕТ СН'!$G$11+СВЦЭМ!$D$10+'СЕТ СН'!$G$6</f>
        <v>1772.7768221399999</v>
      </c>
      <c r="F56" s="64">
        <f>SUMIFS(СВЦЭМ!$D$34:$D$777,СВЦЭМ!$A$34:$A$777,$A56,СВЦЭМ!$B$34:$B$777,F$47)+'СЕТ СН'!$G$11+СВЦЭМ!$D$10+'СЕТ СН'!$G$6</f>
        <v>1800.2176809</v>
      </c>
      <c r="G56" s="64">
        <f>SUMIFS(СВЦЭМ!$D$34:$D$777,СВЦЭМ!$A$34:$A$777,$A56,СВЦЭМ!$B$34:$B$777,G$47)+'СЕТ СН'!$G$11+СВЦЭМ!$D$10+'СЕТ СН'!$G$6</f>
        <v>1810.8403818700001</v>
      </c>
      <c r="H56" s="64">
        <f>SUMIFS(СВЦЭМ!$D$34:$D$777,СВЦЭМ!$A$34:$A$777,$A56,СВЦЭМ!$B$34:$B$777,H$47)+'СЕТ СН'!$G$11+СВЦЭМ!$D$10+'СЕТ СН'!$G$6</f>
        <v>1688.35453252</v>
      </c>
      <c r="I56" s="64">
        <f>SUMIFS(СВЦЭМ!$D$34:$D$777,СВЦЭМ!$A$34:$A$777,$A56,СВЦЭМ!$B$34:$B$777,I$47)+'СЕТ СН'!$G$11+СВЦЭМ!$D$10+'СЕТ СН'!$G$6</f>
        <v>1567.3708567800002</v>
      </c>
      <c r="J56" s="64">
        <f>SUMIFS(СВЦЭМ!$D$34:$D$777,СВЦЭМ!$A$34:$A$777,$A56,СВЦЭМ!$B$34:$B$777,J$47)+'СЕТ СН'!$G$11+СВЦЭМ!$D$10+'СЕТ СН'!$G$6</f>
        <v>1500.1319692</v>
      </c>
      <c r="K56" s="64">
        <f>SUMIFS(СВЦЭМ!$D$34:$D$777,СВЦЭМ!$A$34:$A$777,$A56,СВЦЭМ!$B$34:$B$777,K$47)+'СЕТ СН'!$G$11+СВЦЭМ!$D$10+'СЕТ СН'!$G$6</f>
        <v>1444.3395591199999</v>
      </c>
      <c r="L56" s="64">
        <f>SUMIFS(СВЦЭМ!$D$34:$D$777,СВЦЭМ!$A$34:$A$777,$A56,СВЦЭМ!$B$34:$B$777,L$47)+'СЕТ СН'!$G$11+СВЦЭМ!$D$10+'СЕТ СН'!$G$6</f>
        <v>1436.7887561299999</v>
      </c>
      <c r="M56" s="64">
        <f>SUMIFS(СВЦЭМ!$D$34:$D$777,СВЦЭМ!$A$34:$A$777,$A56,СВЦЭМ!$B$34:$B$777,M$47)+'СЕТ СН'!$G$11+СВЦЭМ!$D$10+'СЕТ СН'!$G$6</f>
        <v>1407.9408161599999</v>
      </c>
      <c r="N56" s="64">
        <f>SUMIFS(СВЦЭМ!$D$34:$D$777,СВЦЭМ!$A$34:$A$777,$A56,СВЦЭМ!$B$34:$B$777,N$47)+'СЕТ СН'!$G$11+СВЦЭМ!$D$10+'СЕТ СН'!$G$6</f>
        <v>1405.2376474399998</v>
      </c>
      <c r="O56" s="64">
        <f>SUMIFS(СВЦЭМ!$D$34:$D$777,СВЦЭМ!$A$34:$A$777,$A56,СВЦЭМ!$B$34:$B$777,O$47)+'СЕТ СН'!$G$11+СВЦЭМ!$D$10+'СЕТ СН'!$G$6</f>
        <v>1406.6875469299998</v>
      </c>
      <c r="P56" s="64">
        <f>SUMIFS(СВЦЭМ!$D$34:$D$777,СВЦЭМ!$A$34:$A$777,$A56,СВЦЭМ!$B$34:$B$777,P$47)+'СЕТ СН'!$G$11+СВЦЭМ!$D$10+'СЕТ СН'!$G$6</f>
        <v>1378.17699464</v>
      </c>
      <c r="Q56" s="64">
        <f>SUMIFS(СВЦЭМ!$D$34:$D$777,СВЦЭМ!$A$34:$A$777,$A56,СВЦЭМ!$B$34:$B$777,Q$47)+'СЕТ СН'!$G$11+СВЦЭМ!$D$10+'СЕТ СН'!$G$6</f>
        <v>1406.0512480799998</v>
      </c>
      <c r="R56" s="64">
        <f>SUMIFS(СВЦЭМ!$D$34:$D$777,СВЦЭМ!$A$34:$A$777,$A56,СВЦЭМ!$B$34:$B$777,R$47)+'СЕТ СН'!$G$11+СВЦЭМ!$D$10+'СЕТ СН'!$G$6</f>
        <v>1392.68420522</v>
      </c>
      <c r="S56" s="64">
        <f>SUMIFS(СВЦЭМ!$D$34:$D$777,СВЦЭМ!$A$34:$A$777,$A56,СВЦЭМ!$B$34:$B$777,S$47)+'СЕТ СН'!$G$11+СВЦЭМ!$D$10+'СЕТ СН'!$G$6</f>
        <v>1379.0786691199999</v>
      </c>
      <c r="T56" s="64">
        <f>SUMIFS(СВЦЭМ!$D$34:$D$777,СВЦЭМ!$A$34:$A$777,$A56,СВЦЭМ!$B$34:$B$777,T$47)+'СЕТ СН'!$G$11+СВЦЭМ!$D$10+'СЕТ СН'!$G$6</f>
        <v>1388.4431569099997</v>
      </c>
      <c r="U56" s="64">
        <f>SUMIFS(СВЦЭМ!$D$34:$D$777,СВЦЭМ!$A$34:$A$777,$A56,СВЦЭМ!$B$34:$B$777,U$47)+'СЕТ СН'!$G$11+СВЦЭМ!$D$10+'СЕТ СН'!$G$6</f>
        <v>1365.75970349</v>
      </c>
      <c r="V56" s="64">
        <f>SUMIFS(СВЦЭМ!$D$34:$D$777,СВЦЭМ!$A$34:$A$777,$A56,СВЦЭМ!$B$34:$B$777,V$47)+'СЕТ СН'!$G$11+СВЦЭМ!$D$10+'СЕТ СН'!$G$6</f>
        <v>1376.8434399999999</v>
      </c>
      <c r="W56" s="64">
        <f>SUMIFS(СВЦЭМ!$D$34:$D$777,СВЦЭМ!$A$34:$A$777,$A56,СВЦЭМ!$B$34:$B$777,W$47)+'СЕТ СН'!$G$11+СВЦЭМ!$D$10+'СЕТ СН'!$G$6</f>
        <v>1419.13930351</v>
      </c>
      <c r="X56" s="64">
        <f>SUMIFS(СВЦЭМ!$D$34:$D$777,СВЦЭМ!$A$34:$A$777,$A56,СВЦЭМ!$B$34:$B$777,X$47)+'СЕТ СН'!$G$11+СВЦЭМ!$D$10+'СЕТ СН'!$G$6</f>
        <v>1450.42039095</v>
      </c>
      <c r="Y56" s="64">
        <f>SUMIFS(СВЦЭМ!$D$34:$D$777,СВЦЭМ!$A$34:$A$777,$A56,СВЦЭМ!$B$34:$B$777,Y$47)+'СЕТ СН'!$G$11+СВЦЭМ!$D$10+'СЕТ СН'!$G$6</f>
        <v>1524.18822593</v>
      </c>
    </row>
    <row r="57" spans="1:25" ht="15.75" x14ac:dyDescent="0.2">
      <c r="A57" s="63">
        <f t="shared" si="1"/>
        <v>42561</v>
      </c>
      <c r="B57" s="64">
        <f>SUMIFS(СВЦЭМ!$D$34:$D$777,СВЦЭМ!$A$34:$A$777,$A57,СВЦЭМ!$B$34:$B$777,B$47)+'СЕТ СН'!$G$11+СВЦЭМ!$D$10+'СЕТ СН'!$G$6</f>
        <v>1581.5400455400002</v>
      </c>
      <c r="C57" s="64">
        <f>SUMIFS(СВЦЭМ!$D$34:$D$777,СВЦЭМ!$A$34:$A$777,$A57,СВЦЭМ!$B$34:$B$777,C$47)+'СЕТ СН'!$G$11+СВЦЭМ!$D$10+'СЕТ СН'!$G$6</f>
        <v>1580.6269969800001</v>
      </c>
      <c r="D57" s="64">
        <f>SUMIFS(СВЦЭМ!$D$34:$D$777,СВЦЭМ!$A$34:$A$777,$A57,СВЦЭМ!$B$34:$B$777,D$47)+'СЕТ СН'!$G$11+СВЦЭМ!$D$10+'СЕТ СН'!$G$6</f>
        <v>1622.3390061699999</v>
      </c>
      <c r="E57" s="64">
        <f>SUMIFS(СВЦЭМ!$D$34:$D$777,СВЦЭМ!$A$34:$A$777,$A57,СВЦЭМ!$B$34:$B$777,E$47)+'СЕТ СН'!$G$11+СВЦЭМ!$D$10+'СЕТ СН'!$G$6</f>
        <v>1644.045398</v>
      </c>
      <c r="F57" s="64">
        <f>SUMIFS(СВЦЭМ!$D$34:$D$777,СВЦЭМ!$A$34:$A$777,$A57,СВЦЭМ!$B$34:$B$777,F$47)+'СЕТ СН'!$G$11+СВЦЭМ!$D$10+'СЕТ СН'!$G$6</f>
        <v>1644.35438787</v>
      </c>
      <c r="G57" s="64">
        <f>SUMIFS(СВЦЭМ!$D$34:$D$777,СВЦЭМ!$A$34:$A$777,$A57,СВЦЭМ!$B$34:$B$777,G$47)+'СЕТ СН'!$G$11+СВЦЭМ!$D$10+'СЕТ СН'!$G$6</f>
        <v>1651.63066985</v>
      </c>
      <c r="H57" s="64">
        <f>SUMIFS(СВЦЭМ!$D$34:$D$777,СВЦЭМ!$A$34:$A$777,$A57,СВЦЭМ!$B$34:$B$777,H$47)+'СЕТ СН'!$G$11+СВЦЭМ!$D$10+'СЕТ СН'!$G$6</f>
        <v>1605.0783857700001</v>
      </c>
      <c r="I57" s="64">
        <f>SUMIFS(СВЦЭМ!$D$34:$D$777,СВЦЭМ!$A$34:$A$777,$A57,СВЦЭМ!$B$34:$B$777,I$47)+'СЕТ СН'!$G$11+СВЦЭМ!$D$10+'СЕТ СН'!$G$6</f>
        <v>1553.1389254100002</v>
      </c>
      <c r="J57" s="64">
        <f>SUMIFS(СВЦЭМ!$D$34:$D$777,СВЦЭМ!$A$34:$A$777,$A57,СВЦЭМ!$B$34:$B$777,J$47)+'СЕТ СН'!$G$11+СВЦЭМ!$D$10+'СЕТ СН'!$G$6</f>
        <v>1440.9429276999999</v>
      </c>
      <c r="K57" s="64">
        <f>SUMIFS(СВЦЭМ!$D$34:$D$777,СВЦЭМ!$A$34:$A$777,$A57,СВЦЭМ!$B$34:$B$777,K$47)+'СЕТ СН'!$G$11+СВЦЭМ!$D$10+'СЕТ СН'!$G$6</f>
        <v>1352.6820217599998</v>
      </c>
      <c r="L57" s="64">
        <f>SUMIFS(СВЦЭМ!$D$34:$D$777,СВЦЭМ!$A$34:$A$777,$A57,СВЦЭМ!$B$34:$B$777,L$47)+'СЕТ СН'!$G$11+СВЦЭМ!$D$10+'СЕТ СН'!$G$6</f>
        <v>1320.7718664899999</v>
      </c>
      <c r="M57" s="64">
        <f>SUMIFS(СВЦЭМ!$D$34:$D$777,СВЦЭМ!$A$34:$A$777,$A57,СВЦЭМ!$B$34:$B$777,M$47)+'СЕТ СН'!$G$11+СВЦЭМ!$D$10+'СЕТ СН'!$G$6</f>
        <v>1322.0412618199998</v>
      </c>
      <c r="N57" s="64">
        <f>SUMIFS(СВЦЭМ!$D$34:$D$777,СВЦЭМ!$A$34:$A$777,$A57,СВЦЭМ!$B$34:$B$777,N$47)+'СЕТ СН'!$G$11+СВЦЭМ!$D$10+'СЕТ СН'!$G$6</f>
        <v>1340.6196658199999</v>
      </c>
      <c r="O57" s="64">
        <f>SUMIFS(СВЦЭМ!$D$34:$D$777,СВЦЭМ!$A$34:$A$777,$A57,СВЦЭМ!$B$34:$B$777,O$47)+'СЕТ СН'!$G$11+СВЦЭМ!$D$10+'СЕТ СН'!$G$6</f>
        <v>1338.0585427399999</v>
      </c>
      <c r="P57" s="64">
        <f>SUMIFS(СВЦЭМ!$D$34:$D$777,СВЦЭМ!$A$34:$A$777,$A57,СВЦЭМ!$B$34:$B$777,P$47)+'СЕТ СН'!$G$11+СВЦЭМ!$D$10+'СЕТ СН'!$G$6</f>
        <v>1564.3211883700001</v>
      </c>
      <c r="Q57" s="64">
        <f>SUMIFS(СВЦЭМ!$D$34:$D$777,СВЦЭМ!$A$34:$A$777,$A57,СВЦЭМ!$B$34:$B$777,Q$47)+'СЕТ СН'!$G$11+СВЦЭМ!$D$10+'СЕТ СН'!$G$6</f>
        <v>1423.8162688299999</v>
      </c>
      <c r="R57" s="64">
        <f>SUMIFS(СВЦЭМ!$D$34:$D$777,СВЦЭМ!$A$34:$A$777,$A57,СВЦЭМ!$B$34:$B$777,R$47)+'СЕТ СН'!$G$11+СВЦЭМ!$D$10+'СЕТ СН'!$G$6</f>
        <v>1376.37717484</v>
      </c>
      <c r="S57" s="64">
        <f>SUMIFS(СВЦЭМ!$D$34:$D$777,СВЦЭМ!$A$34:$A$777,$A57,СВЦЭМ!$B$34:$B$777,S$47)+'СЕТ СН'!$G$11+СВЦЭМ!$D$10+'СЕТ СН'!$G$6</f>
        <v>1379.2368047099999</v>
      </c>
      <c r="T57" s="64">
        <f>SUMIFS(СВЦЭМ!$D$34:$D$777,СВЦЭМ!$A$34:$A$777,$A57,СВЦЭМ!$B$34:$B$777,T$47)+'СЕТ СН'!$G$11+СВЦЭМ!$D$10+'СЕТ СН'!$G$6</f>
        <v>1421.57010593</v>
      </c>
      <c r="U57" s="64">
        <f>SUMIFS(СВЦЭМ!$D$34:$D$777,СВЦЭМ!$A$34:$A$777,$A57,СВЦЭМ!$B$34:$B$777,U$47)+'СЕТ СН'!$G$11+СВЦЭМ!$D$10+'СЕТ СН'!$G$6</f>
        <v>1384.1248956599998</v>
      </c>
      <c r="V57" s="64">
        <f>SUMIFS(СВЦЭМ!$D$34:$D$777,СВЦЭМ!$A$34:$A$777,$A57,СВЦЭМ!$B$34:$B$777,V$47)+'СЕТ СН'!$G$11+СВЦЭМ!$D$10+'СЕТ СН'!$G$6</f>
        <v>1400.2255819100001</v>
      </c>
      <c r="W57" s="64">
        <f>SUMIFS(СВЦЭМ!$D$34:$D$777,СВЦЭМ!$A$34:$A$777,$A57,СВЦЭМ!$B$34:$B$777,W$47)+'СЕТ СН'!$G$11+СВЦЭМ!$D$10+'СЕТ СН'!$G$6</f>
        <v>1422.1601570600001</v>
      </c>
      <c r="X57" s="64">
        <f>SUMIFS(СВЦЭМ!$D$34:$D$777,СВЦЭМ!$A$34:$A$777,$A57,СВЦЭМ!$B$34:$B$777,X$47)+'СЕТ СН'!$G$11+СВЦЭМ!$D$10+'СЕТ СН'!$G$6</f>
        <v>1408.8694335199998</v>
      </c>
      <c r="Y57" s="64">
        <f>SUMIFS(СВЦЭМ!$D$34:$D$777,СВЦЭМ!$A$34:$A$777,$A57,СВЦЭМ!$B$34:$B$777,Y$47)+'СЕТ СН'!$G$11+СВЦЭМ!$D$10+'СЕТ СН'!$G$6</f>
        <v>1472.68787905</v>
      </c>
    </row>
    <row r="58" spans="1:25" ht="15.75" x14ac:dyDescent="0.2">
      <c r="A58" s="63">
        <f t="shared" si="1"/>
        <v>42562</v>
      </c>
      <c r="B58" s="64">
        <f>SUMIFS(СВЦЭМ!$D$34:$D$777,СВЦЭМ!$A$34:$A$777,$A58,СВЦЭМ!$B$34:$B$777,B$47)+'СЕТ СН'!$G$11+СВЦЭМ!$D$10+'СЕТ СН'!$G$6</f>
        <v>1606.0560554800002</v>
      </c>
      <c r="C58" s="64">
        <f>SUMIFS(СВЦЭМ!$D$34:$D$777,СВЦЭМ!$A$34:$A$777,$A58,СВЦЭМ!$B$34:$B$777,C$47)+'СЕТ СН'!$G$11+СВЦЭМ!$D$10+'СЕТ СН'!$G$6</f>
        <v>1689.15452587</v>
      </c>
      <c r="D58" s="64">
        <f>SUMIFS(СВЦЭМ!$D$34:$D$777,СВЦЭМ!$A$34:$A$777,$A58,СВЦЭМ!$B$34:$B$777,D$47)+'СЕТ СН'!$G$11+СВЦЭМ!$D$10+'СЕТ СН'!$G$6</f>
        <v>1767.53397324</v>
      </c>
      <c r="E58" s="64">
        <f>SUMIFS(СВЦЭМ!$D$34:$D$777,СВЦЭМ!$A$34:$A$777,$A58,СВЦЭМ!$B$34:$B$777,E$47)+'СЕТ СН'!$G$11+СВЦЭМ!$D$10+'СЕТ СН'!$G$6</f>
        <v>1726.81563506</v>
      </c>
      <c r="F58" s="64">
        <f>SUMIFS(СВЦЭМ!$D$34:$D$777,СВЦЭМ!$A$34:$A$777,$A58,СВЦЭМ!$B$34:$B$777,F$47)+'СЕТ СН'!$G$11+СВЦЭМ!$D$10+'СЕТ СН'!$G$6</f>
        <v>1747.5612134099999</v>
      </c>
      <c r="G58" s="64">
        <f>SUMIFS(СВЦЭМ!$D$34:$D$777,СВЦЭМ!$A$34:$A$777,$A58,СВЦЭМ!$B$34:$B$777,G$47)+'СЕТ СН'!$G$11+СВЦЭМ!$D$10+'СЕТ СН'!$G$6</f>
        <v>1735.7410633000002</v>
      </c>
      <c r="H58" s="64">
        <f>SUMIFS(СВЦЭМ!$D$34:$D$777,СВЦЭМ!$A$34:$A$777,$A58,СВЦЭМ!$B$34:$B$777,H$47)+'СЕТ СН'!$G$11+СВЦЭМ!$D$10+'СЕТ СН'!$G$6</f>
        <v>1655.53697126</v>
      </c>
      <c r="I58" s="64">
        <f>SUMIFS(СВЦЭМ!$D$34:$D$777,СВЦЭМ!$A$34:$A$777,$A58,СВЦЭМ!$B$34:$B$777,I$47)+'СЕТ СН'!$G$11+СВЦЭМ!$D$10+'СЕТ СН'!$G$6</f>
        <v>1554.6121737800001</v>
      </c>
      <c r="J58" s="64">
        <f>SUMIFS(СВЦЭМ!$D$34:$D$777,СВЦЭМ!$A$34:$A$777,$A58,СВЦЭМ!$B$34:$B$777,J$47)+'СЕТ СН'!$G$11+СВЦЭМ!$D$10+'СЕТ СН'!$G$6</f>
        <v>1365.47189342</v>
      </c>
      <c r="K58" s="64">
        <f>SUMIFS(СВЦЭМ!$D$34:$D$777,СВЦЭМ!$A$34:$A$777,$A58,СВЦЭМ!$B$34:$B$777,K$47)+'СЕТ СН'!$G$11+СВЦЭМ!$D$10+'СЕТ СН'!$G$6</f>
        <v>1336.1864685299997</v>
      </c>
      <c r="L58" s="64">
        <f>SUMIFS(СВЦЭМ!$D$34:$D$777,СВЦЭМ!$A$34:$A$777,$A58,СВЦЭМ!$B$34:$B$777,L$47)+'СЕТ СН'!$G$11+СВЦЭМ!$D$10+'СЕТ СН'!$G$6</f>
        <v>1329.7479080999999</v>
      </c>
      <c r="M58" s="64">
        <f>SUMIFS(СВЦЭМ!$D$34:$D$777,СВЦЭМ!$A$34:$A$777,$A58,СВЦЭМ!$B$34:$B$777,M$47)+'СЕТ СН'!$G$11+СВЦЭМ!$D$10+'СЕТ СН'!$G$6</f>
        <v>1335.7387444699998</v>
      </c>
      <c r="N58" s="64">
        <f>SUMIFS(СВЦЭМ!$D$34:$D$777,СВЦЭМ!$A$34:$A$777,$A58,СВЦЭМ!$B$34:$B$777,N$47)+'СЕТ СН'!$G$11+СВЦЭМ!$D$10+'СЕТ СН'!$G$6</f>
        <v>1315.0597925399998</v>
      </c>
      <c r="O58" s="64">
        <f>SUMIFS(СВЦЭМ!$D$34:$D$777,СВЦЭМ!$A$34:$A$777,$A58,СВЦЭМ!$B$34:$B$777,O$47)+'СЕТ СН'!$G$11+СВЦЭМ!$D$10+'СЕТ СН'!$G$6</f>
        <v>1332.9029130499998</v>
      </c>
      <c r="P58" s="64">
        <f>SUMIFS(СВЦЭМ!$D$34:$D$777,СВЦЭМ!$A$34:$A$777,$A58,СВЦЭМ!$B$34:$B$777,P$47)+'СЕТ СН'!$G$11+СВЦЭМ!$D$10+'СЕТ СН'!$G$6</f>
        <v>1351.3241971699999</v>
      </c>
      <c r="Q58" s="64">
        <f>SUMIFS(СВЦЭМ!$D$34:$D$777,СВЦЭМ!$A$34:$A$777,$A58,СВЦЭМ!$B$34:$B$777,Q$47)+'СЕТ СН'!$G$11+СВЦЭМ!$D$10+'СЕТ СН'!$G$6</f>
        <v>1350.0482124099999</v>
      </c>
      <c r="R58" s="64">
        <f>SUMIFS(СВЦЭМ!$D$34:$D$777,СВЦЭМ!$A$34:$A$777,$A58,СВЦЭМ!$B$34:$B$777,R$47)+'СЕТ СН'!$G$11+СВЦЭМ!$D$10+'СЕТ СН'!$G$6</f>
        <v>1443.3865811799999</v>
      </c>
      <c r="S58" s="64">
        <f>SUMIFS(СВЦЭМ!$D$34:$D$777,СВЦЭМ!$A$34:$A$777,$A58,СВЦЭМ!$B$34:$B$777,S$47)+'СЕТ СН'!$G$11+СВЦЭМ!$D$10+'СЕТ СН'!$G$6</f>
        <v>1395.2111626399999</v>
      </c>
      <c r="T58" s="64">
        <f>SUMIFS(СВЦЭМ!$D$34:$D$777,СВЦЭМ!$A$34:$A$777,$A58,СВЦЭМ!$B$34:$B$777,T$47)+'СЕТ СН'!$G$11+СВЦЭМ!$D$10+'СЕТ СН'!$G$6</f>
        <v>1400.7935426499998</v>
      </c>
      <c r="U58" s="64">
        <f>SUMIFS(СВЦЭМ!$D$34:$D$777,СВЦЭМ!$A$34:$A$777,$A58,СВЦЭМ!$B$34:$B$777,U$47)+'СЕТ СН'!$G$11+СВЦЭМ!$D$10+'СЕТ СН'!$G$6</f>
        <v>1410.2087030899997</v>
      </c>
      <c r="V58" s="64">
        <f>SUMIFS(СВЦЭМ!$D$34:$D$777,СВЦЭМ!$A$34:$A$777,$A58,СВЦЭМ!$B$34:$B$777,V$47)+'СЕТ СН'!$G$11+СВЦЭМ!$D$10+'СЕТ СН'!$G$6</f>
        <v>1392.12414408</v>
      </c>
      <c r="W58" s="64">
        <f>SUMIFS(СВЦЭМ!$D$34:$D$777,СВЦЭМ!$A$34:$A$777,$A58,СВЦЭМ!$B$34:$B$777,W$47)+'СЕТ СН'!$G$11+СВЦЭМ!$D$10+'СЕТ СН'!$G$6</f>
        <v>1446.7676564599999</v>
      </c>
      <c r="X58" s="64">
        <f>SUMIFS(СВЦЭМ!$D$34:$D$777,СВЦЭМ!$A$34:$A$777,$A58,СВЦЭМ!$B$34:$B$777,X$47)+'СЕТ СН'!$G$11+СВЦЭМ!$D$10+'СЕТ СН'!$G$6</f>
        <v>1483.2973393699999</v>
      </c>
      <c r="Y58" s="64">
        <f>SUMIFS(СВЦЭМ!$D$34:$D$777,СВЦЭМ!$A$34:$A$777,$A58,СВЦЭМ!$B$34:$B$777,Y$47)+'СЕТ СН'!$G$11+СВЦЭМ!$D$10+'СЕТ СН'!$G$6</f>
        <v>1615.14395298</v>
      </c>
    </row>
    <row r="59" spans="1:25" ht="15.75" x14ac:dyDescent="0.2">
      <c r="A59" s="63">
        <f t="shared" si="1"/>
        <v>42563</v>
      </c>
      <c r="B59" s="64">
        <f>SUMIFS(СВЦЭМ!$D$34:$D$777,СВЦЭМ!$A$34:$A$777,$A59,СВЦЭМ!$B$34:$B$777,B$47)+'СЕТ СН'!$G$11+СВЦЭМ!$D$10+'СЕТ СН'!$G$6</f>
        <v>1680.7243010300001</v>
      </c>
      <c r="C59" s="64">
        <f>SUMIFS(СВЦЭМ!$D$34:$D$777,СВЦЭМ!$A$34:$A$777,$A59,СВЦЭМ!$B$34:$B$777,C$47)+'СЕТ СН'!$G$11+СВЦЭМ!$D$10+'СЕТ СН'!$G$6</f>
        <v>1760.92922787</v>
      </c>
      <c r="D59" s="64">
        <f>SUMIFS(СВЦЭМ!$D$34:$D$777,СВЦЭМ!$A$34:$A$777,$A59,СВЦЭМ!$B$34:$B$777,D$47)+'СЕТ СН'!$G$11+СВЦЭМ!$D$10+'СЕТ СН'!$G$6</f>
        <v>1744.56903143</v>
      </c>
      <c r="E59" s="64">
        <f>SUMIFS(СВЦЭМ!$D$34:$D$777,СВЦЭМ!$A$34:$A$777,$A59,СВЦЭМ!$B$34:$B$777,E$47)+'СЕТ СН'!$G$11+СВЦЭМ!$D$10+'СЕТ СН'!$G$6</f>
        <v>1756.864311</v>
      </c>
      <c r="F59" s="64">
        <f>SUMIFS(СВЦЭМ!$D$34:$D$777,СВЦЭМ!$A$34:$A$777,$A59,СВЦЭМ!$B$34:$B$777,F$47)+'СЕТ СН'!$G$11+СВЦЭМ!$D$10+'СЕТ СН'!$G$6</f>
        <v>1771.52811997</v>
      </c>
      <c r="G59" s="64">
        <f>SUMIFS(СВЦЭМ!$D$34:$D$777,СВЦЭМ!$A$34:$A$777,$A59,СВЦЭМ!$B$34:$B$777,G$47)+'СЕТ СН'!$G$11+СВЦЭМ!$D$10+'СЕТ СН'!$G$6</f>
        <v>1766.67157531</v>
      </c>
      <c r="H59" s="64">
        <f>SUMIFS(СВЦЭМ!$D$34:$D$777,СВЦЭМ!$A$34:$A$777,$A59,СВЦЭМ!$B$34:$B$777,H$47)+'СЕТ СН'!$G$11+СВЦЭМ!$D$10+'СЕТ СН'!$G$6</f>
        <v>1652.31570156</v>
      </c>
      <c r="I59" s="64">
        <f>SUMIFS(СВЦЭМ!$D$34:$D$777,СВЦЭМ!$A$34:$A$777,$A59,СВЦЭМ!$B$34:$B$777,I$47)+'СЕТ СН'!$G$11+СВЦЭМ!$D$10+'СЕТ СН'!$G$6</f>
        <v>1566.88880305</v>
      </c>
      <c r="J59" s="64">
        <f>SUMIFS(СВЦЭМ!$D$34:$D$777,СВЦЭМ!$A$34:$A$777,$A59,СВЦЭМ!$B$34:$B$777,J$47)+'СЕТ СН'!$G$11+СВЦЭМ!$D$10+'СЕТ СН'!$G$6</f>
        <v>1346.08757337</v>
      </c>
      <c r="K59" s="64">
        <f>SUMIFS(СВЦЭМ!$D$34:$D$777,СВЦЭМ!$A$34:$A$777,$A59,СВЦЭМ!$B$34:$B$777,K$47)+'СЕТ СН'!$G$11+СВЦЭМ!$D$10+'СЕТ СН'!$G$6</f>
        <v>1354.3005320100001</v>
      </c>
      <c r="L59" s="64">
        <f>SUMIFS(СВЦЭМ!$D$34:$D$777,СВЦЭМ!$A$34:$A$777,$A59,СВЦЭМ!$B$34:$B$777,L$47)+'СЕТ СН'!$G$11+СВЦЭМ!$D$10+'СЕТ СН'!$G$6</f>
        <v>1373.6029131499999</v>
      </c>
      <c r="M59" s="64">
        <f>SUMIFS(СВЦЭМ!$D$34:$D$777,СВЦЭМ!$A$34:$A$777,$A59,СВЦЭМ!$B$34:$B$777,M$47)+'СЕТ СН'!$G$11+СВЦЭМ!$D$10+'СЕТ СН'!$G$6</f>
        <v>1364.1981848400001</v>
      </c>
      <c r="N59" s="64">
        <f>SUMIFS(СВЦЭМ!$D$34:$D$777,СВЦЭМ!$A$34:$A$777,$A59,СВЦЭМ!$B$34:$B$777,N$47)+'СЕТ СН'!$G$11+СВЦЭМ!$D$10+'СЕТ СН'!$G$6</f>
        <v>1356.9728388099998</v>
      </c>
      <c r="O59" s="64">
        <f>SUMIFS(СВЦЭМ!$D$34:$D$777,СВЦЭМ!$A$34:$A$777,$A59,СВЦЭМ!$B$34:$B$777,O$47)+'СЕТ СН'!$G$11+СВЦЭМ!$D$10+'СЕТ СН'!$G$6</f>
        <v>1365.28599536</v>
      </c>
      <c r="P59" s="64">
        <f>SUMIFS(СВЦЭМ!$D$34:$D$777,СВЦЭМ!$A$34:$A$777,$A59,СВЦЭМ!$B$34:$B$777,P$47)+'СЕТ СН'!$G$11+СВЦЭМ!$D$10+'СЕТ СН'!$G$6</f>
        <v>1348.4198831199999</v>
      </c>
      <c r="Q59" s="64">
        <f>SUMIFS(СВЦЭМ!$D$34:$D$777,СВЦЭМ!$A$34:$A$777,$A59,СВЦЭМ!$B$34:$B$777,Q$47)+'СЕТ СН'!$G$11+СВЦЭМ!$D$10+'СЕТ СН'!$G$6</f>
        <v>1352.3430762999999</v>
      </c>
      <c r="R59" s="64">
        <f>SUMIFS(СВЦЭМ!$D$34:$D$777,СВЦЭМ!$A$34:$A$777,$A59,СВЦЭМ!$B$34:$B$777,R$47)+'СЕТ СН'!$G$11+СВЦЭМ!$D$10+'СЕТ СН'!$G$6</f>
        <v>1448.5225938799999</v>
      </c>
      <c r="S59" s="64">
        <f>SUMIFS(СВЦЭМ!$D$34:$D$777,СВЦЭМ!$A$34:$A$777,$A59,СВЦЭМ!$B$34:$B$777,S$47)+'СЕТ СН'!$G$11+СВЦЭМ!$D$10+'СЕТ СН'!$G$6</f>
        <v>1431.1059953199999</v>
      </c>
      <c r="T59" s="64">
        <f>SUMIFS(СВЦЭМ!$D$34:$D$777,СВЦЭМ!$A$34:$A$777,$A59,СВЦЭМ!$B$34:$B$777,T$47)+'СЕТ СН'!$G$11+СВЦЭМ!$D$10+'СЕТ СН'!$G$6</f>
        <v>1397.8038784</v>
      </c>
      <c r="U59" s="64">
        <f>SUMIFS(СВЦЭМ!$D$34:$D$777,СВЦЭМ!$A$34:$A$777,$A59,СВЦЭМ!$B$34:$B$777,U$47)+'СЕТ СН'!$G$11+СВЦЭМ!$D$10+'СЕТ СН'!$G$6</f>
        <v>1414.4697467599999</v>
      </c>
      <c r="V59" s="64">
        <f>SUMIFS(СВЦЭМ!$D$34:$D$777,СВЦЭМ!$A$34:$A$777,$A59,СВЦЭМ!$B$34:$B$777,V$47)+'СЕТ СН'!$G$11+СВЦЭМ!$D$10+'СЕТ СН'!$G$6</f>
        <v>1402.3850077100001</v>
      </c>
      <c r="W59" s="64">
        <f>SUMIFS(СВЦЭМ!$D$34:$D$777,СВЦЭМ!$A$34:$A$777,$A59,СВЦЭМ!$B$34:$B$777,W$47)+'СЕТ СН'!$G$11+СВЦЭМ!$D$10+'СЕТ СН'!$G$6</f>
        <v>1406.3600448499999</v>
      </c>
      <c r="X59" s="64">
        <f>SUMIFS(СВЦЭМ!$D$34:$D$777,СВЦЭМ!$A$34:$A$777,$A59,СВЦЭМ!$B$34:$B$777,X$47)+'СЕТ СН'!$G$11+СВЦЭМ!$D$10+'СЕТ СН'!$G$6</f>
        <v>1430.0278437899999</v>
      </c>
      <c r="Y59" s="64">
        <f>SUMIFS(СВЦЭМ!$D$34:$D$777,СВЦЭМ!$A$34:$A$777,$A59,СВЦЭМ!$B$34:$B$777,Y$47)+'СЕТ СН'!$G$11+СВЦЭМ!$D$10+'СЕТ СН'!$G$6</f>
        <v>1514.1537177299999</v>
      </c>
    </row>
    <row r="60" spans="1:25" ht="15.75" x14ac:dyDescent="0.2">
      <c r="A60" s="63">
        <f t="shared" si="1"/>
        <v>42564</v>
      </c>
      <c r="B60" s="64">
        <f>SUMIFS(СВЦЭМ!$D$34:$D$777,СВЦЭМ!$A$34:$A$777,$A60,СВЦЭМ!$B$34:$B$777,B$47)+'СЕТ СН'!$G$11+СВЦЭМ!$D$10+'СЕТ СН'!$G$6</f>
        <v>1543.7543079399998</v>
      </c>
      <c r="C60" s="64">
        <f>SUMIFS(СВЦЭМ!$D$34:$D$777,СВЦЭМ!$A$34:$A$777,$A60,СВЦЭМ!$B$34:$B$777,C$47)+'СЕТ СН'!$G$11+СВЦЭМ!$D$10+'СЕТ СН'!$G$6</f>
        <v>1614.70191219</v>
      </c>
      <c r="D60" s="64">
        <f>SUMIFS(СВЦЭМ!$D$34:$D$777,СВЦЭМ!$A$34:$A$777,$A60,СВЦЭМ!$B$34:$B$777,D$47)+'СЕТ СН'!$G$11+СВЦЭМ!$D$10+'СЕТ СН'!$G$6</f>
        <v>1662.5556018899999</v>
      </c>
      <c r="E60" s="64">
        <f>SUMIFS(СВЦЭМ!$D$34:$D$777,СВЦЭМ!$A$34:$A$777,$A60,СВЦЭМ!$B$34:$B$777,E$47)+'СЕТ СН'!$G$11+СВЦЭМ!$D$10+'СЕТ СН'!$G$6</f>
        <v>1676.9517598300001</v>
      </c>
      <c r="F60" s="64">
        <f>SUMIFS(СВЦЭМ!$D$34:$D$777,СВЦЭМ!$A$34:$A$777,$A60,СВЦЭМ!$B$34:$B$777,F$47)+'СЕТ СН'!$G$11+СВЦЭМ!$D$10+'СЕТ СН'!$G$6</f>
        <v>1651.1593958599999</v>
      </c>
      <c r="G60" s="64">
        <f>SUMIFS(СВЦЭМ!$D$34:$D$777,СВЦЭМ!$A$34:$A$777,$A60,СВЦЭМ!$B$34:$B$777,G$47)+'СЕТ СН'!$G$11+СВЦЭМ!$D$10+'СЕТ СН'!$G$6</f>
        <v>1664.14653692</v>
      </c>
      <c r="H60" s="64">
        <f>SUMIFS(СВЦЭМ!$D$34:$D$777,СВЦЭМ!$A$34:$A$777,$A60,СВЦЭМ!$B$34:$B$777,H$47)+'СЕТ СН'!$G$11+СВЦЭМ!$D$10+'СЕТ СН'!$G$6</f>
        <v>1583.2355158500002</v>
      </c>
      <c r="I60" s="64">
        <f>SUMIFS(СВЦЭМ!$D$34:$D$777,СВЦЭМ!$A$34:$A$777,$A60,СВЦЭМ!$B$34:$B$777,I$47)+'СЕТ СН'!$G$11+СВЦЭМ!$D$10+'СЕТ СН'!$G$6</f>
        <v>1465.57591837</v>
      </c>
      <c r="J60" s="64">
        <f>SUMIFS(СВЦЭМ!$D$34:$D$777,СВЦЭМ!$A$34:$A$777,$A60,СВЦЭМ!$B$34:$B$777,J$47)+'СЕТ СН'!$G$11+СВЦЭМ!$D$10+'СЕТ СН'!$G$6</f>
        <v>1319.9446828</v>
      </c>
      <c r="K60" s="64">
        <f>SUMIFS(СВЦЭМ!$D$34:$D$777,СВЦЭМ!$A$34:$A$777,$A60,СВЦЭМ!$B$34:$B$777,K$47)+'СЕТ СН'!$G$11+СВЦЭМ!$D$10+'СЕТ СН'!$G$6</f>
        <v>1342.3519946799997</v>
      </c>
      <c r="L60" s="64">
        <f>SUMIFS(СВЦЭМ!$D$34:$D$777,СВЦЭМ!$A$34:$A$777,$A60,СВЦЭМ!$B$34:$B$777,L$47)+'СЕТ СН'!$G$11+СВЦЭМ!$D$10+'СЕТ СН'!$G$6</f>
        <v>1443.6968594999998</v>
      </c>
      <c r="M60" s="64">
        <f>SUMIFS(СВЦЭМ!$D$34:$D$777,СВЦЭМ!$A$34:$A$777,$A60,СВЦЭМ!$B$34:$B$777,M$47)+'СЕТ СН'!$G$11+СВЦЭМ!$D$10+'СЕТ СН'!$G$6</f>
        <v>1430.9419162199999</v>
      </c>
      <c r="N60" s="64">
        <f>SUMIFS(СВЦЭМ!$D$34:$D$777,СВЦЭМ!$A$34:$A$777,$A60,СВЦЭМ!$B$34:$B$777,N$47)+'СЕТ СН'!$G$11+СВЦЭМ!$D$10+'СЕТ СН'!$G$6</f>
        <v>1376.8522362899998</v>
      </c>
      <c r="O60" s="64">
        <f>SUMIFS(СВЦЭМ!$D$34:$D$777,СВЦЭМ!$A$34:$A$777,$A60,СВЦЭМ!$B$34:$B$777,O$47)+'СЕТ СН'!$G$11+СВЦЭМ!$D$10+'СЕТ СН'!$G$6</f>
        <v>1391.1217801600001</v>
      </c>
      <c r="P60" s="64">
        <f>SUMIFS(СВЦЭМ!$D$34:$D$777,СВЦЭМ!$A$34:$A$777,$A60,СВЦЭМ!$B$34:$B$777,P$47)+'СЕТ СН'!$G$11+СВЦЭМ!$D$10+'СЕТ СН'!$G$6</f>
        <v>1359.4804360799999</v>
      </c>
      <c r="Q60" s="64">
        <f>SUMIFS(СВЦЭМ!$D$34:$D$777,СВЦЭМ!$A$34:$A$777,$A60,СВЦЭМ!$B$34:$B$777,Q$47)+'СЕТ СН'!$G$11+СВЦЭМ!$D$10+'СЕТ СН'!$G$6</f>
        <v>1365.81459875</v>
      </c>
      <c r="R60" s="64">
        <f>SUMIFS(СВЦЭМ!$D$34:$D$777,СВЦЭМ!$A$34:$A$777,$A60,СВЦЭМ!$B$34:$B$777,R$47)+'СЕТ СН'!$G$11+СВЦЭМ!$D$10+'СЕТ СН'!$G$6</f>
        <v>1435.9207707999999</v>
      </c>
      <c r="S60" s="64">
        <f>SUMIFS(СВЦЭМ!$D$34:$D$777,СВЦЭМ!$A$34:$A$777,$A60,СВЦЭМ!$B$34:$B$777,S$47)+'СЕТ СН'!$G$11+СВЦЭМ!$D$10+'СЕТ СН'!$G$6</f>
        <v>1427.94443093</v>
      </c>
      <c r="T60" s="64">
        <f>SUMIFS(СВЦЭМ!$D$34:$D$777,СВЦЭМ!$A$34:$A$777,$A60,СВЦЭМ!$B$34:$B$777,T$47)+'СЕТ СН'!$G$11+СВЦЭМ!$D$10+'СЕТ СН'!$G$6</f>
        <v>1401.2523520699999</v>
      </c>
      <c r="U60" s="64">
        <f>SUMIFS(СВЦЭМ!$D$34:$D$777,СВЦЭМ!$A$34:$A$777,$A60,СВЦЭМ!$B$34:$B$777,U$47)+'СЕТ СН'!$G$11+СВЦЭМ!$D$10+'СЕТ СН'!$G$6</f>
        <v>1423.36998008</v>
      </c>
      <c r="V60" s="64">
        <f>SUMIFS(СВЦЭМ!$D$34:$D$777,СВЦЭМ!$A$34:$A$777,$A60,СВЦЭМ!$B$34:$B$777,V$47)+'СЕТ СН'!$G$11+СВЦЭМ!$D$10+'СЕТ СН'!$G$6</f>
        <v>1392.7558565899999</v>
      </c>
      <c r="W60" s="64">
        <f>SUMIFS(СВЦЭМ!$D$34:$D$777,СВЦЭМ!$A$34:$A$777,$A60,СВЦЭМ!$B$34:$B$777,W$47)+'СЕТ СН'!$G$11+СВЦЭМ!$D$10+'СЕТ СН'!$G$6</f>
        <v>1375.4099975999998</v>
      </c>
      <c r="X60" s="64">
        <f>SUMIFS(СВЦЭМ!$D$34:$D$777,СВЦЭМ!$A$34:$A$777,$A60,СВЦЭМ!$B$34:$B$777,X$47)+'СЕТ СН'!$G$11+СВЦЭМ!$D$10+'СЕТ СН'!$G$6</f>
        <v>1398.6554429299999</v>
      </c>
      <c r="Y60" s="64">
        <f>SUMIFS(СВЦЭМ!$D$34:$D$777,СВЦЭМ!$A$34:$A$777,$A60,СВЦЭМ!$B$34:$B$777,Y$47)+'СЕТ СН'!$G$11+СВЦЭМ!$D$10+'СЕТ СН'!$G$6</f>
        <v>1460.45774553</v>
      </c>
    </row>
    <row r="61" spans="1:25" ht="15.75" x14ac:dyDescent="0.2">
      <c r="A61" s="63">
        <f t="shared" si="1"/>
        <v>42565</v>
      </c>
      <c r="B61" s="64">
        <f>SUMIFS(СВЦЭМ!$D$34:$D$777,СВЦЭМ!$A$34:$A$777,$A61,СВЦЭМ!$B$34:$B$777,B$47)+'СЕТ СН'!$G$11+СВЦЭМ!$D$10+'СЕТ СН'!$G$6</f>
        <v>1482.5179480799998</v>
      </c>
      <c r="C61" s="64">
        <f>SUMIFS(СВЦЭМ!$D$34:$D$777,СВЦЭМ!$A$34:$A$777,$A61,СВЦЭМ!$B$34:$B$777,C$47)+'СЕТ СН'!$G$11+СВЦЭМ!$D$10+'СЕТ СН'!$G$6</f>
        <v>1549.2677627400001</v>
      </c>
      <c r="D61" s="64">
        <f>SUMIFS(СВЦЭМ!$D$34:$D$777,СВЦЭМ!$A$34:$A$777,$A61,СВЦЭМ!$B$34:$B$777,D$47)+'СЕТ СН'!$G$11+СВЦЭМ!$D$10+'СЕТ СН'!$G$6</f>
        <v>1574.0960793699999</v>
      </c>
      <c r="E61" s="64">
        <f>SUMIFS(СВЦЭМ!$D$34:$D$777,СВЦЭМ!$A$34:$A$777,$A61,СВЦЭМ!$B$34:$B$777,E$47)+'СЕТ СН'!$G$11+СВЦЭМ!$D$10+'СЕТ СН'!$G$6</f>
        <v>1584.75408152</v>
      </c>
      <c r="F61" s="64">
        <f>SUMIFS(СВЦЭМ!$D$34:$D$777,СВЦЭМ!$A$34:$A$777,$A61,СВЦЭМ!$B$34:$B$777,F$47)+'СЕТ СН'!$G$11+СВЦЭМ!$D$10+'СЕТ СН'!$G$6</f>
        <v>1621.4538072799999</v>
      </c>
      <c r="G61" s="64">
        <f>SUMIFS(СВЦЭМ!$D$34:$D$777,СВЦЭМ!$A$34:$A$777,$A61,СВЦЭМ!$B$34:$B$777,G$47)+'СЕТ СН'!$G$11+СВЦЭМ!$D$10+'СЕТ СН'!$G$6</f>
        <v>1593.82319078</v>
      </c>
      <c r="H61" s="64">
        <f>SUMIFS(СВЦЭМ!$D$34:$D$777,СВЦЭМ!$A$34:$A$777,$A61,СВЦЭМ!$B$34:$B$777,H$47)+'СЕТ СН'!$G$11+СВЦЭМ!$D$10+'СЕТ СН'!$G$6</f>
        <v>1479.1650915199998</v>
      </c>
      <c r="I61" s="64">
        <f>SUMIFS(СВЦЭМ!$D$34:$D$777,СВЦЭМ!$A$34:$A$777,$A61,СВЦЭМ!$B$34:$B$777,I$47)+'СЕТ СН'!$G$11+СВЦЭМ!$D$10+'СЕТ СН'!$G$6</f>
        <v>1425.0389069999999</v>
      </c>
      <c r="J61" s="64">
        <f>SUMIFS(СВЦЭМ!$D$34:$D$777,СВЦЭМ!$A$34:$A$777,$A61,СВЦЭМ!$B$34:$B$777,J$47)+'СЕТ СН'!$G$11+СВЦЭМ!$D$10+'СЕТ СН'!$G$6</f>
        <v>1276.4862698799998</v>
      </c>
      <c r="K61" s="64">
        <f>SUMIFS(СВЦЭМ!$D$34:$D$777,СВЦЭМ!$A$34:$A$777,$A61,СВЦЭМ!$B$34:$B$777,K$47)+'СЕТ СН'!$G$11+СВЦЭМ!$D$10+'СЕТ СН'!$G$6</f>
        <v>1271.3465483499999</v>
      </c>
      <c r="L61" s="64">
        <f>SUMIFS(СВЦЭМ!$D$34:$D$777,СВЦЭМ!$A$34:$A$777,$A61,СВЦЭМ!$B$34:$B$777,L$47)+'СЕТ СН'!$G$11+СВЦЭМ!$D$10+'СЕТ СН'!$G$6</f>
        <v>1261.5193988299998</v>
      </c>
      <c r="M61" s="64">
        <f>SUMIFS(СВЦЭМ!$D$34:$D$777,СВЦЭМ!$A$34:$A$777,$A61,СВЦЭМ!$B$34:$B$777,M$47)+'СЕТ СН'!$G$11+СВЦЭМ!$D$10+'СЕТ СН'!$G$6</f>
        <v>1248.1803431399999</v>
      </c>
      <c r="N61" s="64">
        <f>SUMIFS(СВЦЭМ!$D$34:$D$777,СВЦЭМ!$A$34:$A$777,$A61,СВЦЭМ!$B$34:$B$777,N$47)+'СЕТ СН'!$G$11+СВЦЭМ!$D$10+'СЕТ СН'!$G$6</f>
        <v>1249.0870741499998</v>
      </c>
      <c r="O61" s="64">
        <f>SUMIFS(СВЦЭМ!$D$34:$D$777,СВЦЭМ!$A$34:$A$777,$A61,СВЦЭМ!$B$34:$B$777,O$47)+'СЕТ СН'!$G$11+СВЦЭМ!$D$10+'СЕТ СН'!$G$6</f>
        <v>1243.2849672699999</v>
      </c>
      <c r="P61" s="64">
        <f>SUMIFS(СВЦЭМ!$D$34:$D$777,СВЦЭМ!$A$34:$A$777,$A61,СВЦЭМ!$B$34:$B$777,P$47)+'СЕТ СН'!$G$11+СВЦЭМ!$D$10+'СЕТ СН'!$G$6</f>
        <v>1231.7649544000001</v>
      </c>
      <c r="Q61" s="64">
        <f>SUMIFS(СВЦЭМ!$D$34:$D$777,СВЦЭМ!$A$34:$A$777,$A61,СВЦЭМ!$B$34:$B$777,Q$47)+'СЕТ СН'!$G$11+СВЦЭМ!$D$10+'СЕТ СН'!$G$6</f>
        <v>1242.7563950700001</v>
      </c>
      <c r="R61" s="64">
        <f>SUMIFS(СВЦЭМ!$D$34:$D$777,СВЦЭМ!$A$34:$A$777,$A61,СВЦЭМ!$B$34:$B$777,R$47)+'СЕТ СН'!$G$11+СВЦЭМ!$D$10+'СЕТ СН'!$G$6</f>
        <v>1316.9302395599998</v>
      </c>
      <c r="S61" s="64">
        <f>SUMIFS(СВЦЭМ!$D$34:$D$777,СВЦЭМ!$A$34:$A$777,$A61,СВЦЭМ!$B$34:$B$777,S$47)+'СЕТ СН'!$G$11+СВЦЭМ!$D$10+'СЕТ СН'!$G$6</f>
        <v>1326.57568055</v>
      </c>
      <c r="T61" s="64">
        <f>SUMIFS(СВЦЭМ!$D$34:$D$777,СВЦЭМ!$A$34:$A$777,$A61,СВЦЭМ!$B$34:$B$777,T$47)+'СЕТ СН'!$G$11+СВЦЭМ!$D$10+'СЕТ СН'!$G$6</f>
        <v>1310.28195538</v>
      </c>
      <c r="U61" s="64">
        <f>SUMIFS(СВЦЭМ!$D$34:$D$777,СВЦЭМ!$A$34:$A$777,$A61,СВЦЭМ!$B$34:$B$777,U$47)+'СЕТ СН'!$G$11+СВЦЭМ!$D$10+'СЕТ СН'!$G$6</f>
        <v>1292.98432933</v>
      </c>
      <c r="V61" s="64">
        <f>SUMIFS(СВЦЭМ!$D$34:$D$777,СВЦЭМ!$A$34:$A$777,$A61,СВЦЭМ!$B$34:$B$777,V$47)+'СЕТ СН'!$G$11+СВЦЭМ!$D$10+'СЕТ СН'!$G$6</f>
        <v>1345.6370868499998</v>
      </c>
      <c r="W61" s="64">
        <f>SUMIFS(СВЦЭМ!$D$34:$D$777,СВЦЭМ!$A$34:$A$777,$A61,СВЦЭМ!$B$34:$B$777,W$47)+'СЕТ СН'!$G$11+СВЦЭМ!$D$10+'СЕТ СН'!$G$6</f>
        <v>1407.4263621999999</v>
      </c>
      <c r="X61" s="64">
        <f>SUMIFS(СВЦЭМ!$D$34:$D$777,СВЦЭМ!$A$34:$A$777,$A61,СВЦЭМ!$B$34:$B$777,X$47)+'СЕТ СН'!$G$11+СВЦЭМ!$D$10+'СЕТ СН'!$G$6</f>
        <v>1414.79225056</v>
      </c>
      <c r="Y61" s="64">
        <f>SUMIFS(СВЦЭМ!$D$34:$D$777,СВЦЭМ!$A$34:$A$777,$A61,СВЦЭМ!$B$34:$B$777,Y$47)+'СЕТ СН'!$G$11+СВЦЭМ!$D$10+'СЕТ СН'!$G$6</f>
        <v>1427.4470924099999</v>
      </c>
    </row>
    <row r="62" spans="1:25" ht="15.75" x14ac:dyDescent="0.2">
      <c r="A62" s="63">
        <f t="shared" si="1"/>
        <v>42566</v>
      </c>
      <c r="B62" s="64">
        <f>SUMIFS(СВЦЭМ!$D$34:$D$777,СВЦЭМ!$A$34:$A$777,$A62,СВЦЭМ!$B$34:$B$777,B$47)+'СЕТ СН'!$G$11+СВЦЭМ!$D$10+'СЕТ СН'!$G$6</f>
        <v>1407.7012761299998</v>
      </c>
      <c r="C62" s="64">
        <f>SUMIFS(СВЦЭМ!$D$34:$D$777,СВЦЭМ!$A$34:$A$777,$A62,СВЦЭМ!$B$34:$B$777,C$47)+'СЕТ СН'!$G$11+СВЦЭМ!$D$10+'СЕТ СН'!$G$6</f>
        <v>1456.3218591</v>
      </c>
      <c r="D62" s="64">
        <f>SUMIFS(СВЦЭМ!$D$34:$D$777,СВЦЭМ!$A$34:$A$777,$A62,СВЦЭМ!$B$34:$B$777,D$47)+'СЕТ СН'!$G$11+СВЦЭМ!$D$10+'СЕТ СН'!$G$6</f>
        <v>1464.8396023299999</v>
      </c>
      <c r="E62" s="64">
        <f>SUMIFS(СВЦЭМ!$D$34:$D$777,СВЦЭМ!$A$34:$A$777,$A62,СВЦЭМ!$B$34:$B$777,E$47)+'СЕТ СН'!$G$11+СВЦЭМ!$D$10+'СЕТ СН'!$G$6</f>
        <v>1471.62782664</v>
      </c>
      <c r="F62" s="64">
        <f>SUMIFS(СВЦЭМ!$D$34:$D$777,СВЦЭМ!$A$34:$A$777,$A62,СВЦЭМ!$B$34:$B$777,F$47)+'СЕТ СН'!$G$11+СВЦЭМ!$D$10+'СЕТ СН'!$G$6</f>
        <v>1493.1704571400001</v>
      </c>
      <c r="G62" s="64">
        <f>SUMIFS(СВЦЭМ!$D$34:$D$777,СВЦЭМ!$A$34:$A$777,$A62,СВЦЭМ!$B$34:$B$777,G$47)+'СЕТ СН'!$G$11+СВЦЭМ!$D$10+'СЕТ СН'!$G$6</f>
        <v>1475.42396861</v>
      </c>
      <c r="H62" s="64">
        <f>SUMIFS(СВЦЭМ!$D$34:$D$777,СВЦЭМ!$A$34:$A$777,$A62,СВЦЭМ!$B$34:$B$777,H$47)+'СЕТ СН'!$G$11+СВЦЭМ!$D$10+'СЕТ СН'!$G$6</f>
        <v>1470.5190498299999</v>
      </c>
      <c r="I62" s="64">
        <f>SUMIFS(СВЦЭМ!$D$34:$D$777,СВЦЭМ!$A$34:$A$777,$A62,СВЦЭМ!$B$34:$B$777,I$47)+'СЕТ СН'!$G$11+СВЦЭМ!$D$10+'СЕТ СН'!$G$6</f>
        <v>1453.3047252299998</v>
      </c>
      <c r="J62" s="64">
        <f>SUMIFS(СВЦЭМ!$D$34:$D$777,СВЦЭМ!$A$34:$A$777,$A62,СВЦЭМ!$B$34:$B$777,J$47)+'СЕТ СН'!$G$11+СВЦЭМ!$D$10+'СЕТ СН'!$G$6</f>
        <v>1374.08722519</v>
      </c>
      <c r="K62" s="64">
        <f>SUMIFS(СВЦЭМ!$D$34:$D$777,СВЦЭМ!$A$34:$A$777,$A62,СВЦЭМ!$B$34:$B$777,K$47)+'СЕТ СН'!$G$11+СВЦЭМ!$D$10+'СЕТ СН'!$G$6</f>
        <v>1348.1451882399999</v>
      </c>
      <c r="L62" s="64">
        <f>SUMIFS(СВЦЭМ!$D$34:$D$777,СВЦЭМ!$A$34:$A$777,$A62,СВЦЭМ!$B$34:$B$777,L$47)+'СЕТ СН'!$G$11+СВЦЭМ!$D$10+'СЕТ СН'!$G$6</f>
        <v>1305.9187792899997</v>
      </c>
      <c r="M62" s="64">
        <f>SUMIFS(СВЦЭМ!$D$34:$D$777,СВЦЭМ!$A$34:$A$777,$A62,СВЦЭМ!$B$34:$B$777,M$47)+'СЕТ СН'!$G$11+СВЦЭМ!$D$10+'СЕТ СН'!$G$6</f>
        <v>1322.9638601500001</v>
      </c>
      <c r="N62" s="64">
        <f>SUMIFS(СВЦЭМ!$D$34:$D$777,СВЦЭМ!$A$34:$A$777,$A62,СВЦЭМ!$B$34:$B$777,N$47)+'СЕТ СН'!$G$11+СВЦЭМ!$D$10+'СЕТ СН'!$G$6</f>
        <v>1313.7005853599999</v>
      </c>
      <c r="O62" s="64">
        <f>SUMIFS(СВЦЭМ!$D$34:$D$777,СВЦЭМ!$A$34:$A$777,$A62,СВЦЭМ!$B$34:$B$777,O$47)+'СЕТ СН'!$G$11+СВЦЭМ!$D$10+'СЕТ СН'!$G$6</f>
        <v>1323.9849851399999</v>
      </c>
      <c r="P62" s="64">
        <f>SUMIFS(СВЦЭМ!$D$34:$D$777,СВЦЭМ!$A$34:$A$777,$A62,СВЦЭМ!$B$34:$B$777,P$47)+'СЕТ СН'!$G$11+СВЦЭМ!$D$10+'СЕТ СН'!$G$6</f>
        <v>1238.0256650199999</v>
      </c>
      <c r="Q62" s="64">
        <f>SUMIFS(СВЦЭМ!$D$34:$D$777,СВЦЭМ!$A$34:$A$777,$A62,СВЦЭМ!$B$34:$B$777,Q$47)+'СЕТ СН'!$G$11+СВЦЭМ!$D$10+'СЕТ СН'!$G$6</f>
        <v>1226.8187181599999</v>
      </c>
      <c r="R62" s="64">
        <f>SUMIFS(СВЦЭМ!$D$34:$D$777,СВЦЭМ!$A$34:$A$777,$A62,СВЦЭМ!$B$34:$B$777,R$47)+'СЕТ СН'!$G$11+СВЦЭМ!$D$10+'СЕТ СН'!$G$6</f>
        <v>1243.1870925799999</v>
      </c>
      <c r="S62" s="64">
        <f>SUMIFS(СВЦЭМ!$D$34:$D$777,СВЦЭМ!$A$34:$A$777,$A62,СВЦЭМ!$B$34:$B$777,S$47)+'СЕТ СН'!$G$11+СВЦЭМ!$D$10+'СЕТ СН'!$G$6</f>
        <v>1238.6233243799998</v>
      </c>
      <c r="T62" s="64">
        <f>SUMIFS(СВЦЭМ!$D$34:$D$777,СВЦЭМ!$A$34:$A$777,$A62,СВЦЭМ!$B$34:$B$777,T$47)+'СЕТ СН'!$G$11+СВЦЭМ!$D$10+'СЕТ СН'!$G$6</f>
        <v>1228.44319395</v>
      </c>
      <c r="U62" s="64">
        <f>SUMIFS(СВЦЭМ!$D$34:$D$777,СВЦЭМ!$A$34:$A$777,$A62,СВЦЭМ!$B$34:$B$777,U$47)+'СЕТ СН'!$G$11+СВЦЭМ!$D$10+'СЕТ СН'!$G$6</f>
        <v>1227.8341185599998</v>
      </c>
      <c r="V62" s="64">
        <f>SUMIFS(СВЦЭМ!$D$34:$D$777,СВЦЭМ!$A$34:$A$777,$A62,СВЦЭМ!$B$34:$B$777,V$47)+'СЕТ СН'!$G$11+СВЦЭМ!$D$10+'СЕТ СН'!$G$6</f>
        <v>1241.7383852200001</v>
      </c>
      <c r="W62" s="64">
        <f>SUMIFS(СВЦЭМ!$D$34:$D$777,СВЦЭМ!$A$34:$A$777,$A62,СВЦЭМ!$B$34:$B$777,W$47)+'СЕТ СН'!$G$11+СВЦЭМ!$D$10+'СЕТ СН'!$G$6</f>
        <v>1310.2570404399999</v>
      </c>
      <c r="X62" s="64">
        <f>SUMIFS(СВЦЭМ!$D$34:$D$777,СВЦЭМ!$A$34:$A$777,$A62,СВЦЭМ!$B$34:$B$777,X$47)+'СЕТ СН'!$G$11+СВЦЭМ!$D$10+'СЕТ СН'!$G$6</f>
        <v>1359.5766304499998</v>
      </c>
      <c r="Y62" s="64">
        <f>SUMIFS(СВЦЭМ!$D$34:$D$777,СВЦЭМ!$A$34:$A$777,$A62,СВЦЭМ!$B$34:$B$777,Y$47)+'СЕТ СН'!$G$11+СВЦЭМ!$D$10+'СЕТ СН'!$G$6</f>
        <v>1349.5499705399998</v>
      </c>
    </row>
    <row r="63" spans="1:25" ht="15.75" x14ac:dyDescent="0.2">
      <c r="A63" s="63">
        <f t="shared" si="1"/>
        <v>42567</v>
      </c>
      <c r="B63" s="64">
        <f>SUMIFS(СВЦЭМ!$D$34:$D$777,СВЦЭМ!$A$34:$A$777,$A63,СВЦЭМ!$B$34:$B$777,B$47)+'СЕТ СН'!$G$11+СВЦЭМ!$D$10+'СЕТ СН'!$G$6</f>
        <v>1507.6185286099999</v>
      </c>
      <c r="C63" s="64">
        <f>SUMIFS(СВЦЭМ!$D$34:$D$777,СВЦЭМ!$A$34:$A$777,$A63,СВЦЭМ!$B$34:$B$777,C$47)+'СЕТ СН'!$G$11+СВЦЭМ!$D$10+'СЕТ СН'!$G$6</f>
        <v>1547.59482196</v>
      </c>
      <c r="D63" s="64">
        <f>SUMIFS(СВЦЭМ!$D$34:$D$777,СВЦЭМ!$A$34:$A$777,$A63,СВЦЭМ!$B$34:$B$777,D$47)+'СЕТ СН'!$G$11+СВЦЭМ!$D$10+'СЕТ СН'!$G$6</f>
        <v>1575.6601128700001</v>
      </c>
      <c r="E63" s="64">
        <f>SUMIFS(СВЦЭМ!$D$34:$D$777,СВЦЭМ!$A$34:$A$777,$A63,СВЦЭМ!$B$34:$B$777,E$47)+'СЕТ СН'!$G$11+СВЦЭМ!$D$10+'СЕТ СН'!$G$6</f>
        <v>1589.6987276100001</v>
      </c>
      <c r="F63" s="64">
        <f>SUMIFS(СВЦЭМ!$D$34:$D$777,СВЦЭМ!$A$34:$A$777,$A63,СВЦЭМ!$B$34:$B$777,F$47)+'СЕТ СН'!$G$11+СВЦЭМ!$D$10+'СЕТ СН'!$G$6</f>
        <v>1596.8895552800002</v>
      </c>
      <c r="G63" s="64">
        <f>SUMIFS(СВЦЭМ!$D$34:$D$777,СВЦЭМ!$A$34:$A$777,$A63,СВЦЭМ!$B$34:$B$777,G$47)+'СЕТ СН'!$G$11+СВЦЭМ!$D$10+'СЕТ СН'!$G$6</f>
        <v>1597.37688798</v>
      </c>
      <c r="H63" s="64">
        <f>SUMIFS(СВЦЭМ!$D$34:$D$777,СВЦЭМ!$A$34:$A$777,$A63,СВЦЭМ!$B$34:$B$777,H$47)+'СЕТ СН'!$G$11+СВЦЭМ!$D$10+'СЕТ СН'!$G$6</f>
        <v>1558.7147773700001</v>
      </c>
      <c r="I63" s="64">
        <f>SUMIFS(СВЦЭМ!$D$34:$D$777,СВЦЭМ!$A$34:$A$777,$A63,СВЦЭМ!$B$34:$B$777,I$47)+'СЕТ СН'!$G$11+СВЦЭМ!$D$10+'СЕТ СН'!$G$6</f>
        <v>1453.41412528</v>
      </c>
      <c r="J63" s="64">
        <f>SUMIFS(СВЦЭМ!$D$34:$D$777,СВЦЭМ!$A$34:$A$777,$A63,СВЦЭМ!$B$34:$B$777,J$47)+'СЕТ СН'!$G$11+СВЦЭМ!$D$10+'СЕТ СН'!$G$6</f>
        <v>1371.6861418899998</v>
      </c>
      <c r="K63" s="64">
        <f>SUMIFS(СВЦЭМ!$D$34:$D$777,СВЦЭМ!$A$34:$A$777,$A63,СВЦЭМ!$B$34:$B$777,K$47)+'СЕТ СН'!$G$11+СВЦЭМ!$D$10+'СЕТ СН'!$G$6</f>
        <v>1341.92019777</v>
      </c>
      <c r="L63" s="64">
        <f>SUMIFS(СВЦЭМ!$D$34:$D$777,СВЦЭМ!$A$34:$A$777,$A63,СВЦЭМ!$B$34:$B$777,L$47)+'СЕТ СН'!$G$11+СВЦЭМ!$D$10+'СЕТ СН'!$G$6</f>
        <v>1363.86229013</v>
      </c>
      <c r="M63" s="64">
        <f>SUMIFS(СВЦЭМ!$D$34:$D$777,СВЦЭМ!$A$34:$A$777,$A63,СВЦЭМ!$B$34:$B$777,M$47)+'СЕТ СН'!$G$11+СВЦЭМ!$D$10+'СЕТ СН'!$G$6</f>
        <v>1384.9241017699999</v>
      </c>
      <c r="N63" s="64">
        <f>SUMIFS(СВЦЭМ!$D$34:$D$777,СВЦЭМ!$A$34:$A$777,$A63,СВЦЭМ!$B$34:$B$777,N$47)+'СЕТ СН'!$G$11+СВЦЭМ!$D$10+'СЕТ СН'!$G$6</f>
        <v>1322.38986703</v>
      </c>
      <c r="O63" s="64">
        <f>SUMIFS(СВЦЭМ!$D$34:$D$777,СВЦЭМ!$A$34:$A$777,$A63,СВЦЭМ!$B$34:$B$777,O$47)+'СЕТ СН'!$G$11+СВЦЭМ!$D$10+'СЕТ СН'!$G$6</f>
        <v>1273.9368244799998</v>
      </c>
      <c r="P63" s="64">
        <f>SUMIFS(СВЦЭМ!$D$34:$D$777,СВЦЭМ!$A$34:$A$777,$A63,СВЦЭМ!$B$34:$B$777,P$47)+'СЕТ СН'!$G$11+СВЦЭМ!$D$10+'СЕТ СН'!$G$6</f>
        <v>1258.8287572999998</v>
      </c>
      <c r="Q63" s="64">
        <f>SUMIFS(СВЦЭМ!$D$34:$D$777,СВЦЭМ!$A$34:$A$777,$A63,СВЦЭМ!$B$34:$B$777,Q$47)+'СЕТ СН'!$G$11+СВЦЭМ!$D$10+'СЕТ СН'!$G$6</f>
        <v>1257.60609703</v>
      </c>
      <c r="R63" s="64">
        <f>SUMIFS(СВЦЭМ!$D$34:$D$777,СВЦЭМ!$A$34:$A$777,$A63,СВЦЭМ!$B$34:$B$777,R$47)+'СЕТ СН'!$G$11+СВЦЭМ!$D$10+'СЕТ СН'!$G$6</f>
        <v>1269.8810970599998</v>
      </c>
      <c r="S63" s="64">
        <f>SUMIFS(СВЦЭМ!$D$34:$D$777,СВЦЭМ!$A$34:$A$777,$A63,СВЦЭМ!$B$34:$B$777,S$47)+'СЕТ СН'!$G$11+СВЦЭМ!$D$10+'СЕТ СН'!$G$6</f>
        <v>1271.8519975300001</v>
      </c>
      <c r="T63" s="64">
        <f>SUMIFS(СВЦЭМ!$D$34:$D$777,СВЦЭМ!$A$34:$A$777,$A63,СВЦЭМ!$B$34:$B$777,T$47)+'СЕТ СН'!$G$11+СВЦЭМ!$D$10+'СЕТ СН'!$G$6</f>
        <v>1274.3376856599998</v>
      </c>
      <c r="U63" s="64">
        <f>SUMIFS(СВЦЭМ!$D$34:$D$777,СВЦЭМ!$A$34:$A$777,$A63,СВЦЭМ!$B$34:$B$777,U$47)+'СЕТ СН'!$G$11+СВЦЭМ!$D$10+'СЕТ СН'!$G$6</f>
        <v>1257.20500004</v>
      </c>
      <c r="V63" s="64">
        <f>SUMIFS(СВЦЭМ!$D$34:$D$777,СВЦЭМ!$A$34:$A$777,$A63,СВЦЭМ!$B$34:$B$777,V$47)+'СЕТ СН'!$G$11+СВЦЭМ!$D$10+'СЕТ СН'!$G$6</f>
        <v>1284.3180159799999</v>
      </c>
      <c r="W63" s="64">
        <f>SUMIFS(СВЦЭМ!$D$34:$D$777,СВЦЭМ!$A$34:$A$777,$A63,СВЦЭМ!$B$34:$B$777,W$47)+'СЕТ СН'!$G$11+СВЦЭМ!$D$10+'СЕТ СН'!$G$6</f>
        <v>1339.7540464999997</v>
      </c>
      <c r="X63" s="64">
        <f>SUMIFS(СВЦЭМ!$D$34:$D$777,СВЦЭМ!$A$34:$A$777,$A63,СВЦЭМ!$B$34:$B$777,X$47)+'СЕТ СН'!$G$11+СВЦЭМ!$D$10+'СЕТ СН'!$G$6</f>
        <v>1333.7821017299998</v>
      </c>
      <c r="Y63" s="64">
        <f>SUMIFS(СВЦЭМ!$D$34:$D$777,СВЦЭМ!$A$34:$A$777,$A63,СВЦЭМ!$B$34:$B$777,Y$47)+'СЕТ СН'!$G$11+СВЦЭМ!$D$10+'СЕТ СН'!$G$6</f>
        <v>1331.0139720299999</v>
      </c>
    </row>
    <row r="64" spans="1:25" ht="15.75" x14ac:dyDescent="0.2">
      <c r="A64" s="63">
        <f t="shared" si="1"/>
        <v>42568</v>
      </c>
      <c r="B64" s="64">
        <f>SUMIFS(СВЦЭМ!$D$34:$D$777,СВЦЭМ!$A$34:$A$777,$A64,СВЦЭМ!$B$34:$B$777,B$47)+'СЕТ СН'!$G$11+СВЦЭМ!$D$10+'СЕТ СН'!$G$6</f>
        <v>1436.0352988599998</v>
      </c>
      <c r="C64" s="64">
        <f>SUMIFS(СВЦЭМ!$D$34:$D$777,СВЦЭМ!$A$34:$A$777,$A64,СВЦЭМ!$B$34:$B$777,C$47)+'СЕТ СН'!$G$11+СВЦЭМ!$D$10+'СЕТ СН'!$G$6</f>
        <v>1491.0328665699999</v>
      </c>
      <c r="D64" s="64">
        <f>SUMIFS(СВЦЭМ!$D$34:$D$777,СВЦЭМ!$A$34:$A$777,$A64,СВЦЭМ!$B$34:$B$777,D$47)+'СЕТ СН'!$G$11+СВЦЭМ!$D$10+'СЕТ СН'!$G$6</f>
        <v>1528.98658065</v>
      </c>
      <c r="E64" s="64">
        <f>SUMIFS(СВЦЭМ!$D$34:$D$777,СВЦЭМ!$A$34:$A$777,$A64,СВЦЭМ!$B$34:$B$777,E$47)+'СЕТ СН'!$G$11+СВЦЭМ!$D$10+'СЕТ СН'!$G$6</f>
        <v>1524.2012353699999</v>
      </c>
      <c r="F64" s="64">
        <f>SUMIFS(СВЦЭМ!$D$34:$D$777,СВЦЭМ!$A$34:$A$777,$A64,СВЦЭМ!$B$34:$B$777,F$47)+'СЕТ СН'!$G$11+СВЦЭМ!$D$10+'СЕТ СН'!$G$6</f>
        <v>1522.3630786399999</v>
      </c>
      <c r="G64" s="64">
        <f>SUMIFS(СВЦЭМ!$D$34:$D$777,СВЦЭМ!$A$34:$A$777,$A64,СВЦЭМ!$B$34:$B$777,G$47)+'СЕТ СН'!$G$11+СВЦЭМ!$D$10+'СЕТ СН'!$G$6</f>
        <v>1533.5067583099999</v>
      </c>
      <c r="H64" s="64">
        <f>SUMIFS(СВЦЭМ!$D$34:$D$777,СВЦЭМ!$A$34:$A$777,$A64,СВЦЭМ!$B$34:$B$777,H$47)+'СЕТ СН'!$G$11+СВЦЭМ!$D$10+'СЕТ СН'!$G$6</f>
        <v>1509.1957938099999</v>
      </c>
      <c r="I64" s="64">
        <f>SUMIFS(СВЦЭМ!$D$34:$D$777,СВЦЭМ!$A$34:$A$777,$A64,СВЦЭМ!$B$34:$B$777,I$47)+'СЕТ СН'!$G$11+СВЦЭМ!$D$10+'СЕТ СН'!$G$6</f>
        <v>1419.1152274599999</v>
      </c>
      <c r="J64" s="64">
        <f>SUMIFS(СВЦЭМ!$D$34:$D$777,СВЦЭМ!$A$34:$A$777,$A64,СВЦЭМ!$B$34:$B$777,J$47)+'СЕТ СН'!$G$11+СВЦЭМ!$D$10+'СЕТ СН'!$G$6</f>
        <v>1344.8077525199999</v>
      </c>
      <c r="K64" s="64">
        <f>SUMIFS(СВЦЭМ!$D$34:$D$777,СВЦЭМ!$A$34:$A$777,$A64,СВЦЭМ!$B$34:$B$777,K$47)+'СЕТ СН'!$G$11+СВЦЭМ!$D$10+'СЕТ СН'!$G$6</f>
        <v>1290.6121360899999</v>
      </c>
      <c r="L64" s="64">
        <f>SUMIFS(СВЦЭМ!$D$34:$D$777,СВЦЭМ!$A$34:$A$777,$A64,СВЦЭМ!$B$34:$B$777,L$47)+'СЕТ СН'!$G$11+СВЦЭМ!$D$10+'СЕТ СН'!$G$6</f>
        <v>1271.4800785100001</v>
      </c>
      <c r="M64" s="64">
        <f>SUMIFS(СВЦЭМ!$D$34:$D$777,СВЦЭМ!$A$34:$A$777,$A64,СВЦЭМ!$B$34:$B$777,M$47)+'СЕТ СН'!$G$11+СВЦЭМ!$D$10+'СЕТ СН'!$G$6</f>
        <v>1265.44094331</v>
      </c>
      <c r="N64" s="64">
        <f>SUMIFS(СВЦЭМ!$D$34:$D$777,СВЦЭМ!$A$34:$A$777,$A64,СВЦЭМ!$B$34:$B$777,N$47)+'СЕТ СН'!$G$11+СВЦЭМ!$D$10+'СЕТ СН'!$G$6</f>
        <v>1255.7071089399999</v>
      </c>
      <c r="O64" s="64">
        <f>SUMIFS(СВЦЭМ!$D$34:$D$777,СВЦЭМ!$A$34:$A$777,$A64,СВЦЭМ!$B$34:$B$777,O$47)+'СЕТ СН'!$G$11+СВЦЭМ!$D$10+'СЕТ СН'!$G$6</f>
        <v>1339.8809050899999</v>
      </c>
      <c r="P64" s="64">
        <f>SUMIFS(СВЦЭМ!$D$34:$D$777,СВЦЭМ!$A$34:$A$777,$A64,СВЦЭМ!$B$34:$B$777,P$47)+'СЕТ СН'!$G$11+СВЦЭМ!$D$10+'СЕТ СН'!$G$6</f>
        <v>1251.66719857</v>
      </c>
      <c r="Q64" s="64">
        <f>SUMIFS(СВЦЭМ!$D$34:$D$777,СВЦЭМ!$A$34:$A$777,$A64,СВЦЭМ!$B$34:$B$777,Q$47)+'СЕТ СН'!$G$11+СВЦЭМ!$D$10+'СЕТ СН'!$G$6</f>
        <v>1267.5185274599999</v>
      </c>
      <c r="R64" s="64">
        <f>SUMIFS(СВЦЭМ!$D$34:$D$777,СВЦЭМ!$A$34:$A$777,$A64,СВЦЭМ!$B$34:$B$777,R$47)+'СЕТ СН'!$G$11+СВЦЭМ!$D$10+'СЕТ СН'!$G$6</f>
        <v>1258.3806742500001</v>
      </c>
      <c r="S64" s="64">
        <f>SUMIFS(СВЦЭМ!$D$34:$D$777,СВЦЭМ!$A$34:$A$777,$A64,СВЦЭМ!$B$34:$B$777,S$47)+'СЕТ СН'!$G$11+СВЦЭМ!$D$10+'СЕТ СН'!$G$6</f>
        <v>1257.9743283600001</v>
      </c>
      <c r="T64" s="64">
        <f>SUMIFS(СВЦЭМ!$D$34:$D$777,СВЦЭМ!$A$34:$A$777,$A64,СВЦЭМ!$B$34:$B$777,T$47)+'СЕТ СН'!$G$11+СВЦЭМ!$D$10+'СЕТ СН'!$G$6</f>
        <v>1252.8207097</v>
      </c>
      <c r="U64" s="64">
        <f>SUMIFS(СВЦЭМ!$D$34:$D$777,СВЦЭМ!$A$34:$A$777,$A64,СВЦЭМ!$B$34:$B$777,U$47)+'СЕТ СН'!$G$11+СВЦЭМ!$D$10+'СЕТ СН'!$G$6</f>
        <v>1247.4287931599999</v>
      </c>
      <c r="V64" s="64">
        <f>SUMIFS(СВЦЭМ!$D$34:$D$777,СВЦЭМ!$A$34:$A$777,$A64,СВЦЭМ!$B$34:$B$777,V$47)+'СЕТ СН'!$G$11+СВЦЭМ!$D$10+'СЕТ СН'!$G$6</f>
        <v>1300.32025892</v>
      </c>
      <c r="W64" s="64">
        <f>SUMIFS(СВЦЭМ!$D$34:$D$777,СВЦЭМ!$A$34:$A$777,$A64,СВЦЭМ!$B$34:$B$777,W$47)+'СЕТ СН'!$G$11+СВЦЭМ!$D$10+'СЕТ СН'!$G$6</f>
        <v>1318.9841785399999</v>
      </c>
      <c r="X64" s="64">
        <f>SUMIFS(СВЦЭМ!$D$34:$D$777,СВЦЭМ!$A$34:$A$777,$A64,СВЦЭМ!$B$34:$B$777,X$47)+'СЕТ СН'!$G$11+СВЦЭМ!$D$10+'СЕТ СН'!$G$6</f>
        <v>1326.9475352999998</v>
      </c>
      <c r="Y64" s="64">
        <f>SUMIFS(СВЦЭМ!$D$34:$D$777,СВЦЭМ!$A$34:$A$777,$A64,СВЦЭМ!$B$34:$B$777,Y$47)+'СЕТ СН'!$G$11+СВЦЭМ!$D$10+'СЕТ СН'!$G$6</f>
        <v>1374.3103042999999</v>
      </c>
    </row>
    <row r="65" spans="1:26" ht="15.75" x14ac:dyDescent="0.2">
      <c r="A65" s="63">
        <f t="shared" si="1"/>
        <v>42569</v>
      </c>
      <c r="B65" s="64">
        <f>SUMIFS(СВЦЭМ!$D$34:$D$777,СВЦЭМ!$A$34:$A$777,$A65,СВЦЭМ!$B$34:$B$777,B$47)+'СЕТ СН'!$G$11+СВЦЭМ!$D$10+'СЕТ СН'!$G$6</f>
        <v>1485.1774737399999</v>
      </c>
      <c r="C65" s="64">
        <f>SUMIFS(СВЦЭМ!$D$34:$D$777,СВЦЭМ!$A$34:$A$777,$A65,СВЦЭМ!$B$34:$B$777,C$47)+'СЕТ СН'!$G$11+СВЦЭМ!$D$10+'СЕТ СН'!$G$6</f>
        <v>1503.9339110599999</v>
      </c>
      <c r="D65" s="64">
        <f>SUMIFS(СВЦЭМ!$D$34:$D$777,СВЦЭМ!$A$34:$A$777,$A65,СВЦЭМ!$B$34:$B$777,D$47)+'СЕТ СН'!$G$11+СВЦЭМ!$D$10+'СЕТ СН'!$G$6</f>
        <v>1536.2479109199999</v>
      </c>
      <c r="E65" s="64">
        <f>SUMIFS(СВЦЭМ!$D$34:$D$777,СВЦЭМ!$A$34:$A$777,$A65,СВЦЭМ!$B$34:$B$777,E$47)+'СЕТ СН'!$G$11+СВЦЭМ!$D$10+'СЕТ СН'!$G$6</f>
        <v>1568.8925769800001</v>
      </c>
      <c r="F65" s="64">
        <f>SUMIFS(СВЦЭМ!$D$34:$D$777,СВЦЭМ!$A$34:$A$777,$A65,СВЦЭМ!$B$34:$B$777,F$47)+'СЕТ СН'!$G$11+СВЦЭМ!$D$10+'СЕТ СН'!$G$6</f>
        <v>1549.1870401900001</v>
      </c>
      <c r="G65" s="64">
        <f>SUMIFS(СВЦЭМ!$D$34:$D$777,СВЦЭМ!$A$34:$A$777,$A65,СВЦЭМ!$B$34:$B$777,G$47)+'СЕТ СН'!$G$11+СВЦЭМ!$D$10+'СЕТ СН'!$G$6</f>
        <v>1548.05181573</v>
      </c>
      <c r="H65" s="64">
        <f>SUMIFS(СВЦЭМ!$D$34:$D$777,СВЦЭМ!$A$34:$A$777,$A65,СВЦЭМ!$B$34:$B$777,H$47)+'СЕТ СН'!$G$11+СВЦЭМ!$D$10+'СЕТ СН'!$G$6</f>
        <v>1475.86328817</v>
      </c>
      <c r="I65" s="64">
        <f>SUMIFS(СВЦЭМ!$D$34:$D$777,СВЦЭМ!$A$34:$A$777,$A65,СВЦЭМ!$B$34:$B$777,I$47)+'СЕТ СН'!$G$11+СВЦЭМ!$D$10+'СЕТ СН'!$G$6</f>
        <v>1384.1985184199998</v>
      </c>
      <c r="J65" s="64">
        <f>SUMIFS(СВЦЭМ!$D$34:$D$777,СВЦЭМ!$A$34:$A$777,$A65,СВЦЭМ!$B$34:$B$777,J$47)+'СЕТ СН'!$G$11+СВЦЭМ!$D$10+'СЕТ СН'!$G$6</f>
        <v>1228.5942162900001</v>
      </c>
      <c r="K65" s="64">
        <f>SUMIFS(СВЦЭМ!$D$34:$D$777,СВЦЭМ!$A$34:$A$777,$A65,СВЦЭМ!$B$34:$B$777,K$47)+'СЕТ СН'!$G$11+СВЦЭМ!$D$10+'СЕТ СН'!$G$6</f>
        <v>1274.3877031399998</v>
      </c>
      <c r="L65" s="64">
        <f>SUMIFS(СВЦЭМ!$D$34:$D$777,СВЦЭМ!$A$34:$A$777,$A65,СВЦЭМ!$B$34:$B$777,L$47)+'СЕТ СН'!$G$11+СВЦЭМ!$D$10+'СЕТ СН'!$G$6</f>
        <v>1604.07636596</v>
      </c>
      <c r="M65" s="64">
        <f>SUMIFS(СВЦЭМ!$D$34:$D$777,СВЦЭМ!$A$34:$A$777,$A65,СВЦЭМ!$B$34:$B$777,M$47)+'СЕТ СН'!$G$11+СВЦЭМ!$D$10+'СЕТ СН'!$G$6</f>
        <v>1591.2684610399999</v>
      </c>
      <c r="N65" s="64">
        <f>SUMIFS(СВЦЭМ!$D$34:$D$777,СВЦЭМ!$A$34:$A$777,$A65,СВЦЭМ!$B$34:$B$777,N$47)+'СЕТ СН'!$G$11+СВЦЭМ!$D$10+'СЕТ СН'!$G$6</f>
        <v>1513.0294591499999</v>
      </c>
      <c r="O65" s="64">
        <f>SUMIFS(СВЦЭМ!$D$34:$D$777,СВЦЭМ!$A$34:$A$777,$A65,СВЦЭМ!$B$34:$B$777,O$47)+'СЕТ СН'!$G$11+СВЦЭМ!$D$10+'СЕТ СН'!$G$6</f>
        <v>1310.9672361099999</v>
      </c>
      <c r="P65" s="64">
        <f>SUMIFS(СВЦЭМ!$D$34:$D$777,СВЦЭМ!$A$34:$A$777,$A65,СВЦЭМ!$B$34:$B$777,P$47)+'СЕТ СН'!$G$11+СВЦЭМ!$D$10+'СЕТ СН'!$G$6</f>
        <v>1206.53858421</v>
      </c>
      <c r="Q65" s="64">
        <f>SUMIFS(СВЦЭМ!$D$34:$D$777,СВЦЭМ!$A$34:$A$777,$A65,СВЦЭМ!$B$34:$B$777,Q$47)+'СЕТ СН'!$G$11+СВЦЭМ!$D$10+'СЕТ СН'!$G$6</f>
        <v>1211.3977430800001</v>
      </c>
      <c r="R65" s="64">
        <f>SUMIFS(СВЦЭМ!$D$34:$D$777,СВЦЭМ!$A$34:$A$777,$A65,СВЦЭМ!$B$34:$B$777,R$47)+'СЕТ СН'!$G$11+СВЦЭМ!$D$10+'СЕТ СН'!$G$6</f>
        <v>1285.1828520599997</v>
      </c>
      <c r="S65" s="64">
        <f>SUMIFS(СВЦЭМ!$D$34:$D$777,СВЦЭМ!$A$34:$A$777,$A65,СВЦЭМ!$B$34:$B$777,S$47)+'СЕТ СН'!$G$11+СВЦЭМ!$D$10+'СЕТ СН'!$G$6</f>
        <v>1283.8650840099999</v>
      </c>
      <c r="T65" s="64">
        <f>SUMIFS(СВЦЭМ!$D$34:$D$777,СВЦЭМ!$A$34:$A$777,$A65,СВЦЭМ!$B$34:$B$777,T$47)+'СЕТ СН'!$G$11+СВЦЭМ!$D$10+'СЕТ СН'!$G$6</f>
        <v>1290.9549703600001</v>
      </c>
      <c r="U65" s="64">
        <f>SUMIFS(СВЦЭМ!$D$34:$D$777,СВЦЭМ!$A$34:$A$777,$A65,СВЦЭМ!$B$34:$B$777,U$47)+'СЕТ СН'!$G$11+СВЦЭМ!$D$10+'СЕТ СН'!$G$6</f>
        <v>1295.0103091999999</v>
      </c>
      <c r="V65" s="64">
        <f>SUMIFS(СВЦЭМ!$D$34:$D$777,СВЦЭМ!$A$34:$A$777,$A65,СВЦЭМ!$B$34:$B$777,V$47)+'СЕТ СН'!$G$11+СВЦЭМ!$D$10+'СЕТ СН'!$G$6</f>
        <v>1303.2736097699999</v>
      </c>
      <c r="W65" s="64">
        <f>SUMIFS(СВЦЭМ!$D$34:$D$777,СВЦЭМ!$A$34:$A$777,$A65,СВЦЭМ!$B$34:$B$777,W$47)+'СЕТ СН'!$G$11+СВЦЭМ!$D$10+'СЕТ СН'!$G$6</f>
        <v>1356.8471439299999</v>
      </c>
      <c r="X65" s="64">
        <f>SUMIFS(СВЦЭМ!$D$34:$D$777,СВЦЭМ!$A$34:$A$777,$A65,СВЦЭМ!$B$34:$B$777,X$47)+'СЕТ СН'!$G$11+СВЦЭМ!$D$10+'СЕТ СН'!$G$6</f>
        <v>1370.4679880499998</v>
      </c>
      <c r="Y65" s="64">
        <f>SUMIFS(СВЦЭМ!$D$34:$D$777,СВЦЭМ!$A$34:$A$777,$A65,СВЦЭМ!$B$34:$B$777,Y$47)+'СЕТ СН'!$G$11+СВЦЭМ!$D$10+'СЕТ СН'!$G$6</f>
        <v>1354.04724829</v>
      </c>
    </row>
    <row r="66" spans="1:26" ht="15.75" x14ac:dyDescent="0.2">
      <c r="A66" s="63">
        <f t="shared" si="1"/>
        <v>42570</v>
      </c>
      <c r="B66" s="64">
        <f>SUMIFS(СВЦЭМ!$D$34:$D$777,СВЦЭМ!$A$34:$A$777,$A66,СВЦЭМ!$B$34:$B$777,B$47)+'СЕТ СН'!$G$11+СВЦЭМ!$D$10+'СЕТ СН'!$G$6</f>
        <v>1425.6390957499998</v>
      </c>
      <c r="C66" s="64">
        <f>SUMIFS(СВЦЭМ!$D$34:$D$777,СВЦЭМ!$A$34:$A$777,$A66,СВЦЭМ!$B$34:$B$777,C$47)+'СЕТ СН'!$G$11+СВЦЭМ!$D$10+'СЕТ СН'!$G$6</f>
        <v>1496.18473748</v>
      </c>
      <c r="D66" s="64">
        <f>SUMIFS(СВЦЭМ!$D$34:$D$777,СВЦЭМ!$A$34:$A$777,$A66,СВЦЭМ!$B$34:$B$777,D$47)+'СЕТ СН'!$G$11+СВЦЭМ!$D$10+'СЕТ СН'!$G$6</f>
        <v>1541.5565968999999</v>
      </c>
      <c r="E66" s="64">
        <f>SUMIFS(СВЦЭМ!$D$34:$D$777,СВЦЭМ!$A$34:$A$777,$A66,СВЦЭМ!$B$34:$B$777,E$47)+'СЕТ СН'!$G$11+СВЦЭМ!$D$10+'СЕТ СН'!$G$6</f>
        <v>1564.77743764</v>
      </c>
      <c r="F66" s="64">
        <f>SUMIFS(СВЦЭМ!$D$34:$D$777,СВЦЭМ!$A$34:$A$777,$A66,СВЦЭМ!$B$34:$B$777,F$47)+'СЕТ СН'!$G$11+СВЦЭМ!$D$10+'СЕТ СН'!$G$6</f>
        <v>1584.0006246599999</v>
      </c>
      <c r="G66" s="64">
        <f>SUMIFS(СВЦЭМ!$D$34:$D$777,СВЦЭМ!$A$34:$A$777,$A66,СВЦЭМ!$B$34:$B$777,G$47)+'СЕТ СН'!$G$11+СВЦЭМ!$D$10+'СЕТ СН'!$G$6</f>
        <v>1634.0387986399999</v>
      </c>
      <c r="H66" s="64">
        <f>SUMIFS(СВЦЭМ!$D$34:$D$777,СВЦЭМ!$A$34:$A$777,$A66,СВЦЭМ!$B$34:$B$777,H$47)+'СЕТ СН'!$G$11+СВЦЭМ!$D$10+'СЕТ СН'!$G$6</f>
        <v>1583.2422456100001</v>
      </c>
      <c r="I66" s="64">
        <f>SUMIFS(СВЦЭМ!$D$34:$D$777,СВЦЭМ!$A$34:$A$777,$A66,СВЦЭМ!$B$34:$B$777,I$47)+'СЕТ СН'!$G$11+СВЦЭМ!$D$10+'СЕТ СН'!$G$6</f>
        <v>1522.5800257399999</v>
      </c>
      <c r="J66" s="64">
        <f>SUMIFS(СВЦЭМ!$D$34:$D$777,СВЦЭМ!$A$34:$A$777,$A66,СВЦЭМ!$B$34:$B$777,J$47)+'СЕТ СН'!$G$11+СВЦЭМ!$D$10+'СЕТ СН'!$G$6</f>
        <v>1370.5297897599999</v>
      </c>
      <c r="K66" s="64">
        <f>SUMIFS(СВЦЭМ!$D$34:$D$777,СВЦЭМ!$A$34:$A$777,$A66,СВЦЭМ!$B$34:$B$777,K$47)+'СЕТ СН'!$G$11+СВЦЭМ!$D$10+'СЕТ СН'!$G$6</f>
        <v>1334.1018518699998</v>
      </c>
      <c r="L66" s="64">
        <f>SUMIFS(СВЦЭМ!$D$34:$D$777,СВЦЭМ!$A$34:$A$777,$A66,СВЦЭМ!$B$34:$B$777,L$47)+'СЕТ СН'!$G$11+СВЦЭМ!$D$10+'СЕТ СН'!$G$6</f>
        <v>1526.8682851399999</v>
      </c>
      <c r="M66" s="64">
        <f>SUMIFS(СВЦЭМ!$D$34:$D$777,СВЦЭМ!$A$34:$A$777,$A66,СВЦЭМ!$B$34:$B$777,M$47)+'СЕТ СН'!$G$11+СВЦЭМ!$D$10+'СЕТ СН'!$G$6</f>
        <v>1672.2205943400002</v>
      </c>
      <c r="N66" s="64">
        <f>SUMIFS(СВЦЭМ!$D$34:$D$777,СВЦЭМ!$A$34:$A$777,$A66,СВЦЭМ!$B$34:$B$777,N$47)+'СЕТ СН'!$G$11+СВЦЭМ!$D$10+'СЕТ СН'!$G$6</f>
        <v>1655.1169716100001</v>
      </c>
      <c r="O66" s="64">
        <f>SUMIFS(СВЦЭМ!$D$34:$D$777,СВЦЭМ!$A$34:$A$777,$A66,СВЦЭМ!$B$34:$B$777,O$47)+'СЕТ СН'!$G$11+СВЦЭМ!$D$10+'СЕТ СН'!$G$6</f>
        <v>1438.6369820199998</v>
      </c>
      <c r="P66" s="64">
        <f>SUMIFS(СВЦЭМ!$D$34:$D$777,СВЦЭМ!$A$34:$A$777,$A66,СВЦЭМ!$B$34:$B$777,P$47)+'СЕТ СН'!$G$11+СВЦЭМ!$D$10+'СЕТ СН'!$G$6</f>
        <v>1301.1371669699997</v>
      </c>
      <c r="Q66" s="64">
        <f>SUMIFS(СВЦЭМ!$D$34:$D$777,СВЦЭМ!$A$34:$A$777,$A66,СВЦЭМ!$B$34:$B$777,Q$47)+'СЕТ СН'!$G$11+СВЦЭМ!$D$10+'СЕТ СН'!$G$6</f>
        <v>1321.6064445100001</v>
      </c>
      <c r="R66" s="64">
        <f>SUMIFS(СВЦЭМ!$D$34:$D$777,СВЦЭМ!$A$34:$A$777,$A66,СВЦЭМ!$B$34:$B$777,R$47)+'СЕТ СН'!$G$11+СВЦЭМ!$D$10+'СЕТ СН'!$G$6</f>
        <v>1388.00990422</v>
      </c>
      <c r="S66" s="64">
        <f>SUMIFS(СВЦЭМ!$D$34:$D$777,СВЦЭМ!$A$34:$A$777,$A66,СВЦЭМ!$B$34:$B$777,S$47)+'СЕТ СН'!$G$11+СВЦЭМ!$D$10+'СЕТ СН'!$G$6</f>
        <v>1313.9680167199999</v>
      </c>
      <c r="T66" s="64">
        <f>SUMIFS(СВЦЭМ!$D$34:$D$777,СВЦЭМ!$A$34:$A$777,$A66,СВЦЭМ!$B$34:$B$777,T$47)+'СЕТ СН'!$G$11+СВЦЭМ!$D$10+'СЕТ СН'!$G$6</f>
        <v>1280.3508803199998</v>
      </c>
      <c r="U66" s="64">
        <f>SUMIFS(СВЦЭМ!$D$34:$D$777,СВЦЭМ!$A$34:$A$777,$A66,СВЦЭМ!$B$34:$B$777,U$47)+'СЕТ СН'!$G$11+СВЦЭМ!$D$10+'СЕТ СН'!$G$6</f>
        <v>1306.18694805</v>
      </c>
      <c r="V66" s="64">
        <f>SUMIFS(СВЦЭМ!$D$34:$D$777,СВЦЭМ!$A$34:$A$777,$A66,СВЦЭМ!$B$34:$B$777,V$47)+'СЕТ СН'!$G$11+СВЦЭМ!$D$10+'СЕТ СН'!$G$6</f>
        <v>1292.8985845399998</v>
      </c>
      <c r="W66" s="64">
        <f>SUMIFS(СВЦЭМ!$D$34:$D$777,СВЦЭМ!$A$34:$A$777,$A66,СВЦЭМ!$B$34:$B$777,W$47)+'СЕТ СН'!$G$11+СВЦЭМ!$D$10+'СЕТ СН'!$G$6</f>
        <v>1387.5354485999999</v>
      </c>
      <c r="X66" s="64">
        <f>SUMIFS(СВЦЭМ!$D$34:$D$777,СВЦЭМ!$A$34:$A$777,$A66,СВЦЭМ!$B$34:$B$777,X$47)+'СЕТ СН'!$G$11+СВЦЭМ!$D$10+'СЕТ СН'!$G$6</f>
        <v>1455.2612277499998</v>
      </c>
      <c r="Y66" s="64">
        <f>SUMIFS(СВЦЭМ!$D$34:$D$777,СВЦЭМ!$A$34:$A$777,$A66,СВЦЭМ!$B$34:$B$777,Y$47)+'СЕТ СН'!$G$11+СВЦЭМ!$D$10+'СЕТ СН'!$G$6</f>
        <v>1346.74382917</v>
      </c>
    </row>
    <row r="67" spans="1:26" ht="15.75" x14ac:dyDescent="0.2">
      <c r="A67" s="63">
        <f t="shared" si="1"/>
        <v>42571</v>
      </c>
      <c r="B67" s="64">
        <f>SUMIFS(СВЦЭМ!$D$34:$D$777,СВЦЭМ!$A$34:$A$777,$A67,СВЦЭМ!$B$34:$B$777,B$47)+'СЕТ СН'!$G$11+СВЦЭМ!$D$10+'СЕТ СН'!$G$6</f>
        <v>1435.6949979599999</v>
      </c>
      <c r="C67" s="64">
        <f>SUMIFS(СВЦЭМ!$D$34:$D$777,СВЦЭМ!$A$34:$A$777,$A67,СВЦЭМ!$B$34:$B$777,C$47)+'СЕТ СН'!$G$11+СВЦЭМ!$D$10+'СЕТ СН'!$G$6</f>
        <v>1511.2949627999999</v>
      </c>
      <c r="D67" s="64">
        <f>SUMIFS(СВЦЭМ!$D$34:$D$777,СВЦЭМ!$A$34:$A$777,$A67,СВЦЭМ!$B$34:$B$777,D$47)+'СЕТ СН'!$G$11+СВЦЭМ!$D$10+'СЕТ СН'!$G$6</f>
        <v>1546.5657658600001</v>
      </c>
      <c r="E67" s="64">
        <f>SUMIFS(СВЦЭМ!$D$34:$D$777,СВЦЭМ!$A$34:$A$777,$A67,СВЦЭМ!$B$34:$B$777,E$47)+'СЕТ СН'!$G$11+СВЦЭМ!$D$10+'СЕТ СН'!$G$6</f>
        <v>1537.39650721</v>
      </c>
      <c r="F67" s="64">
        <f>SUMIFS(СВЦЭМ!$D$34:$D$777,СВЦЭМ!$A$34:$A$777,$A67,СВЦЭМ!$B$34:$B$777,F$47)+'СЕТ СН'!$G$11+СВЦЭМ!$D$10+'СЕТ СН'!$G$6</f>
        <v>1576.3648901500001</v>
      </c>
      <c r="G67" s="64">
        <f>SUMIFS(СВЦЭМ!$D$34:$D$777,СВЦЭМ!$A$34:$A$777,$A67,СВЦЭМ!$B$34:$B$777,G$47)+'СЕТ СН'!$G$11+СВЦЭМ!$D$10+'СЕТ СН'!$G$6</f>
        <v>1553.1237201700001</v>
      </c>
      <c r="H67" s="64">
        <f>SUMIFS(СВЦЭМ!$D$34:$D$777,СВЦЭМ!$A$34:$A$777,$A67,СВЦЭМ!$B$34:$B$777,H$47)+'СЕТ СН'!$G$11+СВЦЭМ!$D$10+'СЕТ СН'!$G$6</f>
        <v>1497.6216587499998</v>
      </c>
      <c r="I67" s="64">
        <f>SUMIFS(СВЦЭМ!$D$34:$D$777,СВЦЭМ!$A$34:$A$777,$A67,СВЦЭМ!$B$34:$B$777,I$47)+'СЕТ СН'!$G$11+СВЦЭМ!$D$10+'СЕТ СН'!$G$6</f>
        <v>1384.54122684</v>
      </c>
      <c r="J67" s="64">
        <f>SUMIFS(СВЦЭМ!$D$34:$D$777,СВЦЭМ!$A$34:$A$777,$A67,СВЦЭМ!$B$34:$B$777,J$47)+'СЕТ СН'!$G$11+СВЦЭМ!$D$10+'СЕТ СН'!$G$6</f>
        <v>1225.01597816</v>
      </c>
      <c r="K67" s="64">
        <f>SUMIFS(СВЦЭМ!$D$34:$D$777,СВЦЭМ!$A$34:$A$777,$A67,СВЦЭМ!$B$34:$B$777,K$47)+'СЕТ СН'!$G$11+СВЦЭМ!$D$10+'СЕТ СН'!$G$6</f>
        <v>1243.9419460899999</v>
      </c>
      <c r="L67" s="64">
        <f>SUMIFS(СВЦЭМ!$D$34:$D$777,СВЦЭМ!$A$34:$A$777,$A67,СВЦЭМ!$B$34:$B$777,L$47)+'СЕТ СН'!$G$11+СВЦЭМ!$D$10+'СЕТ СН'!$G$6</f>
        <v>1251.5770286399998</v>
      </c>
      <c r="M67" s="64">
        <f>SUMIFS(СВЦЭМ!$D$34:$D$777,СВЦЭМ!$A$34:$A$777,$A67,СВЦЭМ!$B$34:$B$777,M$47)+'СЕТ СН'!$G$11+СВЦЭМ!$D$10+'СЕТ СН'!$G$6</f>
        <v>1235.8866422799999</v>
      </c>
      <c r="N67" s="64">
        <f>SUMIFS(СВЦЭМ!$D$34:$D$777,СВЦЭМ!$A$34:$A$777,$A67,СВЦЭМ!$B$34:$B$777,N$47)+'СЕТ СН'!$G$11+СВЦЭМ!$D$10+'СЕТ СН'!$G$6</f>
        <v>1227.1392529599998</v>
      </c>
      <c r="O67" s="64">
        <f>SUMIFS(СВЦЭМ!$D$34:$D$777,СВЦЭМ!$A$34:$A$777,$A67,СВЦЭМ!$B$34:$B$777,O$47)+'СЕТ СН'!$G$11+СВЦЭМ!$D$10+'СЕТ СН'!$G$6</f>
        <v>1240.60183929</v>
      </c>
      <c r="P67" s="64">
        <f>SUMIFS(СВЦЭМ!$D$34:$D$777,СВЦЭМ!$A$34:$A$777,$A67,СВЦЭМ!$B$34:$B$777,P$47)+'СЕТ СН'!$G$11+СВЦЭМ!$D$10+'СЕТ СН'!$G$6</f>
        <v>1243.0031262499999</v>
      </c>
      <c r="Q67" s="64">
        <f>SUMIFS(СВЦЭМ!$D$34:$D$777,СВЦЭМ!$A$34:$A$777,$A67,СВЦЭМ!$B$34:$B$777,Q$47)+'СЕТ СН'!$G$11+СВЦЭМ!$D$10+'СЕТ СН'!$G$6</f>
        <v>1215.9466333999999</v>
      </c>
      <c r="R67" s="64">
        <f>SUMIFS(СВЦЭМ!$D$34:$D$777,СВЦЭМ!$A$34:$A$777,$A67,СВЦЭМ!$B$34:$B$777,R$47)+'СЕТ СН'!$G$11+СВЦЭМ!$D$10+'СЕТ СН'!$G$6</f>
        <v>1292.2658592899998</v>
      </c>
      <c r="S67" s="64">
        <f>SUMIFS(СВЦЭМ!$D$34:$D$777,СВЦЭМ!$A$34:$A$777,$A67,СВЦЭМ!$B$34:$B$777,S$47)+'СЕТ СН'!$G$11+СВЦЭМ!$D$10+'СЕТ СН'!$G$6</f>
        <v>1293.58871537</v>
      </c>
      <c r="T67" s="64">
        <f>SUMIFS(СВЦЭМ!$D$34:$D$777,СВЦЭМ!$A$34:$A$777,$A67,СВЦЭМ!$B$34:$B$777,T$47)+'СЕТ СН'!$G$11+СВЦЭМ!$D$10+'СЕТ СН'!$G$6</f>
        <v>1286.8270837</v>
      </c>
      <c r="U67" s="64">
        <f>SUMIFS(СВЦЭМ!$D$34:$D$777,СВЦЭМ!$A$34:$A$777,$A67,СВЦЭМ!$B$34:$B$777,U$47)+'СЕТ СН'!$G$11+СВЦЭМ!$D$10+'СЕТ СН'!$G$6</f>
        <v>1313.0678161999999</v>
      </c>
      <c r="V67" s="64">
        <f>SUMIFS(СВЦЭМ!$D$34:$D$777,СВЦЭМ!$A$34:$A$777,$A67,СВЦЭМ!$B$34:$B$777,V$47)+'СЕТ СН'!$G$11+СВЦЭМ!$D$10+'СЕТ СН'!$G$6</f>
        <v>1339.5485492899998</v>
      </c>
      <c r="W67" s="64">
        <f>SUMIFS(СВЦЭМ!$D$34:$D$777,СВЦЭМ!$A$34:$A$777,$A67,СВЦЭМ!$B$34:$B$777,W$47)+'СЕТ СН'!$G$11+СВЦЭМ!$D$10+'СЕТ СН'!$G$6</f>
        <v>1435.9130341999999</v>
      </c>
      <c r="X67" s="64">
        <f>SUMIFS(СВЦЭМ!$D$34:$D$777,СВЦЭМ!$A$34:$A$777,$A67,СВЦЭМ!$B$34:$B$777,X$47)+'СЕТ СН'!$G$11+СВЦЭМ!$D$10+'СЕТ СН'!$G$6</f>
        <v>1368.2542854399999</v>
      </c>
      <c r="Y67" s="64">
        <f>SUMIFS(СВЦЭМ!$D$34:$D$777,СВЦЭМ!$A$34:$A$777,$A67,СВЦЭМ!$B$34:$B$777,Y$47)+'СЕТ СН'!$G$11+СВЦЭМ!$D$10+'СЕТ СН'!$G$6</f>
        <v>1370.8444308499998</v>
      </c>
    </row>
    <row r="68" spans="1:26" ht="15.75" x14ac:dyDescent="0.2">
      <c r="A68" s="63">
        <f t="shared" si="1"/>
        <v>42572</v>
      </c>
      <c r="B68" s="64">
        <f>SUMIFS(СВЦЭМ!$D$34:$D$777,СВЦЭМ!$A$34:$A$777,$A68,СВЦЭМ!$B$34:$B$777,B$47)+'СЕТ СН'!$G$11+СВЦЭМ!$D$10+'СЕТ СН'!$G$6</f>
        <v>1475.53489429</v>
      </c>
      <c r="C68" s="64">
        <f>SUMIFS(СВЦЭМ!$D$34:$D$777,СВЦЭМ!$A$34:$A$777,$A68,СВЦЭМ!$B$34:$B$777,C$47)+'СЕТ СН'!$G$11+СВЦЭМ!$D$10+'СЕТ СН'!$G$6</f>
        <v>1502.07542427</v>
      </c>
      <c r="D68" s="64">
        <f>SUMIFS(СВЦЭМ!$D$34:$D$777,СВЦЭМ!$A$34:$A$777,$A68,СВЦЭМ!$B$34:$B$777,D$47)+'СЕТ СН'!$G$11+СВЦЭМ!$D$10+'СЕТ СН'!$G$6</f>
        <v>1523.1259489700001</v>
      </c>
      <c r="E68" s="64">
        <f>SUMIFS(СВЦЭМ!$D$34:$D$777,СВЦЭМ!$A$34:$A$777,$A68,СВЦЭМ!$B$34:$B$777,E$47)+'СЕТ СН'!$G$11+СВЦЭМ!$D$10+'СЕТ СН'!$G$6</f>
        <v>1542.2640123900001</v>
      </c>
      <c r="F68" s="64">
        <f>SUMIFS(СВЦЭМ!$D$34:$D$777,СВЦЭМ!$A$34:$A$777,$A68,СВЦЭМ!$B$34:$B$777,F$47)+'СЕТ СН'!$G$11+СВЦЭМ!$D$10+'СЕТ СН'!$G$6</f>
        <v>1546.2802836199999</v>
      </c>
      <c r="G68" s="64">
        <f>SUMIFS(СВЦЭМ!$D$34:$D$777,СВЦЭМ!$A$34:$A$777,$A68,СВЦЭМ!$B$34:$B$777,G$47)+'СЕТ СН'!$G$11+СВЦЭМ!$D$10+'СЕТ СН'!$G$6</f>
        <v>1528.5185951899998</v>
      </c>
      <c r="H68" s="64">
        <f>SUMIFS(СВЦЭМ!$D$34:$D$777,СВЦЭМ!$A$34:$A$777,$A68,СВЦЭМ!$B$34:$B$777,H$47)+'СЕТ СН'!$G$11+СВЦЭМ!$D$10+'СЕТ СН'!$G$6</f>
        <v>1477.47145791</v>
      </c>
      <c r="I68" s="64">
        <f>SUMIFS(СВЦЭМ!$D$34:$D$777,СВЦЭМ!$A$34:$A$777,$A68,СВЦЭМ!$B$34:$B$777,I$47)+'СЕТ СН'!$G$11+СВЦЭМ!$D$10+'СЕТ СН'!$G$6</f>
        <v>1388.68846089</v>
      </c>
      <c r="J68" s="64">
        <f>SUMIFS(СВЦЭМ!$D$34:$D$777,СВЦЭМ!$A$34:$A$777,$A68,СВЦЭМ!$B$34:$B$777,J$47)+'СЕТ СН'!$G$11+СВЦЭМ!$D$10+'СЕТ СН'!$G$6</f>
        <v>1316.0289438299999</v>
      </c>
      <c r="K68" s="64">
        <f>SUMIFS(СВЦЭМ!$D$34:$D$777,СВЦЭМ!$A$34:$A$777,$A68,СВЦЭМ!$B$34:$B$777,K$47)+'СЕТ СН'!$G$11+СВЦЭМ!$D$10+'СЕТ СН'!$G$6</f>
        <v>1321.3158156499999</v>
      </c>
      <c r="L68" s="64">
        <f>SUMIFS(СВЦЭМ!$D$34:$D$777,СВЦЭМ!$A$34:$A$777,$A68,СВЦЭМ!$B$34:$B$777,L$47)+'СЕТ СН'!$G$11+СВЦЭМ!$D$10+'СЕТ СН'!$G$6</f>
        <v>1341.7608121799999</v>
      </c>
      <c r="M68" s="64">
        <f>SUMIFS(СВЦЭМ!$D$34:$D$777,СВЦЭМ!$A$34:$A$777,$A68,СВЦЭМ!$B$34:$B$777,M$47)+'СЕТ СН'!$G$11+СВЦЭМ!$D$10+'СЕТ СН'!$G$6</f>
        <v>1389.1259101699998</v>
      </c>
      <c r="N68" s="64">
        <f>SUMIFS(СВЦЭМ!$D$34:$D$777,СВЦЭМ!$A$34:$A$777,$A68,СВЦЭМ!$B$34:$B$777,N$47)+'СЕТ СН'!$G$11+СВЦЭМ!$D$10+'СЕТ СН'!$G$6</f>
        <v>1449.7232532799999</v>
      </c>
      <c r="O68" s="64">
        <f>SUMIFS(СВЦЭМ!$D$34:$D$777,СВЦЭМ!$A$34:$A$777,$A68,СВЦЭМ!$B$34:$B$777,O$47)+'СЕТ СН'!$G$11+СВЦЭМ!$D$10+'СЕТ СН'!$G$6</f>
        <v>1454.2283512499998</v>
      </c>
      <c r="P68" s="64">
        <f>SUMIFS(СВЦЭМ!$D$34:$D$777,СВЦЭМ!$A$34:$A$777,$A68,СВЦЭМ!$B$34:$B$777,P$47)+'СЕТ СН'!$G$11+СВЦЭМ!$D$10+'СЕТ СН'!$G$6</f>
        <v>1283.71714647</v>
      </c>
      <c r="Q68" s="64">
        <f>SUMIFS(СВЦЭМ!$D$34:$D$777,СВЦЭМ!$A$34:$A$777,$A68,СВЦЭМ!$B$34:$B$777,Q$47)+'СЕТ СН'!$G$11+СВЦЭМ!$D$10+'СЕТ СН'!$G$6</f>
        <v>1273.4524545199997</v>
      </c>
      <c r="R68" s="64">
        <f>SUMIFS(СВЦЭМ!$D$34:$D$777,СВЦЭМ!$A$34:$A$777,$A68,СВЦЭМ!$B$34:$B$777,R$47)+'СЕТ СН'!$G$11+СВЦЭМ!$D$10+'СЕТ СН'!$G$6</f>
        <v>1337.4724989599999</v>
      </c>
      <c r="S68" s="64">
        <f>SUMIFS(СВЦЭМ!$D$34:$D$777,СВЦЭМ!$A$34:$A$777,$A68,СВЦЭМ!$B$34:$B$777,S$47)+'СЕТ СН'!$G$11+СВЦЭМ!$D$10+'СЕТ СН'!$G$6</f>
        <v>1332.4519468799999</v>
      </c>
      <c r="T68" s="64">
        <f>SUMIFS(СВЦЭМ!$D$34:$D$777,СВЦЭМ!$A$34:$A$777,$A68,СВЦЭМ!$B$34:$B$777,T$47)+'СЕТ СН'!$G$11+СВЦЭМ!$D$10+'СЕТ СН'!$G$6</f>
        <v>1341.6619481499997</v>
      </c>
      <c r="U68" s="64">
        <f>SUMIFS(СВЦЭМ!$D$34:$D$777,СВЦЭМ!$A$34:$A$777,$A68,СВЦЭМ!$B$34:$B$777,U$47)+'СЕТ СН'!$G$11+СВЦЭМ!$D$10+'СЕТ СН'!$G$6</f>
        <v>1321.9404672799999</v>
      </c>
      <c r="V68" s="64">
        <f>SUMIFS(СВЦЭМ!$D$34:$D$777,СВЦЭМ!$A$34:$A$777,$A68,СВЦЭМ!$B$34:$B$777,V$47)+'СЕТ СН'!$G$11+СВЦЭМ!$D$10+'СЕТ СН'!$G$6</f>
        <v>1326.7220482399998</v>
      </c>
      <c r="W68" s="64">
        <f>SUMIFS(СВЦЭМ!$D$34:$D$777,СВЦЭМ!$A$34:$A$777,$A68,СВЦЭМ!$B$34:$B$777,W$47)+'СЕТ СН'!$G$11+СВЦЭМ!$D$10+'СЕТ СН'!$G$6</f>
        <v>1401.8497531200001</v>
      </c>
      <c r="X68" s="64">
        <f>SUMIFS(СВЦЭМ!$D$34:$D$777,СВЦЭМ!$A$34:$A$777,$A68,СВЦЭМ!$B$34:$B$777,X$47)+'СЕТ СН'!$G$11+СВЦЭМ!$D$10+'СЕТ СН'!$G$6</f>
        <v>1390.3106158699998</v>
      </c>
      <c r="Y68" s="64">
        <f>SUMIFS(СВЦЭМ!$D$34:$D$777,СВЦЭМ!$A$34:$A$777,$A68,СВЦЭМ!$B$34:$B$777,Y$47)+'СЕТ СН'!$G$11+СВЦЭМ!$D$10+'СЕТ СН'!$G$6</f>
        <v>1432.9613550899999</v>
      </c>
    </row>
    <row r="69" spans="1:26" ht="15.75" x14ac:dyDescent="0.2">
      <c r="A69" s="63">
        <f t="shared" si="1"/>
        <v>42573</v>
      </c>
      <c r="B69" s="64">
        <f>SUMIFS(СВЦЭМ!$D$34:$D$777,СВЦЭМ!$A$34:$A$777,$A69,СВЦЭМ!$B$34:$B$777,B$47)+'СЕТ СН'!$G$11+СВЦЭМ!$D$10+'СЕТ СН'!$G$6</f>
        <v>1519.6186318199998</v>
      </c>
      <c r="C69" s="64">
        <f>SUMIFS(СВЦЭМ!$D$34:$D$777,СВЦЭМ!$A$34:$A$777,$A69,СВЦЭМ!$B$34:$B$777,C$47)+'СЕТ СН'!$G$11+СВЦЭМ!$D$10+'СЕТ СН'!$G$6</f>
        <v>1593.16792164</v>
      </c>
      <c r="D69" s="64">
        <f>SUMIFS(СВЦЭМ!$D$34:$D$777,СВЦЭМ!$A$34:$A$777,$A69,СВЦЭМ!$B$34:$B$777,D$47)+'СЕТ СН'!$G$11+СВЦЭМ!$D$10+'СЕТ СН'!$G$6</f>
        <v>1635.3581078099999</v>
      </c>
      <c r="E69" s="64">
        <f>SUMIFS(СВЦЭМ!$D$34:$D$777,СВЦЭМ!$A$34:$A$777,$A69,СВЦЭМ!$B$34:$B$777,E$47)+'СЕТ СН'!$G$11+СВЦЭМ!$D$10+'СЕТ СН'!$G$6</f>
        <v>1663.0655148000001</v>
      </c>
      <c r="F69" s="64">
        <f>SUMIFS(СВЦЭМ!$D$34:$D$777,СВЦЭМ!$A$34:$A$777,$A69,СВЦЭМ!$B$34:$B$777,F$47)+'СЕТ СН'!$G$11+СВЦЭМ!$D$10+'СЕТ СН'!$G$6</f>
        <v>1661.9900513499999</v>
      </c>
      <c r="G69" s="64">
        <f>SUMIFS(СВЦЭМ!$D$34:$D$777,СВЦЭМ!$A$34:$A$777,$A69,СВЦЭМ!$B$34:$B$777,G$47)+'СЕТ СН'!$G$11+СВЦЭМ!$D$10+'СЕТ СН'!$G$6</f>
        <v>1670.4362098899999</v>
      </c>
      <c r="H69" s="64">
        <f>SUMIFS(СВЦЭМ!$D$34:$D$777,СВЦЭМ!$A$34:$A$777,$A69,СВЦЭМ!$B$34:$B$777,H$47)+'СЕТ СН'!$G$11+СВЦЭМ!$D$10+'СЕТ СН'!$G$6</f>
        <v>1729.7274420800002</v>
      </c>
      <c r="I69" s="64">
        <f>SUMIFS(СВЦЭМ!$D$34:$D$777,СВЦЭМ!$A$34:$A$777,$A69,СВЦЭМ!$B$34:$B$777,I$47)+'СЕТ СН'!$G$11+СВЦЭМ!$D$10+'СЕТ СН'!$G$6</f>
        <v>1477.1545735</v>
      </c>
      <c r="J69" s="64">
        <f>SUMIFS(СВЦЭМ!$D$34:$D$777,СВЦЭМ!$A$34:$A$777,$A69,СВЦЭМ!$B$34:$B$777,J$47)+'СЕТ СН'!$G$11+СВЦЭМ!$D$10+'СЕТ СН'!$G$6</f>
        <v>1224.9557102700001</v>
      </c>
      <c r="K69" s="64">
        <f>SUMIFS(СВЦЭМ!$D$34:$D$777,СВЦЭМ!$A$34:$A$777,$A69,СВЦЭМ!$B$34:$B$777,K$47)+'СЕТ СН'!$G$11+СВЦЭМ!$D$10+'СЕТ СН'!$G$6</f>
        <v>1233.5765589600001</v>
      </c>
      <c r="L69" s="64">
        <f>SUMIFS(СВЦЭМ!$D$34:$D$777,СВЦЭМ!$A$34:$A$777,$A69,СВЦЭМ!$B$34:$B$777,L$47)+'СЕТ СН'!$G$11+СВЦЭМ!$D$10+'СЕТ СН'!$G$6</f>
        <v>1253.2884086499998</v>
      </c>
      <c r="M69" s="64">
        <f>SUMIFS(СВЦЭМ!$D$34:$D$777,СВЦЭМ!$A$34:$A$777,$A69,СВЦЭМ!$B$34:$B$777,M$47)+'СЕТ СН'!$G$11+СВЦЭМ!$D$10+'СЕТ СН'!$G$6</f>
        <v>1260.1573385399997</v>
      </c>
      <c r="N69" s="64">
        <f>SUMIFS(СВЦЭМ!$D$34:$D$777,СВЦЭМ!$A$34:$A$777,$A69,СВЦЭМ!$B$34:$B$777,N$47)+'СЕТ СН'!$G$11+СВЦЭМ!$D$10+'СЕТ СН'!$G$6</f>
        <v>1239.26047032</v>
      </c>
      <c r="O69" s="64">
        <f>SUMIFS(СВЦЭМ!$D$34:$D$777,СВЦЭМ!$A$34:$A$777,$A69,СВЦЭМ!$B$34:$B$777,O$47)+'СЕТ СН'!$G$11+СВЦЭМ!$D$10+'СЕТ СН'!$G$6</f>
        <v>1239.7700994699999</v>
      </c>
      <c r="P69" s="64">
        <f>SUMIFS(СВЦЭМ!$D$34:$D$777,СВЦЭМ!$A$34:$A$777,$A69,СВЦЭМ!$B$34:$B$777,P$47)+'СЕТ СН'!$G$11+СВЦЭМ!$D$10+'СЕТ СН'!$G$6</f>
        <v>1212.2177504199999</v>
      </c>
      <c r="Q69" s="64">
        <f>SUMIFS(СВЦЭМ!$D$34:$D$777,СВЦЭМ!$A$34:$A$777,$A69,СВЦЭМ!$B$34:$B$777,Q$47)+'СЕТ СН'!$G$11+СВЦЭМ!$D$10+'СЕТ СН'!$G$6</f>
        <v>1211.9319010899999</v>
      </c>
      <c r="R69" s="64">
        <f>SUMIFS(СВЦЭМ!$D$34:$D$777,СВЦЭМ!$A$34:$A$777,$A69,СВЦЭМ!$B$34:$B$777,R$47)+'СЕТ СН'!$G$11+СВЦЭМ!$D$10+'СЕТ СН'!$G$6</f>
        <v>1300.1475163</v>
      </c>
      <c r="S69" s="64">
        <f>SUMIFS(СВЦЭМ!$D$34:$D$777,СВЦЭМ!$A$34:$A$777,$A69,СВЦЭМ!$B$34:$B$777,S$47)+'СЕТ СН'!$G$11+СВЦЭМ!$D$10+'СЕТ СН'!$G$6</f>
        <v>1268.3187506700001</v>
      </c>
      <c r="T69" s="64">
        <f>SUMIFS(СВЦЭМ!$D$34:$D$777,СВЦЭМ!$A$34:$A$777,$A69,СВЦЭМ!$B$34:$B$777,T$47)+'СЕТ СН'!$G$11+СВЦЭМ!$D$10+'СЕТ СН'!$G$6</f>
        <v>1244.7070759399999</v>
      </c>
      <c r="U69" s="64">
        <f>SUMIFS(СВЦЭМ!$D$34:$D$777,СВЦЭМ!$A$34:$A$777,$A69,СВЦЭМ!$B$34:$B$777,U$47)+'СЕТ СН'!$G$11+СВЦЭМ!$D$10+'СЕТ СН'!$G$6</f>
        <v>1238.78620434</v>
      </c>
      <c r="V69" s="64">
        <f>SUMIFS(СВЦЭМ!$D$34:$D$777,СВЦЭМ!$A$34:$A$777,$A69,СВЦЭМ!$B$34:$B$777,V$47)+'СЕТ СН'!$G$11+СВЦЭМ!$D$10+'СЕТ СН'!$G$6</f>
        <v>1266.2810256099999</v>
      </c>
      <c r="W69" s="64">
        <f>SUMIFS(СВЦЭМ!$D$34:$D$777,СВЦЭМ!$A$34:$A$777,$A69,СВЦЭМ!$B$34:$B$777,W$47)+'СЕТ СН'!$G$11+СВЦЭМ!$D$10+'СЕТ СН'!$G$6</f>
        <v>1326.7166223599997</v>
      </c>
      <c r="X69" s="64">
        <f>SUMIFS(СВЦЭМ!$D$34:$D$777,СВЦЭМ!$A$34:$A$777,$A69,СВЦЭМ!$B$34:$B$777,X$47)+'СЕТ СН'!$G$11+СВЦЭМ!$D$10+'СЕТ СН'!$G$6</f>
        <v>1309.6808368299999</v>
      </c>
      <c r="Y69" s="64">
        <f>SUMIFS(СВЦЭМ!$D$34:$D$777,СВЦЭМ!$A$34:$A$777,$A69,СВЦЭМ!$B$34:$B$777,Y$47)+'СЕТ СН'!$G$11+СВЦЭМ!$D$10+'СЕТ СН'!$G$6</f>
        <v>1324.6091048499998</v>
      </c>
    </row>
    <row r="70" spans="1:26" ht="15.75" x14ac:dyDescent="0.2">
      <c r="A70" s="63">
        <f t="shared" si="1"/>
        <v>42574</v>
      </c>
      <c r="B70" s="64">
        <f>SUMIFS(СВЦЭМ!$D$34:$D$777,СВЦЭМ!$A$34:$A$777,$A70,СВЦЭМ!$B$34:$B$777,B$47)+'СЕТ СН'!$G$11+СВЦЭМ!$D$10+'СЕТ СН'!$G$6</f>
        <v>1403.9279631699999</v>
      </c>
      <c r="C70" s="64">
        <f>SUMIFS(СВЦЭМ!$D$34:$D$777,СВЦЭМ!$A$34:$A$777,$A70,СВЦЭМ!$B$34:$B$777,C$47)+'СЕТ СН'!$G$11+СВЦЭМ!$D$10+'СЕТ СН'!$G$6</f>
        <v>1457.0677678100001</v>
      </c>
      <c r="D70" s="64">
        <f>SUMIFS(СВЦЭМ!$D$34:$D$777,СВЦЭМ!$A$34:$A$777,$A70,СВЦЭМ!$B$34:$B$777,D$47)+'СЕТ СН'!$G$11+СВЦЭМ!$D$10+'СЕТ СН'!$G$6</f>
        <v>1499.6118850099999</v>
      </c>
      <c r="E70" s="64">
        <f>SUMIFS(СВЦЭМ!$D$34:$D$777,СВЦЭМ!$A$34:$A$777,$A70,СВЦЭМ!$B$34:$B$777,E$47)+'СЕТ СН'!$G$11+СВЦЭМ!$D$10+'СЕТ СН'!$G$6</f>
        <v>1521.5111677599998</v>
      </c>
      <c r="F70" s="64">
        <f>SUMIFS(СВЦЭМ!$D$34:$D$777,СВЦЭМ!$A$34:$A$777,$A70,СВЦЭМ!$B$34:$B$777,F$47)+'СЕТ СН'!$G$11+СВЦЭМ!$D$10+'СЕТ СН'!$G$6</f>
        <v>1523.6907534499999</v>
      </c>
      <c r="G70" s="64">
        <f>SUMIFS(СВЦЭМ!$D$34:$D$777,СВЦЭМ!$A$34:$A$777,$A70,СВЦЭМ!$B$34:$B$777,G$47)+'СЕТ СН'!$G$11+СВЦЭМ!$D$10+'СЕТ СН'!$G$6</f>
        <v>1518.3067055500001</v>
      </c>
      <c r="H70" s="64">
        <f>SUMIFS(СВЦЭМ!$D$34:$D$777,СВЦЭМ!$A$34:$A$777,$A70,СВЦЭМ!$B$34:$B$777,H$47)+'СЕТ СН'!$G$11+СВЦЭМ!$D$10+'СЕТ СН'!$G$6</f>
        <v>1454.0645618499998</v>
      </c>
      <c r="I70" s="64">
        <f>SUMIFS(СВЦЭМ!$D$34:$D$777,СВЦЭМ!$A$34:$A$777,$A70,СВЦЭМ!$B$34:$B$777,I$47)+'СЕТ СН'!$G$11+СВЦЭМ!$D$10+'СЕТ СН'!$G$6</f>
        <v>1399.3019385799998</v>
      </c>
      <c r="J70" s="64">
        <f>SUMIFS(СВЦЭМ!$D$34:$D$777,СВЦЭМ!$A$34:$A$777,$A70,СВЦЭМ!$B$34:$B$777,J$47)+'СЕТ СН'!$G$11+СВЦЭМ!$D$10+'СЕТ СН'!$G$6</f>
        <v>1302.74045867</v>
      </c>
      <c r="K70" s="64">
        <f>SUMIFS(СВЦЭМ!$D$34:$D$777,СВЦЭМ!$A$34:$A$777,$A70,СВЦЭМ!$B$34:$B$777,K$47)+'СЕТ СН'!$G$11+СВЦЭМ!$D$10+'СЕТ СН'!$G$6</f>
        <v>1242.0064721099998</v>
      </c>
      <c r="L70" s="64">
        <f>SUMIFS(СВЦЭМ!$D$34:$D$777,СВЦЭМ!$A$34:$A$777,$A70,СВЦЭМ!$B$34:$B$777,L$47)+'СЕТ СН'!$G$11+СВЦЭМ!$D$10+'СЕТ СН'!$G$6</f>
        <v>1236.5547477099999</v>
      </c>
      <c r="M70" s="64">
        <f>SUMIFS(СВЦЭМ!$D$34:$D$777,СВЦЭМ!$A$34:$A$777,$A70,СВЦЭМ!$B$34:$B$777,M$47)+'СЕТ СН'!$G$11+СВЦЭМ!$D$10+'СЕТ СН'!$G$6</f>
        <v>1222.2414094999999</v>
      </c>
      <c r="N70" s="64">
        <f>SUMIFS(СВЦЭМ!$D$34:$D$777,СВЦЭМ!$A$34:$A$777,$A70,СВЦЭМ!$B$34:$B$777,N$47)+'СЕТ СН'!$G$11+СВЦЭМ!$D$10+'СЕТ СН'!$G$6</f>
        <v>1216.1371408699999</v>
      </c>
      <c r="O70" s="64">
        <f>SUMIFS(СВЦЭМ!$D$34:$D$777,СВЦЭМ!$A$34:$A$777,$A70,СВЦЭМ!$B$34:$B$777,O$47)+'СЕТ СН'!$G$11+СВЦЭМ!$D$10+'СЕТ СН'!$G$6</f>
        <v>1226.3733021399999</v>
      </c>
      <c r="P70" s="64">
        <f>SUMIFS(СВЦЭМ!$D$34:$D$777,СВЦЭМ!$A$34:$A$777,$A70,СВЦЭМ!$B$34:$B$777,P$47)+'СЕТ СН'!$G$11+СВЦЭМ!$D$10+'СЕТ СН'!$G$6</f>
        <v>1234.4065418599998</v>
      </c>
      <c r="Q70" s="64">
        <f>SUMIFS(СВЦЭМ!$D$34:$D$777,СВЦЭМ!$A$34:$A$777,$A70,СВЦЭМ!$B$34:$B$777,Q$47)+'СЕТ СН'!$G$11+СВЦЭМ!$D$10+'СЕТ СН'!$G$6</f>
        <v>1240.8867883999999</v>
      </c>
      <c r="R70" s="64">
        <f>SUMIFS(СВЦЭМ!$D$34:$D$777,СВЦЭМ!$A$34:$A$777,$A70,СВЦЭМ!$B$34:$B$777,R$47)+'СЕТ СН'!$G$11+СВЦЭМ!$D$10+'СЕТ СН'!$G$6</f>
        <v>1237.7566452999999</v>
      </c>
      <c r="S70" s="64">
        <f>SUMIFS(СВЦЭМ!$D$34:$D$777,СВЦЭМ!$A$34:$A$777,$A70,СВЦЭМ!$B$34:$B$777,S$47)+'СЕТ СН'!$G$11+СВЦЭМ!$D$10+'СЕТ СН'!$G$6</f>
        <v>1221.8409840499999</v>
      </c>
      <c r="T70" s="64">
        <f>SUMIFS(СВЦЭМ!$D$34:$D$777,СВЦЭМ!$A$34:$A$777,$A70,СВЦЭМ!$B$34:$B$777,T$47)+'СЕТ СН'!$G$11+СВЦЭМ!$D$10+'СЕТ СН'!$G$6</f>
        <v>1220.2847499699999</v>
      </c>
      <c r="U70" s="64">
        <f>SUMIFS(СВЦЭМ!$D$34:$D$777,СВЦЭМ!$A$34:$A$777,$A70,СВЦЭМ!$B$34:$B$777,U$47)+'СЕТ СН'!$G$11+СВЦЭМ!$D$10+'СЕТ СН'!$G$6</f>
        <v>1211.1471209199999</v>
      </c>
      <c r="V70" s="64">
        <f>SUMIFS(СВЦЭМ!$D$34:$D$777,СВЦЭМ!$A$34:$A$777,$A70,СВЦЭМ!$B$34:$B$777,V$47)+'СЕТ СН'!$G$11+СВЦЭМ!$D$10+'СЕТ СН'!$G$6</f>
        <v>1228.82558285</v>
      </c>
      <c r="W70" s="64">
        <f>SUMIFS(СВЦЭМ!$D$34:$D$777,СВЦЭМ!$A$34:$A$777,$A70,СВЦЭМ!$B$34:$B$777,W$47)+'СЕТ СН'!$G$11+СВЦЭМ!$D$10+'СЕТ СН'!$G$6</f>
        <v>1287.3519507299998</v>
      </c>
      <c r="X70" s="64">
        <f>SUMIFS(СВЦЭМ!$D$34:$D$777,СВЦЭМ!$A$34:$A$777,$A70,СВЦЭМ!$B$34:$B$777,X$47)+'СЕТ СН'!$G$11+СВЦЭМ!$D$10+'СЕТ СН'!$G$6</f>
        <v>1296.7238770399999</v>
      </c>
      <c r="Y70" s="64">
        <f>SUMIFS(СВЦЭМ!$D$34:$D$777,СВЦЭМ!$A$34:$A$777,$A70,СВЦЭМ!$B$34:$B$777,Y$47)+'СЕТ СН'!$G$11+СВЦЭМ!$D$10+'СЕТ СН'!$G$6</f>
        <v>1350.4382270199999</v>
      </c>
    </row>
    <row r="71" spans="1:26" ht="15.75" x14ac:dyDescent="0.2">
      <c r="A71" s="63">
        <f t="shared" si="1"/>
        <v>42575</v>
      </c>
      <c r="B71" s="64">
        <f>SUMIFS(СВЦЭМ!$D$34:$D$777,СВЦЭМ!$A$34:$A$777,$A71,СВЦЭМ!$B$34:$B$777,B$47)+'СЕТ СН'!$G$11+СВЦЭМ!$D$10+'СЕТ СН'!$G$6</f>
        <v>1440.8747376299998</v>
      </c>
      <c r="C71" s="64">
        <f>SUMIFS(СВЦЭМ!$D$34:$D$777,СВЦЭМ!$A$34:$A$777,$A71,СВЦЭМ!$B$34:$B$777,C$47)+'СЕТ СН'!$G$11+СВЦЭМ!$D$10+'СЕТ СН'!$G$6</f>
        <v>1528.7772958999999</v>
      </c>
      <c r="D71" s="64">
        <f>SUMIFS(СВЦЭМ!$D$34:$D$777,СВЦЭМ!$A$34:$A$777,$A71,СВЦЭМ!$B$34:$B$777,D$47)+'СЕТ СН'!$G$11+СВЦЭМ!$D$10+'СЕТ СН'!$G$6</f>
        <v>1551.33411194</v>
      </c>
      <c r="E71" s="64">
        <f>SUMIFS(СВЦЭМ!$D$34:$D$777,СВЦЭМ!$A$34:$A$777,$A71,СВЦЭМ!$B$34:$B$777,E$47)+'СЕТ СН'!$G$11+СВЦЭМ!$D$10+'СЕТ СН'!$G$6</f>
        <v>1574.8875086</v>
      </c>
      <c r="F71" s="64">
        <f>SUMIFS(СВЦЭМ!$D$34:$D$777,СВЦЭМ!$A$34:$A$777,$A71,СВЦЭМ!$B$34:$B$777,F$47)+'СЕТ СН'!$G$11+СВЦЭМ!$D$10+'СЕТ СН'!$G$6</f>
        <v>1599.88125173</v>
      </c>
      <c r="G71" s="64">
        <f>SUMIFS(СВЦЭМ!$D$34:$D$777,СВЦЭМ!$A$34:$A$777,$A71,СВЦЭМ!$B$34:$B$777,G$47)+'СЕТ СН'!$G$11+СВЦЭМ!$D$10+'СЕТ СН'!$G$6</f>
        <v>1600.5511106000001</v>
      </c>
      <c r="H71" s="64">
        <f>SUMIFS(СВЦЭМ!$D$34:$D$777,СВЦЭМ!$A$34:$A$777,$A71,СВЦЭМ!$B$34:$B$777,H$47)+'СЕТ СН'!$G$11+СВЦЭМ!$D$10+'СЕТ СН'!$G$6</f>
        <v>1532.1397540200001</v>
      </c>
      <c r="I71" s="64">
        <f>SUMIFS(СВЦЭМ!$D$34:$D$777,СВЦЭМ!$A$34:$A$777,$A71,СВЦЭМ!$B$34:$B$777,I$47)+'СЕТ СН'!$G$11+СВЦЭМ!$D$10+'СЕТ СН'!$G$6</f>
        <v>1464.9578207599998</v>
      </c>
      <c r="J71" s="64">
        <f>SUMIFS(СВЦЭМ!$D$34:$D$777,СВЦЭМ!$A$34:$A$777,$A71,СВЦЭМ!$B$34:$B$777,J$47)+'СЕТ СН'!$G$11+СВЦЭМ!$D$10+'СЕТ СН'!$G$6</f>
        <v>1352.8864020999999</v>
      </c>
      <c r="K71" s="64">
        <f>SUMIFS(СВЦЭМ!$D$34:$D$777,СВЦЭМ!$A$34:$A$777,$A71,СВЦЭМ!$B$34:$B$777,K$47)+'СЕТ СН'!$G$11+СВЦЭМ!$D$10+'СЕТ СН'!$G$6</f>
        <v>1259.2539986199999</v>
      </c>
      <c r="L71" s="64">
        <f>SUMIFS(СВЦЭМ!$D$34:$D$777,СВЦЭМ!$A$34:$A$777,$A71,СВЦЭМ!$B$34:$B$777,L$47)+'СЕТ СН'!$G$11+СВЦЭМ!$D$10+'СЕТ СН'!$G$6</f>
        <v>1213.8918353999998</v>
      </c>
      <c r="M71" s="64">
        <f>SUMIFS(СВЦЭМ!$D$34:$D$777,СВЦЭМ!$A$34:$A$777,$A71,СВЦЭМ!$B$34:$B$777,M$47)+'СЕТ СН'!$G$11+СВЦЭМ!$D$10+'СЕТ СН'!$G$6</f>
        <v>1205.25896814</v>
      </c>
      <c r="N71" s="64">
        <f>SUMIFS(СВЦЭМ!$D$34:$D$777,СВЦЭМ!$A$34:$A$777,$A71,СВЦЭМ!$B$34:$B$777,N$47)+'СЕТ СН'!$G$11+СВЦЭМ!$D$10+'СЕТ СН'!$G$6</f>
        <v>1224.5234579600001</v>
      </c>
      <c r="O71" s="64">
        <f>SUMIFS(СВЦЭМ!$D$34:$D$777,СВЦЭМ!$A$34:$A$777,$A71,СВЦЭМ!$B$34:$B$777,O$47)+'СЕТ СН'!$G$11+СВЦЭМ!$D$10+'СЕТ СН'!$G$6</f>
        <v>1242.1281688099998</v>
      </c>
      <c r="P71" s="64">
        <f>SUMIFS(СВЦЭМ!$D$34:$D$777,СВЦЭМ!$A$34:$A$777,$A71,СВЦЭМ!$B$34:$B$777,P$47)+'СЕТ СН'!$G$11+СВЦЭМ!$D$10+'СЕТ СН'!$G$6</f>
        <v>1232.4244492099999</v>
      </c>
      <c r="Q71" s="64">
        <f>SUMIFS(СВЦЭМ!$D$34:$D$777,СВЦЭМ!$A$34:$A$777,$A71,СВЦЭМ!$B$34:$B$777,Q$47)+'СЕТ СН'!$G$11+СВЦЭМ!$D$10+'СЕТ СН'!$G$6</f>
        <v>1231.50748165</v>
      </c>
      <c r="R71" s="64">
        <f>SUMIFS(СВЦЭМ!$D$34:$D$777,СВЦЭМ!$A$34:$A$777,$A71,СВЦЭМ!$B$34:$B$777,R$47)+'СЕТ СН'!$G$11+СВЦЭМ!$D$10+'СЕТ СН'!$G$6</f>
        <v>1231.0650162699999</v>
      </c>
      <c r="S71" s="64">
        <f>SUMIFS(СВЦЭМ!$D$34:$D$777,СВЦЭМ!$A$34:$A$777,$A71,СВЦЭМ!$B$34:$B$777,S$47)+'СЕТ СН'!$G$11+СВЦЭМ!$D$10+'СЕТ СН'!$G$6</f>
        <v>1238.4341186199999</v>
      </c>
      <c r="T71" s="64">
        <f>SUMIFS(СВЦЭМ!$D$34:$D$777,СВЦЭМ!$A$34:$A$777,$A71,СВЦЭМ!$B$34:$B$777,T$47)+'СЕТ СН'!$G$11+СВЦЭМ!$D$10+'СЕТ СН'!$G$6</f>
        <v>1254.4443245299999</v>
      </c>
      <c r="U71" s="64">
        <f>SUMIFS(СВЦЭМ!$D$34:$D$777,СВЦЭМ!$A$34:$A$777,$A71,СВЦЭМ!$B$34:$B$777,U$47)+'СЕТ СН'!$G$11+СВЦЭМ!$D$10+'СЕТ СН'!$G$6</f>
        <v>1271.5010978099999</v>
      </c>
      <c r="V71" s="64">
        <f>SUMIFS(СВЦЭМ!$D$34:$D$777,СВЦЭМ!$A$34:$A$777,$A71,СВЦЭМ!$B$34:$B$777,V$47)+'СЕТ СН'!$G$11+СВЦЭМ!$D$10+'СЕТ СН'!$G$6</f>
        <v>1285.1339892399999</v>
      </c>
      <c r="W71" s="64">
        <f>SUMIFS(СВЦЭМ!$D$34:$D$777,СВЦЭМ!$A$34:$A$777,$A71,СВЦЭМ!$B$34:$B$777,W$47)+'СЕТ СН'!$G$11+СВЦЭМ!$D$10+'СЕТ СН'!$G$6</f>
        <v>1328.3370922300001</v>
      </c>
      <c r="X71" s="64">
        <f>SUMIFS(СВЦЭМ!$D$34:$D$777,СВЦЭМ!$A$34:$A$777,$A71,СВЦЭМ!$B$34:$B$777,X$47)+'СЕТ СН'!$G$11+СВЦЭМ!$D$10+'СЕТ СН'!$G$6</f>
        <v>1343.7764940899999</v>
      </c>
      <c r="Y71" s="64">
        <f>SUMIFS(СВЦЭМ!$D$34:$D$777,СВЦЭМ!$A$34:$A$777,$A71,СВЦЭМ!$B$34:$B$777,Y$47)+'СЕТ СН'!$G$11+СВЦЭМ!$D$10+'СЕТ СН'!$G$6</f>
        <v>1420.53781058</v>
      </c>
    </row>
    <row r="72" spans="1:26" ht="15.75" x14ac:dyDescent="0.2">
      <c r="A72" s="63">
        <f t="shared" si="1"/>
        <v>42576</v>
      </c>
      <c r="B72" s="64">
        <f>SUMIFS(СВЦЭМ!$D$34:$D$777,СВЦЭМ!$A$34:$A$777,$A72,СВЦЭМ!$B$34:$B$777,B$47)+'СЕТ СН'!$G$11+СВЦЭМ!$D$10+'СЕТ СН'!$G$6</f>
        <v>1428.63476459</v>
      </c>
      <c r="C72" s="64">
        <f>SUMIFS(СВЦЭМ!$D$34:$D$777,СВЦЭМ!$A$34:$A$777,$A72,СВЦЭМ!$B$34:$B$777,C$47)+'СЕТ СН'!$G$11+СВЦЭМ!$D$10+'СЕТ СН'!$G$6</f>
        <v>1501.0815623199999</v>
      </c>
      <c r="D72" s="64">
        <f>SUMIFS(СВЦЭМ!$D$34:$D$777,СВЦЭМ!$A$34:$A$777,$A72,СВЦЭМ!$B$34:$B$777,D$47)+'СЕТ СН'!$G$11+СВЦЭМ!$D$10+'СЕТ СН'!$G$6</f>
        <v>1510.7218706599999</v>
      </c>
      <c r="E72" s="64">
        <f>SUMIFS(СВЦЭМ!$D$34:$D$777,СВЦЭМ!$A$34:$A$777,$A72,СВЦЭМ!$B$34:$B$777,E$47)+'СЕТ СН'!$G$11+СВЦЭМ!$D$10+'СЕТ СН'!$G$6</f>
        <v>1511.11077621</v>
      </c>
      <c r="F72" s="64">
        <f>SUMIFS(СВЦЭМ!$D$34:$D$777,СВЦЭМ!$A$34:$A$777,$A72,СВЦЭМ!$B$34:$B$777,F$47)+'СЕТ СН'!$G$11+СВЦЭМ!$D$10+'СЕТ СН'!$G$6</f>
        <v>1498.1009921999998</v>
      </c>
      <c r="G72" s="64">
        <f>SUMIFS(СВЦЭМ!$D$34:$D$777,СВЦЭМ!$A$34:$A$777,$A72,СВЦЭМ!$B$34:$B$777,G$47)+'СЕТ СН'!$G$11+СВЦЭМ!$D$10+'СЕТ СН'!$G$6</f>
        <v>1471.8604572899999</v>
      </c>
      <c r="H72" s="64">
        <f>SUMIFS(СВЦЭМ!$D$34:$D$777,СВЦЭМ!$A$34:$A$777,$A72,СВЦЭМ!$B$34:$B$777,H$47)+'СЕТ СН'!$G$11+СВЦЭМ!$D$10+'СЕТ СН'!$G$6</f>
        <v>1437.8526868199999</v>
      </c>
      <c r="I72" s="64">
        <f>SUMIFS(СВЦЭМ!$D$34:$D$777,СВЦЭМ!$A$34:$A$777,$A72,СВЦЭМ!$B$34:$B$777,I$47)+'СЕТ СН'!$G$11+СВЦЭМ!$D$10+'СЕТ СН'!$G$6</f>
        <v>1330.4451709299999</v>
      </c>
      <c r="J72" s="64">
        <f>SUMIFS(СВЦЭМ!$D$34:$D$777,СВЦЭМ!$A$34:$A$777,$A72,СВЦЭМ!$B$34:$B$777,J$47)+'СЕТ СН'!$G$11+СВЦЭМ!$D$10+'СЕТ СН'!$G$6</f>
        <v>1167.2533578399998</v>
      </c>
      <c r="K72" s="64">
        <f>SUMIFS(СВЦЭМ!$D$34:$D$777,СВЦЭМ!$A$34:$A$777,$A72,СВЦЭМ!$B$34:$B$777,K$47)+'СЕТ СН'!$G$11+СВЦЭМ!$D$10+'СЕТ СН'!$G$6</f>
        <v>1161.04218975</v>
      </c>
      <c r="L72" s="64">
        <f>SUMIFS(СВЦЭМ!$D$34:$D$777,СВЦЭМ!$A$34:$A$777,$A72,СВЦЭМ!$B$34:$B$777,L$47)+'СЕТ СН'!$G$11+СВЦЭМ!$D$10+'СЕТ СН'!$G$6</f>
        <v>1302.4326722000001</v>
      </c>
      <c r="M72" s="64">
        <f>SUMIFS(СВЦЭМ!$D$34:$D$777,СВЦЭМ!$A$34:$A$777,$A72,СВЦЭМ!$B$34:$B$777,M$47)+'СЕТ СН'!$G$11+СВЦЭМ!$D$10+'СЕТ СН'!$G$6</f>
        <v>1262.2394144999998</v>
      </c>
      <c r="N72" s="64">
        <f>SUMIFS(СВЦЭМ!$D$34:$D$777,СВЦЭМ!$A$34:$A$777,$A72,СВЦЭМ!$B$34:$B$777,N$47)+'СЕТ СН'!$G$11+СВЦЭМ!$D$10+'СЕТ СН'!$G$6</f>
        <v>1242.5292002299998</v>
      </c>
      <c r="O72" s="64">
        <f>SUMIFS(СВЦЭМ!$D$34:$D$777,СВЦЭМ!$A$34:$A$777,$A72,СВЦЭМ!$B$34:$B$777,O$47)+'СЕТ СН'!$G$11+СВЦЭМ!$D$10+'СЕТ СН'!$G$6</f>
        <v>1285.5532472299999</v>
      </c>
      <c r="P72" s="64">
        <f>SUMIFS(СВЦЭМ!$D$34:$D$777,СВЦЭМ!$A$34:$A$777,$A72,СВЦЭМ!$B$34:$B$777,P$47)+'СЕТ СН'!$G$11+СВЦЭМ!$D$10+'СЕТ СН'!$G$6</f>
        <v>1259.2458126199999</v>
      </c>
      <c r="Q72" s="64">
        <f>SUMIFS(СВЦЭМ!$D$34:$D$777,СВЦЭМ!$A$34:$A$777,$A72,СВЦЭМ!$B$34:$B$777,Q$47)+'СЕТ СН'!$G$11+СВЦЭМ!$D$10+'СЕТ СН'!$G$6</f>
        <v>1232.2149656799998</v>
      </c>
      <c r="R72" s="64">
        <f>SUMIFS(СВЦЭМ!$D$34:$D$777,СВЦЭМ!$A$34:$A$777,$A72,СВЦЭМ!$B$34:$B$777,R$47)+'СЕТ СН'!$G$11+СВЦЭМ!$D$10+'СЕТ СН'!$G$6</f>
        <v>1300.1628581299999</v>
      </c>
      <c r="S72" s="64">
        <f>SUMIFS(СВЦЭМ!$D$34:$D$777,СВЦЭМ!$A$34:$A$777,$A72,СВЦЭМ!$B$34:$B$777,S$47)+'СЕТ СН'!$G$11+СВЦЭМ!$D$10+'СЕТ СН'!$G$6</f>
        <v>1297.4976307899999</v>
      </c>
      <c r="T72" s="64">
        <f>SUMIFS(СВЦЭМ!$D$34:$D$777,СВЦЭМ!$A$34:$A$777,$A72,СВЦЭМ!$B$34:$B$777,T$47)+'СЕТ СН'!$G$11+СВЦЭМ!$D$10+'СЕТ СН'!$G$6</f>
        <v>1267.7281478199998</v>
      </c>
      <c r="U72" s="64">
        <f>SUMIFS(СВЦЭМ!$D$34:$D$777,СВЦЭМ!$A$34:$A$777,$A72,СВЦЭМ!$B$34:$B$777,U$47)+'СЕТ СН'!$G$11+СВЦЭМ!$D$10+'СЕТ СН'!$G$6</f>
        <v>1257.17800674</v>
      </c>
      <c r="V72" s="64">
        <f>SUMIFS(СВЦЭМ!$D$34:$D$777,СВЦЭМ!$A$34:$A$777,$A72,СВЦЭМ!$B$34:$B$777,V$47)+'СЕТ СН'!$G$11+СВЦЭМ!$D$10+'СЕТ СН'!$G$6</f>
        <v>1257.73932741</v>
      </c>
      <c r="W72" s="64">
        <f>SUMIFS(СВЦЭМ!$D$34:$D$777,СВЦЭМ!$A$34:$A$777,$A72,СВЦЭМ!$B$34:$B$777,W$47)+'СЕТ СН'!$G$11+СВЦЭМ!$D$10+'СЕТ СН'!$G$6</f>
        <v>1304.1397086699999</v>
      </c>
      <c r="X72" s="64">
        <f>SUMIFS(СВЦЭМ!$D$34:$D$777,СВЦЭМ!$A$34:$A$777,$A72,СВЦЭМ!$B$34:$B$777,X$47)+'СЕТ СН'!$G$11+СВЦЭМ!$D$10+'СЕТ СН'!$G$6</f>
        <v>1379.6853358499998</v>
      </c>
      <c r="Y72" s="64">
        <f>SUMIFS(СВЦЭМ!$D$34:$D$777,СВЦЭМ!$A$34:$A$777,$A72,СВЦЭМ!$B$34:$B$777,Y$47)+'СЕТ СН'!$G$11+СВЦЭМ!$D$10+'СЕТ СН'!$G$6</f>
        <v>1548.6172090800001</v>
      </c>
    </row>
    <row r="73" spans="1:26" ht="15.75" x14ac:dyDescent="0.2">
      <c r="A73" s="63">
        <f t="shared" si="1"/>
        <v>42577</v>
      </c>
      <c r="B73" s="64">
        <f>SUMIFS(СВЦЭМ!$D$34:$D$777,СВЦЭМ!$A$34:$A$777,$A73,СВЦЭМ!$B$34:$B$777,B$47)+'СЕТ СН'!$G$11+СВЦЭМ!$D$10+'СЕТ СН'!$G$6</f>
        <v>1723.47687359</v>
      </c>
      <c r="C73" s="64">
        <f>SUMIFS(СВЦЭМ!$D$34:$D$777,СВЦЭМ!$A$34:$A$777,$A73,СВЦЭМ!$B$34:$B$777,C$47)+'СЕТ СН'!$G$11+СВЦЭМ!$D$10+'СЕТ СН'!$G$6</f>
        <v>1641.3619567799999</v>
      </c>
      <c r="D73" s="64">
        <f>SUMIFS(СВЦЭМ!$D$34:$D$777,СВЦЭМ!$A$34:$A$777,$A73,СВЦЭМ!$B$34:$B$777,D$47)+'СЕТ СН'!$G$11+СВЦЭМ!$D$10+'СЕТ СН'!$G$6</f>
        <v>1660.7845067000001</v>
      </c>
      <c r="E73" s="64">
        <f>SUMIFS(СВЦЭМ!$D$34:$D$777,СВЦЭМ!$A$34:$A$777,$A73,СВЦЭМ!$B$34:$B$777,E$47)+'СЕТ СН'!$G$11+СВЦЭМ!$D$10+'СЕТ СН'!$G$6</f>
        <v>1667.4099160000001</v>
      </c>
      <c r="F73" s="64">
        <f>SUMIFS(СВЦЭМ!$D$34:$D$777,СВЦЭМ!$A$34:$A$777,$A73,СВЦЭМ!$B$34:$B$777,F$47)+'СЕТ СН'!$G$11+СВЦЭМ!$D$10+'СЕТ СН'!$G$6</f>
        <v>1696.8271515500001</v>
      </c>
      <c r="G73" s="64">
        <f>SUMIFS(СВЦЭМ!$D$34:$D$777,СВЦЭМ!$A$34:$A$777,$A73,СВЦЭМ!$B$34:$B$777,G$47)+'СЕТ СН'!$G$11+СВЦЭМ!$D$10+'СЕТ СН'!$G$6</f>
        <v>1685.92589084</v>
      </c>
      <c r="H73" s="64">
        <f>SUMIFS(СВЦЭМ!$D$34:$D$777,СВЦЭМ!$A$34:$A$777,$A73,СВЦЭМ!$B$34:$B$777,H$47)+'СЕТ СН'!$G$11+СВЦЭМ!$D$10+'СЕТ СН'!$G$6</f>
        <v>1618.9123301100001</v>
      </c>
      <c r="I73" s="64">
        <f>SUMIFS(СВЦЭМ!$D$34:$D$777,СВЦЭМ!$A$34:$A$777,$A73,СВЦЭМ!$B$34:$B$777,I$47)+'СЕТ СН'!$G$11+СВЦЭМ!$D$10+'СЕТ СН'!$G$6</f>
        <v>1509.5559207199999</v>
      </c>
      <c r="J73" s="64">
        <f>SUMIFS(СВЦЭМ!$D$34:$D$777,СВЦЭМ!$A$34:$A$777,$A73,СВЦЭМ!$B$34:$B$777,J$47)+'СЕТ СН'!$G$11+СВЦЭМ!$D$10+'СЕТ СН'!$G$6</f>
        <v>1361.0585464399999</v>
      </c>
      <c r="K73" s="64">
        <f>SUMIFS(СВЦЭМ!$D$34:$D$777,СВЦЭМ!$A$34:$A$777,$A73,СВЦЭМ!$B$34:$B$777,K$47)+'СЕТ СН'!$G$11+СВЦЭМ!$D$10+'СЕТ СН'!$G$6</f>
        <v>1304.6092309400001</v>
      </c>
      <c r="L73" s="64">
        <f>SUMIFS(СВЦЭМ!$D$34:$D$777,СВЦЭМ!$A$34:$A$777,$A73,СВЦЭМ!$B$34:$B$777,L$47)+'СЕТ СН'!$G$11+СВЦЭМ!$D$10+'СЕТ СН'!$G$6</f>
        <v>1277.7420380200001</v>
      </c>
      <c r="M73" s="64">
        <f>SUMIFS(СВЦЭМ!$D$34:$D$777,СВЦЭМ!$A$34:$A$777,$A73,СВЦЭМ!$B$34:$B$777,M$47)+'СЕТ СН'!$G$11+СВЦЭМ!$D$10+'СЕТ СН'!$G$6</f>
        <v>1280.7847022599999</v>
      </c>
      <c r="N73" s="64">
        <f>SUMIFS(СВЦЭМ!$D$34:$D$777,СВЦЭМ!$A$34:$A$777,$A73,СВЦЭМ!$B$34:$B$777,N$47)+'СЕТ СН'!$G$11+СВЦЭМ!$D$10+'СЕТ СН'!$G$6</f>
        <v>1299.51679074</v>
      </c>
      <c r="O73" s="64">
        <f>SUMIFS(СВЦЭМ!$D$34:$D$777,СВЦЭМ!$A$34:$A$777,$A73,СВЦЭМ!$B$34:$B$777,O$47)+'СЕТ СН'!$G$11+СВЦЭМ!$D$10+'СЕТ СН'!$G$6</f>
        <v>1369.2287866799998</v>
      </c>
      <c r="P73" s="64">
        <f>SUMIFS(СВЦЭМ!$D$34:$D$777,СВЦЭМ!$A$34:$A$777,$A73,СВЦЭМ!$B$34:$B$777,P$47)+'СЕТ СН'!$G$11+СВЦЭМ!$D$10+'СЕТ СН'!$G$6</f>
        <v>1311.0505969999999</v>
      </c>
      <c r="Q73" s="64">
        <f>SUMIFS(СВЦЭМ!$D$34:$D$777,СВЦЭМ!$A$34:$A$777,$A73,СВЦЭМ!$B$34:$B$777,Q$47)+'СЕТ СН'!$G$11+СВЦЭМ!$D$10+'СЕТ СН'!$G$6</f>
        <v>1295.1647771999999</v>
      </c>
      <c r="R73" s="64">
        <f>SUMIFS(СВЦЭМ!$D$34:$D$777,СВЦЭМ!$A$34:$A$777,$A73,СВЦЭМ!$B$34:$B$777,R$47)+'СЕТ СН'!$G$11+СВЦЭМ!$D$10+'СЕТ СН'!$G$6</f>
        <v>1403.2651620699999</v>
      </c>
      <c r="S73" s="64">
        <f>SUMIFS(СВЦЭМ!$D$34:$D$777,СВЦЭМ!$A$34:$A$777,$A73,СВЦЭМ!$B$34:$B$777,S$47)+'СЕТ СН'!$G$11+СВЦЭМ!$D$10+'СЕТ СН'!$G$6</f>
        <v>1440.3002036899998</v>
      </c>
      <c r="T73" s="64">
        <f>SUMIFS(СВЦЭМ!$D$34:$D$777,СВЦЭМ!$A$34:$A$777,$A73,СВЦЭМ!$B$34:$B$777,T$47)+'СЕТ СН'!$G$11+СВЦЭМ!$D$10+'СЕТ СН'!$G$6</f>
        <v>1451.7681235099999</v>
      </c>
      <c r="U73" s="64">
        <f>SUMIFS(СВЦЭМ!$D$34:$D$777,СВЦЭМ!$A$34:$A$777,$A73,СВЦЭМ!$B$34:$B$777,U$47)+'СЕТ СН'!$G$11+СВЦЭМ!$D$10+'СЕТ СН'!$G$6</f>
        <v>1464.0330875699999</v>
      </c>
      <c r="V73" s="64">
        <f>SUMIFS(СВЦЭМ!$D$34:$D$777,СВЦЭМ!$A$34:$A$777,$A73,СВЦЭМ!$B$34:$B$777,V$47)+'СЕТ СН'!$G$11+СВЦЭМ!$D$10+'СЕТ СН'!$G$6</f>
        <v>1570.8038028600001</v>
      </c>
      <c r="W73" s="64">
        <f>SUMIFS(СВЦЭМ!$D$34:$D$777,СВЦЭМ!$A$34:$A$777,$A73,СВЦЭМ!$B$34:$B$777,W$47)+'СЕТ СН'!$G$11+СВЦЭМ!$D$10+'СЕТ СН'!$G$6</f>
        <v>1625.00601362</v>
      </c>
      <c r="X73" s="64">
        <f>SUMIFS(СВЦЭМ!$D$34:$D$777,СВЦЭМ!$A$34:$A$777,$A73,СВЦЭМ!$B$34:$B$777,X$47)+'СЕТ СН'!$G$11+СВЦЭМ!$D$10+'СЕТ СН'!$G$6</f>
        <v>1587.58116666</v>
      </c>
      <c r="Y73" s="64">
        <f>SUMIFS(СВЦЭМ!$D$34:$D$777,СВЦЭМ!$A$34:$A$777,$A73,СВЦЭМ!$B$34:$B$777,Y$47)+'СЕТ СН'!$G$11+СВЦЭМ!$D$10+'СЕТ СН'!$G$6</f>
        <v>1552.8132911499999</v>
      </c>
    </row>
    <row r="74" spans="1:26" ht="15.75" x14ac:dyDescent="0.2">
      <c r="A74" s="63">
        <f t="shared" si="1"/>
        <v>42578</v>
      </c>
      <c r="B74" s="64">
        <f>SUMIFS(СВЦЭМ!$D$34:$D$777,СВЦЭМ!$A$34:$A$777,$A74,СВЦЭМ!$B$34:$B$777,B$47)+'СЕТ СН'!$G$11+СВЦЭМ!$D$10+'СЕТ СН'!$G$6</f>
        <v>1538.8912010999998</v>
      </c>
      <c r="C74" s="64">
        <f>SUMIFS(СВЦЭМ!$D$34:$D$777,СВЦЭМ!$A$34:$A$777,$A74,СВЦЭМ!$B$34:$B$777,C$47)+'СЕТ СН'!$G$11+СВЦЭМ!$D$10+'СЕТ СН'!$G$6</f>
        <v>1592.4337814</v>
      </c>
      <c r="D74" s="64">
        <f>SUMIFS(СВЦЭМ!$D$34:$D$777,СВЦЭМ!$A$34:$A$777,$A74,СВЦЭМ!$B$34:$B$777,D$47)+'СЕТ СН'!$G$11+СВЦЭМ!$D$10+'СЕТ СН'!$G$6</f>
        <v>1618.0368624800001</v>
      </c>
      <c r="E74" s="64">
        <f>SUMIFS(СВЦЭМ!$D$34:$D$777,СВЦЭМ!$A$34:$A$777,$A74,СВЦЭМ!$B$34:$B$777,E$47)+'СЕТ СН'!$G$11+СВЦЭМ!$D$10+'СЕТ СН'!$G$6</f>
        <v>1614.3154718000001</v>
      </c>
      <c r="F74" s="64">
        <f>SUMIFS(СВЦЭМ!$D$34:$D$777,СВЦЭМ!$A$34:$A$777,$A74,СВЦЭМ!$B$34:$B$777,F$47)+'СЕТ СН'!$G$11+СВЦЭМ!$D$10+'СЕТ СН'!$G$6</f>
        <v>1664.0907270099999</v>
      </c>
      <c r="G74" s="64">
        <f>SUMIFS(СВЦЭМ!$D$34:$D$777,СВЦЭМ!$A$34:$A$777,$A74,СВЦЭМ!$B$34:$B$777,G$47)+'СЕТ СН'!$G$11+СВЦЭМ!$D$10+'СЕТ СН'!$G$6</f>
        <v>1647.78600959</v>
      </c>
      <c r="H74" s="64">
        <f>SUMIFS(СВЦЭМ!$D$34:$D$777,СВЦЭМ!$A$34:$A$777,$A74,СВЦЭМ!$B$34:$B$777,H$47)+'СЕТ СН'!$G$11+СВЦЭМ!$D$10+'СЕТ СН'!$G$6</f>
        <v>1559.0633304</v>
      </c>
      <c r="I74" s="64">
        <f>SUMIFS(СВЦЭМ!$D$34:$D$777,СВЦЭМ!$A$34:$A$777,$A74,СВЦЭМ!$B$34:$B$777,I$47)+'СЕТ СН'!$G$11+СВЦЭМ!$D$10+'СЕТ СН'!$G$6</f>
        <v>1502.1796184599998</v>
      </c>
      <c r="J74" s="64">
        <f>SUMIFS(СВЦЭМ!$D$34:$D$777,СВЦЭМ!$A$34:$A$777,$A74,СВЦЭМ!$B$34:$B$777,J$47)+'СЕТ СН'!$G$11+СВЦЭМ!$D$10+'СЕТ СН'!$G$6</f>
        <v>1369.7920794899999</v>
      </c>
      <c r="K74" s="64">
        <f>SUMIFS(СВЦЭМ!$D$34:$D$777,СВЦЭМ!$A$34:$A$777,$A74,СВЦЭМ!$B$34:$B$777,K$47)+'СЕТ СН'!$G$11+СВЦЭМ!$D$10+'СЕТ СН'!$G$6</f>
        <v>1363.64071345</v>
      </c>
      <c r="L74" s="64">
        <f>SUMIFS(СВЦЭМ!$D$34:$D$777,СВЦЭМ!$A$34:$A$777,$A74,СВЦЭМ!$B$34:$B$777,L$47)+'СЕТ СН'!$G$11+СВЦЭМ!$D$10+'СЕТ СН'!$G$6</f>
        <v>1359.6481975699999</v>
      </c>
      <c r="M74" s="64">
        <f>SUMIFS(СВЦЭМ!$D$34:$D$777,СВЦЭМ!$A$34:$A$777,$A74,СВЦЭМ!$B$34:$B$777,M$47)+'СЕТ СН'!$G$11+СВЦЭМ!$D$10+'СЕТ СН'!$G$6</f>
        <v>1376.4395634699999</v>
      </c>
      <c r="N74" s="64">
        <f>SUMIFS(СВЦЭМ!$D$34:$D$777,СВЦЭМ!$A$34:$A$777,$A74,СВЦЭМ!$B$34:$B$777,N$47)+'СЕТ СН'!$G$11+СВЦЭМ!$D$10+'СЕТ СН'!$G$6</f>
        <v>1377.1942527399999</v>
      </c>
      <c r="O74" s="64">
        <f>SUMIFS(СВЦЭМ!$D$34:$D$777,СВЦЭМ!$A$34:$A$777,$A74,СВЦЭМ!$B$34:$B$777,O$47)+'СЕТ СН'!$G$11+СВЦЭМ!$D$10+'СЕТ СН'!$G$6</f>
        <v>1383.4853200299999</v>
      </c>
      <c r="P74" s="64">
        <f>SUMIFS(СВЦЭМ!$D$34:$D$777,СВЦЭМ!$A$34:$A$777,$A74,СВЦЭМ!$B$34:$B$777,P$47)+'СЕТ СН'!$G$11+СВЦЭМ!$D$10+'СЕТ СН'!$G$6</f>
        <v>1375.6609447299998</v>
      </c>
      <c r="Q74" s="64">
        <f>SUMIFS(СВЦЭМ!$D$34:$D$777,СВЦЭМ!$A$34:$A$777,$A74,СВЦЭМ!$B$34:$B$777,Q$47)+'СЕТ СН'!$G$11+СВЦЭМ!$D$10+'СЕТ СН'!$G$6</f>
        <v>1338.8871034599999</v>
      </c>
      <c r="R74" s="64">
        <f>SUMIFS(СВЦЭМ!$D$34:$D$777,СВЦЭМ!$A$34:$A$777,$A74,СВЦЭМ!$B$34:$B$777,R$47)+'СЕТ СН'!$G$11+СВЦЭМ!$D$10+'СЕТ СН'!$G$6</f>
        <v>1483.8098957899999</v>
      </c>
      <c r="S74" s="64">
        <f>SUMIFS(СВЦЭМ!$D$34:$D$777,СВЦЭМ!$A$34:$A$777,$A74,СВЦЭМ!$B$34:$B$777,S$47)+'СЕТ СН'!$G$11+СВЦЭМ!$D$10+'СЕТ СН'!$G$6</f>
        <v>1446.17328847</v>
      </c>
      <c r="T74" s="64">
        <f>SUMIFS(СВЦЭМ!$D$34:$D$777,СВЦЭМ!$A$34:$A$777,$A74,СВЦЭМ!$B$34:$B$777,T$47)+'СЕТ СН'!$G$11+СВЦЭМ!$D$10+'СЕТ СН'!$G$6</f>
        <v>1398.1942545299999</v>
      </c>
      <c r="U74" s="64">
        <f>SUMIFS(СВЦЭМ!$D$34:$D$777,СВЦЭМ!$A$34:$A$777,$A74,СВЦЭМ!$B$34:$B$777,U$47)+'СЕТ СН'!$G$11+СВЦЭМ!$D$10+'СЕТ СН'!$G$6</f>
        <v>1434.5285424599999</v>
      </c>
      <c r="V74" s="64">
        <f>SUMIFS(СВЦЭМ!$D$34:$D$777,СВЦЭМ!$A$34:$A$777,$A74,СВЦЭМ!$B$34:$B$777,V$47)+'СЕТ СН'!$G$11+СВЦЭМ!$D$10+'СЕТ СН'!$G$6</f>
        <v>1386.8258281199999</v>
      </c>
      <c r="W74" s="64">
        <f>SUMIFS(СВЦЭМ!$D$34:$D$777,СВЦЭМ!$A$34:$A$777,$A74,СВЦЭМ!$B$34:$B$777,W$47)+'СЕТ СН'!$G$11+СВЦЭМ!$D$10+'СЕТ СН'!$G$6</f>
        <v>1399.3864280899998</v>
      </c>
      <c r="X74" s="64">
        <f>SUMIFS(СВЦЭМ!$D$34:$D$777,СВЦЭМ!$A$34:$A$777,$A74,СВЦЭМ!$B$34:$B$777,X$47)+'СЕТ СН'!$G$11+СВЦЭМ!$D$10+'СЕТ СН'!$G$6</f>
        <v>1446.8601886299998</v>
      </c>
      <c r="Y74" s="64">
        <f>SUMIFS(СВЦЭМ!$D$34:$D$777,СВЦЭМ!$A$34:$A$777,$A74,СВЦЭМ!$B$34:$B$777,Y$47)+'СЕТ СН'!$G$11+СВЦЭМ!$D$10+'СЕТ СН'!$G$6</f>
        <v>1506.32499416</v>
      </c>
    </row>
    <row r="75" spans="1:26" ht="15.75" x14ac:dyDescent="0.2">
      <c r="A75" s="63">
        <f t="shared" si="1"/>
        <v>42579</v>
      </c>
      <c r="B75" s="64">
        <f>SUMIFS(СВЦЭМ!$D$34:$D$777,СВЦЭМ!$A$34:$A$777,$A75,СВЦЭМ!$B$34:$B$777,B$47)+'СЕТ СН'!$G$11+СВЦЭМ!$D$10+'СЕТ СН'!$G$6</f>
        <v>1557.6517721100001</v>
      </c>
      <c r="C75" s="64">
        <f>SUMIFS(СВЦЭМ!$D$34:$D$777,СВЦЭМ!$A$34:$A$777,$A75,СВЦЭМ!$B$34:$B$777,C$47)+'СЕТ СН'!$G$11+СВЦЭМ!$D$10+'СЕТ СН'!$G$6</f>
        <v>1621.2047055400001</v>
      </c>
      <c r="D75" s="64">
        <f>SUMIFS(СВЦЭМ!$D$34:$D$777,СВЦЭМ!$A$34:$A$777,$A75,СВЦЭМ!$B$34:$B$777,D$47)+'СЕТ СН'!$G$11+СВЦЭМ!$D$10+'СЕТ СН'!$G$6</f>
        <v>1675.9973616300001</v>
      </c>
      <c r="E75" s="64">
        <f>SUMIFS(СВЦЭМ!$D$34:$D$777,СВЦЭМ!$A$34:$A$777,$A75,СВЦЭМ!$B$34:$B$777,E$47)+'СЕТ СН'!$G$11+СВЦЭМ!$D$10+'СЕТ СН'!$G$6</f>
        <v>1666.3238806400002</v>
      </c>
      <c r="F75" s="64">
        <f>SUMIFS(СВЦЭМ!$D$34:$D$777,СВЦЭМ!$A$34:$A$777,$A75,СВЦЭМ!$B$34:$B$777,F$47)+'СЕТ СН'!$G$11+СВЦЭМ!$D$10+'СЕТ СН'!$G$6</f>
        <v>1649.71508604</v>
      </c>
      <c r="G75" s="64">
        <f>SUMIFS(СВЦЭМ!$D$34:$D$777,СВЦЭМ!$A$34:$A$777,$A75,СВЦЭМ!$B$34:$B$777,G$47)+'СЕТ СН'!$G$11+СВЦЭМ!$D$10+'СЕТ СН'!$G$6</f>
        <v>1658.4673480399999</v>
      </c>
      <c r="H75" s="64">
        <f>SUMIFS(СВЦЭМ!$D$34:$D$777,СВЦЭМ!$A$34:$A$777,$A75,СВЦЭМ!$B$34:$B$777,H$47)+'СЕТ СН'!$G$11+СВЦЭМ!$D$10+'СЕТ СН'!$G$6</f>
        <v>1591.08340849</v>
      </c>
      <c r="I75" s="64">
        <f>SUMIFS(СВЦЭМ!$D$34:$D$777,СВЦЭМ!$A$34:$A$777,$A75,СВЦЭМ!$B$34:$B$777,I$47)+'СЕТ СН'!$G$11+СВЦЭМ!$D$10+'СЕТ СН'!$G$6</f>
        <v>1516.4786686099999</v>
      </c>
      <c r="J75" s="64">
        <f>SUMIFS(СВЦЭМ!$D$34:$D$777,СВЦЭМ!$A$34:$A$777,$A75,СВЦЭМ!$B$34:$B$777,J$47)+'СЕТ СН'!$G$11+СВЦЭМ!$D$10+'СЕТ СН'!$G$6</f>
        <v>1341.0507636699999</v>
      </c>
      <c r="K75" s="64">
        <f>SUMIFS(СВЦЭМ!$D$34:$D$777,СВЦЭМ!$A$34:$A$777,$A75,СВЦЭМ!$B$34:$B$777,K$47)+'СЕТ СН'!$G$11+СВЦЭМ!$D$10+'СЕТ СН'!$G$6</f>
        <v>1433.5566995099998</v>
      </c>
      <c r="L75" s="64">
        <f>SUMIFS(СВЦЭМ!$D$34:$D$777,СВЦЭМ!$A$34:$A$777,$A75,СВЦЭМ!$B$34:$B$777,L$47)+'СЕТ СН'!$G$11+СВЦЭМ!$D$10+'СЕТ СН'!$G$6</f>
        <v>1434.2658030099999</v>
      </c>
      <c r="M75" s="64">
        <f>SUMIFS(СВЦЭМ!$D$34:$D$777,СВЦЭМ!$A$34:$A$777,$A75,СВЦЭМ!$B$34:$B$777,M$47)+'СЕТ СН'!$G$11+СВЦЭМ!$D$10+'СЕТ СН'!$G$6</f>
        <v>1409.55492998</v>
      </c>
      <c r="N75" s="64">
        <f>SUMIFS(СВЦЭМ!$D$34:$D$777,СВЦЭМ!$A$34:$A$777,$A75,СВЦЭМ!$B$34:$B$777,N$47)+'СЕТ СН'!$G$11+СВЦЭМ!$D$10+'СЕТ СН'!$G$6</f>
        <v>1394.72421532</v>
      </c>
      <c r="O75" s="64">
        <f>SUMIFS(СВЦЭМ!$D$34:$D$777,СВЦЭМ!$A$34:$A$777,$A75,СВЦЭМ!$B$34:$B$777,O$47)+'СЕТ СН'!$G$11+СВЦЭМ!$D$10+'СЕТ СН'!$G$6</f>
        <v>1421.8689663099999</v>
      </c>
      <c r="P75" s="64">
        <f>SUMIFS(СВЦЭМ!$D$34:$D$777,СВЦЭМ!$A$34:$A$777,$A75,СВЦЭМ!$B$34:$B$777,P$47)+'СЕТ СН'!$G$11+СВЦЭМ!$D$10+'СЕТ СН'!$G$6</f>
        <v>1419.5788075799999</v>
      </c>
      <c r="Q75" s="64">
        <f>SUMIFS(СВЦЭМ!$D$34:$D$777,СВЦЭМ!$A$34:$A$777,$A75,СВЦЭМ!$B$34:$B$777,Q$47)+'СЕТ СН'!$G$11+СВЦЭМ!$D$10+'СЕТ СН'!$G$6</f>
        <v>1422.68967957</v>
      </c>
      <c r="R75" s="64">
        <f>SUMIFS(СВЦЭМ!$D$34:$D$777,СВЦЭМ!$A$34:$A$777,$A75,СВЦЭМ!$B$34:$B$777,R$47)+'СЕТ СН'!$G$11+СВЦЭМ!$D$10+'СЕТ СН'!$G$6</f>
        <v>1491.4512762599998</v>
      </c>
      <c r="S75" s="64">
        <f>SUMIFS(СВЦЭМ!$D$34:$D$777,СВЦЭМ!$A$34:$A$777,$A75,СВЦЭМ!$B$34:$B$777,S$47)+'СЕТ СН'!$G$11+СВЦЭМ!$D$10+'СЕТ СН'!$G$6</f>
        <v>1484.7885588099998</v>
      </c>
      <c r="T75" s="64">
        <f>SUMIFS(СВЦЭМ!$D$34:$D$777,СВЦЭМ!$A$34:$A$777,$A75,СВЦЭМ!$B$34:$B$777,T$47)+'СЕТ СН'!$G$11+СВЦЭМ!$D$10+'СЕТ СН'!$G$6</f>
        <v>1487.7126787799998</v>
      </c>
      <c r="U75" s="64">
        <f>SUMIFS(СВЦЭМ!$D$34:$D$777,СВЦЭМ!$A$34:$A$777,$A75,СВЦЭМ!$B$34:$B$777,U$47)+'СЕТ СН'!$G$11+СВЦЭМ!$D$10+'СЕТ СН'!$G$6</f>
        <v>1481.9218265099998</v>
      </c>
      <c r="V75" s="64">
        <f>SUMIFS(СВЦЭМ!$D$34:$D$777,СВЦЭМ!$A$34:$A$777,$A75,СВЦЭМ!$B$34:$B$777,V$47)+'СЕТ СН'!$G$11+СВЦЭМ!$D$10+'СЕТ СН'!$G$6</f>
        <v>1504.4698265399998</v>
      </c>
      <c r="W75" s="64">
        <f>SUMIFS(СВЦЭМ!$D$34:$D$777,СВЦЭМ!$A$34:$A$777,$A75,СВЦЭМ!$B$34:$B$777,W$47)+'СЕТ СН'!$G$11+СВЦЭМ!$D$10+'СЕТ СН'!$G$6</f>
        <v>1499.5966379500001</v>
      </c>
      <c r="X75" s="64">
        <f>SUMIFS(СВЦЭМ!$D$34:$D$777,СВЦЭМ!$A$34:$A$777,$A75,СВЦЭМ!$B$34:$B$777,X$47)+'СЕТ СН'!$G$11+СВЦЭМ!$D$10+'СЕТ СН'!$G$6</f>
        <v>1499.6199977599999</v>
      </c>
      <c r="Y75" s="64">
        <f>SUMIFS(СВЦЭМ!$D$34:$D$777,СВЦЭМ!$A$34:$A$777,$A75,СВЦЭМ!$B$34:$B$777,Y$47)+'СЕТ СН'!$G$11+СВЦЭМ!$D$10+'СЕТ СН'!$G$6</f>
        <v>1541.8946757599999</v>
      </c>
    </row>
    <row r="76" spans="1:26" ht="15.75" x14ac:dyDescent="0.2">
      <c r="A76" s="63">
        <f t="shared" si="1"/>
        <v>42580</v>
      </c>
      <c r="B76" s="64">
        <f>SUMIFS(СВЦЭМ!$D$34:$D$777,СВЦЭМ!$A$34:$A$777,$A76,СВЦЭМ!$B$34:$B$777,B$47)+'СЕТ СН'!$G$11+СВЦЭМ!$D$10+'СЕТ СН'!$G$6</f>
        <v>1564.7082954099999</v>
      </c>
      <c r="C76" s="64">
        <f>SUMIFS(СВЦЭМ!$D$34:$D$777,СВЦЭМ!$A$34:$A$777,$A76,СВЦЭМ!$B$34:$B$777,C$47)+'СЕТ СН'!$G$11+СВЦЭМ!$D$10+'СЕТ СН'!$G$6</f>
        <v>1625.89682055</v>
      </c>
      <c r="D76" s="64">
        <f>SUMIFS(СВЦЭМ!$D$34:$D$777,СВЦЭМ!$A$34:$A$777,$A76,СВЦЭМ!$B$34:$B$777,D$47)+'СЕТ СН'!$G$11+СВЦЭМ!$D$10+'СЕТ СН'!$G$6</f>
        <v>1647.6076227000001</v>
      </c>
      <c r="E76" s="64">
        <f>SUMIFS(СВЦЭМ!$D$34:$D$777,СВЦЭМ!$A$34:$A$777,$A76,СВЦЭМ!$B$34:$B$777,E$47)+'СЕТ СН'!$G$11+СВЦЭМ!$D$10+'СЕТ СН'!$G$6</f>
        <v>1609.0742783100002</v>
      </c>
      <c r="F76" s="64">
        <f>SUMIFS(СВЦЭМ!$D$34:$D$777,СВЦЭМ!$A$34:$A$777,$A76,СВЦЭМ!$B$34:$B$777,F$47)+'СЕТ СН'!$G$11+СВЦЭМ!$D$10+'СЕТ СН'!$G$6</f>
        <v>1584.3565096700002</v>
      </c>
      <c r="G76" s="64">
        <f>SUMIFS(СВЦЭМ!$D$34:$D$777,СВЦЭМ!$A$34:$A$777,$A76,СВЦЭМ!$B$34:$B$777,G$47)+'СЕТ СН'!$G$11+СВЦЭМ!$D$10+'СЕТ СН'!$G$6</f>
        <v>1563.18617853</v>
      </c>
      <c r="H76" s="64">
        <f>SUMIFS(СВЦЭМ!$D$34:$D$777,СВЦЭМ!$A$34:$A$777,$A76,СВЦЭМ!$B$34:$B$777,H$47)+'СЕТ СН'!$G$11+СВЦЭМ!$D$10+'СЕТ СН'!$G$6</f>
        <v>1526.9081068400001</v>
      </c>
      <c r="I76" s="64">
        <f>SUMIFS(СВЦЭМ!$D$34:$D$777,СВЦЭМ!$A$34:$A$777,$A76,СВЦЭМ!$B$34:$B$777,I$47)+'СЕТ СН'!$G$11+СВЦЭМ!$D$10+'СЕТ СН'!$G$6</f>
        <v>1469.3742616099998</v>
      </c>
      <c r="J76" s="64">
        <f>SUMIFS(СВЦЭМ!$D$34:$D$777,СВЦЭМ!$A$34:$A$777,$A76,СВЦЭМ!$B$34:$B$777,J$47)+'СЕТ СН'!$G$11+СВЦЭМ!$D$10+'СЕТ СН'!$G$6</f>
        <v>1296.2122630899999</v>
      </c>
      <c r="K76" s="64">
        <f>SUMIFS(СВЦЭМ!$D$34:$D$777,СВЦЭМ!$A$34:$A$777,$A76,СВЦЭМ!$B$34:$B$777,K$47)+'СЕТ СН'!$G$11+СВЦЭМ!$D$10+'СЕТ СН'!$G$6</f>
        <v>1359.4880333699998</v>
      </c>
      <c r="L76" s="64">
        <f>SUMIFS(СВЦЭМ!$D$34:$D$777,СВЦЭМ!$A$34:$A$777,$A76,СВЦЭМ!$B$34:$B$777,L$47)+'СЕТ СН'!$G$11+СВЦЭМ!$D$10+'СЕТ СН'!$G$6</f>
        <v>1390.75937853</v>
      </c>
      <c r="M76" s="64">
        <f>SUMIFS(СВЦЭМ!$D$34:$D$777,СВЦЭМ!$A$34:$A$777,$A76,СВЦЭМ!$B$34:$B$777,M$47)+'СЕТ СН'!$G$11+СВЦЭМ!$D$10+'СЕТ СН'!$G$6</f>
        <v>1363.0727641899998</v>
      </c>
      <c r="N76" s="64">
        <f>SUMIFS(СВЦЭМ!$D$34:$D$777,СВЦЭМ!$A$34:$A$777,$A76,СВЦЭМ!$B$34:$B$777,N$47)+'СЕТ СН'!$G$11+СВЦЭМ!$D$10+'СЕТ СН'!$G$6</f>
        <v>1405.8917652099999</v>
      </c>
      <c r="O76" s="64">
        <f>SUMIFS(СВЦЭМ!$D$34:$D$777,СВЦЭМ!$A$34:$A$777,$A76,СВЦЭМ!$B$34:$B$777,O$47)+'СЕТ СН'!$G$11+СВЦЭМ!$D$10+'СЕТ СН'!$G$6</f>
        <v>1340.29641907</v>
      </c>
      <c r="P76" s="64">
        <f>SUMIFS(СВЦЭМ!$D$34:$D$777,СВЦЭМ!$A$34:$A$777,$A76,СВЦЭМ!$B$34:$B$777,P$47)+'СЕТ СН'!$G$11+СВЦЭМ!$D$10+'СЕТ СН'!$G$6</f>
        <v>1325.0464588099999</v>
      </c>
      <c r="Q76" s="64">
        <f>SUMIFS(СВЦЭМ!$D$34:$D$777,СВЦЭМ!$A$34:$A$777,$A76,СВЦЭМ!$B$34:$B$777,Q$47)+'СЕТ СН'!$G$11+СВЦЭМ!$D$10+'СЕТ СН'!$G$6</f>
        <v>1327.3694108599998</v>
      </c>
      <c r="R76" s="64">
        <f>SUMIFS(СВЦЭМ!$D$34:$D$777,СВЦЭМ!$A$34:$A$777,$A76,СВЦЭМ!$B$34:$B$777,R$47)+'СЕТ СН'!$G$11+СВЦЭМ!$D$10+'СЕТ СН'!$G$6</f>
        <v>1370.2659113299999</v>
      </c>
      <c r="S76" s="64">
        <f>SUMIFS(СВЦЭМ!$D$34:$D$777,СВЦЭМ!$A$34:$A$777,$A76,СВЦЭМ!$B$34:$B$777,S$47)+'СЕТ СН'!$G$11+СВЦЭМ!$D$10+'СЕТ СН'!$G$6</f>
        <v>1377.95835592</v>
      </c>
      <c r="T76" s="64">
        <f>SUMIFS(СВЦЭМ!$D$34:$D$777,СВЦЭМ!$A$34:$A$777,$A76,СВЦЭМ!$B$34:$B$777,T$47)+'СЕТ СН'!$G$11+СВЦЭМ!$D$10+'СЕТ СН'!$G$6</f>
        <v>1367.6602979300001</v>
      </c>
      <c r="U76" s="64">
        <f>SUMIFS(СВЦЭМ!$D$34:$D$777,СВЦЭМ!$A$34:$A$777,$A76,СВЦЭМ!$B$34:$B$777,U$47)+'СЕТ СН'!$G$11+СВЦЭМ!$D$10+'СЕТ СН'!$G$6</f>
        <v>1360.4067241600001</v>
      </c>
      <c r="V76" s="64">
        <f>SUMIFS(СВЦЭМ!$D$34:$D$777,СВЦЭМ!$A$34:$A$777,$A76,СВЦЭМ!$B$34:$B$777,V$47)+'СЕТ СН'!$G$11+СВЦЭМ!$D$10+'СЕТ СН'!$G$6</f>
        <v>1330.22399881</v>
      </c>
      <c r="W76" s="64">
        <f>SUMIFS(СВЦЭМ!$D$34:$D$777,СВЦЭМ!$A$34:$A$777,$A76,СВЦЭМ!$B$34:$B$777,W$47)+'СЕТ СН'!$G$11+СВЦЭМ!$D$10+'СЕТ СН'!$G$6</f>
        <v>1307.9688084099998</v>
      </c>
      <c r="X76" s="64">
        <f>SUMIFS(СВЦЭМ!$D$34:$D$777,СВЦЭМ!$A$34:$A$777,$A76,СВЦЭМ!$B$34:$B$777,X$47)+'СЕТ СН'!$G$11+СВЦЭМ!$D$10+'СЕТ СН'!$G$6</f>
        <v>1322.3792026199999</v>
      </c>
      <c r="Y76" s="64">
        <f>SUMIFS(СВЦЭМ!$D$34:$D$777,СВЦЭМ!$A$34:$A$777,$A76,СВЦЭМ!$B$34:$B$777,Y$47)+'СЕТ СН'!$G$11+СВЦЭМ!$D$10+'СЕТ СН'!$G$6</f>
        <v>1395.1348694799999</v>
      </c>
    </row>
    <row r="77" spans="1:26" ht="15.75" x14ac:dyDescent="0.2">
      <c r="A77" s="63">
        <f t="shared" si="1"/>
        <v>42581</v>
      </c>
      <c r="B77" s="64">
        <f>SUMIFS(СВЦЭМ!$D$34:$D$777,СВЦЭМ!$A$34:$A$777,$A77,СВЦЭМ!$B$34:$B$777,B$47)+'СЕТ СН'!$G$11+СВЦЭМ!$D$10+'СЕТ СН'!$G$6</f>
        <v>1438.2568093999998</v>
      </c>
      <c r="C77" s="64">
        <f>SUMIFS(СВЦЭМ!$D$34:$D$777,СВЦЭМ!$A$34:$A$777,$A77,СВЦЭМ!$B$34:$B$777,C$47)+'СЕТ СН'!$G$11+СВЦЭМ!$D$10+'СЕТ СН'!$G$6</f>
        <v>1522.9967780899999</v>
      </c>
      <c r="D77" s="64">
        <f>SUMIFS(СВЦЭМ!$D$34:$D$777,СВЦЭМ!$A$34:$A$777,$A77,СВЦЭМ!$B$34:$B$777,D$47)+'СЕТ СН'!$G$11+СВЦЭМ!$D$10+'СЕТ СН'!$G$6</f>
        <v>1551.6918557000001</v>
      </c>
      <c r="E77" s="64">
        <f>SUMIFS(СВЦЭМ!$D$34:$D$777,СВЦЭМ!$A$34:$A$777,$A77,СВЦЭМ!$B$34:$B$777,E$47)+'СЕТ СН'!$G$11+СВЦЭМ!$D$10+'СЕТ СН'!$G$6</f>
        <v>1579.44399681</v>
      </c>
      <c r="F77" s="64">
        <f>SUMIFS(СВЦЭМ!$D$34:$D$777,СВЦЭМ!$A$34:$A$777,$A77,СВЦЭМ!$B$34:$B$777,F$47)+'СЕТ СН'!$G$11+СВЦЭМ!$D$10+'СЕТ СН'!$G$6</f>
        <v>1590.66326273</v>
      </c>
      <c r="G77" s="64">
        <f>SUMIFS(СВЦЭМ!$D$34:$D$777,СВЦЭМ!$A$34:$A$777,$A77,СВЦЭМ!$B$34:$B$777,G$47)+'СЕТ СН'!$G$11+СВЦЭМ!$D$10+'СЕТ СН'!$G$6</f>
        <v>1561.5428744799999</v>
      </c>
      <c r="H77" s="64">
        <f>SUMIFS(СВЦЭМ!$D$34:$D$777,СВЦЭМ!$A$34:$A$777,$A77,СВЦЭМ!$B$34:$B$777,H$47)+'СЕТ СН'!$G$11+СВЦЭМ!$D$10+'СЕТ СН'!$G$6</f>
        <v>1476.9289729299999</v>
      </c>
      <c r="I77" s="64">
        <f>SUMIFS(СВЦЭМ!$D$34:$D$777,СВЦЭМ!$A$34:$A$777,$A77,СВЦЭМ!$B$34:$B$777,I$47)+'СЕТ СН'!$G$11+СВЦЭМ!$D$10+'СЕТ СН'!$G$6</f>
        <v>1409.55811709</v>
      </c>
      <c r="J77" s="64">
        <f>SUMIFS(СВЦЭМ!$D$34:$D$777,СВЦЭМ!$A$34:$A$777,$A77,СВЦЭМ!$B$34:$B$777,J$47)+'СЕТ СН'!$G$11+СВЦЭМ!$D$10+'СЕТ СН'!$G$6</f>
        <v>1313.7411209899999</v>
      </c>
      <c r="K77" s="64">
        <f>SUMIFS(СВЦЭМ!$D$34:$D$777,СВЦЭМ!$A$34:$A$777,$A77,СВЦЭМ!$B$34:$B$777,K$47)+'СЕТ СН'!$G$11+СВЦЭМ!$D$10+'СЕТ СН'!$G$6</f>
        <v>1287.2298542099998</v>
      </c>
      <c r="L77" s="64">
        <f>SUMIFS(СВЦЭМ!$D$34:$D$777,СВЦЭМ!$A$34:$A$777,$A77,СВЦЭМ!$B$34:$B$777,L$47)+'СЕТ СН'!$G$11+СВЦЭМ!$D$10+'СЕТ СН'!$G$6</f>
        <v>1284.0375818099999</v>
      </c>
      <c r="M77" s="64">
        <f>SUMIFS(СВЦЭМ!$D$34:$D$777,СВЦЭМ!$A$34:$A$777,$A77,СВЦЭМ!$B$34:$B$777,M$47)+'СЕТ СН'!$G$11+СВЦЭМ!$D$10+'СЕТ СН'!$G$6</f>
        <v>1289.5834230299997</v>
      </c>
      <c r="N77" s="64">
        <f>SUMIFS(СВЦЭМ!$D$34:$D$777,СВЦЭМ!$A$34:$A$777,$A77,СВЦЭМ!$B$34:$B$777,N$47)+'СЕТ СН'!$G$11+СВЦЭМ!$D$10+'СЕТ СН'!$G$6</f>
        <v>1291.0550468500001</v>
      </c>
      <c r="O77" s="64">
        <f>SUMIFS(СВЦЭМ!$D$34:$D$777,СВЦЭМ!$A$34:$A$777,$A77,СВЦЭМ!$B$34:$B$777,O$47)+'СЕТ СН'!$G$11+СВЦЭМ!$D$10+'СЕТ СН'!$G$6</f>
        <v>1299.1135332199999</v>
      </c>
      <c r="P77" s="64">
        <f>SUMIFS(СВЦЭМ!$D$34:$D$777,СВЦЭМ!$A$34:$A$777,$A77,СВЦЭМ!$B$34:$B$777,P$47)+'СЕТ СН'!$G$11+СВЦЭМ!$D$10+'СЕТ СН'!$G$6</f>
        <v>1291.8751005999998</v>
      </c>
      <c r="Q77" s="64">
        <f>SUMIFS(СВЦЭМ!$D$34:$D$777,СВЦЭМ!$A$34:$A$777,$A77,СВЦЭМ!$B$34:$B$777,Q$47)+'СЕТ СН'!$G$11+СВЦЭМ!$D$10+'СЕТ СН'!$G$6</f>
        <v>1332.33391579</v>
      </c>
      <c r="R77" s="64">
        <f>SUMIFS(СВЦЭМ!$D$34:$D$777,СВЦЭМ!$A$34:$A$777,$A77,СВЦЭМ!$B$34:$B$777,R$47)+'СЕТ СН'!$G$11+СВЦЭМ!$D$10+'СЕТ СН'!$G$6</f>
        <v>1313.7575881799999</v>
      </c>
      <c r="S77" s="64">
        <f>SUMIFS(СВЦЭМ!$D$34:$D$777,СВЦЭМ!$A$34:$A$777,$A77,СВЦЭМ!$B$34:$B$777,S$47)+'СЕТ СН'!$G$11+СВЦЭМ!$D$10+'СЕТ СН'!$G$6</f>
        <v>1309.5000164899998</v>
      </c>
      <c r="T77" s="64">
        <f>SUMIFS(СВЦЭМ!$D$34:$D$777,СВЦЭМ!$A$34:$A$777,$A77,СВЦЭМ!$B$34:$B$777,T$47)+'СЕТ СН'!$G$11+СВЦЭМ!$D$10+'СЕТ СН'!$G$6</f>
        <v>1295.66769613</v>
      </c>
      <c r="U77" s="64">
        <f>SUMIFS(СВЦЭМ!$D$34:$D$777,СВЦЭМ!$A$34:$A$777,$A77,СВЦЭМ!$B$34:$B$777,U$47)+'СЕТ СН'!$G$11+СВЦЭМ!$D$10+'СЕТ СН'!$G$6</f>
        <v>1277.5177743199997</v>
      </c>
      <c r="V77" s="64">
        <f>SUMIFS(СВЦЭМ!$D$34:$D$777,СВЦЭМ!$A$34:$A$777,$A77,СВЦЭМ!$B$34:$B$777,V$47)+'СЕТ СН'!$G$11+СВЦЭМ!$D$10+'СЕТ СН'!$G$6</f>
        <v>1286.4592193200001</v>
      </c>
      <c r="W77" s="64">
        <f>SUMIFS(СВЦЭМ!$D$34:$D$777,СВЦЭМ!$A$34:$A$777,$A77,СВЦЭМ!$B$34:$B$777,W$47)+'СЕТ СН'!$G$11+СВЦЭМ!$D$10+'СЕТ СН'!$G$6</f>
        <v>1294.5556801399998</v>
      </c>
      <c r="X77" s="64">
        <f>SUMIFS(СВЦЭМ!$D$34:$D$777,СВЦЭМ!$A$34:$A$777,$A77,СВЦЭМ!$B$34:$B$777,X$47)+'СЕТ СН'!$G$11+СВЦЭМ!$D$10+'СЕТ СН'!$G$6</f>
        <v>1299.69800575</v>
      </c>
      <c r="Y77" s="64">
        <f>SUMIFS(СВЦЭМ!$D$34:$D$777,СВЦЭМ!$A$34:$A$777,$A77,СВЦЭМ!$B$34:$B$777,Y$47)+'СЕТ СН'!$G$11+СВЦЭМ!$D$10+'СЕТ СН'!$G$6</f>
        <v>1378.23754233</v>
      </c>
    </row>
    <row r="78" spans="1:26" ht="15.75" x14ac:dyDescent="0.2">
      <c r="A78" s="63">
        <f t="shared" si="1"/>
        <v>42582</v>
      </c>
      <c r="B78" s="64">
        <f>SUMIFS(СВЦЭМ!$D$34:$D$777,СВЦЭМ!$A$34:$A$777,$A78,СВЦЭМ!$B$34:$B$777,B$47)+'СЕТ СН'!$G$11+СВЦЭМ!$D$10+'СЕТ СН'!$G$6</f>
        <v>1452.1369734899999</v>
      </c>
      <c r="C78" s="64">
        <f>SUMIFS(СВЦЭМ!$D$34:$D$777,СВЦЭМ!$A$34:$A$777,$A78,СВЦЭМ!$B$34:$B$777,C$47)+'СЕТ СН'!$G$11+СВЦЭМ!$D$10+'СЕТ СН'!$G$6</f>
        <v>1527.89958914</v>
      </c>
      <c r="D78" s="64">
        <f>SUMIFS(СВЦЭМ!$D$34:$D$777,СВЦЭМ!$A$34:$A$777,$A78,СВЦЭМ!$B$34:$B$777,D$47)+'СЕТ СН'!$G$11+СВЦЭМ!$D$10+'СЕТ СН'!$G$6</f>
        <v>1519.39896774</v>
      </c>
      <c r="E78" s="64">
        <f>SUMIFS(СВЦЭМ!$D$34:$D$777,СВЦЭМ!$A$34:$A$777,$A78,СВЦЭМ!$B$34:$B$777,E$47)+'СЕТ СН'!$G$11+СВЦЭМ!$D$10+'СЕТ СН'!$G$6</f>
        <v>1522.0244393399998</v>
      </c>
      <c r="F78" s="64">
        <f>SUMIFS(СВЦЭМ!$D$34:$D$777,СВЦЭМ!$A$34:$A$777,$A78,СВЦЭМ!$B$34:$B$777,F$47)+'СЕТ СН'!$G$11+СВЦЭМ!$D$10+'СЕТ СН'!$G$6</f>
        <v>1541.3538440499999</v>
      </c>
      <c r="G78" s="64">
        <f>SUMIFS(СВЦЭМ!$D$34:$D$777,СВЦЭМ!$A$34:$A$777,$A78,СВЦЭМ!$B$34:$B$777,G$47)+'СЕТ СН'!$G$11+СВЦЭМ!$D$10+'СЕТ СН'!$G$6</f>
        <v>1562.1983227200001</v>
      </c>
      <c r="H78" s="64">
        <f>SUMIFS(СВЦЭМ!$D$34:$D$777,СВЦЭМ!$A$34:$A$777,$A78,СВЦЭМ!$B$34:$B$777,H$47)+'СЕТ СН'!$G$11+СВЦЭМ!$D$10+'СЕТ СН'!$G$6</f>
        <v>1516.9280927599998</v>
      </c>
      <c r="I78" s="64">
        <f>SUMIFS(СВЦЭМ!$D$34:$D$777,СВЦЭМ!$A$34:$A$777,$A78,СВЦЭМ!$B$34:$B$777,I$47)+'СЕТ СН'!$G$11+СВЦЭМ!$D$10+'СЕТ СН'!$G$6</f>
        <v>1475.6647758499998</v>
      </c>
      <c r="J78" s="64">
        <f>SUMIFS(СВЦЭМ!$D$34:$D$777,СВЦЭМ!$A$34:$A$777,$A78,СВЦЭМ!$B$34:$B$777,J$47)+'СЕТ СН'!$G$11+СВЦЭМ!$D$10+'СЕТ СН'!$G$6</f>
        <v>1348.2668440299999</v>
      </c>
      <c r="K78" s="64">
        <f>SUMIFS(СВЦЭМ!$D$34:$D$777,СВЦЭМ!$A$34:$A$777,$A78,СВЦЭМ!$B$34:$B$777,K$47)+'СЕТ СН'!$G$11+СВЦЭМ!$D$10+'СЕТ СН'!$G$6</f>
        <v>1271.4909497999997</v>
      </c>
      <c r="L78" s="64">
        <f>SUMIFS(СВЦЭМ!$D$34:$D$777,СВЦЭМ!$A$34:$A$777,$A78,СВЦЭМ!$B$34:$B$777,L$47)+'СЕТ СН'!$G$11+СВЦЭМ!$D$10+'СЕТ СН'!$G$6</f>
        <v>1231.49445066</v>
      </c>
      <c r="M78" s="64">
        <f>SUMIFS(СВЦЭМ!$D$34:$D$777,СВЦЭМ!$A$34:$A$777,$A78,СВЦЭМ!$B$34:$B$777,M$47)+'СЕТ СН'!$G$11+СВЦЭМ!$D$10+'СЕТ СН'!$G$6</f>
        <v>1234.3428192699998</v>
      </c>
      <c r="N78" s="64">
        <f>SUMIFS(СВЦЭМ!$D$34:$D$777,СВЦЭМ!$A$34:$A$777,$A78,СВЦЭМ!$B$34:$B$777,N$47)+'СЕТ СН'!$G$11+СВЦЭМ!$D$10+'СЕТ СН'!$G$6</f>
        <v>1238.0139241799998</v>
      </c>
      <c r="O78" s="64">
        <f>SUMIFS(СВЦЭМ!$D$34:$D$777,СВЦЭМ!$A$34:$A$777,$A78,СВЦЭМ!$B$34:$B$777,O$47)+'СЕТ СН'!$G$11+СВЦЭМ!$D$10+'СЕТ СН'!$G$6</f>
        <v>1243.6820063499999</v>
      </c>
      <c r="P78" s="64">
        <f>SUMIFS(СВЦЭМ!$D$34:$D$777,СВЦЭМ!$A$34:$A$777,$A78,СВЦЭМ!$B$34:$B$777,P$47)+'СЕТ СН'!$G$11+СВЦЭМ!$D$10+'СЕТ СН'!$G$6</f>
        <v>1245.4158865199997</v>
      </c>
      <c r="Q78" s="64">
        <f>SUMIFS(СВЦЭМ!$D$34:$D$777,СВЦЭМ!$A$34:$A$777,$A78,СВЦЭМ!$B$34:$B$777,Q$47)+'СЕТ СН'!$G$11+СВЦЭМ!$D$10+'СЕТ СН'!$G$6</f>
        <v>1248.4573481899997</v>
      </c>
      <c r="R78" s="64">
        <f>SUMIFS(СВЦЭМ!$D$34:$D$777,СВЦЭМ!$A$34:$A$777,$A78,СВЦЭМ!$B$34:$B$777,R$47)+'СЕТ СН'!$G$11+СВЦЭМ!$D$10+'СЕТ СН'!$G$6</f>
        <v>1257.3250617899998</v>
      </c>
      <c r="S78" s="64">
        <f>SUMIFS(СВЦЭМ!$D$34:$D$777,СВЦЭМ!$A$34:$A$777,$A78,СВЦЭМ!$B$34:$B$777,S$47)+'СЕТ СН'!$G$11+СВЦЭМ!$D$10+'СЕТ СН'!$G$6</f>
        <v>1256.2150978</v>
      </c>
      <c r="T78" s="64">
        <f>SUMIFS(СВЦЭМ!$D$34:$D$777,СВЦЭМ!$A$34:$A$777,$A78,СВЦЭМ!$B$34:$B$777,T$47)+'СЕТ СН'!$G$11+СВЦЭМ!$D$10+'СЕТ СН'!$G$6</f>
        <v>1279.3019976799999</v>
      </c>
      <c r="U78" s="64">
        <f>SUMIFS(СВЦЭМ!$D$34:$D$777,СВЦЭМ!$A$34:$A$777,$A78,СВЦЭМ!$B$34:$B$777,U$47)+'СЕТ СН'!$G$11+СВЦЭМ!$D$10+'СЕТ СН'!$G$6</f>
        <v>1265.1689457899997</v>
      </c>
      <c r="V78" s="64">
        <f>SUMIFS(СВЦЭМ!$D$34:$D$777,СВЦЭМ!$A$34:$A$777,$A78,СВЦЭМ!$B$34:$B$777,V$47)+'СЕТ СН'!$G$11+СВЦЭМ!$D$10+'СЕТ СН'!$G$6</f>
        <v>1287.4907159199997</v>
      </c>
      <c r="W78" s="64">
        <f>SUMIFS(СВЦЭМ!$D$34:$D$777,СВЦЭМ!$A$34:$A$777,$A78,СВЦЭМ!$B$34:$B$777,W$47)+'СЕТ СН'!$G$11+СВЦЭМ!$D$10+'СЕТ СН'!$G$6</f>
        <v>1320.01688337</v>
      </c>
      <c r="X78" s="64">
        <f>SUMIFS(СВЦЭМ!$D$34:$D$777,СВЦЭМ!$A$34:$A$777,$A78,СВЦЭМ!$B$34:$B$777,X$47)+'СЕТ СН'!$G$11+СВЦЭМ!$D$10+'СЕТ СН'!$G$6</f>
        <v>1327.6589196699999</v>
      </c>
      <c r="Y78" s="64">
        <f>SUMIFS(СВЦЭМ!$D$34:$D$777,СВЦЭМ!$A$34:$A$777,$A78,СВЦЭМ!$B$34:$B$777,Y$47)+'СЕТ СН'!$G$11+СВЦЭМ!$D$10+'СЕТ СН'!$G$6</f>
        <v>1380.5136312299999</v>
      </c>
    </row>
    <row r="79" spans="1:26" ht="15.75" x14ac:dyDescent="0.2">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row>
    <row r="80" spans="1:26" ht="15.75" x14ac:dyDescent="0.25">
      <c r="A80" s="60"/>
      <c r="B80" s="60"/>
      <c r="C80" s="60"/>
      <c r="D80" s="60"/>
      <c r="E80" s="60"/>
      <c r="F80" s="60"/>
      <c r="G80" s="60"/>
      <c r="H80" s="60"/>
      <c r="I80" s="60"/>
      <c r="J80" s="60"/>
      <c r="K80" s="60"/>
      <c r="L80" s="60"/>
      <c r="M80" s="60"/>
      <c r="N80" s="60"/>
      <c r="O80" s="60"/>
      <c r="P80" s="60"/>
      <c r="Q80" s="60"/>
      <c r="R80" s="60"/>
      <c r="S80" s="60"/>
      <c r="T80" s="60"/>
      <c r="U80" s="60"/>
      <c r="V80" s="60"/>
      <c r="W80" s="60"/>
      <c r="X80" s="60"/>
      <c r="Y80" s="60"/>
    </row>
    <row r="81" spans="1:27" ht="12.75" customHeight="1" x14ac:dyDescent="0.2">
      <c r="A81" s="114" t="s">
        <v>7</v>
      </c>
      <c r="B81" s="108" t="s">
        <v>75</v>
      </c>
      <c r="C81" s="109"/>
      <c r="D81" s="109"/>
      <c r="E81" s="109"/>
      <c r="F81" s="109"/>
      <c r="G81" s="109"/>
      <c r="H81" s="109"/>
      <c r="I81" s="109"/>
      <c r="J81" s="109"/>
      <c r="K81" s="109"/>
      <c r="L81" s="109"/>
      <c r="M81" s="109"/>
      <c r="N81" s="109"/>
      <c r="O81" s="109"/>
      <c r="P81" s="109"/>
      <c r="Q81" s="109"/>
      <c r="R81" s="109"/>
      <c r="S81" s="109"/>
      <c r="T81" s="109"/>
      <c r="U81" s="109"/>
      <c r="V81" s="109"/>
      <c r="W81" s="109"/>
      <c r="X81" s="109"/>
      <c r="Y81" s="110"/>
    </row>
    <row r="82" spans="1:27" ht="12.75" customHeight="1" x14ac:dyDescent="0.2">
      <c r="A82" s="115"/>
      <c r="B82" s="111"/>
      <c r="C82" s="112"/>
      <c r="D82" s="112"/>
      <c r="E82" s="112"/>
      <c r="F82" s="112"/>
      <c r="G82" s="112"/>
      <c r="H82" s="112"/>
      <c r="I82" s="112"/>
      <c r="J82" s="112"/>
      <c r="K82" s="112"/>
      <c r="L82" s="112"/>
      <c r="M82" s="112"/>
      <c r="N82" s="112"/>
      <c r="O82" s="112"/>
      <c r="P82" s="112"/>
      <c r="Q82" s="112"/>
      <c r="R82" s="112"/>
      <c r="S82" s="112"/>
      <c r="T82" s="112"/>
      <c r="U82" s="112"/>
      <c r="V82" s="112"/>
      <c r="W82" s="112"/>
      <c r="X82" s="112"/>
      <c r="Y82" s="113"/>
    </row>
    <row r="83" spans="1:27" ht="12.75" customHeight="1" x14ac:dyDescent="0.2">
      <c r="A83" s="116"/>
      <c r="B83" s="62">
        <v>1</v>
      </c>
      <c r="C83" s="62">
        <v>2</v>
      </c>
      <c r="D83" s="62">
        <v>3</v>
      </c>
      <c r="E83" s="62">
        <v>4</v>
      </c>
      <c r="F83" s="62">
        <v>5</v>
      </c>
      <c r="G83" s="62">
        <v>6</v>
      </c>
      <c r="H83" s="62">
        <v>7</v>
      </c>
      <c r="I83" s="62">
        <v>8</v>
      </c>
      <c r="J83" s="62">
        <v>9</v>
      </c>
      <c r="K83" s="62">
        <v>10</v>
      </c>
      <c r="L83" s="62">
        <v>11</v>
      </c>
      <c r="M83" s="62">
        <v>12</v>
      </c>
      <c r="N83" s="62">
        <v>13</v>
      </c>
      <c r="O83" s="62">
        <v>14</v>
      </c>
      <c r="P83" s="62">
        <v>15</v>
      </c>
      <c r="Q83" s="62">
        <v>16</v>
      </c>
      <c r="R83" s="62">
        <v>17</v>
      </c>
      <c r="S83" s="62">
        <v>18</v>
      </c>
      <c r="T83" s="62">
        <v>19</v>
      </c>
      <c r="U83" s="62">
        <v>20</v>
      </c>
      <c r="V83" s="62">
        <v>21</v>
      </c>
      <c r="W83" s="62">
        <v>22</v>
      </c>
      <c r="X83" s="62">
        <v>23</v>
      </c>
      <c r="Y83" s="62">
        <v>24</v>
      </c>
    </row>
    <row r="84" spans="1:27" ht="15.75" customHeight="1" x14ac:dyDescent="0.2">
      <c r="A84" s="63" t="str">
        <f>A48</f>
        <v>01.07.2016</v>
      </c>
      <c r="B84" s="64">
        <f>SUMIFS(СВЦЭМ!$D$34:$D$777,СВЦЭМ!$A$34:$A$777,$A84,СВЦЭМ!$B$34:$B$777,B$83)+'СЕТ СН'!$H$11+СВЦЭМ!$D$10+'СЕТ СН'!$H$6</f>
        <v>1570.83651016</v>
      </c>
      <c r="C84" s="64">
        <f>SUMIFS(СВЦЭМ!$D$34:$D$777,СВЦЭМ!$A$34:$A$777,$A84,СВЦЭМ!$B$34:$B$777,C$83)+'СЕТ СН'!$H$11+СВЦЭМ!$D$10+'СЕТ СН'!$H$6</f>
        <v>1646.2901658400001</v>
      </c>
      <c r="D84" s="64">
        <f>SUMIFS(СВЦЭМ!$D$34:$D$777,СВЦЭМ!$A$34:$A$777,$A84,СВЦЭМ!$B$34:$B$777,D$83)+'СЕТ СН'!$H$11+СВЦЭМ!$D$10+'СЕТ СН'!$H$6</f>
        <v>1671.87368724</v>
      </c>
      <c r="E84" s="64">
        <f>SUMIFS(СВЦЭМ!$D$34:$D$777,СВЦЭМ!$A$34:$A$777,$A84,СВЦЭМ!$B$34:$B$777,E$83)+'СЕТ СН'!$H$11+СВЦЭМ!$D$10+'СЕТ СН'!$H$6</f>
        <v>1677.9434533500003</v>
      </c>
      <c r="F84" s="64">
        <f>SUMIFS(СВЦЭМ!$D$34:$D$777,СВЦЭМ!$A$34:$A$777,$A84,СВЦЭМ!$B$34:$B$777,F$83)+'СЕТ СН'!$H$11+СВЦЭМ!$D$10+'СЕТ СН'!$H$6</f>
        <v>1687.0627390700001</v>
      </c>
      <c r="G84" s="64">
        <f>SUMIFS(СВЦЭМ!$D$34:$D$777,СВЦЭМ!$A$34:$A$777,$A84,СВЦЭМ!$B$34:$B$777,G$83)+'СЕТ СН'!$H$11+СВЦЭМ!$D$10+'СЕТ СН'!$H$6</f>
        <v>1678.2293663100004</v>
      </c>
      <c r="H84" s="64">
        <f>SUMIFS(СВЦЭМ!$D$34:$D$777,СВЦЭМ!$A$34:$A$777,$A84,СВЦЭМ!$B$34:$B$777,H$83)+'СЕТ СН'!$H$11+СВЦЭМ!$D$10+'СЕТ СН'!$H$6</f>
        <v>1596.8277321599999</v>
      </c>
      <c r="I84" s="64">
        <f>SUMIFS(СВЦЭМ!$D$34:$D$777,СВЦЭМ!$A$34:$A$777,$A84,СВЦЭМ!$B$34:$B$777,I$83)+'СЕТ СН'!$H$11+СВЦЭМ!$D$10+'СЕТ СН'!$H$6</f>
        <v>1494.8732822000002</v>
      </c>
      <c r="J84" s="64">
        <f>SUMIFS(СВЦЭМ!$D$34:$D$777,СВЦЭМ!$A$34:$A$777,$A84,СВЦЭМ!$B$34:$B$777,J$83)+'СЕТ СН'!$H$11+СВЦЭМ!$D$10+'СЕТ СН'!$H$6</f>
        <v>1437.09480147</v>
      </c>
      <c r="K84" s="64">
        <f>SUMIFS(СВЦЭМ!$D$34:$D$777,СВЦЭМ!$A$34:$A$777,$A84,СВЦЭМ!$B$34:$B$777,K$83)+'СЕТ СН'!$H$11+СВЦЭМ!$D$10+'СЕТ СН'!$H$6</f>
        <v>1362.50234793</v>
      </c>
      <c r="L84" s="64">
        <f>SUMIFS(СВЦЭМ!$D$34:$D$777,СВЦЭМ!$A$34:$A$777,$A84,СВЦЭМ!$B$34:$B$777,L$83)+'СЕТ СН'!$H$11+СВЦЭМ!$D$10+'СЕТ СН'!$H$6</f>
        <v>1400.2014812299999</v>
      </c>
      <c r="M84" s="64">
        <f>SUMIFS(СВЦЭМ!$D$34:$D$777,СВЦЭМ!$A$34:$A$777,$A84,СВЦЭМ!$B$34:$B$777,M$83)+'СЕТ СН'!$H$11+СВЦЭМ!$D$10+'СЕТ СН'!$H$6</f>
        <v>1416.72368824</v>
      </c>
      <c r="N84" s="64">
        <f>SUMIFS(СВЦЭМ!$D$34:$D$777,СВЦЭМ!$A$34:$A$777,$A84,СВЦЭМ!$B$34:$B$777,N$83)+'СЕТ СН'!$H$11+СВЦЭМ!$D$10+'СЕТ СН'!$H$6</f>
        <v>1397.48543526</v>
      </c>
      <c r="O84" s="64">
        <f>SUMIFS(СВЦЭМ!$D$34:$D$777,СВЦЭМ!$A$34:$A$777,$A84,СВЦЭМ!$B$34:$B$777,O$83)+'СЕТ СН'!$H$11+СВЦЭМ!$D$10+'СЕТ СН'!$H$6</f>
        <v>1422.631666</v>
      </c>
      <c r="P84" s="64">
        <f>SUMIFS(СВЦЭМ!$D$34:$D$777,СВЦЭМ!$A$34:$A$777,$A84,СВЦЭМ!$B$34:$B$777,P$83)+'СЕТ СН'!$H$11+СВЦЭМ!$D$10+'СЕТ СН'!$H$6</f>
        <v>1413.6931787799999</v>
      </c>
      <c r="Q84" s="64">
        <f>SUMIFS(СВЦЭМ!$D$34:$D$777,СВЦЭМ!$A$34:$A$777,$A84,СВЦЭМ!$B$34:$B$777,Q$83)+'СЕТ СН'!$H$11+СВЦЭМ!$D$10+'СЕТ СН'!$H$6</f>
        <v>1376.9175448400001</v>
      </c>
      <c r="R84" s="64">
        <f>SUMIFS(СВЦЭМ!$D$34:$D$777,СВЦЭМ!$A$34:$A$777,$A84,СВЦЭМ!$B$34:$B$777,R$83)+'СЕТ СН'!$H$11+СВЦЭМ!$D$10+'СЕТ СН'!$H$6</f>
        <v>1325.8317648299999</v>
      </c>
      <c r="S84" s="64">
        <f>SUMIFS(СВЦЭМ!$D$34:$D$777,СВЦЭМ!$A$34:$A$777,$A84,СВЦЭМ!$B$34:$B$777,S$83)+'СЕТ СН'!$H$11+СВЦЭМ!$D$10+'СЕТ СН'!$H$6</f>
        <v>1422.2861217</v>
      </c>
      <c r="T84" s="64">
        <f>SUMIFS(СВЦЭМ!$D$34:$D$777,СВЦЭМ!$A$34:$A$777,$A84,СВЦЭМ!$B$34:$B$777,T$83)+'СЕТ СН'!$H$11+СВЦЭМ!$D$10+'СЕТ СН'!$H$6</f>
        <v>1446.1671367899999</v>
      </c>
      <c r="U84" s="64">
        <f>SUMIFS(СВЦЭМ!$D$34:$D$777,СВЦЭМ!$A$34:$A$777,$A84,СВЦЭМ!$B$34:$B$777,U$83)+'СЕТ СН'!$H$11+СВЦЭМ!$D$10+'СЕТ СН'!$H$6</f>
        <v>1434.79849201</v>
      </c>
      <c r="V84" s="64">
        <f>SUMIFS(СВЦЭМ!$D$34:$D$777,СВЦЭМ!$A$34:$A$777,$A84,СВЦЭМ!$B$34:$B$777,V$83)+'СЕТ СН'!$H$11+СВЦЭМ!$D$10+'СЕТ СН'!$H$6</f>
        <v>1400.55837933</v>
      </c>
      <c r="W84" s="64">
        <f>SUMIFS(СВЦЭМ!$D$34:$D$777,СВЦЭМ!$A$34:$A$777,$A84,СВЦЭМ!$B$34:$B$777,W$83)+'СЕТ СН'!$H$11+СВЦЭМ!$D$10+'СЕТ СН'!$H$6</f>
        <v>1376.4037281400001</v>
      </c>
      <c r="X84" s="64">
        <f>SUMIFS(СВЦЭМ!$D$34:$D$777,СВЦЭМ!$A$34:$A$777,$A84,СВЦЭМ!$B$34:$B$777,X$83)+'СЕТ СН'!$H$11+СВЦЭМ!$D$10+'СЕТ СН'!$H$6</f>
        <v>1399.86844316</v>
      </c>
      <c r="Y84" s="64">
        <f>SUMIFS(СВЦЭМ!$D$34:$D$777,СВЦЭМ!$A$34:$A$777,$A84,СВЦЭМ!$B$34:$B$777,Y$83)+'СЕТ СН'!$H$11+СВЦЭМ!$D$10+'СЕТ СН'!$H$6</f>
        <v>1474.48916474</v>
      </c>
      <c r="AA84" s="73"/>
    </row>
    <row r="85" spans="1:27" ht="15.75" x14ac:dyDescent="0.2">
      <c r="A85" s="63">
        <f>A84+1</f>
        <v>42553</v>
      </c>
      <c r="B85" s="64">
        <f>SUMIFS(СВЦЭМ!$D$34:$D$777,СВЦЭМ!$A$34:$A$777,$A85,СВЦЭМ!$B$34:$B$777,B$83)+'СЕТ СН'!$H$11+СВЦЭМ!$D$10+'СЕТ СН'!$H$6</f>
        <v>1596.72390507</v>
      </c>
      <c r="C85" s="64">
        <f>SUMIFS(СВЦЭМ!$D$34:$D$777,СВЦЭМ!$A$34:$A$777,$A85,СВЦЭМ!$B$34:$B$777,C$83)+'СЕТ СН'!$H$11+СВЦЭМ!$D$10+'СЕТ СН'!$H$6</f>
        <v>1656.3574486500002</v>
      </c>
      <c r="D85" s="64">
        <f>SUMIFS(СВЦЭМ!$D$34:$D$777,СВЦЭМ!$A$34:$A$777,$A85,СВЦЭМ!$B$34:$B$777,D$83)+'СЕТ СН'!$H$11+СВЦЭМ!$D$10+'СЕТ СН'!$H$6</f>
        <v>1696.54268641</v>
      </c>
      <c r="E85" s="64">
        <f>SUMIFS(СВЦЭМ!$D$34:$D$777,СВЦЭМ!$A$34:$A$777,$A85,СВЦЭМ!$B$34:$B$777,E$83)+'СЕТ СН'!$H$11+СВЦЭМ!$D$10+'СЕТ СН'!$H$6</f>
        <v>1700.2205269300002</v>
      </c>
      <c r="F85" s="64">
        <f>SUMIFS(СВЦЭМ!$D$34:$D$777,СВЦЭМ!$A$34:$A$777,$A85,СВЦЭМ!$B$34:$B$777,F$83)+'СЕТ СН'!$H$11+СВЦЭМ!$D$10+'СЕТ СН'!$H$6</f>
        <v>1709.8037829800001</v>
      </c>
      <c r="G85" s="64">
        <f>SUMIFS(СВЦЭМ!$D$34:$D$777,СВЦЭМ!$A$34:$A$777,$A85,СВЦЭМ!$B$34:$B$777,G$83)+'СЕТ СН'!$H$11+СВЦЭМ!$D$10+'СЕТ СН'!$H$6</f>
        <v>1709.7971217100003</v>
      </c>
      <c r="H85" s="64">
        <f>SUMIFS(СВЦЭМ!$D$34:$D$777,СВЦЭМ!$A$34:$A$777,$A85,СВЦЭМ!$B$34:$B$777,H$83)+'СЕТ СН'!$H$11+СВЦЭМ!$D$10+'СЕТ СН'!$H$6</f>
        <v>1683.8034377900003</v>
      </c>
      <c r="I85" s="64">
        <f>SUMIFS(СВЦЭМ!$D$34:$D$777,СВЦЭМ!$A$34:$A$777,$A85,СВЦЭМ!$B$34:$B$777,I$83)+'СЕТ СН'!$H$11+СВЦЭМ!$D$10+'СЕТ СН'!$H$6</f>
        <v>1609.66597209</v>
      </c>
      <c r="J85" s="64">
        <f>SUMIFS(СВЦЭМ!$D$34:$D$777,СВЦЭМ!$A$34:$A$777,$A85,СВЦЭМ!$B$34:$B$777,J$83)+'СЕТ СН'!$H$11+СВЦЭМ!$D$10+'СЕТ СН'!$H$6</f>
        <v>1479.98424299</v>
      </c>
      <c r="K85" s="64">
        <f>SUMIFS(СВЦЭМ!$D$34:$D$777,СВЦЭМ!$A$34:$A$777,$A85,СВЦЭМ!$B$34:$B$777,K$83)+'СЕТ СН'!$H$11+СВЦЭМ!$D$10+'СЕТ СН'!$H$6</f>
        <v>1421.4515429799999</v>
      </c>
      <c r="L85" s="64">
        <f>SUMIFS(СВЦЭМ!$D$34:$D$777,СВЦЭМ!$A$34:$A$777,$A85,СВЦЭМ!$B$34:$B$777,L$83)+'СЕТ СН'!$H$11+СВЦЭМ!$D$10+'СЕТ СН'!$H$6</f>
        <v>1439.877669</v>
      </c>
      <c r="M85" s="64">
        <f>SUMIFS(СВЦЭМ!$D$34:$D$777,СВЦЭМ!$A$34:$A$777,$A85,СВЦЭМ!$B$34:$B$777,M$83)+'СЕТ СН'!$H$11+СВЦЭМ!$D$10+'СЕТ СН'!$H$6</f>
        <v>1463.45909241</v>
      </c>
      <c r="N85" s="64">
        <f>SUMIFS(СВЦЭМ!$D$34:$D$777,СВЦЭМ!$A$34:$A$777,$A85,СВЦЭМ!$B$34:$B$777,N$83)+'СЕТ СН'!$H$11+СВЦЭМ!$D$10+'СЕТ СН'!$H$6</f>
        <v>1459.77321725</v>
      </c>
      <c r="O85" s="64">
        <f>SUMIFS(СВЦЭМ!$D$34:$D$777,СВЦЭМ!$A$34:$A$777,$A85,СВЦЭМ!$B$34:$B$777,O$83)+'СЕТ СН'!$H$11+СВЦЭМ!$D$10+'СЕТ СН'!$H$6</f>
        <v>1419.4686789899999</v>
      </c>
      <c r="P85" s="64">
        <f>SUMIFS(СВЦЭМ!$D$34:$D$777,СВЦЭМ!$A$34:$A$777,$A85,СВЦЭМ!$B$34:$B$777,P$83)+'СЕТ СН'!$H$11+СВЦЭМ!$D$10+'СЕТ СН'!$H$6</f>
        <v>1416.5323717900001</v>
      </c>
      <c r="Q85" s="64">
        <f>SUMIFS(СВЦЭМ!$D$34:$D$777,СВЦЭМ!$A$34:$A$777,$A85,СВЦЭМ!$B$34:$B$777,Q$83)+'СЕТ СН'!$H$11+СВЦЭМ!$D$10+'СЕТ СН'!$H$6</f>
        <v>1397.42868219</v>
      </c>
      <c r="R85" s="64">
        <f>SUMIFS(СВЦЭМ!$D$34:$D$777,СВЦЭМ!$A$34:$A$777,$A85,СВЦЭМ!$B$34:$B$777,R$83)+'СЕТ СН'!$H$11+СВЦЭМ!$D$10+'СЕТ СН'!$H$6</f>
        <v>1413.01248452</v>
      </c>
      <c r="S85" s="64">
        <f>SUMIFS(СВЦЭМ!$D$34:$D$777,СВЦЭМ!$A$34:$A$777,$A85,СВЦЭМ!$B$34:$B$777,S$83)+'СЕТ СН'!$H$11+СВЦЭМ!$D$10+'СЕТ СН'!$H$6</f>
        <v>1428.1855823199999</v>
      </c>
      <c r="T85" s="64">
        <f>SUMIFS(СВЦЭМ!$D$34:$D$777,СВЦЭМ!$A$34:$A$777,$A85,СВЦЭМ!$B$34:$B$777,T$83)+'СЕТ СН'!$H$11+СВЦЭМ!$D$10+'СЕТ СН'!$H$6</f>
        <v>1425.5041579700001</v>
      </c>
      <c r="U85" s="64">
        <f>SUMIFS(СВЦЭМ!$D$34:$D$777,СВЦЭМ!$A$34:$A$777,$A85,СВЦЭМ!$B$34:$B$777,U$83)+'СЕТ СН'!$H$11+СВЦЭМ!$D$10+'СЕТ СН'!$H$6</f>
        <v>1417.9978989900001</v>
      </c>
      <c r="V85" s="64">
        <f>SUMIFS(СВЦЭМ!$D$34:$D$777,СВЦЭМ!$A$34:$A$777,$A85,СВЦЭМ!$B$34:$B$777,V$83)+'СЕТ СН'!$H$11+СВЦЭМ!$D$10+'СЕТ СН'!$H$6</f>
        <v>1413.42993284</v>
      </c>
      <c r="W85" s="64">
        <f>SUMIFS(СВЦЭМ!$D$34:$D$777,СВЦЭМ!$A$34:$A$777,$A85,СВЦЭМ!$B$34:$B$777,W$83)+'СЕТ СН'!$H$11+СВЦЭМ!$D$10+'СЕТ СН'!$H$6</f>
        <v>1431.3583239700001</v>
      </c>
      <c r="X85" s="64">
        <f>SUMIFS(СВЦЭМ!$D$34:$D$777,СВЦЭМ!$A$34:$A$777,$A85,СВЦЭМ!$B$34:$B$777,X$83)+'СЕТ СН'!$H$11+СВЦЭМ!$D$10+'СЕТ СН'!$H$6</f>
        <v>1481.5319148200001</v>
      </c>
      <c r="Y85" s="64">
        <f>SUMIFS(СВЦЭМ!$D$34:$D$777,СВЦЭМ!$A$34:$A$777,$A85,СВЦЭМ!$B$34:$B$777,Y$83)+'СЕТ СН'!$H$11+СВЦЭМ!$D$10+'СЕТ СН'!$H$6</f>
        <v>1531.7881149700002</v>
      </c>
    </row>
    <row r="86" spans="1:27" ht="15.75" x14ac:dyDescent="0.2">
      <c r="A86" s="63">
        <f t="shared" ref="A86:A114" si="2">A85+1</f>
        <v>42554</v>
      </c>
      <c r="B86" s="64">
        <f>SUMIFS(СВЦЭМ!$D$34:$D$777,СВЦЭМ!$A$34:$A$777,$A86,СВЦЭМ!$B$34:$B$777,B$83)+'СЕТ СН'!$H$11+СВЦЭМ!$D$10+'СЕТ СН'!$H$6</f>
        <v>1651.6420654400004</v>
      </c>
      <c r="C86" s="64">
        <f>SUMIFS(СВЦЭМ!$D$34:$D$777,СВЦЭМ!$A$34:$A$777,$A86,СВЦЭМ!$B$34:$B$777,C$83)+'СЕТ СН'!$H$11+СВЦЭМ!$D$10+'СЕТ СН'!$H$6</f>
        <v>1715.3760123400002</v>
      </c>
      <c r="D86" s="64">
        <f>SUMIFS(СВЦЭМ!$D$34:$D$777,СВЦЭМ!$A$34:$A$777,$A86,СВЦЭМ!$B$34:$B$777,D$83)+'СЕТ СН'!$H$11+СВЦЭМ!$D$10+'СЕТ СН'!$H$6</f>
        <v>1766.8933446700003</v>
      </c>
      <c r="E86" s="64">
        <f>SUMIFS(СВЦЭМ!$D$34:$D$777,СВЦЭМ!$A$34:$A$777,$A86,СВЦЭМ!$B$34:$B$777,E$83)+'СЕТ СН'!$H$11+СВЦЭМ!$D$10+'СЕТ СН'!$H$6</f>
        <v>1769.6354127200002</v>
      </c>
      <c r="F86" s="64">
        <f>SUMIFS(СВЦЭМ!$D$34:$D$777,СВЦЭМ!$A$34:$A$777,$A86,СВЦЭМ!$B$34:$B$777,F$83)+'СЕТ СН'!$H$11+СВЦЭМ!$D$10+'СЕТ СН'!$H$6</f>
        <v>1808.0889977500001</v>
      </c>
      <c r="G86" s="64">
        <f>SUMIFS(СВЦЭМ!$D$34:$D$777,СВЦЭМ!$A$34:$A$777,$A86,СВЦЭМ!$B$34:$B$777,G$83)+'СЕТ СН'!$H$11+СВЦЭМ!$D$10+'СЕТ СН'!$H$6</f>
        <v>1792.2198052800004</v>
      </c>
      <c r="H86" s="64">
        <f>SUMIFS(СВЦЭМ!$D$34:$D$777,СВЦЭМ!$A$34:$A$777,$A86,СВЦЭМ!$B$34:$B$777,H$83)+'СЕТ СН'!$H$11+СВЦЭМ!$D$10+'СЕТ СН'!$H$6</f>
        <v>1720.2387692300003</v>
      </c>
      <c r="I86" s="64">
        <f>SUMIFS(СВЦЭМ!$D$34:$D$777,СВЦЭМ!$A$34:$A$777,$A86,СВЦЭМ!$B$34:$B$777,I$83)+'СЕТ СН'!$H$11+СВЦЭМ!$D$10+'СЕТ СН'!$H$6</f>
        <v>1640.9353356400002</v>
      </c>
      <c r="J86" s="64">
        <f>SUMIFS(СВЦЭМ!$D$34:$D$777,СВЦЭМ!$A$34:$A$777,$A86,СВЦЭМ!$B$34:$B$777,J$83)+'СЕТ СН'!$H$11+СВЦЭМ!$D$10+'СЕТ СН'!$H$6</f>
        <v>1532.45274367</v>
      </c>
      <c r="K86" s="64">
        <f>SUMIFS(СВЦЭМ!$D$34:$D$777,СВЦЭМ!$A$34:$A$777,$A86,СВЦЭМ!$B$34:$B$777,K$83)+'СЕТ СН'!$H$11+СВЦЭМ!$D$10+'СЕТ СН'!$H$6</f>
        <v>1459.33969032</v>
      </c>
      <c r="L86" s="64">
        <f>SUMIFS(СВЦЭМ!$D$34:$D$777,СВЦЭМ!$A$34:$A$777,$A86,СВЦЭМ!$B$34:$B$777,L$83)+'СЕТ СН'!$H$11+СВЦЭМ!$D$10+'СЕТ СН'!$H$6</f>
        <v>1482.28042938</v>
      </c>
      <c r="M86" s="64">
        <f>SUMIFS(СВЦЭМ!$D$34:$D$777,СВЦЭМ!$A$34:$A$777,$A86,СВЦЭМ!$B$34:$B$777,M$83)+'СЕТ СН'!$H$11+СВЦЭМ!$D$10+'СЕТ СН'!$H$6</f>
        <v>1459.3682128800001</v>
      </c>
      <c r="N86" s="64">
        <f>SUMIFS(СВЦЭМ!$D$34:$D$777,СВЦЭМ!$A$34:$A$777,$A86,СВЦЭМ!$B$34:$B$777,N$83)+'СЕТ СН'!$H$11+СВЦЭМ!$D$10+'СЕТ СН'!$H$6</f>
        <v>1437.9478811399999</v>
      </c>
      <c r="O86" s="64">
        <f>SUMIFS(СВЦЭМ!$D$34:$D$777,СВЦЭМ!$A$34:$A$777,$A86,СВЦЭМ!$B$34:$B$777,O$83)+'СЕТ СН'!$H$11+СВЦЭМ!$D$10+'СЕТ СН'!$H$6</f>
        <v>1449.2686008800001</v>
      </c>
      <c r="P86" s="64">
        <f>SUMIFS(СВЦЭМ!$D$34:$D$777,СВЦЭМ!$A$34:$A$777,$A86,СВЦЭМ!$B$34:$B$777,P$83)+'СЕТ СН'!$H$11+СВЦЭМ!$D$10+'СЕТ СН'!$H$6</f>
        <v>1452.00400835</v>
      </c>
      <c r="Q86" s="64">
        <f>SUMIFS(СВЦЭМ!$D$34:$D$777,СВЦЭМ!$A$34:$A$777,$A86,СВЦЭМ!$B$34:$B$777,Q$83)+'СЕТ СН'!$H$11+СВЦЭМ!$D$10+'СЕТ СН'!$H$6</f>
        <v>1453.28722113</v>
      </c>
      <c r="R86" s="64">
        <f>SUMIFS(СВЦЭМ!$D$34:$D$777,СВЦЭМ!$A$34:$A$777,$A86,СВЦЭМ!$B$34:$B$777,R$83)+'СЕТ СН'!$H$11+СВЦЭМ!$D$10+'СЕТ СН'!$H$6</f>
        <v>1426.82322226</v>
      </c>
      <c r="S86" s="64">
        <f>SUMIFS(СВЦЭМ!$D$34:$D$777,СВЦЭМ!$A$34:$A$777,$A86,СВЦЭМ!$B$34:$B$777,S$83)+'СЕТ СН'!$H$11+СВЦЭМ!$D$10+'СЕТ СН'!$H$6</f>
        <v>1408.87969662</v>
      </c>
      <c r="T86" s="64">
        <f>SUMIFS(СВЦЭМ!$D$34:$D$777,СВЦЭМ!$A$34:$A$777,$A86,СВЦЭМ!$B$34:$B$777,T$83)+'СЕТ СН'!$H$11+СВЦЭМ!$D$10+'СЕТ СН'!$H$6</f>
        <v>1417.79309317</v>
      </c>
      <c r="U86" s="64">
        <f>SUMIFS(СВЦЭМ!$D$34:$D$777,СВЦЭМ!$A$34:$A$777,$A86,СВЦЭМ!$B$34:$B$777,U$83)+'СЕТ СН'!$H$11+СВЦЭМ!$D$10+'СЕТ СН'!$H$6</f>
        <v>1428.7990650699999</v>
      </c>
      <c r="V86" s="64">
        <f>SUMIFS(СВЦЭМ!$D$34:$D$777,СВЦЭМ!$A$34:$A$777,$A86,СВЦЭМ!$B$34:$B$777,V$83)+'СЕТ СН'!$H$11+СВЦЭМ!$D$10+'СЕТ СН'!$H$6</f>
        <v>1451.7384547900001</v>
      </c>
      <c r="W86" s="64">
        <f>SUMIFS(СВЦЭМ!$D$34:$D$777,СВЦЭМ!$A$34:$A$777,$A86,СВЦЭМ!$B$34:$B$777,W$83)+'СЕТ СН'!$H$11+СВЦЭМ!$D$10+'СЕТ СН'!$H$6</f>
        <v>1417.90773388</v>
      </c>
      <c r="X86" s="64">
        <f>SUMIFS(СВЦЭМ!$D$34:$D$777,СВЦЭМ!$A$34:$A$777,$A86,СВЦЭМ!$B$34:$B$777,X$83)+'СЕТ СН'!$H$11+СВЦЭМ!$D$10+'СЕТ СН'!$H$6</f>
        <v>1456.5514070300001</v>
      </c>
      <c r="Y86" s="64">
        <f>SUMIFS(СВЦЭМ!$D$34:$D$777,СВЦЭМ!$A$34:$A$777,$A86,СВЦЭМ!$B$34:$B$777,Y$83)+'СЕТ СН'!$H$11+СВЦЭМ!$D$10+'СЕТ СН'!$H$6</f>
        <v>1537.9764595199999</v>
      </c>
    </row>
    <row r="87" spans="1:27" ht="15.75" x14ac:dyDescent="0.2">
      <c r="A87" s="63">
        <f t="shared" si="2"/>
        <v>42555</v>
      </c>
      <c r="B87" s="64">
        <f>SUMIFS(СВЦЭМ!$D$34:$D$777,СВЦЭМ!$A$34:$A$777,$A87,СВЦЭМ!$B$34:$B$777,B$83)+'СЕТ СН'!$H$11+СВЦЭМ!$D$10+'СЕТ СН'!$H$6</f>
        <v>1683.8120229800002</v>
      </c>
      <c r="C87" s="64">
        <f>SUMIFS(СВЦЭМ!$D$34:$D$777,СВЦЭМ!$A$34:$A$777,$A87,СВЦЭМ!$B$34:$B$777,C$83)+'СЕТ СН'!$H$11+СВЦЭМ!$D$10+'СЕТ СН'!$H$6</f>
        <v>1766.6254985300002</v>
      </c>
      <c r="D87" s="64">
        <f>SUMIFS(СВЦЭМ!$D$34:$D$777,СВЦЭМ!$A$34:$A$777,$A87,СВЦЭМ!$B$34:$B$777,D$83)+'СЕТ СН'!$H$11+СВЦЭМ!$D$10+'СЕТ СН'!$H$6</f>
        <v>1790.7277411100004</v>
      </c>
      <c r="E87" s="64">
        <f>SUMIFS(СВЦЭМ!$D$34:$D$777,СВЦЭМ!$A$34:$A$777,$A87,СВЦЭМ!$B$34:$B$777,E$83)+'СЕТ СН'!$H$11+СВЦЭМ!$D$10+'СЕТ СН'!$H$6</f>
        <v>1788.5363931700003</v>
      </c>
      <c r="F87" s="64">
        <f>SUMIFS(СВЦЭМ!$D$34:$D$777,СВЦЭМ!$A$34:$A$777,$A87,СВЦЭМ!$B$34:$B$777,F$83)+'СЕТ СН'!$H$11+СВЦЭМ!$D$10+'СЕТ СН'!$H$6</f>
        <v>1828.20160945</v>
      </c>
      <c r="G87" s="64">
        <f>SUMIFS(СВЦЭМ!$D$34:$D$777,СВЦЭМ!$A$34:$A$777,$A87,СВЦЭМ!$B$34:$B$777,G$83)+'СЕТ СН'!$H$11+СВЦЭМ!$D$10+'СЕТ СН'!$H$6</f>
        <v>1843.6640517800001</v>
      </c>
      <c r="H87" s="64">
        <f>SUMIFS(СВЦЭМ!$D$34:$D$777,СВЦЭМ!$A$34:$A$777,$A87,СВЦЭМ!$B$34:$B$777,H$83)+'СЕТ СН'!$H$11+СВЦЭМ!$D$10+'СЕТ СН'!$H$6</f>
        <v>1759.0397342700003</v>
      </c>
      <c r="I87" s="64">
        <f>SUMIFS(СВЦЭМ!$D$34:$D$777,СВЦЭМ!$A$34:$A$777,$A87,СВЦЭМ!$B$34:$B$777,I$83)+'СЕТ СН'!$H$11+СВЦЭМ!$D$10+'СЕТ СН'!$H$6</f>
        <v>1651.9330822500001</v>
      </c>
      <c r="J87" s="64">
        <f>SUMIFS(СВЦЭМ!$D$34:$D$777,СВЦЭМ!$A$34:$A$777,$A87,СВЦЭМ!$B$34:$B$777,J$83)+'СЕТ СН'!$H$11+СВЦЭМ!$D$10+'СЕТ СН'!$H$6</f>
        <v>1457.5465892900002</v>
      </c>
      <c r="K87" s="64">
        <f>SUMIFS(СВЦЭМ!$D$34:$D$777,СВЦЭМ!$A$34:$A$777,$A87,СВЦЭМ!$B$34:$B$777,K$83)+'СЕТ СН'!$H$11+СВЦЭМ!$D$10+'СЕТ СН'!$H$6</f>
        <v>1417.3274307900001</v>
      </c>
      <c r="L87" s="64">
        <f>SUMIFS(СВЦЭМ!$D$34:$D$777,СВЦЭМ!$A$34:$A$777,$A87,СВЦЭМ!$B$34:$B$777,L$83)+'СЕТ СН'!$H$11+СВЦЭМ!$D$10+'СЕТ СН'!$H$6</f>
        <v>1491.95336858</v>
      </c>
      <c r="M87" s="64">
        <f>SUMIFS(СВЦЭМ!$D$34:$D$777,СВЦЭМ!$A$34:$A$777,$A87,СВЦЭМ!$B$34:$B$777,M$83)+'СЕТ СН'!$H$11+СВЦЭМ!$D$10+'СЕТ СН'!$H$6</f>
        <v>1477.2866657300001</v>
      </c>
      <c r="N87" s="64">
        <f>SUMIFS(СВЦЭМ!$D$34:$D$777,СВЦЭМ!$A$34:$A$777,$A87,СВЦЭМ!$B$34:$B$777,N$83)+'СЕТ СН'!$H$11+СВЦЭМ!$D$10+'СЕТ СН'!$H$6</f>
        <v>1458.63756964</v>
      </c>
      <c r="O87" s="64">
        <f>SUMIFS(СВЦЭМ!$D$34:$D$777,СВЦЭМ!$A$34:$A$777,$A87,СВЦЭМ!$B$34:$B$777,O$83)+'СЕТ СН'!$H$11+СВЦЭМ!$D$10+'СЕТ СН'!$H$6</f>
        <v>1540.54249067</v>
      </c>
      <c r="P87" s="64">
        <f>SUMIFS(СВЦЭМ!$D$34:$D$777,СВЦЭМ!$A$34:$A$777,$A87,СВЦЭМ!$B$34:$B$777,P$83)+'СЕТ СН'!$H$11+СВЦЭМ!$D$10+'СЕТ СН'!$H$6</f>
        <v>1507.66863203</v>
      </c>
      <c r="Q87" s="64">
        <f>SUMIFS(СВЦЭМ!$D$34:$D$777,СВЦЭМ!$A$34:$A$777,$A87,СВЦЭМ!$B$34:$B$777,Q$83)+'СЕТ СН'!$H$11+СВЦЭМ!$D$10+'СЕТ СН'!$H$6</f>
        <v>1473.72414273</v>
      </c>
      <c r="R87" s="64">
        <f>SUMIFS(СВЦЭМ!$D$34:$D$777,СВЦЭМ!$A$34:$A$777,$A87,СВЦЭМ!$B$34:$B$777,R$83)+'СЕТ СН'!$H$11+СВЦЭМ!$D$10+'СЕТ СН'!$H$6</f>
        <v>1532.9613906300001</v>
      </c>
      <c r="S87" s="64">
        <f>SUMIFS(СВЦЭМ!$D$34:$D$777,СВЦЭМ!$A$34:$A$777,$A87,СВЦЭМ!$B$34:$B$777,S$83)+'СЕТ СН'!$H$11+СВЦЭМ!$D$10+'СЕТ СН'!$H$6</f>
        <v>1512.54647897</v>
      </c>
      <c r="T87" s="64">
        <f>SUMIFS(СВЦЭМ!$D$34:$D$777,СВЦЭМ!$A$34:$A$777,$A87,СВЦЭМ!$B$34:$B$777,T$83)+'СЕТ СН'!$H$11+СВЦЭМ!$D$10+'СЕТ СН'!$H$6</f>
        <v>1491.72010499</v>
      </c>
      <c r="U87" s="64">
        <f>SUMIFS(СВЦЭМ!$D$34:$D$777,СВЦЭМ!$A$34:$A$777,$A87,СВЦЭМ!$B$34:$B$777,U$83)+'СЕТ СН'!$H$11+СВЦЭМ!$D$10+'СЕТ СН'!$H$6</f>
        <v>1502.18291363</v>
      </c>
      <c r="V87" s="64">
        <f>SUMIFS(СВЦЭМ!$D$34:$D$777,СВЦЭМ!$A$34:$A$777,$A87,СВЦЭМ!$B$34:$B$777,V$83)+'СЕТ СН'!$H$11+СВЦЭМ!$D$10+'СЕТ СН'!$H$6</f>
        <v>1536.3719026399999</v>
      </c>
      <c r="W87" s="64">
        <f>SUMIFS(СВЦЭМ!$D$34:$D$777,СВЦЭМ!$A$34:$A$777,$A87,СВЦЭМ!$B$34:$B$777,W$83)+'СЕТ СН'!$H$11+СВЦЭМ!$D$10+'СЕТ СН'!$H$6</f>
        <v>1565.8775463299999</v>
      </c>
      <c r="X87" s="64">
        <f>SUMIFS(СВЦЭМ!$D$34:$D$777,СВЦЭМ!$A$34:$A$777,$A87,СВЦЭМ!$B$34:$B$777,X$83)+'СЕТ СН'!$H$11+СВЦЭМ!$D$10+'СЕТ СН'!$H$6</f>
        <v>1677.70867821</v>
      </c>
      <c r="Y87" s="64">
        <f>SUMIFS(СВЦЭМ!$D$34:$D$777,СВЦЭМ!$A$34:$A$777,$A87,СВЦЭМ!$B$34:$B$777,Y$83)+'СЕТ СН'!$H$11+СВЦЭМ!$D$10+'СЕТ СН'!$H$6</f>
        <v>1665.1176654000001</v>
      </c>
    </row>
    <row r="88" spans="1:27" ht="15.75" x14ac:dyDescent="0.2">
      <c r="A88" s="63">
        <f t="shared" si="2"/>
        <v>42556</v>
      </c>
      <c r="B88" s="64">
        <f>SUMIFS(СВЦЭМ!$D$34:$D$777,СВЦЭМ!$A$34:$A$777,$A88,СВЦЭМ!$B$34:$B$777,B$83)+'СЕТ СН'!$H$11+СВЦЭМ!$D$10+'СЕТ СН'!$H$6</f>
        <v>1725.2426733500001</v>
      </c>
      <c r="C88" s="64">
        <f>SUMIFS(СВЦЭМ!$D$34:$D$777,СВЦЭМ!$A$34:$A$777,$A88,СВЦЭМ!$B$34:$B$777,C$83)+'СЕТ СН'!$H$11+СВЦЭМ!$D$10+'СЕТ СН'!$H$6</f>
        <v>1789.1417881900002</v>
      </c>
      <c r="D88" s="64">
        <f>SUMIFS(СВЦЭМ!$D$34:$D$777,СВЦЭМ!$A$34:$A$777,$A88,СВЦЭМ!$B$34:$B$777,D$83)+'СЕТ СН'!$H$11+СВЦЭМ!$D$10+'СЕТ СН'!$H$6</f>
        <v>1851.3436271200003</v>
      </c>
      <c r="E88" s="64">
        <f>SUMIFS(СВЦЭМ!$D$34:$D$777,СВЦЭМ!$A$34:$A$777,$A88,СВЦЭМ!$B$34:$B$777,E$83)+'СЕТ СН'!$H$11+СВЦЭМ!$D$10+'СЕТ СН'!$H$6</f>
        <v>1859.9617417700001</v>
      </c>
      <c r="F88" s="64">
        <f>SUMIFS(СВЦЭМ!$D$34:$D$777,СВЦЭМ!$A$34:$A$777,$A88,СВЦЭМ!$B$34:$B$777,F$83)+'СЕТ СН'!$H$11+СВЦЭМ!$D$10+'СЕТ СН'!$H$6</f>
        <v>1836.66952494</v>
      </c>
      <c r="G88" s="64">
        <f>SUMIFS(СВЦЭМ!$D$34:$D$777,СВЦЭМ!$A$34:$A$777,$A88,СВЦЭМ!$B$34:$B$777,G$83)+'СЕТ СН'!$H$11+СВЦЭМ!$D$10+'СЕТ СН'!$H$6</f>
        <v>1856.62631603</v>
      </c>
      <c r="H88" s="64">
        <f>SUMIFS(СВЦЭМ!$D$34:$D$777,СВЦЭМ!$A$34:$A$777,$A88,СВЦЭМ!$B$34:$B$777,H$83)+'СЕТ СН'!$H$11+СВЦЭМ!$D$10+'СЕТ СН'!$H$6</f>
        <v>1764.94547676</v>
      </c>
      <c r="I88" s="64">
        <f>SUMIFS(СВЦЭМ!$D$34:$D$777,СВЦЭМ!$A$34:$A$777,$A88,СВЦЭМ!$B$34:$B$777,I$83)+'СЕТ СН'!$H$11+СВЦЭМ!$D$10+'СЕТ СН'!$H$6</f>
        <v>1626.6061760300004</v>
      </c>
      <c r="J88" s="64">
        <f>SUMIFS(СВЦЭМ!$D$34:$D$777,СВЦЭМ!$A$34:$A$777,$A88,СВЦЭМ!$B$34:$B$777,J$83)+'СЕТ СН'!$H$11+СВЦЭМ!$D$10+'СЕТ СН'!$H$6</f>
        <v>1432.2818845500001</v>
      </c>
      <c r="K88" s="64">
        <f>SUMIFS(СВЦЭМ!$D$34:$D$777,СВЦЭМ!$A$34:$A$777,$A88,СВЦЭМ!$B$34:$B$777,K$83)+'СЕТ СН'!$H$11+СВЦЭМ!$D$10+'СЕТ СН'!$H$6</f>
        <v>1477.27446252</v>
      </c>
      <c r="L88" s="64">
        <f>SUMIFS(СВЦЭМ!$D$34:$D$777,СВЦЭМ!$A$34:$A$777,$A88,СВЦЭМ!$B$34:$B$777,L$83)+'СЕТ СН'!$H$11+СВЦЭМ!$D$10+'СЕТ СН'!$H$6</f>
        <v>1765.1551627200001</v>
      </c>
      <c r="M88" s="64">
        <f>SUMIFS(СВЦЭМ!$D$34:$D$777,СВЦЭМ!$A$34:$A$777,$A88,СВЦЭМ!$B$34:$B$777,M$83)+'СЕТ СН'!$H$11+СВЦЭМ!$D$10+'СЕТ СН'!$H$6</f>
        <v>2009.3711579200003</v>
      </c>
      <c r="N88" s="64">
        <f>SUMIFS(СВЦЭМ!$D$34:$D$777,СВЦЭМ!$A$34:$A$777,$A88,СВЦЭМ!$B$34:$B$777,N$83)+'СЕТ СН'!$H$11+СВЦЭМ!$D$10+'СЕТ СН'!$H$6</f>
        <v>2045.5339007500002</v>
      </c>
      <c r="O88" s="64">
        <f>SUMIFS(СВЦЭМ!$D$34:$D$777,СВЦЭМ!$A$34:$A$777,$A88,СВЦЭМ!$B$34:$B$777,O$83)+'СЕТ СН'!$H$11+СВЦЭМ!$D$10+'СЕТ СН'!$H$6</f>
        <v>1826.5696197400002</v>
      </c>
      <c r="P88" s="64">
        <f>SUMIFS(СВЦЭМ!$D$34:$D$777,СВЦЭМ!$A$34:$A$777,$A88,СВЦЭМ!$B$34:$B$777,P$83)+'СЕТ СН'!$H$11+СВЦЭМ!$D$10+'СЕТ СН'!$H$6</f>
        <v>1417.29619688</v>
      </c>
      <c r="Q88" s="64">
        <f>SUMIFS(СВЦЭМ!$D$34:$D$777,СВЦЭМ!$A$34:$A$777,$A88,СВЦЭМ!$B$34:$B$777,Q$83)+'СЕТ СН'!$H$11+СВЦЭМ!$D$10+'СЕТ СН'!$H$6</f>
        <v>1415.25168147</v>
      </c>
      <c r="R88" s="64">
        <f>SUMIFS(СВЦЭМ!$D$34:$D$777,СВЦЭМ!$A$34:$A$777,$A88,СВЦЭМ!$B$34:$B$777,R$83)+'СЕТ СН'!$H$11+СВЦЭМ!$D$10+'СЕТ СН'!$H$6</f>
        <v>1629.1972267400001</v>
      </c>
      <c r="S88" s="64">
        <f>SUMIFS(СВЦЭМ!$D$34:$D$777,СВЦЭМ!$A$34:$A$777,$A88,СВЦЭМ!$B$34:$B$777,S$83)+'СЕТ СН'!$H$11+СВЦЭМ!$D$10+'СЕТ СН'!$H$6</f>
        <v>1631.5968133600004</v>
      </c>
      <c r="T88" s="64">
        <f>SUMIFS(СВЦЭМ!$D$34:$D$777,СВЦЭМ!$A$34:$A$777,$A88,СВЦЭМ!$B$34:$B$777,T$83)+'СЕТ СН'!$H$11+СВЦЭМ!$D$10+'СЕТ СН'!$H$6</f>
        <v>1495.3742172500001</v>
      </c>
      <c r="U88" s="64">
        <f>SUMIFS(СВЦЭМ!$D$34:$D$777,СВЦЭМ!$A$34:$A$777,$A88,СВЦЭМ!$B$34:$B$777,U$83)+'СЕТ СН'!$H$11+СВЦЭМ!$D$10+'СЕТ СН'!$H$6</f>
        <v>1490.3509858800001</v>
      </c>
      <c r="V88" s="64">
        <f>SUMIFS(СВЦЭМ!$D$34:$D$777,СВЦЭМ!$A$34:$A$777,$A88,СВЦЭМ!$B$34:$B$777,V$83)+'СЕТ СН'!$H$11+СВЦЭМ!$D$10+'СЕТ СН'!$H$6</f>
        <v>1476.0792683300001</v>
      </c>
      <c r="W88" s="64">
        <f>SUMIFS(СВЦЭМ!$D$34:$D$777,СВЦЭМ!$A$34:$A$777,$A88,СВЦЭМ!$B$34:$B$777,W$83)+'СЕТ СН'!$H$11+СВЦЭМ!$D$10+'СЕТ СН'!$H$6</f>
        <v>1539.5155457800001</v>
      </c>
      <c r="X88" s="64">
        <f>SUMIFS(СВЦЭМ!$D$34:$D$777,СВЦЭМ!$A$34:$A$777,$A88,СВЦЭМ!$B$34:$B$777,X$83)+'СЕТ СН'!$H$11+СВЦЭМ!$D$10+'СЕТ СН'!$H$6</f>
        <v>1537.91007461</v>
      </c>
      <c r="Y88" s="64">
        <f>SUMIFS(СВЦЭМ!$D$34:$D$777,СВЦЭМ!$A$34:$A$777,$A88,СВЦЭМ!$B$34:$B$777,Y$83)+'СЕТ СН'!$H$11+СВЦЭМ!$D$10+'СЕТ СН'!$H$6</f>
        <v>1602.00952388</v>
      </c>
    </row>
    <row r="89" spans="1:27" ht="15.75" x14ac:dyDescent="0.2">
      <c r="A89" s="63">
        <f t="shared" si="2"/>
        <v>42557</v>
      </c>
      <c r="B89" s="64">
        <f>SUMIFS(СВЦЭМ!$D$34:$D$777,СВЦЭМ!$A$34:$A$777,$A89,СВЦЭМ!$B$34:$B$777,B$83)+'СЕТ СН'!$H$11+СВЦЭМ!$D$10+'СЕТ СН'!$H$6</f>
        <v>1717.06002829</v>
      </c>
      <c r="C89" s="64">
        <f>SUMIFS(СВЦЭМ!$D$34:$D$777,СВЦЭМ!$A$34:$A$777,$A89,СВЦЭМ!$B$34:$B$777,C$83)+'СЕТ СН'!$H$11+СВЦЭМ!$D$10+'СЕТ СН'!$H$6</f>
        <v>1773.44917201</v>
      </c>
      <c r="D89" s="64">
        <f>SUMIFS(СВЦЭМ!$D$34:$D$777,СВЦЭМ!$A$34:$A$777,$A89,СВЦЭМ!$B$34:$B$777,D$83)+'СЕТ СН'!$H$11+СВЦЭМ!$D$10+'СЕТ СН'!$H$6</f>
        <v>1818.8476476000001</v>
      </c>
      <c r="E89" s="64">
        <f>SUMIFS(СВЦЭМ!$D$34:$D$777,СВЦЭМ!$A$34:$A$777,$A89,СВЦЭМ!$B$34:$B$777,E$83)+'СЕТ СН'!$H$11+СВЦЭМ!$D$10+'СЕТ СН'!$H$6</f>
        <v>1854.0171081000003</v>
      </c>
      <c r="F89" s="64">
        <f>SUMIFS(СВЦЭМ!$D$34:$D$777,СВЦЭМ!$A$34:$A$777,$A89,СВЦЭМ!$B$34:$B$777,F$83)+'СЕТ СН'!$H$11+СВЦЭМ!$D$10+'СЕТ СН'!$H$6</f>
        <v>1895.81845445</v>
      </c>
      <c r="G89" s="64">
        <f>SUMIFS(СВЦЭМ!$D$34:$D$777,СВЦЭМ!$A$34:$A$777,$A89,СВЦЭМ!$B$34:$B$777,G$83)+'СЕТ СН'!$H$11+СВЦЭМ!$D$10+'СЕТ СН'!$H$6</f>
        <v>1885.0941014100003</v>
      </c>
      <c r="H89" s="64">
        <f>SUMIFS(СВЦЭМ!$D$34:$D$777,СВЦЭМ!$A$34:$A$777,$A89,СВЦЭМ!$B$34:$B$777,H$83)+'СЕТ СН'!$H$11+СВЦЭМ!$D$10+'СЕТ СН'!$H$6</f>
        <v>1769.8509913600001</v>
      </c>
      <c r="I89" s="64">
        <f>SUMIFS(СВЦЭМ!$D$34:$D$777,СВЦЭМ!$A$34:$A$777,$A89,СВЦЭМ!$B$34:$B$777,I$83)+'СЕТ СН'!$H$11+СВЦЭМ!$D$10+'СЕТ СН'!$H$6</f>
        <v>1646.4634219300001</v>
      </c>
      <c r="J89" s="64">
        <f>SUMIFS(СВЦЭМ!$D$34:$D$777,СВЦЭМ!$A$34:$A$777,$A89,СВЦЭМ!$B$34:$B$777,J$83)+'СЕТ СН'!$H$11+СВЦЭМ!$D$10+'СЕТ СН'!$H$6</f>
        <v>1525.6190197199999</v>
      </c>
      <c r="K89" s="64">
        <f>SUMIFS(СВЦЭМ!$D$34:$D$777,СВЦЭМ!$A$34:$A$777,$A89,СВЦЭМ!$B$34:$B$777,K$83)+'СЕТ СН'!$H$11+СВЦЭМ!$D$10+'СЕТ СН'!$H$6</f>
        <v>1400.3567834999999</v>
      </c>
      <c r="L89" s="64">
        <f>SUMIFS(СВЦЭМ!$D$34:$D$777,СВЦЭМ!$A$34:$A$777,$A89,СВЦЭМ!$B$34:$B$777,L$83)+'СЕТ СН'!$H$11+СВЦЭМ!$D$10+'СЕТ СН'!$H$6</f>
        <v>1572.8252986299999</v>
      </c>
      <c r="M89" s="64">
        <f>SUMIFS(СВЦЭМ!$D$34:$D$777,СВЦЭМ!$A$34:$A$777,$A89,СВЦЭМ!$B$34:$B$777,M$83)+'СЕТ СН'!$H$11+СВЦЭМ!$D$10+'СЕТ СН'!$H$6</f>
        <v>1512.6850565499999</v>
      </c>
      <c r="N89" s="64">
        <f>SUMIFS(СВЦЭМ!$D$34:$D$777,СВЦЭМ!$A$34:$A$777,$A89,СВЦЭМ!$B$34:$B$777,N$83)+'СЕТ СН'!$H$11+СВЦЭМ!$D$10+'СЕТ СН'!$H$6</f>
        <v>1506.6651542300001</v>
      </c>
      <c r="O89" s="64">
        <f>SUMIFS(СВЦЭМ!$D$34:$D$777,СВЦЭМ!$A$34:$A$777,$A89,СВЦЭМ!$B$34:$B$777,O$83)+'СЕТ СН'!$H$11+СВЦЭМ!$D$10+'СЕТ СН'!$H$6</f>
        <v>1526.8370116000001</v>
      </c>
      <c r="P89" s="64">
        <f>SUMIFS(СВЦЭМ!$D$34:$D$777,СВЦЭМ!$A$34:$A$777,$A89,СВЦЭМ!$B$34:$B$777,P$83)+'СЕТ СН'!$H$11+СВЦЭМ!$D$10+'СЕТ СН'!$H$6</f>
        <v>1511.54551651</v>
      </c>
      <c r="Q89" s="64">
        <f>SUMIFS(СВЦЭМ!$D$34:$D$777,СВЦЭМ!$A$34:$A$777,$A89,СВЦЭМ!$B$34:$B$777,Q$83)+'СЕТ СН'!$H$11+СВЦЭМ!$D$10+'СЕТ СН'!$H$6</f>
        <v>1499.44862343</v>
      </c>
      <c r="R89" s="64">
        <f>SUMIFS(СВЦЭМ!$D$34:$D$777,СВЦЭМ!$A$34:$A$777,$A89,СВЦЭМ!$B$34:$B$777,R$83)+'СЕТ СН'!$H$11+СВЦЭМ!$D$10+'СЕТ СН'!$H$6</f>
        <v>1513.90544088</v>
      </c>
      <c r="S89" s="64">
        <f>SUMIFS(СВЦЭМ!$D$34:$D$777,СВЦЭМ!$A$34:$A$777,$A89,СВЦЭМ!$B$34:$B$777,S$83)+'СЕТ СН'!$H$11+СВЦЭМ!$D$10+'СЕТ СН'!$H$6</f>
        <v>1473.1795213</v>
      </c>
      <c r="T89" s="64">
        <f>SUMIFS(СВЦЭМ!$D$34:$D$777,СВЦЭМ!$A$34:$A$777,$A89,СВЦЭМ!$B$34:$B$777,T$83)+'СЕТ СН'!$H$11+СВЦЭМ!$D$10+'СЕТ СН'!$H$6</f>
        <v>1494.99033313</v>
      </c>
      <c r="U89" s="64">
        <f>SUMIFS(СВЦЭМ!$D$34:$D$777,СВЦЭМ!$A$34:$A$777,$A89,СВЦЭМ!$B$34:$B$777,U$83)+'СЕТ СН'!$H$11+СВЦЭМ!$D$10+'СЕТ СН'!$H$6</f>
        <v>1492.6230332800001</v>
      </c>
      <c r="V89" s="64">
        <f>SUMIFS(СВЦЭМ!$D$34:$D$777,СВЦЭМ!$A$34:$A$777,$A89,СВЦЭМ!$B$34:$B$777,V$83)+'СЕТ СН'!$H$11+СВЦЭМ!$D$10+'СЕТ СН'!$H$6</f>
        <v>1526.6661357</v>
      </c>
      <c r="W89" s="64">
        <f>SUMIFS(СВЦЭМ!$D$34:$D$777,СВЦЭМ!$A$34:$A$777,$A89,СВЦЭМ!$B$34:$B$777,W$83)+'СЕТ СН'!$H$11+СВЦЭМ!$D$10+'СЕТ СН'!$H$6</f>
        <v>1548.6737572699999</v>
      </c>
      <c r="X89" s="64">
        <f>SUMIFS(СВЦЭМ!$D$34:$D$777,СВЦЭМ!$A$34:$A$777,$A89,СВЦЭМ!$B$34:$B$777,X$83)+'СЕТ СН'!$H$11+СВЦЭМ!$D$10+'СЕТ СН'!$H$6</f>
        <v>1588.3859586399999</v>
      </c>
      <c r="Y89" s="64">
        <f>SUMIFS(СВЦЭМ!$D$34:$D$777,СВЦЭМ!$A$34:$A$777,$A89,СВЦЭМ!$B$34:$B$777,Y$83)+'СЕТ СН'!$H$11+СВЦЭМ!$D$10+'СЕТ СН'!$H$6</f>
        <v>1678.5146391600001</v>
      </c>
    </row>
    <row r="90" spans="1:27" ht="15.75" x14ac:dyDescent="0.2">
      <c r="A90" s="63">
        <f t="shared" si="2"/>
        <v>42558</v>
      </c>
      <c r="B90" s="64">
        <f>SUMIFS(СВЦЭМ!$D$34:$D$777,СВЦЭМ!$A$34:$A$777,$A90,СВЦЭМ!$B$34:$B$777,B$83)+'СЕТ СН'!$H$11+СВЦЭМ!$D$10+'СЕТ СН'!$H$6</f>
        <v>1723.7399666600004</v>
      </c>
      <c r="C90" s="64">
        <f>SUMIFS(СВЦЭМ!$D$34:$D$777,СВЦЭМ!$A$34:$A$777,$A90,СВЦЭМ!$B$34:$B$777,C$83)+'СЕТ СН'!$H$11+СВЦЭМ!$D$10+'СЕТ СН'!$H$6</f>
        <v>1828.21226097</v>
      </c>
      <c r="D90" s="64">
        <f>SUMIFS(СВЦЭМ!$D$34:$D$777,СВЦЭМ!$A$34:$A$777,$A90,СВЦЭМ!$B$34:$B$777,D$83)+'СЕТ СН'!$H$11+СВЦЭМ!$D$10+'СЕТ СН'!$H$6</f>
        <v>1851.5771681400001</v>
      </c>
      <c r="E90" s="64">
        <f>SUMIFS(СВЦЭМ!$D$34:$D$777,СВЦЭМ!$A$34:$A$777,$A90,СВЦЭМ!$B$34:$B$777,E$83)+'СЕТ СН'!$H$11+СВЦЭМ!$D$10+'СЕТ СН'!$H$6</f>
        <v>1848.3444750500003</v>
      </c>
      <c r="F90" s="64">
        <f>SUMIFS(СВЦЭМ!$D$34:$D$777,СВЦЭМ!$A$34:$A$777,$A90,СВЦЭМ!$B$34:$B$777,F$83)+'СЕТ СН'!$H$11+СВЦЭМ!$D$10+'СЕТ СН'!$H$6</f>
        <v>1892.98241104</v>
      </c>
      <c r="G90" s="64">
        <f>SUMIFS(СВЦЭМ!$D$34:$D$777,СВЦЭМ!$A$34:$A$777,$A90,СВЦЭМ!$B$34:$B$777,G$83)+'СЕТ СН'!$H$11+СВЦЭМ!$D$10+'СЕТ СН'!$H$6</f>
        <v>1956.5414468900003</v>
      </c>
      <c r="H90" s="64">
        <f>SUMIFS(СВЦЭМ!$D$34:$D$777,СВЦЭМ!$A$34:$A$777,$A90,СВЦЭМ!$B$34:$B$777,H$83)+'СЕТ СН'!$H$11+СВЦЭМ!$D$10+'СЕТ СН'!$H$6</f>
        <v>1884.0587534800002</v>
      </c>
      <c r="I90" s="64">
        <f>SUMIFS(СВЦЭМ!$D$34:$D$777,СВЦЭМ!$A$34:$A$777,$A90,СВЦЭМ!$B$34:$B$777,I$83)+'СЕТ СН'!$H$11+СВЦЭМ!$D$10+'СЕТ СН'!$H$6</f>
        <v>1808.8133350100002</v>
      </c>
      <c r="J90" s="64">
        <f>SUMIFS(СВЦЭМ!$D$34:$D$777,СВЦЭМ!$A$34:$A$777,$A90,СВЦЭМ!$B$34:$B$777,J$83)+'СЕТ СН'!$H$11+СВЦЭМ!$D$10+'СЕТ СН'!$H$6</f>
        <v>1613.0052627</v>
      </c>
      <c r="K90" s="64">
        <f>SUMIFS(СВЦЭМ!$D$34:$D$777,СВЦЭМ!$A$34:$A$777,$A90,СВЦЭМ!$B$34:$B$777,K$83)+'СЕТ СН'!$H$11+СВЦЭМ!$D$10+'СЕТ СН'!$H$6</f>
        <v>1532.35720758</v>
      </c>
      <c r="L90" s="64">
        <f>SUMIFS(СВЦЭМ!$D$34:$D$777,СВЦЭМ!$A$34:$A$777,$A90,СВЦЭМ!$B$34:$B$777,L$83)+'СЕТ СН'!$H$11+СВЦЭМ!$D$10+'СЕТ СН'!$H$6</f>
        <v>1488.8384385899999</v>
      </c>
      <c r="M90" s="64">
        <f>SUMIFS(СВЦЭМ!$D$34:$D$777,СВЦЭМ!$A$34:$A$777,$A90,СВЦЭМ!$B$34:$B$777,M$83)+'СЕТ СН'!$H$11+СВЦЭМ!$D$10+'СЕТ СН'!$H$6</f>
        <v>1460.48272296</v>
      </c>
      <c r="N90" s="64">
        <f>SUMIFS(СВЦЭМ!$D$34:$D$777,СВЦЭМ!$A$34:$A$777,$A90,СВЦЭМ!$B$34:$B$777,N$83)+'СЕТ СН'!$H$11+СВЦЭМ!$D$10+'СЕТ СН'!$H$6</f>
        <v>1498.1509653600001</v>
      </c>
      <c r="O90" s="64">
        <f>SUMIFS(СВЦЭМ!$D$34:$D$777,СВЦЭМ!$A$34:$A$777,$A90,СВЦЭМ!$B$34:$B$777,O$83)+'СЕТ СН'!$H$11+СВЦЭМ!$D$10+'СЕТ СН'!$H$6</f>
        <v>1509.70173505</v>
      </c>
      <c r="P90" s="64">
        <f>SUMIFS(СВЦЭМ!$D$34:$D$777,СВЦЭМ!$A$34:$A$777,$A90,СВЦЭМ!$B$34:$B$777,P$83)+'СЕТ СН'!$H$11+СВЦЭМ!$D$10+'СЕТ СН'!$H$6</f>
        <v>1513.55904029</v>
      </c>
      <c r="Q90" s="64">
        <f>SUMIFS(СВЦЭМ!$D$34:$D$777,СВЦЭМ!$A$34:$A$777,$A90,СВЦЭМ!$B$34:$B$777,Q$83)+'СЕТ СН'!$H$11+СВЦЭМ!$D$10+'СЕТ СН'!$H$6</f>
        <v>1520.39353063</v>
      </c>
      <c r="R90" s="64">
        <f>SUMIFS(СВЦЭМ!$D$34:$D$777,СВЦЭМ!$A$34:$A$777,$A90,СВЦЭМ!$B$34:$B$777,R$83)+'СЕТ СН'!$H$11+СВЦЭМ!$D$10+'СЕТ СН'!$H$6</f>
        <v>1957.1167672300003</v>
      </c>
      <c r="S90" s="64">
        <f>SUMIFS(СВЦЭМ!$D$34:$D$777,СВЦЭМ!$A$34:$A$777,$A90,СВЦЭМ!$B$34:$B$777,S$83)+'СЕТ СН'!$H$11+СВЦЭМ!$D$10+'СЕТ СН'!$H$6</f>
        <v>1561.0477028999999</v>
      </c>
      <c r="T90" s="64">
        <f>SUMIFS(СВЦЭМ!$D$34:$D$777,СВЦЭМ!$A$34:$A$777,$A90,СВЦЭМ!$B$34:$B$777,T$83)+'СЕТ СН'!$H$11+СВЦЭМ!$D$10+'СЕТ СН'!$H$6</f>
        <v>1521.98973413</v>
      </c>
      <c r="U90" s="64">
        <f>SUMIFS(СВЦЭМ!$D$34:$D$777,СВЦЭМ!$A$34:$A$777,$A90,СВЦЭМ!$B$34:$B$777,U$83)+'СЕТ СН'!$H$11+СВЦЭМ!$D$10+'СЕТ СН'!$H$6</f>
        <v>1508.90675158</v>
      </c>
      <c r="V90" s="64">
        <f>SUMIFS(СВЦЭМ!$D$34:$D$777,СВЦЭМ!$A$34:$A$777,$A90,СВЦЭМ!$B$34:$B$777,V$83)+'СЕТ СН'!$H$11+СВЦЭМ!$D$10+'СЕТ СН'!$H$6</f>
        <v>1468.30133987</v>
      </c>
      <c r="W90" s="64">
        <f>SUMIFS(СВЦЭМ!$D$34:$D$777,СВЦЭМ!$A$34:$A$777,$A90,СВЦЭМ!$B$34:$B$777,W$83)+'СЕТ СН'!$H$11+СВЦЭМ!$D$10+'СЕТ СН'!$H$6</f>
        <v>1520.66287457</v>
      </c>
      <c r="X90" s="64">
        <f>SUMIFS(СВЦЭМ!$D$34:$D$777,СВЦЭМ!$A$34:$A$777,$A90,СВЦЭМ!$B$34:$B$777,X$83)+'СЕТ СН'!$H$11+СВЦЭМ!$D$10+'СЕТ СН'!$H$6</f>
        <v>1520.1641685700001</v>
      </c>
      <c r="Y90" s="64">
        <f>SUMIFS(СВЦЭМ!$D$34:$D$777,СВЦЭМ!$A$34:$A$777,$A90,СВЦЭМ!$B$34:$B$777,Y$83)+'СЕТ СН'!$H$11+СВЦЭМ!$D$10+'СЕТ СН'!$H$6</f>
        <v>1570.4885602899999</v>
      </c>
    </row>
    <row r="91" spans="1:27" ht="15.75" x14ac:dyDescent="0.2">
      <c r="A91" s="63">
        <f t="shared" si="2"/>
        <v>42559</v>
      </c>
      <c r="B91" s="64">
        <f>SUMIFS(СВЦЭМ!$D$34:$D$777,СВЦЭМ!$A$34:$A$777,$A91,СВЦЭМ!$B$34:$B$777,B$83)+'СЕТ СН'!$H$11+СВЦЭМ!$D$10+'СЕТ СН'!$H$6</f>
        <v>1667.5711245400003</v>
      </c>
      <c r="C91" s="64">
        <f>SUMIFS(СВЦЭМ!$D$34:$D$777,СВЦЭМ!$A$34:$A$777,$A91,СВЦЭМ!$B$34:$B$777,C$83)+'СЕТ СН'!$H$11+СВЦЭМ!$D$10+'СЕТ СН'!$H$6</f>
        <v>1724.0079498500004</v>
      </c>
      <c r="D91" s="64">
        <f>SUMIFS(СВЦЭМ!$D$34:$D$777,СВЦЭМ!$A$34:$A$777,$A91,СВЦЭМ!$B$34:$B$777,D$83)+'СЕТ СН'!$H$11+СВЦЭМ!$D$10+'СЕТ СН'!$H$6</f>
        <v>1758.1435616800004</v>
      </c>
      <c r="E91" s="64">
        <f>SUMIFS(СВЦЭМ!$D$34:$D$777,СВЦЭМ!$A$34:$A$777,$A91,СВЦЭМ!$B$34:$B$777,E$83)+'СЕТ СН'!$H$11+СВЦЭМ!$D$10+'СЕТ СН'!$H$6</f>
        <v>2050.7371362900003</v>
      </c>
      <c r="F91" s="64">
        <f>SUMIFS(СВЦЭМ!$D$34:$D$777,СВЦЭМ!$A$34:$A$777,$A91,СВЦЭМ!$B$34:$B$777,F$83)+'СЕТ СН'!$H$11+СВЦЭМ!$D$10+'СЕТ СН'!$H$6</f>
        <v>2032.6386782900004</v>
      </c>
      <c r="G91" s="64">
        <f>SUMIFS(СВЦЭМ!$D$34:$D$777,СВЦЭМ!$A$34:$A$777,$A91,СВЦЭМ!$B$34:$B$777,G$83)+'СЕТ СН'!$H$11+СВЦЭМ!$D$10+'СЕТ СН'!$H$6</f>
        <v>1946.1185435300004</v>
      </c>
      <c r="H91" s="64">
        <f>SUMIFS(СВЦЭМ!$D$34:$D$777,СВЦЭМ!$A$34:$A$777,$A91,СВЦЭМ!$B$34:$B$777,H$83)+'СЕТ СН'!$H$11+СВЦЭМ!$D$10+'СЕТ СН'!$H$6</f>
        <v>1666.9506677700001</v>
      </c>
      <c r="I91" s="64">
        <f>SUMIFS(СВЦЭМ!$D$34:$D$777,СВЦЭМ!$A$34:$A$777,$A91,СВЦЭМ!$B$34:$B$777,I$83)+'СЕТ СН'!$H$11+СВЦЭМ!$D$10+'СЕТ СН'!$H$6</f>
        <v>1553.0250528900001</v>
      </c>
      <c r="J91" s="64">
        <f>SUMIFS(СВЦЭМ!$D$34:$D$777,СВЦЭМ!$A$34:$A$777,$A91,СВЦЭМ!$B$34:$B$777,J$83)+'СЕТ СН'!$H$11+СВЦЭМ!$D$10+'СЕТ СН'!$H$6</f>
        <v>1391.4668396699999</v>
      </c>
      <c r="K91" s="64">
        <f>SUMIFS(СВЦЭМ!$D$34:$D$777,СВЦЭМ!$A$34:$A$777,$A91,СВЦЭМ!$B$34:$B$777,K$83)+'СЕТ СН'!$H$11+СВЦЭМ!$D$10+'СЕТ СН'!$H$6</f>
        <v>1372.3227614699999</v>
      </c>
      <c r="L91" s="64">
        <f>SUMIFS(СВЦЭМ!$D$34:$D$777,СВЦЭМ!$A$34:$A$777,$A91,СВЦЭМ!$B$34:$B$777,L$83)+'СЕТ СН'!$H$11+СВЦЭМ!$D$10+'СЕТ СН'!$H$6</f>
        <v>1355.6796803899999</v>
      </c>
      <c r="M91" s="64">
        <f>SUMIFS(СВЦЭМ!$D$34:$D$777,СВЦЭМ!$A$34:$A$777,$A91,СВЦЭМ!$B$34:$B$777,M$83)+'СЕТ СН'!$H$11+СВЦЭМ!$D$10+'СЕТ СН'!$H$6</f>
        <v>1364.1472365300001</v>
      </c>
      <c r="N91" s="64">
        <f>SUMIFS(СВЦЭМ!$D$34:$D$777,СВЦЭМ!$A$34:$A$777,$A91,СВЦЭМ!$B$34:$B$777,N$83)+'СЕТ СН'!$H$11+СВЦЭМ!$D$10+'СЕТ СН'!$H$6</f>
        <v>1370.2681964999999</v>
      </c>
      <c r="O91" s="64">
        <f>SUMIFS(СВЦЭМ!$D$34:$D$777,СВЦЭМ!$A$34:$A$777,$A91,СВЦЭМ!$B$34:$B$777,O$83)+'СЕТ СН'!$H$11+СВЦЭМ!$D$10+'СЕТ СН'!$H$6</f>
        <v>1443.14076654</v>
      </c>
      <c r="P91" s="64">
        <f>SUMIFS(СВЦЭМ!$D$34:$D$777,СВЦЭМ!$A$34:$A$777,$A91,СВЦЭМ!$B$34:$B$777,P$83)+'СЕТ СН'!$H$11+СВЦЭМ!$D$10+'СЕТ СН'!$H$6</f>
        <v>1491.95654612</v>
      </c>
      <c r="Q91" s="64">
        <f>SUMIFS(СВЦЭМ!$D$34:$D$777,СВЦЭМ!$A$34:$A$777,$A91,СВЦЭМ!$B$34:$B$777,Q$83)+'СЕТ СН'!$H$11+СВЦЭМ!$D$10+'СЕТ СН'!$H$6</f>
        <v>1470.67098126</v>
      </c>
      <c r="R91" s="64">
        <f>SUMIFS(СВЦЭМ!$D$34:$D$777,СВЦЭМ!$A$34:$A$777,$A91,СВЦЭМ!$B$34:$B$777,R$83)+'СЕТ СН'!$H$11+СВЦЭМ!$D$10+'СЕТ СН'!$H$6</f>
        <v>1557.4786807300002</v>
      </c>
      <c r="S91" s="64">
        <f>SUMIFS(СВЦЭМ!$D$34:$D$777,СВЦЭМ!$A$34:$A$777,$A91,СВЦЭМ!$B$34:$B$777,S$83)+'СЕТ СН'!$H$11+СВЦЭМ!$D$10+'СЕТ СН'!$H$6</f>
        <v>1513.6854727800001</v>
      </c>
      <c r="T91" s="64">
        <f>SUMIFS(СВЦЭМ!$D$34:$D$777,СВЦЭМ!$A$34:$A$777,$A91,СВЦЭМ!$B$34:$B$777,T$83)+'СЕТ СН'!$H$11+СВЦЭМ!$D$10+'СЕТ СН'!$H$6</f>
        <v>1454.29715048</v>
      </c>
      <c r="U91" s="64">
        <f>SUMIFS(СВЦЭМ!$D$34:$D$777,СВЦЭМ!$A$34:$A$777,$A91,СВЦЭМ!$B$34:$B$777,U$83)+'СЕТ СН'!$H$11+СВЦЭМ!$D$10+'СЕТ СН'!$H$6</f>
        <v>1508.1616057700001</v>
      </c>
      <c r="V91" s="64">
        <f>SUMIFS(СВЦЭМ!$D$34:$D$777,СВЦЭМ!$A$34:$A$777,$A91,СВЦЭМ!$B$34:$B$777,V$83)+'СЕТ СН'!$H$11+СВЦЭМ!$D$10+'СЕТ СН'!$H$6</f>
        <v>1550.1634180400001</v>
      </c>
      <c r="W91" s="64">
        <f>SUMIFS(СВЦЭМ!$D$34:$D$777,СВЦЭМ!$A$34:$A$777,$A91,СВЦЭМ!$B$34:$B$777,W$83)+'СЕТ СН'!$H$11+СВЦЭМ!$D$10+'СЕТ СН'!$H$6</f>
        <v>1516.3316958599999</v>
      </c>
      <c r="X91" s="64">
        <f>SUMIFS(СВЦЭМ!$D$34:$D$777,СВЦЭМ!$A$34:$A$777,$A91,СВЦЭМ!$B$34:$B$777,X$83)+'СЕТ СН'!$H$11+СВЦЭМ!$D$10+'СЕТ СН'!$H$6</f>
        <v>1522.65690847</v>
      </c>
      <c r="Y91" s="64">
        <f>SUMIFS(СВЦЭМ!$D$34:$D$777,СВЦЭМ!$A$34:$A$777,$A91,СВЦЭМ!$B$34:$B$777,Y$83)+'СЕТ СН'!$H$11+СВЦЭМ!$D$10+'СЕТ СН'!$H$6</f>
        <v>1593.5193723</v>
      </c>
    </row>
    <row r="92" spans="1:27" ht="15.75" x14ac:dyDescent="0.2">
      <c r="A92" s="63">
        <f t="shared" si="2"/>
        <v>42560</v>
      </c>
      <c r="B92" s="64">
        <f>SUMIFS(СВЦЭМ!$D$34:$D$777,СВЦЭМ!$A$34:$A$777,$A92,СВЦЭМ!$B$34:$B$777,B$83)+'СЕТ СН'!$H$11+СВЦЭМ!$D$10+'СЕТ СН'!$H$6</f>
        <v>1718.3688670500001</v>
      </c>
      <c r="C92" s="64">
        <f>SUMIFS(СВЦЭМ!$D$34:$D$777,СВЦЭМ!$A$34:$A$777,$A92,СВЦЭМ!$B$34:$B$777,C$83)+'СЕТ СН'!$H$11+СВЦЭМ!$D$10+'СЕТ СН'!$H$6</f>
        <v>1796.04603554</v>
      </c>
      <c r="D92" s="64">
        <f>SUMIFS(СВЦЭМ!$D$34:$D$777,СВЦЭМ!$A$34:$A$777,$A92,СВЦЭМ!$B$34:$B$777,D$83)+'СЕТ СН'!$H$11+СВЦЭМ!$D$10+'СЕТ СН'!$H$6</f>
        <v>1833.4937420200004</v>
      </c>
      <c r="E92" s="64">
        <f>SUMIFS(СВЦЭМ!$D$34:$D$777,СВЦЭМ!$A$34:$A$777,$A92,СВЦЭМ!$B$34:$B$777,E$83)+'СЕТ СН'!$H$11+СВЦЭМ!$D$10+'СЕТ СН'!$H$6</f>
        <v>1842.2968221400001</v>
      </c>
      <c r="F92" s="64">
        <f>SUMIFS(СВЦЭМ!$D$34:$D$777,СВЦЭМ!$A$34:$A$777,$A92,СВЦЭМ!$B$34:$B$777,F$83)+'СЕТ СН'!$H$11+СВЦЭМ!$D$10+'СЕТ СН'!$H$6</f>
        <v>1869.7376809000002</v>
      </c>
      <c r="G92" s="64">
        <f>SUMIFS(СВЦЭМ!$D$34:$D$777,СВЦЭМ!$A$34:$A$777,$A92,СВЦЭМ!$B$34:$B$777,G$83)+'СЕТ СН'!$H$11+СВЦЭМ!$D$10+'СЕТ СН'!$H$6</f>
        <v>1880.3603818700003</v>
      </c>
      <c r="H92" s="64">
        <f>SUMIFS(СВЦЭМ!$D$34:$D$777,СВЦЭМ!$A$34:$A$777,$A92,СВЦЭМ!$B$34:$B$777,H$83)+'СЕТ СН'!$H$11+СВЦЭМ!$D$10+'СЕТ СН'!$H$6</f>
        <v>1757.8745325200002</v>
      </c>
      <c r="I92" s="64">
        <f>SUMIFS(СВЦЭМ!$D$34:$D$777,СВЦЭМ!$A$34:$A$777,$A92,СВЦЭМ!$B$34:$B$777,I$83)+'СЕТ СН'!$H$11+СВЦЭМ!$D$10+'СЕТ СН'!$H$6</f>
        <v>1636.8908567800004</v>
      </c>
      <c r="J92" s="64">
        <f>SUMIFS(СВЦЭМ!$D$34:$D$777,СВЦЭМ!$A$34:$A$777,$A92,СВЦЭМ!$B$34:$B$777,J$83)+'СЕТ СН'!$H$11+СВЦЭМ!$D$10+'СЕТ СН'!$H$6</f>
        <v>1569.6519692000002</v>
      </c>
      <c r="K92" s="64">
        <f>SUMIFS(СВЦЭМ!$D$34:$D$777,СВЦЭМ!$A$34:$A$777,$A92,СВЦЭМ!$B$34:$B$777,K$83)+'СЕТ СН'!$H$11+СВЦЭМ!$D$10+'СЕТ СН'!$H$6</f>
        <v>1513.8595591200001</v>
      </c>
      <c r="L92" s="64">
        <f>SUMIFS(СВЦЭМ!$D$34:$D$777,СВЦЭМ!$A$34:$A$777,$A92,СВЦЭМ!$B$34:$B$777,L$83)+'СЕТ СН'!$H$11+СВЦЭМ!$D$10+'СЕТ СН'!$H$6</f>
        <v>1506.3087561299999</v>
      </c>
      <c r="M92" s="64">
        <f>SUMIFS(СВЦЭМ!$D$34:$D$777,СВЦЭМ!$A$34:$A$777,$A92,СВЦЭМ!$B$34:$B$777,M$83)+'СЕТ СН'!$H$11+СВЦЭМ!$D$10+'СЕТ СН'!$H$6</f>
        <v>1477.4608161599999</v>
      </c>
      <c r="N92" s="64">
        <f>SUMIFS(СВЦЭМ!$D$34:$D$777,СВЦЭМ!$A$34:$A$777,$A92,СВЦЭМ!$B$34:$B$777,N$83)+'СЕТ СН'!$H$11+СВЦЭМ!$D$10+'СЕТ СН'!$H$6</f>
        <v>1474.75764744</v>
      </c>
      <c r="O92" s="64">
        <f>SUMIFS(СВЦЭМ!$D$34:$D$777,СВЦЭМ!$A$34:$A$777,$A92,СВЦЭМ!$B$34:$B$777,O$83)+'СЕТ СН'!$H$11+СВЦЭМ!$D$10+'СЕТ СН'!$H$6</f>
        <v>1476.20754693</v>
      </c>
      <c r="P92" s="64">
        <f>SUMIFS(СВЦЭМ!$D$34:$D$777,СВЦЭМ!$A$34:$A$777,$A92,СВЦЭМ!$B$34:$B$777,P$83)+'СЕТ СН'!$H$11+СВЦЭМ!$D$10+'СЕТ СН'!$H$6</f>
        <v>1447.69699464</v>
      </c>
      <c r="Q92" s="64">
        <f>SUMIFS(СВЦЭМ!$D$34:$D$777,СВЦЭМ!$A$34:$A$777,$A92,СВЦЭМ!$B$34:$B$777,Q$83)+'СЕТ СН'!$H$11+СВЦЭМ!$D$10+'СЕТ СН'!$H$6</f>
        <v>1475.57124808</v>
      </c>
      <c r="R92" s="64">
        <f>SUMIFS(СВЦЭМ!$D$34:$D$777,СВЦЭМ!$A$34:$A$777,$A92,СВЦЭМ!$B$34:$B$777,R$83)+'СЕТ СН'!$H$11+СВЦЭМ!$D$10+'СЕТ СН'!$H$6</f>
        <v>1462.2042052199999</v>
      </c>
      <c r="S92" s="64">
        <f>SUMIFS(СВЦЭМ!$D$34:$D$777,СВЦЭМ!$A$34:$A$777,$A92,СВЦЭМ!$B$34:$B$777,S$83)+'СЕТ СН'!$H$11+СВЦЭМ!$D$10+'СЕТ СН'!$H$6</f>
        <v>1448.5986691200001</v>
      </c>
      <c r="T92" s="64">
        <f>SUMIFS(СВЦЭМ!$D$34:$D$777,СВЦЭМ!$A$34:$A$777,$A92,СВЦЭМ!$B$34:$B$777,T$83)+'СЕТ СН'!$H$11+СВЦЭМ!$D$10+'СЕТ СН'!$H$6</f>
        <v>1457.96315691</v>
      </c>
      <c r="U92" s="64">
        <f>SUMIFS(СВЦЭМ!$D$34:$D$777,СВЦЭМ!$A$34:$A$777,$A92,СВЦЭМ!$B$34:$B$777,U$83)+'СЕТ СН'!$H$11+СВЦЭМ!$D$10+'СЕТ СН'!$H$6</f>
        <v>1435.27970349</v>
      </c>
      <c r="V92" s="64">
        <f>SUMIFS(СВЦЭМ!$D$34:$D$777,СВЦЭМ!$A$34:$A$777,$A92,СВЦЭМ!$B$34:$B$777,V$83)+'СЕТ СН'!$H$11+СВЦЭМ!$D$10+'СЕТ СН'!$H$6</f>
        <v>1446.3634400000001</v>
      </c>
      <c r="W92" s="64">
        <f>SUMIFS(СВЦЭМ!$D$34:$D$777,СВЦЭМ!$A$34:$A$777,$A92,СВЦЭМ!$B$34:$B$777,W$83)+'СЕТ СН'!$H$11+СВЦЭМ!$D$10+'СЕТ СН'!$H$6</f>
        <v>1488.65930351</v>
      </c>
      <c r="X92" s="64">
        <f>SUMIFS(СВЦЭМ!$D$34:$D$777,СВЦЭМ!$A$34:$A$777,$A92,СВЦЭМ!$B$34:$B$777,X$83)+'СЕТ СН'!$H$11+СВЦЭМ!$D$10+'СЕТ СН'!$H$6</f>
        <v>1519.9403909500002</v>
      </c>
      <c r="Y92" s="64">
        <f>SUMIFS(СВЦЭМ!$D$34:$D$777,СВЦЭМ!$A$34:$A$777,$A92,СВЦЭМ!$B$34:$B$777,Y$83)+'СЕТ СН'!$H$11+СВЦЭМ!$D$10+'СЕТ СН'!$H$6</f>
        <v>1593.70822593</v>
      </c>
    </row>
    <row r="93" spans="1:27" ht="15.75" x14ac:dyDescent="0.2">
      <c r="A93" s="63">
        <f t="shared" si="2"/>
        <v>42561</v>
      </c>
      <c r="B93" s="64">
        <f>SUMIFS(СВЦЭМ!$D$34:$D$777,СВЦЭМ!$A$34:$A$777,$A93,СВЦЭМ!$B$34:$B$777,B$83)+'СЕТ СН'!$H$11+СВЦЭМ!$D$10+'СЕТ СН'!$H$6</f>
        <v>1651.0600455400004</v>
      </c>
      <c r="C93" s="64">
        <f>SUMIFS(СВЦЭМ!$D$34:$D$777,СВЦЭМ!$A$34:$A$777,$A93,СВЦЭМ!$B$34:$B$777,C$83)+'СЕТ СН'!$H$11+СВЦЭМ!$D$10+'СЕТ СН'!$H$6</f>
        <v>1650.14699698</v>
      </c>
      <c r="D93" s="64">
        <f>SUMIFS(СВЦЭМ!$D$34:$D$777,СВЦЭМ!$A$34:$A$777,$A93,СВЦЭМ!$B$34:$B$777,D$83)+'СЕТ СН'!$H$11+СВЦЭМ!$D$10+'СЕТ СН'!$H$6</f>
        <v>1691.8590061700002</v>
      </c>
      <c r="E93" s="64">
        <f>SUMIFS(СВЦЭМ!$D$34:$D$777,СВЦЭМ!$A$34:$A$777,$A93,СВЦЭМ!$B$34:$B$777,E$83)+'СЕТ СН'!$H$11+СВЦЭМ!$D$10+'СЕТ СН'!$H$6</f>
        <v>1713.5653980000002</v>
      </c>
      <c r="F93" s="64">
        <f>SUMIFS(СВЦЭМ!$D$34:$D$777,СВЦЭМ!$A$34:$A$777,$A93,СВЦЭМ!$B$34:$B$777,F$83)+'СЕТ СН'!$H$11+СВЦЭМ!$D$10+'СЕТ СН'!$H$6</f>
        <v>1713.8743878700002</v>
      </c>
      <c r="G93" s="64">
        <f>SUMIFS(СВЦЭМ!$D$34:$D$777,СВЦЭМ!$A$34:$A$777,$A93,СВЦЭМ!$B$34:$B$777,G$83)+'СЕТ СН'!$H$11+СВЦЭМ!$D$10+'СЕТ СН'!$H$6</f>
        <v>1721.1506698500002</v>
      </c>
      <c r="H93" s="64">
        <f>SUMIFS(СВЦЭМ!$D$34:$D$777,СВЦЭМ!$A$34:$A$777,$A93,СВЦЭМ!$B$34:$B$777,H$83)+'СЕТ СН'!$H$11+СВЦЭМ!$D$10+'СЕТ СН'!$H$6</f>
        <v>1674.5983857700003</v>
      </c>
      <c r="I93" s="64">
        <f>SUMIFS(СВЦЭМ!$D$34:$D$777,СВЦЭМ!$A$34:$A$777,$A93,СВЦЭМ!$B$34:$B$777,I$83)+'СЕТ СН'!$H$11+СВЦЭМ!$D$10+'СЕТ СН'!$H$6</f>
        <v>1622.6589254100004</v>
      </c>
      <c r="J93" s="64">
        <f>SUMIFS(СВЦЭМ!$D$34:$D$777,СВЦЭМ!$A$34:$A$777,$A93,СВЦЭМ!$B$34:$B$777,J$83)+'СЕТ СН'!$H$11+СВЦЭМ!$D$10+'СЕТ СН'!$H$6</f>
        <v>1510.4629276999999</v>
      </c>
      <c r="K93" s="64">
        <f>SUMIFS(СВЦЭМ!$D$34:$D$777,СВЦЭМ!$A$34:$A$777,$A93,СВЦЭМ!$B$34:$B$777,K$83)+'СЕТ СН'!$H$11+СВЦЭМ!$D$10+'СЕТ СН'!$H$6</f>
        <v>1422.20202176</v>
      </c>
      <c r="L93" s="64">
        <f>SUMIFS(СВЦЭМ!$D$34:$D$777,СВЦЭМ!$A$34:$A$777,$A93,СВЦЭМ!$B$34:$B$777,L$83)+'СЕТ СН'!$H$11+СВЦЭМ!$D$10+'СЕТ СН'!$H$6</f>
        <v>1390.2918664900001</v>
      </c>
      <c r="M93" s="64">
        <f>SUMIFS(СВЦЭМ!$D$34:$D$777,СВЦЭМ!$A$34:$A$777,$A93,СВЦЭМ!$B$34:$B$777,M$83)+'СЕТ СН'!$H$11+СВЦЭМ!$D$10+'СЕТ СН'!$H$6</f>
        <v>1391.56126182</v>
      </c>
      <c r="N93" s="64">
        <f>SUMIFS(СВЦЭМ!$D$34:$D$777,СВЦЭМ!$A$34:$A$777,$A93,СВЦЭМ!$B$34:$B$777,N$83)+'СЕТ СН'!$H$11+СВЦЭМ!$D$10+'СЕТ СН'!$H$6</f>
        <v>1410.1396658200001</v>
      </c>
      <c r="O93" s="64">
        <f>SUMIFS(СВЦЭМ!$D$34:$D$777,СВЦЭМ!$A$34:$A$777,$A93,СВЦЭМ!$B$34:$B$777,O$83)+'СЕТ СН'!$H$11+СВЦЭМ!$D$10+'СЕТ СН'!$H$6</f>
        <v>1407.5785427400001</v>
      </c>
      <c r="P93" s="64">
        <f>SUMIFS(СВЦЭМ!$D$34:$D$777,СВЦЭМ!$A$34:$A$777,$A93,СВЦЭМ!$B$34:$B$777,P$83)+'СЕТ СН'!$H$11+СВЦЭМ!$D$10+'СЕТ СН'!$H$6</f>
        <v>1633.8411883700001</v>
      </c>
      <c r="Q93" s="64">
        <f>SUMIFS(СВЦЭМ!$D$34:$D$777,СВЦЭМ!$A$34:$A$777,$A93,СВЦЭМ!$B$34:$B$777,Q$83)+'СЕТ СН'!$H$11+СВЦЭМ!$D$10+'СЕТ СН'!$H$6</f>
        <v>1493.3362688299999</v>
      </c>
      <c r="R93" s="64">
        <f>SUMIFS(СВЦЭМ!$D$34:$D$777,СВЦЭМ!$A$34:$A$777,$A93,СВЦЭМ!$B$34:$B$777,R$83)+'СЕТ СН'!$H$11+СВЦЭМ!$D$10+'СЕТ СН'!$H$6</f>
        <v>1445.8971748399999</v>
      </c>
      <c r="S93" s="64">
        <f>SUMIFS(СВЦЭМ!$D$34:$D$777,СВЦЭМ!$A$34:$A$777,$A93,СВЦЭМ!$B$34:$B$777,S$83)+'СЕТ СН'!$H$11+СВЦЭМ!$D$10+'СЕТ СН'!$H$6</f>
        <v>1448.7568047099999</v>
      </c>
      <c r="T93" s="64">
        <f>SUMIFS(СВЦЭМ!$D$34:$D$777,СВЦЭМ!$A$34:$A$777,$A93,СВЦЭМ!$B$34:$B$777,T$83)+'СЕТ СН'!$H$11+СВЦЭМ!$D$10+'СЕТ СН'!$H$6</f>
        <v>1491.0901059299999</v>
      </c>
      <c r="U93" s="64">
        <f>SUMIFS(СВЦЭМ!$D$34:$D$777,СВЦЭМ!$A$34:$A$777,$A93,СВЦЭМ!$B$34:$B$777,U$83)+'СЕТ СН'!$H$11+СВЦЭМ!$D$10+'СЕТ СН'!$H$6</f>
        <v>1453.64489566</v>
      </c>
      <c r="V93" s="64">
        <f>SUMIFS(СВЦЭМ!$D$34:$D$777,СВЦЭМ!$A$34:$A$777,$A93,СВЦЭМ!$B$34:$B$777,V$83)+'СЕТ СН'!$H$11+СВЦЭМ!$D$10+'СЕТ СН'!$H$6</f>
        <v>1469.7455819100001</v>
      </c>
      <c r="W93" s="64">
        <f>SUMIFS(СВЦЭМ!$D$34:$D$777,СВЦЭМ!$A$34:$A$777,$A93,СВЦЭМ!$B$34:$B$777,W$83)+'СЕТ СН'!$H$11+СВЦЭМ!$D$10+'СЕТ СН'!$H$6</f>
        <v>1491.6801570600001</v>
      </c>
      <c r="X93" s="64">
        <f>SUMIFS(СВЦЭМ!$D$34:$D$777,СВЦЭМ!$A$34:$A$777,$A93,СВЦЭМ!$B$34:$B$777,X$83)+'СЕТ СН'!$H$11+СВЦЭМ!$D$10+'СЕТ СН'!$H$6</f>
        <v>1478.38943352</v>
      </c>
      <c r="Y93" s="64">
        <f>SUMIFS(СВЦЭМ!$D$34:$D$777,СВЦЭМ!$A$34:$A$777,$A93,СВЦЭМ!$B$34:$B$777,Y$83)+'СЕТ СН'!$H$11+СВЦЭМ!$D$10+'СЕТ СН'!$H$6</f>
        <v>1542.20787905</v>
      </c>
    </row>
    <row r="94" spans="1:27" ht="15.75" x14ac:dyDescent="0.2">
      <c r="A94" s="63">
        <f t="shared" si="2"/>
        <v>42562</v>
      </c>
      <c r="B94" s="64">
        <f>SUMIFS(СВЦЭМ!$D$34:$D$777,СВЦЭМ!$A$34:$A$777,$A94,СВЦЭМ!$B$34:$B$777,B$83)+'СЕТ СН'!$H$11+СВЦЭМ!$D$10+'СЕТ СН'!$H$6</f>
        <v>1675.5760554800004</v>
      </c>
      <c r="C94" s="64">
        <f>SUMIFS(СВЦЭМ!$D$34:$D$777,СВЦЭМ!$A$34:$A$777,$A94,СВЦЭМ!$B$34:$B$777,C$83)+'СЕТ СН'!$H$11+СВЦЭМ!$D$10+'СЕТ СН'!$H$6</f>
        <v>1758.6745258700003</v>
      </c>
      <c r="D94" s="64">
        <f>SUMIFS(СВЦЭМ!$D$34:$D$777,СВЦЭМ!$A$34:$A$777,$A94,СВЦЭМ!$B$34:$B$777,D$83)+'СЕТ СН'!$H$11+СВЦЭМ!$D$10+'СЕТ СН'!$H$6</f>
        <v>1837.0539732400002</v>
      </c>
      <c r="E94" s="64">
        <f>SUMIFS(СВЦЭМ!$D$34:$D$777,СВЦЭМ!$A$34:$A$777,$A94,СВЦЭМ!$B$34:$B$777,E$83)+'СЕТ СН'!$H$11+СВЦЭМ!$D$10+'СЕТ СН'!$H$6</f>
        <v>1796.3356350600002</v>
      </c>
      <c r="F94" s="64">
        <f>SUMIFS(СВЦЭМ!$D$34:$D$777,СВЦЭМ!$A$34:$A$777,$A94,СВЦЭМ!$B$34:$B$777,F$83)+'СЕТ СН'!$H$11+СВЦЭМ!$D$10+'СЕТ СН'!$H$6</f>
        <v>1817.0812134100001</v>
      </c>
      <c r="G94" s="64">
        <f>SUMIFS(СВЦЭМ!$D$34:$D$777,СВЦЭМ!$A$34:$A$777,$A94,СВЦЭМ!$B$34:$B$777,G$83)+'СЕТ СН'!$H$11+СВЦЭМ!$D$10+'СЕТ СН'!$H$6</f>
        <v>1805.2610633000004</v>
      </c>
      <c r="H94" s="64">
        <f>SUMIFS(СВЦЭМ!$D$34:$D$777,СВЦЭМ!$A$34:$A$777,$A94,СВЦЭМ!$B$34:$B$777,H$83)+'СЕТ СН'!$H$11+СВЦЭМ!$D$10+'СЕТ СН'!$H$6</f>
        <v>1725.05697126</v>
      </c>
      <c r="I94" s="64">
        <f>SUMIFS(СВЦЭМ!$D$34:$D$777,СВЦЭМ!$A$34:$A$777,$A94,СВЦЭМ!$B$34:$B$777,I$83)+'СЕТ СН'!$H$11+СВЦЭМ!$D$10+'СЕТ СН'!$H$6</f>
        <v>1624.1321737800004</v>
      </c>
      <c r="J94" s="64">
        <f>SUMIFS(СВЦЭМ!$D$34:$D$777,СВЦЭМ!$A$34:$A$777,$A94,СВЦЭМ!$B$34:$B$777,J$83)+'СЕТ СН'!$H$11+СВЦЭМ!$D$10+'СЕТ СН'!$H$6</f>
        <v>1434.99189342</v>
      </c>
      <c r="K94" s="64">
        <f>SUMIFS(СВЦЭМ!$D$34:$D$777,СВЦЭМ!$A$34:$A$777,$A94,СВЦЭМ!$B$34:$B$777,K$83)+'СЕТ СН'!$H$11+СВЦЭМ!$D$10+'СЕТ СН'!$H$6</f>
        <v>1405.7064685299999</v>
      </c>
      <c r="L94" s="64">
        <f>SUMIFS(СВЦЭМ!$D$34:$D$777,СВЦЭМ!$A$34:$A$777,$A94,СВЦЭМ!$B$34:$B$777,L$83)+'СЕТ СН'!$H$11+СВЦЭМ!$D$10+'СЕТ СН'!$H$6</f>
        <v>1399.2679081000001</v>
      </c>
      <c r="M94" s="64">
        <f>SUMIFS(СВЦЭМ!$D$34:$D$777,СВЦЭМ!$A$34:$A$777,$A94,СВЦЭМ!$B$34:$B$777,M$83)+'СЕТ СН'!$H$11+СВЦЭМ!$D$10+'СЕТ СН'!$H$6</f>
        <v>1405.25874447</v>
      </c>
      <c r="N94" s="64">
        <f>SUMIFS(СВЦЭМ!$D$34:$D$777,СВЦЭМ!$A$34:$A$777,$A94,СВЦЭМ!$B$34:$B$777,N$83)+'СЕТ СН'!$H$11+СВЦЭМ!$D$10+'СЕТ СН'!$H$6</f>
        <v>1384.57979254</v>
      </c>
      <c r="O94" s="64">
        <f>SUMIFS(СВЦЭМ!$D$34:$D$777,СВЦЭМ!$A$34:$A$777,$A94,СВЦЭМ!$B$34:$B$777,O$83)+'СЕТ СН'!$H$11+СВЦЭМ!$D$10+'СЕТ СН'!$H$6</f>
        <v>1402.42291305</v>
      </c>
      <c r="P94" s="64">
        <f>SUMIFS(СВЦЭМ!$D$34:$D$777,СВЦЭМ!$A$34:$A$777,$A94,СВЦЭМ!$B$34:$B$777,P$83)+'СЕТ СН'!$H$11+СВЦЭМ!$D$10+'СЕТ СН'!$H$6</f>
        <v>1420.8441971699999</v>
      </c>
      <c r="Q94" s="64">
        <f>SUMIFS(СВЦЭМ!$D$34:$D$777,СВЦЭМ!$A$34:$A$777,$A94,СВЦЭМ!$B$34:$B$777,Q$83)+'СЕТ СН'!$H$11+СВЦЭМ!$D$10+'СЕТ СН'!$H$6</f>
        <v>1419.5682124099999</v>
      </c>
      <c r="R94" s="64">
        <f>SUMIFS(СВЦЭМ!$D$34:$D$777,СВЦЭМ!$A$34:$A$777,$A94,СВЦЭМ!$B$34:$B$777,R$83)+'СЕТ СН'!$H$11+СВЦЭМ!$D$10+'СЕТ СН'!$H$6</f>
        <v>1512.9065811800001</v>
      </c>
      <c r="S94" s="64">
        <f>SUMIFS(СВЦЭМ!$D$34:$D$777,СВЦЭМ!$A$34:$A$777,$A94,СВЦЭМ!$B$34:$B$777,S$83)+'СЕТ СН'!$H$11+СВЦЭМ!$D$10+'СЕТ СН'!$H$6</f>
        <v>1464.7311626400001</v>
      </c>
      <c r="T94" s="64">
        <f>SUMIFS(СВЦЭМ!$D$34:$D$777,СВЦЭМ!$A$34:$A$777,$A94,СВЦЭМ!$B$34:$B$777,T$83)+'СЕТ СН'!$H$11+СВЦЭМ!$D$10+'СЕТ СН'!$H$6</f>
        <v>1470.31354265</v>
      </c>
      <c r="U94" s="64">
        <f>SUMIFS(СВЦЭМ!$D$34:$D$777,СВЦЭМ!$A$34:$A$777,$A94,СВЦЭМ!$B$34:$B$777,U$83)+'СЕТ СН'!$H$11+СВЦЭМ!$D$10+'СЕТ СН'!$H$6</f>
        <v>1479.72870309</v>
      </c>
      <c r="V94" s="64">
        <f>SUMIFS(СВЦЭМ!$D$34:$D$777,СВЦЭМ!$A$34:$A$777,$A94,СВЦЭМ!$B$34:$B$777,V$83)+'СЕТ СН'!$H$11+СВЦЭМ!$D$10+'СЕТ СН'!$H$6</f>
        <v>1461.6441440799999</v>
      </c>
      <c r="W94" s="64">
        <f>SUMIFS(СВЦЭМ!$D$34:$D$777,СВЦЭМ!$A$34:$A$777,$A94,СВЦЭМ!$B$34:$B$777,W$83)+'СЕТ СН'!$H$11+СВЦЭМ!$D$10+'СЕТ СН'!$H$6</f>
        <v>1516.2876564600001</v>
      </c>
      <c r="X94" s="64">
        <f>SUMIFS(СВЦЭМ!$D$34:$D$777,СВЦЭМ!$A$34:$A$777,$A94,СВЦЭМ!$B$34:$B$777,X$83)+'СЕТ СН'!$H$11+СВЦЭМ!$D$10+'СЕТ СН'!$H$6</f>
        <v>1552.8173393699999</v>
      </c>
      <c r="Y94" s="64">
        <f>SUMIFS(СВЦЭМ!$D$34:$D$777,СВЦЭМ!$A$34:$A$777,$A94,СВЦЭМ!$B$34:$B$777,Y$83)+'СЕТ СН'!$H$11+СВЦЭМ!$D$10+'СЕТ СН'!$H$6</f>
        <v>1684.66395298</v>
      </c>
    </row>
    <row r="95" spans="1:27" ht="15.75" x14ac:dyDescent="0.2">
      <c r="A95" s="63">
        <f t="shared" si="2"/>
        <v>42563</v>
      </c>
      <c r="B95" s="64">
        <f>SUMIFS(СВЦЭМ!$D$34:$D$777,СВЦЭМ!$A$34:$A$777,$A95,СВЦЭМ!$B$34:$B$777,B$83)+'СЕТ СН'!$H$11+СВЦЭМ!$D$10+'СЕТ СН'!$H$6</f>
        <v>1750.2443010300003</v>
      </c>
      <c r="C95" s="64">
        <f>SUMIFS(СВЦЭМ!$D$34:$D$777,СВЦЭМ!$A$34:$A$777,$A95,СВЦЭМ!$B$34:$B$777,C$83)+'СЕТ СН'!$H$11+СВЦЭМ!$D$10+'СЕТ СН'!$H$6</f>
        <v>1830.44922787</v>
      </c>
      <c r="D95" s="64">
        <f>SUMIFS(СВЦЭМ!$D$34:$D$777,СВЦЭМ!$A$34:$A$777,$A95,СВЦЭМ!$B$34:$B$777,D$83)+'СЕТ СН'!$H$11+СВЦЭМ!$D$10+'СЕТ СН'!$H$6</f>
        <v>1814.08903143</v>
      </c>
      <c r="E95" s="64">
        <f>SUMIFS(СВЦЭМ!$D$34:$D$777,СВЦЭМ!$A$34:$A$777,$A95,СВЦЭМ!$B$34:$B$777,E$83)+'СЕТ СН'!$H$11+СВЦЭМ!$D$10+'СЕТ СН'!$H$6</f>
        <v>1826.3843110000003</v>
      </c>
      <c r="F95" s="64">
        <f>SUMIFS(СВЦЭМ!$D$34:$D$777,СВЦЭМ!$A$34:$A$777,$A95,СВЦЭМ!$B$34:$B$777,F$83)+'СЕТ СН'!$H$11+СВЦЭМ!$D$10+'СЕТ СН'!$H$6</f>
        <v>1841.0481199700002</v>
      </c>
      <c r="G95" s="64">
        <f>SUMIFS(СВЦЭМ!$D$34:$D$777,СВЦЭМ!$A$34:$A$777,$A95,СВЦЭМ!$B$34:$B$777,G$83)+'СЕТ СН'!$H$11+СВЦЭМ!$D$10+'СЕТ СН'!$H$6</f>
        <v>1836.1915753100002</v>
      </c>
      <c r="H95" s="64">
        <f>SUMIFS(СВЦЭМ!$D$34:$D$777,СВЦЭМ!$A$34:$A$777,$A95,СВЦЭМ!$B$34:$B$777,H$83)+'СЕТ СН'!$H$11+СВЦЭМ!$D$10+'СЕТ СН'!$H$6</f>
        <v>1721.83570156</v>
      </c>
      <c r="I95" s="64">
        <f>SUMIFS(СВЦЭМ!$D$34:$D$777,СВЦЭМ!$A$34:$A$777,$A95,СВЦЭМ!$B$34:$B$777,I$83)+'СЕТ СН'!$H$11+СВЦЭМ!$D$10+'СЕТ СН'!$H$6</f>
        <v>1636.4088030500002</v>
      </c>
      <c r="J95" s="64">
        <f>SUMIFS(СВЦЭМ!$D$34:$D$777,СВЦЭМ!$A$34:$A$777,$A95,СВЦЭМ!$B$34:$B$777,J$83)+'СЕТ СН'!$H$11+СВЦЭМ!$D$10+'СЕТ СН'!$H$6</f>
        <v>1415.60757337</v>
      </c>
      <c r="K95" s="64">
        <f>SUMIFS(СВЦЭМ!$D$34:$D$777,СВЦЭМ!$A$34:$A$777,$A95,СВЦЭМ!$B$34:$B$777,K$83)+'СЕТ СН'!$H$11+СВЦЭМ!$D$10+'СЕТ СН'!$H$6</f>
        <v>1423.8205320100001</v>
      </c>
      <c r="L95" s="64">
        <f>SUMIFS(СВЦЭМ!$D$34:$D$777,СВЦЭМ!$A$34:$A$777,$A95,СВЦЭМ!$B$34:$B$777,L$83)+'СЕТ СН'!$H$11+СВЦЭМ!$D$10+'СЕТ СН'!$H$6</f>
        <v>1443.1229131499999</v>
      </c>
      <c r="M95" s="64">
        <f>SUMIFS(СВЦЭМ!$D$34:$D$777,СВЦЭМ!$A$34:$A$777,$A95,СВЦЭМ!$B$34:$B$777,M$83)+'СЕТ СН'!$H$11+СВЦЭМ!$D$10+'СЕТ СН'!$H$6</f>
        <v>1433.71818484</v>
      </c>
      <c r="N95" s="64">
        <f>SUMIFS(СВЦЭМ!$D$34:$D$777,СВЦЭМ!$A$34:$A$777,$A95,СВЦЭМ!$B$34:$B$777,N$83)+'СЕТ СН'!$H$11+СВЦЭМ!$D$10+'СЕТ СН'!$H$6</f>
        <v>1426.49283881</v>
      </c>
      <c r="O95" s="64">
        <f>SUMIFS(СВЦЭМ!$D$34:$D$777,СВЦЭМ!$A$34:$A$777,$A95,СВЦЭМ!$B$34:$B$777,O$83)+'СЕТ СН'!$H$11+СВЦЭМ!$D$10+'СЕТ СН'!$H$6</f>
        <v>1434.80599536</v>
      </c>
      <c r="P95" s="64">
        <f>SUMIFS(СВЦЭМ!$D$34:$D$777,СВЦЭМ!$A$34:$A$777,$A95,СВЦЭМ!$B$34:$B$777,P$83)+'СЕТ СН'!$H$11+СВЦЭМ!$D$10+'СЕТ СН'!$H$6</f>
        <v>1417.9398831200001</v>
      </c>
      <c r="Q95" s="64">
        <f>SUMIFS(СВЦЭМ!$D$34:$D$777,СВЦЭМ!$A$34:$A$777,$A95,СВЦЭМ!$B$34:$B$777,Q$83)+'СЕТ СН'!$H$11+СВЦЭМ!$D$10+'СЕТ СН'!$H$6</f>
        <v>1421.8630763000001</v>
      </c>
      <c r="R95" s="64">
        <f>SUMIFS(СВЦЭМ!$D$34:$D$777,СВЦЭМ!$A$34:$A$777,$A95,СВЦЭМ!$B$34:$B$777,R$83)+'СЕТ СН'!$H$11+СВЦЭМ!$D$10+'СЕТ СН'!$H$6</f>
        <v>1518.0425938799999</v>
      </c>
      <c r="S95" s="64">
        <f>SUMIFS(СВЦЭМ!$D$34:$D$777,СВЦЭМ!$A$34:$A$777,$A95,СВЦЭМ!$B$34:$B$777,S$83)+'СЕТ СН'!$H$11+СВЦЭМ!$D$10+'СЕТ СН'!$H$6</f>
        <v>1500.6259953200001</v>
      </c>
      <c r="T95" s="64">
        <f>SUMIFS(СВЦЭМ!$D$34:$D$777,СВЦЭМ!$A$34:$A$777,$A95,СВЦЭМ!$B$34:$B$777,T$83)+'СЕТ СН'!$H$11+СВЦЭМ!$D$10+'СЕТ СН'!$H$6</f>
        <v>1467.3238784</v>
      </c>
      <c r="U95" s="64">
        <f>SUMIFS(СВЦЭМ!$D$34:$D$777,СВЦЭМ!$A$34:$A$777,$A95,СВЦЭМ!$B$34:$B$777,U$83)+'СЕТ СН'!$H$11+СВЦЭМ!$D$10+'СЕТ СН'!$H$6</f>
        <v>1483.9897467599999</v>
      </c>
      <c r="V95" s="64">
        <f>SUMIFS(СВЦЭМ!$D$34:$D$777,СВЦЭМ!$A$34:$A$777,$A95,СВЦЭМ!$B$34:$B$777,V$83)+'СЕТ СН'!$H$11+СВЦЭМ!$D$10+'СЕТ СН'!$H$6</f>
        <v>1471.9050077100001</v>
      </c>
      <c r="W95" s="64">
        <f>SUMIFS(СВЦЭМ!$D$34:$D$777,СВЦЭМ!$A$34:$A$777,$A95,СВЦЭМ!$B$34:$B$777,W$83)+'СЕТ СН'!$H$11+СВЦЭМ!$D$10+'СЕТ СН'!$H$6</f>
        <v>1475.8800448500001</v>
      </c>
      <c r="X95" s="64">
        <f>SUMIFS(СВЦЭМ!$D$34:$D$777,СВЦЭМ!$A$34:$A$777,$A95,СВЦЭМ!$B$34:$B$777,X$83)+'СЕТ СН'!$H$11+СВЦЭМ!$D$10+'СЕТ СН'!$H$6</f>
        <v>1499.5478437900001</v>
      </c>
      <c r="Y95" s="64">
        <f>SUMIFS(СВЦЭМ!$D$34:$D$777,СВЦЭМ!$A$34:$A$777,$A95,СВЦЭМ!$B$34:$B$777,Y$83)+'СЕТ СН'!$H$11+СВЦЭМ!$D$10+'СЕТ СН'!$H$6</f>
        <v>1583.6737177300001</v>
      </c>
    </row>
    <row r="96" spans="1:27" ht="15.75" x14ac:dyDescent="0.2">
      <c r="A96" s="63">
        <f t="shared" si="2"/>
        <v>42564</v>
      </c>
      <c r="B96" s="64">
        <f>SUMIFS(СВЦЭМ!$D$34:$D$777,СВЦЭМ!$A$34:$A$777,$A96,СВЦЭМ!$B$34:$B$777,B$83)+'СЕТ СН'!$H$11+СВЦЭМ!$D$10+'СЕТ СН'!$H$6</f>
        <v>1613.27430794</v>
      </c>
      <c r="C96" s="64">
        <f>SUMIFS(СВЦЭМ!$D$34:$D$777,СВЦЭМ!$A$34:$A$777,$A96,СВЦЭМ!$B$34:$B$777,C$83)+'СЕТ СН'!$H$11+СВЦЭМ!$D$10+'СЕТ СН'!$H$6</f>
        <v>1684.2219121900002</v>
      </c>
      <c r="D96" s="64">
        <f>SUMIFS(СВЦЭМ!$D$34:$D$777,СВЦЭМ!$A$34:$A$777,$A96,СВЦЭМ!$B$34:$B$777,D$83)+'СЕТ СН'!$H$11+СВЦЭМ!$D$10+'СЕТ СН'!$H$6</f>
        <v>1732.0756018900001</v>
      </c>
      <c r="E96" s="64">
        <f>SUMIFS(СВЦЭМ!$D$34:$D$777,СВЦЭМ!$A$34:$A$777,$A96,СВЦЭМ!$B$34:$B$777,E$83)+'СЕТ СН'!$H$11+СВЦЭМ!$D$10+'СЕТ СН'!$H$6</f>
        <v>1746.4717598300003</v>
      </c>
      <c r="F96" s="64">
        <f>SUMIFS(СВЦЭМ!$D$34:$D$777,СВЦЭМ!$A$34:$A$777,$A96,СВЦЭМ!$B$34:$B$777,F$83)+'СЕТ СН'!$H$11+СВЦЭМ!$D$10+'СЕТ СН'!$H$6</f>
        <v>1720.6793958600001</v>
      </c>
      <c r="G96" s="64">
        <f>SUMIFS(СВЦЭМ!$D$34:$D$777,СВЦЭМ!$A$34:$A$777,$A96,СВЦЭМ!$B$34:$B$777,G$83)+'СЕТ СН'!$H$11+СВЦЭМ!$D$10+'СЕТ СН'!$H$6</f>
        <v>1733.66653692</v>
      </c>
      <c r="H96" s="64">
        <f>SUMIFS(СВЦЭМ!$D$34:$D$777,СВЦЭМ!$A$34:$A$777,$A96,СВЦЭМ!$B$34:$B$777,H$83)+'СЕТ СН'!$H$11+СВЦЭМ!$D$10+'СЕТ СН'!$H$6</f>
        <v>1652.7555158500004</v>
      </c>
      <c r="I96" s="64">
        <f>SUMIFS(СВЦЭМ!$D$34:$D$777,СВЦЭМ!$A$34:$A$777,$A96,СВЦЭМ!$B$34:$B$777,I$83)+'СЕТ СН'!$H$11+СВЦЭМ!$D$10+'СЕТ СН'!$H$6</f>
        <v>1535.0959183700002</v>
      </c>
      <c r="J96" s="64">
        <f>SUMIFS(СВЦЭМ!$D$34:$D$777,СВЦЭМ!$A$34:$A$777,$A96,СВЦЭМ!$B$34:$B$777,J$83)+'СЕТ СН'!$H$11+СВЦЭМ!$D$10+'СЕТ СН'!$H$6</f>
        <v>1389.4646828</v>
      </c>
      <c r="K96" s="64">
        <f>SUMIFS(СВЦЭМ!$D$34:$D$777,СВЦЭМ!$A$34:$A$777,$A96,СВЦЭМ!$B$34:$B$777,K$83)+'СЕТ СН'!$H$11+СВЦЭМ!$D$10+'СЕТ СН'!$H$6</f>
        <v>1411.8719946799999</v>
      </c>
      <c r="L96" s="64">
        <f>SUMIFS(СВЦЭМ!$D$34:$D$777,СВЦЭМ!$A$34:$A$777,$A96,СВЦЭМ!$B$34:$B$777,L$83)+'СЕТ СН'!$H$11+СВЦЭМ!$D$10+'СЕТ СН'!$H$6</f>
        <v>1513.2168595000001</v>
      </c>
      <c r="M96" s="64">
        <f>SUMIFS(СВЦЭМ!$D$34:$D$777,СВЦЭМ!$A$34:$A$777,$A96,СВЦЭМ!$B$34:$B$777,M$83)+'СЕТ СН'!$H$11+СВЦЭМ!$D$10+'СЕТ СН'!$H$6</f>
        <v>1500.4619162200001</v>
      </c>
      <c r="N96" s="64">
        <f>SUMIFS(СВЦЭМ!$D$34:$D$777,СВЦЭМ!$A$34:$A$777,$A96,СВЦЭМ!$B$34:$B$777,N$83)+'СЕТ СН'!$H$11+СВЦЭМ!$D$10+'СЕТ СН'!$H$6</f>
        <v>1446.37223629</v>
      </c>
      <c r="O96" s="64">
        <f>SUMIFS(СВЦЭМ!$D$34:$D$777,СВЦЭМ!$A$34:$A$777,$A96,СВЦЭМ!$B$34:$B$777,O$83)+'СЕТ СН'!$H$11+СВЦЭМ!$D$10+'СЕТ СН'!$H$6</f>
        <v>1460.6417801600001</v>
      </c>
      <c r="P96" s="64">
        <f>SUMIFS(СВЦЭМ!$D$34:$D$777,СВЦЭМ!$A$34:$A$777,$A96,СВЦЭМ!$B$34:$B$777,P$83)+'СЕТ СН'!$H$11+СВЦЭМ!$D$10+'СЕТ СН'!$H$6</f>
        <v>1429.0004360799999</v>
      </c>
      <c r="Q96" s="64">
        <f>SUMIFS(СВЦЭМ!$D$34:$D$777,СВЦЭМ!$A$34:$A$777,$A96,СВЦЭМ!$B$34:$B$777,Q$83)+'СЕТ СН'!$H$11+СВЦЭМ!$D$10+'СЕТ СН'!$H$6</f>
        <v>1435.3345987500002</v>
      </c>
      <c r="R96" s="64">
        <f>SUMIFS(СВЦЭМ!$D$34:$D$777,СВЦЭМ!$A$34:$A$777,$A96,СВЦЭМ!$B$34:$B$777,R$83)+'СЕТ СН'!$H$11+СВЦЭМ!$D$10+'СЕТ СН'!$H$6</f>
        <v>1505.4407707999999</v>
      </c>
      <c r="S96" s="64">
        <f>SUMIFS(СВЦЭМ!$D$34:$D$777,СВЦЭМ!$A$34:$A$777,$A96,СВЦЭМ!$B$34:$B$777,S$83)+'СЕТ СН'!$H$11+СВЦЭМ!$D$10+'СЕТ СН'!$H$6</f>
        <v>1497.4644309300002</v>
      </c>
      <c r="T96" s="64">
        <f>SUMIFS(СВЦЭМ!$D$34:$D$777,СВЦЭМ!$A$34:$A$777,$A96,СВЦЭМ!$B$34:$B$777,T$83)+'СЕТ СН'!$H$11+СВЦЭМ!$D$10+'СЕТ СН'!$H$6</f>
        <v>1470.7723520700001</v>
      </c>
      <c r="U96" s="64">
        <f>SUMIFS(СВЦЭМ!$D$34:$D$777,СВЦЭМ!$A$34:$A$777,$A96,СВЦЭМ!$B$34:$B$777,U$83)+'СЕТ СН'!$H$11+СВЦЭМ!$D$10+'СЕТ СН'!$H$6</f>
        <v>1492.88998008</v>
      </c>
      <c r="V96" s="64">
        <f>SUMIFS(СВЦЭМ!$D$34:$D$777,СВЦЭМ!$A$34:$A$777,$A96,СВЦЭМ!$B$34:$B$777,V$83)+'СЕТ СН'!$H$11+СВЦЭМ!$D$10+'СЕТ СН'!$H$6</f>
        <v>1462.2758565899999</v>
      </c>
      <c r="W96" s="64">
        <f>SUMIFS(СВЦЭМ!$D$34:$D$777,СВЦЭМ!$A$34:$A$777,$A96,СВЦЭМ!$B$34:$B$777,W$83)+'СЕТ СН'!$H$11+СВЦЭМ!$D$10+'СЕТ СН'!$H$6</f>
        <v>1444.9299976</v>
      </c>
      <c r="X96" s="64">
        <f>SUMIFS(СВЦЭМ!$D$34:$D$777,СВЦЭМ!$A$34:$A$777,$A96,СВЦЭМ!$B$34:$B$777,X$83)+'СЕТ СН'!$H$11+СВЦЭМ!$D$10+'СЕТ СН'!$H$6</f>
        <v>1468.1754429299999</v>
      </c>
      <c r="Y96" s="64">
        <f>SUMIFS(СВЦЭМ!$D$34:$D$777,СВЦЭМ!$A$34:$A$777,$A96,СВЦЭМ!$B$34:$B$777,Y$83)+'СЕТ СН'!$H$11+СВЦЭМ!$D$10+'СЕТ СН'!$H$6</f>
        <v>1529.97774553</v>
      </c>
    </row>
    <row r="97" spans="1:25" ht="15.75" x14ac:dyDescent="0.2">
      <c r="A97" s="63">
        <f t="shared" si="2"/>
        <v>42565</v>
      </c>
      <c r="B97" s="64">
        <f>SUMIFS(СВЦЭМ!$D$34:$D$777,СВЦЭМ!$A$34:$A$777,$A97,СВЦЭМ!$B$34:$B$777,B$83)+'СЕТ СН'!$H$11+СВЦЭМ!$D$10+'СЕТ СН'!$H$6</f>
        <v>1552.03794808</v>
      </c>
      <c r="C97" s="64">
        <f>SUMIFS(СВЦЭМ!$D$34:$D$777,СВЦЭМ!$A$34:$A$777,$A97,СВЦЭМ!$B$34:$B$777,C$83)+'СЕТ СН'!$H$11+СВЦЭМ!$D$10+'СЕТ СН'!$H$6</f>
        <v>1618.7877627400003</v>
      </c>
      <c r="D97" s="64">
        <f>SUMIFS(СВЦЭМ!$D$34:$D$777,СВЦЭМ!$A$34:$A$777,$A97,СВЦЭМ!$B$34:$B$777,D$83)+'СЕТ СН'!$H$11+СВЦЭМ!$D$10+'СЕТ СН'!$H$6</f>
        <v>1643.6160793700001</v>
      </c>
      <c r="E97" s="64">
        <f>SUMIFS(СВЦЭМ!$D$34:$D$777,СВЦЭМ!$A$34:$A$777,$A97,СВЦЭМ!$B$34:$B$777,E$83)+'СЕТ СН'!$H$11+СВЦЭМ!$D$10+'СЕТ СН'!$H$6</f>
        <v>1654.27408152</v>
      </c>
      <c r="F97" s="64">
        <f>SUMIFS(СВЦЭМ!$D$34:$D$777,СВЦЭМ!$A$34:$A$777,$A97,СВЦЭМ!$B$34:$B$777,F$83)+'СЕТ СН'!$H$11+СВЦЭМ!$D$10+'СЕТ СН'!$H$6</f>
        <v>1690.9738072800001</v>
      </c>
      <c r="G97" s="64">
        <f>SUMIFS(СВЦЭМ!$D$34:$D$777,СВЦЭМ!$A$34:$A$777,$A97,СВЦЭМ!$B$34:$B$777,G$83)+'СЕТ СН'!$H$11+СВЦЭМ!$D$10+'СЕТ СН'!$H$6</f>
        <v>1663.34319078</v>
      </c>
      <c r="H97" s="64">
        <f>SUMIFS(СВЦЭМ!$D$34:$D$777,СВЦЭМ!$A$34:$A$777,$A97,СВЦЭМ!$B$34:$B$777,H$83)+'СЕТ СН'!$H$11+СВЦЭМ!$D$10+'СЕТ СН'!$H$6</f>
        <v>1548.68509152</v>
      </c>
      <c r="I97" s="64">
        <f>SUMIFS(СВЦЭМ!$D$34:$D$777,СВЦЭМ!$A$34:$A$777,$A97,СВЦЭМ!$B$34:$B$777,I$83)+'СЕТ СН'!$H$11+СВЦЭМ!$D$10+'СЕТ СН'!$H$6</f>
        <v>1494.5589070000001</v>
      </c>
      <c r="J97" s="64">
        <f>SUMIFS(СВЦЭМ!$D$34:$D$777,СВЦЭМ!$A$34:$A$777,$A97,СВЦЭМ!$B$34:$B$777,J$83)+'СЕТ СН'!$H$11+СВЦЭМ!$D$10+'СЕТ СН'!$H$6</f>
        <v>1346.00626988</v>
      </c>
      <c r="K97" s="64">
        <f>SUMIFS(СВЦЭМ!$D$34:$D$777,СВЦЭМ!$A$34:$A$777,$A97,СВЦЭМ!$B$34:$B$777,K$83)+'СЕТ СН'!$H$11+СВЦЭМ!$D$10+'СЕТ СН'!$H$6</f>
        <v>1340.8665483499999</v>
      </c>
      <c r="L97" s="64">
        <f>SUMIFS(СВЦЭМ!$D$34:$D$777,СВЦЭМ!$A$34:$A$777,$A97,СВЦЭМ!$B$34:$B$777,L$83)+'СЕТ СН'!$H$11+СВЦЭМ!$D$10+'СЕТ СН'!$H$6</f>
        <v>1331.03939883</v>
      </c>
      <c r="M97" s="64">
        <f>SUMIFS(СВЦЭМ!$D$34:$D$777,СВЦЭМ!$A$34:$A$777,$A97,СВЦЭМ!$B$34:$B$777,M$83)+'СЕТ СН'!$H$11+СВЦЭМ!$D$10+'СЕТ СН'!$H$6</f>
        <v>1317.7003431400001</v>
      </c>
      <c r="N97" s="64">
        <f>SUMIFS(СВЦЭМ!$D$34:$D$777,СВЦЭМ!$A$34:$A$777,$A97,СВЦЭМ!$B$34:$B$777,N$83)+'СЕТ СН'!$H$11+СВЦЭМ!$D$10+'СЕТ СН'!$H$6</f>
        <v>1318.60707415</v>
      </c>
      <c r="O97" s="64">
        <f>SUMIFS(СВЦЭМ!$D$34:$D$777,СВЦЭМ!$A$34:$A$777,$A97,СВЦЭМ!$B$34:$B$777,O$83)+'СЕТ СН'!$H$11+СВЦЭМ!$D$10+'СЕТ СН'!$H$6</f>
        <v>1312.8049672699999</v>
      </c>
      <c r="P97" s="64">
        <f>SUMIFS(СВЦЭМ!$D$34:$D$777,СВЦЭМ!$A$34:$A$777,$A97,СВЦЭМ!$B$34:$B$777,P$83)+'СЕТ СН'!$H$11+СВЦЭМ!$D$10+'СЕТ СН'!$H$6</f>
        <v>1301.2849544000001</v>
      </c>
      <c r="Q97" s="64">
        <f>SUMIFS(СВЦЭМ!$D$34:$D$777,СВЦЭМ!$A$34:$A$777,$A97,СВЦЭМ!$B$34:$B$777,Q$83)+'СЕТ СН'!$H$11+СВЦЭМ!$D$10+'СЕТ СН'!$H$6</f>
        <v>1312.27639507</v>
      </c>
      <c r="R97" s="64">
        <f>SUMIFS(СВЦЭМ!$D$34:$D$777,СВЦЭМ!$A$34:$A$777,$A97,СВЦЭМ!$B$34:$B$777,R$83)+'СЕТ СН'!$H$11+СВЦЭМ!$D$10+'СЕТ СН'!$H$6</f>
        <v>1386.45023956</v>
      </c>
      <c r="S97" s="64">
        <f>SUMIFS(СВЦЭМ!$D$34:$D$777,СВЦЭМ!$A$34:$A$777,$A97,СВЦЭМ!$B$34:$B$777,S$83)+'СЕТ СН'!$H$11+СВЦЭМ!$D$10+'СЕТ СН'!$H$6</f>
        <v>1396.09568055</v>
      </c>
      <c r="T97" s="64">
        <f>SUMIFS(СВЦЭМ!$D$34:$D$777,СВЦЭМ!$A$34:$A$777,$A97,СВЦЭМ!$B$34:$B$777,T$83)+'СЕТ СН'!$H$11+СВЦЭМ!$D$10+'СЕТ СН'!$H$6</f>
        <v>1379.80195538</v>
      </c>
      <c r="U97" s="64">
        <f>SUMIFS(СВЦЭМ!$D$34:$D$777,СВЦЭМ!$A$34:$A$777,$A97,СВЦЭМ!$B$34:$B$777,U$83)+'СЕТ СН'!$H$11+СВЦЭМ!$D$10+'СЕТ СН'!$H$6</f>
        <v>1362.50432933</v>
      </c>
      <c r="V97" s="64">
        <f>SUMIFS(СВЦЭМ!$D$34:$D$777,СВЦЭМ!$A$34:$A$777,$A97,СВЦЭМ!$B$34:$B$777,V$83)+'СЕТ СН'!$H$11+СВЦЭМ!$D$10+'СЕТ СН'!$H$6</f>
        <v>1415.15708685</v>
      </c>
      <c r="W97" s="64">
        <f>SUMIFS(СВЦЭМ!$D$34:$D$777,СВЦЭМ!$A$34:$A$777,$A97,СВЦЭМ!$B$34:$B$777,W$83)+'СЕТ СН'!$H$11+СВЦЭМ!$D$10+'СЕТ СН'!$H$6</f>
        <v>1476.9463621999998</v>
      </c>
      <c r="X97" s="64">
        <f>SUMIFS(СВЦЭМ!$D$34:$D$777,СВЦЭМ!$A$34:$A$777,$A97,СВЦЭМ!$B$34:$B$777,X$83)+'СЕТ СН'!$H$11+СВЦЭМ!$D$10+'СЕТ СН'!$H$6</f>
        <v>1484.3122505599999</v>
      </c>
      <c r="Y97" s="64">
        <f>SUMIFS(СВЦЭМ!$D$34:$D$777,СВЦЭМ!$A$34:$A$777,$A97,СВЦЭМ!$B$34:$B$777,Y$83)+'СЕТ СН'!$H$11+СВЦЭМ!$D$10+'СЕТ СН'!$H$6</f>
        <v>1496.9670924100001</v>
      </c>
    </row>
    <row r="98" spans="1:25" ht="15.75" x14ac:dyDescent="0.2">
      <c r="A98" s="63">
        <f t="shared" si="2"/>
        <v>42566</v>
      </c>
      <c r="B98" s="64">
        <f>SUMIFS(СВЦЭМ!$D$34:$D$777,СВЦЭМ!$A$34:$A$777,$A98,СВЦЭМ!$B$34:$B$777,B$83)+'СЕТ СН'!$H$11+СВЦЭМ!$D$10+'СЕТ СН'!$H$6</f>
        <v>1477.22127613</v>
      </c>
      <c r="C98" s="64">
        <f>SUMIFS(СВЦЭМ!$D$34:$D$777,СВЦЭМ!$A$34:$A$777,$A98,СВЦЭМ!$B$34:$B$777,C$83)+'СЕТ СН'!$H$11+СВЦЭМ!$D$10+'СЕТ СН'!$H$6</f>
        <v>1525.8418591</v>
      </c>
      <c r="D98" s="64">
        <f>SUMIFS(СВЦЭМ!$D$34:$D$777,СВЦЭМ!$A$34:$A$777,$A98,СВЦЭМ!$B$34:$B$777,D$83)+'СЕТ СН'!$H$11+СВЦЭМ!$D$10+'СЕТ СН'!$H$6</f>
        <v>1534.3596023300001</v>
      </c>
      <c r="E98" s="64">
        <f>SUMIFS(СВЦЭМ!$D$34:$D$777,СВЦЭМ!$A$34:$A$777,$A98,СВЦЭМ!$B$34:$B$777,E$83)+'СЕТ СН'!$H$11+СВЦЭМ!$D$10+'СЕТ СН'!$H$6</f>
        <v>1541.1478266399999</v>
      </c>
      <c r="F98" s="64">
        <f>SUMIFS(СВЦЭМ!$D$34:$D$777,СВЦЭМ!$A$34:$A$777,$A98,СВЦЭМ!$B$34:$B$777,F$83)+'СЕТ СН'!$H$11+СВЦЭМ!$D$10+'СЕТ СН'!$H$6</f>
        <v>1562.69045714</v>
      </c>
      <c r="G98" s="64">
        <f>SUMIFS(СВЦЭМ!$D$34:$D$777,СВЦЭМ!$A$34:$A$777,$A98,СВЦЭМ!$B$34:$B$777,G$83)+'СЕТ СН'!$H$11+СВЦЭМ!$D$10+'СЕТ СН'!$H$6</f>
        <v>1544.94396861</v>
      </c>
      <c r="H98" s="64">
        <f>SUMIFS(СВЦЭМ!$D$34:$D$777,СВЦЭМ!$A$34:$A$777,$A98,СВЦЭМ!$B$34:$B$777,H$83)+'СЕТ СН'!$H$11+СВЦЭМ!$D$10+'СЕТ СН'!$H$6</f>
        <v>1540.0390498299998</v>
      </c>
      <c r="I98" s="64">
        <f>SUMIFS(СВЦЭМ!$D$34:$D$777,СВЦЭМ!$A$34:$A$777,$A98,СВЦЭМ!$B$34:$B$777,I$83)+'СЕТ СН'!$H$11+СВЦЭМ!$D$10+'СЕТ СН'!$H$6</f>
        <v>1522.82472523</v>
      </c>
      <c r="J98" s="64">
        <f>SUMIFS(СВЦЭМ!$D$34:$D$777,СВЦЭМ!$A$34:$A$777,$A98,СВЦЭМ!$B$34:$B$777,J$83)+'СЕТ СН'!$H$11+СВЦЭМ!$D$10+'СЕТ СН'!$H$6</f>
        <v>1443.60722519</v>
      </c>
      <c r="K98" s="64">
        <f>SUMIFS(СВЦЭМ!$D$34:$D$777,СВЦЭМ!$A$34:$A$777,$A98,СВЦЭМ!$B$34:$B$777,K$83)+'СЕТ СН'!$H$11+СВЦЭМ!$D$10+'СЕТ СН'!$H$6</f>
        <v>1417.6651882400001</v>
      </c>
      <c r="L98" s="64">
        <f>SUMIFS(СВЦЭМ!$D$34:$D$777,СВЦЭМ!$A$34:$A$777,$A98,СВЦЭМ!$B$34:$B$777,L$83)+'СЕТ СН'!$H$11+СВЦЭМ!$D$10+'СЕТ СН'!$H$6</f>
        <v>1375.43877929</v>
      </c>
      <c r="M98" s="64">
        <f>SUMIFS(СВЦЭМ!$D$34:$D$777,СВЦЭМ!$A$34:$A$777,$A98,СВЦЭМ!$B$34:$B$777,M$83)+'СЕТ СН'!$H$11+СВЦЭМ!$D$10+'СЕТ СН'!$H$6</f>
        <v>1392.4838601500001</v>
      </c>
      <c r="N98" s="64">
        <f>SUMIFS(СВЦЭМ!$D$34:$D$777,СВЦЭМ!$A$34:$A$777,$A98,СВЦЭМ!$B$34:$B$777,N$83)+'СЕТ СН'!$H$11+СВЦЭМ!$D$10+'СЕТ СН'!$H$6</f>
        <v>1383.2205853600001</v>
      </c>
      <c r="O98" s="64">
        <f>SUMIFS(СВЦЭМ!$D$34:$D$777,СВЦЭМ!$A$34:$A$777,$A98,СВЦЭМ!$B$34:$B$777,O$83)+'СЕТ СН'!$H$11+СВЦЭМ!$D$10+'СЕТ СН'!$H$6</f>
        <v>1393.5049851399999</v>
      </c>
      <c r="P98" s="64">
        <f>SUMIFS(СВЦЭМ!$D$34:$D$777,СВЦЭМ!$A$34:$A$777,$A98,СВЦЭМ!$B$34:$B$777,P$83)+'СЕТ СН'!$H$11+СВЦЭМ!$D$10+'СЕТ СН'!$H$6</f>
        <v>1307.5456650199999</v>
      </c>
      <c r="Q98" s="64">
        <f>SUMIFS(СВЦЭМ!$D$34:$D$777,СВЦЭМ!$A$34:$A$777,$A98,СВЦЭМ!$B$34:$B$777,Q$83)+'СЕТ СН'!$H$11+СВЦЭМ!$D$10+'СЕТ СН'!$H$6</f>
        <v>1296.3387181600001</v>
      </c>
      <c r="R98" s="64">
        <f>SUMIFS(СВЦЭМ!$D$34:$D$777,СВЦЭМ!$A$34:$A$777,$A98,СВЦЭМ!$B$34:$B$777,R$83)+'СЕТ СН'!$H$11+СВЦЭМ!$D$10+'СЕТ СН'!$H$6</f>
        <v>1312.7070925799999</v>
      </c>
      <c r="S98" s="64">
        <f>SUMIFS(СВЦЭМ!$D$34:$D$777,СВЦЭМ!$A$34:$A$777,$A98,СВЦЭМ!$B$34:$B$777,S$83)+'СЕТ СН'!$H$11+СВЦЭМ!$D$10+'СЕТ СН'!$H$6</f>
        <v>1308.14332438</v>
      </c>
      <c r="T98" s="64">
        <f>SUMIFS(СВЦЭМ!$D$34:$D$777,СВЦЭМ!$A$34:$A$777,$A98,СВЦЭМ!$B$34:$B$777,T$83)+'СЕТ СН'!$H$11+СВЦЭМ!$D$10+'СЕТ СН'!$H$6</f>
        <v>1297.96319395</v>
      </c>
      <c r="U98" s="64">
        <f>SUMIFS(СВЦЭМ!$D$34:$D$777,СВЦЭМ!$A$34:$A$777,$A98,СВЦЭМ!$B$34:$B$777,U$83)+'СЕТ СН'!$H$11+СВЦЭМ!$D$10+'СЕТ СН'!$H$6</f>
        <v>1297.35411856</v>
      </c>
      <c r="V98" s="64">
        <f>SUMIFS(СВЦЭМ!$D$34:$D$777,СВЦЭМ!$A$34:$A$777,$A98,СВЦЭМ!$B$34:$B$777,V$83)+'СЕТ СН'!$H$11+СВЦЭМ!$D$10+'СЕТ СН'!$H$6</f>
        <v>1311.25838522</v>
      </c>
      <c r="W98" s="64">
        <f>SUMIFS(СВЦЭМ!$D$34:$D$777,СВЦЭМ!$A$34:$A$777,$A98,СВЦЭМ!$B$34:$B$777,W$83)+'СЕТ СН'!$H$11+СВЦЭМ!$D$10+'СЕТ СН'!$H$6</f>
        <v>1379.7770404400001</v>
      </c>
      <c r="X98" s="64">
        <f>SUMIFS(СВЦЭМ!$D$34:$D$777,СВЦЭМ!$A$34:$A$777,$A98,СВЦЭМ!$B$34:$B$777,X$83)+'СЕТ СН'!$H$11+СВЦЭМ!$D$10+'СЕТ СН'!$H$6</f>
        <v>1429.09663045</v>
      </c>
      <c r="Y98" s="64">
        <f>SUMIFS(СВЦЭМ!$D$34:$D$777,СВЦЭМ!$A$34:$A$777,$A98,СВЦЭМ!$B$34:$B$777,Y$83)+'СЕТ СН'!$H$11+СВЦЭМ!$D$10+'СЕТ СН'!$H$6</f>
        <v>1419.06997054</v>
      </c>
    </row>
    <row r="99" spans="1:25" ht="15.75" x14ac:dyDescent="0.2">
      <c r="A99" s="63">
        <f t="shared" si="2"/>
        <v>42567</v>
      </c>
      <c r="B99" s="64">
        <f>SUMIFS(СВЦЭМ!$D$34:$D$777,СВЦЭМ!$A$34:$A$777,$A99,СВЦЭМ!$B$34:$B$777,B$83)+'СЕТ СН'!$H$11+СВЦЭМ!$D$10+'СЕТ СН'!$H$6</f>
        <v>1577.1385286099999</v>
      </c>
      <c r="C99" s="64">
        <f>SUMIFS(СВЦЭМ!$D$34:$D$777,СВЦЭМ!$A$34:$A$777,$A99,СВЦЭМ!$B$34:$B$777,C$83)+'СЕТ СН'!$H$11+СВЦЭМ!$D$10+'СЕТ СН'!$H$6</f>
        <v>1617.11482196</v>
      </c>
      <c r="D99" s="64">
        <f>SUMIFS(СВЦЭМ!$D$34:$D$777,СВЦЭМ!$A$34:$A$777,$A99,СВЦЭМ!$B$34:$B$777,D$83)+'СЕТ СН'!$H$11+СВЦЭМ!$D$10+'СЕТ СН'!$H$6</f>
        <v>1645.1801128700004</v>
      </c>
      <c r="E99" s="64">
        <f>SUMIFS(СВЦЭМ!$D$34:$D$777,СВЦЭМ!$A$34:$A$777,$A99,СВЦЭМ!$B$34:$B$777,E$83)+'СЕТ СН'!$H$11+СВЦЭМ!$D$10+'СЕТ СН'!$H$6</f>
        <v>1659.2187276100003</v>
      </c>
      <c r="F99" s="64">
        <f>SUMIFS(СВЦЭМ!$D$34:$D$777,СВЦЭМ!$A$34:$A$777,$A99,СВЦЭМ!$B$34:$B$777,F$83)+'СЕТ СН'!$H$11+СВЦЭМ!$D$10+'СЕТ СН'!$H$6</f>
        <v>1666.4095552800004</v>
      </c>
      <c r="G99" s="64">
        <f>SUMIFS(СВЦЭМ!$D$34:$D$777,СВЦЭМ!$A$34:$A$777,$A99,СВЦЭМ!$B$34:$B$777,G$83)+'СЕТ СН'!$H$11+СВЦЭМ!$D$10+'СЕТ СН'!$H$6</f>
        <v>1666.89688798</v>
      </c>
      <c r="H99" s="64">
        <f>SUMIFS(СВЦЭМ!$D$34:$D$777,СВЦЭМ!$A$34:$A$777,$A99,СВЦЭМ!$B$34:$B$777,H$83)+'СЕТ СН'!$H$11+СВЦЭМ!$D$10+'СЕТ СН'!$H$6</f>
        <v>1628.2347773700003</v>
      </c>
      <c r="I99" s="64">
        <f>SUMIFS(СВЦЭМ!$D$34:$D$777,СВЦЭМ!$A$34:$A$777,$A99,СВЦЭМ!$B$34:$B$777,I$83)+'СЕТ СН'!$H$11+СВЦЭМ!$D$10+'СЕТ СН'!$H$6</f>
        <v>1522.93412528</v>
      </c>
      <c r="J99" s="64">
        <f>SUMIFS(СВЦЭМ!$D$34:$D$777,СВЦЭМ!$A$34:$A$777,$A99,СВЦЭМ!$B$34:$B$777,J$83)+'СЕТ СН'!$H$11+СВЦЭМ!$D$10+'СЕТ СН'!$H$6</f>
        <v>1441.20614189</v>
      </c>
      <c r="K99" s="64">
        <f>SUMIFS(СВЦЭМ!$D$34:$D$777,СВЦЭМ!$A$34:$A$777,$A99,СВЦЭМ!$B$34:$B$777,K$83)+'СЕТ СН'!$H$11+СВЦЭМ!$D$10+'СЕТ СН'!$H$6</f>
        <v>1411.4401977699999</v>
      </c>
      <c r="L99" s="64">
        <f>SUMIFS(СВЦЭМ!$D$34:$D$777,СВЦЭМ!$A$34:$A$777,$A99,СВЦЭМ!$B$34:$B$777,L$83)+'СЕТ СН'!$H$11+СВЦЭМ!$D$10+'СЕТ СН'!$H$6</f>
        <v>1433.38229013</v>
      </c>
      <c r="M99" s="64">
        <f>SUMIFS(СВЦЭМ!$D$34:$D$777,СВЦЭМ!$A$34:$A$777,$A99,СВЦЭМ!$B$34:$B$777,M$83)+'СЕТ СН'!$H$11+СВЦЭМ!$D$10+'СЕТ СН'!$H$6</f>
        <v>1454.4441017700001</v>
      </c>
      <c r="N99" s="64">
        <f>SUMIFS(СВЦЭМ!$D$34:$D$777,СВЦЭМ!$A$34:$A$777,$A99,СВЦЭМ!$B$34:$B$777,N$83)+'СЕТ СН'!$H$11+СВЦЭМ!$D$10+'СЕТ СН'!$H$6</f>
        <v>1391.90986703</v>
      </c>
      <c r="O99" s="64">
        <f>SUMIFS(СВЦЭМ!$D$34:$D$777,СВЦЭМ!$A$34:$A$777,$A99,СВЦЭМ!$B$34:$B$777,O$83)+'СЕТ СН'!$H$11+СВЦЭМ!$D$10+'СЕТ СН'!$H$6</f>
        <v>1343.45682448</v>
      </c>
      <c r="P99" s="64">
        <f>SUMIFS(СВЦЭМ!$D$34:$D$777,СВЦЭМ!$A$34:$A$777,$A99,СВЦЭМ!$B$34:$B$777,P$83)+'СЕТ СН'!$H$11+СВЦЭМ!$D$10+'СЕТ СН'!$H$6</f>
        <v>1328.3487573</v>
      </c>
      <c r="Q99" s="64">
        <f>SUMIFS(СВЦЭМ!$D$34:$D$777,СВЦЭМ!$A$34:$A$777,$A99,СВЦЭМ!$B$34:$B$777,Q$83)+'СЕТ СН'!$H$11+СВЦЭМ!$D$10+'СЕТ СН'!$H$6</f>
        <v>1327.12609703</v>
      </c>
      <c r="R99" s="64">
        <f>SUMIFS(СВЦЭМ!$D$34:$D$777,СВЦЭМ!$A$34:$A$777,$A99,СВЦЭМ!$B$34:$B$777,R$83)+'СЕТ СН'!$H$11+СВЦЭМ!$D$10+'СЕТ СН'!$H$6</f>
        <v>1339.40109706</v>
      </c>
      <c r="S99" s="64">
        <f>SUMIFS(СВЦЭМ!$D$34:$D$777,СВЦЭМ!$A$34:$A$777,$A99,СВЦЭМ!$B$34:$B$777,S$83)+'СЕТ СН'!$H$11+СВЦЭМ!$D$10+'СЕТ СН'!$H$6</f>
        <v>1341.37199753</v>
      </c>
      <c r="T99" s="64">
        <f>SUMIFS(СВЦЭМ!$D$34:$D$777,СВЦЭМ!$A$34:$A$777,$A99,СВЦЭМ!$B$34:$B$777,T$83)+'СЕТ СН'!$H$11+СВЦЭМ!$D$10+'СЕТ СН'!$H$6</f>
        <v>1343.85768566</v>
      </c>
      <c r="U99" s="64">
        <f>SUMIFS(СВЦЭМ!$D$34:$D$777,СВЦЭМ!$A$34:$A$777,$A99,СВЦЭМ!$B$34:$B$777,U$83)+'СЕТ СН'!$H$11+СВЦЭМ!$D$10+'СЕТ СН'!$H$6</f>
        <v>1326.7250000399999</v>
      </c>
      <c r="V99" s="64">
        <f>SUMIFS(СВЦЭМ!$D$34:$D$777,СВЦЭМ!$A$34:$A$777,$A99,СВЦЭМ!$B$34:$B$777,V$83)+'СЕТ СН'!$H$11+СВЦЭМ!$D$10+'СЕТ СН'!$H$6</f>
        <v>1353.8380159799999</v>
      </c>
      <c r="W99" s="64">
        <f>SUMIFS(СВЦЭМ!$D$34:$D$777,СВЦЭМ!$A$34:$A$777,$A99,СВЦЭМ!$B$34:$B$777,W$83)+'СЕТ СН'!$H$11+СВЦЭМ!$D$10+'СЕТ СН'!$H$6</f>
        <v>1409.2740464999999</v>
      </c>
      <c r="X99" s="64">
        <f>SUMIFS(СВЦЭМ!$D$34:$D$777,СВЦЭМ!$A$34:$A$777,$A99,СВЦЭМ!$B$34:$B$777,X$83)+'СЕТ СН'!$H$11+СВЦЭМ!$D$10+'СЕТ СН'!$H$6</f>
        <v>1403.30210173</v>
      </c>
      <c r="Y99" s="64">
        <f>SUMIFS(СВЦЭМ!$D$34:$D$777,СВЦЭМ!$A$34:$A$777,$A99,СВЦЭМ!$B$34:$B$777,Y$83)+'СЕТ СН'!$H$11+СВЦЭМ!$D$10+'СЕТ СН'!$H$6</f>
        <v>1400.5339720300001</v>
      </c>
    </row>
    <row r="100" spans="1:25" ht="15.75" x14ac:dyDescent="0.2">
      <c r="A100" s="63">
        <f t="shared" si="2"/>
        <v>42568</v>
      </c>
      <c r="B100" s="64">
        <f>SUMIFS(СВЦЭМ!$D$34:$D$777,СВЦЭМ!$A$34:$A$777,$A100,СВЦЭМ!$B$34:$B$777,B$83)+'СЕТ СН'!$H$11+СВЦЭМ!$D$10+'СЕТ СН'!$H$6</f>
        <v>1505.55529886</v>
      </c>
      <c r="C100" s="64">
        <f>SUMIFS(СВЦЭМ!$D$34:$D$777,СВЦЭМ!$A$34:$A$777,$A100,СВЦЭМ!$B$34:$B$777,C$83)+'СЕТ СН'!$H$11+СВЦЭМ!$D$10+'СЕТ СН'!$H$6</f>
        <v>1560.5528665699999</v>
      </c>
      <c r="D100" s="64">
        <f>SUMIFS(СВЦЭМ!$D$34:$D$777,СВЦЭМ!$A$34:$A$777,$A100,СВЦЭМ!$B$34:$B$777,D$83)+'СЕТ СН'!$H$11+СВЦЭМ!$D$10+'СЕТ СН'!$H$6</f>
        <v>1598.5065806500002</v>
      </c>
      <c r="E100" s="64">
        <f>SUMIFS(СВЦЭМ!$D$34:$D$777,СВЦЭМ!$A$34:$A$777,$A100,СВЦЭМ!$B$34:$B$777,E$83)+'СЕТ СН'!$H$11+СВЦЭМ!$D$10+'СЕТ СН'!$H$6</f>
        <v>1593.7212353700002</v>
      </c>
      <c r="F100" s="64">
        <f>SUMIFS(СВЦЭМ!$D$34:$D$777,СВЦЭМ!$A$34:$A$777,$A100,СВЦЭМ!$B$34:$B$777,F$83)+'СЕТ СН'!$H$11+СВЦЭМ!$D$10+'СЕТ СН'!$H$6</f>
        <v>1591.8830786399999</v>
      </c>
      <c r="G100" s="64">
        <f>SUMIFS(СВЦЭМ!$D$34:$D$777,СВЦЭМ!$A$34:$A$777,$A100,СВЦЭМ!$B$34:$B$777,G$83)+'СЕТ СН'!$H$11+СВЦЭМ!$D$10+'СЕТ СН'!$H$6</f>
        <v>1603.0267583099999</v>
      </c>
      <c r="H100" s="64">
        <f>SUMIFS(СВЦЭМ!$D$34:$D$777,СВЦЭМ!$A$34:$A$777,$A100,СВЦЭМ!$B$34:$B$777,H$83)+'СЕТ СН'!$H$11+СВЦЭМ!$D$10+'СЕТ СН'!$H$6</f>
        <v>1578.7157938099999</v>
      </c>
      <c r="I100" s="64">
        <f>SUMIFS(СВЦЭМ!$D$34:$D$777,СВЦЭМ!$A$34:$A$777,$A100,СВЦЭМ!$B$34:$B$777,I$83)+'СЕТ СН'!$H$11+СВЦЭМ!$D$10+'СЕТ СН'!$H$6</f>
        <v>1488.6352274599999</v>
      </c>
      <c r="J100" s="64">
        <f>SUMIFS(СВЦЭМ!$D$34:$D$777,СВЦЭМ!$A$34:$A$777,$A100,СВЦЭМ!$B$34:$B$777,J$83)+'СЕТ СН'!$H$11+СВЦЭМ!$D$10+'СЕТ СН'!$H$6</f>
        <v>1414.3277525200001</v>
      </c>
      <c r="K100" s="64">
        <f>SUMIFS(СВЦЭМ!$D$34:$D$777,СВЦЭМ!$A$34:$A$777,$A100,СВЦЭМ!$B$34:$B$777,K$83)+'СЕТ СН'!$H$11+СВЦЭМ!$D$10+'СЕТ СН'!$H$6</f>
        <v>1360.1321360900001</v>
      </c>
      <c r="L100" s="64">
        <f>SUMIFS(СВЦЭМ!$D$34:$D$777,СВЦЭМ!$A$34:$A$777,$A100,СВЦЭМ!$B$34:$B$777,L$83)+'СЕТ СН'!$H$11+СВЦЭМ!$D$10+'СЕТ СН'!$H$6</f>
        <v>1341.0000785100001</v>
      </c>
      <c r="M100" s="64">
        <f>SUMIFS(СВЦЭМ!$D$34:$D$777,СВЦЭМ!$A$34:$A$777,$A100,СВЦЭМ!$B$34:$B$777,M$83)+'СЕТ СН'!$H$11+СВЦЭМ!$D$10+'СЕТ СН'!$H$6</f>
        <v>1334.9609433099999</v>
      </c>
      <c r="N100" s="64">
        <f>SUMIFS(СВЦЭМ!$D$34:$D$777,СВЦЭМ!$A$34:$A$777,$A100,СВЦЭМ!$B$34:$B$777,N$83)+'СЕТ СН'!$H$11+СВЦЭМ!$D$10+'СЕТ СН'!$H$6</f>
        <v>1325.2271089400001</v>
      </c>
      <c r="O100" s="64">
        <f>SUMIFS(СВЦЭМ!$D$34:$D$777,СВЦЭМ!$A$34:$A$777,$A100,СВЦЭМ!$B$34:$B$777,O$83)+'СЕТ СН'!$H$11+СВЦЭМ!$D$10+'СЕТ СН'!$H$6</f>
        <v>1409.4009050899999</v>
      </c>
      <c r="P100" s="64">
        <f>SUMIFS(СВЦЭМ!$D$34:$D$777,СВЦЭМ!$A$34:$A$777,$A100,СВЦЭМ!$B$34:$B$777,P$83)+'СЕТ СН'!$H$11+СВЦЭМ!$D$10+'СЕТ СН'!$H$6</f>
        <v>1321.18719857</v>
      </c>
      <c r="Q100" s="64">
        <f>SUMIFS(СВЦЭМ!$D$34:$D$777,СВЦЭМ!$A$34:$A$777,$A100,СВЦЭМ!$B$34:$B$777,Q$83)+'СЕТ СН'!$H$11+СВЦЭМ!$D$10+'СЕТ СН'!$H$6</f>
        <v>1337.0385274600001</v>
      </c>
      <c r="R100" s="64">
        <f>SUMIFS(СВЦЭМ!$D$34:$D$777,СВЦЭМ!$A$34:$A$777,$A100,СВЦЭМ!$B$34:$B$777,R$83)+'СЕТ СН'!$H$11+СВЦЭМ!$D$10+'СЕТ СН'!$H$6</f>
        <v>1327.9006742500001</v>
      </c>
      <c r="S100" s="64">
        <f>SUMIFS(СВЦЭМ!$D$34:$D$777,СВЦЭМ!$A$34:$A$777,$A100,СВЦЭМ!$B$34:$B$777,S$83)+'СЕТ СН'!$H$11+СВЦЭМ!$D$10+'СЕТ СН'!$H$6</f>
        <v>1327.4943283600001</v>
      </c>
      <c r="T100" s="64">
        <f>SUMIFS(СВЦЭМ!$D$34:$D$777,СВЦЭМ!$A$34:$A$777,$A100,СВЦЭМ!$B$34:$B$777,T$83)+'СЕТ СН'!$H$11+СВЦЭМ!$D$10+'СЕТ СН'!$H$6</f>
        <v>1322.3407096999999</v>
      </c>
      <c r="U100" s="64">
        <f>SUMIFS(СВЦЭМ!$D$34:$D$777,СВЦЭМ!$A$34:$A$777,$A100,СВЦЭМ!$B$34:$B$777,U$83)+'СЕТ СН'!$H$11+СВЦЭМ!$D$10+'СЕТ СН'!$H$6</f>
        <v>1316.9487931600002</v>
      </c>
      <c r="V100" s="64">
        <f>SUMIFS(СВЦЭМ!$D$34:$D$777,СВЦЭМ!$A$34:$A$777,$A100,СВЦЭМ!$B$34:$B$777,V$83)+'СЕТ СН'!$H$11+СВЦЭМ!$D$10+'СЕТ СН'!$H$6</f>
        <v>1369.84025892</v>
      </c>
      <c r="W100" s="64">
        <f>SUMIFS(СВЦЭМ!$D$34:$D$777,СВЦЭМ!$A$34:$A$777,$A100,СВЦЭМ!$B$34:$B$777,W$83)+'СЕТ СН'!$H$11+СВЦЭМ!$D$10+'СЕТ СН'!$H$6</f>
        <v>1388.5041785399999</v>
      </c>
      <c r="X100" s="64">
        <f>SUMIFS(СВЦЭМ!$D$34:$D$777,СВЦЭМ!$A$34:$A$777,$A100,СВЦЭМ!$B$34:$B$777,X$83)+'СЕТ СН'!$H$11+СВЦЭМ!$D$10+'СЕТ СН'!$H$6</f>
        <v>1396.4675353</v>
      </c>
      <c r="Y100" s="64">
        <f>SUMIFS(СВЦЭМ!$D$34:$D$777,СВЦЭМ!$A$34:$A$777,$A100,СВЦЭМ!$B$34:$B$777,Y$83)+'СЕТ СН'!$H$11+СВЦЭМ!$D$10+'СЕТ СН'!$H$6</f>
        <v>1443.8303043000001</v>
      </c>
    </row>
    <row r="101" spans="1:25" ht="15.75" x14ac:dyDescent="0.2">
      <c r="A101" s="63">
        <f t="shared" si="2"/>
        <v>42569</v>
      </c>
      <c r="B101" s="64">
        <f>SUMIFS(СВЦЭМ!$D$34:$D$777,СВЦЭМ!$A$34:$A$777,$A101,СВЦЭМ!$B$34:$B$777,B$83)+'СЕТ СН'!$H$11+СВЦЭМ!$D$10+'СЕТ СН'!$H$6</f>
        <v>1554.6974737400001</v>
      </c>
      <c r="C101" s="64">
        <f>SUMIFS(СВЦЭМ!$D$34:$D$777,СВЦЭМ!$A$34:$A$777,$A101,СВЦЭМ!$B$34:$B$777,C$83)+'СЕТ СН'!$H$11+СВЦЭМ!$D$10+'СЕТ СН'!$H$6</f>
        <v>1573.4539110599999</v>
      </c>
      <c r="D101" s="64">
        <f>SUMIFS(СВЦЭМ!$D$34:$D$777,СВЦЭМ!$A$34:$A$777,$A101,СВЦЭМ!$B$34:$B$777,D$83)+'СЕТ СН'!$H$11+СВЦЭМ!$D$10+'СЕТ СН'!$H$6</f>
        <v>1605.7679109199998</v>
      </c>
      <c r="E101" s="64">
        <f>SUMIFS(СВЦЭМ!$D$34:$D$777,СВЦЭМ!$A$34:$A$777,$A101,СВЦЭМ!$B$34:$B$777,E$83)+'СЕТ СН'!$H$11+СВЦЭМ!$D$10+'СЕТ СН'!$H$6</f>
        <v>1638.4125769800003</v>
      </c>
      <c r="F101" s="64">
        <f>SUMIFS(СВЦЭМ!$D$34:$D$777,СВЦЭМ!$A$34:$A$777,$A101,СВЦЭМ!$B$34:$B$777,F$83)+'СЕТ СН'!$H$11+СВЦЭМ!$D$10+'СЕТ СН'!$H$6</f>
        <v>1618.70704019</v>
      </c>
      <c r="G101" s="64">
        <f>SUMIFS(СВЦЭМ!$D$34:$D$777,СВЦЭМ!$A$34:$A$777,$A101,СВЦЭМ!$B$34:$B$777,G$83)+'СЕТ СН'!$H$11+СВЦЭМ!$D$10+'СЕТ СН'!$H$6</f>
        <v>1617.5718157300003</v>
      </c>
      <c r="H101" s="64">
        <f>SUMIFS(СВЦЭМ!$D$34:$D$777,СВЦЭМ!$A$34:$A$777,$A101,СВЦЭМ!$B$34:$B$777,H$83)+'СЕТ СН'!$H$11+СВЦЭМ!$D$10+'СЕТ СН'!$H$6</f>
        <v>1545.38328817</v>
      </c>
      <c r="I101" s="64">
        <f>SUMIFS(СВЦЭМ!$D$34:$D$777,СВЦЭМ!$A$34:$A$777,$A101,СВЦЭМ!$B$34:$B$777,I$83)+'СЕТ СН'!$H$11+СВЦЭМ!$D$10+'СЕТ СН'!$H$6</f>
        <v>1453.71851842</v>
      </c>
      <c r="J101" s="64">
        <f>SUMIFS(СВЦЭМ!$D$34:$D$777,СВЦЭМ!$A$34:$A$777,$A101,СВЦЭМ!$B$34:$B$777,J$83)+'СЕТ СН'!$H$11+СВЦЭМ!$D$10+'СЕТ СН'!$H$6</f>
        <v>1298.1142162900001</v>
      </c>
      <c r="K101" s="64">
        <f>SUMIFS(СВЦЭМ!$D$34:$D$777,СВЦЭМ!$A$34:$A$777,$A101,СВЦЭМ!$B$34:$B$777,K$83)+'СЕТ СН'!$H$11+СВЦЭМ!$D$10+'СЕТ СН'!$H$6</f>
        <v>1343.90770314</v>
      </c>
      <c r="L101" s="64">
        <f>SUMIFS(СВЦЭМ!$D$34:$D$777,СВЦЭМ!$A$34:$A$777,$A101,СВЦЭМ!$B$34:$B$777,L$83)+'СЕТ СН'!$H$11+СВЦЭМ!$D$10+'СЕТ СН'!$H$6</f>
        <v>1673.5963659600002</v>
      </c>
      <c r="M101" s="64">
        <f>SUMIFS(СВЦЭМ!$D$34:$D$777,СВЦЭМ!$A$34:$A$777,$A101,СВЦЭМ!$B$34:$B$777,M$83)+'СЕТ СН'!$H$11+СВЦЭМ!$D$10+'СЕТ СН'!$H$6</f>
        <v>1660.7884610400001</v>
      </c>
      <c r="N101" s="64">
        <f>SUMIFS(СВЦЭМ!$D$34:$D$777,СВЦЭМ!$A$34:$A$777,$A101,СВЦЭМ!$B$34:$B$777,N$83)+'СЕТ СН'!$H$11+СВЦЭМ!$D$10+'СЕТ СН'!$H$6</f>
        <v>1582.5494591500001</v>
      </c>
      <c r="O101" s="64">
        <f>SUMIFS(СВЦЭМ!$D$34:$D$777,СВЦЭМ!$A$34:$A$777,$A101,СВЦЭМ!$B$34:$B$777,O$83)+'СЕТ СН'!$H$11+СВЦЭМ!$D$10+'СЕТ СН'!$H$6</f>
        <v>1380.4872361100001</v>
      </c>
      <c r="P101" s="64">
        <f>SUMIFS(СВЦЭМ!$D$34:$D$777,СВЦЭМ!$A$34:$A$777,$A101,СВЦЭМ!$B$34:$B$777,P$83)+'СЕТ СН'!$H$11+СВЦЭМ!$D$10+'СЕТ СН'!$H$6</f>
        <v>1276.0585842099999</v>
      </c>
      <c r="Q101" s="64">
        <f>SUMIFS(СВЦЭМ!$D$34:$D$777,СВЦЭМ!$A$34:$A$777,$A101,СВЦЭМ!$B$34:$B$777,Q$83)+'СЕТ СН'!$H$11+СВЦЭМ!$D$10+'СЕТ СН'!$H$6</f>
        <v>1280.91774308</v>
      </c>
      <c r="R101" s="64">
        <f>SUMIFS(СВЦЭМ!$D$34:$D$777,СВЦЭМ!$A$34:$A$777,$A101,СВЦЭМ!$B$34:$B$777,R$83)+'СЕТ СН'!$H$11+СВЦЭМ!$D$10+'СЕТ СН'!$H$6</f>
        <v>1354.7028520599999</v>
      </c>
      <c r="S101" s="64">
        <f>SUMIFS(СВЦЭМ!$D$34:$D$777,СВЦЭМ!$A$34:$A$777,$A101,СВЦЭМ!$B$34:$B$777,S$83)+'СЕТ СН'!$H$11+СВЦЭМ!$D$10+'СЕТ СН'!$H$6</f>
        <v>1353.3850840099999</v>
      </c>
      <c r="T101" s="64">
        <f>SUMIFS(СВЦЭМ!$D$34:$D$777,СВЦЭМ!$A$34:$A$777,$A101,СВЦЭМ!$B$34:$B$777,T$83)+'СЕТ СН'!$H$11+СВЦЭМ!$D$10+'СЕТ СН'!$H$6</f>
        <v>1360.47497036</v>
      </c>
      <c r="U101" s="64">
        <f>SUMIFS(СВЦЭМ!$D$34:$D$777,СВЦЭМ!$A$34:$A$777,$A101,СВЦЭМ!$B$34:$B$777,U$83)+'СЕТ СН'!$H$11+СВЦЭМ!$D$10+'СЕТ СН'!$H$6</f>
        <v>1364.5303091999999</v>
      </c>
      <c r="V101" s="64">
        <f>SUMIFS(СВЦЭМ!$D$34:$D$777,СВЦЭМ!$A$34:$A$777,$A101,СВЦЭМ!$B$34:$B$777,V$83)+'СЕТ СН'!$H$11+СВЦЭМ!$D$10+'СЕТ СН'!$H$6</f>
        <v>1372.7936097699999</v>
      </c>
      <c r="W101" s="64">
        <f>SUMIFS(СВЦЭМ!$D$34:$D$777,СВЦЭМ!$A$34:$A$777,$A101,СВЦЭМ!$B$34:$B$777,W$83)+'СЕТ СН'!$H$11+СВЦЭМ!$D$10+'СЕТ СН'!$H$6</f>
        <v>1426.3671439300001</v>
      </c>
      <c r="X101" s="64">
        <f>SUMIFS(СВЦЭМ!$D$34:$D$777,СВЦЭМ!$A$34:$A$777,$A101,СВЦЭМ!$B$34:$B$777,X$83)+'СЕТ СН'!$H$11+СВЦЭМ!$D$10+'СЕТ СН'!$H$6</f>
        <v>1439.98798805</v>
      </c>
      <c r="Y101" s="64">
        <f>SUMIFS(СВЦЭМ!$D$34:$D$777,СВЦЭМ!$A$34:$A$777,$A101,СВЦЭМ!$B$34:$B$777,Y$83)+'СЕТ СН'!$H$11+СВЦЭМ!$D$10+'СЕТ СН'!$H$6</f>
        <v>1423.56724829</v>
      </c>
    </row>
    <row r="102" spans="1:25" ht="15.75" x14ac:dyDescent="0.2">
      <c r="A102" s="63">
        <f t="shared" si="2"/>
        <v>42570</v>
      </c>
      <c r="B102" s="64">
        <f>SUMIFS(СВЦЭМ!$D$34:$D$777,СВЦЭМ!$A$34:$A$777,$A102,СВЦЭМ!$B$34:$B$777,B$83)+'СЕТ СН'!$H$11+СВЦЭМ!$D$10+'СЕТ СН'!$H$6</f>
        <v>1495.15909575</v>
      </c>
      <c r="C102" s="64">
        <f>SUMIFS(СВЦЭМ!$D$34:$D$777,СВЦЭМ!$A$34:$A$777,$A102,СВЦЭМ!$B$34:$B$777,C$83)+'СЕТ СН'!$H$11+СВЦЭМ!$D$10+'СЕТ СН'!$H$6</f>
        <v>1565.7047374799999</v>
      </c>
      <c r="D102" s="64">
        <f>SUMIFS(СВЦЭМ!$D$34:$D$777,СВЦЭМ!$A$34:$A$777,$A102,СВЦЭМ!$B$34:$B$777,D$83)+'СЕТ СН'!$H$11+СВЦЭМ!$D$10+'СЕТ СН'!$H$6</f>
        <v>1611.0765968999999</v>
      </c>
      <c r="E102" s="64">
        <f>SUMIFS(СВЦЭМ!$D$34:$D$777,СВЦЭМ!$A$34:$A$777,$A102,СВЦЭМ!$B$34:$B$777,E$83)+'СЕТ СН'!$H$11+СВЦЭМ!$D$10+'СЕТ СН'!$H$6</f>
        <v>1634.2974376400002</v>
      </c>
      <c r="F102" s="64">
        <f>SUMIFS(СВЦЭМ!$D$34:$D$777,СВЦЭМ!$A$34:$A$777,$A102,СВЦЭМ!$B$34:$B$777,F$83)+'СЕТ СН'!$H$11+СВЦЭМ!$D$10+'СЕТ СН'!$H$6</f>
        <v>1653.5206246600001</v>
      </c>
      <c r="G102" s="64">
        <f>SUMIFS(СВЦЭМ!$D$34:$D$777,СВЦЭМ!$A$34:$A$777,$A102,СВЦЭМ!$B$34:$B$777,G$83)+'СЕТ СН'!$H$11+СВЦЭМ!$D$10+'СЕТ СН'!$H$6</f>
        <v>1703.5587986400001</v>
      </c>
      <c r="H102" s="64">
        <f>SUMIFS(СВЦЭМ!$D$34:$D$777,СВЦЭМ!$A$34:$A$777,$A102,СВЦЭМ!$B$34:$B$777,H$83)+'СЕТ СН'!$H$11+СВЦЭМ!$D$10+'СЕТ СН'!$H$6</f>
        <v>1652.7622456100003</v>
      </c>
      <c r="I102" s="64">
        <f>SUMIFS(СВЦЭМ!$D$34:$D$777,СВЦЭМ!$A$34:$A$777,$A102,СВЦЭМ!$B$34:$B$777,I$83)+'СЕТ СН'!$H$11+СВЦЭМ!$D$10+'СЕТ СН'!$H$6</f>
        <v>1592.1000257400001</v>
      </c>
      <c r="J102" s="64">
        <f>SUMIFS(СВЦЭМ!$D$34:$D$777,СВЦЭМ!$A$34:$A$777,$A102,СВЦЭМ!$B$34:$B$777,J$83)+'СЕТ СН'!$H$11+СВЦЭМ!$D$10+'СЕТ СН'!$H$6</f>
        <v>1440.0497897599998</v>
      </c>
      <c r="K102" s="64">
        <f>SUMIFS(СВЦЭМ!$D$34:$D$777,СВЦЭМ!$A$34:$A$777,$A102,СВЦЭМ!$B$34:$B$777,K$83)+'СЕТ СН'!$H$11+СВЦЭМ!$D$10+'СЕТ СН'!$H$6</f>
        <v>1403.62185187</v>
      </c>
      <c r="L102" s="64">
        <f>SUMIFS(СВЦЭМ!$D$34:$D$777,СВЦЭМ!$A$34:$A$777,$A102,СВЦЭМ!$B$34:$B$777,L$83)+'СЕТ СН'!$H$11+СВЦЭМ!$D$10+'СЕТ СН'!$H$6</f>
        <v>1596.3882851399999</v>
      </c>
      <c r="M102" s="64">
        <f>SUMIFS(СВЦЭМ!$D$34:$D$777,СВЦЭМ!$A$34:$A$777,$A102,СВЦЭМ!$B$34:$B$777,M$83)+'СЕТ СН'!$H$11+СВЦЭМ!$D$10+'СЕТ СН'!$H$6</f>
        <v>1741.7405943400004</v>
      </c>
      <c r="N102" s="64">
        <f>SUMIFS(СВЦЭМ!$D$34:$D$777,СВЦЭМ!$A$34:$A$777,$A102,СВЦЭМ!$B$34:$B$777,N$83)+'СЕТ СН'!$H$11+СВЦЭМ!$D$10+'СЕТ СН'!$H$6</f>
        <v>1724.6369716100003</v>
      </c>
      <c r="O102" s="64">
        <f>SUMIFS(СВЦЭМ!$D$34:$D$777,СВЦЭМ!$A$34:$A$777,$A102,СВЦЭМ!$B$34:$B$777,O$83)+'СЕТ СН'!$H$11+СВЦЭМ!$D$10+'СЕТ СН'!$H$6</f>
        <v>1508.15698202</v>
      </c>
      <c r="P102" s="64">
        <f>SUMIFS(СВЦЭМ!$D$34:$D$777,СВЦЭМ!$A$34:$A$777,$A102,СВЦЭМ!$B$34:$B$777,P$83)+'СЕТ СН'!$H$11+СВЦЭМ!$D$10+'СЕТ СН'!$H$6</f>
        <v>1370.6571669699999</v>
      </c>
      <c r="Q102" s="64">
        <f>SUMIFS(СВЦЭМ!$D$34:$D$777,СВЦЭМ!$A$34:$A$777,$A102,СВЦЭМ!$B$34:$B$777,Q$83)+'СЕТ СН'!$H$11+СВЦЭМ!$D$10+'СЕТ СН'!$H$6</f>
        <v>1391.1264445100001</v>
      </c>
      <c r="R102" s="64">
        <f>SUMIFS(СВЦЭМ!$D$34:$D$777,СВЦЭМ!$A$34:$A$777,$A102,СВЦЭМ!$B$34:$B$777,R$83)+'СЕТ СН'!$H$11+СВЦЭМ!$D$10+'СЕТ СН'!$H$6</f>
        <v>1457.5299042199999</v>
      </c>
      <c r="S102" s="64">
        <f>SUMIFS(СВЦЭМ!$D$34:$D$777,СВЦЭМ!$A$34:$A$777,$A102,СВЦЭМ!$B$34:$B$777,S$83)+'СЕТ СН'!$H$11+СВЦЭМ!$D$10+'СЕТ СН'!$H$6</f>
        <v>1383.4880167199999</v>
      </c>
      <c r="T102" s="64">
        <f>SUMIFS(СВЦЭМ!$D$34:$D$777,СВЦЭМ!$A$34:$A$777,$A102,СВЦЭМ!$B$34:$B$777,T$83)+'СЕТ СН'!$H$11+СВЦЭМ!$D$10+'СЕТ СН'!$H$6</f>
        <v>1349.87088032</v>
      </c>
      <c r="U102" s="64">
        <f>SUMIFS(СВЦЭМ!$D$34:$D$777,СВЦЭМ!$A$34:$A$777,$A102,СВЦЭМ!$B$34:$B$777,U$83)+'СЕТ СН'!$H$11+СВЦЭМ!$D$10+'СЕТ СН'!$H$6</f>
        <v>1375.7069480499999</v>
      </c>
      <c r="V102" s="64">
        <f>SUMIFS(СВЦЭМ!$D$34:$D$777,СВЦЭМ!$A$34:$A$777,$A102,СВЦЭМ!$B$34:$B$777,V$83)+'СЕТ СН'!$H$11+СВЦЭМ!$D$10+'СЕТ СН'!$H$6</f>
        <v>1362.41858454</v>
      </c>
      <c r="W102" s="64">
        <f>SUMIFS(СВЦЭМ!$D$34:$D$777,СВЦЭМ!$A$34:$A$777,$A102,СВЦЭМ!$B$34:$B$777,W$83)+'СЕТ СН'!$H$11+СВЦЭМ!$D$10+'СЕТ СН'!$H$6</f>
        <v>1457.0554486000001</v>
      </c>
      <c r="X102" s="64">
        <f>SUMIFS(СВЦЭМ!$D$34:$D$777,СВЦЭМ!$A$34:$A$777,$A102,СВЦЭМ!$B$34:$B$777,X$83)+'СЕТ СН'!$H$11+СВЦЭМ!$D$10+'СЕТ СН'!$H$6</f>
        <v>1524.78122775</v>
      </c>
      <c r="Y102" s="64">
        <f>SUMIFS(СВЦЭМ!$D$34:$D$777,СВЦЭМ!$A$34:$A$777,$A102,СВЦЭМ!$B$34:$B$777,Y$83)+'СЕТ СН'!$H$11+СВЦЭМ!$D$10+'СЕТ СН'!$H$6</f>
        <v>1416.26382917</v>
      </c>
    </row>
    <row r="103" spans="1:25" ht="15.75" x14ac:dyDescent="0.2">
      <c r="A103" s="63">
        <f t="shared" si="2"/>
        <v>42571</v>
      </c>
      <c r="B103" s="64">
        <f>SUMIFS(СВЦЭМ!$D$34:$D$777,СВЦЭМ!$A$34:$A$777,$A103,СВЦЭМ!$B$34:$B$777,B$83)+'СЕТ СН'!$H$11+СВЦЭМ!$D$10+'СЕТ СН'!$H$6</f>
        <v>1505.2149979599999</v>
      </c>
      <c r="C103" s="64">
        <f>SUMIFS(СВЦЭМ!$D$34:$D$777,СВЦЭМ!$A$34:$A$777,$A103,СВЦЭМ!$B$34:$B$777,C$83)+'СЕТ СН'!$H$11+СВЦЭМ!$D$10+'СЕТ СН'!$H$6</f>
        <v>1580.8149628000001</v>
      </c>
      <c r="D103" s="64">
        <f>SUMIFS(СВЦЭМ!$D$34:$D$777,СВЦЭМ!$A$34:$A$777,$A103,СВЦЭМ!$B$34:$B$777,D$83)+'СЕТ СН'!$H$11+СВЦЭМ!$D$10+'СЕТ СН'!$H$6</f>
        <v>1616.0857658600003</v>
      </c>
      <c r="E103" s="64">
        <f>SUMIFS(СВЦЭМ!$D$34:$D$777,СВЦЭМ!$A$34:$A$777,$A103,СВЦЭМ!$B$34:$B$777,E$83)+'СЕТ СН'!$H$11+СВЦЭМ!$D$10+'СЕТ СН'!$H$6</f>
        <v>1606.91650721</v>
      </c>
      <c r="F103" s="64">
        <f>SUMIFS(СВЦЭМ!$D$34:$D$777,СВЦЭМ!$A$34:$A$777,$A103,СВЦЭМ!$B$34:$B$777,F$83)+'СЕТ СН'!$H$11+СВЦЭМ!$D$10+'СЕТ СН'!$H$6</f>
        <v>1645.88489015</v>
      </c>
      <c r="G103" s="64">
        <f>SUMIFS(СВЦЭМ!$D$34:$D$777,СВЦЭМ!$A$34:$A$777,$A103,СВЦЭМ!$B$34:$B$777,G$83)+'СЕТ СН'!$H$11+СВЦЭМ!$D$10+'СЕТ СН'!$H$6</f>
        <v>1622.6437201700001</v>
      </c>
      <c r="H103" s="64">
        <f>SUMIFS(СВЦЭМ!$D$34:$D$777,СВЦЭМ!$A$34:$A$777,$A103,СВЦЭМ!$B$34:$B$777,H$83)+'СЕТ СН'!$H$11+СВЦЭМ!$D$10+'СЕТ СН'!$H$6</f>
        <v>1567.14165875</v>
      </c>
      <c r="I103" s="64">
        <f>SUMIFS(СВЦЭМ!$D$34:$D$777,СВЦЭМ!$A$34:$A$777,$A103,СВЦЭМ!$B$34:$B$777,I$83)+'СЕТ СН'!$H$11+СВЦЭМ!$D$10+'СЕТ СН'!$H$6</f>
        <v>1454.06122684</v>
      </c>
      <c r="J103" s="64">
        <f>SUMIFS(СВЦЭМ!$D$34:$D$777,СВЦЭМ!$A$34:$A$777,$A103,СВЦЭМ!$B$34:$B$777,J$83)+'СЕТ СН'!$H$11+СВЦЭМ!$D$10+'СЕТ СН'!$H$6</f>
        <v>1294.53597816</v>
      </c>
      <c r="K103" s="64">
        <f>SUMIFS(СВЦЭМ!$D$34:$D$777,СВЦЭМ!$A$34:$A$777,$A103,СВЦЭМ!$B$34:$B$777,K$83)+'СЕТ СН'!$H$11+СВЦЭМ!$D$10+'СЕТ СН'!$H$6</f>
        <v>1313.4619460900001</v>
      </c>
      <c r="L103" s="64">
        <f>SUMIFS(СВЦЭМ!$D$34:$D$777,СВЦЭМ!$A$34:$A$777,$A103,СВЦЭМ!$B$34:$B$777,L$83)+'СЕТ СН'!$H$11+СВЦЭМ!$D$10+'СЕТ СН'!$H$6</f>
        <v>1321.09702864</v>
      </c>
      <c r="M103" s="64">
        <f>SUMIFS(СВЦЭМ!$D$34:$D$777,СВЦЭМ!$A$34:$A$777,$A103,СВЦЭМ!$B$34:$B$777,M$83)+'СЕТ СН'!$H$11+СВЦЭМ!$D$10+'СЕТ СН'!$H$6</f>
        <v>1305.4066422800001</v>
      </c>
      <c r="N103" s="64">
        <f>SUMIFS(СВЦЭМ!$D$34:$D$777,СВЦЭМ!$A$34:$A$777,$A103,СВЦЭМ!$B$34:$B$777,N$83)+'СЕТ СН'!$H$11+СВЦЭМ!$D$10+'СЕТ СН'!$H$6</f>
        <v>1296.65925296</v>
      </c>
      <c r="O103" s="64">
        <f>SUMIFS(СВЦЭМ!$D$34:$D$777,СВЦЭМ!$A$34:$A$777,$A103,СВЦЭМ!$B$34:$B$777,O$83)+'СЕТ СН'!$H$11+СВЦЭМ!$D$10+'СЕТ СН'!$H$6</f>
        <v>1310.12183929</v>
      </c>
      <c r="P103" s="64">
        <f>SUMIFS(СВЦЭМ!$D$34:$D$777,СВЦЭМ!$A$34:$A$777,$A103,СВЦЭМ!$B$34:$B$777,P$83)+'СЕТ СН'!$H$11+СВЦЭМ!$D$10+'СЕТ СН'!$H$6</f>
        <v>1312.5231262500001</v>
      </c>
      <c r="Q103" s="64">
        <f>SUMIFS(СВЦЭМ!$D$34:$D$777,СВЦЭМ!$A$34:$A$777,$A103,СВЦЭМ!$B$34:$B$777,Q$83)+'СЕТ СН'!$H$11+СВЦЭМ!$D$10+'СЕТ СН'!$H$6</f>
        <v>1285.4666334000001</v>
      </c>
      <c r="R103" s="64">
        <f>SUMIFS(СВЦЭМ!$D$34:$D$777,СВЦЭМ!$A$34:$A$777,$A103,СВЦЭМ!$B$34:$B$777,R$83)+'СЕТ СН'!$H$11+СВЦЭМ!$D$10+'СЕТ СН'!$H$6</f>
        <v>1361.78585929</v>
      </c>
      <c r="S103" s="64">
        <f>SUMIFS(СВЦЭМ!$D$34:$D$777,СВЦЭМ!$A$34:$A$777,$A103,СВЦЭМ!$B$34:$B$777,S$83)+'СЕТ СН'!$H$11+СВЦЭМ!$D$10+'СЕТ СН'!$H$6</f>
        <v>1363.10871537</v>
      </c>
      <c r="T103" s="64">
        <f>SUMIFS(СВЦЭМ!$D$34:$D$777,СВЦЭМ!$A$34:$A$777,$A103,СВЦЭМ!$B$34:$B$777,T$83)+'СЕТ СН'!$H$11+СВЦЭМ!$D$10+'СЕТ СН'!$H$6</f>
        <v>1356.3470837</v>
      </c>
      <c r="U103" s="64">
        <f>SUMIFS(СВЦЭМ!$D$34:$D$777,СВЦЭМ!$A$34:$A$777,$A103,СВЦЭМ!$B$34:$B$777,U$83)+'СЕТ СН'!$H$11+СВЦЭМ!$D$10+'СЕТ СН'!$H$6</f>
        <v>1382.5878161999999</v>
      </c>
      <c r="V103" s="64">
        <f>SUMIFS(СВЦЭМ!$D$34:$D$777,СВЦЭМ!$A$34:$A$777,$A103,СВЦЭМ!$B$34:$B$777,V$83)+'СЕТ СН'!$H$11+СВЦЭМ!$D$10+'СЕТ СН'!$H$6</f>
        <v>1409.06854929</v>
      </c>
      <c r="W103" s="64">
        <f>SUMIFS(СВЦЭМ!$D$34:$D$777,СВЦЭМ!$A$34:$A$777,$A103,СВЦЭМ!$B$34:$B$777,W$83)+'СЕТ СН'!$H$11+СВЦЭМ!$D$10+'СЕТ СН'!$H$6</f>
        <v>1505.4330342000001</v>
      </c>
      <c r="X103" s="64">
        <f>SUMIFS(СВЦЭМ!$D$34:$D$777,СВЦЭМ!$A$34:$A$777,$A103,СВЦЭМ!$B$34:$B$777,X$83)+'СЕТ СН'!$H$11+СВЦЭМ!$D$10+'СЕТ СН'!$H$6</f>
        <v>1437.7742854399999</v>
      </c>
      <c r="Y103" s="64">
        <f>SUMIFS(СВЦЭМ!$D$34:$D$777,СВЦЭМ!$A$34:$A$777,$A103,СВЦЭМ!$B$34:$B$777,Y$83)+'СЕТ СН'!$H$11+СВЦЭМ!$D$10+'СЕТ СН'!$H$6</f>
        <v>1440.36443085</v>
      </c>
    </row>
    <row r="104" spans="1:25" ht="15.75" x14ac:dyDescent="0.2">
      <c r="A104" s="63">
        <f t="shared" si="2"/>
        <v>42572</v>
      </c>
      <c r="B104" s="64">
        <f>SUMIFS(СВЦЭМ!$D$34:$D$777,СВЦЭМ!$A$34:$A$777,$A104,СВЦЭМ!$B$34:$B$777,B$83)+'СЕТ СН'!$H$11+СВЦЭМ!$D$10+'СЕТ СН'!$H$6</f>
        <v>1545.05489429</v>
      </c>
      <c r="C104" s="64">
        <f>SUMIFS(СВЦЭМ!$D$34:$D$777,СВЦЭМ!$A$34:$A$777,$A104,СВЦЭМ!$B$34:$B$777,C$83)+'СЕТ СН'!$H$11+СВЦЭМ!$D$10+'СЕТ СН'!$H$6</f>
        <v>1571.59542427</v>
      </c>
      <c r="D104" s="64">
        <f>SUMIFS(СВЦЭМ!$D$34:$D$777,СВЦЭМ!$A$34:$A$777,$A104,СВЦЭМ!$B$34:$B$777,D$83)+'СЕТ СН'!$H$11+СВЦЭМ!$D$10+'СЕТ СН'!$H$6</f>
        <v>1592.6459489700001</v>
      </c>
      <c r="E104" s="64">
        <f>SUMIFS(СВЦЭМ!$D$34:$D$777,СВЦЭМ!$A$34:$A$777,$A104,СВЦЭМ!$B$34:$B$777,E$83)+'СЕТ СН'!$H$11+СВЦЭМ!$D$10+'СЕТ СН'!$H$6</f>
        <v>1611.78401239</v>
      </c>
      <c r="F104" s="64">
        <f>SUMIFS(СВЦЭМ!$D$34:$D$777,СВЦЭМ!$A$34:$A$777,$A104,СВЦЭМ!$B$34:$B$777,F$83)+'СЕТ СН'!$H$11+СВЦЭМ!$D$10+'СЕТ СН'!$H$6</f>
        <v>1615.8002836199998</v>
      </c>
      <c r="G104" s="64">
        <f>SUMIFS(СВЦЭМ!$D$34:$D$777,СВЦЭМ!$A$34:$A$777,$A104,СВЦЭМ!$B$34:$B$777,G$83)+'СЕТ СН'!$H$11+СВЦЭМ!$D$10+'СЕТ СН'!$H$6</f>
        <v>1598.03859519</v>
      </c>
      <c r="H104" s="64">
        <f>SUMIFS(СВЦЭМ!$D$34:$D$777,СВЦЭМ!$A$34:$A$777,$A104,СВЦЭМ!$B$34:$B$777,H$83)+'СЕТ СН'!$H$11+СВЦЭМ!$D$10+'СЕТ СН'!$H$6</f>
        <v>1546.99145791</v>
      </c>
      <c r="I104" s="64">
        <f>SUMIFS(СВЦЭМ!$D$34:$D$777,СВЦЭМ!$A$34:$A$777,$A104,СВЦЭМ!$B$34:$B$777,I$83)+'СЕТ СН'!$H$11+СВЦЭМ!$D$10+'СЕТ СН'!$H$6</f>
        <v>1458.20846089</v>
      </c>
      <c r="J104" s="64">
        <f>SUMIFS(СВЦЭМ!$D$34:$D$777,СВЦЭМ!$A$34:$A$777,$A104,СВЦЭМ!$B$34:$B$777,J$83)+'СЕТ СН'!$H$11+СВЦЭМ!$D$10+'СЕТ СН'!$H$6</f>
        <v>1385.5489438300001</v>
      </c>
      <c r="K104" s="64">
        <f>SUMIFS(СВЦЭМ!$D$34:$D$777,СВЦЭМ!$A$34:$A$777,$A104,СВЦЭМ!$B$34:$B$777,K$83)+'СЕТ СН'!$H$11+СВЦЭМ!$D$10+'СЕТ СН'!$H$6</f>
        <v>1390.8358156500001</v>
      </c>
      <c r="L104" s="64">
        <f>SUMIFS(СВЦЭМ!$D$34:$D$777,СВЦЭМ!$A$34:$A$777,$A104,СВЦЭМ!$B$34:$B$777,L$83)+'СЕТ СН'!$H$11+СВЦЭМ!$D$10+'СЕТ СН'!$H$6</f>
        <v>1411.2808121799999</v>
      </c>
      <c r="M104" s="64">
        <f>SUMIFS(СВЦЭМ!$D$34:$D$777,СВЦЭМ!$A$34:$A$777,$A104,СВЦЭМ!$B$34:$B$777,M$83)+'СЕТ СН'!$H$11+СВЦЭМ!$D$10+'СЕТ СН'!$H$6</f>
        <v>1458.64591017</v>
      </c>
      <c r="N104" s="64">
        <f>SUMIFS(СВЦЭМ!$D$34:$D$777,СВЦЭМ!$A$34:$A$777,$A104,СВЦЭМ!$B$34:$B$777,N$83)+'СЕТ СН'!$H$11+СВЦЭМ!$D$10+'СЕТ СН'!$H$6</f>
        <v>1519.2432532799999</v>
      </c>
      <c r="O104" s="64">
        <f>SUMIFS(СВЦЭМ!$D$34:$D$777,СВЦЭМ!$A$34:$A$777,$A104,СВЦЭМ!$B$34:$B$777,O$83)+'СЕТ СН'!$H$11+СВЦЭМ!$D$10+'СЕТ СН'!$H$6</f>
        <v>1523.74835125</v>
      </c>
      <c r="P104" s="64">
        <f>SUMIFS(СВЦЭМ!$D$34:$D$777,СВЦЭМ!$A$34:$A$777,$A104,СВЦЭМ!$B$34:$B$777,P$83)+'СЕТ СН'!$H$11+СВЦЭМ!$D$10+'СЕТ СН'!$H$6</f>
        <v>1353.23714647</v>
      </c>
      <c r="Q104" s="64">
        <f>SUMIFS(СВЦЭМ!$D$34:$D$777,СВЦЭМ!$A$34:$A$777,$A104,СВЦЭМ!$B$34:$B$777,Q$83)+'СЕТ СН'!$H$11+СВЦЭМ!$D$10+'СЕТ СН'!$H$6</f>
        <v>1342.9724545199999</v>
      </c>
      <c r="R104" s="64">
        <f>SUMIFS(СВЦЭМ!$D$34:$D$777,СВЦЭМ!$A$34:$A$777,$A104,СВЦЭМ!$B$34:$B$777,R$83)+'СЕТ СН'!$H$11+СВЦЭМ!$D$10+'СЕТ СН'!$H$6</f>
        <v>1406.9924989599999</v>
      </c>
      <c r="S104" s="64">
        <f>SUMIFS(СВЦЭМ!$D$34:$D$777,СВЦЭМ!$A$34:$A$777,$A104,СВЦЭМ!$B$34:$B$777,S$83)+'СЕТ СН'!$H$11+СВЦЭМ!$D$10+'СЕТ СН'!$H$6</f>
        <v>1401.9719468799999</v>
      </c>
      <c r="T104" s="64">
        <f>SUMIFS(СВЦЭМ!$D$34:$D$777,СВЦЭМ!$A$34:$A$777,$A104,СВЦЭМ!$B$34:$B$777,T$83)+'СЕТ СН'!$H$11+СВЦЭМ!$D$10+'СЕТ СН'!$H$6</f>
        <v>1411.1819481499999</v>
      </c>
      <c r="U104" s="64">
        <f>SUMIFS(СВЦЭМ!$D$34:$D$777,СВЦЭМ!$A$34:$A$777,$A104,СВЦЭМ!$B$34:$B$777,U$83)+'СЕТ СН'!$H$11+СВЦЭМ!$D$10+'СЕТ СН'!$H$6</f>
        <v>1391.4604672800001</v>
      </c>
      <c r="V104" s="64">
        <f>SUMIFS(СВЦЭМ!$D$34:$D$777,СВЦЭМ!$A$34:$A$777,$A104,СВЦЭМ!$B$34:$B$777,V$83)+'СЕТ СН'!$H$11+СВЦЭМ!$D$10+'СЕТ СН'!$H$6</f>
        <v>1396.24204824</v>
      </c>
      <c r="W104" s="64">
        <f>SUMIFS(СВЦЭМ!$D$34:$D$777,СВЦЭМ!$A$34:$A$777,$A104,СВЦЭМ!$B$34:$B$777,W$83)+'СЕТ СН'!$H$11+СВЦЭМ!$D$10+'СЕТ СН'!$H$6</f>
        <v>1471.36975312</v>
      </c>
      <c r="X104" s="64">
        <f>SUMIFS(СВЦЭМ!$D$34:$D$777,СВЦЭМ!$A$34:$A$777,$A104,СВЦЭМ!$B$34:$B$777,X$83)+'СЕТ СН'!$H$11+СВЦЭМ!$D$10+'СЕТ СН'!$H$6</f>
        <v>1459.83061587</v>
      </c>
      <c r="Y104" s="64">
        <f>SUMIFS(СВЦЭМ!$D$34:$D$777,СВЦЭМ!$A$34:$A$777,$A104,СВЦЭМ!$B$34:$B$777,Y$83)+'СЕТ СН'!$H$11+СВЦЭМ!$D$10+'СЕТ СН'!$H$6</f>
        <v>1502.4813550899999</v>
      </c>
    </row>
    <row r="105" spans="1:25" ht="15.75" x14ac:dyDescent="0.2">
      <c r="A105" s="63">
        <f t="shared" si="2"/>
        <v>42573</v>
      </c>
      <c r="B105" s="64">
        <f>SUMIFS(СВЦЭМ!$D$34:$D$777,СВЦЭМ!$A$34:$A$777,$A105,СВЦЭМ!$B$34:$B$777,B$83)+'СЕТ СН'!$H$11+СВЦЭМ!$D$10+'СЕТ СН'!$H$6</f>
        <v>1589.13863182</v>
      </c>
      <c r="C105" s="64">
        <f>SUMIFS(СВЦЭМ!$D$34:$D$777,СВЦЭМ!$A$34:$A$777,$A105,СВЦЭМ!$B$34:$B$777,C$83)+'СЕТ СН'!$H$11+СВЦЭМ!$D$10+'СЕТ СН'!$H$6</f>
        <v>1662.6879216400002</v>
      </c>
      <c r="D105" s="64">
        <f>SUMIFS(СВЦЭМ!$D$34:$D$777,СВЦЭМ!$A$34:$A$777,$A105,СВЦЭМ!$B$34:$B$777,D$83)+'СЕТ СН'!$H$11+СВЦЭМ!$D$10+'СЕТ СН'!$H$6</f>
        <v>1704.8781078100001</v>
      </c>
      <c r="E105" s="64">
        <f>SUMIFS(СВЦЭМ!$D$34:$D$777,СВЦЭМ!$A$34:$A$777,$A105,СВЦЭМ!$B$34:$B$777,E$83)+'СЕТ СН'!$H$11+СВЦЭМ!$D$10+'СЕТ СН'!$H$6</f>
        <v>1732.5855148000001</v>
      </c>
      <c r="F105" s="64">
        <f>SUMIFS(СВЦЭМ!$D$34:$D$777,СВЦЭМ!$A$34:$A$777,$A105,СВЦЭМ!$B$34:$B$777,F$83)+'СЕТ СН'!$H$11+СВЦЭМ!$D$10+'СЕТ СН'!$H$6</f>
        <v>1731.5100513500001</v>
      </c>
      <c r="G105" s="64">
        <f>SUMIFS(СВЦЭМ!$D$34:$D$777,СВЦЭМ!$A$34:$A$777,$A105,СВЦЭМ!$B$34:$B$777,G$83)+'СЕТ СН'!$H$11+СВЦЭМ!$D$10+'СЕТ СН'!$H$6</f>
        <v>1739.9562098900001</v>
      </c>
      <c r="H105" s="64">
        <f>SUMIFS(СВЦЭМ!$D$34:$D$777,СВЦЭМ!$A$34:$A$777,$A105,СВЦЭМ!$B$34:$B$777,H$83)+'СЕТ СН'!$H$11+СВЦЭМ!$D$10+'СЕТ СН'!$H$6</f>
        <v>1799.2474420800004</v>
      </c>
      <c r="I105" s="64">
        <f>SUMIFS(СВЦЭМ!$D$34:$D$777,СВЦЭМ!$A$34:$A$777,$A105,СВЦЭМ!$B$34:$B$777,I$83)+'СЕТ СН'!$H$11+СВЦЭМ!$D$10+'СЕТ СН'!$H$6</f>
        <v>1546.6745735</v>
      </c>
      <c r="J105" s="64">
        <f>SUMIFS(СВЦЭМ!$D$34:$D$777,СВЦЭМ!$A$34:$A$777,$A105,СВЦЭМ!$B$34:$B$777,J$83)+'СЕТ СН'!$H$11+СВЦЭМ!$D$10+'СЕТ СН'!$H$6</f>
        <v>1294.47571027</v>
      </c>
      <c r="K105" s="64">
        <f>SUMIFS(СВЦЭМ!$D$34:$D$777,СВЦЭМ!$A$34:$A$777,$A105,СВЦЭМ!$B$34:$B$777,K$83)+'СЕТ СН'!$H$11+СВЦЭМ!$D$10+'СЕТ СН'!$H$6</f>
        <v>1303.09655896</v>
      </c>
      <c r="L105" s="64">
        <f>SUMIFS(СВЦЭМ!$D$34:$D$777,СВЦЭМ!$A$34:$A$777,$A105,СВЦЭМ!$B$34:$B$777,L$83)+'СЕТ СН'!$H$11+СВЦЭМ!$D$10+'СЕТ СН'!$H$6</f>
        <v>1322.80840865</v>
      </c>
      <c r="M105" s="64">
        <f>SUMIFS(СВЦЭМ!$D$34:$D$777,СВЦЭМ!$A$34:$A$777,$A105,СВЦЭМ!$B$34:$B$777,M$83)+'СЕТ СН'!$H$11+СВЦЭМ!$D$10+'СЕТ СН'!$H$6</f>
        <v>1329.6773385399999</v>
      </c>
      <c r="N105" s="64">
        <f>SUMIFS(СВЦЭМ!$D$34:$D$777,СВЦЭМ!$A$34:$A$777,$A105,СВЦЭМ!$B$34:$B$777,N$83)+'СЕТ СН'!$H$11+СВЦЭМ!$D$10+'СЕТ СН'!$H$6</f>
        <v>1308.7804703199999</v>
      </c>
      <c r="O105" s="64">
        <f>SUMIFS(СВЦЭМ!$D$34:$D$777,СВЦЭМ!$A$34:$A$777,$A105,СВЦЭМ!$B$34:$B$777,O$83)+'СЕТ СН'!$H$11+СВЦЭМ!$D$10+'СЕТ СН'!$H$6</f>
        <v>1309.2900994700001</v>
      </c>
      <c r="P105" s="64">
        <f>SUMIFS(СВЦЭМ!$D$34:$D$777,СВЦЭМ!$A$34:$A$777,$A105,СВЦЭМ!$B$34:$B$777,P$83)+'СЕТ СН'!$H$11+СВЦЭМ!$D$10+'СЕТ СН'!$H$6</f>
        <v>1281.7377504199999</v>
      </c>
      <c r="Q105" s="64">
        <f>SUMIFS(СВЦЭМ!$D$34:$D$777,СВЦЭМ!$A$34:$A$777,$A105,СВЦЭМ!$B$34:$B$777,Q$83)+'СЕТ СН'!$H$11+СВЦЭМ!$D$10+'СЕТ СН'!$H$6</f>
        <v>1281.4519010900001</v>
      </c>
      <c r="R105" s="64">
        <f>SUMIFS(СВЦЭМ!$D$34:$D$777,СВЦЭМ!$A$34:$A$777,$A105,СВЦЭМ!$B$34:$B$777,R$83)+'СЕТ СН'!$H$11+СВЦЭМ!$D$10+'СЕТ СН'!$H$6</f>
        <v>1369.6675163</v>
      </c>
      <c r="S105" s="64">
        <f>SUMIFS(СВЦЭМ!$D$34:$D$777,СВЦЭМ!$A$34:$A$777,$A105,СВЦЭМ!$B$34:$B$777,S$83)+'СЕТ СН'!$H$11+СВЦЭМ!$D$10+'СЕТ СН'!$H$6</f>
        <v>1337.8387506700001</v>
      </c>
      <c r="T105" s="64">
        <f>SUMIFS(СВЦЭМ!$D$34:$D$777,СВЦЭМ!$A$34:$A$777,$A105,СВЦЭМ!$B$34:$B$777,T$83)+'СЕТ СН'!$H$11+СВЦЭМ!$D$10+'СЕТ СН'!$H$6</f>
        <v>1314.2270759400001</v>
      </c>
      <c r="U105" s="64">
        <f>SUMIFS(СВЦЭМ!$D$34:$D$777,СВЦЭМ!$A$34:$A$777,$A105,СВЦЭМ!$B$34:$B$777,U$83)+'СЕТ СН'!$H$11+СВЦЭМ!$D$10+'СЕТ СН'!$H$6</f>
        <v>1308.30620434</v>
      </c>
      <c r="V105" s="64">
        <f>SUMIFS(СВЦЭМ!$D$34:$D$777,СВЦЭМ!$A$34:$A$777,$A105,СВЦЭМ!$B$34:$B$777,V$83)+'СЕТ СН'!$H$11+СВЦЭМ!$D$10+'СЕТ СН'!$H$6</f>
        <v>1335.8010256100001</v>
      </c>
      <c r="W105" s="64">
        <f>SUMIFS(СВЦЭМ!$D$34:$D$777,СВЦЭМ!$A$34:$A$777,$A105,СВЦЭМ!$B$34:$B$777,W$83)+'СЕТ СН'!$H$11+СВЦЭМ!$D$10+'СЕТ СН'!$H$6</f>
        <v>1396.23662236</v>
      </c>
      <c r="X105" s="64">
        <f>SUMIFS(СВЦЭМ!$D$34:$D$777,СВЦЭМ!$A$34:$A$777,$A105,СВЦЭМ!$B$34:$B$777,X$83)+'СЕТ СН'!$H$11+СВЦЭМ!$D$10+'СЕТ СН'!$H$6</f>
        <v>1379.2008368300001</v>
      </c>
      <c r="Y105" s="64">
        <f>SUMIFS(СВЦЭМ!$D$34:$D$777,СВЦЭМ!$A$34:$A$777,$A105,СВЦЭМ!$B$34:$B$777,Y$83)+'СЕТ СН'!$H$11+СВЦЭМ!$D$10+'СЕТ СН'!$H$6</f>
        <v>1394.12910485</v>
      </c>
    </row>
    <row r="106" spans="1:25" ht="15.75" x14ac:dyDescent="0.2">
      <c r="A106" s="63">
        <f t="shared" si="2"/>
        <v>42574</v>
      </c>
      <c r="B106" s="64">
        <f>SUMIFS(СВЦЭМ!$D$34:$D$777,СВЦЭМ!$A$34:$A$777,$A106,СВЦЭМ!$B$34:$B$777,B$83)+'СЕТ СН'!$H$11+СВЦЭМ!$D$10+'СЕТ СН'!$H$6</f>
        <v>1473.4479631700001</v>
      </c>
      <c r="C106" s="64">
        <f>SUMIFS(СВЦЭМ!$D$34:$D$777,СВЦЭМ!$A$34:$A$777,$A106,СВЦЭМ!$B$34:$B$777,C$83)+'СЕТ СН'!$H$11+СВЦЭМ!$D$10+'СЕТ СН'!$H$6</f>
        <v>1526.5877678100001</v>
      </c>
      <c r="D106" s="64">
        <f>SUMIFS(СВЦЭМ!$D$34:$D$777,СВЦЭМ!$A$34:$A$777,$A106,СВЦЭМ!$B$34:$B$777,D$83)+'СЕТ СН'!$H$11+СВЦЭМ!$D$10+'СЕТ СН'!$H$6</f>
        <v>1569.1318850100001</v>
      </c>
      <c r="E106" s="64">
        <f>SUMIFS(СВЦЭМ!$D$34:$D$777,СВЦЭМ!$A$34:$A$777,$A106,СВЦЭМ!$B$34:$B$777,E$83)+'СЕТ СН'!$H$11+СВЦЭМ!$D$10+'СЕТ СН'!$H$6</f>
        <v>1591.03116776</v>
      </c>
      <c r="F106" s="64">
        <f>SUMIFS(СВЦЭМ!$D$34:$D$777,СВЦЭМ!$A$34:$A$777,$A106,СВЦЭМ!$B$34:$B$777,F$83)+'СЕТ СН'!$H$11+СВЦЭМ!$D$10+'СЕТ СН'!$H$6</f>
        <v>1593.2107534500001</v>
      </c>
      <c r="G106" s="64">
        <f>SUMIFS(СВЦЭМ!$D$34:$D$777,СВЦЭМ!$A$34:$A$777,$A106,СВЦЭМ!$B$34:$B$777,G$83)+'СЕТ СН'!$H$11+СВЦЭМ!$D$10+'СЕТ СН'!$H$6</f>
        <v>1587.82670555</v>
      </c>
      <c r="H106" s="64">
        <f>SUMIFS(СВЦЭМ!$D$34:$D$777,СВЦЭМ!$A$34:$A$777,$A106,СВЦЭМ!$B$34:$B$777,H$83)+'СЕТ СН'!$H$11+СВЦЭМ!$D$10+'СЕТ СН'!$H$6</f>
        <v>1523.58456185</v>
      </c>
      <c r="I106" s="64">
        <f>SUMIFS(СВЦЭМ!$D$34:$D$777,СВЦЭМ!$A$34:$A$777,$A106,СВЦЭМ!$B$34:$B$777,I$83)+'СЕТ СН'!$H$11+СВЦЭМ!$D$10+'СЕТ СН'!$H$6</f>
        <v>1468.8219385800001</v>
      </c>
      <c r="J106" s="64">
        <f>SUMIFS(СВЦЭМ!$D$34:$D$777,СВЦЭМ!$A$34:$A$777,$A106,СВЦЭМ!$B$34:$B$777,J$83)+'СЕТ СН'!$H$11+СВЦЭМ!$D$10+'СЕТ СН'!$H$6</f>
        <v>1372.2604586699999</v>
      </c>
      <c r="K106" s="64">
        <f>SUMIFS(СВЦЭМ!$D$34:$D$777,СВЦЭМ!$A$34:$A$777,$A106,СВЦЭМ!$B$34:$B$777,K$83)+'СЕТ СН'!$H$11+СВЦЭМ!$D$10+'СЕТ СН'!$H$6</f>
        <v>1311.52647211</v>
      </c>
      <c r="L106" s="64">
        <f>SUMIFS(СВЦЭМ!$D$34:$D$777,СВЦЭМ!$A$34:$A$777,$A106,СВЦЭМ!$B$34:$B$777,L$83)+'СЕТ СН'!$H$11+СВЦЭМ!$D$10+'СЕТ СН'!$H$6</f>
        <v>1306.0747477099999</v>
      </c>
      <c r="M106" s="64">
        <f>SUMIFS(СВЦЭМ!$D$34:$D$777,СВЦЭМ!$A$34:$A$777,$A106,СВЦЭМ!$B$34:$B$777,M$83)+'СЕТ СН'!$H$11+СВЦЭМ!$D$10+'СЕТ СН'!$H$6</f>
        <v>1291.7614094999999</v>
      </c>
      <c r="N106" s="64">
        <f>SUMIFS(СВЦЭМ!$D$34:$D$777,СВЦЭМ!$A$34:$A$777,$A106,СВЦЭМ!$B$34:$B$777,N$83)+'СЕТ СН'!$H$11+СВЦЭМ!$D$10+'СЕТ СН'!$H$6</f>
        <v>1285.6571408700001</v>
      </c>
      <c r="O106" s="64">
        <f>SUMIFS(СВЦЭМ!$D$34:$D$777,СВЦЭМ!$A$34:$A$777,$A106,СВЦЭМ!$B$34:$B$777,O$83)+'СЕТ СН'!$H$11+СВЦЭМ!$D$10+'СЕТ СН'!$H$6</f>
        <v>1295.8933021400001</v>
      </c>
      <c r="P106" s="64">
        <f>SUMIFS(СВЦЭМ!$D$34:$D$777,СВЦЭМ!$A$34:$A$777,$A106,СВЦЭМ!$B$34:$B$777,P$83)+'СЕТ СН'!$H$11+СВЦЭМ!$D$10+'СЕТ СН'!$H$6</f>
        <v>1303.92654186</v>
      </c>
      <c r="Q106" s="64">
        <f>SUMIFS(СВЦЭМ!$D$34:$D$777,СВЦЭМ!$A$34:$A$777,$A106,СВЦЭМ!$B$34:$B$777,Q$83)+'СЕТ СН'!$H$11+СВЦЭМ!$D$10+'СЕТ СН'!$H$6</f>
        <v>1310.4067884000001</v>
      </c>
      <c r="R106" s="64">
        <f>SUMIFS(СВЦЭМ!$D$34:$D$777,СВЦЭМ!$A$34:$A$777,$A106,СВЦЭМ!$B$34:$B$777,R$83)+'СЕТ СН'!$H$11+СВЦЭМ!$D$10+'СЕТ СН'!$H$6</f>
        <v>1307.2766452999999</v>
      </c>
      <c r="S106" s="64">
        <f>SUMIFS(СВЦЭМ!$D$34:$D$777,СВЦЭМ!$A$34:$A$777,$A106,СВЦЭМ!$B$34:$B$777,S$83)+'СЕТ СН'!$H$11+СВЦЭМ!$D$10+'СЕТ СН'!$H$6</f>
        <v>1291.3609840500001</v>
      </c>
      <c r="T106" s="64">
        <f>SUMIFS(СВЦЭМ!$D$34:$D$777,СВЦЭМ!$A$34:$A$777,$A106,СВЦЭМ!$B$34:$B$777,T$83)+'СЕТ СН'!$H$11+СВЦЭМ!$D$10+'СЕТ СН'!$H$6</f>
        <v>1289.8047499700001</v>
      </c>
      <c r="U106" s="64">
        <f>SUMIFS(СВЦЭМ!$D$34:$D$777,СВЦЭМ!$A$34:$A$777,$A106,СВЦЭМ!$B$34:$B$777,U$83)+'СЕТ СН'!$H$11+СВЦЭМ!$D$10+'СЕТ СН'!$H$6</f>
        <v>1280.6671209199999</v>
      </c>
      <c r="V106" s="64">
        <f>SUMIFS(СВЦЭМ!$D$34:$D$777,СВЦЭМ!$A$34:$A$777,$A106,СВЦЭМ!$B$34:$B$777,V$83)+'СЕТ СН'!$H$11+СВЦЭМ!$D$10+'СЕТ СН'!$H$6</f>
        <v>1298.34558285</v>
      </c>
      <c r="W106" s="64">
        <f>SUMIFS(СВЦЭМ!$D$34:$D$777,СВЦЭМ!$A$34:$A$777,$A106,СВЦЭМ!$B$34:$B$777,W$83)+'СЕТ СН'!$H$11+СВЦЭМ!$D$10+'СЕТ СН'!$H$6</f>
        <v>1356.87195073</v>
      </c>
      <c r="X106" s="64">
        <f>SUMIFS(СВЦЭМ!$D$34:$D$777,СВЦЭМ!$A$34:$A$777,$A106,СВЦЭМ!$B$34:$B$777,X$83)+'СЕТ СН'!$H$11+СВЦЭМ!$D$10+'СЕТ СН'!$H$6</f>
        <v>1366.2438770399999</v>
      </c>
      <c r="Y106" s="64">
        <f>SUMIFS(СВЦЭМ!$D$34:$D$777,СВЦЭМ!$A$34:$A$777,$A106,СВЦЭМ!$B$34:$B$777,Y$83)+'СЕТ СН'!$H$11+СВЦЭМ!$D$10+'СЕТ СН'!$H$6</f>
        <v>1419.9582270199999</v>
      </c>
    </row>
    <row r="107" spans="1:25" ht="15.75" x14ac:dyDescent="0.2">
      <c r="A107" s="63">
        <f t="shared" si="2"/>
        <v>42575</v>
      </c>
      <c r="B107" s="64">
        <f>SUMIFS(СВЦЭМ!$D$34:$D$777,СВЦЭМ!$A$34:$A$777,$A107,СВЦЭМ!$B$34:$B$777,B$83)+'СЕТ СН'!$H$11+СВЦЭМ!$D$10+'СЕТ СН'!$H$6</f>
        <v>1510.39473763</v>
      </c>
      <c r="C107" s="64">
        <f>SUMIFS(СВЦЭМ!$D$34:$D$777,СВЦЭМ!$A$34:$A$777,$A107,СВЦЭМ!$B$34:$B$777,C$83)+'СЕТ СН'!$H$11+СВЦЭМ!$D$10+'СЕТ СН'!$H$6</f>
        <v>1598.2972958999999</v>
      </c>
      <c r="D107" s="64">
        <f>SUMIFS(СВЦЭМ!$D$34:$D$777,СВЦЭМ!$A$34:$A$777,$A107,СВЦЭМ!$B$34:$B$777,D$83)+'СЕТ СН'!$H$11+СВЦЭМ!$D$10+'СЕТ СН'!$H$6</f>
        <v>1620.8541119400002</v>
      </c>
      <c r="E107" s="64">
        <f>SUMIFS(СВЦЭМ!$D$34:$D$777,СВЦЭМ!$A$34:$A$777,$A107,СВЦЭМ!$B$34:$B$777,E$83)+'СЕТ СН'!$H$11+СВЦЭМ!$D$10+'СЕТ СН'!$H$6</f>
        <v>1644.4075086000003</v>
      </c>
      <c r="F107" s="64">
        <f>SUMIFS(СВЦЭМ!$D$34:$D$777,СВЦЭМ!$A$34:$A$777,$A107,СВЦЭМ!$B$34:$B$777,F$83)+'СЕТ СН'!$H$11+СВЦЭМ!$D$10+'СЕТ СН'!$H$6</f>
        <v>1669.4012517300002</v>
      </c>
      <c r="G107" s="64">
        <f>SUMIFS(СВЦЭМ!$D$34:$D$777,СВЦЭМ!$A$34:$A$777,$A107,СВЦЭМ!$B$34:$B$777,G$83)+'СЕТ СН'!$H$11+СВЦЭМ!$D$10+'СЕТ СН'!$H$6</f>
        <v>1670.0711106000003</v>
      </c>
      <c r="H107" s="64">
        <f>SUMIFS(СВЦЭМ!$D$34:$D$777,СВЦЭМ!$A$34:$A$777,$A107,СВЦЭМ!$B$34:$B$777,H$83)+'СЕТ СН'!$H$11+СВЦЭМ!$D$10+'СЕТ СН'!$H$6</f>
        <v>1601.65975402</v>
      </c>
      <c r="I107" s="64">
        <f>SUMIFS(СВЦЭМ!$D$34:$D$777,СВЦЭМ!$A$34:$A$777,$A107,СВЦЭМ!$B$34:$B$777,I$83)+'СЕТ СН'!$H$11+СВЦЭМ!$D$10+'СЕТ СН'!$H$6</f>
        <v>1534.47782076</v>
      </c>
      <c r="J107" s="64">
        <f>SUMIFS(СВЦЭМ!$D$34:$D$777,СВЦЭМ!$A$34:$A$777,$A107,СВЦЭМ!$B$34:$B$777,J$83)+'СЕТ СН'!$H$11+СВЦЭМ!$D$10+'СЕТ СН'!$H$6</f>
        <v>1422.4064020999999</v>
      </c>
      <c r="K107" s="64">
        <f>SUMIFS(СВЦЭМ!$D$34:$D$777,СВЦЭМ!$A$34:$A$777,$A107,СВЦЭМ!$B$34:$B$777,K$83)+'СЕТ СН'!$H$11+СВЦЭМ!$D$10+'СЕТ СН'!$H$6</f>
        <v>1328.7739986199999</v>
      </c>
      <c r="L107" s="64">
        <f>SUMIFS(СВЦЭМ!$D$34:$D$777,СВЦЭМ!$A$34:$A$777,$A107,СВЦЭМ!$B$34:$B$777,L$83)+'СЕТ СН'!$H$11+СВЦЭМ!$D$10+'СЕТ СН'!$H$6</f>
        <v>1283.4118354</v>
      </c>
      <c r="M107" s="64">
        <f>SUMIFS(СВЦЭМ!$D$34:$D$777,СВЦЭМ!$A$34:$A$777,$A107,СВЦЭМ!$B$34:$B$777,M$83)+'СЕТ СН'!$H$11+СВЦЭМ!$D$10+'СЕТ СН'!$H$6</f>
        <v>1274.77896814</v>
      </c>
      <c r="N107" s="64">
        <f>SUMIFS(СВЦЭМ!$D$34:$D$777,СВЦЭМ!$A$34:$A$777,$A107,СВЦЭМ!$B$34:$B$777,N$83)+'СЕТ СН'!$H$11+СВЦЭМ!$D$10+'СЕТ СН'!$H$6</f>
        <v>1294.0434579600001</v>
      </c>
      <c r="O107" s="64">
        <f>SUMIFS(СВЦЭМ!$D$34:$D$777,СВЦЭМ!$A$34:$A$777,$A107,СВЦЭМ!$B$34:$B$777,O$83)+'СЕТ СН'!$H$11+СВЦЭМ!$D$10+'СЕТ СН'!$H$6</f>
        <v>1311.64816881</v>
      </c>
      <c r="P107" s="64">
        <f>SUMIFS(СВЦЭМ!$D$34:$D$777,СВЦЭМ!$A$34:$A$777,$A107,СВЦЭМ!$B$34:$B$777,P$83)+'СЕТ СН'!$H$11+СВЦЭМ!$D$10+'СЕТ СН'!$H$6</f>
        <v>1301.9444492100001</v>
      </c>
      <c r="Q107" s="64">
        <f>SUMIFS(СВЦЭМ!$D$34:$D$777,СВЦЭМ!$A$34:$A$777,$A107,СВЦЭМ!$B$34:$B$777,Q$83)+'СЕТ СН'!$H$11+СВЦЭМ!$D$10+'СЕТ СН'!$H$6</f>
        <v>1301.02748165</v>
      </c>
      <c r="R107" s="64">
        <f>SUMIFS(СВЦЭМ!$D$34:$D$777,СВЦЭМ!$A$34:$A$777,$A107,СВЦЭМ!$B$34:$B$777,R$83)+'СЕТ СН'!$H$11+СВЦЭМ!$D$10+'СЕТ СН'!$H$6</f>
        <v>1300.5850162699999</v>
      </c>
      <c r="S107" s="64">
        <f>SUMIFS(СВЦЭМ!$D$34:$D$777,СВЦЭМ!$A$34:$A$777,$A107,СВЦЭМ!$B$34:$B$777,S$83)+'СЕТ СН'!$H$11+СВЦЭМ!$D$10+'СЕТ СН'!$H$6</f>
        <v>1307.9541186199999</v>
      </c>
      <c r="T107" s="64">
        <f>SUMIFS(СВЦЭМ!$D$34:$D$777,СВЦЭМ!$A$34:$A$777,$A107,СВЦЭМ!$B$34:$B$777,T$83)+'СЕТ СН'!$H$11+СВЦЭМ!$D$10+'СЕТ СН'!$H$6</f>
        <v>1323.9643245299999</v>
      </c>
      <c r="U107" s="64">
        <f>SUMIFS(СВЦЭМ!$D$34:$D$777,СВЦЭМ!$A$34:$A$777,$A107,СВЦЭМ!$B$34:$B$777,U$83)+'СЕТ СН'!$H$11+СВЦЭМ!$D$10+'СЕТ СН'!$H$6</f>
        <v>1341.0210978099999</v>
      </c>
      <c r="V107" s="64">
        <f>SUMIFS(СВЦЭМ!$D$34:$D$777,СВЦЭМ!$A$34:$A$777,$A107,СВЦЭМ!$B$34:$B$777,V$83)+'СЕТ СН'!$H$11+СВЦЭМ!$D$10+'СЕТ СН'!$H$6</f>
        <v>1354.6539892400001</v>
      </c>
      <c r="W107" s="64">
        <f>SUMIFS(СВЦЭМ!$D$34:$D$777,СВЦЭМ!$A$34:$A$777,$A107,СВЦЭМ!$B$34:$B$777,W$83)+'СЕТ СН'!$H$11+СВЦЭМ!$D$10+'СЕТ СН'!$H$6</f>
        <v>1397.85709223</v>
      </c>
      <c r="X107" s="64">
        <f>SUMIFS(СВЦЭМ!$D$34:$D$777,СВЦЭМ!$A$34:$A$777,$A107,СВЦЭМ!$B$34:$B$777,X$83)+'СЕТ СН'!$H$11+СВЦЭМ!$D$10+'СЕТ СН'!$H$6</f>
        <v>1413.2964940900001</v>
      </c>
      <c r="Y107" s="64">
        <f>SUMIFS(СВЦЭМ!$D$34:$D$777,СВЦЭМ!$A$34:$A$777,$A107,СВЦЭМ!$B$34:$B$777,Y$83)+'СЕТ СН'!$H$11+СВЦЭМ!$D$10+'СЕТ СН'!$H$6</f>
        <v>1490.05781058</v>
      </c>
    </row>
    <row r="108" spans="1:25" ht="15.75" x14ac:dyDescent="0.2">
      <c r="A108" s="63">
        <f t="shared" si="2"/>
        <v>42576</v>
      </c>
      <c r="B108" s="64">
        <f>SUMIFS(СВЦЭМ!$D$34:$D$777,СВЦЭМ!$A$34:$A$777,$A108,СВЦЭМ!$B$34:$B$777,B$83)+'СЕТ СН'!$H$11+СВЦЭМ!$D$10+'СЕТ СН'!$H$6</f>
        <v>1498.15476459</v>
      </c>
      <c r="C108" s="64">
        <f>SUMIFS(СВЦЭМ!$D$34:$D$777,СВЦЭМ!$A$34:$A$777,$A108,СВЦЭМ!$B$34:$B$777,C$83)+'СЕТ СН'!$H$11+СВЦЭМ!$D$10+'СЕТ СН'!$H$6</f>
        <v>1570.6015623200001</v>
      </c>
      <c r="D108" s="64">
        <f>SUMIFS(СВЦЭМ!$D$34:$D$777,СВЦЭМ!$A$34:$A$777,$A108,СВЦЭМ!$B$34:$B$777,D$83)+'СЕТ СН'!$H$11+СВЦЭМ!$D$10+'СЕТ СН'!$H$6</f>
        <v>1580.2418706600001</v>
      </c>
      <c r="E108" s="64">
        <f>SUMIFS(СВЦЭМ!$D$34:$D$777,СВЦЭМ!$A$34:$A$777,$A108,СВЦЭМ!$B$34:$B$777,E$83)+'СЕТ СН'!$H$11+СВЦЭМ!$D$10+'СЕТ СН'!$H$6</f>
        <v>1580.63077621</v>
      </c>
      <c r="F108" s="64">
        <f>SUMIFS(СВЦЭМ!$D$34:$D$777,СВЦЭМ!$A$34:$A$777,$A108,СВЦЭМ!$B$34:$B$777,F$83)+'СЕТ СН'!$H$11+СВЦЭМ!$D$10+'СЕТ СН'!$H$6</f>
        <v>1567.6209922</v>
      </c>
      <c r="G108" s="64">
        <f>SUMIFS(СВЦЭМ!$D$34:$D$777,СВЦЭМ!$A$34:$A$777,$A108,СВЦЭМ!$B$34:$B$777,G$83)+'СЕТ СН'!$H$11+СВЦЭМ!$D$10+'СЕТ СН'!$H$6</f>
        <v>1541.3804572899999</v>
      </c>
      <c r="H108" s="64">
        <f>SUMIFS(СВЦЭМ!$D$34:$D$777,СВЦЭМ!$A$34:$A$777,$A108,СВЦЭМ!$B$34:$B$777,H$83)+'СЕТ СН'!$H$11+СВЦЭМ!$D$10+'СЕТ СН'!$H$6</f>
        <v>1507.3726868200001</v>
      </c>
      <c r="I108" s="64">
        <f>SUMIFS(СВЦЭМ!$D$34:$D$777,СВЦЭМ!$A$34:$A$777,$A108,СВЦЭМ!$B$34:$B$777,I$83)+'СЕТ СН'!$H$11+СВЦЭМ!$D$10+'СЕТ СН'!$H$6</f>
        <v>1399.9651709300001</v>
      </c>
      <c r="J108" s="64">
        <f>SUMIFS(СВЦЭМ!$D$34:$D$777,СВЦЭМ!$A$34:$A$777,$A108,СВЦЭМ!$B$34:$B$777,J$83)+'СЕТ СН'!$H$11+СВЦЭМ!$D$10+'СЕТ СН'!$H$6</f>
        <v>1236.77335784</v>
      </c>
      <c r="K108" s="64">
        <f>SUMIFS(СВЦЭМ!$D$34:$D$777,СВЦЭМ!$A$34:$A$777,$A108,СВЦЭМ!$B$34:$B$777,K$83)+'СЕТ СН'!$H$11+СВЦЭМ!$D$10+'СЕТ СН'!$H$6</f>
        <v>1230.56218975</v>
      </c>
      <c r="L108" s="64">
        <f>SUMIFS(СВЦЭМ!$D$34:$D$777,СВЦЭМ!$A$34:$A$777,$A108,СВЦЭМ!$B$34:$B$777,L$83)+'СЕТ СН'!$H$11+СВЦЭМ!$D$10+'СЕТ СН'!$H$6</f>
        <v>1371.9526722000001</v>
      </c>
      <c r="M108" s="64">
        <f>SUMIFS(СВЦЭМ!$D$34:$D$777,СВЦЭМ!$A$34:$A$777,$A108,СВЦЭМ!$B$34:$B$777,M$83)+'СЕТ СН'!$H$11+СВЦЭМ!$D$10+'СЕТ СН'!$H$6</f>
        <v>1331.7594145</v>
      </c>
      <c r="N108" s="64">
        <f>SUMIFS(СВЦЭМ!$D$34:$D$777,СВЦЭМ!$A$34:$A$777,$A108,СВЦЭМ!$B$34:$B$777,N$83)+'СЕТ СН'!$H$11+СВЦЭМ!$D$10+'СЕТ СН'!$H$6</f>
        <v>1312.04920023</v>
      </c>
      <c r="O108" s="64">
        <f>SUMIFS(СВЦЭМ!$D$34:$D$777,СВЦЭМ!$A$34:$A$777,$A108,СВЦЭМ!$B$34:$B$777,O$83)+'СЕТ СН'!$H$11+СВЦЭМ!$D$10+'СЕТ СН'!$H$6</f>
        <v>1355.0732472300001</v>
      </c>
      <c r="P108" s="64">
        <f>SUMIFS(СВЦЭМ!$D$34:$D$777,СВЦЭМ!$A$34:$A$777,$A108,СВЦЭМ!$B$34:$B$777,P$83)+'СЕТ СН'!$H$11+СВЦЭМ!$D$10+'СЕТ СН'!$H$6</f>
        <v>1328.7658126199999</v>
      </c>
      <c r="Q108" s="64">
        <f>SUMIFS(СВЦЭМ!$D$34:$D$777,СВЦЭМ!$A$34:$A$777,$A108,СВЦЭМ!$B$34:$B$777,Q$83)+'СЕТ СН'!$H$11+СВЦЭМ!$D$10+'СЕТ СН'!$H$6</f>
        <v>1301.73496568</v>
      </c>
      <c r="R108" s="64">
        <f>SUMIFS(СВЦЭМ!$D$34:$D$777,СВЦЭМ!$A$34:$A$777,$A108,СВЦЭМ!$B$34:$B$777,R$83)+'СЕТ СН'!$H$11+СВЦЭМ!$D$10+'СЕТ СН'!$H$6</f>
        <v>1369.6828581300001</v>
      </c>
      <c r="S108" s="64">
        <f>SUMIFS(СВЦЭМ!$D$34:$D$777,СВЦЭМ!$A$34:$A$777,$A108,СВЦЭМ!$B$34:$B$777,S$83)+'СЕТ СН'!$H$11+СВЦЭМ!$D$10+'СЕТ СН'!$H$6</f>
        <v>1367.0176307900001</v>
      </c>
      <c r="T108" s="64">
        <f>SUMIFS(СВЦЭМ!$D$34:$D$777,СВЦЭМ!$A$34:$A$777,$A108,СВЦЭМ!$B$34:$B$777,T$83)+'СЕТ СН'!$H$11+СВЦЭМ!$D$10+'СЕТ СН'!$H$6</f>
        <v>1337.24814782</v>
      </c>
      <c r="U108" s="64">
        <f>SUMIFS(СВЦЭМ!$D$34:$D$777,СВЦЭМ!$A$34:$A$777,$A108,СВЦЭМ!$B$34:$B$777,U$83)+'СЕТ СН'!$H$11+СВЦЭМ!$D$10+'СЕТ СН'!$H$6</f>
        <v>1326.69800674</v>
      </c>
      <c r="V108" s="64">
        <f>SUMIFS(СВЦЭМ!$D$34:$D$777,СВЦЭМ!$A$34:$A$777,$A108,СВЦЭМ!$B$34:$B$777,V$83)+'СЕТ СН'!$H$11+СВЦЭМ!$D$10+'СЕТ СН'!$H$6</f>
        <v>1327.25932741</v>
      </c>
      <c r="W108" s="64">
        <f>SUMIFS(СВЦЭМ!$D$34:$D$777,СВЦЭМ!$A$34:$A$777,$A108,СВЦЭМ!$B$34:$B$777,W$83)+'СЕТ СН'!$H$11+СВЦЭМ!$D$10+'СЕТ СН'!$H$6</f>
        <v>1373.6597086699999</v>
      </c>
      <c r="X108" s="64">
        <f>SUMIFS(СВЦЭМ!$D$34:$D$777,СВЦЭМ!$A$34:$A$777,$A108,СВЦЭМ!$B$34:$B$777,X$83)+'СЕТ СН'!$H$11+СВЦЭМ!$D$10+'СЕТ СН'!$H$6</f>
        <v>1449.20533585</v>
      </c>
      <c r="Y108" s="64">
        <f>SUMIFS(СВЦЭМ!$D$34:$D$777,СВЦЭМ!$A$34:$A$777,$A108,СВЦЭМ!$B$34:$B$777,Y$83)+'СЕТ СН'!$H$11+СВЦЭМ!$D$10+'СЕТ СН'!$H$6</f>
        <v>1618.13720908</v>
      </c>
    </row>
    <row r="109" spans="1:25" ht="15.75" x14ac:dyDescent="0.2">
      <c r="A109" s="63">
        <f t="shared" si="2"/>
        <v>42577</v>
      </c>
      <c r="B109" s="64">
        <f>SUMIFS(СВЦЭМ!$D$34:$D$777,СВЦЭМ!$A$34:$A$777,$A109,СВЦЭМ!$B$34:$B$777,B$83)+'СЕТ СН'!$H$11+СВЦЭМ!$D$10+'СЕТ СН'!$H$6</f>
        <v>1792.9968735900002</v>
      </c>
      <c r="C109" s="64">
        <f>SUMIFS(СВЦЭМ!$D$34:$D$777,СВЦЭМ!$A$34:$A$777,$A109,СВЦЭМ!$B$34:$B$777,C$83)+'СЕТ СН'!$H$11+СВЦЭМ!$D$10+'СЕТ СН'!$H$6</f>
        <v>1710.8819567800001</v>
      </c>
      <c r="D109" s="64">
        <f>SUMIFS(СВЦЭМ!$D$34:$D$777,СВЦЭМ!$A$34:$A$777,$A109,СВЦЭМ!$B$34:$B$777,D$83)+'СЕТ СН'!$H$11+СВЦЭМ!$D$10+'СЕТ СН'!$H$6</f>
        <v>1730.3045067000003</v>
      </c>
      <c r="E109" s="64">
        <f>SUMIFS(СВЦЭМ!$D$34:$D$777,СВЦЭМ!$A$34:$A$777,$A109,СВЦЭМ!$B$34:$B$777,E$83)+'СЕТ СН'!$H$11+СВЦЭМ!$D$10+'СЕТ СН'!$H$6</f>
        <v>1736.929916</v>
      </c>
      <c r="F109" s="64">
        <f>SUMIFS(СВЦЭМ!$D$34:$D$777,СВЦЭМ!$A$34:$A$777,$A109,СВЦЭМ!$B$34:$B$777,F$83)+'СЕТ СН'!$H$11+СВЦЭМ!$D$10+'СЕТ СН'!$H$6</f>
        <v>1766.34715155</v>
      </c>
      <c r="G109" s="64">
        <f>SUMIFS(СВЦЭМ!$D$34:$D$777,СВЦЭМ!$A$34:$A$777,$A109,СВЦЭМ!$B$34:$B$777,G$83)+'СЕТ СН'!$H$11+СВЦЭМ!$D$10+'СЕТ СН'!$H$6</f>
        <v>1755.4458908400002</v>
      </c>
      <c r="H109" s="64">
        <f>SUMIFS(СВЦЭМ!$D$34:$D$777,СВЦЭМ!$A$34:$A$777,$A109,СВЦЭМ!$B$34:$B$777,H$83)+'СЕТ СН'!$H$11+СВЦЭМ!$D$10+'СЕТ СН'!$H$6</f>
        <v>1688.4323301100003</v>
      </c>
      <c r="I109" s="64">
        <f>SUMIFS(СВЦЭМ!$D$34:$D$777,СВЦЭМ!$A$34:$A$777,$A109,СВЦЭМ!$B$34:$B$777,I$83)+'СЕТ СН'!$H$11+СВЦЭМ!$D$10+'СЕТ СН'!$H$6</f>
        <v>1579.0759207199999</v>
      </c>
      <c r="J109" s="64">
        <f>SUMIFS(СВЦЭМ!$D$34:$D$777,СВЦЭМ!$A$34:$A$777,$A109,СВЦЭМ!$B$34:$B$777,J$83)+'СЕТ СН'!$H$11+СВЦЭМ!$D$10+'СЕТ СН'!$H$6</f>
        <v>1430.5785464400001</v>
      </c>
      <c r="K109" s="64">
        <f>SUMIFS(СВЦЭМ!$D$34:$D$777,СВЦЭМ!$A$34:$A$777,$A109,СВЦЭМ!$B$34:$B$777,K$83)+'СЕТ СН'!$H$11+СВЦЭМ!$D$10+'СЕТ СН'!$H$6</f>
        <v>1374.1292309400001</v>
      </c>
      <c r="L109" s="64">
        <f>SUMIFS(СВЦЭМ!$D$34:$D$777,СВЦЭМ!$A$34:$A$777,$A109,СВЦЭМ!$B$34:$B$777,L$83)+'СЕТ СН'!$H$11+СВЦЭМ!$D$10+'СЕТ СН'!$H$6</f>
        <v>1347.2620380200001</v>
      </c>
      <c r="M109" s="64">
        <f>SUMIFS(СВЦЭМ!$D$34:$D$777,СВЦЭМ!$A$34:$A$777,$A109,СВЦЭМ!$B$34:$B$777,M$83)+'СЕТ СН'!$H$11+СВЦЭМ!$D$10+'СЕТ СН'!$H$6</f>
        <v>1350.3047022599999</v>
      </c>
      <c r="N109" s="64">
        <f>SUMIFS(СВЦЭМ!$D$34:$D$777,СВЦЭМ!$A$34:$A$777,$A109,СВЦЭМ!$B$34:$B$777,N$83)+'СЕТ СН'!$H$11+СВЦЭМ!$D$10+'СЕТ СН'!$H$6</f>
        <v>1369.03679074</v>
      </c>
      <c r="O109" s="64">
        <f>SUMIFS(СВЦЭМ!$D$34:$D$777,СВЦЭМ!$A$34:$A$777,$A109,СВЦЭМ!$B$34:$B$777,O$83)+'СЕТ СН'!$H$11+СВЦЭМ!$D$10+'СЕТ СН'!$H$6</f>
        <v>1438.74878668</v>
      </c>
      <c r="P109" s="64">
        <f>SUMIFS(СВЦЭМ!$D$34:$D$777,СВЦЭМ!$A$34:$A$777,$A109,СВЦЭМ!$B$34:$B$777,P$83)+'СЕТ СН'!$H$11+СВЦЭМ!$D$10+'СЕТ СН'!$H$6</f>
        <v>1380.5705969999999</v>
      </c>
      <c r="Q109" s="64">
        <f>SUMIFS(СВЦЭМ!$D$34:$D$777,СВЦЭМ!$A$34:$A$777,$A109,СВЦЭМ!$B$34:$B$777,Q$83)+'СЕТ СН'!$H$11+СВЦЭМ!$D$10+'СЕТ СН'!$H$6</f>
        <v>1364.6847772000001</v>
      </c>
      <c r="R109" s="64">
        <f>SUMIFS(СВЦЭМ!$D$34:$D$777,СВЦЭМ!$A$34:$A$777,$A109,СВЦЭМ!$B$34:$B$777,R$83)+'СЕТ СН'!$H$11+СВЦЭМ!$D$10+'СЕТ СН'!$H$6</f>
        <v>1472.7851620699998</v>
      </c>
      <c r="S109" s="64">
        <f>SUMIFS(СВЦЭМ!$D$34:$D$777,СВЦЭМ!$A$34:$A$777,$A109,СВЦЭМ!$B$34:$B$777,S$83)+'СЕТ СН'!$H$11+СВЦЭМ!$D$10+'СЕТ СН'!$H$6</f>
        <v>1509.82020369</v>
      </c>
      <c r="T109" s="64">
        <f>SUMIFS(СВЦЭМ!$D$34:$D$777,СВЦЭМ!$A$34:$A$777,$A109,СВЦЭМ!$B$34:$B$777,T$83)+'СЕТ СН'!$H$11+СВЦЭМ!$D$10+'СЕТ СН'!$H$6</f>
        <v>1521.2881235099999</v>
      </c>
      <c r="U109" s="64">
        <f>SUMIFS(СВЦЭМ!$D$34:$D$777,СВЦЭМ!$A$34:$A$777,$A109,СВЦЭМ!$B$34:$B$777,U$83)+'СЕТ СН'!$H$11+СВЦЭМ!$D$10+'СЕТ СН'!$H$6</f>
        <v>1533.5530875700001</v>
      </c>
      <c r="V109" s="64">
        <f>SUMIFS(СВЦЭМ!$D$34:$D$777,СВЦЭМ!$A$34:$A$777,$A109,СВЦЭМ!$B$34:$B$777,V$83)+'СЕТ СН'!$H$11+СВЦЭМ!$D$10+'СЕТ СН'!$H$6</f>
        <v>1640.3238028600003</v>
      </c>
      <c r="W109" s="64">
        <f>SUMIFS(СВЦЭМ!$D$34:$D$777,СВЦЭМ!$A$34:$A$777,$A109,СВЦЭМ!$B$34:$B$777,W$83)+'СЕТ СН'!$H$11+СВЦЭМ!$D$10+'СЕТ СН'!$H$6</f>
        <v>1694.52601362</v>
      </c>
      <c r="X109" s="64">
        <f>SUMIFS(СВЦЭМ!$D$34:$D$777,СВЦЭМ!$A$34:$A$777,$A109,СВЦЭМ!$B$34:$B$777,X$83)+'СЕТ СН'!$H$11+СВЦЭМ!$D$10+'СЕТ СН'!$H$6</f>
        <v>1657.1011666600002</v>
      </c>
      <c r="Y109" s="64">
        <f>SUMIFS(СВЦЭМ!$D$34:$D$777,СВЦЭМ!$A$34:$A$777,$A109,СВЦЭМ!$B$34:$B$777,Y$83)+'СЕТ СН'!$H$11+СВЦЭМ!$D$10+'СЕТ СН'!$H$6</f>
        <v>1622.3332911500002</v>
      </c>
    </row>
    <row r="110" spans="1:25" ht="15.75" x14ac:dyDescent="0.2">
      <c r="A110" s="63">
        <f t="shared" si="2"/>
        <v>42578</v>
      </c>
      <c r="B110" s="64">
        <f>SUMIFS(СВЦЭМ!$D$34:$D$777,СВЦЭМ!$A$34:$A$777,$A110,СВЦЭМ!$B$34:$B$777,B$83)+'СЕТ СН'!$H$11+СВЦЭМ!$D$10+'СЕТ СН'!$H$6</f>
        <v>1608.4112011</v>
      </c>
      <c r="C110" s="64">
        <f>SUMIFS(СВЦЭМ!$D$34:$D$777,СВЦЭМ!$A$34:$A$777,$A110,СВЦЭМ!$B$34:$B$777,C$83)+'СЕТ СН'!$H$11+СВЦЭМ!$D$10+'СЕТ СН'!$H$6</f>
        <v>1661.9537814</v>
      </c>
      <c r="D110" s="64">
        <f>SUMIFS(СВЦЭМ!$D$34:$D$777,СВЦЭМ!$A$34:$A$777,$A110,СВЦЭМ!$B$34:$B$777,D$83)+'СЕТ СН'!$H$11+СВЦЭМ!$D$10+'СЕТ СН'!$H$6</f>
        <v>1687.5568624800003</v>
      </c>
      <c r="E110" s="64">
        <f>SUMIFS(СВЦЭМ!$D$34:$D$777,СВЦЭМ!$A$34:$A$777,$A110,СВЦЭМ!$B$34:$B$777,E$83)+'СЕТ СН'!$H$11+СВЦЭМ!$D$10+'СЕТ СН'!$H$6</f>
        <v>1683.8354718000001</v>
      </c>
      <c r="F110" s="64">
        <f>SUMIFS(СВЦЭМ!$D$34:$D$777,СВЦЭМ!$A$34:$A$777,$A110,СВЦЭМ!$B$34:$B$777,F$83)+'СЕТ СН'!$H$11+СВЦЭМ!$D$10+'СЕТ СН'!$H$6</f>
        <v>1733.6107270100001</v>
      </c>
      <c r="G110" s="64">
        <f>SUMIFS(СВЦЭМ!$D$34:$D$777,СВЦЭМ!$A$34:$A$777,$A110,СВЦЭМ!$B$34:$B$777,G$83)+'СЕТ СН'!$H$11+СВЦЭМ!$D$10+'СЕТ СН'!$H$6</f>
        <v>1717.30600959</v>
      </c>
      <c r="H110" s="64">
        <f>SUMIFS(СВЦЭМ!$D$34:$D$777,СВЦЭМ!$A$34:$A$777,$A110,СВЦЭМ!$B$34:$B$777,H$83)+'СЕТ СН'!$H$11+СВЦЭМ!$D$10+'СЕТ СН'!$H$6</f>
        <v>1628.5833304000002</v>
      </c>
      <c r="I110" s="64">
        <f>SUMIFS(СВЦЭМ!$D$34:$D$777,СВЦЭМ!$A$34:$A$777,$A110,СВЦЭМ!$B$34:$B$777,I$83)+'СЕТ СН'!$H$11+СВЦЭМ!$D$10+'СЕТ СН'!$H$6</f>
        <v>1571.69961846</v>
      </c>
      <c r="J110" s="64">
        <f>SUMIFS(СВЦЭМ!$D$34:$D$777,СВЦЭМ!$A$34:$A$777,$A110,СВЦЭМ!$B$34:$B$777,J$83)+'СЕТ СН'!$H$11+СВЦЭМ!$D$10+'СЕТ СН'!$H$6</f>
        <v>1439.3120794900001</v>
      </c>
      <c r="K110" s="64">
        <f>SUMIFS(СВЦЭМ!$D$34:$D$777,СВЦЭМ!$A$34:$A$777,$A110,СВЦЭМ!$B$34:$B$777,K$83)+'СЕТ СН'!$H$11+СВЦЭМ!$D$10+'СЕТ СН'!$H$6</f>
        <v>1433.16071345</v>
      </c>
      <c r="L110" s="64">
        <f>SUMIFS(СВЦЭМ!$D$34:$D$777,СВЦЭМ!$A$34:$A$777,$A110,СВЦЭМ!$B$34:$B$777,L$83)+'СЕТ СН'!$H$11+СВЦЭМ!$D$10+'СЕТ СН'!$H$6</f>
        <v>1429.1681975699998</v>
      </c>
      <c r="M110" s="64">
        <f>SUMIFS(СВЦЭМ!$D$34:$D$777,СВЦЭМ!$A$34:$A$777,$A110,СВЦЭМ!$B$34:$B$777,M$83)+'СЕТ СН'!$H$11+СВЦЭМ!$D$10+'СЕТ СН'!$H$6</f>
        <v>1445.9595634699999</v>
      </c>
      <c r="N110" s="64">
        <f>SUMIFS(СВЦЭМ!$D$34:$D$777,СВЦЭМ!$A$34:$A$777,$A110,СВЦЭМ!$B$34:$B$777,N$83)+'СЕТ СН'!$H$11+СВЦЭМ!$D$10+'СЕТ СН'!$H$6</f>
        <v>1446.7142527400001</v>
      </c>
      <c r="O110" s="64">
        <f>SUMIFS(СВЦЭМ!$D$34:$D$777,СВЦЭМ!$A$34:$A$777,$A110,СВЦЭМ!$B$34:$B$777,O$83)+'СЕТ СН'!$H$11+СВЦЭМ!$D$10+'СЕТ СН'!$H$6</f>
        <v>1453.0053200299999</v>
      </c>
      <c r="P110" s="64">
        <f>SUMIFS(СВЦЭМ!$D$34:$D$777,СВЦЭМ!$A$34:$A$777,$A110,СВЦЭМ!$B$34:$B$777,P$83)+'СЕТ СН'!$H$11+СВЦЭМ!$D$10+'СЕТ СН'!$H$6</f>
        <v>1445.18094473</v>
      </c>
      <c r="Q110" s="64">
        <f>SUMIFS(СВЦЭМ!$D$34:$D$777,СВЦЭМ!$A$34:$A$777,$A110,СВЦЭМ!$B$34:$B$777,Q$83)+'СЕТ СН'!$H$11+СВЦЭМ!$D$10+'СЕТ СН'!$H$6</f>
        <v>1408.4071034600001</v>
      </c>
      <c r="R110" s="64">
        <f>SUMIFS(СВЦЭМ!$D$34:$D$777,СВЦЭМ!$A$34:$A$777,$A110,СВЦЭМ!$B$34:$B$777,R$83)+'СЕТ СН'!$H$11+СВЦЭМ!$D$10+'СЕТ СН'!$H$6</f>
        <v>1553.3298957900001</v>
      </c>
      <c r="S110" s="64">
        <f>SUMIFS(СВЦЭМ!$D$34:$D$777,СВЦЭМ!$A$34:$A$777,$A110,СВЦЭМ!$B$34:$B$777,S$83)+'СЕТ СН'!$H$11+СВЦЭМ!$D$10+'СЕТ СН'!$H$6</f>
        <v>1515.69328847</v>
      </c>
      <c r="T110" s="64">
        <f>SUMIFS(СВЦЭМ!$D$34:$D$777,СВЦЭМ!$A$34:$A$777,$A110,СВЦЭМ!$B$34:$B$777,T$83)+'СЕТ СН'!$H$11+СВЦЭМ!$D$10+'СЕТ СН'!$H$6</f>
        <v>1467.7142545300001</v>
      </c>
      <c r="U110" s="64">
        <f>SUMIFS(СВЦЭМ!$D$34:$D$777,СВЦЭМ!$A$34:$A$777,$A110,СВЦЭМ!$B$34:$B$777,U$83)+'СЕТ СН'!$H$11+СВЦЭМ!$D$10+'СЕТ СН'!$H$6</f>
        <v>1504.0485424600001</v>
      </c>
      <c r="V110" s="64">
        <f>SUMIFS(СВЦЭМ!$D$34:$D$777,СВЦЭМ!$A$34:$A$777,$A110,СВЦЭМ!$B$34:$B$777,V$83)+'СЕТ СН'!$H$11+СВЦЭМ!$D$10+'СЕТ СН'!$H$6</f>
        <v>1456.3458281200001</v>
      </c>
      <c r="W110" s="64">
        <f>SUMIFS(СВЦЭМ!$D$34:$D$777,СВЦЭМ!$A$34:$A$777,$A110,СВЦЭМ!$B$34:$B$777,W$83)+'СЕТ СН'!$H$11+СВЦЭМ!$D$10+'СЕТ СН'!$H$6</f>
        <v>1468.90642809</v>
      </c>
      <c r="X110" s="64">
        <f>SUMIFS(СВЦЭМ!$D$34:$D$777,СВЦЭМ!$A$34:$A$777,$A110,СВЦЭМ!$B$34:$B$777,X$83)+'СЕТ СН'!$H$11+СВЦЭМ!$D$10+'СЕТ СН'!$H$6</f>
        <v>1516.38018863</v>
      </c>
      <c r="Y110" s="64">
        <f>SUMIFS(СВЦЭМ!$D$34:$D$777,СВЦЭМ!$A$34:$A$777,$A110,СВЦЭМ!$B$34:$B$777,Y$83)+'СЕТ СН'!$H$11+СВЦЭМ!$D$10+'СЕТ СН'!$H$6</f>
        <v>1575.8449941600002</v>
      </c>
    </row>
    <row r="111" spans="1:25" ht="15.75" x14ac:dyDescent="0.2">
      <c r="A111" s="63">
        <f t="shared" si="2"/>
        <v>42579</v>
      </c>
      <c r="B111" s="64">
        <f>SUMIFS(СВЦЭМ!$D$34:$D$777,СВЦЭМ!$A$34:$A$777,$A111,СВЦЭМ!$B$34:$B$777,B$83)+'СЕТ СН'!$H$11+СВЦЭМ!$D$10+'СЕТ СН'!$H$6</f>
        <v>1627.1717721100003</v>
      </c>
      <c r="C111" s="64">
        <f>SUMIFS(СВЦЭМ!$D$34:$D$777,СВЦЭМ!$A$34:$A$777,$A111,СВЦЭМ!$B$34:$B$777,C$83)+'СЕТ СН'!$H$11+СВЦЭМ!$D$10+'СЕТ СН'!$H$6</f>
        <v>1690.7247055400003</v>
      </c>
      <c r="D111" s="64">
        <f>SUMIFS(СВЦЭМ!$D$34:$D$777,СВЦЭМ!$A$34:$A$777,$A111,СВЦЭМ!$B$34:$B$777,D$83)+'СЕТ СН'!$H$11+СВЦЭМ!$D$10+'СЕТ СН'!$H$6</f>
        <v>1745.5173616300003</v>
      </c>
      <c r="E111" s="64">
        <f>SUMIFS(СВЦЭМ!$D$34:$D$777,СВЦЭМ!$A$34:$A$777,$A111,СВЦЭМ!$B$34:$B$777,E$83)+'СЕТ СН'!$H$11+СВЦЭМ!$D$10+'СЕТ СН'!$H$6</f>
        <v>1735.8438806400004</v>
      </c>
      <c r="F111" s="64">
        <f>SUMIFS(СВЦЭМ!$D$34:$D$777,СВЦЭМ!$A$34:$A$777,$A111,СВЦЭМ!$B$34:$B$777,F$83)+'СЕТ СН'!$H$11+СВЦЭМ!$D$10+'СЕТ СН'!$H$6</f>
        <v>1719.2350860400002</v>
      </c>
      <c r="G111" s="64">
        <f>SUMIFS(СВЦЭМ!$D$34:$D$777,СВЦЭМ!$A$34:$A$777,$A111,СВЦЭМ!$B$34:$B$777,G$83)+'СЕТ СН'!$H$11+СВЦЭМ!$D$10+'СЕТ СН'!$H$6</f>
        <v>1727.9873480400001</v>
      </c>
      <c r="H111" s="64">
        <f>SUMIFS(СВЦЭМ!$D$34:$D$777,СВЦЭМ!$A$34:$A$777,$A111,СВЦЭМ!$B$34:$B$777,H$83)+'СЕТ СН'!$H$11+СВЦЭМ!$D$10+'СЕТ СН'!$H$6</f>
        <v>1660.6034084900002</v>
      </c>
      <c r="I111" s="64">
        <f>SUMIFS(СВЦЭМ!$D$34:$D$777,СВЦЭМ!$A$34:$A$777,$A111,СВЦЭМ!$B$34:$B$777,I$83)+'СЕТ СН'!$H$11+СВЦЭМ!$D$10+'СЕТ СН'!$H$6</f>
        <v>1585.9986686100001</v>
      </c>
      <c r="J111" s="64">
        <f>SUMIFS(СВЦЭМ!$D$34:$D$777,СВЦЭМ!$A$34:$A$777,$A111,СВЦЭМ!$B$34:$B$777,J$83)+'СЕТ СН'!$H$11+СВЦЭМ!$D$10+'СЕТ СН'!$H$6</f>
        <v>1410.5707636699999</v>
      </c>
      <c r="K111" s="64">
        <f>SUMIFS(СВЦЭМ!$D$34:$D$777,СВЦЭМ!$A$34:$A$777,$A111,СВЦЭМ!$B$34:$B$777,K$83)+'СЕТ СН'!$H$11+СВЦЭМ!$D$10+'СЕТ СН'!$H$6</f>
        <v>1503.07669951</v>
      </c>
      <c r="L111" s="64">
        <f>SUMIFS(СВЦЭМ!$D$34:$D$777,СВЦЭМ!$A$34:$A$777,$A111,СВЦЭМ!$B$34:$B$777,L$83)+'СЕТ СН'!$H$11+СВЦЭМ!$D$10+'СЕТ СН'!$H$6</f>
        <v>1503.7858030100001</v>
      </c>
      <c r="M111" s="64">
        <f>SUMIFS(СВЦЭМ!$D$34:$D$777,СВЦЭМ!$A$34:$A$777,$A111,СВЦЭМ!$B$34:$B$777,M$83)+'СЕТ СН'!$H$11+СВЦЭМ!$D$10+'СЕТ СН'!$H$6</f>
        <v>1479.07492998</v>
      </c>
      <c r="N111" s="64">
        <f>SUMIFS(СВЦЭМ!$D$34:$D$777,СВЦЭМ!$A$34:$A$777,$A111,СВЦЭМ!$B$34:$B$777,N$83)+'СЕТ СН'!$H$11+СВЦЭМ!$D$10+'СЕТ СН'!$H$6</f>
        <v>1464.24421532</v>
      </c>
      <c r="O111" s="64">
        <f>SUMIFS(СВЦЭМ!$D$34:$D$777,СВЦЭМ!$A$34:$A$777,$A111,СВЦЭМ!$B$34:$B$777,O$83)+'СЕТ СН'!$H$11+СВЦЭМ!$D$10+'СЕТ СН'!$H$6</f>
        <v>1491.3889663099999</v>
      </c>
      <c r="P111" s="64">
        <f>SUMIFS(СВЦЭМ!$D$34:$D$777,СВЦЭМ!$A$34:$A$777,$A111,СВЦЭМ!$B$34:$B$777,P$83)+'СЕТ СН'!$H$11+СВЦЭМ!$D$10+'СЕТ СН'!$H$6</f>
        <v>1489.0988075800001</v>
      </c>
      <c r="Q111" s="64">
        <f>SUMIFS(СВЦЭМ!$D$34:$D$777,СВЦЭМ!$A$34:$A$777,$A111,СВЦЭМ!$B$34:$B$777,Q$83)+'СЕТ СН'!$H$11+СВЦЭМ!$D$10+'СЕТ СН'!$H$6</f>
        <v>1492.2096795699999</v>
      </c>
      <c r="R111" s="64">
        <f>SUMIFS(СВЦЭМ!$D$34:$D$777,СВЦЭМ!$A$34:$A$777,$A111,СВЦЭМ!$B$34:$B$777,R$83)+'СЕТ СН'!$H$11+СВЦЭМ!$D$10+'СЕТ СН'!$H$6</f>
        <v>1560.97127626</v>
      </c>
      <c r="S111" s="64">
        <f>SUMIFS(СВЦЭМ!$D$34:$D$777,СВЦЭМ!$A$34:$A$777,$A111,СВЦЭМ!$B$34:$B$777,S$83)+'СЕТ СН'!$H$11+СВЦЭМ!$D$10+'СЕТ СН'!$H$6</f>
        <v>1554.30855881</v>
      </c>
      <c r="T111" s="64">
        <f>SUMIFS(СВЦЭМ!$D$34:$D$777,СВЦЭМ!$A$34:$A$777,$A111,СВЦЭМ!$B$34:$B$777,T$83)+'СЕТ СН'!$H$11+СВЦЭМ!$D$10+'СЕТ СН'!$H$6</f>
        <v>1557.23267878</v>
      </c>
      <c r="U111" s="64">
        <f>SUMIFS(СВЦЭМ!$D$34:$D$777,СВЦЭМ!$A$34:$A$777,$A111,СВЦЭМ!$B$34:$B$777,U$83)+'СЕТ СН'!$H$11+СВЦЭМ!$D$10+'СЕТ СН'!$H$6</f>
        <v>1551.4418265100001</v>
      </c>
      <c r="V111" s="64">
        <f>SUMIFS(СВЦЭМ!$D$34:$D$777,СВЦЭМ!$A$34:$A$777,$A111,СВЦЭМ!$B$34:$B$777,V$83)+'СЕТ СН'!$H$11+СВЦЭМ!$D$10+'СЕТ СН'!$H$6</f>
        <v>1573.98982654</v>
      </c>
      <c r="W111" s="64">
        <f>SUMIFS(СВЦЭМ!$D$34:$D$777,СВЦЭМ!$A$34:$A$777,$A111,СВЦЭМ!$B$34:$B$777,W$83)+'СЕТ СН'!$H$11+СВЦЭМ!$D$10+'СЕТ СН'!$H$6</f>
        <v>1569.11663795</v>
      </c>
      <c r="X111" s="64">
        <f>SUMIFS(СВЦЭМ!$D$34:$D$777,СВЦЭМ!$A$34:$A$777,$A111,СВЦЭМ!$B$34:$B$777,X$83)+'СЕТ СН'!$H$11+СВЦЭМ!$D$10+'СЕТ СН'!$H$6</f>
        <v>1569.1399977599999</v>
      </c>
      <c r="Y111" s="64">
        <f>SUMIFS(СВЦЭМ!$D$34:$D$777,СВЦЭМ!$A$34:$A$777,$A111,СВЦЭМ!$B$34:$B$777,Y$83)+'СЕТ СН'!$H$11+СВЦЭМ!$D$10+'СЕТ СН'!$H$6</f>
        <v>1611.4146757600001</v>
      </c>
    </row>
    <row r="112" spans="1:25" ht="15.75" x14ac:dyDescent="0.2">
      <c r="A112" s="63">
        <f t="shared" si="2"/>
        <v>42580</v>
      </c>
      <c r="B112" s="64">
        <f>SUMIFS(СВЦЭМ!$D$34:$D$777,СВЦЭМ!$A$34:$A$777,$A112,СВЦЭМ!$B$34:$B$777,B$83)+'СЕТ СН'!$H$11+СВЦЭМ!$D$10+'СЕТ СН'!$H$6</f>
        <v>1634.2282954100001</v>
      </c>
      <c r="C112" s="64">
        <f>SUMIFS(СВЦЭМ!$D$34:$D$777,СВЦЭМ!$A$34:$A$777,$A112,СВЦЭМ!$B$34:$B$777,C$83)+'СЕТ СН'!$H$11+СВЦЭМ!$D$10+'СЕТ СН'!$H$6</f>
        <v>1695.41682055</v>
      </c>
      <c r="D112" s="64">
        <f>SUMIFS(СВЦЭМ!$D$34:$D$777,СВЦЭМ!$A$34:$A$777,$A112,СВЦЭМ!$B$34:$B$777,D$83)+'СЕТ СН'!$H$11+СВЦЭМ!$D$10+'СЕТ СН'!$H$6</f>
        <v>1717.1276227000003</v>
      </c>
      <c r="E112" s="64">
        <f>SUMIFS(СВЦЭМ!$D$34:$D$777,СВЦЭМ!$A$34:$A$777,$A112,СВЦЭМ!$B$34:$B$777,E$83)+'СЕТ СН'!$H$11+СВЦЭМ!$D$10+'СЕТ СН'!$H$6</f>
        <v>1678.5942783100004</v>
      </c>
      <c r="F112" s="64">
        <f>SUMIFS(СВЦЭМ!$D$34:$D$777,СВЦЭМ!$A$34:$A$777,$A112,СВЦЭМ!$B$34:$B$777,F$83)+'СЕТ СН'!$H$11+СВЦЭМ!$D$10+'СЕТ СН'!$H$6</f>
        <v>1653.8765096700004</v>
      </c>
      <c r="G112" s="64">
        <f>SUMIFS(СВЦЭМ!$D$34:$D$777,СВЦЭМ!$A$34:$A$777,$A112,СВЦЭМ!$B$34:$B$777,G$83)+'СЕТ СН'!$H$11+СВЦЭМ!$D$10+'СЕТ СН'!$H$6</f>
        <v>1632.7061785300002</v>
      </c>
      <c r="H112" s="64">
        <f>SUMIFS(СВЦЭМ!$D$34:$D$777,СВЦЭМ!$A$34:$A$777,$A112,СВЦЭМ!$B$34:$B$777,H$83)+'СЕТ СН'!$H$11+СВЦЭМ!$D$10+'СЕТ СН'!$H$6</f>
        <v>1596.4281068400001</v>
      </c>
      <c r="I112" s="64">
        <f>SUMIFS(СВЦЭМ!$D$34:$D$777,СВЦЭМ!$A$34:$A$777,$A112,СВЦЭМ!$B$34:$B$777,I$83)+'СЕТ СН'!$H$11+СВЦЭМ!$D$10+'СЕТ СН'!$H$6</f>
        <v>1538.8942616100001</v>
      </c>
      <c r="J112" s="64">
        <f>SUMIFS(СВЦЭМ!$D$34:$D$777,СВЦЭМ!$A$34:$A$777,$A112,СВЦЭМ!$B$34:$B$777,J$83)+'СЕТ СН'!$H$11+СВЦЭМ!$D$10+'СЕТ СН'!$H$6</f>
        <v>1365.7322630900001</v>
      </c>
      <c r="K112" s="64">
        <f>SUMIFS(СВЦЭМ!$D$34:$D$777,СВЦЭМ!$A$34:$A$777,$A112,СВЦЭМ!$B$34:$B$777,K$83)+'СЕТ СН'!$H$11+СВЦЭМ!$D$10+'СЕТ СН'!$H$6</f>
        <v>1429.00803337</v>
      </c>
      <c r="L112" s="64">
        <f>SUMIFS(СВЦЭМ!$D$34:$D$777,СВЦЭМ!$A$34:$A$777,$A112,СВЦЭМ!$B$34:$B$777,L$83)+'СЕТ СН'!$H$11+СВЦЭМ!$D$10+'СЕТ СН'!$H$6</f>
        <v>1460.27937853</v>
      </c>
      <c r="M112" s="64">
        <f>SUMIFS(СВЦЭМ!$D$34:$D$777,СВЦЭМ!$A$34:$A$777,$A112,СВЦЭМ!$B$34:$B$777,M$83)+'СЕТ СН'!$H$11+СВЦЭМ!$D$10+'СЕТ СН'!$H$6</f>
        <v>1432.59276419</v>
      </c>
      <c r="N112" s="64">
        <f>SUMIFS(СВЦЭМ!$D$34:$D$777,СВЦЭМ!$A$34:$A$777,$A112,СВЦЭМ!$B$34:$B$777,N$83)+'СЕТ СН'!$H$11+СВЦЭМ!$D$10+'СЕТ СН'!$H$6</f>
        <v>1475.4117652099999</v>
      </c>
      <c r="O112" s="64">
        <f>SUMIFS(СВЦЭМ!$D$34:$D$777,СВЦЭМ!$A$34:$A$777,$A112,СВЦЭМ!$B$34:$B$777,O$83)+'СЕТ СН'!$H$11+СВЦЭМ!$D$10+'СЕТ СН'!$H$6</f>
        <v>1409.8164190699999</v>
      </c>
      <c r="P112" s="64">
        <f>SUMIFS(СВЦЭМ!$D$34:$D$777,СВЦЭМ!$A$34:$A$777,$A112,СВЦЭМ!$B$34:$B$777,P$83)+'СЕТ СН'!$H$11+СВЦЭМ!$D$10+'СЕТ СН'!$H$6</f>
        <v>1394.5664588100001</v>
      </c>
      <c r="Q112" s="64">
        <f>SUMIFS(СВЦЭМ!$D$34:$D$777,СВЦЭМ!$A$34:$A$777,$A112,СВЦЭМ!$B$34:$B$777,Q$83)+'СЕТ СН'!$H$11+СВЦЭМ!$D$10+'СЕТ СН'!$H$6</f>
        <v>1396.88941086</v>
      </c>
      <c r="R112" s="64">
        <f>SUMIFS(СВЦЭМ!$D$34:$D$777,СВЦЭМ!$A$34:$A$777,$A112,СВЦЭМ!$B$34:$B$777,R$83)+'СЕТ СН'!$H$11+СВЦЭМ!$D$10+'СЕТ СН'!$H$6</f>
        <v>1439.7859113300001</v>
      </c>
      <c r="S112" s="64">
        <f>SUMIFS(СВЦЭМ!$D$34:$D$777,СВЦЭМ!$A$34:$A$777,$A112,СВЦЭМ!$B$34:$B$777,S$83)+'СЕТ СН'!$H$11+СВЦЭМ!$D$10+'СЕТ СН'!$H$6</f>
        <v>1447.47835592</v>
      </c>
      <c r="T112" s="64">
        <f>SUMIFS(СВЦЭМ!$D$34:$D$777,СВЦЭМ!$A$34:$A$777,$A112,СВЦЭМ!$B$34:$B$777,T$83)+'СЕТ СН'!$H$11+СВЦЭМ!$D$10+'СЕТ СН'!$H$6</f>
        <v>1437.1802979300001</v>
      </c>
      <c r="U112" s="64">
        <f>SUMIFS(СВЦЭМ!$D$34:$D$777,СВЦЭМ!$A$34:$A$777,$A112,СВЦЭМ!$B$34:$B$777,U$83)+'СЕТ СН'!$H$11+СВЦЭМ!$D$10+'СЕТ СН'!$H$6</f>
        <v>1429.92672416</v>
      </c>
      <c r="V112" s="64">
        <f>SUMIFS(СВЦЭМ!$D$34:$D$777,СВЦЭМ!$A$34:$A$777,$A112,СВЦЭМ!$B$34:$B$777,V$83)+'СЕТ СН'!$H$11+СВЦЭМ!$D$10+'СЕТ СН'!$H$6</f>
        <v>1399.74399881</v>
      </c>
      <c r="W112" s="64">
        <f>SUMIFS(СВЦЭМ!$D$34:$D$777,СВЦЭМ!$A$34:$A$777,$A112,СВЦЭМ!$B$34:$B$777,W$83)+'СЕТ СН'!$H$11+СВЦЭМ!$D$10+'СЕТ СН'!$H$6</f>
        <v>1377.48880841</v>
      </c>
      <c r="X112" s="64">
        <f>SUMIFS(СВЦЭМ!$D$34:$D$777,СВЦЭМ!$A$34:$A$777,$A112,СВЦЭМ!$B$34:$B$777,X$83)+'СЕТ СН'!$H$11+СВЦЭМ!$D$10+'СЕТ СН'!$H$6</f>
        <v>1391.8992026199999</v>
      </c>
      <c r="Y112" s="64">
        <f>SUMIFS(СВЦЭМ!$D$34:$D$777,СВЦЭМ!$A$34:$A$777,$A112,СВЦЭМ!$B$34:$B$777,Y$83)+'СЕТ СН'!$H$11+СВЦЭМ!$D$10+'СЕТ СН'!$H$6</f>
        <v>1464.6548694799999</v>
      </c>
    </row>
    <row r="113" spans="1:27" ht="15.75" x14ac:dyDescent="0.2">
      <c r="A113" s="63">
        <f t="shared" si="2"/>
        <v>42581</v>
      </c>
      <c r="B113" s="64">
        <f>SUMIFS(СВЦЭМ!$D$34:$D$777,СВЦЭМ!$A$34:$A$777,$A113,СВЦЭМ!$B$34:$B$777,B$83)+'СЕТ СН'!$H$11+СВЦЭМ!$D$10+'СЕТ СН'!$H$6</f>
        <v>1507.7768094</v>
      </c>
      <c r="C113" s="64">
        <f>SUMIFS(СВЦЭМ!$D$34:$D$777,СВЦЭМ!$A$34:$A$777,$A113,СВЦЭМ!$B$34:$B$777,C$83)+'СЕТ СН'!$H$11+СВЦЭМ!$D$10+'СЕТ СН'!$H$6</f>
        <v>1592.5167780900001</v>
      </c>
      <c r="D113" s="64">
        <f>SUMIFS(СВЦЭМ!$D$34:$D$777,СВЦЭМ!$A$34:$A$777,$A113,СВЦЭМ!$B$34:$B$777,D$83)+'СЕТ СН'!$H$11+СВЦЭМ!$D$10+'СЕТ СН'!$H$6</f>
        <v>1621.2118557000003</v>
      </c>
      <c r="E113" s="64">
        <f>SUMIFS(СВЦЭМ!$D$34:$D$777,СВЦЭМ!$A$34:$A$777,$A113,СВЦЭМ!$B$34:$B$777,E$83)+'СЕТ СН'!$H$11+СВЦЭМ!$D$10+'СЕТ СН'!$H$6</f>
        <v>1648.96399681</v>
      </c>
      <c r="F113" s="64">
        <f>SUMIFS(СВЦЭМ!$D$34:$D$777,СВЦЭМ!$A$34:$A$777,$A113,СВЦЭМ!$B$34:$B$777,F$83)+'СЕТ СН'!$H$11+СВЦЭМ!$D$10+'СЕТ СН'!$H$6</f>
        <v>1660.18326273</v>
      </c>
      <c r="G113" s="64">
        <f>SUMIFS(СВЦЭМ!$D$34:$D$777,СВЦЭМ!$A$34:$A$777,$A113,СВЦЭМ!$B$34:$B$777,G$83)+'СЕТ СН'!$H$11+СВЦЭМ!$D$10+'СЕТ СН'!$H$6</f>
        <v>1631.0628744800001</v>
      </c>
      <c r="H113" s="64">
        <f>SUMIFS(СВЦЭМ!$D$34:$D$777,СВЦЭМ!$A$34:$A$777,$A113,СВЦЭМ!$B$34:$B$777,H$83)+'СЕТ СН'!$H$11+СВЦЭМ!$D$10+'СЕТ СН'!$H$6</f>
        <v>1546.4489729299999</v>
      </c>
      <c r="I113" s="64">
        <f>SUMIFS(СВЦЭМ!$D$34:$D$777,СВЦЭМ!$A$34:$A$777,$A113,СВЦЭМ!$B$34:$B$777,I$83)+'СЕТ СН'!$H$11+СВЦЭМ!$D$10+'СЕТ СН'!$H$6</f>
        <v>1479.07811709</v>
      </c>
      <c r="J113" s="64">
        <f>SUMIFS(СВЦЭМ!$D$34:$D$777,СВЦЭМ!$A$34:$A$777,$A113,СВЦЭМ!$B$34:$B$777,J$83)+'СЕТ СН'!$H$11+СВЦЭМ!$D$10+'СЕТ СН'!$H$6</f>
        <v>1383.2611209900001</v>
      </c>
      <c r="K113" s="64">
        <f>SUMIFS(СВЦЭМ!$D$34:$D$777,СВЦЭМ!$A$34:$A$777,$A113,СВЦЭМ!$B$34:$B$777,K$83)+'СЕТ СН'!$H$11+СВЦЭМ!$D$10+'СЕТ СН'!$H$6</f>
        <v>1356.74985421</v>
      </c>
      <c r="L113" s="64">
        <f>SUMIFS(СВЦЭМ!$D$34:$D$777,СВЦЭМ!$A$34:$A$777,$A113,СВЦЭМ!$B$34:$B$777,L$83)+'СЕТ СН'!$H$11+СВЦЭМ!$D$10+'СЕТ СН'!$H$6</f>
        <v>1353.5575818100001</v>
      </c>
      <c r="M113" s="64">
        <f>SUMIFS(СВЦЭМ!$D$34:$D$777,СВЦЭМ!$A$34:$A$777,$A113,СВЦЭМ!$B$34:$B$777,M$83)+'СЕТ СН'!$H$11+СВЦЭМ!$D$10+'СЕТ СН'!$H$6</f>
        <v>1359.1034230299999</v>
      </c>
      <c r="N113" s="64">
        <f>SUMIFS(СВЦЭМ!$D$34:$D$777,СВЦЭМ!$A$34:$A$777,$A113,СВЦЭМ!$B$34:$B$777,N$83)+'СЕТ СН'!$H$11+СВЦЭМ!$D$10+'СЕТ СН'!$H$6</f>
        <v>1360.57504685</v>
      </c>
      <c r="O113" s="64">
        <f>SUMIFS(СВЦЭМ!$D$34:$D$777,СВЦЭМ!$A$34:$A$777,$A113,СВЦЭМ!$B$34:$B$777,O$83)+'СЕТ СН'!$H$11+СВЦЭМ!$D$10+'СЕТ СН'!$H$6</f>
        <v>1368.6335332200001</v>
      </c>
      <c r="P113" s="64">
        <f>SUMIFS(СВЦЭМ!$D$34:$D$777,СВЦЭМ!$A$34:$A$777,$A113,СВЦЭМ!$B$34:$B$777,P$83)+'СЕТ СН'!$H$11+СВЦЭМ!$D$10+'СЕТ СН'!$H$6</f>
        <v>1361.3951006</v>
      </c>
      <c r="Q113" s="64">
        <f>SUMIFS(СВЦЭМ!$D$34:$D$777,СВЦЭМ!$A$34:$A$777,$A113,СВЦЭМ!$B$34:$B$777,Q$83)+'СЕТ СН'!$H$11+СВЦЭМ!$D$10+'СЕТ СН'!$H$6</f>
        <v>1401.85391579</v>
      </c>
      <c r="R113" s="64">
        <f>SUMIFS(СВЦЭМ!$D$34:$D$777,СВЦЭМ!$A$34:$A$777,$A113,СВЦЭМ!$B$34:$B$777,R$83)+'СЕТ СН'!$H$11+СВЦЭМ!$D$10+'СЕТ СН'!$H$6</f>
        <v>1383.2775881800001</v>
      </c>
      <c r="S113" s="64">
        <f>SUMIFS(СВЦЭМ!$D$34:$D$777,СВЦЭМ!$A$34:$A$777,$A113,СВЦЭМ!$B$34:$B$777,S$83)+'СЕТ СН'!$H$11+СВЦЭМ!$D$10+'СЕТ СН'!$H$6</f>
        <v>1379.02001649</v>
      </c>
      <c r="T113" s="64">
        <f>SUMIFS(СВЦЭМ!$D$34:$D$777,СВЦЭМ!$A$34:$A$777,$A113,СВЦЭМ!$B$34:$B$777,T$83)+'СЕТ СН'!$H$11+СВЦЭМ!$D$10+'СЕТ СН'!$H$6</f>
        <v>1365.1876961299999</v>
      </c>
      <c r="U113" s="64">
        <f>SUMIFS(СВЦЭМ!$D$34:$D$777,СВЦЭМ!$A$34:$A$777,$A113,СВЦЭМ!$B$34:$B$777,U$83)+'СЕТ СН'!$H$11+СВЦЭМ!$D$10+'СЕТ СН'!$H$6</f>
        <v>1347.0377743199999</v>
      </c>
      <c r="V113" s="64">
        <f>SUMIFS(СВЦЭМ!$D$34:$D$777,СВЦЭМ!$A$34:$A$777,$A113,СВЦЭМ!$B$34:$B$777,V$83)+'СЕТ СН'!$H$11+СВЦЭМ!$D$10+'СЕТ СН'!$H$6</f>
        <v>1355.9792193200001</v>
      </c>
      <c r="W113" s="64">
        <f>SUMIFS(СВЦЭМ!$D$34:$D$777,СВЦЭМ!$A$34:$A$777,$A113,СВЦЭМ!$B$34:$B$777,W$83)+'СЕТ СН'!$H$11+СВЦЭМ!$D$10+'СЕТ СН'!$H$6</f>
        <v>1364.07568014</v>
      </c>
      <c r="X113" s="64">
        <f>SUMIFS(СВЦЭМ!$D$34:$D$777,СВЦЭМ!$A$34:$A$777,$A113,СВЦЭМ!$B$34:$B$777,X$83)+'СЕТ СН'!$H$11+СВЦЭМ!$D$10+'СЕТ СН'!$H$6</f>
        <v>1369.21800575</v>
      </c>
      <c r="Y113" s="64">
        <f>SUMIFS(СВЦЭМ!$D$34:$D$777,СВЦЭМ!$A$34:$A$777,$A113,СВЦЭМ!$B$34:$B$777,Y$83)+'СЕТ СН'!$H$11+СВЦЭМ!$D$10+'СЕТ СН'!$H$6</f>
        <v>1447.75754233</v>
      </c>
    </row>
    <row r="114" spans="1:27" ht="15.75" x14ac:dyDescent="0.2">
      <c r="A114" s="63">
        <f t="shared" si="2"/>
        <v>42582</v>
      </c>
      <c r="B114" s="64">
        <f>SUMIFS(СВЦЭМ!$D$34:$D$777,СВЦЭМ!$A$34:$A$777,$A114,СВЦЭМ!$B$34:$B$777,B$83)+'СЕТ СН'!$H$11+СВЦЭМ!$D$10+'СЕТ СН'!$H$6</f>
        <v>1521.6569734899999</v>
      </c>
      <c r="C114" s="64">
        <f>SUMIFS(СВЦЭМ!$D$34:$D$777,СВЦЭМ!$A$34:$A$777,$A114,СВЦЭМ!$B$34:$B$777,C$83)+'СЕТ СН'!$H$11+СВЦЭМ!$D$10+'СЕТ СН'!$H$6</f>
        <v>1597.41958914</v>
      </c>
      <c r="D114" s="64">
        <f>SUMIFS(СВЦЭМ!$D$34:$D$777,СВЦЭМ!$A$34:$A$777,$A114,СВЦЭМ!$B$34:$B$777,D$83)+'СЕТ СН'!$H$11+СВЦЭМ!$D$10+'СЕТ СН'!$H$6</f>
        <v>1588.91896774</v>
      </c>
      <c r="E114" s="64">
        <f>SUMIFS(СВЦЭМ!$D$34:$D$777,СВЦЭМ!$A$34:$A$777,$A114,СВЦЭМ!$B$34:$B$777,E$83)+'СЕТ СН'!$H$11+СВЦЭМ!$D$10+'СЕТ СН'!$H$6</f>
        <v>1591.5444393400001</v>
      </c>
      <c r="F114" s="64">
        <f>SUMIFS(СВЦЭМ!$D$34:$D$777,СВЦЭМ!$A$34:$A$777,$A114,СВЦЭМ!$B$34:$B$777,F$83)+'СЕТ СН'!$H$11+СВЦЭМ!$D$10+'СЕТ СН'!$H$6</f>
        <v>1610.8738440500001</v>
      </c>
      <c r="G114" s="64">
        <f>SUMIFS(СВЦЭМ!$D$34:$D$777,СВЦЭМ!$A$34:$A$777,$A114,СВЦЭМ!$B$34:$B$777,G$83)+'СЕТ СН'!$H$11+СВЦЭМ!$D$10+'СЕТ СН'!$H$6</f>
        <v>1631.7183227200003</v>
      </c>
      <c r="H114" s="64">
        <f>SUMIFS(СВЦЭМ!$D$34:$D$777,СВЦЭМ!$A$34:$A$777,$A114,СВЦЭМ!$B$34:$B$777,H$83)+'СЕТ СН'!$H$11+СВЦЭМ!$D$10+'СЕТ СН'!$H$6</f>
        <v>1586.44809276</v>
      </c>
      <c r="I114" s="64">
        <f>SUMIFS(СВЦЭМ!$D$34:$D$777,СВЦЭМ!$A$34:$A$777,$A114,СВЦЭМ!$B$34:$B$777,I$83)+'СЕТ СН'!$H$11+СВЦЭМ!$D$10+'СЕТ СН'!$H$6</f>
        <v>1545.1847758500001</v>
      </c>
      <c r="J114" s="64">
        <f>SUMIFS(СВЦЭМ!$D$34:$D$777,СВЦЭМ!$A$34:$A$777,$A114,СВЦЭМ!$B$34:$B$777,J$83)+'СЕТ СН'!$H$11+СВЦЭМ!$D$10+'СЕТ СН'!$H$6</f>
        <v>1417.7868440299999</v>
      </c>
      <c r="K114" s="64">
        <f>SUMIFS(СВЦЭМ!$D$34:$D$777,СВЦЭМ!$A$34:$A$777,$A114,СВЦЭМ!$B$34:$B$777,K$83)+'СЕТ СН'!$H$11+СВЦЭМ!$D$10+'СЕТ СН'!$H$6</f>
        <v>1341.0109497999999</v>
      </c>
      <c r="L114" s="64">
        <f>SUMIFS(СВЦЭМ!$D$34:$D$777,СВЦЭМ!$A$34:$A$777,$A114,СВЦЭМ!$B$34:$B$777,L$83)+'СЕТ СН'!$H$11+СВЦЭМ!$D$10+'СЕТ СН'!$H$6</f>
        <v>1301.01445066</v>
      </c>
      <c r="M114" s="64">
        <f>SUMIFS(СВЦЭМ!$D$34:$D$777,СВЦЭМ!$A$34:$A$777,$A114,СВЦЭМ!$B$34:$B$777,M$83)+'СЕТ СН'!$H$11+СВЦЭМ!$D$10+'СЕТ СН'!$H$6</f>
        <v>1303.86281927</v>
      </c>
      <c r="N114" s="64">
        <f>SUMIFS(СВЦЭМ!$D$34:$D$777,СВЦЭМ!$A$34:$A$777,$A114,СВЦЭМ!$B$34:$B$777,N$83)+'СЕТ СН'!$H$11+СВЦЭМ!$D$10+'СЕТ СН'!$H$6</f>
        <v>1307.53392418</v>
      </c>
      <c r="O114" s="64">
        <f>SUMIFS(СВЦЭМ!$D$34:$D$777,СВЦЭМ!$A$34:$A$777,$A114,СВЦЭМ!$B$34:$B$777,O$83)+'СЕТ СН'!$H$11+СВЦЭМ!$D$10+'СЕТ СН'!$H$6</f>
        <v>1313.2020063499999</v>
      </c>
      <c r="P114" s="64">
        <f>SUMIFS(СВЦЭМ!$D$34:$D$777,СВЦЭМ!$A$34:$A$777,$A114,СВЦЭМ!$B$34:$B$777,P$83)+'СЕТ СН'!$H$11+СВЦЭМ!$D$10+'СЕТ СН'!$H$6</f>
        <v>1314.9358865199999</v>
      </c>
      <c r="Q114" s="64">
        <f>SUMIFS(СВЦЭМ!$D$34:$D$777,СВЦЭМ!$A$34:$A$777,$A114,СВЦЭМ!$B$34:$B$777,Q$83)+'СЕТ СН'!$H$11+СВЦЭМ!$D$10+'СЕТ СН'!$H$6</f>
        <v>1317.9773481899999</v>
      </c>
      <c r="R114" s="64">
        <f>SUMIFS(СВЦЭМ!$D$34:$D$777,СВЦЭМ!$A$34:$A$777,$A114,СВЦЭМ!$B$34:$B$777,R$83)+'СЕТ СН'!$H$11+СВЦЭМ!$D$10+'СЕТ СН'!$H$6</f>
        <v>1326.84506179</v>
      </c>
      <c r="S114" s="64">
        <f>SUMIFS(СВЦЭМ!$D$34:$D$777,СВЦЭМ!$A$34:$A$777,$A114,СВЦЭМ!$B$34:$B$777,S$83)+'СЕТ СН'!$H$11+СВЦЭМ!$D$10+'СЕТ СН'!$H$6</f>
        <v>1325.7350977999999</v>
      </c>
      <c r="T114" s="64">
        <f>SUMIFS(СВЦЭМ!$D$34:$D$777,СВЦЭМ!$A$34:$A$777,$A114,СВЦЭМ!$B$34:$B$777,T$83)+'СЕТ СН'!$H$11+СВЦЭМ!$D$10+'СЕТ СН'!$H$6</f>
        <v>1348.8219976800001</v>
      </c>
      <c r="U114" s="64">
        <f>SUMIFS(СВЦЭМ!$D$34:$D$777,СВЦЭМ!$A$34:$A$777,$A114,СВЦЭМ!$B$34:$B$777,U$83)+'СЕТ СН'!$H$11+СВЦЭМ!$D$10+'СЕТ СН'!$H$6</f>
        <v>1334.6889457899999</v>
      </c>
      <c r="V114" s="64">
        <f>SUMIFS(СВЦЭМ!$D$34:$D$777,СВЦЭМ!$A$34:$A$777,$A114,СВЦЭМ!$B$34:$B$777,V$83)+'СЕТ СН'!$H$11+СВЦЭМ!$D$10+'СЕТ СН'!$H$6</f>
        <v>1357.0107159199999</v>
      </c>
      <c r="W114" s="64">
        <f>SUMIFS(СВЦЭМ!$D$34:$D$777,СВЦЭМ!$A$34:$A$777,$A114,СВЦЭМ!$B$34:$B$777,W$83)+'СЕТ СН'!$H$11+СВЦЭМ!$D$10+'СЕТ СН'!$H$6</f>
        <v>1389.5368833699999</v>
      </c>
      <c r="X114" s="64">
        <f>SUMIFS(СВЦЭМ!$D$34:$D$777,СВЦЭМ!$A$34:$A$777,$A114,СВЦЭМ!$B$34:$B$777,X$83)+'СЕТ СН'!$H$11+СВЦЭМ!$D$10+'СЕТ СН'!$H$6</f>
        <v>1397.1789196700001</v>
      </c>
      <c r="Y114" s="64">
        <f>SUMIFS(СВЦЭМ!$D$34:$D$777,СВЦЭМ!$A$34:$A$777,$A114,СВЦЭМ!$B$34:$B$777,Y$83)+'СЕТ СН'!$H$11+СВЦЭМ!$D$10+'СЕТ СН'!$H$6</f>
        <v>1450.0336312300001</v>
      </c>
    </row>
    <row r="115" spans="1:27" ht="15.75" x14ac:dyDescent="0.2">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row>
    <row r="116" spans="1:27" ht="15.75" x14ac:dyDescent="0.25">
      <c r="A116" s="60"/>
      <c r="B116" s="61"/>
      <c r="C116" s="60"/>
      <c r="D116" s="60"/>
      <c r="E116" s="60"/>
      <c r="F116" s="60"/>
      <c r="G116" s="60"/>
      <c r="H116" s="60"/>
      <c r="I116" s="60"/>
      <c r="J116" s="60"/>
      <c r="K116" s="60"/>
      <c r="L116" s="60"/>
      <c r="M116" s="60"/>
      <c r="N116" s="60"/>
      <c r="O116" s="60"/>
      <c r="P116" s="60"/>
      <c r="Q116" s="60"/>
      <c r="R116" s="60"/>
      <c r="S116" s="60"/>
      <c r="T116" s="60"/>
      <c r="U116" s="60"/>
      <c r="V116" s="60"/>
      <c r="W116" s="60"/>
      <c r="X116" s="60"/>
      <c r="Y116" s="60"/>
    </row>
    <row r="117" spans="1:27" ht="12.75" customHeight="1" x14ac:dyDescent="0.2">
      <c r="A117" s="114" t="s">
        <v>7</v>
      </c>
      <c r="B117" s="108" t="s">
        <v>76</v>
      </c>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10"/>
    </row>
    <row r="118" spans="1:27" ht="12.75" customHeight="1" x14ac:dyDescent="0.2">
      <c r="A118" s="115"/>
      <c r="B118" s="111"/>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3"/>
    </row>
    <row r="119" spans="1:27" ht="12.75" customHeight="1" x14ac:dyDescent="0.2">
      <c r="A119" s="116"/>
      <c r="B119" s="62">
        <v>1</v>
      </c>
      <c r="C119" s="62">
        <v>2</v>
      </c>
      <c r="D119" s="62">
        <v>3</v>
      </c>
      <c r="E119" s="62">
        <v>4</v>
      </c>
      <c r="F119" s="62">
        <v>5</v>
      </c>
      <c r="G119" s="62">
        <v>6</v>
      </c>
      <c r="H119" s="62">
        <v>7</v>
      </c>
      <c r="I119" s="62">
        <v>8</v>
      </c>
      <c r="J119" s="62">
        <v>9</v>
      </c>
      <c r="K119" s="62">
        <v>10</v>
      </c>
      <c r="L119" s="62">
        <v>11</v>
      </c>
      <c r="M119" s="62">
        <v>12</v>
      </c>
      <c r="N119" s="62">
        <v>13</v>
      </c>
      <c r="O119" s="62">
        <v>14</v>
      </c>
      <c r="P119" s="62">
        <v>15</v>
      </c>
      <c r="Q119" s="62">
        <v>16</v>
      </c>
      <c r="R119" s="62">
        <v>17</v>
      </c>
      <c r="S119" s="62">
        <v>18</v>
      </c>
      <c r="T119" s="62">
        <v>19</v>
      </c>
      <c r="U119" s="62">
        <v>20</v>
      </c>
      <c r="V119" s="62">
        <v>21</v>
      </c>
      <c r="W119" s="62">
        <v>22</v>
      </c>
      <c r="X119" s="62">
        <v>23</v>
      </c>
      <c r="Y119" s="62">
        <v>24</v>
      </c>
    </row>
    <row r="120" spans="1:27" ht="15.75" customHeight="1" x14ac:dyDescent="0.2">
      <c r="A120" s="63" t="str">
        <f>A84</f>
        <v>01.07.2016</v>
      </c>
      <c r="B120" s="64">
        <f>SUMIFS(СВЦЭМ!$D$34:$D$777,СВЦЭМ!$A$34:$A$777,$A120,СВЦЭМ!$B$34:$B$777,B$119)+'СЕТ СН'!$I$11+СВЦЭМ!$D$10+'СЕТ СН'!$I$6</f>
        <v>2069.0465101599998</v>
      </c>
      <c r="C120" s="64">
        <f>SUMIFS(СВЦЭМ!$D$34:$D$777,СВЦЭМ!$A$34:$A$777,$A120,СВЦЭМ!$B$34:$B$777,C$119)+'СЕТ СН'!$I$11+СВЦЭМ!$D$10+'СЕТ СН'!$I$6</f>
        <v>2144.5001658399997</v>
      </c>
      <c r="D120" s="64">
        <f>SUMIFS(СВЦЭМ!$D$34:$D$777,СВЦЭМ!$A$34:$A$777,$A120,СВЦЭМ!$B$34:$B$777,D$119)+'СЕТ СН'!$I$11+СВЦЭМ!$D$10+'СЕТ СН'!$I$6</f>
        <v>2170.08368724</v>
      </c>
      <c r="E120" s="64">
        <f>SUMIFS(СВЦЭМ!$D$34:$D$777,СВЦЭМ!$A$34:$A$777,$A120,СВЦЭМ!$B$34:$B$777,E$119)+'СЕТ СН'!$I$11+СВЦЭМ!$D$10+'СЕТ СН'!$I$6</f>
        <v>2176.1534533499998</v>
      </c>
      <c r="F120" s="64">
        <f>SUMIFS(СВЦЭМ!$D$34:$D$777,СВЦЭМ!$A$34:$A$777,$A120,СВЦЭМ!$B$34:$B$777,F$119)+'СЕТ СН'!$I$11+СВЦЭМ!$D$10+'СЕТ СН'!$I$6</f>
        <v>2185.2727390700002</v>
      </c>
      <c r="G120" s="64">
        <f>SUMIFS(СВЦЭМ!$D$34:$D$777,СВЦЭМ!$A$34:$A$777,$A120,СВЦЭМ!$B$34:$B$777,G$119)+'СЕТ СН'!$I$11+СВЦЭМ!$D$10+'СЕТ СН'!$I$6</f>
        <v>2176.43936631</v>
      </c>
      <c r="H120" s="64">
        <f>SUMIFS(СВЦЭМ!$D$34:$D$777,СВЦЭМ!$A$34:$A$777,$A120,СВЦЭМ!$B$34:$B$777,H$119)+'СЕТ СН'!$I$11+СВЦЭМ!$D$10+'СЕТ СН'!$I$6</f>
        <v>2095.0377321599999</v>
      </c>
      <c r="I120" s="64">
        <f>SUMIFS(СВЦЭМ!$D$34:$D$777,СВЦЭМ!$A$34:$A$777,$A120,СВЦЭМ!$B$34:$B$777,I$119)+'СЕТ СН'!$I$11+СВЦЭМ!$D$10+'СЕТ СН'!$I$6</f>
        <v>1993.0832822</v>
      </c>
      <c r="J120" s="64">
        <f>SUMIFS(СВЦЭМ!$D$34:$D$777,СВЦЭМ!$A$34:$A$777,$A120,СВЦЭМ!$B$34:$B$777,J$119)+'СЕТ СН'!$I$11+СВЦЭМ!$D$10+'СЕТ СН'!$I$6</f>
        <v>1935.3048014699998</v>
      </c>
      <c r="K120" s="64">
        <f>SUMIFS(СВЦЭМ!$D$34:$D$777,СВЦЭМ!$A$34:$A$777,$A120,СВЦЭМ!$B$34:$B$777,K$119)+'СЕТ СН'!$I$11+СВЦЭМ!$D$10+'СЕТ СН'!$I$6</f>
        <v>1860.7123479299999</v>
      </c>
      <c r="L120" s="64">
        <f>SUMIFS(СВЦЭМ!$D$34:$D$777,СВЦЭМ!$A$34:$A$777,$A120,СВЦЭМ!$B$34:$B$777,L$119)+'СЕТ СН'!$I$11+СВЦЭМ!$D$10+'СЕТ СН'!$I$6</f>
        <v>1898.4114812299999</v>
      </c>
      <c r="M120" s="64">
        <f>SUMIFS(СВЦЭМ!$D$34:$D$777,СВЦЭМ!$A$34:$A$777,$A120,СВЦЭМ!$B$34:$B$777,M$119)+'СЕТ СН'!$I$11+СВЦЭМ!$D$10+'СЕТ СН'!$I$6</f>
        <v>1914.9336882399998</v>
      </c>
      <c r="N120" s="64">
        <f>SUMIFS(СВЦЭМ!$D$34:$D$777,СВЦЭМ!$A$34:$A$777,$A120,СВЦЭМ!$B$34:$B$777,N$119)+'СЕТ СН'!$I$11+СВЦЭМ!$D$10+'СЕТ СН'!$I$6</f>
        <v>1895.6954352600001</v>
      </c>
      <c r="O120" s="64">
        <f>SUMIFS(СВЦЭМ!$D$34:$D$777,СВЦЭМ!$A$34:$A$777,$A120,СВЦЭМ!$B$34:$B$777,O$119)+'СЕТ СН'!$I$11+СВЦЭМ!$D$10+'СЕТ СН'!$I$6</f>
        <v>1920.8416659999998</v>
      </c>
      <c r="P120" s="64">
        <f>SUMIFS(СВЦЭМ!$D$34:$D$777,СВЦЭМ!$A$34:$A$777,$A120,СВЦЭМ!$B$34:$B$777,P$119)+'СЕТ СН'!$I$11+СВЦЭМ!$D$10+'СЕТ СН'!$I$6</f>
        <v>1911.90317878</v>
      </c>
      <c r="Q120" s="64">
        <f>SUMIFS(СВЦЭМ!$D$34:$D$777,СВЦЭМ!$A$34:$A$777,$A120,СВЦЭМ!$B$34:$B$777,Q$119)+'СЕТ СН'!$I$11+СВЦЭМ!$D$10+'СЕТ СН'!$I$6</f>
        <v>1875.1275448399999</v>
      </c>
      <c r="R120" s="64">
        <f>SUMIFS(СВЦЭМ!$D$34:$D$777,СВЦЭМ!$A$34:$A$777,$A120,СВЦЭМ!$B$34:$B$777,R$119)+'СЕТ СН'!$I$11+СВЦЭМ!$D$10+'СЕТ СН'!$I$6</f>
        <v>1824.0417648299999</v>
      </c>
      <c r="S120" s="64">
        <f>SUMIFS(СВЦЭМ!$D$34:$D$777,СВЦЭМ!$A$34:$A$777,$A120,СВЦЭМ!$B$34:$B$777,S$119)+'СЕТ СН'!$I$11+СВЦЭМ!$D$10+'СЕТ СН'!$I$6</f>
        <v>1920.4961217</v>
      </c>
      <c r="T120" s="64">
        <f>SUMIFS(СВЦЭМ!$D$34:$D$777,СВЦЭМ!$A$34:$A$777,$A120,СВЦЭМ!$B$34:$B$777,T$119)+'СЕТ СН'!$I$11+СВЦЭМ!$D$10+'СЕТ СН'!$I$6</f>
        <v>1944.3771367899999</v>
      </c>
      <c r="U120" s="64">
        <f>SUMIFS(СВЦЭМ!$D$34:$D$777,СВЦЭМ!$A$34:$A$777,$A120,СВЦЭМ!$B$34:$B$777,U$119)+'СЕТ СН'!$I$11+СВЦЭМ!$D$10+'СЕТ СН'!$I$6</f>
        <v>1933.0084920099998</v>
      </c>
      <c r="V120" s="64">
        <f>SUMIFS(СВЦЭМ!$D$34:$D$777,СВЦЭМ!$A$34:$A$777,$A120,СВЦЭМ!$B$34:$B$777,V$119)+'СЕТ СН'!$I$11+СВЦЭМ!$D$10+'СЕТ СН'!$I$6</f>
        <v>1898.7683793299998</v>
      </c>
      <c r="W120" s="64">
        <f>SUMIFS(СВЦЭМ!$D$34:$D$777,СВЦЭМ!$A$34:$A$777,$A120,СВЦЭМ!$B$34:$B$777,W$119)+'СЕТ СН'!$I$11+СВЦЭМ!$D$10+'СЕТ СН'!$I$6</f>
        <v>1874.6137281399999</v>
      </c>
      <c r="X120" s="64">
        <f>SUMIFS(СВЦЭМ!$D$34:$D$777,СВЦЭМ!$A$34:$A$777,$A120,СВЦЭМ!$B$34:$B$777,X$119)+'СЕТ СН'!$I$11+СВЦЭМ!$D$10+'СЕТ СН'!$I$6</f>
        <v>1898.07844316</v>
      </c>
      <c r="Y120" s="64">
        <f>SUMIFS(СВЦЭМ!$D$34:$D$777,СВЦЭМ!$A$34:$A$777,$A120,СВЦЭМ!$B$34:$B$777,Y$119)+'СЕТ СН'!$I$11+СВЦЭМ!$D$10+'СЕТ СН'!$I$6</f>
        <v>1972.69916474</v>
      </c>
      <c r="AA120" s="73"/>
    </row>
    <row r="121" spans="1:27" ht="15.75" x14ac:dyDescent="0.2">
      <c r="A121" s="63">
        <f>A120+1</f>
        <v>42553</v>
      </c>
      <c r="B121" s="64">
        <f>SUMIFS(СВЦЭМ!$D$34:$D$777,СВЦЭМ!$A$34:$A$777,$A121,СВЦЭМ!$B$34:$B$777,B$119)+'СЕТ СН'!$I$11+СВЦЭМ!$D$10+'СЕТ СН'!$I$6</f>
        <v>2094.93390507</v>
      </c>
      <c r="C121" s="64">
        <f>SUMIFS(СВЦЭМ!$D$34:$D$777,СВЦЭМ!$A$34:$A$777,$A121,СВЦЭМ!$B$34:$B$777,C$119)+'СЕТ СН'!$I$11+СВЦЭМ!$D$10+'СЕТ СН'!$I$6</f>
        <v>2154.5674486500002</v>
      </c>
      <c r="D121" s="64">
        <f>SUMIFS(СВЦЭМ!$D$34:$D$777,СВЦЭМ!$A$34:$A$777,$A121,СВЦЭМ!$B$34:$B$777,D$119)+'СЕТ СН'!$I$11+СВЦЭМ!$D$10+'СЕТ СН'!$I$6</f>
        <v>2194.75268641</v>
      </c>
      <c r="E121" s="64">
        <f>SUMIFS(СВЦЭМ!$D$34:$D$777,СВЦЭМ!$A$34:$A$777,$A121,СВЦЭМ!$B$34:$B$777,E$119)+'СЕТ СН'!$I$11+СВЦЭМ!$D$10+'СЕТ СН'!$I$6</f>
        <v>2198.4305269300003</v>
      </c>
      <c r="F121" s="64">
        <f>SUMIFS(СВЦЭМ!$D$34:$D$777,СВЦЭМ!$A$34:$A$777,$A121,СВЦЭМ!$B$34:$B$777,F$119)+'СЕТ СН'!$I$11+СВЦЭМ!$D$10+'СЕТ СН'!$I$6</f>
        <v>2208.0137829800001</v>
      </c>
      <c r="G121" s="64">
        <f>SUMIFS(СВЦЭМ!$D$34:$D$777,СВЦЭМ!$A$34:$A$777,$A121,СВЦЭМ!$B$34:$B$777,G$119)+'СЕТ СН'!$I$11+СВЦЭМ!$D$10+'СЕТ СН'!$I$6</f>
        <v>2208.0071217100003</v>
      </c>
      <c r="H121" s="64">
        <f>SUMIFS(СВЦЭМ!$D$34:$D$777,СВЦЭМ!$A$34:$A$777,$A121,СВЦЭМ!$B$34:$B$777,H$119)+'СЕТ СН'!$I$11+СВЦЭМ!$D$10+'СЕТ СН'!$I$6</f>
        <v>2182.0134377900004</v>
      </c>
      <c r="I121" s="64">
        <f>SUMIFS(СВЦЭМ!$D$34:$D$777,СВЦЭМ!$A$34:$A$777,$A121,СВЦЭМ!$B$34:$B$777,I$119)+'СЕТ СН'!$I$11+СВЦЭМ!$D$10+'СЕТ СН'!$I$6</f>
        <v>2107.8759720899998</v>
      </c>
      <c r="J121" s="64">
        <f>SUMIFS(СВЦЭМ!$D$34:$D$777,СВЦЭМ!$A$34:$A$777,$A121,СВЦЭМ!$B$34:$B$777,J$119)+'СЕТ СН'!$I$11+СВЦЭМ!$D$10+'СЕТ СН'!$I$6</f>
        <v>1978.19424299</v>
      </c>
      <c r="K121" s="64">
        <f>SUMIFS(СВЦЭМ!$D$34:$D$777,СВЦЭМ!$A$34:$A$777,$A121,СВЦЭМ!$B$34:$B$777,K$119)+'СЕТ СН'!$I$11+СВЦЭМ!$D$10+'СЕТ СН'!$I$6</f>
        <v>1919.6615429799999</v>
      </c>
      <c r="L121" s="64">
        <f>SUMIFS(СВЦЭМ!$D$34:$D$777,СВЦЭМ!$A$34:$A$777,$A121,СВЦЭМ!$B$34:$B$777,L$119)+'СЕТ СН'!$I$11+СВЦЭМ!$D$10+'СЕТ СН'!$I$6</f>
        <v>1938.087669</v>
      </c>
      <c r="M121" s="64">
        <f>SUMIFS(СВЦЭМ!$D$34:$D$777,СВЦЭМ!$A$34:$A$777,$A121,СВЦЭМ!$B$34:$B$777,M$119)+'СЕТ СН'!$I$11+СВЦЭМ!$D$10+'СЕТ СН'!$I$6</f>
        <v>1961.6690924099998</v>
      </c>
      <c r="N121" s="64">
        <f>SUMIFS(СВЦЭМ!$D$34:$D$777,СВЦЭМ!$A$34:$A$777,$A121,СВЦЭМ!$B$34:$B$777,N$119)+'СЕТ СН'!$I$11+СВЦЭМ!$D$10+'СЕТ СН'!$I$6</f>
        <v>1957.9832172500001</v>
      </c>
      <c r="O121" s="64">
        <f>SUMIFS(СВЦЭМ!$D$34:$D$777,СВЦЭМ!$A$34:$A$777,$A121,СВЦЭМ!$B$34:$B$777,O$119)+'СЕТ СН'!$I$11+СВЦЭМ!$D$10+'СЕТ СН'!$I$6</f>
        <v>1917.6786789899998</v>
      </c>
      <c r="P121" s="64">
        <f>SUMIFS(СВЦЭМ!$D$34:$D$777,СВЦЭМ!$A$34:$A$777,$A121,СВЦЭМ!$B$34:$B$777,P$119)+'СЕТ СН'!$I$11+СВЦЭМ!$D$10+'СЕТ СН'!$I$6</f>
        <v>1914.7423717900001</v>
      </c>
      <c r="Q121" s="64">
        <f>SUMIFS(СВЦЭМ!$D$34:$D$777,СВЦЭМ!$A$34:$A$777,$A121,СВЦЭМ!$B$34:$B$777,Q$119)+'СЕТ СН'!$I$11+СВЦЭМ!$D$10+'СЕТ СН'!$I$6</f>
        <v>1895.6386821900001</v>
      </c>
      <c r="R121" s="64">
        <f>SUMIFS(СВЦЭМ!$D$34:$D$777,СВЦЭМ!$A$34:$A$777,$A121,СВЦЭМ!$B$34:$B$777,R$119)+'СЕТ СН'!$I$11+СВЦЭМ!$D$10+'СЕТ СН'!$I$6</f>
        <v>1911.2224845199999</v>
      </c>
      <c r="S121" s="64">
        <f>SUMIFS(СВЦЭМ!$D$34:$D$777,СВЦЭМ!$A$34:$A$777,$A121,СВЦЭМ!$B$34:$B$777,S$119)+'СЕТ СН'!$I$11+СВЦЭМ!$D$10+'СЕТ СН'!$I$6</f>
        <v>1926.3955823199999</v>
      </c>
      <c r="T121" s="64">
        <f>SUMIFS(СВЦЭМ!$D$34:$D$777,СВЦЭМ!$A$34:$A$777,$A121,СВЦЭМ!$B$34:$B$777,T$119)+'СЕТ СН'!$I$11+СВЦЭМ!$D$10+'СЕТ СН'!$I$6</f>
        <v>1923.7141579700001</v>
      </c>
      <c r="U121" s="64">
        <f>SUMIFS(СВЦЭМ!$D$34:$D$777,СВЦЭМ!$A$34:$A$777,$A121,СВЦЭМ!$B$34:$B$777,U$119)+'СЕТ СН'!$I$11+СВЦЭМ!$D$10+'СЕТ СН'!$I$6</f>
        <v>1916.2078989900001</v>
      </c>
      <c r="V121" s="64">
        <f>SUMIFS(СВЦЭМ!$D$34:$D$777,СВЦЭМ!$A$34:$A$777,$A121,СВЦЭМ!$B$34:$B$777,V$119)+'СЕТ СН'!$I$11+СВЦЭМ!$D$10+'СЕТ СН'!$I$6</f>
        <v>1911.6399328399998</v>
      </c>
      <c r="W121" s="64">
        <f>SUMIFS(СВЦЭМ!$D$34:$D$777,СВЦЭМ!$A$34:$A$777,$A121,СВЦЭМ!$B$34:$B$777,W$119)+'СЕТ СН'!$I$11+СВЦЭМ!$D$10+'СЕТ СН'!$I$6</f>
        <v>1929.5683239699999</v>
      </c>
      <c r="X121" s="64">
        <f>SUMIFS(СВЦЭМ!$D$34:$D$777,СВЦЭМ!$A$34:$A$777,$A121,СВЦЭМ!$B$34:$B$777,X$119)+'СЕТ СН'!$I$11+СВЦЭМ!$D$10+'СЕТ СН'!$I$6</f>
        <v>1979.7419148199999</v>
      </c>
      <c r="Y121" s="64">
        <f>SUMIFS(СВЦЭМ!$D$34:$D$777,СВЦЭМ!$A$34:$A$777,$A121,СВЦЭМ!$B$34:$B$777,Y$119)+'СЕТ СН'!$I$11+СВЦЭМ!$D$10+'СЕТ СН'!$I$6</f>
        <v>2029.99811497</v>
      </c>
    </row>
    <row r="122" spans="1:27" ht="15.75" x14ac:dyDescent="0.2">
      <c r="A122" s="63">
        <f t="shared" ref="A122:A150" si="3">A121+1</f>
        <v>42554</v>
      </c>
      <c r="B122" s="64">
        <f>SUMIFS(СВЦЭМ!$D$34:$D$777,СВЦЭМ!$A$34:$A$777,$A122,СВЦЭМ!$B$34:$B$777,B$119)+'СЕТ СН'!$I$11+СВЦЭМ!$D$10+'СЕТ СН'!$I$6</f>
        <v>2149.8520654399999</v>
      </c>
      <c r="C122" s="64">
        <f>SUMIFS(СВЦЭМ!$D$34:$D$777,СВЦЭМ!$A$34:$A$777,$A122,СВЦЭМ!$B$34:$B$777,C$119)+'СЕТ СН'!$I$11+СВЦЭМ!$D$10+'СЕТ СН'!$I$6</f>
        <v>2213.5860123399998</v>
      </c>
      <c r="D122" s="64">
        <f>SUMIFS(СВЦЭМ!$D$34:$D$777,СВЦЭМ!$A$34:$A$777,$A122,СВЦЭМ!$B$34:$B$777,D$119)+'СЕТ СН'!$I$11+СВЦЭМ!$D$10+'СЕТ СН'!$I$6</f>
        <v>2265.1033446700003</v>
      </c>
      <c r="E122" s="64">
        <f>SUMIFS(СВЦЭМ!$D$34:$D$777,СВЦЭМ!$A$34:$A$777,$A122,СВЦЭМ!$B$34:$B$777,E$119)+'СЕТ СН'!$I$11+СВЦЭМ!$D$10+'СЕТ СН'!$I$6</f>
        <v>2267.8454127200002</v>
      </c>
      <c r="F122" s="64">
        <f>SUMIFS(СВЦЭМ!$D$34:$D$777,СВЦЭМ!$A$34:$A$777,$A122,СВЦЭМ!$B$34:$B$777,F$119)+'СЕТ СН'!$I$11+СВЦЭМ!$D$10+'СЕТ СН'!$I$6</f>
        <v>2306.2989977500001</v>
      </c>
      <c r="G122" s="64">
        <f>SUMIFS(СВЦЭМ!$D$34:$D$777,СВЦЭМ!$A$34:$A$777,$A122,СВЦЭМ!$B$34:$B$777,G$119)+'СЕТ СН'!$I$11+СВЦЭМ!$D$10+'СЕТ СН'!$I$6</f>
        <v>2290.4298052800004</v>
      </c>
      <c r="H122" s="64">
        <f>SUMIFS(СВЦЭМ!$D$34:$D$777,СВЦЭМ!$A$34:$A$777,$A122,СВЦЭМ!$B$34:$B$777,H$119)+'СЕТ СН'!$I$11+СВЦЭМ!$D$10+'СЕТ СН'!$I$6</f>
        <v>2218.4487692299999</v>
      </c>
      <c r="I122" s="64">
        <f>SUMIFS(СВЦЭМ!$D$34:$D$777,СВЦЭМ!$A$34:$A$777,$A122,СВЦЭМ!$B$34:$B$777,I$119)+'СЕТ СН'!$I$11+СВЦЭМ!$D$10+'СЕТ СН'!$I$6</f>
        <v>2139.1453356399998</v>
      </c>
      <c r="J122" s="64">
        <f>SUMIFS(СВЦЭМ!$D$34:$D$777,СВЦЭМ!$A$34:$A$777,$A122,СВЦЭМ!$B$34:$B$777,J$119)+'СЕТ СН'!$I$11+СВЦЭМ!$D$10+'СЕТ СН'!$I$6</f>
        <v>2030.6627436700001</v>
      </c>
      <c r="K122" s="64">
        <f>SUMIFS(СВЦЭМ!$D$34:$D$777,СВЦЭМ!$A$34:$A$777,$A122,СВЦЭМ!$B$34:$B$777,K$119)+'СЕТ СН'!$I$11+СВЦЭМ!$D$10+'СЕТ СН'!$I$6</f>
        <v>1957.5496903200001</v>
      </c>
      <c r="L122" s="64">
        <f>SUMIFS(СВЦЭМ!$D$34:$D$777,СВЦЭМ!$A$34:$A$777,$A122,СВЦЭМ!$B$34:$B$777,L$119)+'СЕТ СН'!$I$11+СВЦЭМ!$D$10+'СЕТ СН'!$I$6</f>
        <v>1980.49042938</v>
      </c>
      <c r="M122" s="64">
        <f>SUMIFS(СВЦЭМ!$D$34:$D$777,СВЦЭМ!$A$34:$A$777,$A122,СВЦЭМ!$B$34:$B$777,M$119)+'СЕТ СН'!$I$11+СВЦЭМ!$D$10+'СЕТ СН'!$I$6</f>
        <v>1957.5782128799999</v>
      </c>
      <c r="N122" s="64">
        <f>SUMIFS(СВЦЭМ!$D$34:$D$777,СВЦЭМ!$A$34:$A$777,$A122,СВЦЭМ!$B$34:$B$777,N$119)+'СЕТ СН'!$I$11+СВЦЭМ!$D$10+'СЕТ СН'!$I$6</f>
        <v>1936.15788114</v>
      </c>
      <c r="O122" s="64">
        <f>SUMIFS(СВЦЭМ!$D$34:$D$777,СВЦЭМ!$A$34:$A$777,$A122,СВЦЭМ!$B$34:$B$777,O$119)+'СЕТ СН'!$I$11+СВЦЭМ!$D$10+'СЕТ СН'!$I$6</f>
        <v>1947.4786008799999</v>
      </c>
      <c r="P122" s="64">
        <f>SUMIFS(СВЦЭМ!$D$34:$D$777,СВЦЭМ!$A$34:$A$777,$A122,СВЦЭМ!$B$34:$B$777,P$119)+'СЕТ СН'!$I$11+СВЦЭМ!$D$10+'СЕТ СН'!$I$6</f>
        <v>1950.2140083499999</v>
      </c>
      <c r="Q122" s="64">
        <f>SUMIFS(СВЦЭМ!$D$34:$D$777,СВЦЭМ!$A$34:$A$777,$A122,СВЦЭМ!$B$34:$B$777,Q$119)+'СЕТ СН'!$I$11+СВЦЭМ!$D$10+'СЕТ СН'!$I$6</f>
        <v>1951.4972211300001</v>
      </c>
      <c r="R122" s="64">
        <f>SUMIFS(СВЦЭМ!$D$34:$D$777,СВЦЭМ!$A$34:$A$777,$A122,СВЦЭМ!$B$34:$B$777,R$119)+'СЕТ СН'!$I$11+СВЦЭМ!$D$10+'СЕТ СН'!$I$6</f>
        <v>1925.03322226</v>
      </c>
      <c r="S122" s="64">
        <f>SUMIFS(СВЦЭМ!$D$34:$D$777,СВЦЭМ!$A$34:$A$777,$A122,СВЦЭМ!$B$34:$B$777,S$119)+'СЕТ СН'!$I$11+СВЦЭМ!$D$10+'СЕТ СН'!$I$6</f>
        <v>1907.0896966199998</v>
      </c>
      <c r="T122" s="64">
        <f>SUMIFS(СВЦЭМ!$D$34:$D$777,СВЦЭМ!$A$34:$A$777,$A122,СВЦЭМ!$B$34:$B$777,T$119)+'СЕТ СН'!$I$11+СВЦЭМ!$D$10+'СЕТ СН'!$I$6</f>
        <v>1916.0030931699998</v>
      </c>
      <c r="U122" s="64">
        <f>SUMIFS(СВЦЭМ!$D$34:$D$777,СВЦЭМ!$A$34:$A$777,$A122,СВЦЭМ!$B$34:$B$777,U$119)+'СЕТ СН'!$I$11+СВЦЭМ!$D$10+'СЕТ СН'!$I$6</f>
        <v>1927.0090650699999</v>
      </c>
      <c r="V122" s="64">
        <f>SUMIFS(СВЦЭМ!$D$34:$D$777,СВЦЭМ!$A$34:$A$777,$A122,СВЦЭМ!$B$34:$B$777,V$119)+'СЕТ СН'!$I$11+СВЦЭМ!$D$10+'СЕТ СН'!$I$6</f>
        <v>1949.9484547899999</v>
      </c>
      <c r="W122" s="64">
        <f>SUMIFS(СВЦЭМ!$D$34:$D$777,СВЦЭМ!$A$34:$A$777,$A122,СВЦЭМ!$B$34:$B$777,W$119)+'СЕТ СН'!$I$11+СВЦЭМ!$D$10+'СЕТ СН'!$I$6</f>
        <v>1916.1177338799998</v>
      </c>
      <c r="X122" s="64">
        <f>SUMIFS(СВЦЭМ!$D$34:$D$777,СВЦЭМ!$A$34:$A$777,$A122,СВЦЭМ!$B$34:$B$777,X$119)+'СЕТ СН'!$I$11+СВЦЭМ!$D$10+'СЕТ СН'!$I$6</f>
        <v>1954.7614070300001</v>
      </c>
      <c r="Y122" s="64">
        <f>SUMIFS(СВЦЭМ!$D$34:$D$777,СВЦЭМ!$A$34:$A$777,$A122,СВЦЭМ!$B$34:$B$777,Y$119)+'СЕТ СН'!$I$11+СВЦЭМ!$D$10+'СЕТ СН'!$I$6</f>
        <v>2036.18645952</v>
      </c>
    </row>
    <row r="123" spans="1:27" ht="15.75" x14ac:dyDescent="0.2">
      <c r="A123" s="63">
        <f t="shared" si="3"/>
        <v>42555</v>
      </c>
      <c r="B123" s="64">
        <f>SUMIFS(СВЦЭМ!$D$34:$D$777,СВЦЭМ!$A$34:$A$777,$A123,СВЦЭМ!$B$34:$B$777,B$119)+'СЕТ СН'!$I$11+СВЦЭМ!$D$10+'СЕТ СН'!$I$6</f>
        <v>2182.0220229799997</v>
      </c>
      <c r="C123" s="64">
        <f>SUMIFS(СВЦЭМ!$D$34:$D$777,СВЦЭМ!$A$34:$A$777,$A123,СВЦЭМ!$B$34:$B$777,C$119)+'СЕТ СН'!$I$11+СВЦЭМ!$D$10+'СЕТ СН'!$I$6</f>
        <v>2264.8354985300002</v>
      </c>
      <c r="D123" s="64">
        <f>SUMIFS(СВЦЭМ!$D$34:$D$777,СВЦЭМ!$A$34:$A$777,$A123,СВЦЭМ!$B$34:$B$777,D$119)+'СЕТ СН'!$I$11+СВЦЭМ!$D$10+'СЕТ СН'!$I$6</f>
        <v>2288.9377411100004</v>
      </c>
      <c r="E123" s="64">
        <f>SUMIFS(СВЦЭМ!$D$34:$D$777,СВЦЭМ!$A$34:$A$777,$A123,СВЦЭМ!$B$34:$B$777,E$119)+'СЕТ СН'!$I$11+СВЦЭМ!$D$10+'СЕТ СН'!$I$6</f>
        <v>2286.7463931700004</v>
      </c>
      <c r="F123" s="64">
        <f>SUMIFS(СВЦЭМ!$D$34:$D$777,СВЦЭМ!$A$34:$A$777,$A123,СВЦЭМ!$B$34:$B$777,F$119)+'СЕТ СН'!$I$11+СВЦЭМ!$D$10+'СЕТ СН'!$I$6</f>
        <v>2326.41160945</v>
      </c>
      <c r="G123" s="64">
        <f>SUMIFS(СВЦЭМ!$D$34:$D$777,СВЦЭМ!$A$34:$A$777,$A123,СВЦЭМ!$B$34:$B$777,G$119)+'СЕТ СН'!$I$11+СВЦЭМ!$D$10+'СЕТ СН'!$I$6</f>
        <v>2341.8740517799997</v>
      </c>
      <c r="H123" s="64">
        <f>SUMIFS(СВЦЭМ!$D$34:$D$777,СВЦЭМ!$A$34:$A$777,$A123,СВЦЭМ!$B$34:$B$777,H$119)+'СЕТ СН'!$I$11+СВЦЭМ!$D$10+'СЕТ СН'!$I$6</f>
        <v>2257.2497342699999</v>
      </c>
      <c r="I123" s="64">
        <f>SUMIFS(СВЦЭМ!$D$34:$D$777,СВЦЭМ!$A$34:$A$777,$A123,СВЦЭМ!$B$34:$B$777,I$119)+'СЕТ СН'!$I$11+СВЦЭМ!$D$10+'СЕТ СН'!$I$6</f>
        <v>2150.1430822499997</v>
      </c>
      <c r="J123" s="64">
        <f>SUMIFS(СВЦЭМ!$D$34:$D$777,СВЦЭМ!$A$34:$A$777,$A123,СВЦЭМ!$B$34:$B$777,J$119)+'СЕТ СН'!$I$11+СВЦЭМ!$D$10+'СЕТ СН'!$I$6</f>
        <v>1955.75658929</v>
      </c>
      <c r="K123" s="64">
        <f>SUMIFS(СВЦЭМ!$D$34:$D$777,СВЦЭМ!$A$34:$A$777,$A123,СВЦЭМ!$B$34:$B$777,K$119)+'СЕТ СН'!$I$11+СВЦЭМ!$D$10+'СЕТ СН'!$I$6</f>
        <v>1915.5374307899999</v>
      </c>
      <c r="L123" s="64">
        <f>SUMIFS(СВЦЭМ!$D$34:$D$777,СВЦЭМ!$A$34:$A$777,$A123,СВЦЭМ!$B$34:$B$777,L$119)+'СЕТ СН'!$I$11+СВЦЭМ!$D$10+'СЕТ СН'!$I$6</f>
        <v>1990.1633685799998</v>
      </c>
      <c r="M123" s="64">
        <f>SUMIFS(СВЦЭМ!$D$34:$D$777,СВЦЭМ!$A$34:$A$777,$A123,СВЦЭМ!$B$34:$B$777,M$119)+'СЕТ СН'!$I$11+СВЦЭМ!$D$10+'СЕТ СН'!$I$6</f>
        <v>1975.4966657299999</v>
      </c>
      <c r="N123" s="64">
        <f>SUMIFS(СВЦЭМ!$D$34:$D$777,СВЦЭМ!$A$34:$A$777,$A123,СВЦЭМ!$B$34:$B$777,N$119)+'СЕТ СН'!$I$11+СВЦЭМ!$D$10+'СЕТ СН'!$I$6</f>
        <v>1956.8475696400001</v>
      </c>
      <c r="O123" s="64">
        <f>SUMIFS(СВЦЭМ!$D$34:$D$777,СВЦЭМ!$A$34:$A$777,$A123,СВЦЭМ!$B$34:$B$777,O$119)+'СЕТ СН'!$I$11+СВЦЭМ!$D$10+'СЕТ СН'!$I$6</f>
        <v>2038.75249067</v>
      </c>
      <c r="P123" s="64">
        <f>SUMIFS(СВЦЭМ!$D$34:$D$777,СВЦЭМ!$A$34:$A$777,$A123,СВЦЭМ!$B$34:$B$777,P$119)+'СЕТ СН'!$I$11+СВЦЭМ!$D$10+'СЕТ СН'!$I$6</f>
        <v>2005.8786320300001</v>
      </c>
      <c r="Q123" s="64">
        <f>SUMIFS(СВЦЭМ!$D$34:$D$777,СВЦЭМ!$A$34:$A$777,$A123,СВЦЭМ!$B$34:$B$777,Q$119)+'СЕТ СН'!$I$11+СВЦЭМ!$D$10+'СЕТ СН'!$I$6</f>
        <v>1971.9341427300001</v>
      </c>
      <c r="R123" s="64">
        <f>SUMIFS(СВЦЭМ!$D$34:$D$777,СВЦЭМ!$A$34:$A$777,$A123,СВЦЭМ!$B$34:$B$777,R$119)+'СЕТ СН'!$I$11+СВЦЭМ!$D$10+'СЕТ СН'!$I$6</f>
        <v>2031.1713906299999</v>
      </c>
      <c r="S123" s="64">
        <f>SUMIFS(СВЦЭМ!$D$34:$D$777,СВЦЭМ!$A$34:$A$777,$A123,СВЦЭМ!$B$34:$B$777,S$119)+'СЕТ СН'!$I$11+СВЦЭМ!$D$10+'СЕТ СН'!$I$6</f>
        <v>2010.75647897</v>
      </c>
      <c r="T123" s="64">
        <f>SUMIFS(СВЦЭМ!$D$34:$D$777,СВЦЭМ!$A$34:$A$777,$A123,СВЦЭМ!$B$34:$B$777,T$119)+'СЕТ СН'!$I$11+СВЦЭМ!$D$10+'СЕТ СН'!$I$6</f>
        <v>1989.93010499</v>
      </c>
      <c r="U123" s="64">
        <f>SUMIFS(СВЦЭМ!$D$34:$D$777,СВЦЭМ!$A$34:$A$777,$A123,СВЦЭМ!$B$34:$B$777,U$119)+'СЕТ СН'!$I$11+СВЦЭМ!$D$10+'СЕТ СН'!$I$6</f>
        <v>2000.3929136299998</v>
      </c>
      <c r="V123" s="64">
        <f>SUMIFS(СВЦЭМ!$D$34:$D$777,СВЦЭМ!$A$34:$A$777,$A123,СВЦЭМ!$B$34:$B$777,V$119)+'СЕТ СН'!$I$11+СВЦЭМ!$D$10+'СЕТ СН'!$I$6</f>
        <v>2034.58190264</v>
      </c>
      <c r="W123" s="64">
        <f>SUMIFS(СВЦЭМ!$D$34:$D$777,СВЦЭМ!$A$34:$A$777,$A123,СВЦЭМ!$B$34:$B$777,W$119)+'СЕТ СН'!$I$11+СВЦЭМ!$D$10+'СЕТ СН'!$I$6</f>
        <v>2064.0875463299999</v>
      </c>
      <c r="X123" s="64">
        <f>SUMIFS(СВЦЭМ!$D$34:$D$777,СВЦЭМ!$A$34:$A$777,$A123,СВЦЭМ!$B$34:$B$777,X$119)+'СЕТ СН'!$I$11+СВЦЭМ!$D$10+'СЕТ СН'!$I$6</f>
        <v>2175.9186782100001</v>
      </c>
      <c r="Y123" s="64">
        <f>SUMIFS(СВЦЭМ!$D$34:$D$777,СВЦЭМ!$A$34:$A$777,$A123,СВЦЭМ!$B$34:$B$777,Y$119)+'СЕТ СН'!$I$11+СВЦЭМ!$D$10+'СЕТ СН'!$I$6</f>
        <v>2163.3276654000001</v>
      </c>
    </row>
    <row r="124" spans="1:27" ht="15.75" x14ac:dyDescent="0.2">
      <c r="A124" s="63">
        <f t="shared" si="3"/>
        <v>42556</v>
      </c>
      <c r="B124" s="64">
        <f>SUMIFS(СВЦЭМ!$D$34:$D$777,СВЦЭМ!$A$34:$A$777,$A124,СВЦЭМ!$B$34:$B$777,B$119)+'СЕТ СН'!$I$11+СВЦЭМ!$D$10+'СЕТ СН'!$I$6</f>
        <v>2223.4526733499997</v>
      </c>
      <c r="C124" s="64">
        <f>SUMIFS(СВЦЭМ!$D$34:$D$777,СВЦЭМ!$A$34:$A$777,$A124,СВЦЭМ!$B$34:$B$777,C$119)+'СЕТ СН'!$I$11+СВЦЭМ!$D$10+'СЕТ СН'!$I$6</f>
        <v>2287.3517881899998</v>
      </c>
      <c r="D124" s="64">
        <f>SUMIFS(СВЦЭМ!$D$34:$D$777,СВЦЭМ!$A$34:$A$777,$A124,СВЦЭМ!$B$34:$B$777,D$119)+'СЕТ СН'!$I$11+СВЦЭМ!$D$10+'СЕТ СН'!$I$6</f>
        <v>2349.5536271199999</v>
      </c>
      <c r="E124" s="64">
        <f>SUMIFS(СВЦЭМ!$D$34:$D$777,СВЦЭМ!$A$34:$A$777,$A124,СВЦЭМ!$B$34:$B$777,E$119)+'СЕТ СН'!$I$11+СВЦЭМ!$D$10+'СЕТ СН'!$I$6</f>
        <v>2358.1717417700002</v>
      </c>
      <c r="F124" s="64">
        <f>SUMIFS(СВЦЭМ!$D$34:$D$777,СВЦЭМ!$A$34:$A$777,$A124,СВЦЭМ!$B$34:$B$777,F$119)+'СЕТ СН'!$I$11+СВЦЭМ!$D$10+'СЕТ СН'!$I$6</f>
        <v>2334.87952494</v>
      </c>
      <c r="G124" s="64">
        <f>SUMIFS(СВЦЭМ!$D$34:$D$777,СВЦЭМ!$A$34:$A$777,$A124,СВЦЭМ!$B$34:$B$777,G$119)+'СЕТ СН'!$I$11+СВЦЭМ!$D$10+'СЕТ СН'!$I$6</f>
        <v>2354.83631603</v>
      </c>
      <c r="H124" s="64">
        <f>SUMIFS(СВЦЭМ!$D$34:$D$777,СВЦЭМ!$A$34:$A$777,$A124,СВЦЭМ!$B$34:$B$777,H$119)+'СЕТ СН'!$I$11+СВЦЭМ!$D$10+'СЕТ СН'!$I$6</f>
        <v>2263.1554767600001</v>
      </c>
      <c r="I124" s="64">
        <f>SUMIFS(СВЦЭМ!$D$34:$D$777,СВЦЭМ!$A$34:$A$777,$A124,СВЦЭМ!$B$34:$B$777,I$119)+'СЕТ СН'!$I$11+СВЦЭМ!$D$10+'СЕТ СН'!$I$6</f>
        <v>2124.81617603</v>
      </c>
      <c r="J124" s="64">
        <f>SUMIFS(СВЦЭМ!$D$34:$D$777,СВЦЭМ!$A$34:$A$777,$A124,СВЦЭМ!$B$34:$B$777,J$119)+'СЕТ СН'!$I$11+СВЦЭМ!$D$10+'СЕТ СН'!$I$6</f>
        <v>1930.4918845499999</v>
      </c>
      <c r="K124" s="64">
        <f>SUMIFS(СВЦЭМ!$D$34:$D$777,СВЦЭМ!$A$34:$A$777,$A124,СВЦЭМ!$B$34:$B$777,K$119)+'СЕТ СН'!$I$11+СВЦЭМ!$D$10+'СЕТ СН'!$I$6</f>
        <v>1975.4844625199999</v>
      </c>
      <c r="L124" s="64">
        <f>SUMIFS(СВЦЭМ!$D$34:$D$777,СВЦЭМ!$A$34:$A$777,$A124,СВЦЭМ!$B$34:$B$777,L$119)+'СЕТ СН'!$I$11+СВЦЭМ!$D$10+'СЕТ СН'!$I$6</f>
        <v>2263.3651627199997</v>
      </c>
      <c r="M124" s="64">
        <f>SUMIFS(СВЦЭМ!$D$34:$D$777,СВЦЭМ!$A$34:$A$777,$A124,СВЦЭМ!$B$34:$B$777,M$119)+'СЕТ СН'!$I$11+СВЦЭМ!$D$10+'СЕТ СН'!$I$6</f>
        <v>2507.5811579199999</v>
      </c>
      <c r="N124" s="64">
        <f>SUMIFS(СВЦЭМ!$D$34:$D$777,СВЦЭМ!$A$34:$A$777,$A124,СВЦЭМ!$B$34:$B$777,N$119)+'СЕТ СН'!$I$11+СВЦЭМ!$D$10+'СЕТ СН'!$I$6</f>
        <v>2543.7439007499997</v>
      </c>
      <c r="O124" s="64">
        <f>SUMIFS(СВЦЭМ!$D$34:$D$777,СВЦЭМ!$A$34:$A$777,$A124,СВЦЭМ!$B$34:$B$777,O$119)+'СЕТ СН'!$I$11+СВЦЭМ!$D$10+'СЕТ СН'!$I$6</f>
        <v>2324.7796197400003</v>
      </c>
      <c r="P124" s="64">
        <f>SUMIFS(СВЦЭМ!$D$34:$D$777,СВЦЭМ!$A$34:$A$777,$A124,СВЦЭМ!$B$34:$B$777,P$119)+'СЕТ СН'!$I$11+СВЦЭМ!$D$10+'СЕТ СН'!$I$6</f>
        <v>1915.5061968800001</v>
      </c>
      <c r="Q124" s="64">
        <f>SUMIFS(СВЦЭМ!$D$34:$D$777,СВЦЭМ!$A$34:$A$777,$A124,СВЦЭМ!$B$34:$B$777,Q$119)+'СЕТ СН'!$I$11+СВЦЭМ!$D$10+'СЕТ СН'!$I$6</f>
        <v>1913.4616814699998</v>
      </c>
      <c r="R124" s="64">
        <f>SUMIFS(СВЦЭМ!$D$34:$D$777,СВЦЭМ!$A$34:$A$777,$A124,СВЦЭМ!$B$34:$B$777,R$119)+'СЕТ СН'!$I$11+СВЦЭМ!$D$10+'СЕТ СН'!$I$6</f>
        <v>2127.4072267399997</v>
      </c>
      <c r="S124" s="64">
        <f>SUMIFS(СВЦЭМ!$D$34:$D$777,СВЦЭМ!$A$34:$A$777,$A124,СВЦЭМ!$B$34:$B$777,S$119)+'СЕТ СН'!$I$11+СВЦЭМ!$D$10+'СЕТ СН'!$I$6</f>
        <v>2129.80681336</v>
      </c>
      <c r="T124" s="64">
        <f>SUMIFS(СВЦЭМ!$D$34:$D$777,СВЦЭМ!$A$34:$A$777,$A124,СВЦЭМ!$B$34:$B$777,T$119)+'СЕТ СН'!$I$11+СВЦЭМ!$D$10+'СЕТ СН'!$I$6</f>
        <v>1993.5842172499999</v>
      </c>
      <c r="U124" s="64">
        <f>SUMIFS(СВЦЭМ!$D$34:$D$777,СВЦЭМ!$A$34:$A$777,$A124,СВЦЭМ!$B$34:$B$777,U$119)+'СЕТ СН'!$I$11+СВЦЭМ!$D$10+'СЕТ СН'!$I$6</f>
        <v>1988.5609858799999</v>
      </c>
      <c r="V124" s="64">
        <f>SUMIFS(СВЦЭМ!$D$34:$D$777,СВЦЭМ!$A$34:$A$777,$A124,СВЦЭМ!$B$34:$B$777,V$119)+'СЕТ СН'!$I$11+СВЦЭМ!$D$10+'СЕТ СН'!$I$6</f>
        <v>1974.2892683299999</v>
      </c>
      <c r="W124" s="64">
        <f>SUMIFS(СВЦЭМ!$D$34:$D$777,СВЦЭМ!$A$34:$A$777,$A124,СВЦЭМ!$B$34:$B$777,W$119)+'СЕТ СН'!$I$11+СВЦЭМ!$D$10+'СЕТ СН'!$I$6</f>
        <v>2037.7255457799999</v>
      </c>
      <c r="X124" s="64">
        <f>SUMIFS(СВЦЭМ!$D$34:$D$777,СВЦЭМ!$A$34:$A$777,$A124,СВЦЭМ!$B$34:$B$777,X$119)+'СЕТ СН'!$I$11+СВЦЭМ!$D$10+'СЕТ СН'!$I$6</f>
        <v>2036.1200746099998</v>
      </c>
      <c r="Y124" s="64">
        <f>SUMIFS(СВЦЭМ!$D$34:$D$777,СВЦЭМ!$A$34:$A$777,$A124,СВЦЭМ!$B$34:$B$777,Y$119)+'СЕТ СН'!$I$11+СВЦЭМ!$D$10+'СЕТ СН'!$I$6</f>
        <v>2100.21952388</v>
      </c>
    </row>
    <row r="125" spans="1:27" ht="15.75" x14ac:dyDescent="0.2">
      <c r="A125" s="63">
        <f t="shared" si="3"/>
        <v>42557</v>
      </c>
      <c r="B125" s="64">
        <f>SUMIFS(СВЦЭМ!$D$34:$D$777,СВЦЭМ!$A$34:$A$777,$A125,СВЦЭМ!$B$34:$B$777,B$119)+'СЕТ СН'!$I$11+СВЦЭМ!$D$10+'СЕТ СН'!$I$6</f>
        <v>2215.27002829</v>
      </c>
      <c r="C125" s="64">
        <f>SUMIFS(СВЦЭМ!$D$34:$D$777,СВЦЭМ!$A$34:$A$777,$A125,СВЦЭМ!$B$34:$B$777,C$119)+'СЕТ СН'!$I$11+СВЦЭМ!$D$10+'СЕТ СН'!$I$6</f>
        <v>2271.65917201</v>
      </c>
      <c r="D125" s="64">
        <f>SUMIFS(СВЦЭМ!$D$34:$D$777,СВЦЭМ!$A$34:$A$777,$A125,СВЦЭМ!$B$34:$B$777,D$119)+'СЕТ СН'!$I$11+СВЦЭМ!$D$10+'СЕТ СН'!$I$6</f>
        <v>2317.0576475999997</v>
      </c>
      <c r="E125" s="64">
        <f>SUMIFS(СВЦЭМ!$D$34:$D$777,СВЦЭМ!$A$34:$A$777,$A125,СВЦЭМ!$B$34:$B$777,E$119)+'СЕТ СН'!$I$11+СВЦЭМ!$D$10+'СЕТ СН'!$I$6</f>
        <v>2352.2271080999999</v>
      </c>
      <c r="F125" s="64">
        <f>SUMIFS(СВЦЭМ!$D$34:$D$777,СВЦЭМ!$A$34:$A$777,$A125,СВЦЭМ!$B$34:$B$777,F$119)+'СЕТ СН'!$I$11+СВЦЭМ!$D$10+'СЕТ СН'!$I$6</f>
        <v>2394.02845445</v>
      </c>
      <c r="G125" s="64">
        <f>SUMIFS(СВЦЭМ!$D$34:$D$777,СВЦЭМ!$A$34:$A$777,$A125,СВЦЭМ!$B$34:$B$777,G$119)+'СЕТ СН'!$I$11+СВЦЭМ!$D$10+'СЕТ СН'!$I$6</f>
        <v>2383.3041014099999</v>
      </c>
      <c r="H125" s="64">
        <f>SUMIFS(СВЦЭМ!$D$34:$D$777,СВЦЭМ!$A$34:$A$777,$A125,СВЦЭМ!$B$34:$B$777,H$119)+'СЕТ СН'!$I$11+СВЦЭМ!$D$10+'СЕТ СН'!$I$6</f>
        <v>2268.0609913600001</v>
      </c>
      <c r="I125" s="64">
        <f>SUMIFS(СВЦЭМ!$D$34:$D$777,СВЦЭМ!$A$34:$A$777,$A125,СВЦЭМ!$B$34:$B$777,I$119)+'СЕТ СН'!$I$11+СВЦЭМ!$D$10+'СЕТ СН'!$I$6</f>
        <v>2144.6734219299997</v>
      </c>
      <c r="J125" s="64">
        <f>SUMIFS(СВЦЭМ!$D$34:$D$777,СВЦЭМ!$A$34:$A$777,$A125,СВЦЭМ!$B$34:$B$777,J$119)+'СЕТ СН'!$I$11+СВЦЭМ!$D$10+'СЕТ СН'!$I$6</f>
        <v>2023.8290197199999</v>
      </c>
      <c r="K125" s="64">
        <f>SUMIFS(СВЦЭМ!$D$34:$D$777,СВЦЭМ!$A$34:$A$777,$A125,СВЦЭМ!$B$34:$B$777,K$119)+'СЕТ СН'!$I$11+СВЦЭМ!$D$10+'СЕТ СН'!$I$6</f>
        <v>1898.5667834999999</v>
      </c>
      <c r="L125" s="64">
        <f>SUMIFS(СВЦЭМ!$D$34:$D$777,СВЦЭМ!$A$34:$A$777,$A125,СВЦЭМ!$B$34:$B$777,L$119)+'СЕТ СН'!$I$11+СВЦЭМ!$D$10+'СЕТ СН'!$I$6</f>
        <v>2071.0352986299999</v>
      </c>
      <c r="M125" s="64">
        <f>SUMIFS(СВЦЭМ!$D$34:$D$777,СВЦЭМ!$A$34:$A$777,$A125,СВЦЭМ!$B$34:$B$777,M$119)+'СЕТ СН'!$I$11+СВЦЭМ!$D$10+'СЕТ СН'!$I$6</f>
        <v>2010.8950565499999</v>
      </c>
      <c r="N125" s="64">
        <f>SUMIFS(СВЦЭМ!$D$34:$D$777,СВЦЭМ!$A$34:$A$777,$A125,СВЦЭМ!$B$34:$B$777,N$119)+'СЕТ СН'!$I$11+СВЦЭМ!$D$10+'СЕТ СН'!$I$6</f>
        <v>2004.8751542299999</v>
      </c>
      <c r="O125" s="64">
        <f>SUMIFS(СВЦЭМ!$D$34:$D$777,СВЦЭМ!$A$34:$A$777,$A125,СВЦЭМ!$B$34:$B$777,O$119)+'СЕТ СН'!$I$11+СВЦЭМ!$D$10+'СЕТ СН'!$I$6</f>
        <v>2025.0470115999999</v>
      </c>
      <c r="P125" s="64">
        <f>SUMIFS(СВЦЭМ!$D$34:$D$777,СВЦЭМ!$A$34:$A$777,$A125,СВЦЭМ!$B$34:$B$777,P$119)+'СЕТ СН'!$I$11+СВЦЭМ!$D$10+'СЕТ СН'!$I$6</f>
        <v>2009.7555165099998</v>
      </c>
      <c r="Q125" s="64">
        <f>SUMIFS(СВЦЭМ!$D$34:$D$777,СВЦЭМ!$A$34:$A$777,$A125,СВЦЭМ!$B$34:$B$777,Q$119)+'СЕТ СН'!$I$11+СВЦЭМ!$D$10+'СЕТ СН'!$I$6</f>
        <v>1997.6586234299998</v>
      </c>
      <c r="R125" s="64">
        <f>SUMIFS(СВЦЭМ!$D$34:$D$777,СВЦЭМ!$A$34:$A$777,$A125,СВЦЭМ!$B$34:$B$777,R$119)+'СЕТ СН'!$I$11+СВЦЭМ!$D$10+'СЕТ СН'!$I$6</f>
        <v>2012.1154408799998</v>
      </c>
      <c r="S125" s="64">
        <f>SUMIFS(СВЦЭМ!$D$34:$D$777,СВЦЭМ!$A$34:$A$777,$A125,СВЦЭМ!$B$34:$B$777,S$119)+'СЕТ СН'!$I$11+СВЦЭМ!$D$10+'СЕТ СН'!$I$6</f>
        <v>1971.3895213000001</v>
      </c>
      <c r="T125" s="64">
        <f>SUMIFS(СВЦЭМ!$D$34:$D$777,СВЦЭМ!$A$34:$A$777,$A125,СВЦЭМ!$B$34:$B$777,T$119)+'СЕТ СН'!$I$11+СВЦЭМ!$D$10+'СЕТ СН'!$I$6</f>
        <v>1993.2003331299998</v>
      </c>
      <c r="U125" s="64">
        <f>SUMIFS(СВЦЭМ!$D$34:$D$777,СВЦЭМ!$A$34:$A$777,$A125,СВЦЭМ!$B$34:$B$777,U$119)+'СЕТ СН'!$I$11+СВЦЭМ!$D$10+'СЕТ СН'!$I$6</f>
        <v>1990.8330332799999</v>
      </c>
      <c r="V125" s="64">
        <f>SUMIFS(СВЦЭМ!$D$34:$D$777,СВЦЭМ!$A$34:$A$777,$A125,СВЦЭМ!$B$34:$B$777,V$119)+'СЕТ СН'!$I$11+СВЦЭМ!$D$10+'СЕТ СН'!$I$6</f>
        <v>2024.8761356999998</v>
      </c>
      <c r="W125" s="64">
        <f>SUMIFS(СВЦЭМ!$D$34:$D$777,СВЦЭМ!$A$34:$A$777,$A125,СВЦЭМ!$B$34:$B$777,W$119)+'СЕТ СН'!$I$11+СВЦЭМ!$D$10+'СЕТ СН'!$I$6</f>
        <v>2046.8837572699999</v>
      </c>
      <c r="X125" s="64">
        <f>SUMIFS(СВЦЭМ!$D$34:$D$777,СВЦЭМ!$A$34:$A$777,$A125,СВЦЭМ!$B$34:$B$777,X$119)+'СЕТ СН'!$I$11+СВЦЭМ!$D$10+'СЕТ СН'!$I$6</f>
        <v>2086.5959586399999</v>
      </c>
      <c r="Y125" s="64">
        <f>SUMIFS(СВЦЭМ!$D$34:$D$777,СВЦЭМ!$A$34:$A$777,$A125,СВЦЭМ!$B$34:$B$777,Y$119)+'СЕТ СН'!$I$11+СВЦЭМ!$D$10+'СЕТ СН'!$I$6</f>
        <v>2176.7246391600002</v>
      </c>
    </row>
    <row r="126" spans="1:27" ht="15.75" x14ac:dyDescent="0.2">
      <c r="A126" s="63">
        <f t="shared" si="3"/>
        <v>42558</v>
      </c>
      <c r="B126" s="64">
        <f>SUMIFS(СВЦЭМ!$D$34:$D$777,СВЦЭМ!$A$34:$A$777,$A126,СВЦЭМ!$B$34:$B$777,B$119)+'СЕТ СН'!$I$11+СВЦЭМ!$D$10+'СЕТ СН'!$I$6</f>
        <v>2221.9499666600004</v>
      </c>
      <c r="C126" s="64">
        <f>SUMIFS(СВЦЭМ!$D$34:$D$777,СВЦЭМ!$A$34:$A$777,$A126,СВЦЭМ!$B$34:$B$777,C$119)+'СЕТ СН'!$I$11+СВЦЭМ!$D$10+'СЕТ СН'!$I$6</f>
        <v>2326.42226097</v>
      </c>
      <c r="D126" s="64">
        <f>SUMIFS(СВЦЭМ!$D$34:$D$777,СВЦЭМ!$A$34:$A$777,$A126,СВЦЭМ!$B$34:$B$777,D$119)+'СЕТ СН'!$I$11+СВЦЭМ!$D$10+'СЕТ СН'!$I$6</f>
        <v>2349.7871681400002</v>
      </c>
      <c r="E126" s="64">
        <f>SUMIFS(СВЦЭМ!$D$34:$D$777,СВЦЭМ!$A$34:$A$777,$A126,СВЦЭМ!$B$34:$B$777,E$119)+'СЕТ СН'!$I$11+СВЦЭМ!$D$10+'СЕТ СН'!$I$6</f>
        <v>2346.5544750500003</v>
      </c>
      <c r="F126" s="64">
        <f>SUMIFS(СВЦЭМ!$D$34:$D$777,СВЦЭМ!$A$34:$A$777,$A126,СВЦЭМ!$B$34:$B$777,F$119)+'СЕТ СН'!$I$11+СВЦЭМ!$D$10+'СЕТ СН'!$I$6</f>
        <v>2391.19241104</v>
      </c>
      <c r="G126" s="64">
        <f>SUMIFS(СВЦЭМ!$D$34:$D$777,СВЦЭМ!$A$34:$A$777,$A126,СВЦЭМ!$B$34:$B$777,G$119)+'СЕТ СН'!$I$11+СВЦЭМ!$D$10+'СЕТ СН'!$I$6</f>
        <v>2454.7514468899999</v>
      </c>
      <c r="H126" s="64">
        <f>SUMIFS(СВЦЭМ!$D$34:$D$777,СВЦЭМ!$A$34:$A$777,$A126,СВЦЭМ!$B$34:$B$777,H$119)+'СЕТ СН'!$I$11+СВЦЭМ!$D$10+'СЕТ СН'!$I$6</f>
        <v>2382.2687534799998</v>
      </c>
      <c r="I126" s="64">
        <f>SUMIFS(СВЦЭМ!$D$34:$D$777,СВЦЭМ!$A$34:$A$777,$A126,СВЦЭМ!$B$34:$B$777,I$119)+'СЕТ СН'!$I$11+СВЦЭМ!$D$10+'СЕТ СН'!$I$6</f>
        <v>2307.0233350099998</v>
      </c>
      <c r="J126" s="64">
        <f>SUMIFS(СВЦЭМ!$D$34:$D$777,СВЦЭМ!$A$34:$A$777,$A126,СВЦЭМ!$B$34:$B$777,J$119)+'СЕТ СН'!$I$11+СВЦЭМ!$D$10+'СЕТ СН'!$I$6</f>
        <v>2111.2152627</v>
      </c>
      <c r="K126" s="64">
        <f>SUMIFS(СВЦЭМ!$D$34:$D$777,СВЦЭМ!$A$34:$A$777,$A126,СВЦЭМ!$B$34:$B$777,K$119)+'СЕТ СН'!$I$11+СВЦЭМ!$D$10+'СЕТ СН'!$I$6</f>
        <v>2030.5672075799998</v>
      </c>
      <c r="L126" s="64">
        <f>SUMIFS(СВЦЭМ!$D$34:$D$777,СВЦЭМ!$A$34:$A$777,$A126,СВЦЭМ!$B$34:$B$777,L$119)+'СЕТ СН'!$I$11+СВЦЭМ!$D$10+'СЕТ СН'!$I$6</f>
        <v>1987.0484385899999</v>
      </c>
      <c r="M126" s="64">
        <f>SUMIFS(СВЦЭМ!$D$34:$D$777,СВЦЭМ!$A$34:$A$777,$A126,СВЦЭМ!$B$34:$B$777,M$119)+'СЕТ СН'!$I$11+СВЦЭМ!$D$10+'СЕТ СН'!$I$6</f>
        <v>1958.6927229600001</v>
      </c>
      <c r="N126" s="64">
        <f>SUMIFS(СВЦЭМ!$D$34:$D$777,СВЦЭМ!$A$34:$A$777,$A126,СВЦЭМ!$B$34:$B$777,N$119)+'СЕТ СН'!$I$11+СВЦЭМ!$D$10+'СЕТ СН'!$I$6</f>
        <v>1996.3609653599999</v>
      </c>
      <c r="O126" s="64">
        <f>SUMIFS(СВЦЭМ!$D$34:$D$777,СВЦЭМ!$A$34:$A$777,$A126,СВЦЭМ!$B$34:$B$777,O$119)+'СЕТ СН'!$I$11+СВЦЭМ!$D$10+'СЕТ СН'!$I$6</f>
        <v>2007.9117350500001</v>
      </c>
      <c r="P126" s="64">
        <f>SUMIFS(СВЦЭМ!$D$34:$D$777,СВЦЭМ!$A$34:$A$777,$A126,СВЦЭМ!$B$34:$B$777,P$119)+'СЕТ СН'!$I$11+СВЦЭМ!$D$10+'СЕТ СН'!$I$6</f>
        <v>2011.7690402899998</v>
      </c>
      <c r="Q126" s="64">
        <f>SUMIFS(СВЦЭМ!$D$34:$D$777,СВЦЭМ!$A$34:$A$777,$A126,СВЦЭМ!$B$34:$B$777,Q$119)+'СЕТ СН'!$I$11+СВЦЭМ!$D$10+'СЕТ СН'!$I$6</f>
        <v>2018.60353063</v>
      </c>
      <c r="R126" s="64">
        <f>SUMIFS(СВЦЭМ!$D$34:$D$777,СВЦЭМ!$A$34:$A$777,$A126,СВЦЭМ!$B$34:$B$777,R$119)+'СЕТ СН'!$I$11+СВЦЭМ!$D$10+'СЕТ СН'!$I$6</f>
        <v>2455.3267672299999</v>
      </c>
      <c r="S126" s="64">
        <f>SUMIFS(СВЦЭМ!$D$34:$D$777,СВЦЭМ!$A$34:$A$777,$A126,СВЦЭМ!$B$34:$B$777,S$119)+'СЕТ СН'!$I$11+СВЦЭМ!$D$10+'СЕТ СН'!$I$6</f>
        <v>2059.2577028999999</v>
      </c>
      <c r="T126" s="64">
        <f>SUMIFS(СВЦЭМ!$D$34:$D$777,СВЦЭМ!$A$34:$A$777,$A126,СВЦЭМ!$B$34:$B$777,T$119)+'СЕТ СН'!$I$11+СВЦЭМ!$D$10+'СЕТ СН'!$I$6</f>
        <v>2020.1997341299998</v>
      </c>
      <c r="U126" s="64">
        <f>SUMIFS(СВЦЭМ!$D$34:$D$777,СВЦЭМ!$A$34:$A$777,$A126,СВЦЭМ!$B$34:$B$777,U$119)+'СЕТ СН'!$I$11+СВЦЭМ!$D$10+'СЕТ СН'!$I$6</f>
        <v>2007.1167515799998</v>
      </c>
      <c r="V126" s="64">
        <f>SUMIFS(СВЦЭМ!$D$34:$D$777,СВЦЭМ!$A$34:$A$777,$A126,СВЦЭМ!$B$34:$B$777,V$119)+'СЕТ СН'!$I$11+СВЦЭМ!$D$10+'СЕТ СН'!$I$6</f>
        <v>1966.51133987</v>
      </c>
      <c r="W126" s="64">
        <f>SUMIFS(СВЦЭМ!$D$34:$D$777,СВЦЭМ!$A$34:$A$777,$A126,СВЦЭМ!$B$34:$B$777,W$119)+'СЕТ СН'!$I$11+СВЦЭМ!$D$10+'СЕТ СН'!$I$6</f>
        <v>2018.87287457</v>
      </c>
      <c r="X126" s="64">
        <f>SUMIFS(СВЦЭМ!$D$34:$D$777,СВЦЭМ!$A$34:$A$777,$A126,СВЦЭМ!$B$34:$B$777,X$119)+'СЕТ СН'!$I$11+СВЦЭМ!$D$10+'СЕТ СН'!$I$6</f>
        <v>2018.3741685699999</v>
      </c>
      <c r="Y126" s="64">
        <f>SUMIFS(СВЦЭМ!$D$34:$D$777,СВЦЭМ!$A$34:$A$777,$A126,СВЦЭМ!$B$34:$B$777,Y$119)+'СЕТ СН'!$I$11+СВЦЭМ!$D$10+'СЕТ СН'!$I$6</f>
        <v>2068.6985602899999</v>
      </c>
    </row>
    <row r="127" spans="1:27" ht="15.75" x14ac:dyDescent="0.2">
      <c r="A127" s="63">
        <f t="shared" si="3"/>
        <v>42559</v>
      </c>
      <c r="B127" s="64">
        <f>SUMIFS(СВЦЭМ!$D$34:$D$777,СВЦЭМ!$A$34:$A$777,$A127,СВЦЭМ!$B$34:$B$777,B$119)+'СЕТ СН'!$I$11+СВЦЭМ!$D$10+'СЕТ СН'!$I$6</f>
        <v>2165.7811245399998</v>
      </c>
      <c r="C127" s="64">
        <f>SUMIFS(СВЦЭМ!$D$34:$D$777,СВЦЭМ!$A$34:$A$777,$A127,СВЦЭМ!$B$34:$B$777,C$119)+'СЕТ СН'!$I$11+СВЦЭМ!$D$10+'СЕТ СН'!$I$6</f>
        <v>2222.21794985</v>
      </c>
      <c r="D127" s="64">
        <f>SUMIFS(СВЦЭМ!$D$34:$D$777,СВЦЭМ!$A$34:$A$777,$A127,СВЦЭМ!$B$34:$B$777,D$119)+'СЕТ СН'!$I$11+СВЦЭМ!$D$10+'СЕТ СН'!$I$6</f>
        <v>2256.35356168</v>
      </c>
      <c r="E127" s="64">
        <f>SUMIFS(СВЦЭМ!$D$34:$D$777,СВЦЭМ!$A$34:$A$777,$A127,СВЦЭМ!$B$34:$B$777,E$119)+'СЕТ СН'!$I$11+СВЦЭМ!$D$10+'СЕТ СН'!$I$6</f>
        <v>2548.9471362900003</v>
      </c>
      <c r="F127" s="64">
        <f>SUMIFS(СВЦЭМ!$D$34:$D$777,СВЦЭМ!$A$34:$A$777,$A127,СВЦЭМ!$B$34:$B$777,F$119)+'СЕТ СН'!$I$11+СВЦЭМ!$D$10+'СЕТ СН'!$I$6</f>
        <v>2530.84867829</v>
      </c>
      <c r="G127" s="64">
        <f>SUMIFS(СВЦЭМ!$D$34:$D$777,СВЦЭМ!$A$34:$A$777,$A127,СВЦЭМ!$B$34:$B$777,G$119)+'СЕТ СН'!$I$11+СВЦЭМ!$D$10+'СЕТ СН'!$I$6</f>
        <v>2444.3285435300004</v>
      </c>
      <c r="H127" s="64">
        <f>SUMIFS(СВЦЭМ!$D$34:$D$777,СВЦЭМ!$A$34:$A$777,$A127,СВЦЭМ!$B$34:$B$777,H$119)+'СЕТ СН'!$I$11+СВЦЭМ!$D$10+'СЕТ СН'!$I$6</f>
        <v>2165.1606677700001</v>
      </c>
      <c r="I127" s="64">
        <f>SUMIFS(СВЦЭМ!$D$34:$D$777,СВЦЭМ!$A$34:$A$777,$A127,СВЦЭМ!$B$34:$B$777,I$119)+'СЕТ СН'!$I$11+СВЦЭМ!$D$10+'СЕТ СН'!$I$6</f>
        <v>2051.2350528899997</v>
      </c>
      <c r="J127" s="64">
        <f>SUMIFS(СВЦЭМ!$D$34:$D$777,СВЦЭМ!$A$34:$A$777,$A127,СВЦЭМ!$B$34:$B$777,J$119)+'СЕТ СН'!$I$11+СВЦЭМ!$D$10+'СЕТ СН'!$I$6</f>
        <v>1889.6768396699999</v>
      </c>
      <c r="K127" s="64">
        <f>SUMIFS(СВЦЭМ!$D$34:$D$777,СВЦЭМ!$A$34:$A$777,$A127,СВЦЭМ!$B$34:$B$777,K$119)+'СЕТ СН'!$I$11+СВЦЭМ!$D$10+'СЕТ СН'!$I$6</f>
        <v>1870.53276147</v>
      </c>
      <c r="L127" s="64">
        <f>SUMIFS(СВЦЭМ!$D$34:$D$777,СВЦЭМ!$A$34:$A$777,$A127,СВЦЭМ!$B$34:$B$777,L$119)+'СЕТ СН'!$I$11+СВЦЭМ!$D$10+'СЕТ СН'!$I$6</f>
        <v>1853.8896803899997</v>
      </c>
      <c r="M127" s="64">
        <f>SUMIFS(СВЦЭМ!$D$34:$D$777,СВЦЭМ!$A$34:$A$777,$A127,СВЦЭМ!$B$34:$B$777,M$119)+'СЕТ СН'!$I$11+СВЦЭМ!$D$10+'СЕТ СН'!$I$6</f>
        <v>1862.3572365299999</v>
      </c>
      <c r="N127" s="64">
        <f>SUMIFS(СВЦЭМ!$D$34:$D$777,СВЦЭМ!$A$34:$A$777,$A127,СВЦЭМ!$B$34:$B$777,N$119)+'СЕТ СН'!$I$11+СВЦЭМ!$D$10+'СЕТ СН'!$I$6</f>
        <v>1868.4781964999997</v>
      </c>
      <c r="O127" s="64">
        <f>SUMIFS(СВЦЭМ!$D$34:$D$777,СВЦЭМ!$A$34:$A$777,$A127,СВЦЭМ!$B$34:$B$777,O$119)+'СЕТ СН'!$I$11+СВЦЭМ!$D$10+'СЕТ СН'!$I$6</f>
        <v>1941.3507665399998</v>
      </c>
      <c r="P127" s="64">
        <f>SUMIFS(СВЦЭМ!$D$34:$D$777,СВЦЭМ!$A$34:$A$777,$A127,СВЦЭМ!$B$34:$B$777,P$119)+'СЕТ СН'!$I$11+СВЦЭМ!$D$10+'СЕТ СН'!$I$6</f>
        <v>1990.16654612</v>
      </c>
      <c r="Q127" s="64">
        <f>SUMIFS(СВЦЭМ!$D$34:$D$777,СВЦЭМ!$A$34:$A$777,$A127,СВЦЭМ!$B$34:$B$777,Q$119)+'СЕТ СН'!$I$11+СВЦЭМ!$D$10+'СЕТ СН'!$I$6</f>
        <v>1968.8809812599998</v>
      </c>
      <c r="R127" s="64">
        <f>SUMIFS(СВЦЭМ!$D$34:$D$777,СВЦЭМ!$A$34:$A$777,$A127,СВЦЭМ!$B$34:$B$777,R$119)+'СЕТ СН'!$I$11+СВЦЭМ!$D$10+'СЕТ СН'!$I$6</f>
        <v>2055.6886807299998</v>
      </c>
      <c r="S127" s="64">
        <f>SUMIFS(СВЦЭМ!$D$34:$D$777,СВЦЭМ!$A$34:$A$777,$A127,СВЦЭМ!$B$34:$B$777,S$119)+'СЕТ СН'!$I$11+СВЦЭМ!$D$10+'СЕТ СН'!$I$6</f>
        <v>2011.8954727800001</v>
      </c>
      <c r="T127" s="64">
        <f>SUMIFS(СВЦЭМ!$D$34:$D$777,СВЦЭМ!$A$34:$A$777,$A127,СВЦЭМ!$B$34:$B$777,T$119)+'СЕТ СН'!$I$11+СВЦЭМ!$D$10+'СЕТ СН'!$I$6</f>
        <v>1952.5071504799998</v>
      </c>
      <c r="U127" s="64">
        <f>SUMIFS(СВЦЭМ!$D$34:$D$777,СВЦЭМ!$A$34:$A$777,$A127,СВЦЭМ!$B$34:$B$777,U$119)+'СЕТ СН'!$I$11+СВЦЭМ!$D$10+'СЕТ СН'!$I$6</f>
        <v>2006.3716057699999</v>
      </c>
      <c r="V127" s="64">
        <f>SUMIFS(СВЦЭМ!$D$34:$D$777,СВЦЭМ!$A$34:$A$777,$A127,СВЦЭМ!$B$34:$B$777,V$119)+'СЕТ СН'!$I$11+СВЦЭМ!$D$10+'СЕТ СН'!$I$6</f>
        <v>2048.3734180399997</v>
      </c>
      <c r="W127" s="64">
        <f>SUMIFS(СВЦЭМ!$D$34:$D$777,СВЦЭМ!$A$34:$A$777,$A127,СВЦЭМ!$B$34:$B$777,W$119)+'СЕТ СН'!$I$11+СВЦЭМ!$D$10+'СЕТ СН'!$I$6</f>
        <v>2014.5416958599999</v>
      </c>
      <c r="X127" s="64">
        <f>SUMIFS(СВЦЭМ!$D$34:$D$777,СВЦЭМ!$A$34:$A$777,$A127,СВЦЭМ!$B$34:$B$777,X$119)+'СЕТ СН'!$I$11+СВЦЭМ!$D$10+'СЕТ СН'!$I$6</f>
        <v>2020.86690847</v>
      </c>
      <c r="Y127" s="64">
        <f>SUMIFS(СВЦЭМ!$D$34:$D$777,СВЦЭМ!$A$34:$A$777,$A127,СВЦЭМ!$B$34:$B$777,Y$119)+'СЕТ СН'!$I$11+СВЦЭМ!$D$10+'СЕТ СН'!$I$6</f>
        <v>2091.7293722999998</v>
      </c>
    </row>
    <row r="128" spans="1:27" ht="15.75" x14ac:dyDescent="0.2">
      <c r="A128" s="63">
        <f t="shared" si="3"/>
        <v>42560</v>
      </c>
      <c r="B128" s="64">
        <f>SUMIFS(СВЦЭМ!$D$34:$D$777,СВЦЭМ!$A$34:$A$777,$A128,СВЦЭМ!$B$34:$B$777,B$119)+'СЕТ СН'!$I$11+СВЦЭМ!$D$10+'СЕТ СН'!$I$6</f>
        <v>2216.5788670500001</v>
      </c>
      <c r="C128" s="64">
        <f>SUMIFS(СВЦЭМ!$D$34:$D$777,СВЦЭМ!$A$34:$A$777,$A128,СВЦЭМ!$B$34:$B$777,C$119)+'СЕТ СН'!$I$11+СВЦЭМ!$D$10+'СЕТ СН'!$I$6</f>
        <v>2294.2560355400001</v>
      </c>
      <c r="D128" s="64">
        <f>SUMIFS(СВЦЭМ!$D$34:$D$777,СВЦЭМ!$A$34:$A$777,$A128,СВЦЭМ!$B$34:$B$777,D$119)+'СЕТ СН'!$I$11+СВЦЭМ!$D$10+'СЕТ СН'!$I$6</f>
        <v>2331.7037420200004</v>
      </c>
      <c r="E128" s="64">
        <f>SUMIFS(СВЦЭМ!$D$34:$D$777,СВЦЭМ!$A$34:$A$777,$A128,СВЦЭМ!$B$34:$B$777,E$119)+'СЕТ СН'!$I$11+СВЦЭМ!$D$10+'СЕТ СН'!$I$6</f>
        <v>2340.5068221399997</v>
      </c>
      <c r="F128" s="64">
        <f>SUMIFS(СВЦЭМ!$D$34:$D$777,СВЦЭМ!$A$34:$A$777,$A128,СВЦЭМ!$B$34:$B$777,F$119)+'СЕТ СН'!$I$11+СВЦЭМ!$D$10+'СЕТ СН'!$I$6</f>
        <v>2367.9476808999998</v>
      </c>
      <c r="G128" s="64">
        <f>SUMIFS(СВЦЭМ!$D$34:$D$777,СВЦЭМ!$A$34:$A$777,$A128,СВЦЭМ!$B$34:$B$777,G$119)+'СЕТ СН'!$I$11+СВЦЭМ!$D$10+'СЕТ СН'!$I$6</f>
        <v>2378.5703818700003</v>
      </c>
      <c r="H128" s="64">
        <f>SUMIFS(СВЦЭМ!$D$34:$D$777,СВЦЭМ!$A$34:$A$777,$A128,СВЦЭМ!$B$34:$B$777,H$119)+'СЕТ СН'!$I$11+СВЦЭМ!$D$10+'СЕТ СН'!$I$6</f>
        <v>2256.0845325199998</v>
      </c>
      <c r="I128" s="64">
        <f>SUMIFS(СВЦЭМ!$D$34:$D$777,СВЦЭМ!$A$34:$A$777,$A128,СВЦЭМ!$B$34:$B$777,I$119)+'СЕТ СН'!$I$11+СВЦЭМ!$D$10+'СЕТ СН'!$I$6</f>
        <v>2135.10085678</v>
      </c>
      <c r="J128" s="64">
        <f>SUMIFS(СВЦЭМ!$D$34:$D$777,СВЦЭМ!$A$34:$A$777,$A128,СВЦЭМ!$B$34:$B$777,J$119)+'СЕТ СН'!$I$11+СВЦЭМ!$D$10+'СЕТ СН'!$I$6</f>
        <v>2067.8619692000002</v>
      </c>
      <c r="K128" s="64">
        <f>SUMIFS(СВЦЭМ!$D$34:$D$777,СВЦЭМ!$A$34:$A$777,$A128,СВЦЭМ!$B$34:$B$777,K$119)+'СЕТ СН'!$I$11+СВЦЭМ!$D$10+'СЕТ СН'!$I$6</f>
        <v>2012.0695591199999</v>
      </c>
      <c r="L128" s="64">
        <f>SUMIFS(СВЦЭМ!$D$34:$D$777,СВЦЭМ!$A$34:$A$777,$A128,СВЦЭМ!$B$34:$B$777,L$119)+'СЕТ СН'!$I$11+СВЦЭМ!$D$10+'СЕТ СН'!$I$6</f>
        <v>2004.5187561299999</v>
      </c>
      <c r="M128" s="64">
        <f>SUMIFS(СВЦЭМ!$D$34:$D$777,СВЦЭМ!$A$34:$A$777,$A128,СВЦЭМ!$B$34:$B$777,M$119)+'СЕТ СН'!$I$11+СВЦЭМ!$D$10+'СЕТ СН'!$I$6</f>
        <v>1975.67081616</v>
      </c>
      <c r="N128" s="64">
        <f>SUMIFS(СВЦЭМ!$D$34:$D$777,СВЦЭМ!$A$34:$A$777,$A128,СВЦЭМ!$B$34:$B$777,N$119)+'СЕТ СН'!$I$11+СВЦЭМ!$D$10+'СЕТ СН'!$I$6</f>
        <v>1972.9676474399998</v>
      </c>
      <c r="O128" s="64">
        <f>SUMIFS(СВЦЭМ!$D$34:$D$777,СВЦЭМ!$A$34:$A$777,$A128,СВЦЭМ!$B$34:$B$777,O$119)+'СЕТ СН'!$I$11+СВЦЭМ!$D$10+'СЕТ СН'!$I$6</f>
        <v>1974.4175469299998</v>
      </c>
      <c r="P128" s="64">
        <f>SUMIFS(СВЦЭМ!$D$34:$D$777,СВЦЭМ!$A$34:$A$777,$A128,СВЦЭМ!$B$34:$B$777,P$119)+'СЕТ СН'!$I$11+СВЦЭМ!$D$10+'СЕТ СН'!$I$6</f>
        <v>1945.90699464</v>
      </c>
      <c r="Q128" s="64">
        <f>SUMIFS(СВЦЭМ!$D$34:$D$777,СВЦЭМ!$A$34:$A$777,$A128,СВЦЭМ!$B$34:$B$777,Q$119)+'СЕТ СН'!$I$11+СВЦЭМ!$D$10+'СЕТ СН'!$I$6</f>
        <v>1973.7812480799998</v>
      </c>
      <c r="R128" s="64">
        <f>SUMIFS(СВЦЭМ!$D$34:$D$777,СВЦЭМ!$A$34:$A$777,$A128,СВЦЭМ!$B$34:$B$777,R$119)+'СЕТ СН'!$I$11+СВЦЭМ!$D$10+'СЕТ СН'!$I$6</f>
        <v>1960.41420522</v>
      </c>
      <c r="S128" s="64">
        <f>SUMIFS(СВЦЭМ!$D$34:$D$777,СВЦЭМ!$A$34:$A$777,$A128,СВЦЭМ!$B$34:$B$777,S$119)+'СЕТ СН'!$I$11+СВЦЭМ!$D$10+'СЕТ СН'!$I$6</f>
        <v>1946.8086691199999</v>
      </c>
      <c r="T128" s="64">
        <f>SUMIFS(СВЦЭМ!$D$34:$D$777,СВЦЭМ!$A$34:$A$777,$A128,СВЦЭМ!$B$34:$B$777,T$119)+'СЕТ СН'!$I$11+СВЦЭМ!$D$10+'СЕТ СН'!$I$6</f>
        <v>1956.1731569099998</v>
      </c>
      <c r="U128" s="64">
        <f>SUMIFS(СВЦЭМ!$D$34:$D$777,СВЦЭМ!$A$34:$A$777,$A128,СВЦЭМ!$B$34:$B$777,U$119)+'СЕТ СН'!$I$11+СВЦЭМ!$D$10+'СЕТ СН'!$I$6</f>
        <v>1933.48970349</v>
      </c>
      <c r="V128" s="64">
        <f>SUMIFS(СВЦЭМ!$D$34:$D$777,СВЦЭМ!$A$34:$A$777,$A128,СВЦЭМ!$B$34:$B$777,V$119)+'СЕТ СН'!$I$11+СВЦЭМ!$D$10+'СЕТ СН'!$I$6</f>
        <v>1944.5734399999999</v>
      </c>
      <c r="W128" s="64">
        <f>SUMIFS(СВЦЭМ!$D$34:$D$777,СВЦЭМ!$A$34:$A$777,$A128,СВЦЭМ!$B$34:$B$777,W$119)+'СЕТ СН'!$I$11+СВЦЭМ!$D$10+'СЕТ СН'!$I$6</f>
        <v>1986.86930351</v>
      </c>
      <c r="X128" s="64">
        <f>SUMIFS(СВЦЭМ!$D$34:$D$777,СВЦЭМ!$A$34:$A$777,$A128,СВЦЭМ!$B$34:$B$777,X$119)+'СЕТ СН'!$I$11+СВЦЭМ!$D$10+'СЕТ СН'!$I$6</f>
        <v>2018.15039095</v>
      </c>
      <c r="Y128" s="64">
        <f>SUMIFS(СВЦЭМ!$D$34:$D$777,СВЦЭМ!$A$34:$A$777,$A128,СВЦЭМ!$B$34:$B$777,Y$119)+'СЕТ СН'!$I$11+СВЦЭМ!$D$10+'СЕТ СН'!$I$6</f>
        <v>2091.9182259300001</v>
      </c>
    </row>
    <row r="129" spans="1:25" ht="15.75" x14ac:dyDescent="0.2">
      <c r="A129" s="63">
        <f t="shared" si="3"/>
        <v>42561</v>
      </c>
      <c r="B129" s="64">
        <f>SUMIFS(СВЦЭМ!$D$34:$D$777,СВЦЭМ!$A$34:$A$777,$A129,СВЦЭМ!$B$34:$B$777,B$119)+'СЕТ СН'!$I$11+СВЦЭМ!$D$10+'СЕТ СН'!$I$6</f>
        <v>2149.27004554</v>
      </c>
      <c r="C129" s="64">
        <f>SUMIFS(СВЦЭМ!$D$34:$D$777,СВЦЭМ!$A$34:$A$777,$A129,СВЦЭМ!$B$34:$B$777,C$119)+'СЕТ СН'!$I$11+СВЦЭМ!$D$10+'СЕТ СН'!$I$6</f>
        <v>2148.3569969800001</v>
      </c>
      <c r="D129" s="64">
        <f>SUMIFS(СВЦЭМ!$D$34:$D$777,СВЦЭМ!$A$34:$A$777,$A129,СВЦЭМ!$B$34:$B$777,D$119)+'СЕТ СН'!$I$11+СВЦЭМ!$D$10+'СЕТ СН'!$I$6</f>
        <v>2190.0690061699997</v>
      </c>
      <c r="E129" s="64">
        <f>SUMIFS(СВЦЭМ!$D$34:$D$777,СВЦЭМ!$A$34:$A$777,$A129,СВЦЭМ!$B$34:$B$777,E$119)+'СЕТ СН'!$I$11+СВЦЭМ!$D$10+'СЕТ СН'!$I$6</f>
        <v>2211.7753979999998</v>
      </c>
      <c r="F129" s="64">
        <f>SUMIFS(СВЦЭМ!$D$34:$D$777,СВЦЭМ!$A$34:$A$777,$A129,СВЦЭМ!$B$34:$B$777,F$119)+'СЕТ СН'!$I$11+СВЦЭМ!$D$10+'СЕТ СН'!$I$6</f>
        <v>2212.0843878699998</v>
      </c>
      <c r="G129" s="64">
        <f>SUMIFS(СВЦЭМ!$D$34:$D$777,СВЦЭМ!$A$34:$A$777,$A129,СВЦЭМ!$B$34:$B$777,G$119)+'СЕТ СН'!$I$11+СВЦЭМ!$D$10+'СЕТ СН'!$I$6</f>
        <v>2219.3606698499998</v>
      </c>
      <c r="H129" s="64">
        <f>SUMIFS(СВЦЭМ!$D$34:$D$777,СВЦЭМ!$A$34:$A$777,$A129,СВЦЭМ!$B$34:$B$777,H$119)+'СЕТ СН'!$I$11+СВЦЭМ!$D$10+'СЕТ СН'!$I$6</f>
        <v>2172.8083857700003</v>
      </c>
      <c r="I129" s="64">
        <f>SUMIFS(СВЦЭМ!$D$34:$D$777,СВЦЭМ!$A$34:$A$777,$A129,СВЦЭМ!$B$34:$B$777,I$119)+'СЕТ СН'!$I$11+СВЦЭМ!$D$10+'СЕТ СН'!$I$6</f>
        <v>2120.86892541</v>
      </c>
      <c r="J129" s="64">
        <f>SUMIFS(СВЦЭМ!$D$34:$D$777,СВЦЭМ!$A$34:$A$777,$A129,СВЦЭМ!$B$34:$B$777,J$119)+'СЕТ СН'!$I$11+СВЦЭМ!$D$10+'СЕТ СН'!$I$6</f>
        <v>2008.6729276999999</v>
      </c>
      <c r="K129" s="64">
        <f>SUMIFS(СВЦЭМ!$D$34:$D$777,СВЦЭМ!$A$34:$A$777,$A129,СВЦЭМ!$B$34:$B$777,K$119)+'СЕТ СН'!$I$11+СВЦЭМ!$D$10+'СЕТ СН'!$I$6</f>
        <v>1920.4120217599998</v>
      </c>
      <c r="L129" s="64">
        <f>SUMIFS(СВЦЭМ!$D$34:$D$777,СВЦЭМ!$A$34:$A$777,$A129,СВЦЭМ!$B$34:$B$777,L$119)+'СЕТ СН'!$I$11+СВЦЭМ!$D$10+'СЕТ СН'!$I$6</f>
        <v>1888.5018664899999</v>
      </c>
      <c r="M129" s="64">
        <f>SUMIFS(СВЦЭМ!$D$34:$D$777,СВЦЭМ!$A$34:$A$777,$A129,СВЦЭМ!$B$34:$B$777,M$119)+'СЕТ СН'!$I$11+СВЦЭМ!$D$10+'СЕТ СН'!$I$6</f>
        <v>1889.7712618199998</v>
      </c>
      <c r="N129" s="64">
        <f>SUMIFS(СВЦЭМ!$D$34:$D$777,СВЦЭМ!$A$34:$A$777,$A129,СВЦЭМ!$B$34:$B$777,N$119)+'СЕТ СН'!$I$11+СВЦЭМ!$D$10+'СЕТ СН'!$I$6</f>
        <v>1908.3496658199999</v>
      </c>
      <c r="O129" s="64">
        <f>SUMIFS(СВЦЭМ!$D$34:$D$777,СВЦЭМ!$A$34:$A$777,$A129,СВЦЭМ!$B$34:$B$777,O$119)+'СЕТ СН'!$I$11+СВЦЭМ!$D$10+'СЕТ СН'!$I$6</f>
        <v>1905.7885427399999</v>
      </c>
      <c r="P129" s="64">
        <f>SUMIFS(СВЦЭМ!$D$34:$D$777,СВЦЭМ!$A$34:$A$777,$A129,СВЦЭМ!$B$34:$B$777,P$119)+'СЕТ СН'!$I$11+СВЦЭМ!$D$10+'СЕТ СН'!$I$6</f>
        <v>2132.0511883700001</v>
      </c>
      <c r="Q129" s="64">
        <f>SUMIFS(СВЦЭМ!$D$34:$D$777,СВЦЭМ!$A$34:$A$777,$A129,СВЦЭМ!$B$34:$B$777,Q$119)+'СЕТ СН'!$I$11+СВЦЭМ!$D$10+'СЕТ СН'!$I$6</f>
        <v>1991.5462688299999</v>
      </c>
      <c r="R129" s="64">
        <f>SUMIFS(СВЦЭМ!$D$34:$D$777,СВЦЭМ!$A$34:$A$777,$A129,СВЦЭМ!$B$34:$B$777,R$119)+'СЕТ СН'!$I$11+СВЦЭМ!$D$10+'СЕТ СН'!$I$6</f>
        <v>1944.10717484</v>
      </c>
      <c r="S129" s="64">
        <f>SUMIFS(СВЦЭМ!$D$34:$D$777,СВЦЭМ!$A$34:$A$777,$A129,СВЦЭМ!$B$34:$B$777,S$119)+'СЕТ СН'!$I$11+СВЦЭМ!$D$10+'СЕТ СН'!$I$6</f>
        <v>1946.9668047099999</v>
      </c>
      <c r="T129" s="64">
        <f>SUMIFS(СВЦЭМ!$D$34:$D$777,СВЦЭМ!$A$34:$A$777,$A129,СВЦЭМ!$B$34:$B$777,T$119)+'СЕТ СН'!$I$11+СВЦЭМ!$D$10+'СЕТ СН'!$I$6</f>
        <v>1989.30010593</v>
      </c>
      <c r="U129" s="64">
        <f>SUMIFS(СВЦЭМ!$D$34:$D$777,СВЦЭМ!$A$34:$A$777,$A129,СВЦЭМ!$B$34:$B$777,U$119)+'СЕТ СН'!$I$11+СВЦЭМ!$D$10+'СЕТ СН'!$I$6</f>
        <v>1951.8548956599998</v>
      </c>
      <c r="V129" s="64">
        <f>SUMIFS(СВЦЭМ!$D$34:$D$777,СВЦЭМ!$A$34:$A$777,$A129,СВЦЭМ!$B$34:$B$777,V$119)+'СЕТ СН'!$I$11+СВЦЭМ!$D$10+'СЕТ СН'!$I$6</f>
        <v>1967.9555819100001</v>
      </c>
      <c r="W129" s="64">
        <f>SUMIFS(СВЦЭМ!$D$34:$D$777,СВЦЭМ!$A$34:$A$777,$A129,СВЦЭМ!$B$34:$B$777,W$119)+'СЕТ СН'!$I$11+СВЦЭМ!$D$10+'СЕТ СН'!$I$6</f>
        <v>1989.8901570600001</v>
      </c>
      <c r="X129" s="64">
        <f>SUMIFS(СВЦЭМ!$D$34:$D$777,СВЦЭМ!$A$34:$A$777,$A129,СВЦЭМ!$B$34:$B$777,X$119)+'СЕТ СН'!$I$11+СВЦЭМ!$D$10+'СЕТ СН'!$I$6</f>
        <v>1976.5994335199998</v>
      </c>
      <c r="Y129" s="64">
        <f>SUMIFS(СВЦЭМ!$D$34:$D$777,СВЦЭМ!$A$34:$A$777,$A129,СВЦЭМ!$B$34:$B$777,Y$119)+'СЕТ СН'!$I$11+СВЦЭМ!$D$10+'СЕТ СН'!$I$6</f>
        <v>2040.41787905</v>
      </c>
    </row>
    <row r="130" spans="1:25" ht="15.75" x14ac:dyDescent="0.2">
      <c r="A130" s="63">
        <f t="shared" si="3"/>
        <v>42562</v>
      </c>
      <c r="B130" s="64">
        <f>SUMIFS(СВЦЭМ!$D$34:$D$777,СВЦЭМ!$A$34:$A$777,$A130,СВЦЭМ!$B$34:$B$777,B$119)+'СЕТ СН'!$I$11+СВЦЭМ!$D$10+'СЕТ СН'!$I$6</f>
        <v>2173.78605548</v>
      </c>
      <c r="C130" s="64">
        <f>SUMIFS(СВЦЭМ!$D$34:$D$777,СВЦЭМ!$A$34:$A$777,$A130,СВЦЭМ!$B$34:$B$777,C$119)+'СЕТ СН'!$I$11+СВЦЭМ!$D$10+'СЕТ СН'!$I$6</f>
        <v>2256.8845258700003</v>
      </c>
      <c r="D130" s="64">
        <f>SUMIFS(СВЦЭМ!$D$34:$D$777,СВЦЭМ!$A$34:$A$777,$A130,СВЦЭМ!$B$34:$B$777,D$119)+'СЕТ СН'!$I$11+СВЦЭМ!$D$10+'СЕТ СН'!$I$6</f>
        <v>2335.2639732400003</v>
      </c>
      <c r="E130" s="64">
        <f>SUMIFS(СВЦЭМ!$D$34:$D$777,СВЦЭМ!$A$34:$A$777,$A130,СВЦЭМ!$B$34:$B$777,E$119)+'СЕТ СН'!$I$11+СВЦЭМ!$D$10+'СЕТ СН'!$I$6</f>
        <v>2294.5456350599998</v>
      </c>
      <c r="F130" s="64">
        <f>SUMIFS(СВЦЭМ!$D$34:$D$777,СВЦЭМ!$A$34:$A$777,$A130,СВЦЭМ!$B$34:$B$777,F$119)+'СЕТ СН'!$I$11+СВЦЭМ!$D$10+'СЕТ СН'!$I$6</f>
        <v>2315.2912134099997</v>
      </c>
      <c r="G130" s="64">
        <f>SUMIFS(СВЦЭМ!$D$34:$D$777,СВЦЭМ!$A$34:$A$777,$A130,СВЦЭМ!$B$34:$B$777,G$119)+'СЕТ СН'!$I$11+СВЦЭМ!$D$10+'СЕТ СН'!$I$6</f>
        <v>2303.4710633000004</v>
      </c>
      <c r="H130" s="64">
        <f>SUMIFS(СВЦЭМ!$D$34:$D$777,СВЦЭМ!$A$34:$A$777,$A130,СВЦЭМ!$B$34:$B$777,H$119)+'СЕТ СН'!$I$11+СВЦЭМ!$D$10+'СЕТ СН'!$I$6</f>
        <v>2223.26697126</v>
      </c>
      <c r="I130" s="64">
        <f>SUMIFS(СВЦЭМ!$D$34:$D$777,СВЦЭМ!$A$34:$A$777,$A130,СВЦЭМ!$B$34:$B$777,I$119)+'СЕТ СН'!$I$11+СВЦЭМ!$D$10+'СЕТ СН'!$I$6</f>
        <v>2122.3421737799999</v>
      </c>
      <c r="J130" s="64">
        <f>SUMIFS(СВЦЭМ!$D$34:$D$777,СВЦЭМ!$A$34:$A$777,$A130,СВЦЭМ!$B$34:$B$777,J$119)+'СЕТ СН'!$I$11+СВЦЭМ!$D$10+'СЕТ СН'!$I$6</f>
        <v>1933.20189342</v>
      </c>
      <c r="K130" s="64">
        <f>SUMIFS(СВЦЭМ!$D$34:$D$777,СВЦЭМ!$A$34:$A$777,$A130,СВЦЭМ!$B$34:$B$777,K$119)+'СЕТ СН'!$I$11+СВЦЭМ!$D$10+'СЕТ СН'!$I$6</f>
        <v>1903.9164685299997</v>
      </c>
      <c r="L130" s="64">
        <f>SUMIFS(СВЦЭМ!$D$34:$D$777,СВЦЭМ!$A$34:$A$777,$A130,СВЦЭМ!$B$34:$B$777,L$119)+'СЕТ СН'!$I$11+СВЦЭМ!$D$10+'СЕТ СН'!$I$6</f>
        <v>1897.4779080999999</v>
      </c>
      <c r="M130" s="64">
        <f>SUMIFS(СВЦЭМ!$D$34:$D$777,СВЦЭМ!$A$34:$A$777,$A130,СВЦЭМ!$B$34:$B$777,M$119)+'СЕТ СН'!$I$11+СВЦЭМ!$D$10+'СЕТ СН'!$I$6</f>
        <v>1903.4687444699998</v>
      </c>
      <c r="N130" s="64">
        <f>SUMIFS(СВЦЭМ!$D$34:$D$777,СВЦЭМ!$A$34:$A$777,$A130,СВЦЭМ!$B$34:$B$777,N$119)+'СЕТ СН'!$I$11+СВЦЭМ!$D$10+'СЕТ СН'!$I$6</f>
        <v>1882.7897925399998</v>
      </c>
      <c r="O130" s="64">
        <f>SUMIFS(СВЦЭМ!$D$34:$D$777,СВЦЭМ!$A$34:$A$777,$A130,СВЦЭМ!$B$34:$B$777,O$119)+'СЕТ СН'!$I$11+СВЦЭМ!$D$10+'СЕТ СН'!$I$6</f>
        <v>1900.6329130499998</v>
      </c>
      <c r="P130" s="64">
        <f>SUMIFS(СВЦЭМ!$D$34:$D$777,СВЦЭМ!$A$34:$A$777,$A130,СВЦЭМ!$B$34:$B$777,P$119)+'СЕТ СН'!$I$11+СВЦЭМ!$D$10+'СЕТ СН'!$I$6</f>
        <v>1919.05419717</v>
      </c>
      <c r="Q130" s="64">
        <f>SUMIFS(СВЦЭМ!$D$34:$D$777,СВЦЭМ!$A$34:$A$777,$A130,СВЦЭМ!$B$34:$B$777,Q$119)+'СЕТ СН'!$I$11+СВЦЭМ!$D$10+'СЕТ СН'!$I$6</f>
        <v>1917.7782124099999</v>
      </c>
      <c r="R130" s="64">
        <f>SUMIFS(СВЦЭМ!$D$34:$D$777,СВЦЭМ!$A$34:$A$777,$A130,СВЦЭМ!$B$34:$B$777,R$119)+'СЕТ СН'!$I$11+СВЦЭМ!$D$10+'СЕТ СН'!$I$6</f>
        <v>2011.1165811799999</v>
      </c>
      <c r="S130" s="64">
        <f>SUMIFS(СВЦЭМ!$D$34:$D$777,СВЦЭМ!$A$34:$A$777,$A130,СВЦЭМ!$B$34:$B$777,S$119)+'СЕТ СН'!$I$11+СВЦЭМ!$D$10+'СЕТ СН'!$I$6</f>
        <v>1962.9411626399999</v>
      </c>
      <c r="T130" s="64">
        <f>SUMIFS(СВЦЭМ!$D$34:$D$777,СВЦЭМ!$A$34:$A$777,$A130,СВЦЭМ!$B$34:$B$777,T$119)+'СЕТ СН'!$I$11+СВЦЭМ!$D$10+'СЕТ СН'!$I$6</f>
        <v>1968.5235426499999</v>
      </c>
      <c r="U130" s="64">
        <f>SUMIFS(СВЦЭМ!$D$34:$D$777,СВЦЭМ!$A$34:$A$777,$A130,СВЦЭМ!$B$34:$B$777,U$119)+'СЕТ СН'!$I$11+СВЦЭМ!$D$10+'СЕТ СН'!$I$6</f>
        <v>1977.9387030899998</v>
      </c>
      <c r="V130" s="64">
        <f>SUMIFS(СВЦЭМ!$D$34:$D$777,СВЦЭМ!$A$34:$A$777,$A130,СВЦЭМ!$B$34:$B$777,V$119)+'СЕТ СН'!$I$11+СВЦЭМ!$D$10+'СЕТ СН'!$I$6</f>
        <v>1959.85414408</v>
      </c>
      <c r="W130" s="64">
        <f>SUMIFS(СВЦЭМ!$D$34:$D$777,СВЦЭМ!$A$34:$A$777,$A130,СВЦЭМ!$B$34:$B$777,W$119)+'СЕТ СН'!$I$11+СВЦЭМ!$D$10+'СЕТ СН'!$I$6</f>
        <v>2014.4976564599999</v>
      </c>
      <c r="X130" s="64">
        <f>SUMIFS(СВЦЭМ!$D$34:$D$777,СВЦЭМ!$A$34:$A$777,$A130,СВЦЭМ!$B$34:$B$777,X$119)+'СЕТ СН'!$I$11+СВЦЭМ!$D$10+'СЕТ СН'!$I$6</f>
        <v>2051.0273393699999</v>
      </c>
      <c r="Y130" s="64">
        <f>SUMIFS(СВЦЭМ!$D$34:$D$777,СВЦЭМ!$A$34:$A$777,$A130,СВЦЭМ!$B$34:$B$777,Y$119)+'СЕТ СН'!$I$11+СВЦЭМ!$D$10+'СЕТ СН'!$I$6</f>
        <v>2182.87395298</v>
      </c>
    </row>
    <row r="131" spans="1:25" ht="15.75" x14ac:dyDescent="0.2">
      <c r="A131" s="63">
        <f t="shared" si="3"/>
        <v>42563</v>
      </c>
      <c r="B131" s="64">
        <f>SUMIFS(СВЦЭМ!$D$34:$D$777,СВЦЭМ!$A$34:$A$777,$A131,СВЦЭМ!$B$34:$B$777,B$119)+'СЕТ СН'!$I$11+СВЦЭМ!$D$10+'СЕТ СН'!$I$6</f>
        <v>2248.4543010300004</v>
      </c>
      <c r="C131" s="64">
        <f>SUMIFS(СВЦЭМ!$D$34:$D$777,СВЦЭМ!$A$34:$A$777,$A131,СВЦЭМ!$B$34:$B$777,C$119)+'СЕТ СН'!$I$11+СВЦЭМ!$D$10+'СЕТ СН'!$I$6</f>
        <v>2328.65922787</v>
      </c>
      <c r="D131" s="64">
        <f>SUMIFS(СВЦЭМ!$D$34:$D$777,СВЦЭМ!$A$34:$A$777,$A131,СВЦЭМ!$B$34:$B$777,D$119)+'СЕТ СН'!$I$11+СВЦЭМ!$D$10+'СЕТ СН'!$I$6</f>
        <v>2312.29903143</v>
      </c>
      <c r="E131" s="64">
        <f>SUMIFS(СВЦЭМ!$D$34:$D$777,СВЦЭМ!$A$34:$A$777,$A131,СВЦЭМ!$B$34:$B$777,E$119)+'СЕТ СН'!$I$11+СВЦЭМ!$D$10+'СЕТ СН'!$I$6</f>
        <v>2324.5943109999998</v>
      </c>
      <c r="F131" s="64">
        <f>SUMIFS(СВЦЭМ!$D$34:$D$777,СВЦЭМ!$A$34:$A$777,$A131,СВЦЭМ!$B$34:$B$777,F$119)+'СЕТ СН'!$I$11+СВЦЭМ!$D$10+'СЕТ СН'!$I$6</f>
        <v>2339.2581199699998</v>
      </c>
      <c r="G131" s="64">
        <f>SUMIFS(СВЦЭМ!$D$34:$D$777,СВЦЭМ!$A$34:$A$777,$A131,СВЦЭМ!$B$34:$B$777,G$119)+'СЕТ СН'!$I$11+СВЦЭМ!$D$10+'СЕТ СН'!$I$6</f>
        <v>2334.4015753100002</v>
      </c>
      <c r="H131" s="64">
        <f>SUMIFS(СВЦЭМ!$D$34:$D$777,СВЦЭМ!$A$34:$A$777,$A131,СВЦЭМ!$B$34:$B$777,H$119)+'СЕТ СН'!$I$11+СВЦЭМ!$D$10+'СЕТ СН'!$I$6</f>
        <v>2220.04570156</v>
      </c>
      <c r="I131" s="64">
        <f>SUMIFS(СВЦЭМ!$D$34:$D$777,СВЦЭМ!$A$34:$A$777,$A131,СВЦЭМ!$B$34:$B$777,I$119)+'СЕТ СН'!$I$11+СВЦЭМ!$D$10+'СЕТ СН'!$I$6</f>
        <v>2134.6188030499998</v>
      </c>
      <c r="J131" s="64">
        <f>SUMIFS(СВЦЭМ!$D$34:$D$777,СВЦЭМ!$A$34:$A$777,$A131,СВЦЭМ!$B$34:$B$777,J$119)+'СЕТ СН'!$I$11+СВЦЭМ!$D$10+'СЕТ СН'!$I$6</f>
        <v>1913.81757337</v>
      </c>
      <c r="K131" s="64">
        <f>SUMIFS(СВЦЭМ!$D$34:$D$777,СВЦЭМ!$A$34:$A$777,$A131,СВЦЭМ!$B$34:$B$777,K$119)+'СЕТ СН'!$I$11+СВЦЭМ!$D$10+'СЕТ СН'!$I$6</f>
        <v>1922.0305320100001</v>
      </c>
      <c r="L131" s="64">
        <f>SUMIFS(СВЦЭМ!$D$34:$D$777,СВЦЭМ!$A$34:$A$777,$A131,СВЦЭМ!$B$34:$B$777,L$119)+'СЕТ СН'!$I$11+СВЦЭМ!$D$10+'СЕТ СН'!$I$6</f>
        <v>1941.33291315</v>
      </c>
      <c r="M131" s="64">
        <f>SUMIFS(СВЦЭМ!$D$34:$D$777,СВЦЭМ!$A$34:$A$777,$A131,СВЦЭМ!$B$34:$B$777,M$119)+'СЕТ СН'!$I$11+СВЦЭМ!$D$10+'СЕТ СН'!$I$6</f>
        <v>1931.9281848400001</v>
      </c>
      <c r="N131" s="64">
        <f>SUMIFS(СВЦЭМ!$D$34:$D$777,СВЦЭМ!$A$34:$A$777,$A131,СВЦЭМ!$B$34:$B$777,N$119)+'СЕТ СН'!$I$11+СВЦЭМ!$D$10+'СЕТ СН'!$I$6</f>
        <v>1924.7028388099998</v>
      </c>
      <c r="O131" s="64">
        <f>SUMIFS(СВЦЭМ!$D$34:$D$777,СВЦЭМ!$A$34:$A$777,$A131,СВЦЭМ!$B$34:$B$777,O$119)+'СЕТ СН'!$I$11+СВЦЭМ!$D$10+'СЕТ СН'!$I$6</f>
        <v>1933.01599536</v>
      </c>
      <c r="P131" s="64">
        <f>SUMIFS(СВЦЭМ!$D$34:$D$777,СВЦЭМ!$A$34:$A$777,$A131,СВЦЭМ!$B$34:$B$777,P$119)+'СЕТ СН'!$I$11+СВЦЭМ!$D$10+'СЕТ СН'!$I$6</f>
        <v>1916.1498831199999</v>
      </c>
      <c r="Q131" s="64">
        <f>SUMIFS(СВЦЭМ!$D$34:$D$777,СВЦЭМ!$A$34:$A$777,$A131,СВЦЭМ!$B$34:$B$777,Q$119)+'СЕТ СН'!$I$11+СВЦЭМ!$D$10+'СЕТ СН'!$I$6</f>
        <v>1920.0730762999999</v>
      </c>
      <c r="R131" s="64">
        <f>SUMIFS(СВЦЭМ!$D$34:$D$777,СВЦЭМ!$A$34:$A$777,$A131,СВЦЭМ!$B$34:$B$777,R$119)+'СЕТ СН'!$I$11+СВЦЭМ!$D$10+'СЕТ СН'!$I$6</f>
        <v>2016.2525938799999</v>
      </c>
      <c r="S131" s="64">
        <f>SUMIFS(СВЦЭМ!$D$34:$D$777,СВЦЭМ!$A$34:$A$777,$A131,СВЦЭМ!$B$34:$B$777,S$119)+'СЕТ СН'!$I$11+СВЦЭМ!$D$10+'СЕТ СН'!$I$6</f>
        <v>1998.8359953199999</v>
      </c>
      <c r="T131" s="64">
        <f>SUMIFS(СВЦЭМ!$D$34:$D$777,СВЦЭМ!$A$34:$A$777,$A131,СВЦЭМ!$B$34:$B$777,T$119)+'СЕТ СН'!$I$11+СВЦЭМ!$D$10+'СЕТ СН'!$I$6</f>
        <v>1965.5338784</v>
      </c>
      <c r="U131" s="64">
        <f>SUMIFS(СВЦЭМ!$D$34:$D$777,СВЦЭМ!$A$34:$A$777,$A131,СВЦЭМ!$B$34:$B$777,U$119)+'СЕТ СН'!$I$11+СВЦЭМ!$D$10+'СЕТ СН'!$I$6</f>
        <v>1982.1997467599999</v>
      </c>
      <c r="V131" s="64">
        <f>SUMIFS(СВЦЭМ!$D$34:$D$777,СВЦЭМ!$A$34:$A$777,$A131,СВЦЭМ!$B$34:$B$777,V$119)+'СЕТ СН'!$I$11+СВЦЭМ!$D$10+'СЕТ СН'!$I$6</f>
        <v>1970.1150077100001</v>
      </c>
      <c r="W131" s="64">
        <f>SUMIFS(СВЦЭМ!$D$34:$D$777,СВЦЭМ!$A$34:$A$777,$A131,СВЦЭМ!$B$34:$B$777,W$119)+'СЕТ СН'!$I$11+СВЦЭМ!$D$10+'СЕТ СН'!$I$6</f>
        <v>1974.0900448499999</v>
      </c>
      <c r="X131" s="64">
        <f>SUMIFS(СВЦЭМ!$D$34:$D$777,СВЦЭМ!$A$34:$A$777,$A131,СВЦЭМ!$B$34:$B$777,X$119)+'СЕТ СН'!$I$11+СВЦЭМ!$D$10+'СЕТ СН'!$I$6</f>
        <v>1997.7578437899999</v>
      </c>
      <c r="Y131" s="64">
        <f>SUMIFS(СВЦЭМ!$D$34:$D$777,СВЦЭМ!$A$34:$A$777,$A131,СВЦЭМ!$B$34:$B$777,Y$119)+'СЕТ СН'!$I$11+СВЦЭМ!$D$10+'СЕТ СН'!$I$6</f>
        <v>2081.8837177300002</v>
      </c>
    </row>
    <row r="132" spans="1:25" ht="15.75" x14ac:dyDescent="0.2">
      <c r="A132" s="63">
        <f t="shared" si="3"/>
        <v>42564</v>
      </c>
      <c r="B132" s="64">
        <f>SUMIFS(СВЦЭМ!$D$34:$D$777,СВЦЭМ!$A$34:$A$777,$A132,СВЦЭМ!$B$34:$B$777,B$119)+'СЕТ СН'!$I$11+СВЦЭМ!$D$10+'СЕТ СН'!$I$6</f>
        <v>2111.4843079399998</v>
      </c>
      <c r="C132" s="64">
        <f>SUMIFS(СВЦЭМ!$D$34:$D$777,СВЦЭМ!$A$34:$A$777,$A132,СВЦЭМ!$B$34:$B$777,C$119)+'СЕТ СН'!$I$11+СВЦЭМ!$D$10+'СЕТ СН'!$I$6</f>
        <v>2182.4319121899998</v>
      </c>
      <c r="D132" s="64">
        <f>SUMIFS(СВЦЭМ!$D$34:$D$777,СВЦЭМ!$A$34:$A$777,$A132,СВЦЭМ!$B$34:$B$777,D$119)+'СЕТ СН'!$I$11+СВЦЭМ!$D$10+'СЕТ СН'!$I$6</f>
        <v>2230.2856018900002</v>
      </c>
      <c r="E132" s="64">
        <f>SUMIFS(СВЦЭМ!$D$34:$D$777,СВЦЭМ!$A$34:$A$777,$A132,СВЦЭМ!$B$34:$B$777,E$119)+'СЕТ СН'!$I$11+СВЦЭМ!$D$10+'СЕТ СН'!$I$6</f>
        <v>2244.6817598300004</v>
      </c>
      <c r="F132" s="64">
        <f>SUMIFS(СВЦЭМ!$D$34:$D$777,СВЦЭМ!$A$34:$A$777,$A132,СВЦЭМ!$B$34:$B$777,F$119)+'СЕТ СН'!$I$11+СВЦЭМ!$D$10+'СЕТ СН'!$I$6</f>
        <v>2218.8893958600001</v>
      </c>
      <c r="G132" s="64">
        <f>SUMIFS(СВЦЭМ!$D$34:$D$777,СВЦЭМ!$A$34:$A$777,$A132,СВЦЭМ!$B$34:$B$777,G$119)+'СЕТ СН'!$I$11+СВЦЭМ!$D$10+'СЕТ СН'!$I$6</f>
        <v>2231.87653692</v>
      </c>
      <c r="H132" s="64">
        <f>SUMIFS(СВЦЭМ!$D$34:$D$777,СВЦЭМ!$A$34:$A$777,$A132,СВЦЭМ!$B$34:$B$777,H$119)+'СЕТ СН'!$I$11+СВЦЭМ!$D$10+'СЕТ СН'!$I$6</f>
        <v>2150.96551585</v>
      </c>
      <c r="I132" s="64">
        <f>SUMIFS(СВЦЭМ!$D$34:$D$777,СВЦЭМ!$A$34:$A$777,$A132,СВЦЭМ!$B$34:$B$777,I$119)+'СЕТ СН'!$I$11+СВЦЭМ!$D$10+'СЕТ СН'!$I$6</f>
        <v>2033.30591837</v>
      </c>
      <c r="J132" s="64">
        <f>SUMIFS(СВЦЭМ!$D$34:$D$777,СВЦЭМ!$A$34:$A$777,$A132,СВЦЭМ!$B$34:$B$777,J$119)+'СЕТ СН'!$I$11+СВЦЭМ!$D$10+'СЕТ СН'!$I$6</f>
        <v>1887.6746828</v>
      </c>
      <c r="K132" s="64">
        <f>SUMIFS(СВЦЭМ!$D$34:$D$777,СВЦЭМ!$A$34:$A$777,$A132,СВЦЭМ!$B$34:$B$777,K$119)+'СЕТ СН'!$I$11+СВЦЭМ!$D$10+'СЕТ СН'!$I$6</f>
        <v>1910.0819946799998</v>
      </c>
      <c r="L132" s="64">
        <f>SUMIFS(СВЦЭМ!$D$34:$D$777,СВЦЭМ!$A$34:$A$777,$A132,СВЦЭМ!$B$34:$B$777,L$119)+'СЕТ СН'!$I$11+СВЦЭМ!$D$10+'СЕТ СН'!$I$6</f>
        <v>2011.4268594999999</v>
      </c>
      <c r="M132" s="64">
        <f>SUMIFS(СВЦЭМ!$D$34:$D$777,СВЦЭМ!$A$34:$A$777,$A132,СВЦЭМ!$B$34:$B$777,M$119)+'СЕТ СН'!$I$11+СВЦЭМ!$D$10+'СЕТ СН'!$I$6</f>
        <v>1998.67191622</v>
      </c>
      <c r="N132" s="64">
        <f>SUMIFS(СВЦЭМ!$D$34:$D$777,СВЦЭМ!$A$34:$A$777,$A132,СВЦЭМ!$B$34:$B$777,N$119)+'СЕТ СН'!$I$11+СВЦЭМ!$D$10+'СЕТ СН'!$I$6</f>
        <v>1944.5822362899999</v>
      </c>
      <c r="O132" s="64">
        <f>SUMIFS(СВЦЭМ!$D$34:$D$777,СВЦЭМ!$A$34:$A$777,$A132,СВЦЭМ!$B$34:$B$777,O$119)+'СЕТ СН'!$I$11+СВЦЭМ!$D$10+'СЕТ СН'!$I$6</f>
        <v>1958.8517801600001</v>
      </c>
      <c r="P132" s="64">
        <f>SUMIFS(СВЦЭМ!$D$34:$D$777,СВЦЭМ!$A$34:$A$777,$A132,СВЦЭМ!$B$34:$B$777,P$119)+'СЕТ СН'!$I$11+СВЦЭМ!$D$10+'СЕТ СН'!$I$6</f>
        <v>1927.2104360799999</v>
      </c>
      <c r="Q132" s="64">
        <f>SUMIFS(СВЦЭМ!$D$34:$D$777,СВЦЭМ!$A$34:$A$777,$A132,СВЦЭМ!$B$34:$B$777,Q$119)+'СЕТ СН'!$I$11+СВЦЭМ!$D$10+'СЕТ СН'!$I$6</f>
        <v>1933.54459875</v>
      </c>
      <c r="R132" s="64">
        <f>SUMIFS(СВЦЭМ!$D$34:$D$777,СВЦЭМ!$A$34:$A$777,$A132,СВЦЭМ!$B$34:$B$777,R$119)+'СЕТ СН'!$I$11+СВЦЭМ!$D$10+'СЕТ СН'!$I$6</f>
        <v>2003.6507707999999</v>
      </c>
      <c r="S132" s="64">
        <f>SUMIFS(СВЦЭМ!$D$34:$D$777,СВЦЭМ!$A$34:$A$777,$A132,СВЦЭМ!$B$34:$B$777,S$119)+'СЕТ СН'!$I$11+СВЦЭМ!$D$10+'СЕТ СН'!$I$6</f>
        <v>1995.67443093</v>
      </c>
      <c r="T132" s="64">
        <f>SUMIFS(СВЦЭМ!$D$34:$D$777,СВЦЭМ!$A$34:$A$777,$A132,СВЦЭМ!$B$34:$B$777,T$119)+'СЕТ СН'!$I$11+СВЦЭМ!$D$10+'СЕТ СН'!$I$6</f>
        <v>1968.9823520699999</v>
      </c>
      <c r="U132" s="64">
        <f>SUMIFS(СВЦЭМ!$D$34:$D$777,СВЦЭМ!$A$34:$A$777,$A132,СВЦЭМ!$B$34:$B$777,U$119)+'СЕТ СН'!$I$11+СВЦЭМ!$D$10+'СЕТ СН'!$I$6</f>
        <v>1991.09998008</v>
      </c>
      <c r="V132" s="64">
        <f>SUMIFS(СВЦЭМ!$D$34:$D$777,СВЦЭМ!$A$34:$A$777,$A132,СВЦЭМ!$B$34:$B$777,V$119)+'СЕТ СН'!$I$11+СВЦЭМ!$D$10+'СЕТ СН'!$I$6</f>
        <v>1960.4858565899999</v>
      </c>
      <c r="W132" s="64">
        <f>SUMIFS(СВЦЭМ!$D$34:$D$777,СВЦЭМ!$A$34:$A$777,$A132,СВЦЭМ!$B$34:$B$777,W$119)+'СЕТ СН'!$I$11+СВЦЭМ!$D$10+'СЕТ СН'!$I$6</f>
        <v>1943.1399975999998</v>
      </c>
      <c r="X132" s="64">
        <f>SUMIFS(СВЦЭМ!$D$34:$D$777,СВЦЭМ!$A$34:$A$777,$A132,СВЦЭМ!$B$34:$B$777,X$119)+'СЕТ СН'!$I$11+СВЦЭМ!$D$10+'СЕТ СН'!$I$6</f>
        <v>1966.38544293</v>
      </c>
      <c r="Y132" s="64">
        <f>SUMIFS(СВЦЭМ!$D$34:$D$777,СВЦЭМ!$A$34:$A$777,$A132,СВЦЭМ!$B$34:$B$777,Y$119)+'СЕТ СН'!$I$11+СВЦЭМ!$D$10+'СЕТ СН'!$I$6</f>
        <v>2028.18774553</v>
      </c>
    </row>
    <row r="133" spans="1:25" ht="15.75" x14ac:dyDescent="0.2">
      <c r="A133" s="63">
        <f t="shared" si="3"/>
        <v>42565</v>
      </c>
      <c r="B133" s="64">
        <f>SUMIFS(СВЦЭМ!$D$34:$D$777,СВЦЭМ!$A$34:$A$777,$A133,СВЦЭМ!$B$34:$B$777,B$119)+'СЕТ СН'!$I$11+СВЦЭМ!$D$10+'СЕТ СН'!$I$6</f>
        <v>2050.2479480799998</v>
      </c>
      <c r="C133" s="64">
        <f>SUMIFS(СВЦЭМ!$D$34:$D$777,СВЦЭМ!$A$34:$A$777,$A133,СВЦЭМ!$B$34:$B$777,C$119)+'СЕТ СН'!$I$11+СВЦЭМ!$D$10+'СЕТ СН'!$I$6</f>
        <v>2116.9977627400003</v>
      </c>
      <c r="D133" s="64">
        <f>SUMIFS(СВЦЭМ!$D$34:$D$777,СВЦЭМ!$A$34:$A$777,$A133,СВЦЭМ!$B$34:$B$777,D$119)+'СЕТ СН'!$I$11+СВЦЭМ!$D$10+'СЕТ СН'!$I$6</f>
        <v>2141.8260793700001</v>
      </c>
      <c r="E133" s="64">
        <f>SUMIFS(СВЦЭМ!$D$34:$D$777,СВЦЭМ!$A$34:$A$777,$A133,СВЦЭМ!$B$34:$B$777,E$119)+'СЕТ СН'!$I$11+СВЦЭМ!$D$10+'СЕТ СН'!$I$6</f>
        <v>2152.48408152</v>
      </c>
      <c r="F133" s="64">
        <f>SUMIFS(СВЦЭМ!$D$34:$D$777,СВЦЭМ!$A$34:$A$777,$A133,СВЦЭМ!$B$34:$B$777,F$119)+'СЕТ СН'!$I$11+СВЦЭМ!$D$10+'СЕТ СН'!$I$6</f>
        <v>2189.1838072800001</v>
      </c>
      <c r="G133" s="64">
        <f>SUMIFS(СВЦЭМ!$D$34:$D$777,СВЦЭМ!$A$34:$A$777,$A133,СВЦЭМ!$B$34:$B$777,G$119)+'СЕТ СН'!$I$11+СВЦЭМ!$D$10+'СЕТ СН'!$I$6</f>
        <v>2161.55319078</v>
      </c>
      <c r="H133" s="64">
        <f>SUMIFS(СВЦЭМ!$D$34:$D$777,СВЦЭМ!$A$34:$A$777,$A133,СВЦЭМ!$B$34:$B$777,H$119)+'СЕТ СН'!$I$11+СВЦЭМ!$D$10+'СЕТ СН'!$I$6</f>
        <v>2046.8950915199998</v>
      </c>
      <c r="I133" s="64">
        <f>SUMIFS(СВЦЭМ!$D$34:$D$777,СВЦЭМ!$A$34:$A$777,$A133,СВЦЭМ!$B$34:$B$777,I$119)+'СЕТ СН'!$I$11+СВЦЭМ!$D$10+'СЕТ СН'!$I$6</f>
        <v>1992.7689069999999</v>
      </c>
      <c r="J133" s="64">
        <f>SUMIFS(СВЦЭМ!$D$34:$D$777,СВЦЭМ!$A$34:$A$777,$A133,СВЦЭМ!$B$34:$B$777,J$119)+'СЕТ СН'!$I$11+СВЦЭМ!$D$10+'СЕТ СН'!$I$6</f>
        <v>1844.2162698799998</v>
      </c>
      <c r="K133" s="64">
        <f>SUMIFS(СВЦЭМ!$D$34:$D$777,СВЦЭМ!$A$34:$A$777,$A133,СВЦЭМ!$B$34:$B$777,K$119)+'СЕТ СН'!$I$11+СВЦЭМ!$D$10+'СЕТ СН'!$I$6</f>
        <v>1839.0765483499999</v>
      </c>
      <c r="L133" s="64">
        <f>SUMIFS(СВЦЭМ!$D$34:$D$777,СВЦЭМ!$A$34:$A$777,$A133,СВЦЭМ!$B$34:$B$777,L$119)+'СЕТ СН'!$I$11+СВЦЭМ!$D$10+'СЕТ СН'!$I$6</f>
        <v>1829.2493988299998</v>
      </c>
      <c r="M133" s="64">
        <f>SUMIFS(СВЦЭМ!$D$34:$D$777,СВЦЭМ!$A$34:$A$777,$A133,СВЦЭМ!$B$34:$B$777,M$119)+'СЕТ СН'!$I$11+СВЦЭМ!$D$10+'СЕТ СН'!$I$6</f>
        <v>1815.9103431399999</v>
      </c>
      <c r="N133" s="64">
        <f>SUMIFS(СВЦЭМ!$D$34:$D$777,СВЦЭМ!$A$34:$A$777,$A133,СВЦЭМ!$B$34:$B$777,N$119)+'СЕТ СН'!$I$11+СВЦЭМ!$D$10+'СЕТ СН'!$I$6</f>
        <v>1816.8170741499998</v>
      </c>
      <c r="O133" s="64">
        <f>SUMIFS(СВЦЭМ!$D$34:$D$777,СВЦЭМ!$A$34:$A$777,$A133,СВЦЭМ!$B$34:$B$777,O$119)+'СЕТ СН'!$I$11+СВЦЭМ!$D$10+'СЕТ СН'!$I$6</f>
        <v>1811.0149672699999</v>
      </c>
      <c r="P133" s="64">
        <f>SUMIFS(СВЦЭМ!$D$34:$D$777,СВЦЭМ!$A$34:$A$777,$A133,СВЦЭМ!$B$34:$B$777,P$119)+'СЕТ СН'!$I$11+СВЦЭМ!$D$10+'СЕТ СН'!$I$6</f>
        <v>1799.4949544000001</v>
      </c>
      <c r="Q133" s="64">
        <f>SUMIFS(СВЦЭМ!$D$34:$D$777,СВЦЭМ!$A$34:$A$777,$A133,СВЦЭМ!$B$34:$B$777,Q$119)+'СЕТ СН'!$I$11+СВЦЭМ!$D$10+'СЕТ СН'!$I$6</f>
        <v>1810.4863950700001</v>
      </c>
      <c r="R133" s="64">
        <f>SUMIFS(СВЦЭМ!$D$34:$D$777,СВЦЭМ!$A$34:$A$777,$A133,СВЦЭМ!$B$34:$B$777,R$119)+'СЕТ СН'!$I$11+СВЦЭМ!$D$10+'СЕТ СН'!$I$6</f>
        <v>1884.6602395599998</v>
      </c>
      <c r="S133" s="64">
        <f>SUMIFS(СВЦЭМ!$D$34:$D$777,СВЦЭМ!$A$34:$A$777,$A133,СВЦЭМ!$B$34:$B$777,S$119)+'СЕТ СН'!$I$11+СВЦЭМ!$D$10+'СЕТ СН'!$I$6</f>
        <v>1894.30568055</v>
      </c>
      <c r="T133" s="64">
        <f>SUMIFS(СВЦЭМ!$D$34:$D$777,СВЦЭМ!$A$34:$A$777,$A133,СВЦЭМ!$B$34:$B$777,T$119)+'СЕТ СН'!$I$11+СВЦЭМ!$D$10+'СЕТ СН'!$I$6</f>
        <v>1878.01195538</v>
      </c>
      <c r="U133" s="64">
        <f>SUMIFS(СВЦЭМ!$D$34:$D$777,СВЦЭМ!$A$34:$A$777,$A133,СВЦЭМ!$B$34:$B$777,U$119)+'СЕТ СН'!$I$11+СВЦЭМ!$D$10+'СЕТ СН'!$I$6</f>
        <v>1860.7143293300001</v>
      </c>
      <c r="V133" s="64">
        <f>SUMIFS(СВЦЭМ!$D$34:$D$777,СВЦЭМ!$A$34:$A$777,$A133,СВЦЭМ!$B$34:$B$777,V$119)+'СЕТ СН'!$I$11+СВЦЭМ!$D$10+'СЕТ СН'!$I$6</f>
        <v>1913.3670868499999</v>
      </c>
      <c r="W133" s="64">
        <f>SUMIFS(СВЦЭМ!$D$34:$D$777,СВЦЭМ!$A$34:$A$777,$A133,СВЦЭМ!$B$34:$B$777,W$119)+'СЕТ СН'!$I$11+СВЦЭМ!$D$10+'СЕТ СН'!$I$6</f>
        <v>1975.1563621999999</v>
      </c>
      <c r="X133" s="64">
        <f>SUMIFS(СВЦЭМ!$D$34:$D$777,СВЦЭМ!$A$34:$A$777,$A133,СВЦЭМ!$B$34:$B$777,X$119)+'СЕТ СН'!$I$11+СВЦЭМ!$D$10+'СЕТ СН'!$I$6</f>
        <v>1982.52225056</v>
      </c>
      <c r="Y133" s="64">
        <f>SUMIFS(СВЦЭМ!$D$34:$D$777,СВЦЭМ!$A$34:$A$777,$A133,СВЦЭМ!$B$34:$B$777,Y$119)+'СЕТ СН'!$I$11+СВЦЭМ!$D$10+'СЕТ СН'!$I$6</f>
        <v>1995.1770924099999</v>
      </c>
    </row>
    <row r="134" spans="1:25" ht="15.75" x14ac:dyDescent="0.2">
      <c r="A134" s="63">
        <f t="shared" si="3"/>
        <v>42566</v>
      </c>
      <c r="B134" s="64">
        <f>SUMIFS(СВЦЭМ!$D$34:$D$777,СВЦЭМ!$A$34:$A$777,$A134,СВЦЭМ!$B$34:$B$777,B$119)+'СЕТ СН'!$I$11+СВЦЭМ!$D$10+'СЕТ СН'!$I$6</f>
        <v>1975.4312761299998</v>
      </c>
      <c r="C134" s="64">
        <f>SUMIFS(СВЦЭМ!$D$34:$D$777,СВЦЭМ!$A$34:$A$777,$A134,СВЦЭМ!$B$34:$B$777,C$119)+'СЕТ СН'!$I$11+СВЦЭМ!$D$10+'СЕТ СН'!$I$6</f>
        <v>2024.0518591</v>
      </c>
      <c r="D134" s="64">
        <f>SUMIFS(СВЦЭМ!$D$34:$D$777,СВЦЭМ!$A$34:$A$777,$A134,СВЦЭМ!$B$34:$B$777,D$119)+'СЕТ СН'!$I$11+СВЦЭМ!$D$10+'СЕТ СН'!$I$6</f>
        <v>2032.56960233</v>
      </c>
      <c r="E134" s="64">
        <f>SUMIFS(СВЦЭМ!$D$34:$D$777,СВЦЭМ!$A$34:$A$777,$A134,СВЦЭМ!$B$34:$B$777,E$119)+'СЕТ СН'!$I$11+СВЦЭМ!$D$10+'СЕТ СН'!$I$6</f>
        <v>2039.35782664</v>
      </c>
      <c r="F134" s="64">
        <f>SUMIFS(СВЦЭМ!$D$34:$D$777,СВЦЭМ!$A$34:$A$777,$A134,СВЦЭМ!$B$34:$B$777,F$119)+'СЕТ СН'!$I$11+СВЦЭМ!$D$10+'СЕТ СН'!$I$6</f>
        <v>2060.9004571400001</v>
      </c>
      <c r="G134" s="64">
        <f>SUMIFS(СВЦЭМ!$D$34:$D$777,СВЦЭМ!$A$34:$A$777,$A134,СВЦЭМ!$B$34:$B$777,G$119)+'СЕТ СН'!$I$11+СВЦЭМ!$D$10+'СЕТ СН'!$I$6</f>
        <v>2043.15396861</v>
      </c>
      <c r="H134" s="64">
        <f>SUMIFS(СВЦЭМ!$D$34:$D$777,СВЦЭМ!$A$34:$A$777,$A134,СВЦЭМ!$B$34:$B$777,H$119)+'СЕТ СН'!$I$11+СВЦЭМ!$D$10+'СЕТ СН'!$I$6</f>
        <v>2038.2490498299999</v>
      </c>
      <c r="I134" s="64">
        <f>SUMIFS(СВЦЭМ!$D$34:$D$777,СВЦЭМ!$A$34:$A$777,$A134,СВЦЭМ!$B$34:$B$777,I$119)+'СЕТ СН'!$I$11+СВЦЭМ!$D$10+'СЕТ СН'!$I$6</f>
        <v>2021.0347252299998</v>
      </c>
      <c r="J134" s="64">
        <f>SUMIFS(СВЦЭМ!$D$34:$D$777,СВЦЭМ!$A$34:$A$777,$A134,СВЦЭМ!$B$34:$B$777,J$119)+'СЕТ СН'!$I$11+СВЦЭМ!$D$10+'СЕТ СН'!$I$6</f>
        <v>1941.81722519</v>
      </c>
      <c r="K134" s="64">
        <f>SUMIFS(СВЦЭМ!$D$34:$D$777,СВЦЭМ!$A$34:$A$777,$A134,СВЦЭМ!$B$34:$B$777,K$119)+'СЕТ СН'!$I$11+СВЦЭМ!$D$10+'СЕТ СН'!$I$6</f>
        <v>1915.8751882399999</v>
      </c>
      <c r="L134" s="64">
        <f>SUMIFS(СВЦЭМ!$D$34:$D$777,СВЦЭМ!$A$34:$A$777,$A134,СВЦЭМ!$B$34:$B$777,L$119)+'СЕТ СН'!$I$11+СВЦЭМ!$D$10+'СЕТ СН'!$I$6</f>
        <v>1873.6487792899998</v>
      </c>
      <c r="M134" s="64">
        <f>SUMIFS(СВЦЭМ!$D$34:$D$777,СВЦЭМ!$A$34:$A$777,$A134,СВЦЭМ!$B$34:$B$777,M$119)+'СЕТ СН'!$I$11+СВЦЭМ!$D$10+'СЕТ СН'!$I$6</f>
        <v>1890.6938601500001</v>
      </c>
      <c r="N134" s="64">
        <f>SUMIFS(СВЦЭМ!$D$34:$D$777,СВЦЭМ!$A$34:$A$777,$A134,СВЦЭМ!$B$34:$B$777,N$119)+'СЕТ СН'!$I$11+СВЦЭМ!$D$10+'СЕТ СН'!$I$6</f>
        <v>1881.4305853599999</v>
      </c>
      <c r="O134" s="64">
        <f>SUMIFS(СВЦЭМ!$D$34:$D$777,СВЦЭМ!$A$34:$A$777,$A134,СВЦЭМ!$B$34:$B$777,O$119)+'СЕТ СН'!$I$11+СВЦЭМ!$D$10+'СЕТ СН'!$I$6</f>
        <v>1891.71498514</v>
      </c>
      <c r="P134" s="64">
        <f>SUMIFS(СВЦЭМ!$D$34:$D$777,СВЦЭМ!$A$34:$A$777,$A134,СВЦЭМ!$B$34:$B$777,P$119)+'СЕТ СН'!$I$11+СВЦЭМ!$D$10+'СЕТ СН'!$I$6</f>
        <v>1805.7556650199999</v>
      </c>
      <c r="Q134" s="64">
        <f>SUMIFS(СВЦЭМ!$D$34:$D$777,СВЦЭМ!$A$34:$A$777,$A134,СВЦЭМ!$B$34:$B$777,Q$119)+'СЕТ СН'!$I$11+СВЦЭМ!$D$10+'СЕТ СН'!$I$6</f>
        <v>1794.5487181599999</v>
      </c>
      <c r="R134" s="64">
        <f>SUMIFS(СВЦЭМ!$D$34:$D$777,СВЦЭМ!$A$34:$A$777,$A134,СВЦЭМ!$B$34:$B$777,R$119)+'СЕТ СН'!$I$11+СВЦЭМ!$D$10+'СЕТ СН'!$I$6</f>
        <v>1810.9170925799999</v>
      </c>
      <c r="S134" s="64">
        <f>SUMIFS(СВЦЭМ!$D$34:$D$777,СВЦЭМ!$A$34:$A$777,$A134,СВЦЭМ!$B$34:$B$777,S$119)+'СЕТ СН'!$I$11+СВЦЭМ!$D$10+'СЕТ СН'!$I$6</f>
        <v>1806.3533243799998</v>
      </c>
      <c r="T134" s="64">
        <f>SUMIFS(СВЦЭМ!$D$34:$D$777,СВЦЭМ!$A$34:$A$777,$A134,СВЦЭМ!$B$34:$B$777,T$119)+'СЕТ СН'!$I$11+СВЦЭМ!$D$10+'СЕТ СН'!$I$6</f>
        <v>1796.17319395</v>
      </c>
      <c r="U134" s="64">
        <f>SUMIFS(СВЦЭМ!$D$34:$D$777,СВЦЭМ!$A$34:$A$777,$A134,СВЦЭМ!$B$34:$B$777,U$119)+'СЕТ СН'!$I$11+СВЦЭМ!$D$10+'СЕТ СН'!$I$6</f>
        <v>1795.5641185599998</v>
      </c>
      <c r="V134" s="64">
        <f>SUMIFS(СВЦЭМ!$D$34:$D$777,СВЦЭМ!$A$34:$A$777,$A134,СВЦЭМ!$B$34:$B$777,V$119)+'СЕТ СН'!$I$11+СВЦЭМ!$D$10+'СЕТ СН'!$I$6</f>
        <v>1809.4683852200001</v>
      </c>
      <c r="W134" s="64">
        <f>SUMIFS(СВЦЭМ!$D$34:$D$777,СВЦЭМ!$A$34:$A$777,$A134,СВЦЭМ!$B$34:$B$777,W$119)+'СЕТ СН'!$I$11+СВЦЭМ!$D$10+'СЕТ СН'!$I$6</f>
        <v>1877.9870404399999</v>
      </c>
      <c r="X134" s="64">
        <f>SUMIFS(СВЦЭМ!$D$34:$D$777,СВЦЭМ!$A$34:$A$777,$A134,СВЦЭМ!$B$34:$B$777,X$119)+'СЕТ СН'!$I$11+СВЦЭМ!$D$10+'СЕТ СН'!$I$6</f>
        <v>1927.3066304499998</v>
      </c>
      <c r="Y134" s="64">
        <f>SUMIFS(СВЦЭМ!$D$34:$D$777,СВЦЭМ!$A$34:$A$777,$A134,СВЦЭМ!$B$34:$B$777,Y$119)+'СЕТ СН'!$I$11+СВЦЭМ!$D$10+'СЕТ СН'!$I$6</f>
        <v>1917.2799705399998</v>
      </c>
    </row>
    <row r="135" spans="1:25" ht="15.75" x14ac:dyDescent="0.2">
      <c r="A135" s="63">
        <f t="shared" si="3"/>
        <v>42567</v>
      </c>
      <c r="B135" s="64">
        <f>SUMIFS(СВЦЭМ!$D$34:$D$777,СВЦЭМ!$A$34:$A$777,$A135,СВЦЭМ!$B$34:$B$777,B$119)+'СЕТ СН'!$I$11+СВЦЭМ!$D$10+'СЕТ СН'!$I$6</f>
        <v>2075.3485286099999</v>
      </c>
      <c r="C135" s="64">
        <f>SUMIFS(СВЦЭМ!$D$34:$D$777,СВЦЭМ!$A$34:$A$777,$A135,СВЦЭМ!$B$34:$B$777,C$119)+'СЕТ СН'!$I$11+СВЦЭМ!$D$10+'СЕТ СН'!$I$6</f>
        <v>2115.32482196</v>
      </c>
      <c r="D135" s="64">
        <f>SUMIFS(СВЦЭМ!$D$34:$D$777,СВЦЭМ!$A$34:$A$777,$A135,СВЦЭМ!$B$34:$B$777,D$119)+'СЕТ СН'!$I$11+СВЦЭМ!$D$10+'СЕТ СН'!$I$6</f>
        <v>2143.3901128699999</v>
      </c>
      <c r="E135" s="64">
        <f>SUMIFS(СВЦЭМ!$D$34:$D$777,СВЦЭМ!$A$34:$A$777,$A135,СВЦЭМ!$B$34:$B$777,E$119)+'СЕТ СН'!$I$11+СВЦЭМ!$D$10+'СЕТ СН'!$I$6</f>
        <v>2157.4287276100004</v>
      </c>
      <c r="F135" s="64">
        <f>SUMIFS(СВЦЭМ!$D$34:$D$777,СВЦЭМ!$A$34:$A$777,$A135,СВЦЭМ!$B$34:$B$777,F$119)+'СЕТ СН'!$I$11+СВЦЭМ!$D$10+'СЕТ СН'!$I$6</f>
        <v>2164.61955528</v>
      </c>
      <c r="G135" s="64">
        <f>SUMIFS(СВЦЭМ!$D$34:$D$777,СВЦЭМ!$A$34:$A$777,$A135,СВЦЭМ!$B$34:$B$777,G$119)+'СЕТ СН'!$I$11+СВЦЭМ!$D$10+'СЕТ СН'!$I$6</f>
        <v>2165.10688798</v>
      </c>
      <c r="H135" s="64">
        <f>SUMIFS(СВЦЭМ!$D$34:$D$777,СВЦЭМ!$A$34:$A$777,$A135,СВЦЭМ!$B$34:$B$777,H$119)+'СЕТ СН'!$I$11+СВЦЭМ!$D$10+'СЕТ СН'!$I$6</f>
        <v>2126.4447773700003</v>
      </c>
      <c r="I135" s="64">
        <f>SUMIFS(СВЦЭМ!$D$34:$D$777,СВЦЭМ!$A$34:$A$777,$A135,СВЦЭМ!$B$34:$B$777,I$119)+'СЕТ СН'!$I$11+СВЦЭМ!$D$10+'СЕТ СН'!$I$6</f>
        <v>2021.14412528</v>
      </c>
      <c r="J135" s="64">
        <f>SUMIFS(СВЦЭМ!$D$34:$D$777,СВЦЭМ!$A$34:$A$777,$A135,СВЦЭМ!$B$34:$B$777,J$119)+'СЕТ СН'!$I$11+СВЦЭМ!$D$10+'СЕТ СН'!$I$6</f>
        <v>1939.4161418899998</v>
      </c>
      <c r="K135" s="64">
        <f>SUMIFS(СВЦЭМ!$D$34:$D$777,СВЦЭМ!$A$34:$A$777,$A135,СВЦЭМ!$B$34:$B$777,K$119)+'СЕТ СН'!$I$11+СВЦЭМ!$D$10+'СЕТ СН'!$I$6</f>
        <v>1909.65019777</v>
      </c>
      <c r="L135" s="64">
        <f>SUMIFS(СВЦЭМ!$D$34:$D$777,СВЦЭМ!$A$34:$A$777,$A135,СВЦЭМ!$B$34:$B$777,L$119)+'СЕТ СН'!$I$11+СВЦЭМ!$D$10+'СЕТ СН'!$I$6</f>
        <v>1931.59229013</v>
      </c>
      <c r="M135" s="64">
        <f>SUMIFS(СВЦЭМ!$D$34:$D$777,СВЦЭМ!$A$34:$A$777,$A135,СВЦЭМ!$B$34:$B$777,M$119)+'СЕТ СН'!$I$11+СВЦЭМ!$D$10+'СЕТ СН'!$I$6</f>
        <v>1952.6541017699999</v>
      </c>
      <c r="N135" s="64">
        <f>SUMIFS(СВЦЭМ!$D$34:$D$777,СВЦЭМ!$A$34:$A$777,$A135,СВЦЭМ!$B$34:$B$777,N$119)+'СЕТ СН'!$I$11+СВЦЭМ!$D$10+'СЕТ СН'!$I$6</f>
        <v>1890.11986703</v>
      </c>
      <c r="O135" s="64">
        <f>SUMIFS(СВЦЭМ!$D$34:$D$777,СВЦЭМ!$A$34:$A$777,$A135,СВЦЭМ!$B$34:$B$777,O$119)+'СЕТ СН'!$I$11+СВЦЭМ!$D$10+'СЕТ СН'!$I$6</f>
        <v>1841.6668244799998</v>
      </c>
      <c r="P135" s="64">
        <f>SUMIFS(СВЦЭМ!$D$34:$D$777,СВЦЭМ!$A$34:$A$777,$A135,СВЦЭМ!$B$34:$B$777,P$119)+'СЕТ СН'!$I$11+СВЦЭМ!$D$10+'СЕТ СН'!$I$6</f>
        <v>1826.5587572999998</v>
      </c>
      <c r="Q135" s="64">
        <f>SUMIFS(СВЦЭМ!$D$34:$D$777,СВЦЭМ!$A$34:$A$777,$A135,СВЦЭМ!$B$34:$B$777,Q$119)+'СЕТ СН'!$I$11+СВЦЭМ!$D$10+'СЕТ СН'!$I$6</f>
        <v>1825.33609703</v>
      </c>
      <c r="R135" s="64">
        <f>SUMIFS(СВЦЭМ!$D$34:$D$777,СВЦЭМ!$A$34:$A$777,$A135,СВЦЭМ!$B$34:$B$777,R$119)+'СЕТ СН'!$I$11+СВЦЭМ!$D$10+'СЕТ СН'!$I$6</f>
        <v>1837.6110970599998</v>
      </c>
      <c r="S135" s="64">
        <f>SUMIFS(СВЦЭМ!$D$34:$D$777,СВЦЭМ!$A$34:$A$777,$A135,СВЦЭМ!$B$34:$B$777,S$119)+'СЕТ СН'!$I$11+СВЦЭМ!$D$10+'СЕТ СН'!$I$6</f>
        <v>1839.5819975300001</v>
      </c>
      <c r="T135" s="64">
        <f>SUMIFS(СВЦЭМ!$D$34:$D$777,СВЦЭМ!$A$34:$A$777,$A135,СВЦЭМ!$B$34:$B$777,T$119)+'СЕТ СН'!$I$11+СВЦЭМ!$D$10+'СЕТ СН'!$I$6</f>
        <v>1842.0676856599998</v>
      </c>
      <c r="U135" s="64">
        <f>SUMIFS(СВЦЭМ!$D$34:$D$777,СВЦЭМ!$A$34:$A$777,$A135,СВЦЭМ!$B$34:$B$777,U$119)+'СЕТ СН'!$I$11+СВЦЭМ!$D$10+'СЕТ СН'!$I$6</f>
        <v>1824.93500004</v>
      </c>
      <c r="V135" s="64">
        <f>SUMIFS(СВЦЭМ!$D$34:$D$777,СВЦЭМ!$A$34:$A$777,$A135,СВЦЭМ!$B$34:$B$777,V$119)+'СЕТ СН'!$I$11+СВЦЭМ!$D$10+'СЕТ СН'!$I$6</f>
        <v>1852.0480159799999</v>
      </c>
      <c r="W135" s="64">
        <f>SUMIFS(СВЦЭМ!$D$34:$D$777,СВЦЭМ!$A$34:$A$777,$A135,СВЦЭМ!$B$34:$B$777,W$119)+'СЕТ СН'!$I$11+СВЦЭМ!$D$10+'СЕТ СН'!$I$6</f>
        <v>1907.4840464999997</v>
      </c>
      <c r="X135" s="64">
        <f>SUMIFS(СВЦЭМ!$D$34:$D$777,СВЦЭМ!$A$34:$A$777,$A135,СВЦЭМ!$B$34:$B$777,X$119)+'СЕТ СН'!$I$11+СВЦЭМ!$D$10+'СЕТ СН'!$I$6</f>
        <v>1901.5121017299998</v>
      </c>
      <c r="Y135" s="64">
        <f>SUMIFS(СВЦЭМ!$D$34:$D$777,СВЦЭМ!$A$34:$A$777,$A135,СВЦЭМ!$B$34:$B$777,Y$119)+'СЕТ СН'!$I$11+СВЦЭМ!$D$10+'СЕТ СН'!$I$6</f>
        <v>1898.7439720299999</v>
      </c>
    </row>
    <row r="136" spans="1:25" ht="15.75" x14ac:dyDescent="0.2">
      <c r="A136" s="63">
        <f t="shared" si="3"/>
        <v>42568</v>
      </c>
      <c r="B136" s="64">
        <f>SUMIFS(СВЦЭМ!$D$34:$D$777,СВЦЭМ!$A$34:$A$777,$A136,СВЦЭМ!$B$34:$B$777,B$119)+'СЕТ СН'!$I$11+СВЦЭМ!$D$10+'СЕТ СН'!$I$6</f>
        <v>2003.7652988599998</v>
      </c>
      <c r="C136" s="64">
        <f>SUMIFS(СВЦЭМ!$D$34:$D$777,СВЦЭМ!$A$34:$A$777,$A136,СВЦЭМ!$B$34:$B$777,C$119)+'СЕТ СН'!$I$11+СВЦЭМ!$D$10+'СЕТ СН'!$I$6</f>
        <v>2058.7628665699999</v>
      </c>
      <c r="D136" s="64">
        <f>SUMIFS(СВЦЭМ!$D$34:$D$777,СВЦЭМ!$A$34:$A$777,$A136,СВЦЭМ!$B$34:$B$777,D$119)+'СЕТ СН'!$I$11+СВЦЭМ!$D$10+'СЕТ СН'!$I$6</f>
        <v>2096.7165806499997</v>
      </c>
      <c r="E136" s="64">
        <f>SUMIFS(СВЦЭМ!$D$34:$D$777,СВЦЭМ!$A$34:$A$777,$A136,СВЦЭМ!$B$34:$B$777,E$119)+'СЕТ СН'!$I$11+СВЦЭМ!$D$10+'СЕТ СН'!$I$6</f>
        <v>2091.9312353699997</v>
      </c>
      <c r="F136" s="64">
        <f>SUMIFS(СВЦЭМ!$D$34:$D$777,СВЦЭМ!$A$34:$A$777,$A136,СВЦЭМ!$B$34:$B$777,F$119)+'СЕТ СН'!$I$11+СВЦЭМ!$D$10+'СЕТ СН'!$I$6</f>
        <v>2090.0930786399999</v>
      </c>
      <c r="G136" s="64">
        <f>SUMIFS(СВЦЭМ!$D$34:$D$777,СВЦЭМ!$A$34:$A$777,$A136,СВЦЭМ!$B$34:$B$777,G$119)+'СЕТ СН'!$I$11+СВЦЭМ!$D$10+'СЕТ СН'!$I$6</f>
        <v>2101.2367583099999</v>
      </c>
      <c r="H136" s="64">
        <f>SUMIFS(СВЦЭМ!$D$34:$D$777,СВЦЭМ!$A$34:$A$777,$A136,СВЦЭМ!$B$34:$B$777,H$119)+'СЕТ СН'!$I$11+СВЦЭМ!$D$10+'СЕТ СН'!$I$6</f>
        <v>2076.92579381</v>
      </c>
      <c r="I136" s="64">
        <f>SUMIFS(СВЦЭМ!$D$34:$D$777,СВЦЭМ!$A$34:$A$777,$A136,СВЦЭМ!$B$34:$B$777,I$119)+'СЕТ СН'!$I$11+СВЦЭМ!$D$10+'СЕТ СН'!$I$6</f>
        <v>1986.8452274599999</v>
      </c>
      <c r="J136" s="64">
        <f>SUMIFS(СВЦЭМ!$D$34:$D$777,СВЦЭМ!$A$34:$A$777,$A136,СВЦЭМ!$B$34:$B$777,J$119)+'СЕТ СН'!$I$11+СВЦЭМ!$D$10+'СЕТ СН'!$I$6</f>
        <v>1912.5377525199999</v>
      </c>
      <c r="K136" s="64">
        <f>SUMIFS(СВЦЭМ!$D$34:$D$777,СВЦЭМ!$A$34:$A$777,$A136,СВЦЭМ!$B$34:$B$777,K$119)+'СЕТ СН'!$I$11+СВЦЭМ!$D$10+'СЕТ СН'!$I$6</f>
        <v>1858.3421360899999</v>
      </c>
      <c r="L136" s="64">
        <f>SUMIFS(СВЦЭМ!$D$34:$D$777,СВЦЭМ!$A$34:$A$777,$A136,СВЦЭМ!$B$34:$B$777,L$119)+'СЕТ СН'!$I$11+СВЦЭМ!$D$10+'СЕТ СН'!$I$6</f>
        <v>1839.2100785100001</v>
      </c>
      <c r="M136" s="64">
        <f>SUMIFS(СВЦЭМ!$D$34:$D$777,СВЦЭМ!$A$34:$A$777,$A136,СВЦЭМ!$B$34:$B$777,M$119)+'СЕТ СН'!$I$11+СВЦЭМ!$D$10+'СЕТ СН'!$I$6</f>
        <v>1833.17094331</v>
      </c>
      <c r="N136" s="64">
        <f>SUMIFS(СВЦЭМ!$D$34:$D$777,СВЦЭМ!$A$34:$A$777,$A136,СВЦЭМ!$B$34:$B$777,N$119)+'СЕТ СН'!$I$11+СВЦЭМ!$D$10+'СЕТ СН'!$I$6</f>
        <v>1823.4371089399999</v>
      </c>
      <c r="O136" s="64">
        <f>SUMIFS(СВЦЭМ!$D$34:$D$777,СВЦЭМ!$A$34:$A$777,$A136,СВЦЭМ!$B$34:$B$777,O$119)+'СЕТ СН'!$I$11+СВЦЭМ!$D$10+'СЕТ СН'!$I$6</f>
        <v>1907.61090509</v>
      </c>
      <c r="P136" s="64">
        <f>SUMIFS(СВЦЭМ!$D$34:$D$777,СВЦЭМ!$A$34:$A$777,$A136,СВЦЭМ!$B$34:$B$777,P$119)+'СЕТ СН'!$I$11+СВЦЭМ!$D$10+'СЕТ СН'!$I$6</f>
        <v>1819.39719857</v>
      </c>
      <c r="Q136" s="64">
        <f>SUMIFS(СВЦЭМ!$D$34:$D$777,СВЦЭМ!$A$34:$A$777,$A136,СВЦЭМ!$B$34:$B$777,Q$119)+'СЕТ СН'!$I$11+СВЦЭМ!$D$10+'СЕТ СН'!$I$6</f>
        <v>1835.2485274599999</v>
      </c>
      <c r="R136" s="64">
        <f>SUMIFS(СВЦЭМ!$D$34:$D$777,СВЦЭМ!$A$34:$A$777,$A136,СВЦЭМ!$B$34:$B$777,R$119)+'СЕТ СН'!$I$11+СВЦЭМ!$D$10+'СЕТ СН'!$I$6</f>
        <v>1826.1106742500001</v>
      </c>
      <c r="S136" s="64">
        <f>SUMIFS(СВЦЭМ!$D$34:$D$777,СВЦЭМ!$A$34:$A$777,$A136,СВЦЭМ!$B$34:$B$777,S$119)+'СЕТ СН'!$I$11+СВЦЭМ!$D$10+'СЕТ СН'!$I$6</f>
        <v>1825.7043283600001</v>
      </c>
      <c r="T136" s="64">
        <f>SUMIFS(СВЦЭМ!$D$34:$D$777,СВЦЭМ!$A$34:$A$777,$A136,СВЦЭМ!$B$34:$B$777,T$119)+'СЕТ СН'!$I$11+СВЦЭМ!$D$10+'СЕТ СН'!$I$6</f>
        <v>1820.5507097</v>
      </c>
      <c r="U136" s="64">
        <f>SUMIFS(СВЦЭМ!$D$34:$D$777,СВЦЭМ!$A$34:$A$777,$A136,СВЦЭМ!$B$34:$B$777,U$119)+'СЕТ СН'!$I$11+СВЦЭМ!$D$10+'СЕТ СН'!$I$6</f>
        <v>1815.15879316</v>
      </c>
      <c r="V136" s="64">
        <f>SUMIFS(СВЦЭМ!$D$34:$D$777,СВЦЭМ!$A$34:$A$777,$A136,СВЦЭМ!$B$34:$B$777,V$119)+'СЕТ СН'!$I$11+СВЦЭМ!$D$10+'СЕТ СН'!$I$6</f>
        <v>1868.05025892</v>
      </c>
      <c r="W136" s="64">
        <f>SUMIFS(СВЦЭМ!$D$34:$D$777,СВЦЭМ!$A$34:$A$777,$A136,СВЦЭМ!$B$34:$B$777,W$119)+'СЕТ СН'!$I$11+СВЦЭМ!$D$10+'СЕТ СН'!$I$6</f>
        <v>1886.7141785399999</v>
      </c>
      <c r="X136" s="64">
        <f>SUMIFS(СВЦЭМ!$D$34:$D$777,СВЦЭМ!$A$34:$A$777,$A136,СВЦЭМ!$B$34:$B$777,X$119)+'СЕТ СН'!$I$11+СВЦЭМ!$D$10+'СЕТ СН'!$I$6</f>
        <v>1894.6775352999998</v>
      </c>
      <c r="Y136" s="64">
        <f>SUMIFS(СВЦЭМ!$D$34:$D$777,СВЦЭМ!$A$34:$A$777,$A136,СВЦЭМ!$B$34:$B$777,Y$119)+'СЕТ СН'!$I$11+СВЦЭМ!$D$10+'СЕТ СН'!$I$6</f>
        <v>1942.0403042999999</v>
      </c>
    </row>
    <row r="137" spans="1:25" ht="15.75" x14ac:dyDescent="0.2">
      <c r="A137" s="63">
        <f t="shared" si="3"/>
        <v>42569</v>
      </c>
      <c r="B137" s="64">
        <f>SUMIFS(СВЦЭМ!$D$34:$D$777,СВЦЭМ!$A$34:$A$777,$A137,СВЦЭМ!$B$34:$B$777,B$119)+'СЕТ СН'!$I$11+СВЦЭМ!$D$10+'СЕТ СН'!$I$6</f>
        <v>2052.9074737399997</v>
      </c>
      <c r="C137" s="64">
        <f>SUMIFS(СВЦЭМ!$D$34:$D$777,СВЦЭМ!$A$34:$A$777,$A137,СВЦЭМ!$B$34:$B$777,C$119)+'СЕТ СН'!$I$11+СВЦЭМ!$D$10+'СЕТ СН'!$I$6</f>
        <v>2071.6639110599999</v>
      </c>
      <c r="D137" s="64">
        <f>SUMIFS(СВЦЭМ!$D$34:$D$777,СВЦЭМ!$A$34:$A$777,$A137,СВЦЭМ!$B$34:$B$777,D$119)+'СЕТ СН'!$I$11+СВЦЭМ!$D$10+'СЕТ СН'!$I$6</f>
        <v>2103.9779109199999</v>
      </c>
      <c r="E137" s="64">
        <f>SUMIFS(СВЦЭМ!$D$34:$D$777,СВЦЭМ!$A$34:$A$777,$A137,СВЦЭМ!$B$34:$B$777,E$119)+'СЕТ СН'!$I$11+СВЦЭМ!$D$10+'СЕТ СН'!$I$6</f>
        <v>2136.6225769800003</v>
      </c>
      <c r="F137" s="64">
        <f>SUMIFS(СВЦЭМ!$D$34:$D$777,СВЦЭМ!$A$34:$A$777,$A137,СВЦЭМ!$B$34:$B$777,F$119)+'СЕТ СН'!$I$11+СВЦЭМ!$D$10+'СЕТ СН'!$I$6</f>
        <v>2116.9170401900001</v>
      </c>
      <c r="G137" s="64">
        <f>SUMIFS(СВЦЭМ!$D$34:$D$777,СВЦЭМ!$A$34:$A$777,$A137,СВЦЭМ!$B$34:$B$777,G$119)+'СЕТ СН'!$I$11+СВЦЭМ!$D$10+'СЕТ СН'!$I$6</f>
        <v>2115.7818157299998</v>
      </c>
      <c r="H137" s="64">
        <f>SUMIFS(СВЦЭМ!$D$34:$D$777,СВЦЭМ!$A$34:$A$777,$A137,СВЦЭМ!$B$34:$B$777,H$119)+'СЕТ СН'!$I$11+СВЦЭМ!$D$10+'СЕТ СН'!$I$6</f>
        <v>2043.5932881700001</v>
      </c>
      <c r="I137" s="64">
        <f>SUMIFS(СВЦЭМ!$D$34:$D$777,СВЦЭМ!$A$34:$A$777,$A137,СВЦЭМ!$B$34:$B$777,I$119)+'СЕТ СН'!$I$11+СВЦЭМ!$D$10+'СЕТ СН'!$I$6</f>
        <v>1951.9285184199998</v>
      </c>
      <c r="J137" s="64">
        <f>SUMIFS(СВЦЭМ!$D$34:$D$777,СВЦЭМ!$A$34:$A$777,$A137,СВЦЭМ!$B$34:$B$777,J$119)+'СЕТ СН'!$I$11+СВЦЭМ!$D$10+'СЕТ СН'!$I$6</f>
        <v>1796.3242162900001</v>
      </c>
      <c r="K137" s="64">
        <f>SUMIFS(СВЦЭМ!$D$34:$D$777,СВЦЭМ!$A$34:$A$777,$A137,СВЦЭМ!$B$34:$B$777,K$119)+'СЕТ СН'!$I$11+СВЦЭМ!$D$10+'СЕТ СН'!$I$6</f>
        <v>1842.1177031399998</v>
      </c>
      <c r="L137" s="64">
        <f>SUMIFS(СВЦЭМ!$D$34:$D$777,СВЦЭМ!$A$34:$A$777,$A137,СВЦЭМ!$B$34:$B$777,L$119)+'СЕТ СН'!$I$11+СВЦЭМ!$D$10+'СЕТ СН'!$I$6</f>
        <v>2171.8063659600002</v>
      </c>
      <c r="M137" s="64">
        <f>SUMIFS(СВЦЭМ!$D$34:$D$777,СВЦЭМ!$A$34:$A$777,$A137,СВЦЭМ!$B$34:$B$777,M$119)+'СЕТ СН'!$I$11+СВЦЭМ!$D$10+'СЕТ СН'!$I$6</f>
        <v>2158.9984610399997</v>
      </c>
      <c r="N137" s="64">
        <f>SUMIFS(СВЦЭМ!$D$34:$D$777,СВЦЭМ!$A$34:$A$777,$A137,СВЦЭМ!$B$34:$B$777,N$119)+'СЕТ СН'!$I$11+СВЦЭМ!$D$10+'СЕТ СН'!$I$6</f>
        <v>2080.7594591500001</v>
      </c>
      <c r="O137" s="64">
        <f>SUMIFS(СВЦЭМ!$D$34:$D$777,СВЦЭМ!$A$34:$A$777,$A137,СВЦЭМ!$B$34:$B$777,O$119)+'СЕТ СН'!$I$11+СВЦЭМ!$D$10+'СЕТ СН'!$I$6</f>
        <v>1878.6972361099999</v>
      </c>
      <c r="P137" s="64">
        <f>SUMIFS(СВЦЭМ!$D$34:$D$777,СВЦЭМ!$A$34:$A$777,$A137,СВЦЭМ!$B$34:$B$777,P$119)+'СЕТ СН'!$I$11+СВЦЭМ!$D$10+'СЕТ СН'!$I$6</f>
        <v>1774.26858421</v>
      </c>
      <c r="Q137" s="64">
        <f>SUMIFS(СВЦЭМ!$D$34:$D$777,СВЦЭМ!$A$34:$A$777,$A137,СВЦЭМ!$B$34:$B$777,Q$119)+'СЕТ СН'!$I$11+СВЦЭМ!$D$10+'СЕТ СН'!$I$6</f>
        <v>1779.1277430800001</v>
      </c>
      <c r="R137" s="64">
        <f>SUMIFS(СВЦЭМ!$D$34:$D$777,СВЦЭМ!$A$34:$A$777,$A137,СВЦЭМ!$B$34:$B$777,R$119)+'СЕТ СН'!$I$11+СВЦЭМ!$D$10+'СЕТ СН'!$I$6</f>
        <v>1852.9128520599998</v>
      </c>
      <c r="S137" s="64">
        <f>SUMIFS(СВЦЭМ!$D$34:$D$777,СВЦЭМ!$A$34:$A$777,$A137,СВЦЭМ!$B$34:$B$777,S$119)+'СЕТ СН'!$I$11+СВЦЭМ!$D$10+'СЕТ СН'!$I$6</f>
        <v>1851.5950840099999</v>
      </c>
      <c r="T137" s="64">
        <f>SUMIFS(СВЦЭМ!$D$34:$D$777,СВЦЭМ!$A$34:$A$777,$A137,СВЦЭМ!$B$34:$B$777,T$119)+'СЕТ СН'!$I$11+СВЦЭМ!$D$10+'СЕТ СН'!$I$6</f>
        <v>1858.6849703600001</v>
      </c>
      <c r="U137" s="64">
        <f>SUMIFS(СВЦЭМ!$D$34:$D$777,СВЦЭМ!$A$34:$A$777,$A137,СВЦЭМ!$B$34:$B$777,U$119)+'СЕТ СН'!$I$11+СВЦЭМ!$D$10+'СЕТ СН'!$I$6</f>
        <v>1862.7403092</v>
      </c>
      <c r="V137" s="64">
        <f>SUMIFS(СВЦЭМ!$D$34:$D$777,СВЦЭМ!$A$34:$A$777,$A137,СВЦЭМ!$B$34:$B$777,V$119)+'СЕТ СН'!$I$11+СВЦЭМ!$D$10+'СЕТ СН'!$I$6</f>
        <v>1871.0036097699999</v>
      </c>
      <c r="W137" s="64">
        <f>SUMIFS(СВЦЭМ!$D$34:$D$777,СВЦЭМ!$A$34:$A$777,$A137,СВЦЭМ!$B$34:$B$777,W$119)+'СЕТ СН'!$I$11+СВЦЭМ!$D$10+'СЕТ СН'!$I$6</f>
        <v>1924.5771439299999</v>
      </c>
      <c r="X137" s="64">
        <f>SUMIFS(СВЦЭМ!$D$34:$D$777,СВЦЭМ!$A$34:$A$777,$A137,СВЦЭМ!$B$34:$B$777,X$119)+'СЕТ СН'!$I$11+СВЦЭМ!$D$10+'СЕТ СН'!$I$6</f>
        <v>1938.1979880499998</v>
      </c>
      <c r="Y137" s="64">
        <f>SUMIFS(СВЦЭМ!$D$34:$D$777,СВЦЭМ!$A$34:$A$777,$A137,СВЦЭМ!$B$34:$B$777,Y$119)+'СЕТ СН'!$I$11+СВЦЭМ!$D$10+'СЕТ СН'!$I$6</f>
        <v>1921.77724829</v>
      </c>
    </row>
    <row r="138" spans="1:25" ht="15.75" x14ac:dyDescent="0.2">
      <c r="A138" s="63">
        <f t="shared" si="3"/>
        <v>42570</v>
      </c>
      <c r="B138" s="64">
        <f>SUMIFS(СВЦЭМ!$D$34:$D$777,СВЦЭМ!$A$34:$A$777,$A138,СВЦЭМ!$B$34:$B$777,B$119)+'СЕТ СН'!$I$11+СВЦЭМ!$D$10+'СЕТ СН'!$I$6</f>
        <v>1993.3690957499998</v>
      </c>
      <c r="C138" s="64">
        <f>SUMIFS(СВЦЭМ!$D$34:$D$777,СВЦЭМ!$A$34:$A$777,$A138,СВЦЭМ!$B$34:$B$777,C$119)+'СЕТ СН'!$I$11+СВЦЭМ!$D$10+'СЕТ СН'!$I$6</f>
        <v>2063.91473748</v>
      </c>
      <c r="D138" s="64">
        <f>SUMIFS(СВЦЭМ!$D$34:$D$777,СВЦЭМ!$A$34:$A$777,$A138,СВЦЭМ!$B$34:$B$777,D$119)+'СЕТ СН'!$I$11+СВЦЭМ!$D$10+'СЕТ СН'!$I$6</f>
        <v>2109.2865968999999</v>
      </c>
      <c r="E138" s="64">
        <f>SUMIFS(СВЦЭМ!$D$34:$D$777,СВЦЭМ!$A$34:$A$777,$A138,СВЦЭМ!$B$34:$B$777,E$119)+'СЕТ СН'!$I$11+СВЦЭМ!$D$10+'СЕТ СН'!$I$6</f>
        <v>2132.5074376399998</v>
      </c>
      <c r="F138" s="64">
        <f>SUMIFS(СВЦЭМ!$D$34:$D$777,СВЦЭМ!$A$34:$A$777,$A138,СВЦЭМ!$B$34:$B$777,F$119)+'СЕТ СН'!$I$11+СВЦЭМ!$D$10+'СЕТ СН'!$I$6</f>
        <v>2151.7306246600001</v>
      </c>
      <c r="G138" s="64">
        <f>SUMIFS(СВЦЭМ!$D$34:$D$777,СВЦЭМ!$A$34:$A$777,$A138,СВЦЭМ!$B$34:$B$777,G$119)+'СЕТ СН'!$I$11+СВЦЭМ!$D$10+'СЕТ СН'!$I$6</f>
        <v>2201.7687986399997</v>
      </c>
      <c r="H138" s="64">
        <f>SUMIFS(СВЦЭМ!$D$34:$D$777,СВЦЭМ!$A$34:$A$777,$A138,СВЦЭМ!$B$34:$B$777,H$119)+'СЕТ СН'!$I$11+СВЦЭМ!$D$10+'СЕТ СН'!$I$6</f>
        <v>2150.9722456099998</v>
      </c>
      <c r="I138" s="64">
        <f>SUMIFS(СВЦЭМ!$D$34:$D$777,СВЦЭМ!$A$34:$A$777,$A138,СВЦЭМ!$B$34:$B$777,I$119)+'СЕТ СН'!$I$11+СВЦЭМ!$D$10+'СЕТ СН'!$I$6</f>
        <v>2090.3100257400001</v>
      </c>
      <c r="J138" s="64">
        <f>SUMIFS(СВЦЭМ!$D$34:$D$777,СВЦЭМ!$A$34:$A$777,$A138,СВЦЭМ!$B$34:$B$777,J$119)+'СЕТ СН'!$I$11+СВЦЭМ!$D$10+'СЕТ СН'!$I$6</f>
        <v>1938.2597897599999</v>
      </c>
      <c r="K138" s="64">
        <f>SUMIFS(СВЦЭМ!$D$34:$D$777,СВЦЭМ!$A$34:$A$777,$A138,СВЦЭМ!$B$34:$B$777,K$119)+'СЕТ СН'!$I$11+СВЦЭМ!$D$10+'СЕТ СН'!$I$6</f>
        <v>1901.8318518699998</v>
      </c>
      <c r="L138" s="64">
        <f>SUMIFS(СВЦЭМ!$D$34:$D$777,СВЦЭМ!$A$34:$A$777,$A138,СВЦЭМ!$B$34:$B$777,L$119)+'СЕТ СН'!$I$11+СВЦЭМ!$D$10+'СЕТ СН'!$I$6</f>
        <v>2094.5982851399999</v>
      </c>
      <c r="M138" s="64">
        <f>SUMIFS(СВЦЭМ!$D$34:$D$777,СВЦЭМ!$A$34:$A$777,$A138,СВЦЭМ!$B$34:$B$777,M$119)+'СЕТ СН'!$I$11+СВЦЭМ!$D$10+'СЕТ СН'!$I$6</f>
        <v>2239.95059434</v>
      </c>
      <c r="N138" s="64">
        <f>SUMIFS(СВЦЭМ!$D$34:$D$777,СВЦЭМ!$A$34:$A$777,$A138,СВЦЭМ!$B$34:$B$777,N$119)+'СЕТ СН'!$I$11+СВЦЭМ!$D$10+'СЕТ СН'!$I$6</f>
        <v>2222.8469716099999</v>
      </c>
      <c r="O138" s="64">
        <f>SUMIFS(СВЦЭМ!$D$34:$D$777,СВЦЭМ!$A$34:$A$777,$A138,СВЦЭМ!$B$34:$B$777,O$119)+'СЕТ СН'!$I$11+СВЦЭМ!$D$10+'СЕТ СН'!$I$6</f>
        <v>2006.3669820199998</v>
      </c>
      <c r="P138" s="64">
        <f>SUMIFS(СВЦЭМ!$D$34:$D$777,СВЦЭМ!$A$34:$A$777,$A138,СВЦЭМ!$B$34:$B$777,P$119)+'СЕТ СН'!$I$11+СВЦЭМ!$D$10+'СЕТ СН'!$I$6</f>
        <v>1868.8671669699997</v>
      </c>
      <c r="Q138" s="64">
        <f>SUMIFS(СВЦЭМ!$D$34:$D$777,СВЦЭМ!$A$34:$A$777,$A138,СВЦЭМ!$B$34:$B$777,Q$119)+'СЕТ СН'!$I$11+СВЦЭМ!$D$10+'СЕТ СН'!$I$6</f>
        <v>1889.3364445100001</v>
      </c>
      <c r="R138" s="64">
        <f>SUMIFS(СВЦЭМ!$D$34:$D$777,СВЦЭМ!$A$34:$A$777,$A138,СВЦЭМ!$B$34:$B$777,R$119)+'СЕТ СН'!$I$11+СВЦЭМ!$D$10+'СЕТ СН'!$I$6</f>
        <v>1955.73990422</v>
      </c>
      <c r="S138" s="64">
        <f>SUMIFS(СВЦЭМ!$D$34:$D$777,СВЦЭМ!$A$34:$A$777,$A138,СВЦЭМ!$B$34:$B$777,S$119)+'СЕТ СН'!$I$11+СВЦЭМ!$D$10+'СЕТ СН'!$I$6</f>
        <v>1881.6980167199999</v>
      </c>
      <c r="T138" s="64">
        <f>SUMIFS(СВЦЭМ!$D$34:$D$777,СВЦЭМ!$A$34:$A$777,$A138,СВЦЭМ!$B$34:$B$777,T$119)+'СЕТ СН'!$I$11+СВЦЭМ!$D$10+'СЕТ СН'!$I$6</f>
        <v>1848.0808803199998</v>
      </c>
      <c r="U138" s="64">
        <f>SUMIFS(СВЦЭМ!$D$34:$D$777,СВЦЭМ!$A$34:$A$777,$A138,СВЦЭМ!$B$34:$B$777,U$119)+'СЕТ СН'!$I$11+СВЦЭМ!$D$10+'СЕТ СН'!$I$6</f>
        <v>1873.91694805</v>
      </c>
      <c r="V138" s="64">
        <f>SUMIFS(СВЦЭМ!$D$34:$D$777,СВЦЭМ!$A$34:$A$777,$A138,СВЦЭМ!$B$34:$B$777,V$119)+'СЕТ СН'!$I$11+СВЦЭМ!$D$10+'СЕТ СН'!$I$6</f>
        <v>1860.6285845399998</v>
      </c>
      <c r="W138" s="64">
        <f>SUMIFS(СВЦЭМ!$D$34:$D$777,СВЦЭМ!$A$34:$A$777,$A138,СВЦЭМ!$B$34:$B$777,W$119)+'СЕТ СН'!$I$11+СВЦЭМ!$D$10+'СЕТ СН'!$I$6</f>
        <v>1955.2654485999999</v>
      </c>
      <c r="X138" s="64">
        <f>SUMIFS(СВЦЭМ!$D$34:$D$777,СВЦЭМ!$A$34:$A$777,$A138,СВЦЭМ!$B$34:$B$777,X$119)+'СЕТ СН'!$I$11+СВЦЭМ!$D$10+'СЕТ СН'!$I$6</f>
        <v>2022.9912277499998</v>
      </c>
      <c r="Y138" s="64">
        <f>SUMIFS(СВЦЭМ!$D$34:$D$777,СВЦЭМ!$A$34:$A$777,$A138,СВЦЭМ!$B$34:$B$777,Y$119)+'СЕТ СН'!$I$11+СВЦЭМ!$D$10+'СЕТ СН'!$I$6</f>
        <v>1914.47382917</v>
      </c>
    </row>
    <row r="139" spans="1:25" ht="15.75" x14ac:dyDescent="0.2">
      <c r="A139" s="63">
        <f t="shared" si="3"/>
        <v>42571</v>
      </c>
      <c r="B139" s="64">
        <f>SUMIFS(СВЦЭМ!$D$34:$D$777,СВЦЭМ!$A$34:$A$777,$A139,СВЦЭМ!$B$34:$B$777,B$119)+'СЕТ СН'!$I$11+СВЦЭМ!$D$10+'СЕТ СН'!$I$6</f>
        <v>2003.4249979599999</v>
      </c>
      <c r="C139" s="64">
        <f>SUMIFS(СВЦЭМ!$D$34:$D$777,СВЦЭМ!$A$34:$A$777,$A139,СВЦЭМ!$B$34:$B$777,C$119)+'СЕТ СН'!$I$11+СВЦЭМ!$D$10+'СЕТ СН'!$I$6</f>
        <v>2079.0249628000001</v>
      </c>
      <c r="D139" s="64">
        <f>SUMIFS(СВЦЭМ!$D$34:$D$777,СВЦЭМ!$A$34:$A$777,$A139,СВЦЭМ!$B$34:$B$777,D$119)+'СЕТ СН'!$I$11+СВЦЭМ!$D$10+'СЕТ СН'!$I$6</f>
        <v>2114.2957658599998</v>
      </c>
      <c r="E139" s="64">
        <f>SUMIFS(СВЦЭМ!$D$34:$D$777,СВЦЭМ!$A$34:$A$777,$A139,СВЦЭМ!$B$34:$B$777,E$119)+'СЕТ СН'!$I$11+СВЦЭМ!$D$10+'СЕТ СН'!$I$6</f>
        <v>2105.12650721</v>
      </c>
      <c r="F139" s="64">
        <f>SUMIFS(СВЦЭМ!$D$34:$D$777,СВЦЭМ!$A$34:$A$777,$A139,СВЦЭМ!$B$34:$B$777,F$119)+'СЕТ СН'!$I$11+СВЦЭМ!$D$10+'СЕТ СН'!$I$6</f>
        <v>2144.0948901500001</v>
      </c>
      <c r="G139" s="64">
        <f>SUMIFS(СВЦЭМ!$D$34:$D$777,СВЦЭМ!$A$34:$A$777,$A139,СВЦЭМ!$B$34:$B$777,G$119)+'СЕТ СН'!$I$11+СВЦЭМ!$D$10+'СЕТ СН'!$I$6</f>
        <v>2120.8537201700001</v>
      </c>
      <c r="H139" s="64">
        <f>SUMIFS(СВЦЭМ!$D$34:$D$777,СВЦЭМ!$A$34:$A$777,$A139,СВЦЭМ!$B$34:$B$777,H$119)+'СЕТ СН'!$I$11+СВЦЭМ!$D$10+'СЕТ СН'!$I$6</f>
        <v>2065.3516587499998</v>
      </c>
      <c r="I139" s="64">
        <f>SUMIFS(СВЦЭМ!$D$34:$D$777,СВЦЭМ!$A$34:$A$777,$A139,СВЦЭМ!$B$34:$B$777,I$119)+'СЕТ СН'!$I$11+СВЦЭМ!$D$10+'СЕТ СН'!$I$6</f>
        <v>1952.2712268400001</v>
      </c>
      <c r="J139" s="64">
        <f>SUMIFS(СВЦЭМ!$D$34:$D$777,СВЦЭМ!$A$34:$A$777,$A139,СВЦЭМ!$B$34:$B$777,J$119)+'СЕТ СН'!$I$11+СВЦЭМ!$D$10+'СЕТ СН'!$I$6</f>
        <v>1792.74597816</v>
      </c>
      <c r="K139" s="64">
        <f>SUMIFS(СВЦЭМ!$D$34:$D$777,СВЦЭМ!$A$34:$A$777,$A139,СВЦЭМ!$B$34:$B$777,K$119)+'СЕТ СН'!$I$11+СВЦЭМ!$D$10+'СЕТ СН'!$I$6</f>
        <v>1811.6719460899999</v>
      </c>
      <c r="L139" s="64">
        <f>SUMIFS(СВЦЭМ!$D$34:$D$777,СВЦЭМ!$A$34:$A$777,$A139,СВЦЭМ!$B$34:$B$777,L$119)+'СЕТ СН'!$I$11+СВЦЭМ!$D$10+'СЕТ СН'!$I$6</f>
        <v>1819.3070286399998</v>
      </c>
      <c r="M139" s="64">
        <f>SUMIFS(СВЦЭМ!$D$34:$D$777,СВЦЭМ!$A$34:$A$777,$A139,СВЦЭМ!$B$34:$B$777,M$119)+'СЕТ СН'!$I$11+СВЦЭМ!$D$10+'СЕТ СН'!$I$6</f>
        <v>1803.61664228</v>
      </c>
      <c r="N139" s="64">
        <f>SUMIFS(СВЦЭМ!$D$34:$D$777,СВЦЭМ!$A$34:$A$777,$A139,СВЦЭМ!$B$34:$B$777,N$119)+'СЕТ СН'!$I$11+СВЦЭМ!$D$10+'СЕТ СН'!$I$6</f>
        <v>1794.8692529599998</v>
      </c>
      <c r="O139" s="64">
        <f>SUMIFS(СВЦЭМ!$D$34:$D$777,СВЦЭМ!$A$34:$A$777,$A139,СВЦЭМ!$B$34:$B$777,O$119)+'СЕТ СН'!$I$11+СВЦЭМ!$D$10+'СЕТ СН'!$I$6</f>
        <v>1808.3318392900001</v>
      </c>
      <c r="P139" s="64">
        <f>SUMIFS(СВЦЭМ!$D$34:$D$777,СВЦЭМ!$A$34:$A$777,$A139,СВЦЭМ!$B$34:$B$777,P$119)+'СЕТ СН'!$I$11+СВЦЭМ!$D$10+'СЕТ СН'!$I$6</f>
        <v>1810.7331262499999</v>
      </c>
      <c r="Q139" s="64">
        <f>SUMIFS(СВЦЭМ!$D$34:$D$777,СВЦЭМ!$A$34:$A$777,$A139,СВЦЭМ!$B$34:$B$777,Q$119)+'СЕТ СН'!$I$11+СВЦЭМ!$D$10+'СЕТ СН'!$I$6</f>
        <v>1783.6766333999999</v>
      </c>
      <c r="R139" s="64">
        <f>SUMIFS(СВЦЭМ!$D$34:$D$777,СВЦЭМ!$A$34:$A$777,$A139,СВЦЭМ!$B$34:$B$777,R$119)+'СЕТ СН'!$I$11+СВЦЭМ!$D$10+'СЕТ СН'!$I$6</f>
        <v>1859.9958592899998</v>
      </c>
      <c r="S139" s="64">
        <f>SUMIFS(СВЦЭМ!$D$34:$D$777,СВЦЭМ!$A$34:$A$777,$A139,СВЦЭМ!$B$34:$B$777,S$119)+'СЕТ СН'!$I$11+СВЦЭМ!$D$10+'СЕТ СН'!$I$6</f>
        <v>1861.3187153700001</v>
      </c>
      <c r="T139" s="64">
        <f>SUMIFS(СВЦЭМ!$D$34:$D$777,СВЦЭМ!$A$34:$A$777,$A139,СВЦЭМ!$B$34:$B$777,T$119)+'СЕТ СН'!$I$11+СВЦЭМ!$D$10+'СЕТ СН'!$I$6</f>
        <v>1854.5570837</v>
      </c>
      <c r="U139" s="64">
        <f>SUMIFS(СВЦЭМ!$D$34:$D$777,СВЦЭМ!$A$34:$A$777,$A139,СВЦЭМ!$B$34:$B$777,U$119)+'СЕТ СН'!$I$11+СВЦЭМ!$D$10+'СЕТ СН'!$I$6</f>
        <v>1880.7978161999999</v>
      </c>
      <c r="V139" s="64">
        <f>SUMIFS(СВЦЭМ!$D$34:$D$777,СВЦЭМ!$A$34:$A$777,$A139,СВЦЭМ!$B$34:$B$777,V$119)+'СЕТ СН'!$I$11+СВЦЭМ!$D$10+'СЕТ СН'!$I$6</f>
        <v>1907.2785492899998</v>
      </c>
      <c r="W139" s="64">
        <f>SUMIFS(СВЦЭМ!$D$34:$D$777,СВЦЭМ!$A$34:$A$777,$A139,СВЦЭМ!$B$34:$B$777,W$119)+'СЕТ СН'!$I$11+СВЦЭМ!$D$10+'СЕТ СН'!$I$6</f>
        <v>2003.6430341999999</v>
      </c>
      <c r="X139" s="64">
        <f>SUMIFS(СВЦЭМ!$D$34:$D$777,СВЦЭМ!$A$34:$A$777,$A139,СВЦЭМ!$B$34:$B$777,X$119)+'СЕТ СН'!$I$11+СВЦЭМ!$D$10+'СЕТ СН'!$I$6</f>
        <v>1935.9842854399999</v>
      </c>
      <c r="Y139" s="64">
        <f>SUMIFS(СВЦЭМ!$D$34:$D$777,СВЦЭМ!$A$34:$A$777,$A139,СВЦЭМ!$B$34:$B$777,Y$119)+'СЕТ СН'!$I$11+СВЦЭМ!$D$10+'СЕТ СН'!$I$6</f>
        <v>1938.5744308499998</v>
      </c>
    </row>
    <row r="140" spans="1:25" ht="15.75" x14ac:dyDescent="0.2">
      <c r="A140" s="63">
        <f t="shared" si="3"/>
        <v>42572</v>
      </c>
      <c r="B140" s="64">
        <f>SUMIFS(СВЦЭМ!$D$34:$D$777,СВЦЭМ!$A$34:$A$777,$A140,СВЦЭМ!$B$34:$B$777,B$119)+'СЕТ СН'!$I$11+СВЦЭМ!$D$10+'СЕТ СН'!$I$6</f>
        <v>2043.26489429</v>
      </c>
      <c r="C140" s="64">
        <f>SUMIFS(СВЦЭМ!$D$34:$D$777,СВЦЭМ!$A$34:$A$777,$A140,СВЦЭМ!$B$34:$B$777,C$119)+'СЕТ СН'!$I$11+СВЦЭМ!$D$10+'СЕТ СН'!$I$6</f>
        <v>2069.80542427</v>
      </c>
      <c r="D140" s="64">
        <f>SUMIFS(СВЦЭМ!$D$34:$D$777,СВЦЭМ!$A$34:$A$777,$A140,СВЦЭМ!$B$34:$B$777,D$119)+'СЕТ СН'!$I$11+СВЦЭМ!$D$10+'СЕТ СН'!$I$6</f>
        <v>2090.8559489700001</v>
      </c>
      <c r="E140" s="64">
        <f>SUMIFS(СВЦЭМ!$D$34:$D$777,СВЦЭМ!$A$34:$A$777,$A140,СВЦЭМ!$B$34:$B$777,E$119)+'СЕТ СН'!$I$11+СВЦЭМ!$D$10+'СЕТ СН'!$I$6</f>
        <v>2109.9940123900001</v>
      </c>
      <c r="F140" s="64">
        <f>SUMIFS(СВЦЭМ!$D$34:$D$777,СВЦЭМ!$A$34:$A$777,$A140,СВЦЭМ!$B$34:$B$777,F$119)+'СЕТ СН'!$I$11+СВЦЭМ!$D$10+'СЕТ СН'!$I$6</f>
        <v>2114.0102836199999</v>
      </c>
      <c r="G140" s="64">
        <f>SUMIFS(СВЦЭМ!$D$34:$D$777,СВЦЭМ!$A$34:$A$777,$A140,СВЦЭМ!$B$34:$B$777,G$119)+'СЕТ СН'!$I$11+СВЦЭМ!$D$10+'СЕТ СН'!$I$6</f>
        <v>2096.2485951899998</v>
      </c>
      <c r="H140" s="64">
        <f>SUMIFS(СВЦЭМ!$D$34:$D$777,СВЦЭМ!$A$34:$A$777,$A140,СВЦЭМ!$B$34:$B$777,H$119)+'СЕТ СН'!$I$11+СВЦЭМ!$D$10+'СЕТ СН'!$I$6</f>
        <v>2045.20145791</v>
      </c>
      <c r="I140" s="64">
        <f>SUMIFS(СВЦЭМ!$D$34:$D$777,СВЦЭМ!$A$34:$A$777,$A140,СВЦЭМ!$B$34:$B$777,I$119)+'СЕТ СН'!$I$11+СВЦЭМ!$D$10+'СЕТ СН'!$I$6</f>
        <v>1956.41846089</v>
      </c>
      <c r="J140" s="64">
        <f>SUMIFS(СВЦЭМ!$D$34:$D$777,СВЦЭМ!$A$34:$A$777,$A140,СВЦЭМ!$B$34:$B$777,J$119)+'СЕТ СН'!$I$11+СВЦЭМ!$D$10+'СЕТ СН'!$I$6</f>
        <v>1883.7589438299999</v>
      </c>
      <c r="K140" s="64">
        <f>SUMIFS(СВЦЭМ!$D$34:$D$777,СВЦЭМ!$A$34:$A$777,$A140,СВЦЭМ!$B$34:$B$777,K$119)+'СЕТ СН'!$I$11+СВЦЭМ!$D$10+'СЕТ СН'!$I$6</f>
        <v>1889.0458156499999</v>
      </c>
      <c r="L140" s="64">
        <f>SUMIFS(СВЦЭМ!$D$34:$D$777,СВЦЭМ!$A$34:$A$777,$A140,СВЦЭМ!$B$34:$B$777,L$119)+'СЕТ СН'!$I$11+СВЦЭМ!$D$10+'СЕТ СН'!$I$6</f>
        <v>1909.4908121799999</v>
      </c>
      <c r="M140" s="64">
        <f>SUMIFS(СВЦЭМ!$D$34:$D$777,СВЦЭМ!$A$34:$A$777,$A140,СВЦЭМ!$B$34:$B$777,M$119)+'СЕТ СН'!$I$11+СВЦЭМ!$D$10+'СЕТ СН'!$I$6</f>
        <v>1956.8559101699998</v>
      </c>
      <c r="N140" s="64">
        <f>SUMIFS(СВЦЭМ!$D$34:$D$777,СВЦЭМ!$A$34:$A$777,$A140,СВЦЭМ!$B$34:$B$777,N$119)+'СЕТ СН'!$I$11+СВЦЭМ!$D$10+'СЕТ СН'!$I$6</f>
        <v>2017.4532532799999</v>
      </c>
      <c r="O140" s="64">
        <f>SUMIFS(СВЦЭМ!$D$34:$D$777,СВЦЭМ!$A$34:$A$777,$A140,СВЦЭМ!$B$34:$B$777,O$119)+'СЕТ СН'!$I$11+СВЦЭМ!$D$10+'СЕТ СН'!$I$6</f>
        <v>2021.9583512499999</v>
      </c>
      <c r="P140" s="64">
        <f>SUMIFS(СВЦЭМ!$D$34:$D$777,СВЦЭМ!$A$34:$A$777,$A140,СВЦЭМ!$B$34:$B$777,P$119)+'СЕТ СН'!$I$11+СВЦЭМ!$D$10+'СЕТ СН'!$I$6</f>
        <v>1851.44714647</v>
      </c>
      <c r="Q140" s="64">
        <f>SUMIFS(СВЦЭМ!$D$34:$D$777,СВЦЭМ!$A$34:$A$777,$A140,СВЦЭМ!$B$34:$B$777,Q$119)+'СЕТ СН'!$I$11+СВЦЭМ!$D$10+'СЕТ СН'!$I$6</f>
        <v>1841.1824545199997</v>
      </c>
      <c r="R140" s="64">
        <f>SUMIFS(СВЦЭМ!$D$34:$D$777,СВЦЭМ!$A$34:$A$777,$A140,СВЦЭМ!$B$34:$B$777,R$119)+'СЕТ СН'!$I$11+СВЦЭМ!$D$10+'СЕТ СН'!$I$6</f>
        <v>1905.20249896</v>
      </c>
      <c r="S140" s="64">
        <f>SUMIFS(СВЦЭМ!$D$34:$D$777,СВЦЭМ!$A$34:$A$777,$A140,СВЦЭМ!$B$34:$B$777,S$119)+'СЕТ СН'!$I$11+СВЦЭМ!$D$10+'СЕТ СН'!$I$6</f>
        <v>1900.1819468799999</v>
      </c>
      <c r="T140" s="64">
        <f>SUMIFS(СВЦЭМ!$D$34:$D$777,СВЦЭМ!$A$34:$A$777,$A140,СВЦЭМ!$B$34:$B$777,T$119)+'СЕТ СН'!$I$11+СВЦЭМ!$D$10+'СЕТ СН'!$I$6</f>
        <v>1909.3919481499997</v>
      </c>
      <c r="U140" s="64">
        <f>SUMIFS(СВЦЭМ!$D$34:$D$777,СВЦЭМ!$A$34:$A$777,$A140,СВЦЭМ!$B$34:$B$777,U$119)+'СЕТ СН'!$I$11+СВЦЭМ!$D$10+'СЕТ СН'!$I$6</f>
        <v>1889.6704672799999</v>
      </c>
      <c r="V140" s="64">
        <f>SUMIFS(СВЦЭМ!$D$34:$D$777,СВЦЭМ!$A$34:$A$777,$A140,СВЦЭМ!$B$34:$B$777,V$119)+'СЕТ СН'!$I$11+СВЦЭМ!$D$10+'СЕТ СН'!$I$6</f>
        <v>1894.4520482399998</v>
      </c>
      <c r="W140" s="64">
        <f>SUMIFS(СВЦЭМ!$D$34:$D$777,СВЦЭМ!$A$34:$A$777,$A140,СВЦЭМ!$B$34:$B$777,W$119)+'СЕТ СН'!$I$11+СВЦЭМ!$D$10+'СЕТ СН'!$I$6</f>
        <v>1969.5797531200001</v>
      </c>
      <c r="X140" s="64">
        <f>SUMIFS(СВЦЭМ!$D$34:$D$777,СВЦЭМ!$A$34:$A$777,$A140,СВЦЭМ!$B$34:$B$777,X$119)+'СЕТ СН'!$I$11+СВЦЭМ!$D$10+'СЕТ СН'!$I$6</f>
        <v>1958.0406158699998</v>
      </c>
      <c r="Y140" s="64">
        <f>SUMIFS(СВЦЭМ!$D$34:$D$777,СВЦЭМ!$A$34:$A$777,$A140,СВЦЭМ!$B$34:$B$777,Y$119)+'СЕТ СН'!$I$11+СВЦЭМ!$D$10+'СЕТ СН'!$I$6</f>
        <v>2000.6913550899999</v>
      </c>
    </row>
    <row r="141" spans="1:25" ht="15.75" x14ac:dyDescent="0.2">
      <c r="A141" s="63">
        <f t="shared" si="3"/>
        <v>42573</v>
      </c>
      <c r="B141" s="64">
        <f>SUMIFS(СВЦЭМ!$D$34:$D$777,СВЦЭМ!$A$34:$A$777,$A141,СВЦЭМ!$B$34:$B$777,B$119)+'СЕТ СН'!$I$11+СВЦЭМ!$D$10+'СЕТ СН'!$I$6</f>
        <v>2087.3486318199998</v>
      </c>
      <c r="C141" s="64">
        <f>SUMIFS(СВЦЭМ!$D$34:$D$777,СВЦЭМ!$A$34:$A$777,$A141,СВЦЭМ!$B$34:$B$777,C$119)+'СЕТ СН'!$I$11+СВЦЭМ!$D$10+'СЕТ СН'!$I$6</f>
        <v>2160.8979216400003</v>
      </c>
      <c r="D141" s="64">
        <f>SUMIFS(СВЦЭМ!$D$34:$D$777,СВЦЭМ!$A$34:$A$777,$A141,СВЦЭМ!$B$34:$B$777,D$119)+'СЕТ СН'!$I$11+СВЦЭМ!$D$10+'СЕТ СН'!$I$6</f>
        <v>2203.0881078100001</v>
      </c>
      <c r="E141" s="64">
        <f>SUMIFS(СВЦЭМ!$D$34:$D$777,СВЦЭМ!$A$34:$A$777,$A141,СВЦЭМ!$B$34:$B$777,E$119)+'СЕТ СН'!$I$11+СВЦЭМ!$D$10+'СЕТ СН'!$I$6</f>
        <v>2230.7955148000001</v>
      </c>
      <c r="F141" s="64">
        <f>SUMIFS(СВЦЭМ!$D$34:$D$777,СВЦЭМ!$A$34:$A$777,$A141,СВЦЭМ!$B$34:$B$777,F$119)+'СЕТ СН'!$I$11+СВЦЭМ!$D$10+'СЕТ СН'!$I$6</f>
        <v>2229.7200513500002</v>
      </c>
      <c r="G141" s="64">
        <f>SUMIFS(СВЦЭМ!$D$34:$D$777,СВЦЭМ!$A$34:$A$777,$A141,СВЦЭМ!$B$34:$B$777,G$119)+'СЕТ СН'!$I$11+СВЦЭМ!$D$10+'СЕТ СН'!$I$6</f>
        <v>2238.1662098899997</v>
      </c>
      <c r="H141" s="64">
        <f>SUMIFS(СВЦЭМ!$D$34:$D$777,СВЦЭМ!$A$34:$A$777,$A141,СВЦЭМ!$B$34:$B$777,H$119)+'СЕТ СН'!$I$11+СВЦЭМ!$D$10+'СЕТ СН'!$I$6</f>
        <v>2297.45744208</v>
      </c>
      <c r="I141" s="64">
        <f>SUMIFS(СВЦЭМ!$D$34:$D$777,СВЦЭМ!$A$34:$A$777,$A141,СВЦЭМ!$B$34:$B$777,I$119)+'СЕТ СН'!$I$11+СВЦЭМ!$D$10+'СЕТ СН'!$I$6</f>
        <v>2044.8845735</v>
      </c>
      <c r="J141" s="64">
        <f>SUMIFS(СВЦЭМ!$D$34:$D$777,СВЦЭМ!$A$34:$A$777,$A141,СВЦЭМ!$B$34:$B$777,J$119)+'СЕТ СН'!$I$11+СВЦЭМ!$D$10+'СЕТ СН'!$I$6</f>
        <v>1792.6857102700001</v>
      </c>
      <c r="K141" s="64">
        <f>SUMIFS(СВЦЭМ!$D$34:$D$777,СВЦЭМ!$A$34:$A$777,$A141,СВЦЭМ!$B$34:$B$777,K$119)+'СЕТ СН'!$I$11+СВЦЭМ!$D$10+'СЕТ СН'!$I$6</f>
        <v>1801.3065589600001</v>
      </c>
      <c r="L141" s="64">
        <f>SUMIFS(СВЦЭМ!$D$34:$D$777,СВЦЭМ!$A$34:$A$777,$A141,СВЦЭМ!$B$34:$B$777,L$119)+'СЕТ СН'!$I$11+СВЦЭМ!$D$10+'СЕТ СН'!$I$6</f>
        <v>1821.0184086499999</v>
      </c>
      <c r="M141" s="64">
        <f>SUMIFS(СВЦЭМ!$D$34:$D$777,СВЦЭМ!$A$34:$A$777,$A141,СВЦЭМ!$B$34:$B$777,M$119)+'СЕТ СН'!$I$11+СВЦЭМ!$D$10+'СЕТ СН'!$I$6</f>
        <v>1827.8873385399997</v>
      </c>
      <c r="N141" s="64">
        <f>SUMIFS(СВЦЭМ!$D$34:$D$777,СВЦЭМ!$A$34:$A$777,$A141,СВЦЭМ!$B$34:$B$777,N$119)+'СЕТ СН'!$I$11+СВЦЭМ!$D$10+'СЕТ СН'!$I$6</f>
        <v>1806.99047032</v>
      </c>
      <c r="O141" s="64">
        <f>SUMIFS(СВЦЭМ!$D$34:$D$777,СВЦЭМ!$A$34:$A$777,$A141,СВЦЭМ!$B$34:$B$777,O$119)+'СЕТ СН'!$I$11+СВЦЭМ!$D$10+'СЕТ СН'!$I$6</f>
        <v>1807.5000994699999</v>
      </c>
      <c r="P141" s="64">
        <f>SUMIFS(СВЦЭМ!$D$34:$D$777,СВЦЭМ!$A$34:$A$777,$A141,СВЦЭМ!$B$34:$B$777,P$119)+'СЕТ СН'!$I$11+СВЦЭМ!$D$10+'СЕТ СН'!$I$6</f>
        <v>1779.9477504199999</v>
      </c>
      <c r="Q141" s="64">
        <f>SUMIFS(СВЦЭМ!$D$34:$D$777,СВЦЭМ!$A$34:$A$777,$A141,СВЦЭМ!$B$34:$B$777,Q$119)+'СЕТ СН'!$I$11+СВЦЭМ!$D$10+'СЕТ СН'!$I$6</f>
        <v>1779.6619010899999</v>
      </c>
      <c r="R141" s="64">
        <f>SUMIFS(СВЦЭМ!$D$34:$D$777,СВЦЭМ!$A$34:$A$777,$A141,СВЦЭМ!$B$34:$B$777,R$119)+'СЕТ СН'!$I$11+СВЦЭМ!$D$10+'СЕТ СН'!$I$6</f>
        <v>1867.8775163</v>
      </c>
      <c r="S141" s="64">
        <f>SUMIFS(СВЦЭМ!$D$34:$D$777,СВЦЭМ!$A$34:$A$777,$A141,СВЦЭМ!$B$34:$B$777,S$119)+'СЕТ СН'!$I$11+СВЦЭМ!$D$10+'СЕТ СН'!$I$6</f>
        <v>1836.0487506700001</v>
      </c>
      <c r="T141" s="64">
        <f>SUMIFS(СВЦЭМ!$D$34:$D$777,СВЦЭМ!$A$34:$A$777,$A141,СВЦЭМ!$B$34:$B$777,T$119)+'СЕТ СН'!$I$11+СВЦЭМ!$D$10+'СЕТ СН'!$I$6</f>
        <v>1812.4370759399999</v>
      </c>
      <c r="U141" s="64">
        <f>SUMIFS(СВЦЭМ!$D$34:$D$777,СВЦЭМ!$A$34:$A$777,$A141,СВЦЭМ!$B$34:$B$777,U$119)+'СЕТ СН'!$I$11+СВЦЭМ!$D$10+'СЕТ СН'!$I$6</f>
        <v>1806.5162043400001</v>
      </c>
      <c r="V141" s="64">
        <f>SUMIFS(СВЦЭМ!$D$34:$D$777,СВЦЭМ!$A$34:$A$777,$A141,СВЦЭМ!$B$34:$B$777,V$119)+'СЕТ СН'!$I$11+СВЦЭМ!$D$10+'СЕТ СН'!$I$6</f>
        <v>1834.0110256099999</v>
      </c>
      <c r="W141" s="64">
        <f>SUMIFS(СВЦЭМ!$D$34:$D$777,СВЦЭМ!$A$34:$A$777,$A141,СВЦЭМ!$B$34:$B$777,W$119)+'СЕТ СН'!$I$11+СВЦЭМ!$D$10+'СЕТ СН'!$I$6</f>
        <v>1894.4466223599998</v>
      </c>
      <c r="X141" s="64">
        <f>SUMIFS(СВЦЭМ!$D$34:$D$777,СВЦЭМ!$A$34:$A$777,$A141,СВЦЭМ!$B$34:$B$777,X$119)+'СЕТ СН'!$I$11+СВЦЭМ!$D$10+'СЕТ СН'!$I$6</f>
        <v>1877.4108368299999</v>
      </c>
      <c r="Y141" s="64">
        <f>SUMIFS(СВЦЭМ!$D$34:$D$777,СВЦЭМ!$A$34:$A$777,$A141,СВЦЭМ!$B$34:$B$777,Y$119)+'СЕТ СН'!$I$11+СВЦЭМ!$D$10+'СЕТ СН'!$I$6</f>
        <v>1892.3391048499998</v>
      </c>
    </row>
    <row r="142" spans="1:25" ht="15.75" x14ac:dyDescent="0.2">
      <c r="A142" s="63">
        <f t="shared" si="3"/>
        <v>42574</v>
      </c>
      <c r="B142" s="64">
        <f>SUMIFS(СВЦЭМ!$D$34:$D$777,СВЦЭМ!$A$34:$A$777,$A142,СВЦЭМ!$B$34:$B$777,B$119)+'СЕТ СН'!$I$11+СВЦЭМ!$D$10+'СЕТ СН'!$I$6</f>
        <v>1971.6579631699999</v>
      </c>
      <c r="C142" s="64">
        <f>SUMIFS(СВЦЭМ!$D$34:$D$777,СВЦЭМ!$A$34:$A$777,$A142,СВЦЭМ!$B$34:$B$777,C$119)+'СЕТ СН'!$I$11+СВЦЭМ!$D$10+'СЕТ СН'!$I$6</f>
        <v>2024.7977678100001</v>
      </c>
      <c r="D142" s="64">
        <f>SUMIFS(СВЦЭМ!$D$34:$D$777,СВЦЭМ!$A$34:$A$777,$A142,СВЦЭМ!$B$34:$B$777,D$119)+'СЕТ СН'!$I$11+СВЦЭМ!$D$10+'СЕТ СН'!$I$6</f>
        <v>2067.3418850099997</v>
      </c>
      <c r="E142" s="64">
        <f>SUMIFS(СВЦЭМ!$D$34:$D$777,СВЦЭМ!$A$34:$A$777,$A142,СВЦЭМ!$B$34:$B$777,E$119)+'СЕТ СН'!$I$11+СВЦЭМ!$D$10+'СЕТ СН'!$I$6</f>
        <v>2089.2411677599998</v>
      </c>
      <c r="F142" s="64">
        <f>SUMIFS(СВЦЭМ!$D$34:$D$777,СВЦЭМ!$A$34:$A$777,$A142,СВЦЭМ!$B$34:$B$777,F$119)+'СЕТ СН'!$I$11+СВЦЭМ!$D$10+'СЕТ СН'!$I$6</f>
        <v>2091.4207534500001</v>
      </c>
      <c r="G142" s="64">
        <f>SUMIFS(СВЦЭМ!$D$34:$D$777,СВЦЭМ!$A$34:$A$777,$A142,СВЦЭМ!$B$34:$B$777,G$119)+'СЕТ СН'!$I$11+СВЦЭМ!$D$10+'СЕТ СН'!$I$6</f>
        <v>2086.0367055500001</v>
      </c>
      <c r="H142" s="64">
        <f>SUMIFS(СВЦЭМ!$D$34:$D$777,СВЦЭМ!$A$34:$A$777,$A142,СВЦЭМ!$B$34:$B$777,H$119)+'СЕТ СН'!$I$11+СВЦЭМ!$D$10+'СЕТ СН'!$I$6</f>
        <v>2021.7945618499998</v>
      </c>
      <c r="I142" s="64">
        <f>SUMIFS(СВЦЭМ!$D$34:$D$777,СВЦЭМ!$A$34:$A$777,$A142,СВЦЭМ!$B$34:$B$777,I$119)+'СЕТ СН'!$I$11+СВЦЭМ!$D$10+'СЕТ СН'!$I$6</f>
        <v>1967.0319385799999</v>
      </c>
      <c r="J142" s="64">
        <f>SUMIFS(СВЦЭМ!$D$34:$D$777,СВЦЭМ!$A$34:$A$777,$A142,СВЦЭМ!$B$34:$B$777,J$119)+'СЕТ СН'!$I$11+СВЦЭМ!$D$10+'СЕТ СН'!$I$6</f>
        <v>1870.47045867</v>
      </c>
      <c r="K142" s="64">
        <f>SUMIFS(СВЦЭМ!$D$34:$D$777,СВЦЭМ!$A$34:$A$777,$A142,СВЦЭМ!$B$34:$B$777,K$119)+'СЕТ СН'!$I$11+СВЦЭМ!$D$10+'СЕТ СН'!$I$6</f>
        <v>1809.7364721099998</v>
      </c>
      <c r="L142" s="64">
        <f>SUMIFS(СВЦЭМ!$D$34:$D$777,СВЦЭМ!$A$34:$A$777,$A142,СВЦЭМ!$B$34:$B$777,L$119)+'СЕТ СН'!$I$11+СВЦЭМ!$D$10+'СЕТ СН'!$I$6</f>
        <v>1804.2847477099999</v>
      </c>
      <c r="M142" s="64">
        <f>SUMIFS(СВЦЭМ!$D$34:$D$777,СВЦЭМ!$A$34:$A$777,$A142,СВЦЭМ!$B$34:$B$777,M$119)+'СЕТ СН'!$I$11+СВЦЭМ!$D$10+'СЕТ СН'!$I$6</f>
        <v>1789.9714094999999</v>
      </c>
      <c r="N142" s="64">
        <f>SUMIFS(СВЦЭМ!$D$34:$D$777,СВЦЭМ!$A$34:$A$777,$A142,СВЦЭМ!$B$34:$B$777,N$119)+'СЕТ СН'!$I$11+СВЦЭМ!$D$10+'СЕТ СН'!$I$6</f>
        <v>1783.86714087</v>
      </c>
      <c r="O142" s="64">
        <f>SUMIFS(СВЦЭМ!$D$34:$D$777,СВЦЭМ!$A$34:$A$777,$A142,СВЦЭМ!$B$34:$B$777,O$119)+'СЕТ СН'!$I$11+СВЦЭМ!$D$10+'СЕТ СН'!$I$6</f>
        <v>1794.1033021399999</v>
      </c>
      <c r="P142" s="64">
        <f>SUMIFS(СВЦЭМ!$D$34:$D$777,СВЦЭМ!$A$34:$A$777,$A142,СВЦЭМ!$B$34:$B$777,P$119)+'СЕТ СН'!$I$11+СВЦЭМ!$D$10+'СЕТ СН'!$I$6</f>
        <v>1802.1365418599999</v>
      </c>
      <c r="Q142" s="64">
        <f>SUMIFS(СВЦЭМ!$D$34:$D$777,СВЦЭМ!$A$34:$A$777,$A142,СВЦЭМ!$B$34:$B$777,Q$119)+'СЕТ СН'!$I$11+СВЦЭМ!$D$10+'СЕТ СН'!$I$6</f>
        <v>1808.6167883999999</v>
      </c>
      <c r="R142" s="64">
        <f>SUMIFS(СВЦЭМ!$D$34:$D$777,СВЦЭМ!$A$34:$A$777,$A142,СВЦЭМ!$B$34:$B$777,R$119)+'СЕТ СН'!$I$11+СВЦЭМ!$D$10+'СЕТ СН'!$I$6</f>
        <v>1805.4866453</v>
      </c>
      <c r="S142" s="64">
        <f>SUMIFS(СВЦЭМ!$D$34:$D$777,СВЦЭМ!$A$34:$A$777,$A142,СВЦЭМ!$B$34:$B$777,S$119)+'СЕТ СН'!$I$11+СВЦЭМ!$D$10+'СЕТ СН'!$I$6</f>
        <v>1789.5709840499999</v>
      </c>
      <c r="T142" s="64">
        <f>SUMIFS(СВЦЭМ!$D$34:$D$777,СВЦЭМ!$A$34:$A$777,$A142,СВЦЭМ!$B$34:$B$777,T$119)+'СЕТ СН'!$I$11+СВЦЭМ!$D$10+'СЕТ СН'!$I$6</f>
        <v>1788.0147499699999</v>
      </c>
      <c r="U142" s="64">
        <f>SUMIFS(СВЦЭМ!$D$34:$D$777,СВЦЭМ!$A$34:$A$777,$A142,СВЦЭМ!$B$34:$B$777,U$119)+'СЕТ СН'!$I$11+СВЦЭМ!$D$10+'СЕТ СН'!$I$6</f>
        <v>1778.8771209199999</v>
      </c>
      <c r="V142" s="64">
        <f>SUMIFS(СВЦЭМ!$D$34:$D$777,СВЦЭМ!$A$34:$A$777,$A142,СВЦЭМ!$B$34:$B$777,V$119)+'СЕТ СН'!$I$11+СВЦЭМ!$D$10+'СЕТ СН'!$I$6</f>
        <v>1796.5555828500001</v>
      </c>
      <c r="W142" s="64">
        <f>SUMIFS(СВЦЭМ!$D$34:$D$777,СВЦЭМ!$A$34:$A$777,$A142,СВЦЭМ!$B$34:$B$777,W$119)+'СЕТ СН'!$I$11+СВЦЭМ!$D$10+'СЕТ СН'!$I$6</f>
        <v>1855.0819507299998</v>
      </c>
      <c r="X142" s="64">
        <f>SUMIFS(СВЦЭМ!$D$34:$D$777,СВЦЭМ!$A$34:$A$777,$A142,СВЦЭМ!$B$34:$B$777,X$119)+'СЕТ СН'!$I$11+СВЦЭМ!$D$10+'СЕТ СН'!$I$6</f>
        <v>1864.45387704</v>
      </c>
      <c r="Y142" s="64">
        <f>SUMIFS(СВЦЭМ!$D$34:$D$777,СВЦЭМ!$A$34:$A$777,$A142,СВЦЭМ!$B$34:$B$777,Y$119)+'СЕТ СН'!$I$11+СВЦЭМ!$D$10+'СЕТ СН'!$I$6</f>
        <v>1918.1682270199999</v>
      </c>
    </row>
    <row r="143" spans="1:25" ht="15.75" x14ac:dyDescent="0.2">
      <c r="A143" s="63">
        <f t="shared" si="3"/>
        <v>42575</v>
      </c>
      <c r="B143" s="64">
        <f>SUMIFS(СВЦЭМ!$D$34:$D$777,СВЦЭМ!$A$34:$A$777,$A143,СВЦЭМ!$B$34:$B$777,B$119)+'СЕТ СН'!$I$11+СВЦЭМ!$D$10+'СЕТ СН'!$I$6</f>
        <v>2008.6047376299998</v>
      </c>
      <c r="C143" s="64">
        <f>SUMIFS(СВЦЭМ!$D$34:$D$777,СВЦЭМ!$A$34:$A$777,$A143,СВЦЭМ!$B$34:$B$777,C$119)+'СЕТ СН'!$I$11+СВЦЭМ!$D$10+'СЕТ СН'!$I$6</f>
        <v>2096.5072958999999</v>
      </c>
      <c r="D143" s="64">
        <f>SUMIFS(СВЦЭМ!$D$34:$D$777,СВЦЭМ!$A$34:$A$777,$A143,СВЦЭМ!$B$34:$B$777,D$119)+'СЕТ СН'!$I$11+СВЦЭМ!$D$10+'СЕТ СН'!$I$6</f>
        <v>2119.0641119399997</v>
      </c>
      <c r="E143" s="64">
        <f>SUMIFS(СВЦЭМ!$D$34:$D$777,СВЦЭМ!$A$34:$A$777,$A143,СВЦЭМ!$B$34:$B$777,E$119)+'СЕТ СН'!$I$11+СВЦЭМ!$D$10+'СЕТ СН'!$I$6</f>
        <v>2142.6175086000003</v>
      </c>
      <c r="F143" s="64">
        <f>SUMIFS(СВЦЭМ!$D$34:$D$777,СВЦЭМ!$A$34:$A$777,$A143,СВЦЭМ!$B$34:$B$777,F$119)+'СЕТ СН'!$I$11+СВЦЭМ!$D$10+'СЕТ СН'!$I$6</f>
        <v>2167.6112517299998</v>
      </c>
      <c r="G143" s="64">
        <f>SUMIFS(СВЦЭМ!$D$34:$D$777,СВЦЭМ!$A$34:$A$777,$A143,СВЦЭМ!$B$34:$B$777,G$119)+'СЕТ СН'!$I$11+СВЦЭМ!$D$10+'СЕТ СН'!$I$6</f>
        <v>2168.2811105999999</v>
      </c>
      <c r="H143" s="64">
        <f>SUMIFS(СВЦЭМ!$D$34:$D$777,СВЦЭМ!$A$34:$A$777,$A143,СВЦЭМ!$B$34:$B$777,H$119)+'СЕТ СН'!$I$11+СВЦЭМ!$D$10+'СЕТ СН'!$I$6</f>
        <v>2099.8697540200001</v>
      </c>
      <c r="I143" s="64">
        <f>SUMIFS(СВЦЭМ!$D$34:$D$777,СВЦЭМ!$A$34:$A$777,$A143,СВЦЭМ!$B$34:$B$777,I$119)+'СЕТ СН'!$I$11+СВЦЭМ!$D$10+'СЕТ СН'!$I$6</f>
        <v>2032.6878207599998</v>
      </c>
      <c r="J143" s="64">
        <f>SUMIFS(СВЦЭМ!$D$34:$D$777,СВЦЭМ!$A$34:$A$777,$A143,СВЦЭМ!$B$34:$B$777,J$119)+'СЕТ СН'!$I$11+СВЦЭМ!$D$10+'СЕТ СН'!$I$6</f>
        <v>1920.6164021</v>
      </c>
      <c r="K143" s="64">
        <f>SUMIFS(СВЦЭМ!$D$34:$D$777,СВЦЭМ!$A$34:$A$777,$A143,СВЦЭМ!$B$34:$B$777,K$119)+'СЕТ СН'!$I$11+СВЦЭМ!$D$10+'СЕТ СН'!$I$6</f>
        <v>1826.98399862</v>
      </c>
      <c r="L143" s="64">
        <f>SUMIFS(СВЦЭМ!$D$34:$D$777,СВЦЭМ!$A$34:$A$777,$A143,СВЦЭМ!$B$34:$B$777,L$119)+'СЕТ СН'!$I$11+СВЦЭМ!$D$10+'СЕТ СН'!$I$6</f>
        <v>1781.6218353999998</v>
      </c>
      <c r="M143" s="64">
        <f>SUMIFS(СВЦЭМ!$D$34:$D$777,СВЦЭМ!$A$34:$A$777,$A143,СВЦЭМ!$B$34:$B$777,M$119)+'СЕТ СН'!$I$11+СВЦЭМ!$D$10+'СЕТ СН'!$I$6</f>
        <v>1772.98896814</v>
      </c>
      <c r="N143" s="64">
        <f>SUMIFS(СВЦЭМ!$D$34:$D$777,СВЦЭМ!$A$34:$A$777,$A143,СВЦЭМ!$B$34:$B$777,N$119)+'СЕТ СН'!$I$11+СВЦЭМ!$D$10+'СЕТ СН'!$I$6</f>
        <v>1792.2534579600001</v>
      </c>
      <c r="O143" s="64">
        <f>SUMIFS(СВЦЭМ!$D$34:$D$777,СВЦЭМ!$A$34:$A$777,$A143,СВЦЭМ!$B$34:$B$777,O$119)+'СЕТ СН'!$I$11+СВЦЭМ!$D$10+'СЕТ СН'!$I$6</f>
        <v>1809.8581688099998</v>
      </c>
      <c r="P143" s="64">
        <f>SUMIFS(СВЦЭМ!$D$34:$D$777,СВЦЭМ!$A$34:$A$777,$A143,СВЦЭМ!$B$34:$B$777,P$119)+'СЕТ СН'!$I$11+СВЦЭМ!$D$10+'СЕТ СН'!$I$6</f>
        <v>1800.1544492099999</v>
      </c>
      <c r="Q143" s="64">
        <f>SUMIFS(СВЦЭМ!$D$34:$D$777,СВЦЭМ!$A$34:$A$777,$A143,СВЦЭМ!$B$34:$B$777,Q$119)+'СЕТ СН'!$I$11+СВЦЭМ!$D$10+'СЕТ СН'!$I$6</f>
        <v>1799.2374816500001</v>
      </c>
      <c r="R143" s="64">
        <f>SUMIFS(СВЦЭМ!$D$34:$D$777,СВЦЭМ!$A$34:$A$777,$A143,СВЦЭМ!$B$34:$B$777,R$119)+'СЕТ СН'!$I$11+СВЦЭМ!$D$10+'СЕТ СН'!$I$6</f>
        <v>1798.7950162699999</v>
      </c>
      <c r="S143" s="64">
        <f>SUMIFS(СВЦЭМ!$D$34:$D$777,СВЦЭМ!$A$34:$A$777,$A143,СВЦЭМ!$B$34:$B$777,S$119)+'СЕТ СН'!$I$11+СВЦЭМ!$D$10+'СЕТ СН'!$I$6</f>
        <v>1806.16411862</v>
      </c>
      <c r="T143" s="64">
        <f>SUMIFS(СВЦЭМ!$D$34:$D$777,СВЦЭМ!$A$34:$A$777,$A143,СВЦЭМ!$B$34:$B$777,T$119)+'СЕТ СН'!$I$11+СВЦЭМ!$D$10+'СЕТ СН'!$I$6</f>
        <v>1822.1743245299999</v>
      </c>
      <c r="U143" s="64">
        <f>SUMIFS(СВЦЭМ!$D$34:$D$777,СВЦЭМ!$A$34:$A$777,$A143,СВЦЭМ!$B$34:$B$777,U$119)+'СЕТ СН'!$I$11+СВЦЭМ!$D$10+'СЕТ СН'!$I$6</f>
        <v>1839.2310978099999</v>
      </c>
      <c r="V143" s="64">
        <f>SUMIFS(СВЦЭМ!$D$34:$D$777,СВЦЭМ!$A$34:$A$777,$A143,СВЦЭМ!$B$34:$B$777,V$119)+'СЕТ СН'!$I$11+СВЦЭМ!$D$10+'СЕТ СН'!$I$6</f>
        <v>1852.8639892399999</v>
      </c>
      <c r="W143" s="64">
        <f>SUMIFS(СВЦЭМ!$D$34:$D$777,СВЦЭМ!$A$34:$A$777,$A143,СВЦЭМ!$B$34:$B$777,W$119)+'СЕТ СН'!$I$11+СВЦЭМ!$D$10+'СЕТ СН'!$I$6</f>
        <v>1896.0670922300001</v>
      </c>
      <c r="X143" s="64">
        <f>SUMIFS(СВЦЭМ!$D$34:$D$777,СВЦЭМ!$A$34:$A$777,$A143,СВЦЭМ!$B$34:$B$777,X$119)+'СЕТ СН'!$I$11+СВЦЭМ!$D$10+'СЕТ СН'!$I$6</f>
        <v>1911.5064940899999</v>
      </c>
      <c r="Y143" s="64">
        <f>SUMIFS(СВЦЭМ!$D$34:$D$777,СВЦЭМ!$A$34:$A$777,$A143,СВЦЭМ!$B$34:$B$777,Y$119)+'СЕТ СН'!$I$11+СВЦЭМ!$D$10+'СЕТ СН'!$I$6</f>
        <v>1988.2678105800001</v>
      </c>
    </row>
    <row r="144" spans="1:25" ht="15.75" x14ac:dyDescent="0.2">
      <c r="A144" s="63">
        <f t="shared" si="3"/>
        <v>42576</v>
      </c>
      <c r="B144" s="64">
        <f>SUMIFS(СВЦЭМ!$D$34:$D$777,СВЦЭМ!$A$34:$A$777,$A144,СВЦЭМ!$B$34:$B$777,B$119)+'СЕТ СН'!$I$11+СВЦЭМ!$D$10+'СЕТ СН'!$I$6</f>
        <v>1996.36476459</v>
      </c>
      <c r="C144" s="64">
        <f>SUMIFS(СВЦЭМ!$D$34:$D$777,СВЦЭМ!$A$34:$A$777,$A144,СВЦЭМ!$B$34:$B$777,C$119)+'СЕТ СН'!$I$11+СВЦЭМ!$D$10+'СЕТ СН'!$I$6</f>
        <v>2068.8115623200001</v>
      </c>
      <c r="D144" s="64">
        <f>SUMIFS(СВЦЭМ!$D$34:$D$777,СВЦЭМ!$A$34:$A$777,$A144,СВЦЭМ!$B$34:$B$777,D$119)+'СЕТ СН'!$I$11+СВЦЭМ!$D$10+'СЕТ СН'!$I$6</f>
        <v>2078.4518706600002</v>
      </c>
      <c r="E144" s="64">
        <f>SUMIFS(СВЦЭМ!$D$34:$D$777,СВЦЭМ!$A$34:$A$777,$A144,СВЦЭМ!$B$34:$B$777,E$119)+'СЕТ СН'!$I$11+СВЦЭМ!$D$10+'СЕТ СН'!$I$6</f>
        <v>2078.8407762100001</v>
      </c>
      <c r="F144" s="64">
        <f>SUMIFS(СВЦЭМ!$D$34:$D$777,СВЦЭМ!$A$34:$A$777,$A144,СВЦЭМ!$B$34:$B$777,F$119)+'СЕТ СН'!$I$11+СВЦЭМ!$D$10+'СЕТ СН'!$I$6</f>
        <v>2065.8309921999999</v>
      </c>
      <c r="G144" s="64">
        <f>SUMIFS(СВЦЭМ!$D$34:$D$777,СВЦЭМ!$A$34:$A$777,$A144,СВЦЭМ!$B$34:$B$777,G$119)+'СЕТ СН'!$I$11+СВЦЭМ!$D$10+'СЕТ СН'!$I$6</f>
        <v>2039.5904572899999</v>
      </c>
      <c r="H144" s="64">
        <f>SUMIFS(СВЦЭМ!$D$34:$D$777,СВЦЭМ!$A$34:$A$777,$A144,СВЦЭМ!$B$34:$B$777,H$119)+'СЕТ СН'!$I$11+СВЦЭМ!$D$10+'СЕТ СН'!$I$6</f>
        <v>2005.5826868199999</v>
      </c>
      <c r="I144" s="64">
        <f>SUMIFS(СВЦЭМ!$D$34:$D$777,СВЦЭМ!$A$34:$A$777,$A144,СВЦЭМ!$B$34:$B$777,I$119)+'СЕТ СН'!$I$11+СВЦЭМ!$D$10+'СЕТ СН'!$I$6</f>
        <v>1898.1751709299999</v>
      </c>
      <c r="J144" s="64">
        <f>SUMIFS(СВЦЭМ!$D$34:$D$777,СВЦЭМ!$A$34:$A$777,$A144,СВЦЭМ!$B$34:$B$777,J$119)+'СЕТ СН'!$I$11+СВЦЭМ!$D$10+'СЕТ СН'!$I$6</f>
        <v>1734.9833578399998</v>
      </c>
      <c r="K144" s="64">
        <f>SUMIFS(СВЦЭМ!$D$34:$D$777,СВЦЭМ!$A$34:$A$777,$A144,СВЦЭМ!$B$34:$B$777,K$119)+'СЕТ СН'!$I$11+СВЦЭМ!$D$10+'СЕТ СН'!$I$6</f>
        <v>1728.7721897500001</v>
      </c>
      <c r="L144" s="64">
        <f>SUMIFS(СВЦЭМ!$D$34:$D$777,СВЦЭМ!$A$34:$A$777,$A144,СВЦЭМ!$B$34:$B$777,L$119)+'СЕТ СН'!$I$11+СВЦЭМ!$D$10+'СЕТ СН'!$I$6</f>
        <v>1870.1626722000001</v>
      </c>
      <c r="M144" s="64">
        <f>SUMIFS(СВЦЭМ!$D$34:$D$777,СВЦЭМ!$A$34:$A$777,$A144,СВЦЭМ!$B$34:$B$777,M$119)+'СЕТ СН'!$I$11+СВЦЭМ!$D$10+'СЕТ СН'!$I$6</f>
        <v>1829.9694144999999</v>
      </c>
      <c r="N144" s="64">
        <f>SUMIFS(СВЦЭМ!$D$34:$D$777,СВЦЭМ!$A$34:$A$777,$A144,СВЦЭМ!$B$34:$B$777,N$119)+'СЕТ СН'!$I$11+СВЦЭМ!$D$10+'СЕТ СН'!$I$6</f>
        <v>1810.2592002299998</v>
      </c>
      <c r="O144" s="64">
        <f>SUMIFS(СВЦЭМ!$D$34:$D$777,СВЦЭМ!$A$34:$A$777,$A144,СВЦЭМ!$B$34:$B$777,O$119)+'СЕТ СН'!$I$11+СВЦЭМ!$D$10+'СЕТ СН'!$I$6</f>
        <v>1853.2832472299999</v>
      </c>
      <c r="P144" s="64">
        <f>SUMIFS(СВЦЭМ!$D$34:$D$777,СВЦЭМ!$A$34:$A$777,$A144,СВЦЭМ!$B$34:$B$777,P$119)+'СЕТ СН'!$I$11+СВЦЭМ!$D$10+'СЕТ СН'!$I$6</f>
        <v>1826.9758126199999</v>
      </c>
      <c r="Q144" s="64">
        <f>SUMIFS(СВЦЭМ!$D$34:$D$777,СВЦЭМ!$A$34:$A$777,$A144,СВЦЭМ!$B$34:$B$777,Q$119)+'СЕТ СН'!$I$11+СВЦЭМ!$D$10+'СЕТ СН'!$I$6</f>
        <v>1799.9449656799998</v>
      </c>
      <c r="R144" s="64">
        <f>SUMIFS(СВЦЭМ!$D$34:$D$777,СВЦЭМ!$A$34:$A$777,$A144,СВЦЭМ!$B$34:$B$777,R$119)+'СЕТ СН'!$I$11+СВЦЭМ!$D$10+'СЕТ СН'!$I$6</f>
        <v>1867.8928581299999</v>
      </c>
      <c r="S144" s="64">
        <f>SUMIFS(СВЦЭМ!$D$34:$D$777,СВЦЭМ!$A$34:$A$777,$A144,СВЦЭМ!$B$34:$B$777,S$119)+'СЕТ СН'!$I$11+СВЦЭМ!$D$10+'СЕТ СН'!$I$6</f>
        <v>1865.2276307899999</v>
      </c>
      <c r="T144" s="64">
        <f>SUMIFS(СВЦЭМ!$D$34:$D$777,СВЦЭМ!$A$34:$A$777,$A144,СВЦЭМ!$B$34:$B$777,T$119)+'СЕТ СН'!$I$11+СВЦЭМ!$D$10+'СЕТ СН'!$I$6</f>
        <v>1835.4581478199998</v>
      </c>
      <c r="U144" s="64">
        <f>SUMIFS(СВЦЭМ!$D$34:$D$777,СВЦЭМ!$A$34:$A$777,$A144,СВЦЭМ!$B$34:$B$777,U$119)+'СЕТ СН'!$I$11+СВЦЭМ!$D$10+'СЕТ СН'!$I$6</f>
        <v>1824.90800674</v>
      </c>
      <c r="V144" s="64">
        <f>SUMIFS(СВЦЭМ!$D$34:$D$777,СВЦЭМ!$A$34:$A$777,$A144,СВЦЭМ!$B$34:$B$777,V$119)+'СЕТ СН'!$I$11+СВЦЭМ!$D$10+'СЕТ СН'!$I$6</f>
        <v>1825.46932741</v>
      </c>
      <c r="W144" s="64">
        <f>SUMIFS(СВЦЭМ!$D$34:$D$777,СВЦЭМ!$A$34:$A$777,$A144,СВЦЭМ!$B$34:$B$777,W$119)+'СЕТ СН'!$I$11+СВЦЭМ!$D$10+'СЕТ СН'!$I$6</f>
        <v>1871.8697086699999</v>
      </c>
      <c r="X144" s="64">
        <f>SUMIFS(СВЦЭМ!$D$34:$D$777,СВЦЭМ!$A$34:$A$777,$A144,СВЦЭМ!$B$34:$B$777,X$119)+'СЕТ СН'!$I$11+СВЦЭМ!$D$10+'СЕТ СН'!$I$6</f>
        <v>1947.4153358499998</v>
      </c>
      <c r="Y144" s="64">
        <f>SUMIFS(СВЦЭМ!$D$34:$D$777,СВЦЭМ!$A$34:$A$777,$A144,СВЦЭМ!$B$34:$B$777,Y$119)+'СЕТ СН'!$I$11+СВЦЭМ!$D$10+'СЕТ СН'!$I$6</f>
        <v>2116.3472090800001</v>
      </c>
    </row>
    <row r="145" spans="1:27" ht="15.75" x14ac:dyDescent="0.2">
      <c r="A145" s="63">
        <f t="shared" si="3"/>
        <v>42577</v>
      </c>
      <c r="B145" s="64">
        <f>SUMIFS(СВЦЭМ!$D$34:$D$777,СВЦЭМ!$A$34:$A$777,$A145,СВЦЭМ!$B$34:$B$777,B$119)+'СЕТ СН'!$I$11+СВЦЭМ!$D$10+'СЕТ СН'!$I$6</f>
        <v>2291.2068735900002</v>
      </c>
      <c r="C145" s="64">
        <f>SUMIFS(СВЦЭМ!$D$34:$D$777,СВЦЭМ!$A$34:$A$777,$A145,СВЦЭМ!$B$34:$B$777,C$119)+'СЕТ СН'!$I$11+СВЦЭМ!$D$10+'СЕТ СН'!$I$6</f>
        <v>2209.0919567800001</v>
      </c>
      <c r="D145" s="64">
        <f>SUMIFS(СВЦЭМ!$D$34:$D$777,СВЦЭМ!$A$34:$A$777,$A145,СВЦЭМ!$B$34:$B$777,D$119)+'СЕТ СН'!$I$11+СВЦЭМ!$D$10+'СЕТ СН'!$I$6</f>
        <v>2228.5145067000003</v>
      </c>
      <c r="E145" s="64">
        <f>SUMIFS(СВЦЭМ!$D$34:$D$777,СВЦЭМ!$A$34:$A$777,$A145,СВЦЭМ!$B$34:$B$777,E$119)+'СЕТ СН'!$I$11+СВЦЭМ!$D$10+'СЕТ СН'!$I$6</f>
        <v>2235.1399160000001</v>
      </c>
      <c r="F145" s="64">
        <f>SUMIFS(СВЦЭМ!$D$34:$D$777,СВЦЭМ!$A$34:$A$777,$A145,СВЦЭМ!$B$34:$B$777,F$119)+'СЕТ СН'!$I$11+СВЦЭМ!$D$10+'СЕТ СН'!$I$6</f>
        <v>2264.5571515500001</v>
      </c>
      <c r="G145" s="64">
        <f>SUMIFS(СВЦЭМ!$D$34:$D$777,СВЦЭМ!$A$34:$A$777,$A145,СВЦЭМ!$B$34:$B$777,G$119)+'СЕТ СН'!$I$11+СВЦЭМ!$D$10+'СЕТ СН'!$I$6</f>
        <v>2253.6558908400002</v>
      </c>
      <c r="H145" s="64">
        <f>SUMIFS(СВЦЭМ!$D$34:$D$777,СВЦЭМ!$A$34:$A$777,$A145,СВЦЭМ!$B$34:$B$777,H$119)+'СЕТ СН'!$I$11+СВЦЭМ!$D$10+'СЕТ СН'!$I$6</f>
        <v>2186.6423301100003</v>
      </c>
      <c r="I145" s="64">
        <f>SUMIFS(СВЦЭМ!$D$34:$D$777,СВЦЭМ!$A$34:$A$777,$A145,СВЦЭМ!$B$34:$B$777,I$119)+'СЕТ СН'!$I$11+СВЦЭМ!$D$10+'СЕТ СН'!$I$6</f>
        <v>2077.2859207199999</v>
      </c>
      <c r="J145" s="64">
        <f>SUMIFS(СВЦЭМ!$D$34:$D$777,СВЦЭМ!$A$34:$A$777,$A145,СВЦЭМ!$B$34:$B$777,J$119)+'СЕТ СН'!$I$11+СВЦЭМ!$D$10+'СЕТ СН'!$I$6</f>
        <v>1928.7885464399999</v>
      </c>
      <c r="K145" s="64">
        <f>SUMIFS(СВЦЭМ!$D$34:$D$777,СВЦЭМ!$A$34:$A$777,$A145,СВЦЭМ!$B$34:$B$777,K$119)+'СЕТ СН'!$I$11+СВЦЭМ!$D$10+'СЕТ СН'!$I$6</f>
        <v>1872.3392309400001</v>
      </c>
      <c r="L145" s="64">
        <f>SUMIFS(СВЦЭМ!$D$34:$D$777,СВЦЭМ!$A$34:$A$777,$A145,СВЦЭМ!$B$34:$B$777,L$119)+'СЕТ СН'!$I$11+СВЦЭМ!$D$10+'СЕТ СН'!$I$6</f>
        <v>1845.4720380200001</v>
      </c>
      <c r="M145" s="64">
        <f>SUMIFS(СВЦЭМ!$D$34:$D$777,СВЦЭМ!$A$34:$A$777,$A145,СВЦЭМ!$B$34:$B$777,M$119)+'СЕТ СН'!$I$11+СВЦЭМ!$D$10+'СЕТ СН'!$I$6</f>
        <v>1848.5147022599999</v>
      </c>
      <c r="N145" s="64">
        <f>SUMIFS(СВЦЭМ!$D$34:$D$777,СВЦЭМ!$A$34:$A$777,$A145,СВЦЭМ!$B$34:$B$777,N$119)+'СЕТ СН'!$I$11+СВЦЭМ!$D$10+'СЕТ СН'!$I$6</f>
        <v>1867.2467907400001</v>
      </c>
      <c r="O145" s="64">
        <f>SUMIFS(СВЦЭМ!$D$34:$D$777,СВЦЭМ!$A$34:$A$777,$A145,СВЦЭМ!$B$34:$B$777,O$119)+'СЕТ СН'!$I$11+СВЦЭМ!$D$10+'СЕТ СН'!$I$6</f>
        <v>1936.9587866799998</v>
      </c>
      <c r="P145" s="64">
        <f>SUMIFS(СВЦЭМ!$D$34:$D$777,СВЦЭМ!$A$34:$A$777,$A145,СВЦЭМ!$B$34:$B$777,P$119)+'СЕТ СН'!$I$11+СВЦЭМ!$D$10+'СЕТ СН'!$I$6</f>
        <v>1878.7805969999999</v>
      </c>
      <c r="Q145" s="64">
        <f>SUMIFS(СВЦЭМ!$D$34:$D$777,СВЦЭМ!$A$34:$A$777,$A145,СВЦЭМ!$B$34:$B$777,Q$119)+'СЕТ СН'!$I$11+СВЦЭМ!$D$10+'СЕТ СН'!$I$6</f>
        <v>1862.8947771999999</v>
      </c>
      <c r="R145" s="64">
        <f>SUMIFS(СВЦЭМ!$D$34:$D$777,СВЦЭМ!$A$34:$A$777,$A145,СВЦЭМ!$B$34:$B$777,R$119)+'СЕТ СН'!$I$11+СВЦЭМ!$D$10+'СЕТ СН'!$I$6</f>
        <v>1970.9951620699999</v>
      </c>
      <c r="S145" s="64">
        <f>SUMIFS(СВЦЭМ!$D$34:$D$777,СВЦЭМ!$A$34:$A$777,$A145,СВЦЭМ!$B$34:$B$777,S$119)+'СЕТ СН'!$I$11+СВЦЭМ!$D$10+'СЕТ СН'!$I$6</f>
        <v>2008.0302036899998</v>
      </c>
      <c r="T145" s="64">
        <f>SUMIFS(СВЦЭМ!$D$34:$D$777,СВЦЭМ!$A$34:$A$777,$A145,СВЦЭМ!$B$34:$B$777,T$119)+'СЕТ СН'!$I$11+СВЦЭМ!$D$10+'СЕТ СН'!$I$6</f>
        <v>2019.4981235099999</v>
      </c>
      <c r="U145" s="64">
        <f>SUMIFS(СВЦЭМ!$D$34:$D$777,СВЦЭМ!$A$34:$A$777,$A145,СВЦЭМ!$B$34:$B$777,U$119)+'СЕТ СН'!$I$11+СВЦЭМ!$D$10+'СЕТ СН'!$I$6</f>
        <v>2031.7630875699999</v>
      </c>
      <c r="V145" s="64">
        <f>SUMIFS(СВЦЭМ!$D$34:$D$777,СВЦЭМ!$A$34:$A$777,$A145,СВЦЭМ!$B$34:$B$777,V$119)+'СЕТ СН'!$I$11+СВЦЭМ!$D$10+'СЕТ СН'!$I$6</f>
        <v>2138.5338028599999</v>
      </c>
      <c r="W145" s="64">
        <f>SUMIFS(СВЦЭМ!$D$34:$D$777,СВЦЭМ!$A$34:$A$777,$A145,СВЦЭМ!$B$34:$B$777,W$119)+'СЕТ СН'!$I$11+СВЦЭМ!$D$10+'СЕТ СН'!$I$6</f>
        <v>2192.73601362</v>
      </c>
      <c r="X145" s="64">
        <f>SUMIFS(СВЦЭМ!$D$34:$D$777,СВЦЭМ!$A$34:$A$777,$A145,СВЦЭМ!$B$34:$B$777,X$119)+'СЕТ СН'!$I$11+СВЦЭМ!$D$10+'СЕТ СН'!$I$6</f>
        <v>2155.3111666599998</v>
      </c>
      <c r="Y145" s="64">
        <f>SUMIFS(СВЦЭМ!$D$34:$D$777,СВЦЭМ!$A$34:$A$777,$A145,СВЦЭМ!$B$34:$B$777,Y$119)+'СЕТ СН'!$I$11+СВЦЭМ!$D$10+'СЕТ СН'!$I$6</f>
        <v>2120.5432911500002</v>
      </c>
    </row>
    <row r="146" spans="1:27" ht="15.75" x14ac:dyDescent="0.2">
      <c r="A146" s="63">
        <f t="shared" si="3"/>
        <v>42578</v>
      </c>
      <c r="B146" s="64">
        <f>SUMIFS(СВЦЭМ!$D$34:$D$777,СВЦЭМ!$A$34:$A$777,$A146,СВЦЭМ!$B$34:$B$777,B$119)+'СЕТ СН'!$I$11+СВЦЭМ!$D$10+'СЕТ СН'!$I$6</f>
        <v>2106.6212010999998</v>
      </c>
      <c r="C146" s="64">
        <f>SUMIFS(СВЦЭМ!$D$34:$D$777,СВЦЭМ!$A$34:$A$777,$A146,СВЦЭМ!$B$34:$B$777,C$119)+'СЕТ СН'!$I$11+СВЦЭМ!$D$10+'СЕТ СН'!$I$6</f>
        <v>2160.1637814000001</v>
      </c>
      <c r="D146" s="64">
        <f>SUMIFS(СВЦЭМ!$D$34:$D$777,СВЦЭМ!$A$34:$A$777,$A146,СВЦЭМ!$B$34:$B$777,D$119)+'СЕТ СН'!$I$11+СВЦЭМ!$D$10+'СЕТ СН'!$I$6</f>
        <v>2185.7668624799999</v>
      </c>
      <c r="E146" s="64">
        <f>SUMIFS(СВЦЭМ!$D$34:$D$777,СВЦЭМ!$A$34:$A$777,$A146,СВЦЭМ!$B$34:$B$777,E$119)+'СЕТ СН'!$I$11+СВЦЭМ!$D$10+'СЕТ СН'!$I$6</f>
        <v>2182.0454718000001</v>
      </c>
      <c r="F146" s="64">
        <f>SUMIFS(СВЦЭМ!$D$34:$D$777,СВЦЭМ!$A$34:$A$777,$A146,СВЦЭМ!$B$34:$B$777,F$119)+'СЕТ СН'!$I$11+СВЦЭМ!$D$10+'СЕТ СН'!$I$6</f>
        <v>2231.8207270100002</v>
      </c>
      <c r="G146" s="64">
        <f>SUMIFS(СВЦЭМ!$D$34:$D$777,СВЦЭМ!$A$34:$A$777,$A146,СВЦЭМ!$B$34:$B$777,G$119)+'СЕТ СН'!$I$11+СВЦЭМ!$D$10+'СЕТ СН'!$I$6</f>
        <v>2215.5160095900001</v>
      </c>
      <c r="H146" s="64">
        <f>SUMIFS(СВЦЭМ!$D$34:$D$777,СВЦЭМ!$A$34:$A$777,$A146,СВЦЭМ!$B$34:$B$777,H$119)+'СЕТ СН'!$I$11+СВЦЭМ!$D$10+'СЕТ СН'!$I$6</f>
        <v>2126.7933303999998</v>
      </c>
      <c r="I146" s="64">
        <f>SUMIFS(СВЦЭМ!$D$34:$D$777,СВЦЭМ!$A$34:$A$777,$A146,СВЦЭМ!$B$34:$B$777,I$119)+'СЕТ СН'!$I$11+СВЦЭМ!$D$10+'СЕТ СН'!$I$6</f>
        <v>2069.9096184599998</v>
      </c>
      <c r="J146" s="64">
        <f>SUMIFS(СВЦЭМ!$D$34:$D$777,СВЦЭМ!$A$34:$A$777,$A146,СВЦЭМ!$B$34:$B$777,J$119)+'СЕТ СН'!$I$11+СВЦЭМ!$D$10+'СЕТ СН'!$I$6</f>
        <v>1937.5220794899999</v>
      </c>
      <c r="K146" s="64">
        <f>SUMIFS(СВЦЭМ!$D$34:$D$777,СВЦЭМ!$A$34:$A$777,$A146,СВЦЭМ!$B$34:$B$777,K$119)+'СЕТ СН'!$I$11+СВЦЭМ!$D$10+'СЕТ СН'!$I$6</f>
        <v>1931.37071345</v>
      </c>
      <c r="L146" s="64">
        <f>SUMIFS(СВЦЭМ!$D$34:$D$777,СВЦЭМ!$A$34:$A$777,$A146,СВЦЭМ!$B$34:$B$777,L$119)+'СЕТ СН'!$I$11+СВЦЭМ!$D$10+'СЕТ СН'!$I$6</f>
        <v>1927.3781975699999</v>
      </c>
      <c r="M146" s="64">
        <f>SUMIFS(СВЦЭМ!$D$34:$D$777,СВЦЭМ!$A$34:$A$777,$A146,СВЦЭМ!$B$34:$B$777,M$119)+'СЕТ СН'!$I$11+СВЦЭМ!$D$10+'СЕТ СН'!$I$6</f>
        <v>1944.16956347</v>
      </c>
      <c r="N146" s="64">
        <f>SUMIFS(СВЦЭМ!$D$34:$D$777,СВЦЭМ!$A$34:$A$777,$A146,СВЦЭМ!$B$34:$B$777,N$119)+'СЕТ СН'!$I$11+СВЦЭМ!$D$10+'СЕТ СН'!$I$6</f>
        <v>1944.9242527399999</v>
      </c>
      <c r="O146" s="64">
        <f>SUMIFS(СВЦЭМ!$D$34:$D$777,СВЦЭМ!$A$34:$A$777,$A146,СВЦЭМ!$B$34:$B$777,O$119)+'СЕТ СН'!$I$11+СВЦЭМ!$D$10+'СЕТ СН'!$I$6</f>
        <v>1951.2153200299999</v>
      </c>
      <c r="P146" s="64">
        <f>SUMIFS(СВЦЭМ!$D$34:$D$777,СВЦЭМ!$A$34:$A$777,$A146,СВЦЭМ!$B$34:$B$777,P$119)+'СЕТ СН'!$I$11+СВЦЭМ!$D$10+'СЕТ СН'!$I$6</f>
        <v>1943.3909447299998</v>
      </c>
      <c r="Q146" s="64">
        <f>SUMIFS(СВЦЭМ!$D$34:$D$777,СВЦЭМ!$A$34:$A$777,$A146,СВЦЭМ!$B$34:$B$777,Q$119)+'СЕТ СН'!$I$11+СВЦЭМ!$D$10+'СЕТ СН'!$I$6</f>
        <v>1906.61710346</v>
      </c>
      <c r="R146" s="64">
        <f>SUMIFS(СВЦЭМ!$D$34:$D$777,СВЦЭМ!$A$34:$A$777,$A146,СВЦЭМ!$B$34:$B$777,R$119)+'СЕТ СН'!$I$11+СВЦЭМ!$D$10+'СЕТ СН'!$I$6</f>
        <v>2051.5398957899997</v>
      </c>
      <c r="S146" s="64">
        <f>SUMIFS(СВЦЭМ!$D$34:$D$777,СВЦЭМ!$A$34:$A$777,$A146,СВЦЭМ!$B$34:$B$777,S$119)+'СЕТ СН'!$I$11+СВЦЭМ!$D$10+'СЕТ СН'!$I$6</f>
        <v>2013.90328847</v>
      </c>
      <c r="T146" s="64">
        <f>SUMIFS(СВЦЭМ!$D$34:$D$777,СВЦЭМ!$A$34:$A$777,$A146,СВЦЭМ!$B$34:$B$777,T$119)+'СЕТ СН'!$I$11+СВЦЭМ!$D$10+'СЕТ СН'!$I$6</f>
        <v>1965.9242545299999</v>
      </c>
      <c r="U146" s="64">
        <f>SUMIFS(СВЦЭМ!$D$34:$D$777,СВЦЭМ!$A$34:$A$777,$A146,СВЦЭМ!$B$34:$B$777,U$119)+'СЕТ СН'!$I$11+СВЦЭМ!$D$10+'СЕТ СН'!$I$6</f>
        <v>2002.2585424599999</v>
      </c>
      <c r="V146" s="64">
        <f>SUMIFS(СВЦЭМ!$D$34:$D$777,СВЦЭМ!$A$34:$A$777,$A146,СВЦЭМ!$B$34:$B$777,V$119)+'СЕТ СН'!$I$11+СВЦЭМ!$D$10+'СЕТ СН'!$I$6</f>
        <v>1954.5558281199999</v>
      </c>
      <c r="W146" s="64">
        <f>SUMIFS(СВЦЭМ!$D$34:$D$777,СВЦЭМ!$A$34:$A$777,$A146,СВЦЭМ!$B$34:$B$777,W$119)+'СЕТ СН'!$I$11+СВЦЭМ!$D$10+'СЕТ СН'!$I$6</f>
        <v>1967.1164280899998</v>
      </c>
      <c r="X146" s="64">
        <f>SUMIFS(СВЦЭМ!$D$34:$D$777,СВЦЭМ!$A$34:$A$777,$A146,СВЦЭМ!$B$34:$B$777,X$119)+'СЕТ СН'!$I$11+СВЦЭМ!$D$10+'СЕТ СН'!$I$6</f>
        <v>2014.5901886299998</v>
      </c>
      <c r="Y146" s="64">
        <f>SUMIFS(СВЦЭМ!$D$34:$D$777,СВЦЭМ!$A$34:$A$777,$A146,СВЦЭМ!$B$34:$B$777,Y$119)+'СЕТ СН'!$I$11+СВЦЭМ!$D$10+'СЕТ СН'!$I$6</f>
        <v>2074.0549941600002</v>
      </c>
    </row>
    <row r="147" spans="1:27" ht="15.75" x14ac:dyDescent="0.2">
      <c r="A147" s="63">
        <f t="shared" si="3"/>
        <v>42579</v>
      </c>
      <c r="B147" s="64">
        <f>SUMIFS(СВЦЭМ!$D$34:$D$777,СВЦЭМ!$A$34:$A$777,$A147,СВЦЭМ!$B$34:$B$777,B$119)+'СЕТ СН'!$I$11+СВЦЭМ!$D$10+'СЕТ СН'!$I$6</f>
        <v>2125.3817721100004</v>
      </c>
      <c r="C147" s="64">
        <f>SUMIFS(СВЦЭМ!$D$34:$D$777,СВЦЭМ!$A$34:$A$777,$A147,СВЦЭМ!$B$34:$B$777,C$119)+'СЕТ СН'!$I$11+СВЦЭМ!$D$10+'СЕТ СН'!$I$6</f>
        <v>2188.9347055400003</v>
      </c>
      <c r="D147" s="64">
        <f>SUMIFS(СВЦЭМ!$D$34:$D$777,СВЦЭМ!$A$34:$A$777,$A147,СВЦЭМ!$B$34:$B$777,D$119)+'СЕТ СН'!$I$11+СВЦЭМ!$D$10+'СЕТ СН'!$I$6</f>
        <v>2243.7273616299999</v>
      </c>
      <c r="E147" s="64">
        <f>SUMIFS(СВЦЭМ!$D$34:$D$777,СВЦЭМ!$A$34:$A$777,$A147,СВЦЭМ!$B$34:$B$777,E$119)+'СЕТ СН'!$I$11+СВЦЭМ!$D$10+'СЕТ СН'!$I$6</f>
        <v>2234.05388064</v>
      </c>
      <c r="F147" s="64">
        <f>SUMIFS(СВЦЭМ!$D$34:$D$777,СВЦЭМ!$A$34:$A$777,$A147,СВЦЭМ!$B$34:$B$777,F$119)+'СЕТ СН'!$I$11+СВЦЭМ!$D$10+'СЕТ СН'!$I$6</f>
        <v>2217.4450860400002</v>
      </c>
      <c r="G147" s="64">
        <f>SUMIFS(СВЦЭМ!$D$34:$D$777,СВЦЭМ!$A$34:$A$777,$A147,СВЦЭМ!$B$34:$B$777,G$119)+'СЕТ СН'!$I$11+СВЦЭМ!$D$10+'СЕТ СН'!$I$6</f>
        <v>2226.1973480400002</v>
      </c>
      <c r="H147" s="64">
        <f>SUMIFS(СВЦЭМ!$D$34:$D$777,СВЦЭМ!$A$34:$A$777,$A147,СВЦЭМ!$B$34:$B$777,H$119)+'СЕТ СН'!$I$11+СВЦЭМ!$D$10+'СЕТ СН'!$I$6</f>
        <v>2158.8134084900003</v>
      </c>
      <c r="I147" s="64">
        <f>SUMIFS(СВЦЭМ!$D$34:$D$777,СВЦЭМ!$A$34:$A$777,$A147,СВЦЭМ!$B$34:$B$777,I$119)+'СЕТ СН'!$I$11+СВЦЭМ!$D$10+'СЕТ СН'!$I$6</f>
        <v>2084.2086686100001</v>
      </c>
      <c r="J147" s="64">
        <f>SUMIFS(СВЦЭМ!$D$34:$D$777,СВЦЭМ!$A$34:$A$777,$A147,СВЦЭМ!$B$34:$B$777,J$119)+'СЕТ СН'!$I$11+СВЦЭМ!$D$10+'СЕТ СН'!$I$6</f>
        <v>1908.7807636699999</v>
      </c>
      <c r="K147" s="64">
        <f>SUMIFS(СВЦЭМ!$D$34:$D$777,СВЦЭМ!$A$34:$A$777,$A147,СВЦЭМ!$B$34:$B$777,K$119)+'СЕТ СН'!$I$11+СВЦЭМ!$D$10+'СЕТ СН'!$I$6</f>
        <v>2001.2866995099998</v>
      </c>
      <c r="L147" s="64">
        <f>SUMIFS(СВЦЭМ!$D$34:$D$777,СВЦЭМ!$A$34:$A$777,$A147,СВЦЭМ!$B$34:$B$777,L$119)+'СЕТ СН'!$I$11+СВЦЭМ!$D$10+'СЕТ СН'!$I$6</f>
        <v>2001.9958030099999</v>
      </c>
      <c r="M147" s="64">
        <f>SUMIFS(СВЦЭМ!$D$34:$D$777,СВЦЭМ!$A$34:$A$777,$A147,СВЦЭМ!$B$34:$B$777,M$119)+'СЕТ СН'!$I$11+СВЦЭМ!$D$10+'СЕТ СН'!$I$6</f>
        <v>1977.28492998</v>
      </c>
      <c r="N147" s="64">
        <f>SUMIFS(СВЦЭМ!$D$34:$D$777,СВЦЭМ!$A$34:$A$777,$A147,СВЦЭМ!$B$34:$B$777,N$119)+'СЕТ СН'!$I$11+СВЦЭМ!$D$10+'СЕТ СН'!$I$6</f>
        <v>1962.45421532</v>
      </c>
      <c r="O147" s="64">
        <f>SUMIFS(СВЦЭМ!$D$34:$D$777,СВЦЭМ!$A$34:$A$777,$A147,СВЦЭМ!$B$34:$B$777,O$119)+'СЕТ СН'!$I$11+СВЦЭМ!$D$10+'СЕТ СН'!$I$6</f>
        <v>1989.5989663099999</v>
      </c>
      <c r="P147" s="64">
        <f>SUMIFS(СВЦЭМ!$D$34:$D$777,СВЦЭМ!$A$34:$A$777,$A147,СВЦЭМ!$B$34:$B$777,P$119)+'СЕТ СН'!$I$11+СВЦЭМ!$D$10+'СЕТ СН'!$I$6</f>
        <v>1987.3088075799999</v>
      </c>
      <c r="Q147" s="64">
        <f>SUMIFS(СВЦЭМ!$D$34:$D$777,СВЦЭМ!$A$34:$A$777,$A147,СВЦЭМ!$B$34:$B$777,Q$119)+'СЕТ СН'!$I$11+СВЦЭМ!$D$10+'СЕТ СН'!$I$6</f>
        <v>1990.41967957</v>
      </c>
      <c r="R147" s="64">
        <f>SUMIFS(СВЦЭМ!$D$34:$D$777,СВЦЭМ!$A$34:$A$777,$A147,СВЦЭМ!$B$34:$B$777,R$119)+'СЕТ СН'!$I$11+СВЦЭМ!$D$10+'СЕТ СН'!$I$6</f>
        <v>2059.1812762599998</v>
      </c>
      <c r="S147" s="64">
        <f>SUMIFS(СВЦЭМ!$D$34:$D$777,СВЦЭМ!$A$34:$A$777,$A147,СВЦЭМ!$B$34:$B$777,S$119)+'СЕТ СН'!$I$11+СВЦЭМ!$D$10+'СЕТ СН'!$I$6</f>
        <v>2052.5185588099998</v>
      </c>
      <c r="T147" s="64">
        <f>SUMIFS(СВЦЭМ!$D$34:$D$777,СВЦЭМ!$A$34:$A$777,$A147,СВЦЭМ!$B$34:$B$777,T$119)+'СЕТ СН'!$I$11+СВЦЭМ!$D$10+'СЕТ СН'!$I$6</f>
        <v>2055.4426787799998</v>
      </c>
      <c r="U147" s="64">
        <f>SUMIFS(СВЦЭМ!$D$34:$D$777,СВЦЭМ!$A$34:$A$777,$A147,СВЦЭМ!$B$34:$B$777,U$119)+'СЕТ СН'!$I$11+СВЦЭМ!$D$10+'СЕТ СН'!$I$6</f>
        <v>2049.6518265099999</v>
      </c>
      <c r="V147" s="64">
        <f>SUMIFS(СВЦЭМ!$D$34:$D$777,СВЦЭМ!$A$34:$A$777,$A147,СВЦЭМ!$B$34:$B$777,V$119)+'СЕТ СН'!$I$11+СВЦЭМ!$D$10+'СЕТ СН'!$I$6</f>
        <v>2072.1998265399998</v>
      </c>
      <c r="W147" s="64">
        <f>SUMIFS(СВЦЭМ!$D$34:$D$777,СВЦЭМ!$A$34:$A$777,$A147,СВЦЭМ!$B$34:$B$777,W$119)+'СЕТ СН'!$I$11+СВЦЭМ!$D$10+'СЕТ СН'!$I$6</f>
        <v>2067.3266379500001</v>
      </c>
      <c r="X147" s="64">
        <f>SUMIFS(СВЦЭМ!$D$34:$D$777,СВЦЭМ!$A$34:$A$777,$A147,СВЦЭМ!$B$34:$B$777,X$119)+'СЕТ СН'!$I$11+СВЦЭМ!$D$10+'СЕТ СН'!$I$6</f>
        <v>2067.34999776</v>
      </c>
      <c r="Y147" s="64">
        <f>SUMIFS(СВЦЭМ!$D$34:$D$777,СВЦЭМ!$A$34:$A$777,$A147,СВЦЭМ!$B$34:$B$777,Y$119)+'СЕТ СН'!$I$11+СВЦЭМ!$D$10+'СЕТ СН'!$I$6</f>
        <v>2109.6246757600002</v>
      </c>
    </row>
    <row r="148" spans="1:27" ht="15.75" x14ac:dyDescent="0.2">
      <c r="A148" s="63">
        <f t="shared" si="3"/>
        <v>42580</v>
      </c>
      <c r="B148" s="64">
        <f>SUMIFS(СВЦЭМ!$D$34:$D$777,СВЦЭМ!$A$34:$A$777,$A148,СВЦЭМ!$B$34:$B$777,B$119)+'СЕТ СН'!$I$11+СВЦЭМ!$D$10+'СЕТ СН'!$I$6</f>
        <v>2132.4382954100001</v>
      </c>
      <c r="C148" s="64">
        <f>SUMIFS(СВЦЭМ!$D$34:$D$777,СВЦЭМ!$A$34:$A$777,$A148,СВЦЭМ!$B$34:$B$777,C$119)+'СЕТ СН'!$I$11+СВЦЭМ!$D$10+'СЕТ СН'!$I$6</f>
        <v>2193.62682055</v>
      </c>
      <c r="D148" s="64">
        <f>SUMIFS(СВЦЭМ!$D$34:$D$777,СВЦЭМ!$A$34:$A$777,$A148,СВЦЭМ!$B$34:$B$777,D$119)+'СЕТ СН'!$I$11+СВЦЭМ!$D$10+'СЕТ СН'!$I$6</f>
        <v>2215.3376226999999</v>
      </c>
      <c r="E148" s="64">
        <f>SUMIFS(СВЦЭМ!$D$34:$D$777,СВЦЭМ!$A$34:$A$777,$A148,СВЦЭМ!$B$34:$B$777,E$119)+'СЕТ СН'!$I$11+СВЦЭМ!$D$10+'СЕТ СН'!$I$6</f>
        <v>2176.80427831</v>
      </c>
      <c r="F148" s="64">
        <f>SUMIFS(СВЦЭМ!$D$34:$D$777,СВЦЭМ!$A$34:$A$777,$A148,СВЦЭМ!$B$34:$B$777,F$119)+'СЕТ СН'!$I$11+СВЦЭМ!$D$10+'СЕТ СН'!$I$6</f>
        <v>2152.0865096699999</v>
      </c>
      <c r="G148" s="64">
        <f>SUMIFS(СВЦЭМ!$D$34:$D$777,СВЦЭМ!$A$34:$A$777,$A148,СВЦЭМ!$B$34:$B$777,G$119)+'СЕТ СН'!$I$11+СВЦЭМ!$D$10+'СЕТ СН'!$I$6</f>
        <v>2130.9161785300003</v>
      </c>
      <c r="H148" s="64">
        <f>SUMIFS(СВЦЭМ!$D$34:$D$777,СВЦЭМ!$A$34:$A$777,$A148,СВЦЭМ!$B$34:$B$777,H$119)+'СЕТ СН'!$I$11+СВЦЭМ!$D$10+'СЕТ СН'!$I$6</f>
        <v>2094.6381068400001</v>
      </c>
      <c r="I148" s="64">
        <f>SUMIFS(СВЦЭМ!$D$34:$D$777,СВЦЭМ!$A$34:$A$777,$A148,СВЦЭМ!$B$34:$B$777,I$119)+'СЕТ СН'!$I$11+СВЦЭМ!$D$10+'СЕТ СН'!$I$6</f>
        <v>2037.1042616099999</v>
      </c>
      <c r="J148" s="64">
        <f>SUMIFS(СВЦЭМ!$D$34:$D$777,СВЦЭМ!$A$34:$A$777,$A148,СВЦЭМ!$B$34:$B$777,J$119)+'СЕТ СН'!$I$11+СВЦЭМ!$D$10+'СЕТ СН'!$I$6</f>
        <v>1863.9422630899999</v>
      </c>
      <c r="K148" s="64">
        <f>SUMIFS(СВЦЭМ!$D$34:$D$777,СВЦЭМ!$A$34:$A$777,$A148,СВЦЭМ!$B$34:$B$777,K$119)+'СЕТ СН'!$I$11+СВЦЭМ!$D$10+'СЕТ СН'!$I$6</f>
        <v>1927.2180333699998</v>
      </c>
      <c r="L148" s="64">
        <f>SUMIFS(СВЦЭМ!$D$34:$D$777,СВЦЭМ!$A$34:$A$777,$A148,СВЦЭМ!$B$34:$B$777,L$119)+'СЕТ СН'!$I$11+СВЦЭМ!$D$10+'СЕТ СН'!$I$6</f>
        <v>1958.4893785300001</v>
      </c>
      <c r="M148" s="64">
        <f>SUMIFS(СВЦЭМ!$D$34:$D$777,СВЦЭМ!$A$34:$A$777,$A148,СВЦЭМ!$B$34:$B$777,M$119)+'СЕТ СН'!$I$11+СВЦЭМ!$D$10+'СЕТ СН'!$I$6</f>
        <v>1930.8027641899998</v>
      </c>
      <c r="N148" s="64">
        <f>SUMIFS(СВЦЭМ!$D$34:$D$777,СВЦЭМ!$A$34:$A$777,$A148,СВЦЭМ!$B$34:$B$777,N$119)+'СЕТ СН'!$I$11+СВЦЭМ!$D$10+'СЕТ СН'!$I$6</f>
        <v>1973.6217652099999</v>
      </c>
      <c r="O148" s="64">
        <f>SUMIFS(СВЦЭМ!$D$34:$D$777,СВЦЭМ!$A$34:$A$777,$A148,СВЦЭМ!$B$34:$B$777,O$119)+'СЕТ СН'!$I$11+СВЦЭМ!$D$10+'СЕТ СН'!$I$6</f>
        <v>1908.02641907</v>
      </c>
      <c r="P148" s="64">
        <f>SUMIFS(СВЦЭМ!$D$34:$D$777,СВЦЭМ!$A$34:$A$777,$A148,СВЦЭМ!$B$34:$B$777,P$119)+'СЕТ СН'!$I$11+СВЦЭМ!$D$10+'СЕТ СН'!$I$6</f>
        <v>1892.7764588099999</v>
      </c>
      <c r="Q148" s="64">
        <f>SUMIFS(СВЦЭМ!$D$34:$D$777,СВЦЭМ!$A$34:$A$777,$A148,СВЦЭМ!$B$34:$B$777,Q$119)+'СЕТ СН'!$I$11+СВЦЭМ!$D$10+'СЕТ СН'!$I$6</f>
        <v>1895.0994108599998</v>
      </c>
      <c r="R148" s="64">
        <f>SUMIFS(СВЦЭМ!$D$34:$D$777,СВЦЭМ!$A$34:$A$777,$A148,СВЦЭМ!$B$34:$B$777,R$119)+'СЕТ СН'!$I$11+СВЦЭМ!$D$10+'СЕТ СН'!$I$6</f>
        <v>1937.9959113299999</v>
      </c>
      <c r="S148" s="64">
        <f>SUMIFS(СВЦЭМ!$D$34:$D$777,СВЦЭМ!$A$34:$A$777,$A148,СВЦЭМ!$B$34:$B$777,S$119)+'СЕТ СН'!$I$11+СВЦЭМ!$D$10+'СЕТ СН'!$I$6</f>
        <v>1945.68835592</v>
      </c>
      <c r="T148" s="64">
        <f>SUMIFS(СВЦЭМ!$D$34:$D$777,СВЦЭМ!$A$34:$A$777,$A148,СВЦЭМ!$B$34:$B$777,T$119)+'СЕТ СН'!$I$11+СВЦЭМ!$D$10+'СЕТ СН'!$I$6</f>
        <v>1935.3902979300001</v>
      </c>
      <c r="U148" s="64">
        <f>SUMIFS(СВЦЭМ!$D$34:$D$777,СВЦЭМ!$A$34:$A$777,$A148,СВЦЭМ!$B$34:$B$777,U$119)+'СЕТ СН'!$I$11+СВЦЭМ!$D$10+'СЕТ СН'!$I$6</f>
        <v>1928.1367241600001</v>
      </c>
      <c r="V148" s="64">
        <f>SUMIFS(СВЦЭМ!$D$34:$D$777,СВЦЭМ!$A$34:$A$777,$A148,СВЦЭМ!$B$34:$B$777,V$119)+'СЕТ СН'!$I$11+СВЦЭМ!$D$10+'СЕТ СН'!$I$6</f>
        <v>1897.95399881</v>
      </c>
      <c r="W148" s="64">
        <f>SUMIFS(СВЦЭМ!$D$34:$D$777,СВЦЭМ!$A$34:$A$777,$A148,СВЦЭМ!$B$34:$B$777,W$119)+'СЕТ СН'!$I$11+СВЦЭМ!$D$10+'СЕТ СН'!$I$6</f>
        <v>1875.6988084099999</v>
      </c>
      <c r="X148" s="64">
        <f>SUMIFS(СВЦЭМ!$D$34:$D$777,СВЦЭМ!$A$34:$A$777,$A148,СВЦЭМ!$B$34:$B$777,X$119)+'СЕТ СН'!$I$11+СВЦЭМ!$D$10+'СЕТ СН'!$I$6</f>
        <v>1890.1092026199999</v>
      </c>
      <c r="Y148" s="64">
        <f>SUMIFS(СВЦЭМ!$D$34:$D$777,СВЦЭМ!$A$34:$A$777,$A148,СВЦЭМ!$B$34:$B$777,Y$119)+'СЕТ СН'!$I$11+СВЦЭМ!$D$10+'СЕТ СН'!$I$6</f>
        <v>1962.8648694799999</v>
      </c>
    </row>
    <row r="149" spans="1:27" ht="15.75" x14ac:dyDescent="0.2">
      <c r="A149" s="63">
        <f t="shared" si="3"/>
        <v>42581</v>
      </c>
      <c r="B149" s="64">
        <f>SUMIFS(СВЦЭМ!$D$34:$D$777,СВЦЭМ!$A$34:$A$777,$A149,СВЦЭМ!$B$34:$B$777,B$119)+'СЕТ СН'!$I$11+СВЦЭМ!$D$10+'СЕТ СН'!$I$6</f>
        <v>2005.9868093999999</v>
      </c>
      <c r="C149" s="64">
        <f>SUMIFS(СВЦЭМ!$D$34:$D$777,СВЦЭМ!$A$34:$A$777,$A149,СВЦЭМ!$B$34:$B$777,C$119)+'СЕТ СН'!$I$11+СВЦЭМ!$D$10+'СЕТ СН'!$I$6</f>
        <v>2090.7267780900002</v>
      </c>
      <c r="D149" s="64">
        <f>SUMIFS(СВЦЭМ!$D$34:$D$777,СВЦЭМ!$A$34:$A$777,$A149,СВЦЭМ!$B$34:$B$777,D$119)+'СЕТ СН'!$I$11+СВЦЭМ!$D$10+'СЕТ СН'!$I$6</f>
        <v>2119.4218557000004</v>
      </c>
      <c r="E149" s="64">
        <f>SUMIFS(СВЦЭМ!$D$34:$D$777,СВЦЭМ!$A$34:$A$777,$A149,СВЦЭМ!$B$34:$B$777,E$119)+'СЕТ СН'!$I$11+СВЦЭМ!$D$10+'СЕТ СН'!$I$6</f>
        <v>2147.1739968100001</v>
      </c>
      <c r="F149" s="64">
        <f>SUMIFS(СВЦЭМ!$D$34:$D$777,СВЦЭМ!$A$34:$A$777,$A149,СВЦЭМ!$B$34:$B$777,F$119)+'СЕТ СН'!$I$11+СВЦЭМ!$D$10+'СЕТ СН'!$I$6</f>
        <v>2158.3932627300001</v>
      </c>
      <c r="G149" s="64">
        <f>SUMIFS(СВЦЭМ!$D$34:$D$777,СВЦЭМ!$A$34:$A$777,$A149,СВЦЭМ!$B$34:$B$777,G$119)+'СЕТ СН'!$I$11+СВЦЭМ!$D$10+'СЕТ СН'!$I$6</f>
        <v>2129.2728744799997</v>
      </c>
      <c r="H149" s="64">
        <f>SUMIFS(СВЦЭМ!$D$34:$D$777,СВЦЭМ!$A$34:$A$777,$A149,СВЦЭМ!$B$34:$B$777,H$119)+'СЕТ СН'!$I$11+СВЦЭМ!$D$10+'СЕТ СН'!$I$6</f>
        <v>2044.6589729299999</v>
      </c>
      <c r="I149" s="64">
        <f>SUMIFS(СВЦЭМ!$D$34:$D$777,СВЦЭМ!$A$34:$A$777,$A149,СВЦЭМ!$B$34:$B$777,I$119)+'СЕТ СН'!$I$11+СВЦЭМ!$D$10+'СЕТ СН'!$I$6</f>
        <v>1977.28811709</v>
      </c>
      <c r="J149" s="64">
        <f>SUMIFS(СВЦЭМ!$D$34:$D$777,СВЦЭМ!$A$34:$A$777,$A149,СВЦЭМ!$B$34:$B$777,J$119)+'СЕТ СН'!$I$11+СВЦЭМ!$D$10+'СЕТ СН'!$I$6</f>
        <v>1881.4711209899999</v>
      </c>
      <c r="K149" s="64">
        <f>SUMIFS(СВЦЭМ!$D$34:$D$777,СВЦЭМ!$A$34:$A$777,$A149,СВЦЭМ!$B$34:$B$777,K$119)+'СЕТ СН'!$I$11+СВЦЭМ!$D$10+'СЕТ СН'!$I$6</f>
        <v>1854.9598542099998</v>
      </c>
      <c r="L149" s="64">
        <f>SUMIFS(СВЦЭМ!$D$34:$D$777,СВЦЭМ!$A$34:$A$777,$A149,СВЦЭМ!$B$34:$B$777,L$119)+'СЕТ СН'!$I$11+СВЦЭМ!$D$10+'СЕТ СН'!$I$6</f>
        <v>1851.7675818099999</v>
      </c>
      <c r="M149" s="64">
        <f>SUMIFS(СВЦЭМ!$D$34:$D$777,СВЦЭМ!$A$34:$A$777,$A149,СВЦЭМ!$B$34:$B$777,M$119)+'СЕТ СН'!$I$11+СВЦЭМ!$D$10+'СЕТ СН'!$I$6</f>
        <v>1857.3134230299997</v>
      </c>
      <c r="N149" s="64">
        <f>SUMIFS(СВЦЭМ!$D$34:$D$777,СВЦЭМ!$A$34:$A$777,$A149,СВЦЭМ!$B$34:$B$777,N$119)+'СЕТ СН'!$I$11+СВЦЭМ!$D$10+'СЕТ СН'!$I$6</f>
        <v>1858.7850468500001</v>
      </c>
      <c r="O149" s="64">
        <f>SUMIFS(СВЦЭМ!$D$34:$D$777,СВЦЭМ!$A$34:$A$777,$A149,СВЦЭМ!$B$34:$B$777,O$119)+'СЕТ СН'!$I$11+СВЦЭМ!$D$10+'СЕТ СН'!$I$6</f>
        <v>1866.8435332199999</v>
      </c>
      <c r="P149" s="64">
        <f>SUMIFS(СВЦЭМ!$D$34:$D$777,СВЦЭМ!$A$34:$A$777,$A149,СВЦЭМ!$B$34:$B$777,P$119)+'СЕТ СН'!$I$11+СВЦЭМ!$D$10+'СЕТ СН'!$I$6</f>
        <v>1859.6051005999998</v>
      </c>
      <c r="Q149" s="64">
        <f>SUMIFS(СВЦЭМ!$D$34:$D$777,СВЦЭМ!$A$34:$A$777,$A149,СВЦЭМ!$B$34:$B$777,Q$119)+'СЕТ СН'!$I$11+СВЦЭМ!$D$10+'СЕТ СН'!$I$6</f>
        <v>1900.06391579</v>
      </c>
      <c r="R149" s="64">
        <f>SUMIFS(СВЦЭМ!$D$34:$D$777,СВЦЭМ!$A$34:$A$777,$A149,СВЦЭМ!$B$34:$B$777,R$119)+'СЕТ СН'!$I$11+СВЦЭМ!$D$10+'СЕТ СН'!$I$6</f>
        <v>1881.4875881799999</v>
      </c>
      <c r="S149" s="64">
        <f>SUMIFS(СВЦЭМ!$D$34:$D$777,СВЦЭМ!$A$34:$A$777,$A149,СВЦЭМ!$B$34:$B$777,S$119)+'СЕТ СН'!$I$11+СВЦЭМ!$D$10+'СЕТ СН'!$I$6</f>
        <v>1877.2300164899998</v>
      </c>
      <c r="T149" s="64">
        <f>SUMIFS(СВЦЭМ!$D$34:$D$777,СВЦЭМ!$A$34:$A$777,$A149,СВЦЭМ!$B$34:$B$777,T$119)+'СЕТ СН'!$I$11+СВЦЭМ!$D$10+'СЕТ СН'!$I$6</f>
        <v>1863.39769613</v>
      </c>
      <c r="U149" s="64">
        <f>SUMIFS(СВЦЭМ!$D$34:$D$777,СВЦЭМ!$A$34:$A$777,$A149,СВЦЭМ!$B$34:$B$777,U$119)+'СЕТ СН'!$I$11+СВЦЭМ!$D$10+'СЕТ СН'!$I$6</f>
        <v>1845.2477743199997</v>
      </c>
      <c r="V149" s="64">
        <f>SUMIFS(СВЦЭМ!$D$34:$D$777,СВЦЭМ!$A$34:$A$777,$A149,СВЦЭМ!$B$34:$B$777,V$119)+'СЕТ СН'!$I$11+СВЦЭМ!$D$10+'СЕТ СН'!$I$6</f>
        <v>1854.1892193200001</v>
      </c>
      <c r="W149" s="64">
        <f>SUMIFS(СВЦЭМ!$D$34:$D$777,СВЦЭМ!$A$34:$A$777,$A149,СВЦЭМ!$B$34:$B$777,W$119)+'СЕТ СН'!$I$11+СВЦЭМ!$D$10+'СЕТ СН'!$I$6</f>
        <v>1862.2856801399998</v>
      </c>
      <c r="X149" s="64">
        <f>SUMIFS(СВЦЭМ!$D$34:$D$777,СВЦЭМ!$A$34:$A$777,$A149,СВЦЭМ!$B$34:$B$777,X$119)+'СЕТ СН'!$I$11+СВЦЭМ!$D$10+'СЕТ СН'!$I$6</f>
        <v>1867.42800575</v>
      </c>
      <c r="Y149" s="64">
        <f>SUMIFS(СВЦЭМ!$D$34:$D$777,СВЦЭМ!$A$34:$A$777,$A149,СВЦЭМ!$B$34:$B$777,Y$119)+'СЕТ СН'!$I$11+СВЦЭМ!$D$10+'СЕТ СН'!$I$6</f>
        <v>1945.96754233</v>
      </c>
    </row>
    <row r="150" spans="1:27" ht="15.75" x14ac:dyDescent="0.2">
      <c r="A150" s="63">
        <f t="shared" si="3"/>
        <v>42582</v>
      </c>
      <c r="B150" s="64">
        <f>SUMIFS(СВЦЭМ!$D$34:$D$777,СВЦЭМ!$A$34:$A$777,$A150,СВЦЭМ!$B$34:$B$777,B$119)+'СЕТ СН'!$I$11+СВЦЭМ!$D$10+'СЕТ СН'!$I$6</f>
        <v>2019.86697349</v>
      </c>
      <c r="C150" s="64">
        <f>SUMIFS(СВЦЭМ!$D$34:$D$777,СВЦЭМ!$A$34:$A$777,$A150,СВЦЭМ!$B$34:$B$777,C$119)+'СЕТ СН'!$I$11+СВЦЭМ!$D$10+'СЕТ СН'!$I$6</f>
        <v>2095.62958914</v>
      </c>
      <c r="D150" s="64">
        <f>SUMIFS(СВЦЭМ!$D$34:$D$777,СВЦЭМ!$A$34:$A$777,$A150,СВЦЭМ!$B$34:$B$777,D$119)+'СЕТ СН'!$I$11+СВЦЭМ!$D$10+'СЕТ СН'!$I$6</f>
        <v>2087.12896774</v>
      </c>
      <c r="E150" s="64">
        <f>SUMIFS(СВЦЭМ!$D$34:$D$777,СВЦЭМ!$A$34:$A$777,$A150,СВЦЭМ!$B$34:$B$777,E$119)+'СЕТ СН'!$I$11+СВЦЭМ!$D$10+'СЕТ СН'!$I$6</f>
        <v>2089.7544393399999</v>
      </c>
      <c r="F150" s="64">
        <f>SUMIFS(СВЦЭМ!$D$34:$D$777,СВЦЭМ!$A$34:$A$777,$A150,СВЦЭМ!$B$34:$B$777,F$119)+'СЕТ СН'!$I$11+СВЦЭМ!$D$10+'СЕТ СН'!$I$6</f>
        <v>2109.0838440500002</v>
      </c>
      <c r="G150" s="64">
        <f>SUMIFS(СВЦЭМ!$D$34:$D$777,СВЦЭМ!$A$34:$A$777,$A150,СВЦЭМ!$B$34:$B$777,G$119)+'СЕТ СН'!$I$11+СВЦЭМ!$D$10+'СЕТ СН'!$I$6</f>
        <v>2129.9283227200003</v>
      </c>
      <c r="H150" s="64">
        <f>SUMIFS(СВЦЭМ!$D$34:$D$777,СВЦЭМ!$A$34:$A$777,$A150,СВЦЭМ!$B$34:$B$777,H$119)+'СЕТ СН'!$I$11+СВЦЭМ!$D$10+'СЕТ СН'!$I$6</f>
        <v>2084.6580927599998</v>
      </c>
      <c r="I150" s="64">
        <f>SUMIFS(СВЦЭМ!$D$34:$D$777,СВЦЭМ!$A$34:$A$777,$A150,СВЦЭМ!$B$34:$B$777,I$119)+'СЕТ СН'!$I$11+СВЦЭМ!$D$10+'СЕТ СН'!$I$6</f>
        <v>2043.3947758499999</v>
      </c>
      <c r="J150" s="64">
        <f>SUMIFS(СВЦЭМ!$D$34:$D$777,СВЦЭМ!$A$34:$A$777,$A150,СВЦЭМ!$B$34:$B$777,J$119)+'СЕТ СН'!$I$11+СВЦЭМ!$D$10+'СЕТ СН'!$I$6</f>
        <v>1915.9968440299999</v>
      </c>
      <c r="K150" s="64">
        <f>SUMIFS(СВЦЭМ!$D$34:$D$777,СВЦЭМ!$A$34:$A$777,$A150,СВЦЭМ!$B$34:$B$777,K$119)+'СЕТ СН'!$I$11+СВЦЭМ!$D$10+'СЕТ СН'!$I$6</f>
        <v>1839.2209497999997</v>
      </c>
      <c r="L150" s="64">
        <f>SUMIFS(СВЦЭМ!$D$34:$D$777,СВЦЭМ!$A$34:$A$777,$A150,СВЦЭМ!$B$34:$B$777,L$119)+'СЕТ СН'!$I$11+СВЦЭМ!$D$10+'СЕТ СН'!$I$6</f>
        <v>1799.22445066</v>
      </c>
      <c r="M150" s="64">
        <f>SUMIFS(СВЦЭМ!$D$34:$D$777,СВЦЭМ!$A$34:$A$777,$A150,СВЦЭМ!$B$34:$B$777,M$119)+'СЕТ СН'!$I$11+СВЦЭМ!$D$10+'СЕТ СН'!$I$6</f>
        <v>1802.0728192699999</v>
      </c>
      <c r="N150" s="64">
        <f>SUMIFS(СВЦЭМ!$D$34:$D$777,СВЦЭМ!$A$34:$A$777,$A150,СВЦЭМ!$B$34:$B$777,N$119)+'СЕТ СН'!$I$11+СВЦЭМ!$D$10+'СЕТ СН'!$I$6</f>
        <v>1805.7439241799998</v>
      </c>
      <c r="O150" s="64">
        <f>SUMIFS(СВЦЭМ!$D$34:$D$777,СВЦЭМ!$A$34:$A$777,$A150,СВЦЭМ!$B$34:$B$777,O$119)+'СЕТ СН'!$I$11+СВЦЭМ!$D$10+'СЕТ СН'!$I$6</f>
        <v>1811.41200635</v>
      </c>
      <c r="P150" s="64">
        <f>SUMIFS(СВЦЭМ!$D$34:$D$777,СВЦЭМ!$A$34:$A$777,$A150,СВЦЭМ!$B$34:$B$777,P$119)+'СЕТ СН'!$I$11+СВЦЭМ!$D$10+'СЕТ СН'!$I$6</f>
        <v>1813.1458865199997</v>
      </c>
      <c r="Q150" s="64">
        <f>SUMIFS(СВЦЭМ!$D$34:$D$777,СВЦЭМ!$A$34:$A$777,$A150,СВЦЭМ!$B$34:$B$777,Q$119)+'СЕТ СН'!$I$11+СВЦЭМ!$D$10+'СЕТ СН'!$I$6</f>
        <v>1816.1873481899997</v>
      </c>
      <c r="R150" s="64">
        <f>SUMIFS(СВЦЭМ!$D$34:$D$777,СВЦЭМ!$A$34:$A$777,$A150,СВЦЭМ!$B$34:$B$777,R$119)+'СЕТ СН'!$I$11+СВЦЭМ!$D$10+'СЕТ СН'!$I$6</f>
        <v>1825.0550617899999</v>
      </c>
      <c r="S150" s="64">
        <f>SUMIFS(СВЦЭМ!$D$34:$D$777,СВЦЭМ!$A$34:$A$777,$A150,СВЦЭМ!$B$34:$B$777,S$119)+'СЕТ СН'!$I$11+СВЦЭМ!$D$10+'СЕТ СН'!$I$6</f>
        <v>1823.9450978</v>
      </c>
      <c r="T150" s="64">
        <f>SUMIFS(СВЦЭМ!$D$34:$D$777,СВЦЭМ!$A$34:$A$777,$A150,СВЦЭМ!$B$34:$B$777,T$119)+'СЕТ СН'!$I$11+СВЦЭМ!$D$10+'СЕТ СН'!$I$6</f>
        <v>1847.0319976799999</v>
      </c>
      <c r="U150" s="64">
        <f>SUMIFS(СВЦЭМ!$D$34:$D$777,СВЦЭМ!$A$34:$A$777,$A150,СВЦЭМ!$B$34:$B$777,U$119)+'СЕТ СН'!$I$11+СВЦЭМ!$D$10+'СЕТ СН'!$I$6</f>
        <v>1832.8989457899997</v>
      </c>
      <c r="V150" s="64">
        <f>SUMIFS(СВЦЭМ!$D$34:$D$777,СВЦЭМ!$A$34:$A$777,$A150,СВЦЭМ!$B$34:$B$777,V$119)+'СЕТ СН'!$I$11+СВЦЭМ!$D$10+'СЕТ СН'!$I$6</f>
        <v>1855.2207159199997</v>
      </c>
      <c r="W150" s="64">
        <f>SUMIFS(СВЦЭМ!$D$34:$D$777,СВЦЭМ!$A$34:$A$777,$A150,СВЦЭМ!$B$34:$B$777,W$119)+'СЕТ СН'!$I$11+СВЦЭМ!$D$10+'СЕТ СН'!$I$6</f>
        <v>1887.74688337</v>
      </c>
      <c r="X150" s="64">
        <f>SUMIFS(СВЦЭМ!$D$34:$D$777,СВЦЭМ!$A$34:$A$777,$A150,СВЦЭМ!$B$34:$B$777,X$119)+'СЕТ СН'!$I$11+СВЦЭМ!$D$10+'СЕТ СН'!$I$6</f>
        <v>1895.38891967</v>
      </c>
      <c r="Y150" s="64">
        <f>SUMIFS(СВЦЭМ!$D$34:$D$777,СВЦЭМ!$A$34:$A$777,$A150,СВЦЭМ!$B$34:$B$777,Y$119)+'СЕТ СН'!$I$11+СВЦЭМ!$D$10+'СЕТ СН'!$I$6</f>
        <v>1948.2436312299999</v>
      </c>
    </row>
    <row r="151" spans="1:27" ht="15.75" x14ac:dyDescent="0.2">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spans="1:27" ht="15.75"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row>
    <row r="153" spans="1:27" ht="12.75" customHeight="1" x14ac:dyDescent="0.2">
      <c r="A153" s="114" t="s">
        <v>7</v>
      </c>
      <c r="B153" s="108" t="s">
        <v>161</v>
      </c>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10"/>
    </row>
    <row r="154" spans="1:27" ht="12.75" customHeight="1" x14ac:dyDescent="0.2">
      <c r="A154" s="115"/>
      <c r="B154" s="111"/>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3"/>
    </row>
    <row r="155" spans="1:27" s="74" customFormat="1" ht="12.75" customHeight="1" x14ac:dyDescent="0.2">
      <c r="A155" s="116"/>
      <c r="B155" s="62">
        <v>1</v>
      </c>
      <c r="C155" s="62">
        <v>2</v>
      </c>
      <c r="D155" s="62">
        <v>3</v>
      </c>
      <c r="E155" s="62">
        <v>4</v>
      </c>
      <c r="F155" s="62">
        <v>5</v>
      </c>
      <c r="G155" s="62">
        <v>6</v>
      </c>
      <c r="H155" s="62">
        <v>7</v>
      </c>
      <c r="I155" s="62">
        <v>8</v>
      </c>
      <c r="J155" s="62">
        <v>9</v>
      </c>
      <c r="K155" s="62">
        <v>10</v>
      </c>
      <c r="L155" s="62">
        <v>11</v>
      </c>
      <c r="M155" s="62">
        <v>12</v>
      </c>
      <c r="N155" s="62">
        <v>13</v>
      </c>
      <c r="O155" s="62">
        <v>14</v>
      </c>
      <c r="P155" s="62">
        <v>15</v>
      </c>
      <c r="Q155" s="62">
        <v>16</v>
      </c>
      <c r="R155" s="62">
        <v>17</v>
      </c>
      <c r="S155" s="62">
        <v>18</v>
      </c>
      <c r="T155" s="62">
        <v>19</v>
      </c>
      <c r="U155" s="62">
        <v>20</v>
      </c>
      <c r="V155" s="62">
        <v>21</v>
      </c>
      <c r="W155" s="62">
        <v>22</v>
      </c>
      <c r="X155" s="62">
        <v>23</v>
      </c>
      <c r="Y155" s="62">
        <v>24</v>
      </c>
    </row>
    <row r="156" spans="1:27" ht="15.75" customHeight="1" x14ac:dyDescent="0.2">
      <c r="A156" s="63" t="str">
        <f>A120</f>
        <v>01.07.2016</v>
      </c>
      <c r="B156" s="64">
        <f>SUMIFS(СВЦЭМ!$E$34:$E$777,СВЦЭМ!$A$34:$A$777,$A156,СВЦЭМ!$B$34:$B$777,B$155)+'СЕТ СН'!$F$12</f>
        <v>0</v>
      </c>
      <c r="C156" s="64">
        <f>SUMIFS(СВЦЭМ!$E$34:$E$777,СВЦЭМ!$A$34:$A$777,$A156,СВЦЭМ!$B$34:$B$777,C$155)+'СЕТ СН'!$F$12</f>
        <v>0</v>
      </c>
      <c r="D156" s="64">
        <f>SUMIFS(СВЦЭМ!$E$34:$E$777,СВЦЭМ!$A$34:$A$777,$A156,СВЦЭМ!$B$34:$B$777,D$155)+'СЕТ СН'!$F$12</f>
        <v>0</v>
      </c>
      <c r="E156" s="64">
        <f>SUMIFS(СВЦЭМ!$E$34:$E$777,СВЦЭМ!$A$34:$A$777,$A156,СВЦЭМ!$B$34:$B$777,E$155)+'СЕТ СН'!$F$12</f>
        <v>0</v>
      </c>
      <c r="F156" s="64">
        <f>SUMIFS(СВЦЭМ!$E$34:$E$777,СВЦЭМ!$A$34:$A$777,$A156,СВЦЭМ!$B$34:$B$777,F$155)+'СЕТ СН'!$F$12</f>
        <v>0</v>
      </c>
      <c r="G156" s="64">
        <f>SUMIFS(СВЦЭМ!$E$34:$E$777,СВЦЭМ!$A$34:$A$777,$A156,СВЦЭМ!$B$34:$B$777,G$155)+'СЕТ СН'!$F$12</f>
        <v>0</v>
      </c>
      <c r="H156" s="64">
        <f>SUMIFS(СВЦЭМ!$E$34:$E$777,СВЦЭМ!$A$34:$A$777,$A156,СВЦЭМ!$B$34:$B$777,H$155)+'СЕТ СН'!$F$12</f>
        <v>0</v>
      </c>
      <c r="I156" s="64">
        <f>SUMIFS(СВЦЭМ!$E$34:$E$777,СВЦЭМ!$A$34:$A$777,$A156,СВЦЭМ!$B$34:$B$777,I$155)+'СЕТ СН'!$F$12</f>
        <v>0</v>
      </c>
      <c r="J156" s="64">
        <f>SUMIFS(СВЦЭМ!$E$34:$E$777,СВЦЭМ!$A$34:$A$777,$A156,СВЦЭМ!$B$34:$B$777,J$155)+'СЕТ СН'!$F$12</f>
        <v>0</v>
      </c>
      <c r="K156" s="64">
        <f>SUMIFS(СВЦЭМ!$E$34:$E$777,СВЦЭМ!$A$34:$A$777,$A156,СВЦЭМ!$B$34:$B$777,K$155)+'СЕТ СН'!$F$12</f>
        <v>0</v>
      </c>
      <c r="L156" s="64">
        <f>SUMIFS(СВЦЭМ!$E$34:$E$777,СВЦЭМ!$A$34:$A$777,$A156,СВЦЭМ!$B$34:$B$777,L$155)+'СЕТ СН'!$F$12</f>
        <v>0</v>
      </c>
      <c r="M156" s="64">
        <f>SUMIFS(СВЦЭМ!$E$34:$E$777,СВЦЭМ!$A$34:$A$777,$A156,СВЦЭМ!$B$34:$B$777,M$155)+'СЕТ СН'!$F$12</f>
        <v>0</v>
      </c>
      <c r="N156" s="64">
        <f>SUMIFS(СВЦЭМ!$E$34:$E$777,СВЦЭМ!$A$34:$A$777,$A156,СВЦЭМ!$B$34:$B$777,N$155)+'СЕТ СН'!$F$12</f>
        <v>0</v>
      </c>
      <c r="O156" s="64">
        <f>SUMIFS(СВЦЭМ!$E$34:$E$777,СВЦЭМ!$A$34:$A$777,$A156,СВЦЭМ!$B$34:$B$777,O$155)+'СЕТ СН'!$F$12</f>
        <v>0</v>
      </c>
      <c r="P156" s="64">
        <f>SUMIFS(СВЦЭМ!$E$34:$E$777,СВЦЭМ!$A$34:$A$777,$A156,СВЦЭМ!$B$34:$B$777,P$155)+'СЕТ СН'!$F$12</f>
        <v>0</v>
      </c>
      <c r="Q156" s="64">
        <f>SUMIFS(СВЦЭМ!$E$34:$E$777,СВЦЭМ!$A$34:$A$777,$A156,СВЦЭМ!$B$34:$B$777,Q$155)+'СЕТ СН'!$F$12</f>
        <v>0</v>
      </c>
      <c r="R156" s="64">
        <f>SUMIFS(СВЦЭМ!$E$34:$E$777,СВЦЭМ!$A$34:$A$777,$A156,СВЦЭМ!$B$34:$B$777,R$155)+'СЕТ СН'!$F$12</f>
        <v>0</v>
      </c>
      <c r="S156" s="64">
        <f>SUMIFS(СВЦЭМ!$E$34:$E$777,СВЦЭМ!$A$34:$A$777,$A156,СВЦЭМ!$B$34:$B$777,S$155)+'СЕТ СН'!$F$12</f>
        <v>0</v>
      </c>
      <c r="T156" s="64">
        <f>SUMIFS(СВЦЭМ!$E$34:$E$777,СВЦЭМ!$A$34:$A$777,$A156,СВЦЭМ!$B$34:$B$777,T$155)+'СЕТ СН'!$F$12</f>
        <v>0</v>
      </c>
      <c r="U156" s="64">
        <f>SUMIFS(СВЦЭМ!$E$34:$E$777,СВЦЭМ!$A$34:$A$777,$A156,СВЦЭМ!$B$34:$B$777,U$155)+'СЕТ СН'!$F$12</f>
        <v>0</v>
      </c>
      <c r="V156" s="64">
        <f>SUMIFS(СВЦЭМ!$E$34:$E$777,СВЦЭМ!$A$34:$A$777,$A156,СВЦЭМ!$B$34:$B$777,V$155)+'СЕТ СН'!$F$12</f>
        <v>0</v>
      </c>
      <c r="W156" s="64">
        <f>SUMIFS(СВЦЭМ!$E$34:$E$777,СВЦЭМ!$A$34:$A$777,$A156,СВЦЭМ!$B$34:$B$777,W$155)+'СЕТ СН'!$F$12</f>
        <v>0</v>
      </c>
      <c r="X156" s="64">
        <f>SUMIFS(СВЦЭМ!$E$34:$E$777,СВЦЭМ!$A$34:$A$777,$A156,СВЦЭМ!$B$34:$B$777,X$155)+'СЕТ СН'!$F$12</f>
        <v>0</v>
      </c>
      <c r="Y156" s="64">
        <f>SUMIFS(СВЦЭМ!$E$34:$E$777,СВЦЭМ!$A$34:$A$777,$A156,СВЦЭМ!$B$34:$B$777,Y$155)+'СЕТ СН'!$F$12</f>
        <v>0</v>
      </c>
      <c r="AA156" s="73"/>
    </row>
    <row r="157" spans="1:27" ht="15.75" x14ac:dyDescent="0.2">
      <c r="A157" s="63">
        <f>A156+1</f>
        <v>42553</v>
      </c>
      <c r="B157" s="64">
        <f>SUMIFS(СВЦЭМ!$E$34:$E$777,СВЦЭМ!$A$34:$A$777,$A157,СВЦЭМ!$B$34:$B$777,B$155)+'СЕТ СН'!$F$12</f>
        <v>0</v>
      </c>
      <c r="C157" s="64">
        <f>SUMIFS(СВЦЭМ!$E$34:$E$777,СВЦЭМ!$A$34:$A$777,$A157,СВЦЭМ!$B$34:$B$777,C$155)+'СЕТ СН'!$F$12</f>
        <v>0</v>
      </c>
      <c r="D157" s="64">
        <f>SUMIFS(СВЦЭМ!$E$34:$E$777,СВЦЭМ!$A$34:$A$777,$A157,СВЦЭМ!$B$34:$B$777,D$155)+'СЕТ СН'!$F$12</f>
        <v>0</v>
      </c>
      <c r="E157" s="64">
        <f>SUMIFS(СВЦЭМ!$E$34:$E$777,СВЦЭМ!$A$34:$A$777,$A157,СВЦЭМ!$B$34:$B$777,E$155)+'СЕТ СН'!$F$12</f>
        <v>0</v>
      </c>
      <c r="F157" s="64">
        <f>SUMIFS(СВЦЭМ!$E$34:$E$777,СВЦЭМ!$A$34:$A$777,$A157,СВЦЭМ!$B$34:$B$777,F$155)+'СЕТ СН'!$F$12</f>
        <v>0</v>
      </c>
      <c r="G157" s="64">
        <f>SUMIFS(СВЦЭМ!$E$34:$E$777,СВЦЭМ!$A$34:$A$777,$A157,СВЦЭМ!$B$34:$B$777,G$155)+'СЕТ СН'!$F$12</f>
        <v>0</v>
      </c>
      <c r="H157" s="64">
        <f>SUMIFS(СВЦЭМ!$E$34:$E$777,СВЦЭМ!$A$34:$A$777,$A157,СВЦЭМ!$B$34:$B$777,H$155)+'СЕТ СН'!$F$12</f>
        <v>0</v>
      </c>
      <c r="I157" s="64">
        <f>SUMIFS(СВЦЭМ!$E$34:$E$777,СВЦЭМ!$A$34:$A$777,$A157,СВЦЭМ!$B$34:$B$777,I$155)+'СЕТ СН'!$F$12</f>
        <v>0</v>
      </c>
      <c r="J157" s="64">
        <f>SUMIFS(СВЦЭМ!$E$34:$E$777,СВЦЭМ!$A$34:$A$777,$A157,СВЦЭМ!$B$34:$B$777,J$155)+'СЕТ СН'!$F$12</f>
        <v>0</v>
      </c>
      <c r="K157" s="64">
        <f>SUMIFS(СВЦЭМ!$E$34:$E$777,СВЦЭМ!$A$34:$A$777,$A157,СВЦЭМ!$B$34:$B$777,K$155)+'СЕТ СН'!$F$12</f>
        <v>0</v>
      </c>
      <c r="L157" s="64">
        <f>SUMIFS(СВЦЭМ!$E$34:$E$777,СВЦЭМ!$A$34:$A$777,$A157,СВЦЭМ!$B$34:$B$777,L$155)+'СЕТ СН'!$F$12</f>
        <v>0</v>
      </c>
      <c r="M157" s="64">
        <f>SUMIFS(СВЦЭМ!$E$34:$E$777,СВЦЭМ!$A$34:$A$777,$A157,СВЦЭМ!$B$34:$B$777,M$155)+'СЕТ СН'!$F$12</f>
        <v>0</v>
      </c>
      <c r="N157" s="64">
        <f>SUMIFS(СВЦЭМ!$E$34:$E$777,СВЦЭМ!$A$34:$A$777,$A157,СВЦЭМ!$B$34:$B$777,N$155)+'СЕТ СН'!$F$12</f>
        <v>0</v>
      </c>
      <c r="O157" s="64">
        <f>SUMIFS(СВЦЭМ!$E$34:$E$777,СВЦЭМ!$A$34:$A$777,$A157,СВЦЭМ!$B$34:$B$777,O$155)+'СЕТ СН'!$F$12</f>
        <v>0</v>
      </c>
      <c r="P157" s="64">
        <f>SUMIFS(СВЦЭМ!$E$34:$E$777,СВЦЭМ!$A$34:$A$777,$A157,СВЦЭМ!$B$34:$B$777,P$155)+'СЕТ СН'!$F$12</f>
        <v>0</v>
      </c>
      <c r="Q157" s="64">
        <f>SUMIFS(СВЦЭМ!$E$34:$E$777,СВЦЭМ!$A$34:$A$777,$A157,СВЦЭМ!$B$34:$B$777,Q$155)+'СЕТ СН'!$F$12</f>
        <v>0</v>
      </c>
      <c r="R157" s="64">
        <f>SUMIFS(СВЦЭМ!$E$34:$E$777,СВЦЭМ!$A$34:$A$777,$A157,СВЦЭМ!$B$34:$B$777,R$155)+'СЕТ СН'!$F$12</f>
        <v>0</v>
      </c>
      <c r="S157" s="64">
        <f>SUMIFS(СВЦЭМ!$E$34:$E$777,СВЦЭМ!$A$34:$A$777,$A157,СВЦЭМ!$B$34:$B$777,S$155)+'СЕТ СН'!$F$12</f>
        <v>0</v>
      </c>
      <c r="T157" s="64">
        <f>SUMIFS(СВЦЭМ!$E$34:$E$777,СВЦЭМ!$A$34:$A$777,$A157,СВЦЭМ!$B$34:$B$777,T$155)+'СЕТ СН'!$F$12</f>
        <v>0</v>
      </c>
      <c r="U157" s="64">
        <f>SUMIFS(СВЦЭМ!$E$34:$E$777,СВЦЭМ!$A$34:$A$777,$A157,СВЦЭМ!$B$34:$B$777,U$155)+'СЕТ СН'!$F$12</f>
        <v>0</v>
      </c>
      <c r="V157" s="64">
        <f>SUMIFS(СВЦЭМ!$E$34:$E$777,СВЦЭМ!$A$34:$A$777,$A157,СВЦЭМ!$B$34:$B$777,V$155)+'СЕТ СН'!$F$12</f>
        <v>0</v>
      </c>
      <c r="W157" s="64">
        <f>SUMIFS(СВЦЭМ!$E$34:$E$777,СВЦЭМ!$A$34:$A$777,$A157,СВЦЭМ!$B$34:$B$777,W$155)+'СЕТ СН'!$F$12</f>
        <v>0</v>
      </c>
      <c r="X157" s="64">
        <f>SUMIFS(СВЦЭМ!$E$34:$E$777,СВЦЭМ!$A$34:$A$777,$A157,СВЦЭМ!$B$34:$B$777,X$155)+'СЕТ СН'!$F$12</f>
        <v>0</v>
      </c>
      <c r="Y157" s="64">
        <f>SUMIFS(СВЦЭМ!$E$34:$E$777,СВЦЭМ!$A$34:$A$777,$A157,СВЦЭМ!$B$34:$B$777,Y$155)+'СЕТ СН'!$F$12</f>
        <v>0</v>
      </c>
    </row>
    <row r="158" spans="1:27" ht="15.75" x14ac:dyDescent="0.2">
      <c r="A158" s="63">
        <f t="shared" ref="A158:A186" si="4">A157+1</f>
        <v>42554</v>
      </c>
      <c r="B158" s="64">
        <f>SUMIFS(СВЦЭМ!$E$34:$E$777,СВЦЭМ!$A$34:$A$777,$A158,СВЦЭМ!$B$34:$B$777,B$155)+'СЕТ СН'!$F$12</f>
        <v>0</v>
      </c>
      <c r="C158" s="64">
        <f>SUMIFS(СВЦЭМ!$E$34:$E$777,СВЦЭМ!$A$34:$A$777,$A158,СВЦЭМ!$B$34:$B$777,C$155)+'СЕТ СН'!$F$12</f>
        <v>0</v>
      </c>
      <c r="D158" s="64">
        <f>SUMIFS(СВЦЭМ!$E$34:$E$777,СВЦЭМ!$A$34:$A$777,$A158,СВЦЭМ!$B$34:$B$777,D$155)+'СЕТ СН'!$F$12</f>
        <v>0</v>
      </c>
      <c r="E158" s="64">
        <f>SUMIFS(СВЦЭМ!$E$34:$E$777,СВЦЭМ!$A$34:$A$777,$A158,СВЦЭМ!$B$34:$B$777,E$155)+'СЕТ СН'!$F$12</f>
        <v>0</v>
      </c>
      <c r="F158" s="64">
        <f>SUMIFS(СВЦЭМ!$E$34:$E$777,СВЦЭМ!$A$34:$A$777,$A158,СВЦЭМ!$B$34:$B$777,F$155)+'СЕТ СН'!$F$12</f>
        <v>0</v>
      </c>
      <c r="G158" s="64">
        <f>SUMIFS(СВЦЭМ!$E$34:$E$777,СВЦЭМ!$A$34:$A$777,$A158,СВЦЭМ!$B$34:$B$777,G$155)+'СЕТ СН'!$F$12</f>
        <v>0</v>
      </c>
      <c r="H158" s="64">
        <f>SUMIFS(СВЦЭМ!$E$34:$E$777,СВЦЭМ!$A$34:$A$777,$A158,СВЦЭМ!$B$34:$B$777,H$155)+'СЕТ СН'!$F$12</f>
        <v>0</v>
      </c>
      <c r="I158" s="64">
        <f>SUMIFS(СВЦЭМ!$E$34:$E$777,СВЦЭМ!$A$34:$A$777,$A158,СВЦЭМ!$B$34:$B$777,I$155)+'СЕТ СН'!$F$12</f>
        <v>0</v>
      </c>
      <c r="J158" s="64">
        <f>SUMIFS(СВЦЭМ!$E$34:$E$777,СВЦЭМ!$A$34:$A$777,$A158,СВЦЭМ!$B$34:$B$777,J$155)+'СЕТ СН'!$F$12</f>
        <v>0</v>
      </c>
      <c r="K158" s="64">
        <f>SUMIFS(СВЦЭМ!$E$34:$E$777,СВЦЭМ!$A$34:$A$777,$A158,СВЦЭМ!$B$34:$B$777,K$155)+'СЕТ СН'!$F$12</f>
        <v>0</v>
      </c>
      <c r="L158" s="64">
        <f>SUMIFS(СВЦЭМ!$E$34:$E$777,СВЦЭМ!$A$34:$A$777,$A158,СВЦЭМ!$B$34:$B$777,L$155)+'СЕТ СН'!$F$12</f>
        <v>0</v>
      </c>
      <c r="M158" s="64">
        <f>SUMIFS(СВЦЭМ!$E$34:$E$777,СВЦЭМ!$A$34:$A$777,$A158,СВЦЭМ!$B$34:$B$777,M$155)+'СЕТ СН'!$F$12</f>
        <v>0</v>
      </c>
      <c r="N158" s="64">
        <f>SUMIFS(СВЦЭМ!$E$34:$E$777,СВЦЭМ!$A$34:$A$777,$A158,СВЦЭМ!$B$34:$B$777,N$155)+'СЕТ СН'!$F$12</f>
        <v>0</v>
      </c>
      <c r="O158" s="64">
        <f>SUMIFS(СВЦЭМ!$E$34:$E$777,СВЦЭМ!$A$34:$A$777,$A158,СВЦЭМ!$B$34:$B$777,O$155)+'СЕТ СН'!$F$12</f>
        <v>0</v>
      </c>
      <c r="P158" s="64">
        <f>SUMIFS(СВЦЭМ!$E$34:$E$777,СВЦЭМ!$A$34:$A$777,$A158,СВЦЭМ!$B$34:$B$777,P$155)+'СЕТ СН'!$F$12</f>
        <v>0</v>
      </c>
      <c r="Q158" s="64">
        <f>SUMIFS(СВЦЭМ!$E$34:$E$777,СВЦЭМ!$A$34:$A$777,$A158,СВЦЭМ!$B$34:$B$777,Q$155)+'СЕТ СН'!$F$12</f>
        <v>0</v>
      </c>
      <c r="R158" s="64">
        <f>SUMIFS(СВЦЭМ!$E$34:$E$777,СВЦЭМ!$A$34:$A$777,$A158,СВЦЭМ!$B$34:$B$777,R$155)+'СЕТ СН'!$F$12</f>
        <v>0</v>
      </c>
      <c r="S158" s="64">
        <f>SUMIFS(СВЦЭМ!$E$34:$E$777,СВЦЭМ!$A$34:$A$777,$A158,СВЦЭМ!$B$34:$B$777,S$155)+'СЕТ СН'!$F$12</f>
        <v>0</v>
      </c>
      <c r="T158" s="64">
        <f>SUMIFS(СВЦЭМ!$E$34:$E$777,СВЦЭМ!$A$34:$A$777,$A158,СВЦЭМ!$B$34:$B$777,T$155)+'СЕТ СН'!$F$12</f>
        <v>0</v>
      </c>
      <c r="U158" s="64">
        <f>SUMIFS(СВЦЭМ!$E$34:$E$777,СВЦЭМ!$A$34:$A$777,$A158,СВЦЭМ!$B$34:$B$777,U$155)+'СЕТ СН'!$F$12</f>
        <v>0</v>
      </c>
      <c r="V158" s="64">
        <f>SUMIFS(СВЦЭМ!$E$34:$E$777,СВЦЭМ!$A$34:$A$777,$A158,СВЦЭМ!$B$34:$B$777,V$155)+'СЕТ СН'!$F$12</f>
        <v>0</v>
      </c>
      <c r="W158" s="64">
        <f>SUMIFS(СВЦЭМ!$E$34:$E$777,СВЦЭМ!$A$34:$A$777,$A158,СВЦЭМ!$B$34:$B$777,W$155)+'СЕТ СН'!$F$12</f>
        <v>0</v>
      </c>
      <c r="X158" s="64">
        <f>SUMIFS(СВЦЭМ!$E$34:$E$777,СВЦЭМ!$A$34:$A$777,$A158,СВЦЭМ!$B$34:$B$777,X$155)+'СЕТ СН'!$F$12</f>
        <v>0</v>
      </c>
      <c r="Y158" s="64">
        <f>SUMIFS(СВЦЭМ!$E$34:$E$777,СВЦЭМ!$A$34:$A$777,$A158,СВЦЭМ!$B$34:$B$777,Y$155)+'СЕТ СН'!$F$12</f>
        <v>0</v>
      </c>
    </row>
    <row r="159" spans="1:27" ht="15.75" x14ac:dyDescent="0.2">
      <c r="A159" s="63">
        <f t="shared" si="4"/>
        <v>42555</v>
      </c>
      <c r="B159" s="64">
        <f>SUMIFS(СВЦЭМ!$E$34:$E$777,СВЦЭМ!$A$34:$A$777,$A159,СВЦЭМ!$B$34:$B$777,B$155)+'СЕТ СН'!$F$12</f>
        <v>0</v>
      </c>
      <c r="C159" s="64">
        <f>SUMIFS(СВЦЭМ!$E$34:$E$777,СВЦЭМ!$A$34:$A$777,$A159,СВЦЭМ!$B$34:$B$777,C$155)+'СЕТ СН'!$F$12</f>
        <v>0</v>
      </c>
      <c r="D159" s="64">
        <f>SUMIFS(СВЦЭМ!$E$34:$E$777,СВЦЭМ!$A$34:$A$777,$A159,СВЦЭМ!$B$34:$B$777,D$155)+'СЕТ СН'!$F$12</f>
        <v>0</v>
      </c>
      <c r="E159" s="64">
        <f>SUMIFS(СВЦЭМ!$E$34:$E$777,СВЦЭМ!$A$34:$A$777,$A159,СВЦЭМ!$B$34:$B$777,E$155)+'СЕТ СН'!$F$12</f>
        <v>0</v>
      </c>
      <c r="F159" s="64">
        <f>SUMIFS(СВЦЭМ!$E$34:$E$777,СВЦЭМ!$A$34:$A$777,$A159,СВЦЭМ!$B$34:$B$777,F$155)+'СЕТ СН'!$F$12</f>
        <v>0</v>
      </c>
      <c r="G159" s="64">
        <f>SUMIFS(СВЦЭМ!$E$34:$E$777,СВЦЭМ!$A$34:$A$777,$A159,СВЦЭМ!$B$34:$B$777,G$155)+'СЕТ СН'!$F$12</f>
        <v>0</v>
      </c>
      <c r="H159" s="64">
        <f>SUMIFS(СВЦЭМ!$E$34:$E$777,СВЦЭМ!$A$34:$A$777,$A159,СВЦЭМ!$B$34:$B$777,H$155)+'СЕТ СН'!$F$12</f>
        <v>0</v>
      </c>
      <c r="I159" s="64">
        <f>SUMIFS(СВЦЭМ!$E$34:$E$777,СВЦЭМ!$A$34:$A$777,$A159,СВЦЭМ!$B$34:$B$777,I$155)+'СЕТ СН'!$F$12</f>
        <v>0</v>
      </c>
      <c r="J159" s="64">
        <f>SUMIFS(СВЦЭМ!$E$34:$E$777,СВЦЭМ!$A$34:$A$777,$A159,СВЦЭМ!$B$34:$B$777,J$155)+'СЕТ СН'!$F$12</f>
        <v>0</v>
      </c>
      <c r="K159" s="64">
        <f>SUMIFS(СВЦЭМ!$E$34:$E$777,СВЦЭМ!$A$34:$A$777,$A159,СВЦЭМ!$B$34:$B$777,K$155)+'СЕТ СН'!$F$12</f>
        <v>0</v>
      </c>
      <c r="L159" s="64">
        <f>SUMIFS(СВЦЭМ!$E$34:$E$777,СВЦЭМ!$A$34:$A$777,$A159,СВЦЭМ!$B$34:$B$777,L$155)+'СЕТ СН'!$F$12</f>
        <v>0</v>
      </c>
      <c r="M159" s="64">
        <f>SUMIFS(СВЦЭМ!$E$34:$E$777,СВЦЭМ!$A$34:$A$777,$A159,СВЦЭМ!$B$34:$B$777,M$155)+'СЕТ СН'!$F$12</f>
        <v>0</v>
      </c>
      <c r="N159" s="64">
        <f>SUMIFS(СВЦЭМ!$E$34:$E$777,СВЦЭМ!$A$34:$A$777,$A159,СВЦЭМ!$B$34:$B$777,N$155)+'СЕТ СН'!$F$12</f>
        <v>0</v>
      </c>
      <c r="O159" s="64">
        <f>SUMIFS(СВЦЭМ!$E$34:$E$777,СВЦЭМ!$A$34:$A$777,$A159,СВЦЭМ!$B$34:$B$777,O$155)+'СЕТ СН'!$F$12</f>
        <v>0</v>
      </c>
      <c r="P159" s="64">
        <f>SUMIFS(СВЦЭМ!$E$34:$E$777,СВЦЭМ!$A$34:$A$777,$A159,СВЦЭМ!$B$34:$B$777,P$155)+'СЕТ СН'!$F$12</f>
        <v>0</v>
      </c>
      <c r="Q159" s="64">
        <f>SUMIFS(СВЦЭМ!$E$34:$E$777,СВЦЭМ!$A$34:$A$777,$A159,СВЦЭМ!$B$34:$B$777,Q$155)+'СЕТ СН'!$F$12</f>
        <v>0</v>
      </c>
      <c r="R159" s="64">
        <f>SUMIFS(СВЦЭМ!$E$34:$E$777,СВЦЭМ!$A$34:$A$777,$A159,СВЦЭМ!$B$34:$B$777,R$155)+'СЕТ СН'!$F$12</f>
        <v>0</v>
      </c>
      <c r="S159" s="64">
        <f>SUMIFS(СВЦЭМ!$E$34:$E$777,СВЦЭМ!$A$34:$A$777,$A159,СВЦЭМ!$B$34:$B$777,S$155)+'СЕТ СН'!$F$12</f>
        <v>0</v>
      </c>
      <c r="T159" s="64">
        <f>SUMIFS(СВЦЭМ!$E$34:$E$777,СВЦЭМ!$A$34:$A$777,$A159,СВЦЭМ!$B$34:$B$777,T$155)+'СЕТ СН'!$F$12</f>
        <v>0</v>
      </c>
      <c r="U159" s="64">
        <f>SUMIFS(СВЦЭМ!$E$34:$E$777,СВЦЭМ!$A$34:$A$777,$A159,СВЦЭМ!$B$34:$B$777,U$155)+'СЕТ СН'!$F$12</f>
        <v>0</v>
      </c>
      <c r="V159" s="64">
        <f>SUMIFS(СВЦЭМ!$E$34:$E$777,СВЦЭМ!$A$34:$A$777,$A159,СВЦЭМ!$B$34:$B$777,V$155)+'СЕТ СН'!$F$12</f>
        <v>0</v>
      </c>
      <c r="W159" s="64">
        <f>SUMIFS(СВЦЭМ!$E$34:$E$777,СВЦЭМ!$A$34:$A$777,$A159,СВЦЭМ!$B$34:$B$777,W$155)+'СЕТ СН'!$F$12</f>
        <v>0</v>
      </c>
      <c r="X159" s="64">
        <f>SUMIFS(СВЦЭМ!$E$34:$E$777,СВЦЭМ!$A$34:$A$777,$A159,СВЦЭМ!$B$34:$B$777,X$155)+'СЕТ СН'!$F$12</f>
        <v>0</v>
      </c>
      <c r="Y159" s="64">
        <f>SUMIFS(СВЦЭМ!$E$34:$E$777,СВЦЭМ!$A$34:$A$777,$A159,СВЦЭМ!$B$34:$B$777,Y$155)+'СЕТ СН'!$F$12</f>
        <v>0</v>
      </c>
    </row>
    <row r="160" spans="1:27" ht="15.75" x14ac:dyDescent="0.2">
      <c r="A160" s="63">
        <f t="shared" si="4"/>
        <v>42556</v>
      </c>
      <c r="B160" s="64">
        <f>SUMIFS(СВЦЭМ!$E$34:$E$777,СВЦЭМ!$A$34:$A$777,$A160,СВЦЭМ!$B$34:$B$777,B$155)+'СЕТ СН'!$F$12</f>
        <v>0</v>
      </c>
      <c r="C160" s="64">
        <f>SUMIFS(СВЦЭМ!$E$34:$E$777,СВЦЭМ!$A$34:$A$777,$A160,СВЦЭМ!$B$34:$B$777,C$155)+'СЕТ СН'!$F$12</f>
        <v>0</v>
      </c>
      <c r="D160" s="64">
        <f>SUMIFS(СВЦЭМ!$E$34:$E$777,СВЦЭМ!$A$34:$A$777,$A160,СВЦЭМ!$B$34:$B$777,D$155)+'СЕТ СН'!$F$12</f>
        <v>0</v>
      </c>
      <c r="E160" s="64">
        <f>SUMIFS(СВЦЭМ!$E$34:$E$777,СВЦЭМ!$A$34:$A$777,$A160,СВЦЭМ!$B$34:$B$777,E$155)+'СЕТ СН'!$F$12</f>
        <v>0</v>
      </c>
      <c r="F160" s="64">
        <f>SUMIFS(СВЦЭМ!$E$34:$E$777,СВЦЭМ!$A$34:$A$777,$A160,СВЦЭМ!$B$34:$B$777,F$155)+'СЕТ СН'!$F$12</f>
        <v>0</v>
      </c>
      <c r="G160" s="64">
        <f>SUMIFS(СВЦЭМ!$E$34:$E$777,СВЦЭМ!$A$34:$A$777,$A160,СВЦЭМ!$B$34:$B$777,G$155)+'СЕТ СН'!$F$12</f>
        <v>0</v>
      </c>
      <c r="H160" s="64">
        <f>SUMIFS(СВЦЭМ!$E$34:$E$777,СВЦЭМ!$A$34:$A$777,$A160,СВЦЭМ!$B$34:$B$777,H$155)+'СЕТ СН'!$F$12</f>
        <v>0</v>
      </c>
      <c r="I160" s="64">
        <f>SUMIFS(СВЦЭМ!$E$34:$E$777,СВЦЭМ!$A$34:$A$777,$A160,СВЦЭМ!$B$34:$B$777,I$155)+'СЕТ СН'!$F$12</f>
        <v>0</v>
      </c>
      <c r="J160" s="64">
        <f>SUMIFS(СВЦЭМ!$E$34:$E$777,СВЦЭМ!$A$34:$A$777,$A160,СВЦЭМ!$B$34:$B$777,J$155)+'СЕТ СН'!$F$12</f>
        <v>0</v>
      </c>
      <c r="K160" s="64">
        <f>SUMIFS(СВЦЭМ!$E$34:$E$777,СВЦЭМ!$A$34:$A$777,$A160,СВЦЭМ!$B$34:$B$777,K$155)+'СЕТ СН'!$F$12</f>
        <v>0</v>
      </c>
      <c r="L160" s="64">
        <f>SUMIFS(СВЦЭМ!$E$34:$E$777,СВЦЭМ!$A$34:$A$777,$A160,СВЦЭМ!$B$34:$B$777,L$155)+'СЕТ СН'!$F$12</f>
        <v>0</v>
      </c>
      <c r="M160" s="64">
        <f>SUMIFS(СВЦЭМ!$E$34:$E$777,СВЦЭМ!$A$34:$A$777,$A160,СВЦЭМ!$B$34:$B$777,M$155)+'СЕТ СН'!$F$12</f>
        <v>0</v>
      </c>
      <c r="N160" s="64">
        <f>SUMIFS(СВЦЭМ!$E$34:$E$777,СВЦЭМ!$A$34:$A$777,$A160,СВЦЭМ!$B$34:$B$777,N$155)+'СЕТ СН'!$F$12</f>
        <v>0</v>
      </c>
      <c r="O160" s="64">
        <f>SUMIFS(СВЦЭМ!$E$34:$E$777,СВЦЭМ!$A$34:$A$777,$A160,СВЦЭМ!$B$34:$B$777,O$155)+'СЕТ СН'!$F$12</f>
        <v>0</v>
      </c>
      <c r="P160" s="64">
        <f>SUMIFS(СВЦЭМ!$E$34:$E$777,СВЦЭМ!$A$34:$A$777,$A160,СВЦЭМ!$B$34:$B$777,P$155)+'СЕТ СН'!$F$12</f>
        <v>0</v>
      </c>
      <c r="Q160" s="64">
        <f>SUMIFS(СВЦЭМ!$E$34:$E$777,СВЦЭМ!$A$34:$A$777,$A160,СВЦЭМ!$B$34:$B$777,Q$155)+'СЕТ СН'!$F$12</f>
        <v>0</v>
      </c>
      <c r="R160" s="64">
        <f>SUMIFS(СВЦЭМ!$E$34:$E$777,СВЦЭМ!$A$34:$A$777,$A160,СВЦЭМ!$B$34:$B$777,R$155)+'СЕТ СН'!$F$12</f>
        <v>0</v>
      </c>
      <c r="S160" s="64">
        <f>SUMIFS(СВЦЭМ!$E$34:$E$777,СВЦЭМ!$A$34:$A$777,$A160,СВЦЭМ!$B$34:$B$777,S$155)+'СЕТ СН'!$F$12</f>
        <v>0</v>
      </c>
      <c r="T160" s="64">
        <f>SUMIFS(СВЦЭМ!$E$34:$E$777,СВЦЭМ!$A$34:$A$777,$A160,СВЦЭМ!$B$34:$B$777,T$155)+'СЕТ СН'!$F$12</f>
        <v>0</v>
      </c>
      <c r="U160" s="64">
        <f>SUMIFS(СВЦЭМ!$E$34:$E$777,СВЦЭМ!$A$34:$A$777,$A160,СВЦЭМ!$B$34:$B$777,U$155)+'СЕТ СН'!$F$12</f>
        <v>0</v>
      </c>
      <c r="V160" s="64">
        <f>SUMIFS(СВЦЭМ!$E$34:$E$777,СВЦЭМ!$A$34:$A$777,$A160,СВЦЭМ!$B$34:$B$777,V$155)+'СЕТ СН'!$F$12</f>
        <v>0</v>
      </c>
      <c r="W160" s="64">
        <f>SUMIFS(СВЦЭМ!$E$34:$E$777,СВЦЭМ!$A$34:$A$777,$A160,СВЦЭМ!$B$34:$B$777,W$155)+'СЕТ СН'!$F$12</f>
        <v>0</v>
      </c>
      <c r="X160" s="64">
        <f>SUMIFS(СВЦЭМ!$E$34:$E$777,СВЦЭМ!$A$34:$A$777,$A160,СВЦЭМ!$B$34:$B$777,X$155)+'СЕТ СН'!$F$12</f>
        <v>0</v>
      </c>
      <c r="Y160" s="64">
        <f>SUMIFS(СВЦЭМ!$E$34:$E$777,СВЦЭМ!$A$34:$A$777,$A160,СВЦЭМ!$B$34:$B$777,Y$155)+'СЕТ СН'!$F$12</f>
        <v>0</v>
      </c>
    </row>
    <row r="161" spans="1:25" ht="15.75" x14ac:dyDescent="0.2">
      <c r="A161" s="63">
        <f t="shared" si="4"/>
        <v>42557</v>
      </c>
      <c r="B161" s="64">
        <f>SUMIFS(СВЦЭМ!$E$34:$E$777,СВЦЭМ!$A$34:$A$777,$A161,СВЦЭМ!$B$34:$B$777,B$155)+'СЕТ СН'!$F$12</f>
        <v>0</v>
      </c>
      <c r="C161" s="64">
        <f>SUMIFS(СВЦЭМ!$E$34:$E$777,СВЦЭМ!$A$34:$A$777,$A161,СВЦЭМ!$B$34:$B$777,C$155)+'СЕТ СН'!$F$12</f>
        <v>0</v>
      </c>
      <c r="D161" s="64">
        <f>SUMIFS(СВЦЭМ!$E$34:$E$777,СВЦЭМ!$A$34:$A$777,$A161,СВЦЭМ!$B$34:$B$777,D$155)+'СЕТ СН'!$F$12</f>
        <v>0</v>
      </c>
      <c r="E161" s="64">
        <f>SUMIFS(СВЦЭМ!$E$34:$E$777,СВЦЭМ!$A$34:$A$777,$A161,СВЦЭМ!$B$34:$B$777,E$155)+'СЕТ СН'!$F$12</f>
        <v>0</v>
      </c>
      <c r="F161" s="64">
        <f>SUMIFS(СВЦЭМ!$E$34:$E$777,СВЦЭМ!$A$34:$A$777,$A161,СВЦЭМ!$B$34:$B$777,F$155)+'СЕТ СН'!$F$12</f>
        <v>0</v>
      </c>
      <c r="G161" s="64">
        <f>SUMIFS(СВЦЭМ!$E$34:$E$777,СВЦЭМ!$A$34:$A$777,$A161,СВЦЭМ!$B$34:$B$777,G$155)+'СЕТ СН'!$F$12</f>
        <v>0</v>
      </c>
      <c r="H161" s="64">
        <f>SUMIFS(СВЦЭМ!$E$34:$E$777,СВЦЭМ!$A$34:$A$777,$A161,СВЦЭМ!$B$34:$B$777,H$155)+'СЕТ СН'!$F$12</f>
        <v>0</v>
      </c>
      <c r="I161" s="64">
        <f>SUMIFS(СВЦЭМ!$E$34:$E$777,СВЦЭМ!$A$34:$A$777,$A161,СВЦЭМ!$B$34:$B$777,I$155)+'СЕТ СН'!$F$12</f>
        <v>0</v>
      </c>
      <c r="J161" s="64">
        <f>SUMIFS(СВЦЭМ!$E$34:$E$777,СВЦЭМ!$A$34:$A$777,$A161,СВЦЭМ!$B$34:$B$777,J$155)+'СЕТ СН'!$F$12</f>
        <v>0</v>
      </c>
      <c r="K161" s="64">
        <f>SUMIFS(СВЦЭМ!$E$34:$E$777,СВЦЭМ!$A$34:$A$777,$A161,СВЦЭМ!$B$34:$B$777,K$155)+'СЕТ СН'!$F$12</f>
        <v>0</v>
      </c>
      <c r="L161" s="64">
        <f>SUMIFS(СВЦЭМ!$E$34:$E$777,СВЦЭМ!$A$34:$A$777,$A161,СВЦЭМ!$B$34:$B$777,L$155)+'СЕТ СН'!$F$12</f>
        <v>0</v>
      </c>
      <c r="M161" s="64">
        <f>SUMIFS(СВЦЭМ!$E$34:$E$777,СВЦЭМ!$A$34:$A$777,$A161,СВЦЭМ!$B$34:$B$777,M$155)+'СЕТ СН'!$F$12</f>
        <v>0</v>
      </c>
      <c r="N161" s="64">
        <f>SUMIFS(СВЦЭМ!$E$34:$E$777,СВЦЭМ!$A$34:$A$777,$A161,СВЦЭМ!$B$34:$B$777,N$155)+'СЕТ СН'!$F$12</f>
        <v>0</v>
      </c>
      <c r="O161" s="64">
        <f>SUMIFS(СВЦЭМ!$E$34:$E$777,СВЦЭМ!$A$34:$A$777,$A161,СВЦЭМ!$B$34:$B$777,O$155)+'СЕТ СН'!$F$12</f>
        <v>0</v>
      </c>
      <c r="P161" s="64">
        <f>SUMIFS(СВЦЭМ!$E$34:$E$777,СВЦЭМ!$A$34:$A$777,$A161,СВЦЭМ!$B$34:$B$777,P$155)+'СЕТ СН'!$F$12</f>
        <v>0</v>
      </c>
      <c r="Q161" s="64">
        <f>SUMIFS(СВЦЭМ!$E$34:$E$777,СВЦЭМ!$A$34:$A$777,$A161,СВЦЭМ!$B$34:$B$777,Q$155)+'СЕТ СН'!$F$12</f>
        <v>0</v>
      </c>
      <c r="R161" s="64">
        <f>SUMIFS(СВЦЭМ!$E$34:$E$777,СВЦЭМ!$A$34:$A$777,$A161,СВЦЭМ!$B$34:$B$777,R$155)+'СЕТ СН'!$F$12</f>
        <v>0</v>
      </c>
      <c r="S161" s="64">
        <f>SUMIFS(СВЦЭМ!$E$34:$E$777,СВЦЭМ!$A$34:$A$777,$A161,СВЦЭМ!$B$34:$B$777,S$155)+'СЕТ СН'!$F$12</f>
        <v>0</v>
      </c>
      <c r="T161" s="64">
        <f>SUMIFS(СВЦЭМ!$E$34:$E$777,СВЦЭМ!$A$34:$A$777,$A161,СВЦЭМ!$B$34:$B$777,T$155)+'СЕТ СН'!$F$12</f>
        <v>0</v>
      </c>
      <c r="U161" s="64">
        <f>SUMIFS(СВЦЭМ!$E$34:$E$777,СВЦЭМ!$A$34:$A$777,$A161,СВЦЭМ!$B$34:$B$777,U$155)+'СЕТ СН'!$F$12</f>
        <v>0</v>
      </c>
      <c r="V161" s="64">
        <f>SUMIFS(СВЦЭМ!$E$34:$E$777,СВЦЭМ!$A$34:$A$777,$A161,СВЦЭМ!$B$34:$B$777,V$155)+'СЕТ СН'!$F$12</f>
        <v>0</v>
      </c>
      <c r="W161" s="64">
        <f>SUMIFS(СВЦЭМ!$E$34:$E$777,СВЦЭМ!$A$34:$A$777,$A161,СВЦЭМ!$B$34:$B$777,W$155)+'СЕТ СН'!$F$12</f>
        <v>0</v>
      </c>
      <c r="X161" s="64">
        <f>SUMIFS(СВЦЭМ!$E$34:$E$777,СВЦЭМ!$A$34:$A$777,$A161,СВЦЭМ!$B$34:$B$777,X$155)+'СЕТ СН'!$F$12</f>
        <v>0</v>
      </c>
      <c r="Y161" s="64">
        <f>SUMIFS(СВЦЭМ!$E$34:$E$777,СВЦЭМ!$A$34:$A$777,$A161,СВЦЭМ!$B$34:$B$777,Y$155)+'СЕТ СН'!$F$12</f>
        <v>0</v>
      </c>
    </row>
    <row r="162" spans="1:25" ht="15.75" x14ac:dyDescent="0.2">
      <c r="A162" s="63">
        <f t="shared" si="4"/>
        <v>42558</v>
      </c>
      <c r="B162" s="64">
        <f>SUMIFS(СВЦЭМ!$E$34:$E$777,СВЦЭМ!$A$34:$A$777,$A162,СВЦЭМ!$B$34:$B$777,B$155)+'СЕТ СН'!$F$12</f>
        <v>0</v>
      </c>
      <c r="C162" s="64">
        <f>SUMIFS(СВЦЭМ!$E$34:$E$777,СВЦЭМ!$A$34:$A$777,$A162,СВЦЭМ!$B$34:$B$777,C$155)+'СЕТ СН'!$F$12</f>
        <v>0</v>
      </c>
      <c r="D162" s="64">
        <f>SUMIFS(СВЦЭМ!$E$34:$E$777,СВЦЭМ!$A$34:$A$777,$A162,СВЦЭМ!$B$34:$B$777,D$155)+'СЕТ СН'!$F$12</f>
        <v>0</v>
      </c>
      <c r="E162" s="64">
        <f>SUMIFS(СВЦЭМ!$E$34:$E$777,СВЦЭМ!$A$34:$A$777,$A162,СВЦЭМ!$B$34:$B$777,E$155)+'СЕТ СН'!$F$12</f>
        <v>0</v>
      </c>
      <c r="F162" s="64">
        <f>SUMIFS(СВЦЭМ!$E$34:$E$777,СВЦЭМ!$A$34:$A$777,$A162,СВЦЭМ!$B$34:$B$777,F$155)+'СЕТ СН'!$F$12</f>
        <v>0</v>
      </c>
      <c r="G162" s="64">
        <f>SUMIFS(СВЦЭМ!$E$34:$E$777,СВЦЭМ!$A$34:$A$777,$A162,СВЦЭМ!$B$34:$B$777,G$155)+'СЕТ СН'!$F$12</f>
        <v>0</v>
      </c>
      <c r="H162" s="64">
        <f>SUMIFS(СВЦЭМ!$E$34:$E$777,СВЦЭМ!$A$34:$A$777,$A162,СВЦЭМ!$B$34:$B$777,H$155)+'СЕТ СН'!$F$12</f>
        <v>0</v>
      </c>
      <c r="I162" s="64">
        <f>SUMIFS(СВЦЭМ!$E$34:$E$777,СВЦЭМ!$A$34:$A$777,$A162,СВЦЭМ!$B$34:$B$777,I$155)+'СЕТ СН'!$F$12</f>
        <v>0</v>
      </c>
      <c r="J162" s="64">
        <f>SUMIFS(СВЦЭМ!$E$34:$E$777,СВЦЭМ!$A$34:$A$777,$A162,СВЦЭМ!$B$34:$B$777,J$155)+'СЕТ СН'!$F$12</f>
        <v>0</v>
      </c>
      <c r="K162" s="64">
        <f>SUMIFS(СВЦЭМ!$E$34:$E$777,СВЦЭМ!$A$34:$A$777,$A162,СВЦЭМ!$B$34:$B$777,K$155)+'СЕТ СН'!$F$12</f>
        <v>0</v>
      </c>
      <c r="L162" s="64">
        <f>SUMIFS(СВЦЭМ!$E$34:$E$777,СВЦЭМ!$A$34:$A$777,$A162,СВЦЭМ!$B$34:$B$777,L$155)+'СЕТ СН'!$F$12</f>
        <v>0</v>
      </c>
      <c r="M162" s="64">
        <f>SUMIFS(СВЦЭМ!$E$34:$E$777,СВЦЭМ!$A$34:$A$777,$A162,СВЦЭМ!$B$34:$B$777,M$155)+'СЕТ СН'!$F$12</f>
        <v>0</v>
      </c>
      <c r="N162" s="64">
        <f>SUMIFS(СВЦЭМ!$E$34:$E$777,СВЦЭМ!$A$34:$A$777,$A162,СВЦЭМ!$B$34:$B$777,N$155)+'СЕТ СН'!$F$12</f>
        <v>0</v>
      </c>
      <c r="O162" s="64">
        <f>SUMIFS(СВЦЭМ!$E$34:$E$777,СВЦЭМ!$A$34:$A$777,$A162,СВЦЭМ!$B$34:$B$777,O$155)+'СЕТ СН'!$F$12</f>
        <v>0</v>
      </c>
      <c r="P162" s="64">
        <f>SUMIFS(СВЦЭМ!$E$34:$E$777,СВЦЭМ!$A$34:$A$777,$A162,СВЦЭМ!$B$34:$B$777,P$155)+'СЕТ СН'!$F$12</f>
        <v>0</v>
      </c>
      <c r="Q162" s="64">
        <f>SUMIFS(СВЦЭМ!$E$34:$E$777,СВЦЭМ!$A$34:$A$777,$A162,СВЦЭМ!$B$34:$B$777,Q$155)+'СЕТ СН'!$F$12</f>
        <v>0</v>
      </c>
      <c r="R162" s="64">
        <f>SUMIFS(СВЦЭМ!$E$34:$E$777,СВЦЭМ!$A$34:$A$777,$A162,СВЦЭМ!$B$34:$B$777,R$155)+'СЕТ СН'!$F$12</f>
        <v>0</v>
      </c>
      <c r="S162" s="64">
        <f>SUMIFS(СВЦЭМ!$E$34:$E$777,СВЦЭМ!$A$34:$A$777,$A162,СВЦЭМ!$B$34:$B$777,S$155)+'СЕТ СН'!$F$12</f>
        <v>0</v>
      </c>
      <c r="T162" s="64">
        <f>SUMIFS(СВЦЭМ!$E$34:$E$777,СВЦЭМ!$A$34:$A$777,$A162,СВЦЭМ!$B$34:$B$777,T$155)+'СЕТ СН'!$F$12</f>
        <v>0</v>
      </c>
      <c r="U162" s="64">
        <f>SUMIFS(СВЦЭМ!$E$34:$E$777,СВЦЭМ!$A$34:$A$777,$A162,СВЦЭМ!$B$34:$B$777,U$155)+'СЕТ СН'!$F$12</f>
        <v>0</v>
      </c>
      <c r="V162" s="64">
        <f>SUMIFS(СВЦЭМ!$E$34:$E$777,СВЦЭМ!$A$34:$A$777,$A162,СВЦЭМ!$B$34:$B$777,V$155)+'СЕТ СН'!$F$12</f>
        <v>0</v>
      </c>
      <c r="W162" s="64">
        <f>SUMIFS(СВЦЭМ!$E$34:$E$777,СВЦЭМ!$A$34:$A$777,$A162,СВЦЭМ!$B$34:$B$777,W$155)+'СЕТ СН'!$F$12</f>
        <v>0</v>
      </c>
      <c r="X162" s="64">
        <f>SUMIFS(СВЦЭМ!$E$34:$E$777,СВЦЭМ!$A$34:$A$777,$A162,СВЦЭМ!$B$34:$B$777,X$155)+'СЕТ СН'!$F$12</f>
        <v>0</v>
      </c>
      <c r="Y162" s="64">
        <f>SUMIFS(СВЦЭМ!$E$34:$E$777,СВЦЭМ!$A$34:$A$777,$A162,СВЦЭМ!$B$34:$B$777,Y$155)+'СЕТ СН'!$F$12</f>
        <v>0</v>
      </c>
    </row>
    <row r="163" spans="1:25" ht="15.75" x14ac:dyDescent="0.2">
      <c r="A163" s="63">
        <f t="shared" si="4"/>
        <v>42559</v>
      </c>
      <c r="B163" s="64">
        <f>SUMIFS(СВЦЭМ!$E$34:$E$777,СВЦЭМ!$A$34:$A$777,$A163,СВЦЭМ!$B$34:$B$777,B$155)+'СЕТ СН'!$F$12</f>
        <v>0</v>
      </c>
      <c r="C163" s="64">
        <f>SUMIFS(СВЦЭМ!$E$34:$E$777,СВЦЭМ!$A$34:$A$777,$A163,СВЦЭМ!$B$34:$B$777,C$155)+'СЕТ СН'!$F$12</f>
        <v>0</v>
      </c>
      <c r="D163" s="64">
        <f>SUMIFS(СВЦЭМ!$E$34:$E$777,СВЦЭМ!$A$34:$A$777,$A163,СВЦЭМ!$B$34:$B$777,D$155)+'СЕТ СН'!$F$12</f>
        <v>0</v>
      </c>
      <c r="E163" s="64">
        <f>SUMIFS(СВЦЭМ!$E$34:$E$777,СВЦЭМ!$A$34:$A$777,$A163,СВЦЭМ!$B$34:$B$777,E$155)+'СЕТ СН'!$F$12</f>
        <v>0</v>
      </c>
      <c r="F163" s="64">
        <f>SUMIFS(СВЦЭМ!$E$34:$E$777,СВЦЭМ!$A$34:$A$777,$A163,СВЦЭМ!$B$34:$B$777,F$155)+'СЕТ СН'!$F$12</f>
        <v>0</v>
      </c>
      <c r="G163" s="64">
        <f>SUMIFS(СВЦЭМ!$E$34:$E$777,СВЦЭМ!$A$34:$A$777,$A163,СВЦЭМ!$B$34:$B$777,G$155)+'СЕТ СН'!$F$12</f>
        <v>0</v>
      </c>
      <c r="H163" s="64">
        <f>SUMIFS(СВЦЭМ!$E$34:$E$777,СВЦЭМ!$A$34:$A$777,$A163,СВЦЭМ!$B$34:$B$777,H$155)+'СЕТ СН'!$F$12</f>
        <v>0</v>
      </c>
      <c r="I163" s="64">
        <f>SUMIFS(СВЦЭМ!$E$34:$E$777,СВЦЭМ!$A$34:$A$777,$A163,СВЦЭМ!$B$34:$B$777,I$155)+'СЕТ СН'!$F$12</f>
        <v>0</v>
      </c>
      <c r="J163" s="64">
        <f>SUMIFS(СВЦЭМ!$E$34:$E$777,СВЦЭМ!$A$34:$A$777,$A163,СВЦЭМ!$B$34:$B$777,J$155)+'СЕТ СН'!$F$12</f>
        <v>0</v>
      </c>
      <c r="K163" s="64">
        <f>SUMIFS(СВЦЭМ!$E$34:$E$777,СВЦЭМ!$A$34:$A$777,$A163,СВЦЭМ!$B$34:$B$777,K$155)+'СЕТ СН'!$F$12</f>
        <v>0</v>
      </c>
      <c r="L163" s="64">
        <f>SUMIFS(СВЦЭМ!$E$34:$E$777,СВЦЭМ!$A$34:$A$777,$A163,СВЦЭМ!$B$34:$B$777,L$155)+'СЕТ СН'!$F$12</f>
        <v>0</v>
      </c>
      <c r="M163" s="64">
        <f>SUMIFS(СВЦЭМ!$E$34:$E$777,СВЦЭМ!$A$34:$A$777,$A163,СВЦЭМ!$B$34:$B$777,M$155)+'СЕТ СН'!$F$12</f>
        <v>0</v>
      </c>
      <c r="N163" s="64">
        <f>SUMIFS(СВЦЭМ!$E$34:$E$777,СВЦЭМ!$A$34:$A$777,$A163,СВЦЭМ!$B$34:$B$777,N$155)+'СЕТ СН'!$F$12</f>
        <v>0</v>
      </c>
      <c r="O163" s="64">
        <f>SUMIFS(СВЦЭМ!$E$34:$E$777,СВЦЭМ!$A$34:$A$777,$A163,СВЦЭМ!$B$34:$B$777,O$155)+'СЕТ СН'!$F$12</f>
        <v>0</v>
      </c>
      <c r="P163" s="64">
        <f>SUMIFS(СВЦЭМ!$E$34:$E$777,СВЦЭМ!$A$34:$A$777,$A163,СВЦЭМ!$B$34:$B$777,P$155)+'СЕТ СН'!$F$12</f>
        <v>0</v>
      </c>
      <c r="Q163" s="64">
        <f>SUMIFS(СВЦЭМ!$E$34:$E$777,СВЦЭМ!$A$34:$A$777,$A163,СВЦЭМ!$B$34:$B$777,Q$155)+'СЕТ СН'!$F$12</f>
        <v>0</v>
      </c>
      <c r="R163" s="64">
        <f>SUMIFS(СВЦЭМ!$E$34:$E$777,СВЦЭМ!$A$34:$A$777,$A163,СВЦЭМ!$B$34:$B$777,R$155)+'СЕТ СН'!$F$12</f>
        <v>0</v>
      </c>
      <c r="S163" s="64">
        <f>SUMIFS(СВЦЭМ!$E$34:$E$777,СВЦЭМ!$A$34:$A$777,$A163,СВЦЭМ!$B$34:$B$777,S$155)+'СЕТ СН'!$F$12</f>
        <v>0</v>
      </c>
      <c r="T163" s="64">
        <f>SUMIFS(СВЦЭМ!$E$34:$E$777,СВЦЭМ!$A$34:$A$777,$A163,СВЦЭМ!$B$34:$B$777,T$155)+'СЕТ СН'!$F$12</f>
        <v>0</v>
      </c>
      <c r="U163" s="64">
        <f>SUMIFS(СВЦЭМ!$E$34:$E$777,СВЦЭМ!$A$34:$A$777,$A163,СВЦЭМ!$B$34:$B$777,U$155)+'СЕТ СН'!$F$12</f>
        <v>0</v>
      </c>
      <c r="V163" s="64">
        <f>SUMIFS(СВЦЭМ!$E$34:$E$777,СВЦЭМ!$A$34:$A$777,$A163,СВЦЭМ!$B$34:$B$777,V$155)+'СЕТ СН'!$F$12</f>
        <v>0</v>
      </c>
      <c r="W163" s="64">
        <f>SUMIFS(СВЦЭМ!$E$34:$E$777,СВЦЭМ!$A$34:$A$777,$A163,СВЦЭМ!$B$34:$B$777,W$155)+'СЕТ СН'!$F$12</f>
        <v>0</v>
      </c>
      <c r="X163" s="64">
        <f>SUMIFS(СВЦЭМ!$E$34:$E$777,СВЦЭМ!$A$34:$A$777,$A163,СВЦЭМ!$B$34:$B$777,X$155)+'СЕТ СН'!$F$12</f>
        <v>0</v>
      </c>
      <c r="Y163" s="64">
        <f>SUMIFS(СВЦЭМ!$E$34:$E$777,СВЦЭМ!$A$34:$A$777,$A163,СВЦЭМ!$B$34:$B$777,Y$155)+'СЕТ СН'!$F$12</f>
        <v>0</v>
      </c>
    </row>
    <row r="164" spans="1:25" ht="15.75" x14ac:dyDescent="0.2">
      <c r="A164" s="63">
        <f t="shared" si="4"/>
        <v>42560</v>
      </c>
      <c r="B164" s="64">
        <f>SUMIFS(СВЦЭМ!$E$34:$E$777,СВЦЭМ!$A$34:$A$777,$A164,СВЦЭМ!$B$34:$B$777,B$155)+'СЕТ СН'!$F$12</f>
        <v>0</v>
      </c>
      <c r="C164" s="64">
        <f>SUMIFS(СВЦЭМ!$E$34:$E$777,СВЦЭМ!$A$34:$A$777,$A164,СВЦЭМ!$B$34:$B$777,C$155)+'СЕТ СН'!$F$12</f>
        <v>0</v>
      </c>
      <c r="D164" s="64">
        <f>SUMIFS(СВЦЭМ!$E$34:$E$777,СВЦЭМ!$A$34:$A$777,$A164,СВЦЭМ!$B$34:$B$777,D$155)+'СЕТ СН'!$F$12</f>
        <v>0</v>
      </c>
      <c r="E164" s="64">
        <f>SUMIFS(СВЦЭМ!$E$34:$E$777,СВЦЭМ!$A$34:$A$777,$A164,СВЦЭМ!$B$34:$B$777,E$155)+'СЕТ СН'!$F$12</f>
        <v>0</v>
      </c>
      <c r="F164" s="64">
        <f>SUMIFS(СВЦЭМ!$E$34:$E$777,СВЦЭМ!$A$34:$A$777,$A164,СВЦЭМ!$B$34:$B$777,F$155)+'СЕТ СН'!$F$12</f>
        <v>0</v>
      </c>
      <c r="G164" s="64">
        <f>SUMIFS(СВЦЭМ!$E$34:$E$777,СВЦЭМ!$A$34:$A$777,$A164,СВЦЭМ!$B$34:$B$777,G$155)+'СЕТ СН'!$F$12</f>
        <v>0</v>
      </c>
      <c r="H164" s="64">
        <f>SUMIFS(СВЦЭМ!$E$34:$E$777,СВЦЭМ!$A$34:$A$777,$A164,СВЦЭМ!$B$34:$B$777,H$155)+'СЕТ СН'!$F$12</f>
        <v>0</v>
      </c>
      <c r="I164" s="64">
        <f>SUMIFS(СВЦЭМ!$E$34:$E$777,СВЦЭМ!$A$34:$A$777,$A164,СВЦЭМ!$B$34:$B$777,I$155)+'СЕТ СН'!$F$12</f>
        <v>0</v>
      </c>
      <c r="J164" s="64">
        <f>SUMIFS(СВЦЭМ!$E$34:$E$777,СВЦЭМ!$A$34:$A$777,$A164,СВЦЭМ!$B$34:$B$777,J$155)+'СЕТ СН'!$F$12</f>
        <v>0</v>
      </c>
      <c r="K164" s="64">
        <f>SUMIFS(СВЦЭМ!$E$34:$E$777,СВЦЭМ!$A$34:$A$777,$A164,СВЦЭМ!$B$34:$B$777,K$155)+'СЕТ СН'!$F$12</f>
        <v>0</v>
      </c>
      <c r="L164" s="64">
        <f>SUMIFS(СВЦЭМ!$E$34:$E$777,СВЦЭМ!$A$34:$A$777,$A164,СВЦЭМ!$B$34:$B$777,L$155)+'СЕТ СН'!$F$12</f>
        <v>0</v>
      </c>
      <c r="M164" s="64">
        <f>SUMIFS(СВЦЭМ!$E$34:$E$777,СВЦЭМ!$A$34:$A$777,$A164,СВЦЭМ!$B$34:$B$777,M$155)+'СЕТ СН'!$F$12</f>
        <v>0</v>
      </c>
      <c r="N164" s="64">
        <f>SUMIFS(СВЦЭМ!$E$34:$E$777,СВЦЭМ!$A$34:$A$777,$A164,СВЦЭМ!$B$34:$B$777,N$155)+'СЕТ СН'!$F$12</f>
        <v>0</v>
      </c>
      <c r="O164" s="64">
        <f>SUMIFS(СВЦЭМ!$E$34:$E$777,СВЦЭМ!$A$34:$A$777,$A164,СВЦЭМ!$B$34:$B$777,O$155)+'СЕТ СН'!$F$12</f>
        <v>0</v>
      </c>
      <c r="P164" s="64">
        <f>SUMIFS(СВЦЭМ!$E$34:$E$777,СВЦЭМ!$A$34:$A$777,$A164,СВЦЭМ!$B$34:$B$777,P$155)+'СЕТ СН'!$F$12</f>
        <v>0</v>
      </c>
      <c r="Q164" s="64">
        <f>SUMIFS(СВЦЭМ!$E$34:$E$777,СВЦЭМ!$A$34:$A$777,$A164,СВЦЭМ!$B$34:$B$777,Q$155)+'СЕТ СН'!$F$12</f>
        <v>0</v>
      </c>
      <c r="R164" s="64">
        <f>SUMIFS(СВЦЭМ!$E$34:$E$777,СВЦЭМ!$A$34:$A$777,$A164,СВЦЭМ!$B$34:$B$777,R$155)+'СЕТ СН'!$F$12</f>
        <v>0</v>
      </c>
      <c r="S164" s="64">
        <f>SUMIFS(СВЦЭМ!$E$34:$E$777,СВЦЭМ!$A$34:$A$777,$A164,СВЦЭМ!$B$34:$B$777,S$155)+'СЕТ СН'!$F$12</f>
        <v>0</v>
      </c>
      <c r="T164" s="64">
        <f>SUMIFS(СВЦЭМ!$E$34:$E$777,СВЦЭМ!$A$34:$A$777,$A164,СВЦЭМ!$B$34:$B$777,T$155)+'СЕТ СН'!$F$12</f>
        <v>0</v>
      </c>
      <c r="U164" s="64">
        <f>SUMIFS(СВЦЭМ!$E$34:$E$777,СВЦЭМ!$A$34:$A$777,$A164,СВЦЭМ!$B$34:$B$777,U$155)+'СЕТ СН'!$F$12</f>
        <v>0</v>
      </c>
      <c r="V164" s="64">
        <f>SUMIFS(СВЦЭМ!$E$34:$E$777,СВЦЭМ!$A$34:$A$777,$A164,СВЦЭМ!$B$34:$B$777,V$155)+'СЕТ СН'!$F$12</f>
        <v>0</v>
      </c>
      <c r="W164" s="64">
        <f>SUMIFS(СВЦЭМ!$E$34:$E$777,СВЦЭМ!$A$34:$A$777,$A164,СВЦЭМ!$B$34:$B$777,W$155)+'СЕТ СН'!$F$12</f>
        <v>0</v>
      </c>
      <c r="X164" s="64">
        <f>SUMIFS(СВЦЭМ!$E$34:$E$777,СВЦЭМ!$A$34:$A$777,$A164,СВЦЭМ!$B$34:$B$777,X$155)+'СЕТ СН'!$F$12</f>
        <v>0</v>
      </c>
      <c r="Y164" s="64">
        <f>SUMIFS(СВЦЭМ!$E$34:$E$777,СВЦЭМ!$A$34:$A$777,$A164,СВЦЭМ!$B$34:$B$777,Y$155)+'СЕТ СН'!$F$12</f>
        <v>0</v>
      </c>
    </row>
    <row r="165" spans="1:25" ht="15.75" x14ac:dyDescent="0.2">
      <c r="A165" s="63">
        <f t="shared" si="4"/>
        <v>42561</v>
      </c>
      <c r="B165" s="64">
        <f>SUMIFS(СВЦЭМ!$E$34:$E$777,СВЦЭМ!$A$34:$A$777,$A165,СВЦЭМ!$B$34:$B$777,B$155)+'СЕТ СН'!$F$12</f>
        <v>0</v>
      </c>
      <c r="C165" s="64">
        <f>SUMIFS(СВЦЭМ!$E$34:$E$777,СВЦЭМ!$A$34:$A$777,$A165,СВЦЭМ!$B$34:$B$777,C$155)+'СЕТ СН'!$F$12</f>
        <v>0</v>
      </c>
      <c r="D165" s="64">
        <f>SUMIFS(СВЦЭМ!$E$34:$E$777,СВЦЭМ!$A$34:$A$777,$A165,СВЦЭМ!$B$34:$B$777,D$155)+'СЕТ СН'!$F$12</f>
        <v>0</v>
      </c>
      <c r="E165" s="64">
        <f>SUMIFS(СВЦЭМ!$E$34:$E$777,СВЦЭМ!$A$34:$A$777,$A165,СВЦЭМ!$B$34:$B$777,E$155)+'СЕТ СН'!$F$12</f>
        <v>0</v>
      </c>
      <c r="F165" s="64">
        <f>SUMIFS(СВЦЭМ!$E$34:$E$777,СВЦЭМ!$A$34:$A$777,$A165,СВЦЭМ!$B$34:$B$777,F$155)+'СЕТ СН'!$F$12</f>
        <v>0</v>
      </c>
      <c r="G165" s="64">
        <f>SUMIFS(СВЦЭМ!$E$34:$E$777,СВЦЭМ!$A$34:$A$777,$A165,СВЦЭМ!$B$34:$B$777,G$155)+'СЕТ СН'!$F$12</f>
        <v>0</v>
      </c>
      <c r="H165" s="64">
        <f>SUMIFS(СВЦЭМ!$E$34:$E$777,СВЦЭМ!$A$34:$A$777,$A165,СВЦЭМ!$B$34:$B$777,H$155)+'СЕТ СН'!$F$12</f>
        <v>0</v>
      </c>
      <c r="I165" s="64">
        <f>SUMIFS(СВЦЭМ!$E$34:$E$777,СВЦЭМ!$A$34:$A$777,$A165,СВЦЭМ!$B$34:$B$777,I$155)+'СЕТ СН'!$F$12</f>
        <v>0</v>
      </c>
      <c r="J165" s="64">
        <f>SUMIFS(СВЦЭМ!$E$34:$E$777,СВЦЭМ!$A$34:$A$777,$A165,СВЦЭМ!$B$34:$B$777,J$155)+'СЕТ СН'!$F$12</f>
        <v>0</v>
      </c>
      <c r="K165" s="64">
        <f>SUMIFS(СВЦЭМ!$E$34:$E$777,СВЦЭМ!$A$34:$A$777,$A165,СВЦЭМ!$B$34:$B$777,K$155)+'СЕТ СН'!$F$12</f>
        <v>0</v>
      </c>
      <c r="L165" s="64">
        <f>SUMIFS(СВЦЭМ!$E$34:$E$777,СВЦЭМ!$A$34:$A$777,$A165,СВЦЭМ!$B$34:$B$777,L$155)+'СЕТ СН'!$F$12</f>
        <v>0</v>
      </c>
      <c r="M165" s="64">
        <f>SUMIFS(СВЦЭМ!$E$34:$E$777,СВЦЭМ!$A$34:$A$777,$A165,СВЦЭМ!$B$34:$B$777,M$155)+'СЕТ СН'!$F$12</f>
        <v>0</v>
      </c>
      <c r="N165" s="64">
        <f>SUMIFS(СВЦЭМ!$E$34:$E$777,СВЦЭМ!$A$34:$A$777,$A165,СВЦЭМ!$B$34:$B$777,N$155)+'СЕТ СН'!$F$12</f>
        <v>0</v>
      </c>
      <c r="O165" s="64">
        <f>SUMIFS(СВЦЭМ!$E$34:$E$777,СВЦЭМ!$A$34:$A$777,$A165,СВЦЭМ!$B$34:$B$777,O$155)+'СЕТ СН'!$F$12</f>
        <v>0</v>
      </c>
      <c r="P165" s="64">
        <f>SUMIFS(СВЦЭМ!$E$34:$E$777,СВЦЭМ!$A$34:$A$777,$A165,СВЦЭМ!$B$34:$B$777,P$155)+'СЕТ СН'!$F$12</f>
        <v>0</v>
      </c>
      <c r="Q165" s="64">
        <f>SUMIFS(СВЦЭМ!$E$34:$E$777,СВЦЭМ!$A$34:$A$777,$A165,СВЦЭМ!$B$34:$B$777,Q$155)+'СЕТ СН'!$F$12</f>
        <v>0</v>
      </c>
      <c r="R165" s="64">
        <f>SUMIFS(СВЦЭМ!$E$34:$E$777,СВЦЭМ!$A$34:$A$777,$A165,СВЦЭМ!$B$34:$B$777,R$155)+'СЕТ СН'!$F$12</f>
        <v>0</v>
      </c>
      <c r="S165" s="64">
        <f>SUMIFS(СВЦЭМ!$E$34:$E$777,СВЦЭМ!$A$34:$A$777,$A165,СВЦЭМ!$B$34:$B$777,S$155)+'СЕТ СН'!$F$12</f>
        <v>0</v>
      </c>
      <c r="T165" s="64">
        <f>SUMIFS(СВЦЭМ!$E$34:$E$777,СВЦЭМ!$A$34:$A$777,$A165,СВЦЭМ!$B$34:$B$777,T$155)+'СЕТ СН'!$F$12</f>
        <v>0</v>
      </c>
      <c r="U165" s="64">
        <f>SUMIFS(СВЦЭМ!$E$34:$E$777,СВЦЭМ!$A$34:$A$777,$A165,СВЦЭМ!$B$34:$B$777,U$155)+'СЕТ СН'!$F$12</f>
        <v>0</v>
      </c>
      <c r="V165" s="64">
        <f>SUMIFS(СВЦЭМ!$E$34:$E$777,СВЦЭМ!$A$34:$A$777,$A165,СВЦЭМ!$B$34:$B$777,V$155)+'СЕТ СН'!$F$12</f>
        <v>0</v>
      </c>
      <c r="W165" s="64">
        <f>SUMIFS(СВЦЭМ!$E$34:$E$777,СВЦЭМ!$A$34:$A$777,$A165,СВЦЭМ!$B$34:$B$777,W$155)+'СЕТ СН'!$F$12</f>
        <v>0</v>
      </c>
      <c r="X165" s="64">
        <f>SUMIFS(СВЦЭМ!$E$34:$E$777,СВЦЭМ!$A$34:$A$777,$A165,СВЦЭМ!$B$34:$B$777,X$155)+'СЕТ СН'!$F$12</f>
        <v>0</v>
      </c>
      <c r="Y165" s="64">
        <f>SUMIFS(СВЦЭМ!$E$34:$E$777,СВЦЭМ!$A$34:$A$777,$A165,СВЦЭМ!$B$34:$B$777,Y$155)+'СЕТ СН'!$F$12</f>
        <v>0</v>
      </c>
    </row>
    <row r="166" spans="1:25" ht="15.75" x14ac:dyDescent="0.2">
      <c r="A166" s="63">
        <f t="shared" si="4"/>
        <v>42562</v>
      </c>
      <c r="B166" s="64">
        <f>SUMIFS(СВЦЭМ!$E$34:$E$777,СВЦЭМ!$A$34:$A$777,$A166,СВЦЭМ!$B$34:$B$777,B$155)+'СЕТ СН'!$F$12</f>
        <v>0</v>
      </c>
      <c r="C166" s="64">
        <f>SUMIFS(СВЦЭМ!$E$34:$E$777,СВЦЭМ!$A$34:$A$777,$A166,СВЦЭМ!$B$34:$B$777,C$155)+'СЕТ СН'!$F$12</f>
        <v>0</v>
      </c>
      <c r="D166" s="64">
        <f>SUMIFS(СВЦЭМ!$E$34:$E$777,СВЦЭМ!$A$34:$A$777,$A166,СВЦЭМ!$B$34:$B$777,D$155)+'СЕТ СН'!$F$12</f>
        <v>0</v>
      </c>
      <c r="E166" s="64">
        <f>SUMIFS(СВЦЭМ!$E$34:$E$777,СВЦЭМ!$A$34:$A$777,$A166,СВЦЭМ!$B$34:$B$777,E$155)+'СЕТ СН'!$F$12</f>
        <v>0</v>
      </c>
      <c r="F166" s="64">
        <f>SUMIFS(СВЦЭМ!$E$34:$E$777,СВЦЭМ!$A$34:$A$777,$A166,СВЦЭМ!$B$34:$B$777,F$155)+'СЕТ СН'!$F$12</f>
        <v>0</v>
      </c>
      <c r="G166" s="64">
        <f>SUMIFS(СВЦЭМ!$E$34:$E$777,СВЦЭМ!$A$34:$A$777,$A166,СВЦЭМ!$B$34:$B$777,G$155)+'СЕТ СН'!$F$12</f>
        <v>0</v>
      </c>
      <c r="H166" s="64">
        <f>SUMIFS(СВЦЭМ!$E$34:$E$777,СВЦЭМ!$A$34:$A$777,$A166,СВЦЭМ!$B$34:$B$777,H$155)+'СЕТ СН'!$F$12</f>
        <v>0</v>
      </c>
      <c r="I166" s="64">
        <f>SUMIFS(СВЦЭМ!$E$34:$E$777,СВЦЭМ!$A$34:$A$777,$A166,СВЦЭМ!$B$34:$B$777,I$155)+'СЕТ СН'!$F$12</f>
        <v>0</v>
      </c>
      <c r="J166" s="64">
        <f>SUMIFS(СВЦЭМ!$E$34:$E$777,СВЦЭМ!$A$34:$A$777,$A166,СВЦЭМ!$B$34:$B$777,J$155)+'СЕТ СН'!$F$12</f>
        <v>0</v>
      </c>
      <c r="K166" s="64">
        <f>SUMIFS(СВЦЭМ!$E$34:$E$777,СВЦЭМ!$A$34:$A$777,$A166,СВЦЭМ!$B$34:$B$777,K$155)+'СЕТ СН'!$F$12</f>
        <v>0</v>
      </c>
      <c r="L166" s="64">
        <f>SUMIFS(СВЦЭМ!$E$34:$E$777,СВЦЭМ!$A$34:$A$777,$A166,СВЦЭМ!$B$34:$B$777,L$155)+'СЕТ СН'!$F$12</f>
        <v>0</v>
      </c>
      <c r="M166" s="64">
        <f>SUMIFS(СВЦЭМ!$E$34:$E$777,СВЦЭМ!$A$34:$A$777,$A166,СВЦЭМ!$B$34:$B$777,M$155)+'СЕТ СН'!$F$12</f>
        <v>0</v>
      </c>
      <c r="N166" s="64">
        <f>SUMIFS(СВЦЭМ!$E$34:$E$777,СВЦЭМ!$A$34:$A$777,$A166,СВЦЭМ!$B$34:$B$777,N$155)+'СЕТ СН'!$F$12</f>
        <v>0</v>
      </c>
      <c r="O166" s="64">
        <f>SUMIFS(СВЦЭМ!$E$34:$E$777,СВЦЭМ!$A$34:$A$777,$A166,СВЦЭМ!$B$34:$B$777,O$155)+'СЕТ СН'!$F$12</f>
        <v>0</v>
      </c>
      <c r="P166" s="64">
        <f>SUMIFS(СВЦЭМ!$E$34:$E$777,СВЦЭМ!$A$34:$A$777,$A166,СВЦЭМ!$B$34:$B$777,P$155)+'СЕТ СН'!$F$12</f>
        <v>0</v>
      </c>
      <c r="Q166" s="64">
        <f>SUMIFS(СВЦЭМ!$E$34:$E$777,СВЦЭМ!$A$34:$A$777,$A166,СВЦЭМ!$B$34:$B$777,Q$155)+'СЕТ СН'!$F$12</f>
        <v>0</v>
      </c>
      <c r="R166" s="64">
        <f>SUMIFS(СВЦЭМ!$E$34:$E$777,СВЦЭМ!$A$34:$A$777,$A166,СВЦЭМ!$B$34:$B$777,R$155)+'СЕТ СН'!$F$12</f>
        <v>0</v>
      </c>
      <c r="S166" s="64">
        <f>SUMIFS(СВЦЭМ!$E$34:$E$777,СВЦЭМ!$A$34:$A$777,$A166,СВЦЭМ!$B$34:$B$777,S$155)+'СЕТ СН'!$F$12</f>
        <v>0</v>
      </c>
      <c r="T166" s="64">
        <f>SUMIFS(СВЦЭМ!$E$34:$E$777,СВЦЭМ!$A$34:$A$777,$A166,СВЦЭМ!$B$34:$B$777,T$155)+'СЕТ СН'!$F$12</f>
        <v>0</v>
      </c>
      <c r="U166" s="64">
        <f>SUMIFS(СВЦЭМ!$E$34:$E$777,СВЦЭМ!$A$34:$A$777,$A166,СВЦЭМ!$B$34:$B$777,U$155)+'СЕТ СН'!$F$12</f>
        <v>0</v>
      </c>
      <c r="V166" s="64">
        <f>SUMIFS(СВЦЭМ!$E$34:$E$777,СВЦЭМ!$A$34:$A$777,$A166,СВЦЭМ!$B$34:$B$777,V$155)+'СЕТ СН'!$F$12</f>
        <v>0</v>
      </c>
      <c r="W166" s="64">
        <f>SUMIFS(СВЦЭМ!$E$34:$E$777,СВЦЭМ!$A$34:$A$777,$A166,СВЦЭМ!$B$34:$B$777,W$155)+'СЕТ СН'!$F$12</f>
        <v>0</v>
      </c>
      <c r="X166" s="64">
        <f>SUMIFS(СВЦЭМ!$E$34:$E$777,СВЦЭМ!$A$34:$A$777,$A166,СВЦЭМ!$B$34:$B$777,X$155)+'СЕТ СН'!$F$12</f>
        <v>0</v>
      </c>
      <c r="Y166" s="64">
        <f>SUMIFS(СВЦЭМ!$E$34:$E$777,СВЦЭМ!$A$34:$A$777,$A166,СВЦЭМ!$B$34:$B$777,Y$155)+'СЕТ СН'!$F$12</f>
        <v>0</v>
      </c>
    </row>
    <row r="167" spans="1:25" ht="15.75" x14ac:dyDescent="0.2">
      <c r="A167" s="63">
        <f t="shared" si="4"/>
        <v>42563</v>
      </c>
      <c r="B167" s="64">
        <f>SUMIFS(СВЦЭМ!$E$34:$E$777,СВЦЭМ!$A$34:$A$777,$A167,СВЦЭМ!$B$34:$B$777,B$155)+'СЕТ СН'!$F$12</f>
        <v>0</v>
      </c>
      <c r="C167" s="64">
        <f>SUMIFS(СВЦЭМ!$E$34:$E$777,СВЦЭМ!$A$34:$A$777,$A167,СВЦЭМ!$B$34:$B$777,C$155)+'СЕТ СН'!$F$12</f>
        <v>0</v>
      </c>
      <c r="D167" s="64">
        <f>SUMIFS(СВЦЭМ!$E$34:$E$777,СВЦЭМ!$A$34:$A$777,$A167,СВЦЭМ!$B$34:$B$777,D$155)+'СЕТ СН'!$F$12</f>
        <v>0</v>
      </c>
      <c r="E167" s="64">
        <f>SUMIFS(СВЦЭМ!$E$34:$E$777,СВЦЭМ!$A$34:$A$777,$A167,СВЦЭМ!$B$34:$B$777,E$155)+'СЕТ СН'!$F$12</f>
        <v>0</v>
      </c>
      <c r="F167" s="64">
        <f>SUMIFS(СВЦЭМ!$E$34:$E$777,СВЦЭМ!$A$34:$A$777,$A167,СВЦЭМ!$B$34:$B$777,F$155)+'СЕТ СН'!$F$12</f>
        <v>0</v>
      </c>
      <c r="G167" s="64">
        <f>SUMIFS(СВЦЭМ!$E$34:$E$777,СВЦЭМ!$A$34:$A$777,$A167,СВЦЭМ!$B$34:$B$777,G$155)+'СЕТ СН'!$F$12</f>
        <v>0</v>
      </c>
      <c r="H167" s="64">
        <f>SUMIFS(СВЦЭМ!$E$34:$E$777,СВЦЭМ!$A$34:$A$777,$A167,СВЦЭМ!$B$34:$B$777,H$155)+'СЕТ СН'!$F$12</f>
        <v>0</v>
      </c>
      <c r="I167" s="64">
        <f>SUMIFS(СВЦЭМ!$E$34:$E$777,СВЦЭМ!$A$34:$A$777,$A167,СВЦЭМ!$B$34:$B$777,I$155)+'СЕТ СН'!$F$12</f>
        <v>0</v>
      </c>
      <c r="J167" s="64">
        <f>SUMIFS(СВЦЭМ!$E$34:$E$777,СВЦЭМ!$A$34:$A$777,$A167,СВЦЭМ!$B$34:$B$777,J$155)+'СЕТ СН'!$F$12</f>
        <v>0</v>
      </c>
      <c r="K167" s="64">
        <f>SUMIFS(СВЦЭМ!$E$34:$E$777,СВЦЭМ!$A$34:$A$777,$A167,СВЦЭМ!$B$34:$B$777,K$155)+'СЕТ СН'!$F$12</f>
        <v>0</v>
      </c>
      <c r="L167" s="64">
        <f>SUMIFS(СВЦЭМ!$E$34:$E$777,СВЦЭМ!$A$34:$A$777,$A167,СВЦЭМ!$B$34:$B$777,L$155)+'СЕТ СН'!$F$12</f>
        <v>0</v>
      </c>
      <c r="M167" s="64">
        <f>SUMIFS(СВЦЭМ!$E$34:$E$777,СВЦЭМ!$A$34:$A$777,$A167,СВЦЭМ!$B$34:$B$777,M$155)+'СЕТ СН'!$F$12</f>
        <v>0</v>
      </c>
      <c r="N167" s="64">
        <f>SUMIFS(СВЦЭМ!$E$34:$E$777,СВЦЭМ!$A$34:$A$777,$A167,СВЦЭМ!$B$34:$B$777,N$155)+'СЕТ СН'!$F$12</f>
        <v>0</v>
      </c>
      <c r="O167" s="64">
        <f>SUMIFS(СВЦЭМ!$E$34:$E$777,СВЦЭМ!$A$34:$A$777,$A167,СВЦЭМ!$B$34:$B$777,O$155)+'СЕТ СН'!$F$12</f>
        <v>0</v>
      </c>
      <c r="P167" s="64">
        <f>SUMIFS(СВЦЭМ!$E$34:$E$777,СВЦЭМ!$A$34:$A$777,$A167,СВЦЭМ!$B$34:$B$777,P$155)+'СЕТ СН'!$F$12</f>
        <v>0</v>
      </c>
      <c r="Q167" s="64">
        <f>SUMIFS(СВЦЭМ!$E$34:$E$777,СВЦЭМ!$A$34:$A$777,$A167,СВЦЭМ!$B$34:$B$777,Q$155)+'СЕТ СН'!$F$12</f>
        <v>0</v>
      </c>
      <c r="R167" s="64">
        <f>SUMIFS(СВЦЭМ!$E$34:$E$777,СВЦЭМ!$A$34:$A$777,$A167,СВЦЭМ!$B$34:$B$777,R$155)+'СЕТ СН'!$F$12</f>
        <v>0</v>
      </c>
      <c r="S167" s="64">
        <f>SUMIFS(СВЦЭМ!$E$34:$E$777,СВЦЭМ!$A$34:$A$777,$A167,СВЦЭМ!$B$34:$B$777,S$155)+'СЕТ СН'!$F$12</f>
        <v>0</v>
      </c>
      <c r="T167" s="64">
        <f>SUMIFS(СВЦЭМ!$E$34:$E$777,СВЦЭМ!$A$34:$A$777,$A167,СВЦЭМ!$B$34:$B$777,T$155)+'СЕТ СН'!$F$12</f>
        <v>0</v>
      </c>
      <c r="U167" s="64">
        <f>SUMIFS(СВЦЭМ!$E$34:$E$777,СВЦЭМ!$A$34:$A$777,$A167,СВЦЭМ!$B$34:$B$777,U$155)+'СЕТ СН'!$F$12</f>
        <v>0</v>
      </c>
      <c r="V167" s="64">
        <f>SUMIFS(СВЦЭМ!$E$34:$E$777,СВЦЭМ!$A$34:$A$777,$A167,СВЦЭМ!$B$34:$B$777,V$155)+'СЕТ СН'!$F$12</f>
        <v>0</v>
      </c>
      <c r="W167" s="64">
        <f>SUMIFS(СВЦЭМ!$E$34:$E$777,СВЦЭМ!$A$34:$A$777,$A167,СВЦЭМ!$B$34:$B$777,W$155)+'СЕТ СН'!$F$12</f>
        <v>0</v>
      </c>
      <c r="X167" s="64">
        <f>SUMIFS(СВЦЭМ!$E$34:$E$777,СВЦЭМ!$A$34:$A$777,$A167,СВЦЭМ!$B$34:$B$777,X$155)+'СЕТ СН'!$F$12</f>
        <v>0</v>
      </c>
      <c r="Y167" s="64">
        <f>SUMIFS(СВЦЭМ!$E$34:$E$777,СВЦЭМ!$A$34:$A$777,$A167,СВЦЭМ!$B$34:$B$777,Y$155)+'СЕТ СН'!$F$12</f>
        <v>0</v>
      </c>
    </row>
    <row r="168" spans="1:25" ht="15.75" x14ac:dyDescent="0.2">
      <c r="A168" s="63">
        <f t="shared" si="4"/>
        <v>42564</v>
      </c>
      <c r="B168" s="64">
        <f>SUMIFS(СВЦЭМ!$E$34:$E$777,СВЦЭМ!$A$34:$A$777,$A168,СВЦЭМ!$B$34:$B$777,B$155)+'СЕТ СН'!$F$12</f>
        <v>0</v>
      </c>
      <c r="C168" s="64">
        <f>SUMIFS(СВЦЭМ!$E$34:$E$777,СВЦЭМ!$A$34:$A$777,$A168,СВЦЭМ!$B$34:$B$777,C$155)+'СЕТ СН'!$F$12</f>
        <v>0</v>
      </c>
      <c r="D168" s="64">
        <f>SUMIFS(СВЦЭМ!$E$34:$E$777,СВЦЭМ!$A$34:$A$777,$A168,СВЦЭМ!$B$34:$B$777,D$155)+'СЕТ СН'!$F$12</f>
        <v>0</v>
      </c>
      <c r="E168" s="64">
        <f>SUMIFS(СВЦЭМ!$E$34:$E$777,СВЦЭМ!$A$34:$A$777,$A168,СВЦЭМ!$B$34:$B$777,E$155)+'СЕТ СН'!$F$12</f>
        <v>0</v>
      </c>
      <c r="F168" s="64">
        <f>SUMIFS(СВЦЭМ!$E$34:$E$777,СВЦЭМ!$A$34:$A$777,$A168,СВЦЭМ!$B$34:$B$777,F$155)+'СЕТ СН'!$F$12</f>
        <v>0</v>
      </c>
      <c r="G168" s="64">
        <f>SUMIFS(СВЦЭМ!$E$34:$E$777,СВЦЭМ!$A$34:$A$777,$A168,СВЦЭМ!$B$34:$B$777,G$155)+'СЕТ СН'!$F$12</f>
        <v>0</v>
      </c>
      <c r="H168" s="64">
        <f>SUMIFS(СВЦЭМ!$E$34:$E$777,СВЦЭМ!$A$34:$A$777,$A168,СВЦЭМ!$B$34:$B$777,H$155)+'СЕТ СН'!$F$12</f>
        <v>0</v>
      </c>
      <c r="I168" s="64">
        <f>SUMIFS(СВЦЭМ!$E$34:$E$777,СВЦЭМ!$A$34:$A$777,$A168,СВЦЭМ!$B$34:$B$777,I$155)+'СЕТ СН'!$F$12</f>
        <v>0</v>
      </c>
      <c r="J168" s="64">
        <f>SUMIFS(СВЦЭМ!$E$34:$E$777,СВЦЭМ!$A$34:$A$777,$A168,СВЦЭМ!$B$34:$B$777,J$155)+'СЕТ СН'!$F$12</f>
        <v>0</v>
      </c>
      <c r="K168" s="64">
        <f>SUMIFS(СВЦЭМ!$E$34:$E$777,СВЦЭМ!$A$34:$A$777,$A168,СВЦЭМ!$B$34:$B$777,K$155)+'СЕТ СН'!$F$12</f>
        <v>0</v>
      </c>
      <c r="L168" s="64">
        <f>SUMIFS(СВЦЭМ!$E$34:$E$777,СВЦЭМ!$A$34:$A$777,$A168,СВЦЭМ!$B$34:$B$777,L$155)+'СЕТ СН'!$F$12</f>
        <v>0</v>
      </c>
      <c r="M168" s="64">
        <f>SUMIFS(СВЦЭМ!$E$34:$E$777,СВЦЭМ!$A$34:$A$777,$A168,СВЦЭМ!$B$34:$B$777,M$155)+'СЕТ СН'!$F$12</f>
        <v>0</v>
      </c>
      <c r="N168" s="64">
        <f>SUMIFS(СВЦЭМ!$E$34:$E$777,СВЦЭМ!$A$34:$A$777,$A168,СВЦЭМ!$B$34:$B$777,N$155)+'СЕТ СН'!$F$12</f>
        <v>0</v>
      </c>
      <c r="O168" s="64">
        <f>SUMIFS(СВЦЭМ!$E$34:$E$777,СВЦЭМ!$A$34:$A$777,$A168,СВЦЭМ!$B$34:$B$777,O$155)+'СЕТ СН'!$F$12</f>
        <v>0</v>
      </c>
      <c r="P168" s="64">
        <f>SUMIFS(СВЦЭМ!$E$34:$E$777,СВЦЭМ!$A$34:$A$777,$A168,СВЦЭМ!$B$34:$B$777,P$155)+'СЕТ СН'!$F$12</f>
        <v>0</v>
      </c>
      <c r="Q168" s="64">
        <f>SUMIFS(СВЦЭМ!$E$34:$E$777,СВЦЭМ!$A$34:$A$777,$A168,СВЦЭМ!$B$34:$B$777,Q$155)+'СЕТ СН'!$F$12</f>
        <v>0</v>
      </c>
      <c r="R168" s="64">
        <f>SUMIFS(СВЦЭМ!$E$34:$E$777,СВЦЭМ!$A$34:$A$777,$A168,СВЦЭМ!$B$34:$B$777,R$155)+'СЕТ СН'!$F$12</f>
        <v>0</v>
      </c>
      <c r="S168" s="64">
        <f>SUMIFS(СВЦЭМ!$E$34:$E$777,СВЦЭМ!$A$34:$A$777,$A168,СВЦЭМ!$B$34:$B$777,S$155)+'СЕТ СН'!$F$12</f>
        <v>0</v>
      </c>
      <c r="T168" s="64">
        <f>SUMIFS(СВЦЭМ!$E$34:$E$777,СВЦЭМ!$A$34:$A$777,$A168,СВЦЭМ!$B$34:$B$777,T$155)+'СЕТ СН'!$F$12</f>
        <v>0</v>
      </c>
      <c r="U168" s="64">
        <f>SUMIFS(СВЦЭМ!$E$34:$E$777,СВЦЭМ!$A$34:$A$777,$A168,СВЦЭМ!$B$34:$B$777,U$155)+'СЕТ СН'!$F$12</f>
        <v>0</v>
      </c>
      <c r="V168" s="64">
        <f>SUMIFS(СВЦЭМ!$E$34:$E$777,СВЦЭМ!$A$34:$A$777,$A168,СВЦЭМ!$B$34:$B$777,V$155)+'СЕТ СН'!$F$12</f>
        <v>0</v>
      </c>
      <c r="W168" s="64">
        <f>SUMIFS(СВЦЭМ!$E$34:$E$777,СВЦЭМ!$A$34:$A$777,$A168,СВЦЭМ!$B$34:$B$777,W$155)+'СЕТ СН'!$F$12</f>
        <v>0</v>
      </c>
      <c r="X168" s="64">
        <f>SUMIFS(СВЦЭМ!$E$34:$E$777,СВЦЭМ!$A$34:$A$777,$A168,СВЦЭМ!$B$34:$B$777,X$155)+'СЕТ СН'!$F$12</f>
        <v>0</v>
      </c>
      <c r="Y168" s="64">
        <f>SUMIFS(СВЦЭМ!$E$34:$E$777,СВЦЭМ!$A$34:$A$777,$A168,СВЦЭМ!$B$34:$B$777,Y$155)+'СЕТ СН'!$F$12</f>
        <v>0</v>
      </c>
    </row>
    <row r="169" spans="1:25" ht="15.75" x14ac:dyDescent="0.2">
      <c r="A169" s="63">
        <f t="shared" si="4"/>
        <v>42565</v>
      </c>
      <c r="B169" s="64">
        <f>SUMIFS(СВЦЭМ!$E$34:$E$777,СВЦЭМ!$A$34:$A$777,$A169,СВЦЭМ!$B$34:$B$777,B$155)+'СЕТ СН'!$F$12</f>
        <v>0</v>
      </c>
      <c r="C169" s="64">
        <f>SUMIFS(СВЦЭМ!$E$34:$E$777,СВЦЭМ!$A$34:$A$777,$A169,СВЦЭМ!$B$34:$B$777,C$155)+'СЕТ СН'!$F$12</f>
        <v>0</v>
      </c>
      <c r="D169" s="64">
        <f>SUMIFS(СВЦЭМ!$E$34:$E$777,СВЦЭМ!$A$34:$A$777,$A169,СВЦЭМ!$B$34:$B$777,D$155)+'СЕТ СН'!$F$12</f>
        <v>0</v>
      </c>
      <c r="E169" s="64">
        <f>SUMIFS(СВЦЭМ!$E$34:$E$777,СВЦЭМ!$A$34:$A$777,$A169,СВЦЭМ!$B$34:$B$777,E$155)+'СЕТ СН'!$F$12</f>
        <v>0</v>
      </c>
      <c r="F169" s="64">
        <f>SUMIFS(СВЦЭМ!$E$34:$E$777,СВЦЭМ!$A$34:$A$777,$A169,СВЦЭМ!$B$34:$B$777,F$155)+'СЕТ СН'!$F$12</f>
        <v>0</v>
      </c>
      <c r="G169" s="64">
        <f>SUMIFS(СВЦЭМ!$E$34:$E$777,СВЦЭМ!$A$34:$A$777,$A169,СВЦЭМ!$B$34:$B$777,G$155)+'СЕТ СН'!$F$12</f>
        <v>0</v>
      </c>
      <c r="H169" s="64">
        <f>SUMIFS(СВЦЭМ!$E$34:$E$777,СВЦЭМ!$A$34:$A$777,$A169,СВЦЭМ!$B$34:$B$777,H$155)+'СЕТ СН'!$F$12</f>
        <v>0</v>
      </c>
      <c r="I169" s="64">
        <f>SUMIFS(СВЦЭМ!$E$34:$E$777,СВЦЭМ!$A$34:$A$777,$A169,СВЦЭМ!$B$34:$B$777,I$155)+'СЕТ СН'!$F$12</f>
        <v>0</v>
      </c>
      <c r="J169" s="64">
        <f>SUMIFS(СВЦЭМ!$E$34:$E$777,СВЦЭМ!$A$34:$A$777,$A169,СВЦЭМ!$B$34:$B$777,J$155)+'СЕТ СН'!$F$12</f>
        <v>0</v>
      </c>
      <c r="K169" s="64">
        <f>SUMIFS(СВЦЭМ!$E$34:$E$777,СВЦЭМ!$A$34:$A$777,$A169,СВЦЭМ!$B$34:$B$777,K$155)+'СЕТ СН'!$F$12</f>
        <v>0</v>
      </c>
      <c r="L169" s="64">
        <f>SUMIFS(СВЦЭМ!$E$34:$E$777,СВЦЭМ!$A$34:$A$777,$A169,СВЦЭМ!$B$34:$B$777,L$155)+'СЕТ СН'!$F$12</f>
        <v>0</v>
      </c>
      <c r="M169" s="64">
        <f>SUMIFS(СВЦЭМ!$E$34:$E$777,СВЦЭМ!$A$34:$A$777,$A169,СВЦЭМ!$B$34:$B$777,M$155)+'СЕТ СН'!$F$12</f>
        <v>0</v>
      </c>
      <c r="N169" s="64">
        <f>SUMIFS(СВЦЭМ!$E$34:$E$777,СВЦЭМ!$A$34:$A$777,$A169,СВЦЭМ!$B$34:$B$777,N$155)+'СЕТ СН'!$F$12</f>
        <v>0</v>
      </c>
      <c r="O169" s="64">
        <f>SUMIFS(СВЦЭМ!$E$34:$E$777,СВЦЭМ!$A$34:$A$777,$A169,СВЦЭМ!$B$34:$B$777,O$155)+'СЕТ СН'!$F$12</f>
        <v>0</v>
      </c>
      <c r="P169" s="64">
        <f>SUMIFS(СВЦЭМ!$E$34:$E$777,СВЦЭМ!$A$34:$A$777,$A169,СВЦЭМ!$B$34:$B$777,P$155)+'СЕТ СН'!$F$12</f>
        <v>0</v>
      </c>
      <c r="Q169" s="64">
        <f>SUMIFS(СВЦЭМ!$E$34:$E$777,СВЦЭМ!$A$34:$A$777,$A169,СВЦЭМ!$B$34:$B$777,Q$155)+'СЕТ СН'!$F$12</f>
        <v>0</v>
      </c>
      <c r="R169" s="64">
        <f>SUMIFS(СВЦЭМ!$E$34:$E$777,СВЦЭМ!$A$34:$A$777,$A169,СВЦЭМ!$B$34:$B$777,R$155)+'СЕТ СН'!$F$12</f>
        <v>0</v>
      </c>
      <c r="S169" s="64">
        <f>SUMIFS(СВЦЭМ!$E$34:$E$777,СВЦЭМ!$A$34:$A$777,$A169,СВЦЭМ!$B$34:$B$777,S$155)+'СЕТ СН'!$F$12</f>
        <v>0</v>
      </c>
      <c r="T169" s="64">
        <f>SUMIFS(СВЦЭМ!$E$34:$E$777,СВЦЭМ!$A$34:$A$777,$A169,СВЦЭМ!$B$34:$B$777,T$155)+'СЕТ СН'!$F$12</f>
        <v>0</v>
      </c>
      <c r="U169" s="64">
        <f>SUMIFS(СВЦЭМ!$E$34:$E$777,СВЦЭМ!$A$34:$A$777,$A169,СВЦЭМ!$B$34:$B$777,U$155)+'СЕТ СН'!$F$12</f>
        <v>0</v>
      </c>
      <c r="V169" s="64">
        <f>SUMIFS(СВЦЭМ!$E$34:$E$777,СВЦЭМ!$A$34:$A$777,$A169,СВЦЭМ!$B$34:$B$777,V$155)+'СЕТ СН'!$F$12</f>
        <v>0</v>
      </c>
      <c r="W169" s="64">
        <f>SUMIFS(СВЦЭМ!$E$34:$E$777,СВЦЭМ!$A$34:$A$777,$A169,СВЦЭМ!$B$34:$B$777,W$155)+'СЕТ СН'!$F$12</f>
        <v>0</v>
      </c>
      <c r="X169" s="64">
        <f>SUMIFS(СВЦЭМ!$E$34:$E$777,СВЦЭМ!$A$34:$A$777,$A169,СВЦЭМ!$B$34:$B$777,X$155)+'СЕТ СН'!$F$12</f>
        <v>0</v>
      </c>
      <c r="Y169" s="64">
        <f>SUMIFS(СВЦЭМ!$E$34:$E$777,СВЦЭМ!$A$34:$A$777,$A169,СВЦЭМ!$B$34:$B$777,Y$155)+'СЕТ СН'!$F$12</f>
        <v>0</v>
      </c>
    </row>
    <row r="170" spans="1:25" ht="15.75" x14ac:dyDescent="0.2">
      <c r="A170" s="63">
        <f t="shared" si="4"/>
        <v>42566</v>
      </c>
      <c r="B170" s="64">
        <f>SUMIFS(СВЦЭМ!$E$34:$E$777,СВЦЭМ!$A$34:$A$777,$A170,СВЦЭМ!$B$34:$B$777,B$155)+'СЕТ СН'!$F$12</f>
        <v>0</v>
      </c>
      <c r="C170" s="64">
        <f>SUMIFS(СВЦЭМ!$E$34:$E$777,СВЦЭМ!$A$34:$A$777,$A170,СВЦЭМ!$B$34:$B$777,C$155)+'СЕТ СН'!$F$12</f>
        <v>0</v>
      </c>
      <c r="D170" s="64">
        <f>SUMIFS(СВЦЭМ!$E$34:$E$777,СВЦЭМ!$A$34:$A$777,$A170,СВЦЭМ!$B$34:$B$777,D$155)+'СЕТ СН'!$F$12</f>
        <v>0</v>
      </c>
      <c r="E170" s="64">
        <f>SUMIFS(СВЦЭМ!$E$34:$E$777,СВЦЭМ!$A$34:$A$777,$A170,СВЦЭМ!$B$34:$B$777,E$155)+'СЕТ СН'!$F$12</f>
        <v>0</v>
      </c>
      <c r="F170" s="64">
        <f>SUMIFS(СВЦЭМ!$E$34:$E$777,СВЦЭМ!$A$34:$A$777,$A170,СВЦЭМ!$B$34:$B$777,F$155)+'СЕТ СН'!$F$12</f>
        <v>0</v>
      </c>
      <c r="G170" s="64">
        <f>SUMIFS(СВЦЭМ!$E$34:$E$777,СВЦЭМ!$A$34:$A$777,$A170,СВЦЭМ!$B$34:$B$777,G$155)+'СЕТ СН'!$F$12</f>
        <v>0</v>
      </c>
      <c r="H170" s="64">
        <f>SUMIFS(СВЦЭМ!$E$34:$E$777,СВЦЭМ!$A$34:$A$777,$A170,СВЦЭМ!$B$34:$B$777,H$155)+'СЕТ СН'!$F$12</f>
        <v>0</v>
      </c>
      <c r="I170" s="64">
        <f>SUMIFS(СВЦЭМ!$E$34:$E$777,СВЦЭМ!$A$34:$A$777,$A170,СВЦЭМ!$B$34:$B$777,I$155)+'СЕТ СН'!$F$12</f>
        <v>0</v>
      </c>
      <c r="J170" s="64">
        <f>SUMIFS(СВЦЭМ!$E$34:$E$777,СВЦЭМ!$A$34:$A$777,$A170,СВЦЭМ!$B$34:$B$777,J$155)+'СЕТ СН'!$F$12</f>
        <v>0</v>
      </c>
      <c r="K170" s="64">
        <f>SUMIFS(СВЦЭМ!$E$34:$E$777,СВЦЭМ!$A$34:$A$777,$A170,СВЦЭМ!$B$34:$B$777,K$155)+'СЕТ СН'!$F$12</f>
        <v>0</v>
      </c>
      <c r="L170" s="64">
        <f>SUMIFS(СВЦЭМ!$E$34:$E$777,СВЦЭМ!$A$34:$A$777,$A170,СВЦЭМ!$B$34:$B$777,L$155)+'СЕТ СН'!$F$12</f>
        <v>0</v>
      </c>
      <c r="M170" s="64">
        <f>SUMIFS(СВЦЭМ!$E$34:$E$777,СВЦЭМ!$A$34:$A$777,$A170,СВЦЭМ!$B$34:$B$777,M$155)+'СЕТ СН'!$F$12</f>
        <v>0</v>
      </c>
      <c r="N170" s="64">
        <f>SUMIFS(СВЦЭМ!$E$34:$E$777,СВЦЭМ!$A$34:$A$777,$A170,СВЦЭМ!$B$34:$B$777,N$155)+'СЕТ СН'!$F$12</f>
        <v>0</v>
      </c>
      <c r="O170" s="64">
        <f>SUMIFS(СВЦЭМ!$E$34:$E$777,СВЦЭМ!$A$34:$A$777,$A170,СВЦЭМ!$B$34:$B$777,O$155)+'СЕТ СН'!$F$12</f>
        <v>0</v>
      </c>
      <c r="P170" s="64">
        <f>SUMIFS(СВЦЭМ!$E$34:$E$777,СВЦЭМ!$A$34:$A$777,$A170,СВЦЭМ!$B$34:$B$777,P$155)+'СЕТ СН'!$F$12</f>
        <v>0</v>
      </c>
      <c r="Q170" s="64">
        <f>SUMIFS(СВЦЭМ!$E$34:$E$777,СВЦЭМ!$A$34:$A$777,$A170,СВЦЭМ!$B$34:$B$777,Q$155)+'СЕТ СН'!$F$12</f>
        <v>0</v>
      </c>
      <c r="R170" s="64">
        <f>SUMIFS(СВЦЭМ!$E$34:$E$777,СВЦЭМ!$A$34:$A$777,$A170,СВЦЭМ!$B$34:$B$777,R$155)+'СЕТ СН'!$F$12</f>
        <v>0</v>
      </c>
      <c r="S170" s="64">
        <f>SUMIFS(СВЦЭМ!$E$34:$E$777,СВЦЭМ!$A$34:$A$777,$A170,СВЦЭМ!$B$34:$B$777,S$155)+'СЕТ СН'!$F$12</f>
        <v>0</v>
      </c>
      <c r="T170" s="64">
        <f>SUMIFS(СВЦЭМ!$E$34:$E$777,СВЦЭМ!$A$34:$A$777,$A170,СВЦЭМ!$B$34:$B$777,T$155)+'СЕТ СН'!$F$12</f>
        <v>0</v>
      </c>
      <c r="U170" s="64">
        <f>SUMIFS(СВЦЭМ!$E$34:$E$777,СВЦЭМ!$A$34:$A$777,$A170,СВЦЭМ!$B$34:$B$777,U$155)+'СЕТ СН'!$F$12</f>
        <v>0</v>
      </c>
      <c r="V170" s="64">
        <f>SUMIFS(СВЦЭМ!$E$34:$E$777,СВЦЭМ!$A$34:$A$777,$A170,СВЦЭМ!$B$34:$B$777,V$155)+'СЕТ СН'!$F$12</f>
        <v>0</v>
      </c>
      <c r="W170" s="64">
        <f>SUMIFS(СВЦЭМ!$E$34:$E$777,СВЦЭМ!$A$34:$A$777,$A170,СВЦЭМ!$B$34:$B$777,W$155)+'СЕТ СН'!$F$12</f>
        <v>0</v>
      </c>
      <c r="X170" s="64">
        <f>SUMIFS(СВЦЭМ!$E$34:$E$777,СВЦЭМ!$A$34:$A$777,$A170,СВЦЭМ!$B$34:$B$777,X$155)+'СЕТ СН'!$F$12</f>
        <v>0</v>
      </c>
      <c r="Y170" s="64">
        <f>SUMIFS(СВЦЭМ!$E$34:$E$777,СВЦЭМ!$A$34:$A$777,$A170,СВЦЭМ!$B$34:$B$777,Y$155)+'СЕТ СН'!$F$12</f>
        <v>0</v>
      </c>
    </row>
    <row r="171" spans="1:25" ht="15.75" x14ac:dyDescent="0.2">
      <c r="A171" s="63">
        <f t="shared" si="4"/>
        <v>42567</v>
      </c>
      <c r="B171" s="64">
        <f>SUMIFS(СВЦЭМ!$E$34:$E$777,СВЦЭМ!$A$34:$A$777,$A171,СВЦЭМ!$B$34:$B$777,B$155)+'СЕТ СН'!$F$12</f>
        <v>0</v>
      </c>
      <c r="C171" s="64">
        <f>SUMIFS(СВЦЭМ!$E$34:$E$777,СВЦЭМ!$A$34:$A$777,$A171,СВЦЭМ!$B$34:$B$777,C$155)+'СЕТ СН'!$F$12</f>
        <v>0</v>
      </c>
      <c r="D171" s="64">
        <f>SUMIFS(СВЦЭМ!$E$34:$E$777,СВЦЭМ!$A$34:$A$777,$A171,СВЦЭМ!$B$34:$B$777,D$155)+'СЕТ СН'!$F$12</f>
        <v>0</v>
      </c>
      <c r="E171" s="64">
        <f>SUMIFS(СВЦЭМ!$E$34:$E$777,СВЦЭМ!$A$34:$A$777,$A171,СВЦЭМ!$B$34:$B$777,E$155)+'СЕТ СН'!$F$12</f>
        <v>0</v>
      </c>
      <c r="F171" s="64">
        <f>SUMIFS(СВЦЭМ!$E$34:$E$777,СВЦЭМ!$A$34:$A$777,$A171,СВЦЭМ!$B$34:$B$777,F$155)+'СЕТ СН'!$F$12</f>
        <v>0</v>
      </c>
      <c r="G171" s="64">
        <f>SUMIFS(СВЦЭМ!$E$34:$E$777,СВЦЭМ!$A$34:$A$777,$A171,СВЦЭМ!$B$34:$B$777,G$155)+'СЕТ СН'!$F$12</f>
        <v>0</v>
      </c>
      <c r="H171" s="64">
        <f>SUMIFS(СВЦЭМ!$E$34:$E$777,СВЦЭМ!$A$34:$A$777,$A171,СВЦЭМ!$B$34:$B$777,H$155)+'СЕТ СН'!$F$12</f>
        <v>0</v>
      </c>
      <c r="I171" s="64">
        <f>SUMIFS(СВЦЭМ!$E$34:$E$777,СВЦЭМ!$A$34:$A$777,$A171,СВЦЭМ!$B$34:$B$777,I$155)+'СЕТ СН'!$F$12</f>
        <v>0</v>
      </c>
      <c r="J171" s="64">
        <f>SUMIFS(СВЦЭМ!$E$34:$E$777,СВЦЭМ!$A$34:$A$777,$A171,СВЦЭМ!$B$34:$B$777,J$155)+'СЕТ СН'!$F$12</f>
        <v>0</v>
      </c>
      <c r="K171" s="64">
        <f>SUMIFS(СВЦЭМ!$E$34:$E$777,СВЦЭМ!$A$34:$A$777,$A171,СВЦЭМ!$B$34:$B$777,K$155)+'СЕТ СН'!$F$12</f>
        <v>0</v>
      </c>
      <c r="L171" s="64">
        <f>SUMIFS(СВЦЭМ!$E$34:$E$777,СВЦЭМ!$A$34:$A$777,$A171,СВЦЭМ!$B$34:$B$777,L$155)+'СЕТ СН'!$F$12</f>
        <v>0</v>
      </c>
      <c r="M171" s="64">
        <f>SUMIFS(СВЦЭМ!$E$34:$E$777,СВЦЭМ!$A$34:$A$777,$A171,СВЦЭМ!$B$34:$B$777,M$155)+'СЕТ СН'!$F$12</f>
        <v>0</v>
      </c>
      <c r="N171" s="64">
        <f>SUMIFS(СВЦЭМ!$E$34:$E$777,СВЦЭМ!$A$34:$A$777,$A171,СВЦЭМ!$B$34:$B$777,N$155)+'СЕТ СН'!$F$12</f>
        <v>0</v>
      </c>
      <c r="O171" s="64">
        <f>SUMIFS(СВЦЭМ!$E$34:$E$777,СВЦЭМ!$A$34:$A$777,$A171,СВЦЭМ!$B$34:$B$777,O$155)+'СЕТ СН'!$F$12</f>
        <v>0</v>
      </c>
      <c r="P171" s="64">
        <f>SUMIFS(СВЦЭМ!$E$34:$E$777,СВЦЭМ!$A$34:$A$777,$A171,СВЦЭМ!$B$34:$B$777,P$155)+'СЕТ СН'!$F$12</f>
        <v>0</v>
      </c>
      <c r="Q171" s="64">
        <f>SUMIFS(СВЦЭМ!$E$34:$E$777,СВЦЭМ!$A$34:$A$777,$A171,СВЦЭМ!$B$34:$B$777,Q$155)+'СЕТ СН'!$F$12</f>
        <v>0</v>
      </c>
      <c r="R171" s="64">
        <f>SUMIFS(СВЦЭМ!$E$34:$E$777,СВЦЭМ!$A$34:$A$777,$A171,СВЦЭМ!$B$34:$B$777,R$155)+'СЕТ СН'!$F$12</f>
        <v>0</v>
      </c>
      <c r="S171" s="64">
        <f>SUMIFS(СВЦЭМ!$E$34:$E$777,СВЦЭМ!$A$34:$A$777,$A171,СВЦЭМ!$B$34:$B$777,S$155)+'СЕТ СН'!$F$12</f>
        <v>0</v>
      </c>
      <c r="T171" s="64">
        <f>SUMIFS(СВЦЭМ!$E$34:$E$777,СВЦЭМ!$A$34:$A$777,$A171,СВЦЭМ!$B$34:$B$777,T$155)+'СЕТ СН'!$F$12</f>
        <v>0</v>
      </c>
      <c r="U171" s="64">
        <f>SUMIFS(СВЦЭМ!$E$34:$E$777,СВЦЭМ!$A$34:$A$777,$A171,СВЦЭМ!$B$34:$B$777,U$155)+'СЕТ СН'!$F$12</f>
        <v>0</v>
      </c>
      <c r="V171" s="64">
        <f>SUMIFS(СВЦЭМ!$E$34:$E$777,СВЦЭМ!$A$34:$A$777,$A171,СВЦЭМ!$B$34:$B$777,V$155)+'СЕТ СН'!$F$12</f>
        <v>0</v>
      </c>
      <c r="W171" s="64">
        <f>SUMIFS(СВЦЭМ!$E$34:$E$777,СВЦЭМ!$A$34:$A$777,$A171,СВЦЭМ!$B$34:$B$777,W$155)+'СЕТ СН'!$F$12</f>
        <v>0</v>
      </c>
      <c r="X171" s="64">
        <f>SUMIFS(СВЦЭМ!$E$34:$E$777,СВЦЭМ!$A$34:$A$777,$A171,СВЦЭМ!$B$34:$B$777,X$155)+'СЕТ СН'!$F$12</f>
        <v>0</v>
      </c>
      <c r="Y171" s="64">
        <f>SUMIFS(СВЦЭМ!$E$34:$E$777,СВЦЭМ!$A$34:$A$777,$A171,СВЦЭМ!$B$34:$B$777,Y$155)+'СЕТ СН'!$F$12</f>
        <v>0</v>
      </c>
    </row>
    <row r="172" spans="1:25" ht="15.75" x14ac:dyDescent="0.2">
      <c r="A172" s="63">
        <f t="shared" si="4"/>
        <v>42568</v>
      </c>
      <c r="B172" s="64">
        <f>SUMIFS(СВЦЭМ!$E$34:$E$777,СВЦЭМ!$A$34:$A$777,$A172,СВЦЭМ!$B$34:$B$777,B$155)+'СЕТ СН'!$F$12</f>
        <v>0</v>
      </c>
      <c r="C172" s="64">
        <f>SUMIFS(СВЦЭМ!$E$34:$E$777,СВЦЭМ!$A$34:$A$777,$A172,СВЦЭМ!$B$34:$B$777,C$155)+'СЕТ СН'!$F$12</f>
        <v>0</v>
      </c>
      <c r="D172" s="64">
        <f>SUMIFS(СВЦЭМ!$E$34:$E$777,СВЦЭМ!$A$34:$A$777,$A172,СВЦЭМ!$B$34:$B$777,D$155)+'СЕТ СН'!$F$12</f>
        <v>0</v>
      </c>
      <c r="E172" s="64">
        <f>SUMIFS(СВЦЭМ!$E$34:$E$777,СВЦЭМ!$A$34:$A$777,$A172,СВЦЭМ!$B$34:$B$777,E$155)+'СЕТ СН'!$F$12</f>
        <v>0</v>
      </c>
      <c r="F172" s="64">
        <f>SUMIFS(СВЦЭМ!$E$34:$E$777,СВЦЭМ!$A$34:$A$777,$A172,СВЦЭМ!$B$34:$B$777,F$155)+'СЕТ СН'!$F$12</f>
        <v>0</v>
      </c>
      <c r="G172" s="64">
        <f>SUMIFS(СВЦЭМ!$E$34:$E$777,СВЦЭМ!$A$34:$A$777,$A172,СВЦЭМ!$B$34:$B$777,G$155)+'СЕТ СН'!$F$12</f>
        <v>0</v>
      </c>
      <c r="H172" s="64">
        <f>SUMIFS(СВЦЭМ!$E$34:$E$777,СВЦЭМ!$A$34:$A$777,$A172,СВЦЭМ!$B$34:$B$777,H$155)+'СЕТ СН'!$F$12</f>
        <v>0</v>
      </c>
      <c r="I172" s="64">
        <f>SUMIFS(СВЦЭМ!$E$34:$E$777,СВЦЭМ!$A$34:$A$777,$A172,СВЦЭМ!$B$34:$B$777,I$155)+'СЕТ СН'!$F$12</f>
        <v>0</v>
      </c>
      <c r="J172" s="64">
        <f>SUMIFS(СВЦЭМ!$E$34:$E$777,СВЦЭМ!$A$34:$A$777,$A172,СВЦЭМ!$B$34:$B$777,J$155)+'СЕТ СН'!$F$12</f>
        <v>0</v>
      </c>
      <c r="K172" s="64">
        <f>SUMIFS(СВЦЭМ!$E$34:$E$777,СВЦЭМ!$A$34:$A$777,$A172,СВЦЭМ!$B$34:$B$777,K$155)+'СЕТ СН'!$F$12</f>
        <v>0</v>
      </c>
      <c r="L172" s="64">
        <f>SUMIFS(СВЦЭМ!$E$34:$E$777,СВЦЭМ!$A$34:$A$777,$A172,СВЦЭМ!$B$34:$B$777,L$155)+'СЕТ СН'!$F$12</f>
        <v>0</v>
      </c>
      <c r="M172" s="64">
        <f>SUMIFS(СВЦЭМ!$E$34:$E$777,СВЦЭМ!$A$34:$A$777,$A172,СВЦЭМ!$B$34:$B$777,M$155)+'СЕТ СН'!$F$12</f>
        <v>0</v>
      </c>
      <c r="N172" s="64">
        <f>SUMIFS(СВЦЭМ!$E$34:$E$777,СВЦЭМ!$A$34:$A$777,$A172,СВЦЭМ!$B$34:$B$777,N$155)+'СЕТ СН'!$F$12</f>
        <v>0</v>
      </c>
      <c r="O172" s="64">
        <f>SUMIFS(СВЦЭМ!$E$34:$E$777,СВЦЭМ!$A$34:$A$777,$A172,СВЦЭМ!$B$34:$B$777,O$155)+'СЕТ СН'!$F$12</f>
        <v>0</v>
      </c>
      <c r="P172" s="64">
        <f>SUMIFS(СВЦЭМ!$E$34:$E$777,СВЦЭМ!$A$34:$A$777,$A172,СВЦЭМ!$B$34:$B$777,P$155)+'СЕТ СН'!$F$12</f>
        <v>0</v>
      </c>
      <c r="Q172" s="64">
        <f>SUMIFS(СВЦЭМ!$E$34:$E$777,СВЦЭМ!$A$34:$A$777,$A172,СВЦЭМ!$B$34:$B$777,Q$155)+'СЕТ СН'!$F$12</f>
        <v>0</v>
      </c>
      <c r="R172" s="64">
        <f>SUMIFS(СВЦЭМ!$E$34:$E$777,СВЦЭМ!$A$34:$A$777,$A172,СВЦЭМ!$B$34:$B$777,R$155)+'СЕТ СН'!$F$12</f>
        <v>0</v>
      </c>
      <c r="S172" s="64">
        <f>SUMIFS(СВЦЭМ!$E$34:$E$777,СВЦЭМ!$A$34:$A$777,$A172,СВЦЭМ!$B$34:$B$777,S$155)+'СЕТ СН'!$F$12</f>
        <v>0</v>
      </c>
      <c r="T172" s="64">
        <f>SUMIFS(СВЦЭМ!$E$34:$E$777,СВЦЭМ!$A$34:$A$777,$A172,СВЦЭМ!$B$34:$B$777,T$155)+'СЕТ СН'!$F$12</f>
        <v>0</v>
      </c>
      <c r="U172" s="64">
        <f>SUMIFS(СВЦЭМ!$E$34:$E$777,СВЦЭМ!$A$34:$A$777,$A172,СВЦЭМ!$B$34:$B$777,U$155)+'СЕТ СН'!$F$12</f>
        <v>0</v>
      </c>
      <c r="V172" s="64">
        <f>SUMIFS(СВЦЭМ!$E$34:$E$777,СВЦЭМ!$A$34:$A$777,$A172,СВЦЭМ!$B$34:$B$777,V$155)+'СЕТ СН'!$F$12</f>
        <v>0</v>
      </c>
      <c r="W172" s="64">
        <f>SUMIFS(СВЦЭМ!$E$34:$E$777,СВЦЭМ!$A$34:$A$777,$A172,СВЦЭМ!$B$34:$B$777,W$155)+'СЕТ СН'!$F$12</f>
        <v>0</v>
      </c>
      <c r="X172" s="64">
        <f>SUMIFS(СВЦЭМ!$E$34:$E$777,СВЦЭМ!$A$34:$A$777,$A172,СВЦЭМ!$B$34:$B$777,X$155)+'СЕТ СН'!$F$12</f>
        <v>0</v>
      </c>
      <c r="Y172" s="64">
        <f>SUMIFS(СВЦЭМ!$E$34:$E$777,СВЦЭМ!$A$34:$A$777,$A172,СВЦЭМ!$B$34:$B$777,Y$155)+'СЕТ СН'!$F$12</f>
        <v>0</v>
      </c>
    </row>
    <row r="173" spans="1:25" ht="15.75" x14ac:dyDescent="0.2">
      <c r="A173" s="63">
        <f t="shared" si="4"/>
        <v>42569</v>
      </c>
      <c r="B173" s="64">
        <f>SUMIFS(СВЦЭМ!$E$34:$E$777,СВЦЭМ!$A$34:$A$777,$A173,СВЦЭМ!$B$34:$B$777,B$155)+'СЕТ СН'!$F$12</f>
        <v>0</v>
      </c>
      <c r="C173" s="64">
        <f>SUMIFS(СВЦЭМ!$E$34:$E$777,СВЦЭМ!$A$34:$A$777,$A173,СВЦЭМ!$B$34:$B$777,C$155)+'СЕТ СН'!$F$12</f>
        <v>0</v>
      </c>
      <c r="D173" s="64">
        <f>SUMIFS(СВЦЭМ!$E$34:$E$777,СВЦЭМ!$A$34:$A$777,$A173,СВЦЭМ!$B$34:$B$777,D$155)+'СЕТ СН'!$F$12</f>
        <v>0</v>
      </c>
      <c r="E173" s="64">
        <f>SUMIFS(СВЦЭМ!$E$34:$E$777,СВЦЭМ!$A$34:$A$777,$A173,СВЦЭМ!$B$34:$B$777,E$155)+'СЕТ СН'!$F$12</f>
        <v>0</v>
      </c>
      <c r="F173" s="64">
        <f>SUMIFS(СВЦЭМ!$E$34:$E$777,СВЦЭМ!$A$34:$A$777,$A173,СВЦЭМ!$B$34:$B$777,F$155)+'СЕТ СН'!$F$12</f>
        <v>0</v>
      </c>
      <c r="G173" s="64">
        <f>SUMIFS(СВЦЭМ!$E$34:$E$777,СВЦЭМ!$A$34:$A$777,$A173,СВЦЭМ!$B$34:$B$777,G$155)+'СЕТ СН'!$F$12</f>
        <v>0</v>
      </c>
      <c r="H173" s="64">
        <f>SUMIFS(СВЦЭМ!$E$34:$E$777,СВЦЭМ!$A$34:$A$777,$A173,СВЦЭМ!$B$34:$B$777,H$155)+'СЕТ СН'!$F$12</f>
        <v>0</v>
      </c>
      <c r="I173" s="64">
        <f>SUMIFS(СВЦЭМ!$E$34:$E$777,СВЦЭМ!$A$34:$A$777,$A173,СВЦЭМ!$B$34:$B$777,I$155)+'СЕТ СН'!$F$12</f>
        <v>0</v>
      </c>
      <c r="J173" s="64">
        <f>SUMIFS(СВЦЭМ!$E$34:$E$777,СВЦЭМ!$A$34:$A$777,$A173,СВЦЭМ!$B$34:$B$777,J$155)+'СЕТ СН'!$F$12</f>
        <v>0</v>
      </c>
      <c r="K173" s="64">
        <f>SUMIFS(СВЦЭМ!$E$34:$E$777,СВЦЭМ!$A$34:$A$777,$A173,СВЦЭМ!$B$34:$B$777,K$155)+'СЕТ СН'!$F$12</f>
        <v>0</v>
      </c>
      <c r="L173" s="64">
        <f>SUMIFS(СВЦЭМ!$E$34:$E$777,СВЦЭМ!$A$34:$A$777,$A173,СВЦЭМ!$B$34:$B$777,L$155)+'СЕТ СН'!$F$12</f>
        <v>0</v>
      </c>
      <c r="M173" s="64">
        <f>SUMIFS(СВЦЭМ!$E$34:$E$777,СВЦЭМ!$A$34:$A$777,$A173,СВЦЭМ!$B$34:$B$777,M$155)+'СЕТ СН'!$F$12</f>
        <v>0</v>
      </c>
      <c r="N173" s="64">
        <f>SUMIFS(СВЦЭМ!$E$34:$E$777,СВЦЭМ!$A$34:$A$777,$A173,СВЦЭМ!$B$34:$B$777,N$155)+'СЕТ СН'!$F$12</f>
        <v>0</v>
      </c>
      <c r="O173" s="64">
        <f>SUMIFS(СВЦЭМ!$E$34:$E$777,СВЦЭМ!$A$34:$A$777,$A173,СВЦЭМ!$B$34:$B$777,O$155)+'СЕТ СН'!$F$12</f>
        <v>0</v>
      </c>
      <c r="P173" s="64">
        <f>SUMIFS(СВЦЭМ!$E$34:$E$777,СВЦЭМ!$A$34:$A$777,$A173,СВЦЭМ!$B$34:$B$777,P$155)+'СЕТ СН'!$F$12</f>
        <v>0</v>
      </c>
      <c r="Q173" s="64">
        <f>SUMIFS(СВЦЭМ!$E$34:$E$777,СВЦЭМ!$A$34:$A$777,$A173,СВЦЭМ!$B$34:$B$777,Q$155)+'СЕТ СН'!$F$12</f>
        <v>0</v>
      </c>
      <c r="R173" s="64">
        <f>SUMIFS(СВЦЭМ!$E$34:$E$777,СВЦЭМ!$A$34:$A$777,$A173,СВЦЭМ!$B$34:$B$777,R$155)+'СЕТ СН'!$F$12</f>
        <v>0</v>
      </c>
      <c r="S173" s="64">
        <f>SUMIFS(СВЦЭМ!$E$34:$E$777,СВЦЭМ!$A$34:$A$777,$A173,СВЦЭМ!$B$34:$B$777,S$155)+'СЕТ СН'!$F$12</f>
        <v>0</v>
      </c>
      <c r="T173" s="64">
        <f>SUMIFS(СВЦЭМ!$E$34:$E$777,СВЦЭМ!$A$34:$A$777,$A173,СВЦЭМ!$B$34:$B$777,T$155)+'СЕТ СН'!$F$12</f>
        <v>0</v>
      </c>
      <c r="U173" s="64">
        <f>SUMIFS(СВЦЭМ!$E$34:$E$777,СВЦЭМ!$A$34:$A$777,$A173,СВЦЭМ!$B$34:$B$777,U$155)+'СЕТ СН'!$F$12</f>
        <v>0</v>
      </c>
      <c r="V173" s="64">
        <f>SUMIFS(СВЦЭМ!$E$34:$E$777,СВЦЭМ!$A$34:$A$777,$A173,СВЦЭМ!$B$34:$B$777,V$155)+'СЕТ СН'!$F$12</f>
        <v>0</v>
      </c>
      <c r="W173" s="64">
        <f>SUMIFS(СВЦЭМ!$E$34:$E$777,СВЦЭМ!$A$34:$A$777,$A173,СВЦЭМ!$B$34:$B$777,W$155)+'СЕТ СН'!$F$12</f>
        <v>0</v>
      </c>
      <c r="X173" s="64">
        <f>SUMIFS(СВЦЭМ!$E$34:$E$777,СВЦЭМ!$A$34:$A$777,$A173,СВЦЭМ!$B$34:$B$777,X$155)+'СЕТ СН'!$F$12</f>
        <v>0</v>
      </c>
      <c r="Y173" s="64">
        <f>SUMIFS(СВЦЭМ!$E$34:$E$777,СВЦЭМ!$A$34:$A$777,$A173,СВЦЭМ!$B$34:$B$777,Y$155)+'СЕТ СН'!$F$12</f>
        <v>0</v>
      </c>
    </row>
    <row r="174" spans="1:25" ht="15.75" x14ac:dyDescent="0.2">
      <c r="A174" s="63">
        <f t="shared" si="4"/>
        <v>42570</v>
      </c>
      <c r="B174" s="64">
        <f>SUMIFS(СВЦЭМ!$E$34:$E$777,СВЦЭМ!$A$34:$A$777,$A174,СВЦЭМ!$B$34:$B$777,B$155)+'СЕТ СН'!$F$12</f>
        <v>0</v>
      </c>
      <c r="C174" s="64">
        <f>SUMIFS(СВЦЭМ!$E$34:$E$777,СВЦЭМ!$A$34:$A$777,$A174,СВЦЭМ!$B$34:$B$777,C$155)+'СЕТ СН'!$F$12</f>
        <v>0</v>
      </c>
      <c r="D174" s="64">
        <f>SUMIFS(СВЦЭМ!$E$34:$E$777,СВЦЭМ!$A$34:$A$777,$A174,СВЦЭМ!$B$34:$B$777,D$155)+'СЕТ СН'!$F$12</f>
        <v>0</v>
      </c>
      <c r="E174" s="64">
        <f>SUMIFS(СВЦЭМ!$E$34:$E$777,СВЦЭМ!$A$34:$A$777,$A174,СВЦЭМ!$B$34:$B$777,E$155)+'СЕТ СН'!$F$12</f>
        <v>0</v>
      </c>
      <c r="F174" s="64">
        <f>SUMIFS(СВЦЭМ!$E$34:$E$777,СВЦЭМ!$A$34:$A$777,$A174,СВЦЭМ!$B$34:$B$777,F$155)+'СЕТ СН'!$F$12</f>
        <v>0</v>
      </c>
      <c r="G174" s="64">
        <f>SUMIFS(СВЦЭМ!$E$34:$E$777,СВЦЭМ!$A$34:$A$777,$A174,СВЦЭМ!$B$34:$B$777,G$155)+'СЕТ СН'!$F$12</f>
        <v>0</v>
      </c>
      <c r="H174" s="64">
        <f>SUMIFS(СВЦЭМ!$E$34:$E$777,СВЦЭМ!$A$34:$A$777,$A174,СВЦЭМ!$B$34:$B$777,H$155)+'СЕТ СН'!$F$12</f>
        <v>0</v>
      </c>
      <c r="I174" s="64">
        <f>SUMIFS(СВЦЭМ!$E$34:$E$777,СВЦЭМ!$A$34:$A$777,$A174,СВЦЭМ!$B$34:$B$777,I$155)+'СЕТ СН'!$F$12</f>
        <v>0</v>
      </c>
      <c r="J174" s="64">
        <f>SUMIFS(СВЦЭМ!$E$34:$E$777,СВЦЭМ!$A$34:$A$777,$A174,СВЦЭМ!$B$34:$B$777,J$155)+'СЕТ СН'!$F$12</f>
        <v>0</v>
      </c>
      <c r="K174" s="64">
        <f>SUMIFS(СВЦЭМ!$E$34:$E$777,СВЦЭМ!$A$34:$A$777,$A174,СВЦЭМ!$B$34:$B$777,K$155)+'СЕТ СН'!$F$12</f>
        <v>0</v>
      </c>
      <c r="L174" s="64">
        <f>SUMIFS(СВЦЭМ!$E$34:$E$777,СВЦЭМ!$A$34:$A$777,$A174,СВЦЭМ!$B$34:$B$777,L$155)+'СЕТ СН'!$F$12</f>
        <v>0</v>
      </c>
      <c r="M174" s="64">
        <f>SUMIFS(СВЦЭМ!$E$34:$E$777,СВЦЭМ!$A$34:$A$777,$A174,СВЦЭМ!$B$34:$B$777,M$155)+'СЕТ СН'!$F$12</f>
        <v>0</v>
      </c>
      <c r="N174" s="64">
        <f>SUMIFS(СВЦЭМ!$E$34:$E$777,СВЦЭМ!$A$34:$A$777,$A174,СВЦЭМ!$B$34:$B$777,N$155)+'СЕТ СН'!$F$12</f>
        <v>0</v>
      </c>
      <c r="O174" s="64">
        <f>SUMIFS(СВЦЭМ!$E$34:$E$777,СВЦЭМ!$A$34:$A$777,$A174,СВЦЭМ!$B$34:$B$777,O$155)+'СЕТ СН'!$F$12</f>
        <v>0</v>
      </c>
      <c r="P174" s="64">
        <f>SUMIFS(СВЦЭМ!$E$34:$E$777,СВЦЭМ!$A$34:$A$777,$A174,СВЦЭМ!$B$34:$B$777,P$155)+'СЕТ СН'!$F$12</f>
        <v>0</v>
      </c>
      <c r="Q174" s="64">
        <f>SUMIFS(СВЦЭМ!$E$34:$E$777,СВЦЭМ!$A$34:$A$777,$A174,СВЦЭМ!$B$34:$B$777,Q$155)+'СЕТ СН'!$F$12</f>
        <v>0</v>
      </c>
      <c r="R174" s="64">
        <f>SUMIFS(СВЦЭМ!$E$34:$E$777,СВЦЭМ!$A$34:$A$777,$A174,СВЦЭМ!$B$34:$B$777,R$155)+'СЕТ СН'!$F$12</f>
        <v>0</v>
      </c>
      <c r="S174" s="64">
        <f>SUMIFS(СВЦЭМ!$E$34:$E$777,СВЦЭМ!$A$34:$A$777,$A174,СВЦЭМ!$B$34:$B$777,S$155)+'СЕТ СН'!$F$12</f>
        <v>0</v>
      </c>
      <c r="T174" s="64">
        <f>SUMIFS(СВЦЭМ!$E$34:$E$777,СВЦЭМ!$A$34:$A$777,$A174,СВЦЭМ!$B$34:$B$777,T$155)+'СЕТ СН'!$F$12</f>
        <v>0</v>
      </c>
      <c r="U174" s="64">
        <f>SUMIFS(СВЦЭМ!$E$34:$E$777,СВЦЭМ!$A$34:$A$777,$A174,СВЦЭМ!$B$34:$B$777,U$155)+'СЕТ СН'!$F$12</f>
        <v>0</v>
      </c>
      <c r="V174" s="64">
        <f>SUMIFS(СВЦЭМ!$E$34:$E$777,СВЦЭМ!$A$34:$A$777,$A174,СВЦЭМ!$B$34:$B$777,V$155)+'СЕТ СН'!$F$12</f>
        <v>0</v>
      </c>
      <c r="W174" s="64">
        <f>SUMIFS(СВЦЭМ!$E$34:$E$777,СВЦЭМ!$A$34:$A$777,$A174,СВЦЭМ!$B$34:$B$777,W$155)+'СЕТ СН'!$F$12</f>
        <v>0</v>
      </c>
      <c r="X174" s="64">
        <f>SUMIFS(СВЦЭМ!$E$34:$E$777,СВЦЭМ!$A$34:$A$777,$A174,СВЦЭМ!$B$34:$B$777,X$155)+'СЕТ СН'!$F$12</f>
        <v>0</v>
      </c>
      <c r="Y174" s="64">
        <f>SUMIFS(СВЦЭМ!$E$34:$E$777,СВЦЭМ!$A$34:$A$777,$A174,СВЦЭМ!$B$34:$B$777,Y$155)+'СЕТ СН'!$F$12</f>
        <v>0</v>
      </c>
    </row>
    <row r="175" spans="1:25" ht="15.75" x14ac:dyDescent="0.2">
      <c r="A175" s="63">
        <f t="shared" si="4"/>
        <v>42571</v>
      </c>
      <c r="B175" s="64">
        <f>SUMIFS(СВЦЭМ!$E$34:$E$777,СВЦЭМ!$A$34:$A$777,$A175,СВЦЭМ!$B$34:$B$777,B$155)+'СЕТ СН'!$F$12</f>
        <v>0</v>
      </c>
      <c r="C175" s="64">
        <f>SUMIFS(СВЦЭМ!$E$34:$E$777,СВЦЭМ!$A$34:$A$777,$A175,СВЦЭМ!$B$34:$B$777,C$155)+'СЕТ СН'!$F$12</f>
        <v>0</v>
      </c>
      <c r="D175" s="64">
        <f>SUMIFS(СВЦЭМ!$E$34:$E$777,СВЦЭМ!$A$34:$A$777,$A175,СВЦЭМ!$B$34:$B$777,D$155)+'СЕТ СН'!$F$12</f>
        <v>0</v>
      </c>
      <c r="E175" s="64">
        <f>SUMIFS(СВЦЭМ!$E$34:$E$777,СВЦЭМ!$A$34:$A$777,$A175,СВЦЭМ!$B$34:$B$777,E$155)+'СЕТ СН'!$F$12</f>
        <v>0</v>
      </c>
      <c r="F175" s="64">
        <f>SUMIFS(СВЦЭМ!$E$34:$E$777,СВЦЭМ!$A$34:$A$777,$A175,СВЦЭМ!$B$34:$B$777,F$155)+'СЕТ СН'!$F$12</f>
        <v>0</v>
      </c>
      <c r="G175" s="64">
        <f>SUMIFS(СВЦЭМ!$E$34:$E$777,СВЦЭМ!$A$34:$A$777,$A175,СВЦЭМ!$B$34:$B$777,G$155)+'СЕТ СН'!$F$12</f>
        <v>0</v>
      </c>
      <c r="H175" s="64">
        <f>SUMIFS(СВЦЭМ!$E$34:$E$777,СВЦЭМ!$A$34:$A$777,$A175,СВЦЭМ!$B$34:$B$777,H$155)+'СЕТ СН'!$F$12</f>
        <v>0</v>
      </c>
      <c r="I175" s="64">
        <f>SUMIFS(СВЦЭМ!$E$34:$E$777,СВЦЭМ!$A$34:$A$777,$A175,СВЦЭМ!$B$34:$B$777,I$155)+'СЕТ СН'!$F$12</f>
        <v>0</v>
      </c>
      <c r="J175" s="64">
        <f>SUMIFS(СВЦЭМ!$E$34:$E$777,СВЦЭМ!$A$34:$A$777,$A175,СВЦЭМ!$B$34:$B$777,J$155)+'СЕТ СН'!$F$12</f>
        <v>0</v>
      </c>
      <c r="K175" s="64">
        <f>SUMIFS(СВЦЭМ!$E$34:$E$777,СВЦЭМ!$A$34:$A$777,$A175,СВЦЭМ!$B$34:$B$777,K$155)+'СЕТ СН'!$F$12</f>
        <v>0</v>
      </c>
      <c r="L175" s="64">
        <f>SUMIFS(СВЦЭМ!$E$34:$E$777,СВЦЭМ!$A$34:$A$777,$A175,СВЦЭМ!$B$34:$B$777,L$155)+'СЕТ СН'!$F$12</f>
        <v>0</v>
      </c>
      <c r="M175" s="64">
        <f>SUMIFS(СВЦЭМ!$E$34:$E$777,СВЦЭМ!$A$34:$A$777,$A175,СВЦЭМ!$B$34:$B$777,M$155)+'СЕТ СН'!$F$12</f>
        <v>0</v>
      </c>
      <c r="N175" s="64">
        <f>SUMIFS(СВЦЭМ!$E$34:$E$777,СВЦЭМ!$A$34:$A$777,$A175,СВЦЭМ!$B$34:$B$777,N$155)+'СЕТ СН'!$F$12</f>
        <v>0</v>
      </c>
      <c r="O175" s="64">
        <f>SUMIFS(СВЦЭМ!$E$34:$E$777,СВЦЭМ!$A$34:$A$777,$A175,СВЦЭМ!$B$34:$B$777,O$155)+'СЕТ СН'!$F$12</f>
        <v>0</v>
      </c>
      <c r="P175" s="64">
        <f>SUMIFS(СВЦЭМ!$E$34:$E$777,СВЦЭМ!$A$34:$A$777,$A175,СВЦЭМ!$B$34:$B$777,P$155)+'СЕТ СН'!$F$12</f>
        <v>0</v>
      </c>
      <c r="Q175" s="64">
        <f>SUMIFS(СВЦЭМ!$E$34:$E$777,СВЦЭМ!$A$34:$A$777,$A175,СВЦЭМ!$B$34:$B$777,Q$155)+'СЕТ СН'!$F$12</f>
        <v>0</v>
      </c>
      <c r="R175" s="64">
        <f>SUMIFS(СВЦЭМ!$E$34:$E$777,СВЦЭМ!$A$34:$A$777,$A175,СВЦЭМ!$B$34:$B$777,R$155)+'СЕТ СН'!$F$12</f>
        <v>0</v>
      </c>
      <c r="S175" s="64">
        <f>SUMIFS(СВЦЭМ!$E$34:$E$777,СВЦЭМ!$A$34:$A$777,$A175,СВЦЭМ!$B$34:$B$777,S$155)+'СЕТ СН'!$F$12</f>
        <v>0</v>
      </c>
      <c r="T175" s="64">
        <f>SUMIFS(СВЦЭМ!$E$34:$E$777,СВЦЭМ!$A$34:$A$777,$A175,СВЦЭМ!$B$34:$B$777,T$155)+'СЕТ СН'!$F$12</f>
        <v>0</v>
      </c>
      <c r="U175" s="64">
        <f>SUMIFS(СВЦЭМ!$E$34:$E$777,СВЦЭМ!$A$34:$A$777,$A175,СВЦЭМ!$B$34:$B$777,U$155)+'СЕТ СН'!$F$12</f>
        <v>0</v>
      </c>
      <c r="V175" s="64">
        <f>SUMIFS(СВЦЭМ!$E$34:$E$777,СВЦЭМ!$A$34:$A$777,$A175,СВЦЭМ!$B$34:$B$777,V$155)+'СЕТ СН'!$F$12</f>
        <v>0</v>
      </c>
      <c r="W175" s="64">
        <f>SUMIFS(СВЦЭМ!$E$34:$E$777,СВЦЭМ!$A$34:$A$777,$A175,СВЦЭМ!$B$34:$B$777,W$155)+'СЕТ СН'!$F$12</f>
        <v>0</v>
      </c>
      <c r="X175" s="64">
        <f>SUMIFS(СВЦЭМ!$E$34:$E$777,СВЦЭМ!$A$34:$A$777,$A175,СВЦЭМ!$B$34:$B$777,X$155)+'СЕТ СН'!$F$12</f>
        <v>0</v>
      </c>
      <c r="Y175" s="64">
        <f>SUMIFS(СВЦЭМ!$E$34:$E$777,СВЦЭМ!$A$34:$A$777,$A175,СВЦЭМ!$B$34:$B$777,Y$155)+'СЕТ СН'!$F$12</f>
        <v>0</v>
      </c>
    </row>
    <row r="176" spans="1:25" ht="15.75" x14ac:dyDescent="0.2">
      <c r="A176" s="63">
        <f t="shared" si="4"/>
        <v>42572</v>
      </c>
      <c r="B176" s="64">
        <f>SUMIFS(СВЦЭМ!$E$34:$E$777,СВЦЭМ!$A$34:$A$777,$A176,СВЦЭМ!$B$34:$B$777,B$155)+'СЕТ СН'!$F$12</f>
        <v>0</v>
      </c>
      <c r="C176" s="64">
        <f>SUMIFS(СВЦЭМ!$E$34:$E$777,СВЦЭМ!$A$34:$A$777,$A176,СВЦЭМ!$B$34:$B$777,C$155)+'СЕТ СН'!$F$12</f>
        <v>0</v>
      </c>
      <c r="D176" s="64">
        <f>SUMIFS(СВЦЭМ!$E$34:$E$777,СВЦЭМ!$A$34:$A$777,$A176,СВЦЭМ!$B$34:$B$777,D$155)+'СЕТ СН'!$F$12</f>
        <v>0</v>
      </c>
      <c r="E176" s="64">
        <f>SUMIFS(СВЦЭМ!$E$34:$E$777,СВЦЭМ!$A$34:$A$777,$A176,СВЦЭМ!$B$34:$B$777,E$155)+'СЕТ СН'!$F$12</f>
        <v>0</v>
      </c>
      <c r="F176" s="64">
        <f>SUMIFS(СВЦЭМ!$E$34:$E$777,СВЦЭМ!$A$34:$A$777,$A176,СВЦЭМ!$B$34:$B$777,F$155)+'СЕТ СН'!$F$12</f>
        <v>0</v>
      </c>
      <c r="G176" s="64">
        <f>SUMIFS(СВЦЭМ!$E$34:$E$777,СВЦЭМ!$A$34:$A$777,$A176,СВЦЭМ!$B$34:$B$777,G$155)+'СЕТ СН'!$F$12</f>
        <v>0</v>
      </c>
      <c r="H176" s="64">
        <f>SUMIFS(СВЦЭМ!$E$34:$E$777,СВЦЭМ!$A$34:$A$777,$A176,СВЦЭМ!$B$34:$B$777,H$155)+'СЕТ СН'!$F$12</f>
        <v>0</v>
      </c>
      <c r="I176" s="64">
        <f>SUMIFS(СВЦЭМ!$E$34:$E$777,СВЦЭМ!$A$34:$A$777,$A176,СВЦЭМ!$B$34:$B$777,I$155)+'СЕТ СН'!$F$12</f>
        <v>0</v>
      </c>
      <c r="J176" s="64">
        <f>SUMIFS(СВЦЭМ!$E$34:$E$777,СВЦЭМ!$A$34:$A$777,$A176,СВЦЭМ!$B$34:$B$777,J$155)+'СЕТ СН'!$F$12</f>
        <v>0</v>
      </c>
      <c r="K176" s="64">
        <f>SUMIFS(СВЦЭМ!$E$34:$E$777,СВЦЭМ!$A$34:$A$777,$A176,СВЦЭМ!$B$34:$B$777,K$155)+'СЕТ СН'!$F$12</f>
        <v>0</v>
      </c>
      <c r="L176" s="64">
        <f>SUMIFS(СВЦЭМ!$E$34:$E$777,СВЦЭМ!$A$34:$A$777,$A176,СВЦЭМ!$B$34:$B$777,L$155)+'СЕТ СН'!$F$12</f>
        <v>0</v>
      </c>
      <c r="M176" s="64">
        <f>SUMIFS(СВЦЭМ!$E$34:$E$777,СВЦЭМ!$A$34:$A$777,$A176,СВЦЭМ!$B$34:$B$777,M$155)+'СЕТ СН'!$F$12</f>
        <v>0</v>
      </c>
      <c r="N176" s="64">
        <f>SUMIFS(СВЦЭМ!$E$34:$E$777,СВЦЭМ!$A$34:$A$777,$A176,СВЦЭМ!$B$34:$B$777,N$155)+'СЕТ СН'!$F$12</f>
        <v>0</v>
      </c>
      <c r="O176" s="64">
        <f>SUMIFS(СВЦЭМ!$E$34:$E$777,СВЦЭМ!$A$34:$A$777,$A176,СВЦЭМ!$B$34:$B$777,O$155)+'СЕТ СН'!$F$12</f>
        <v>0</v>
      </c>
      <c r="P176" s="64">
        <f>SUMIFS(СВЦЭМ!$E$34:$E$777,СВЦЭМ!$A$34:$A$777,$A176,СВЦЭМ!$B$34:$B$777,P$155)+'СЕТ СН'!$F$12</f>
        <v>0</v>
      </c>
      <c r="Q176" s="64">
        <f>SUMIFS(СВЦЭМ!$E$34:$E$777,СВЦЭМ!$A$34:$A$777,$A176,СВЦЭМ!$B$34:$B$777,Q$155)+'СЕТ СН'!$F$12</f>
        <v>0</v>
      </c>
      <c r="R176" s="64">
        <f>SUMIFS(СВЦЭМ!$E$34:$E$777,СВЦЭМ!$A$34:$A$777,$A176,СВЦЭМ!$B$34:$B$777,R$155)+'СЕТ СН'!$F$12</f>
        <v>0</v>
      </c>
      <c r="S176" s="64">
        <f>SUMIFS(СВЦЭМ!$E$34:$E$777,СВЦЭМ!$A$34:$A$777,$A176,СВЦЭМ!$B$34:$B$777,S$155)+'СЕТ СН'!$F$12</f>
        <v>0</v>
      </c>
      <c r="T176" s="64">
        <f>SUMIFS(СВЦЭМ!$E$34:$E$777,СВЦЭМ!$A$34:$A$777,$A176,СВЦЭМ!$B$34:$B$777,T$155)+'СЕТ СН'!$F$12</f>
        <v>0</v>
      </c>
      <c r="U176" s="64">
        <f>SUMIFS(СВЦЭМ!$E$34:$E$777,СВЦЭМ!$A$34:$A$777,$A176,СВЦЭМ!$B$34:$B$777,U$155)+'СЕТ СН'!$F$12</f>
        <v>0</v>
      </c>
      <c r="V176" s="64">
        <f>SUMIFS(СВЦЭМ!$E$34:$E$777,СВЦЭМ!$A$34:$A$777,$A176,СВЦЭМ!$B$34:$B$777,V$155)+'СЕТ СН'!$F$12</f>
        <v>0</v>
      </c>
      <c r="W176" s="64">
        <f>SUMIFS(СВЦЭМ!$E$34:$E$777,СВЦЭМ!$A$34:$A$777,$A176,СВЦЭМ!$B$34:$B$777,W$155)+'СЕТ СН'!$F$12</f>
        <v>0</v>
      </c>
      <c r="X176" s="64">
        <f>SUMIFS(СВЦЭМ!$E$34:$E$777,СВЦЭМ!$A$34:$A$777,$A176,СВЦЭМ!$B$34:$B$777,X$155)+'СЕТ СН'!$F$12</f>
        <v>0</v>
      </c>
      <c r="Y176" s="64">
        <f>SUMIFS(СВЦЭМ!$E$34:$E$777,СВЦЭМ!$A$34:$A$777,$A176,СВЦЭМ!$B$34:$B$777,Y$155)+'СЕТ СН'!$F$12</f>
        <v>0</v>
      </c>
    </row>
    <row r="177" spans="1:27" ht="15.75" x14ac:dyDescent="0.2">
      <c r="A177" s="63">
        <f t="shared" si="4"/>
        <v>42573</v>
      </c>
      <c r="B177" s="64">
        <f>SUMIFS(СВЦЭМ!$E$34:$E$777,СВЦЭМ!$A$34:$A$777,$A177,СВЦЭМ!$B$34:$B$777,B$155)+'СЕТ СН'!$F$12</f>
        <v>0</v>
      </c>
      <c r="C177" s="64">
        <f>SUMIFS(СВЦЭМ!$E$34:$E$777,СВЦЭМ!$A$34:$A$777,$A177,СВЦЭМ!$B$34:$B$777,C$155)+'СЕТ СН'!$F$12</f>
        <v>0</v>
      </c>
      <c r="D177" s="64">
        <f>SUMIFS(СВЦЭМ!$E$34:$E$777,СВЦЭМ!$A$34:$A$777,$A177,СВЦЭМ!$B$34:$B$777,D$155)+'СЕТ СН'!$F$12</f>
        <v>0</v>
      </c>
      <c r="E177" s="64">
        <f>SUMIFS(СВЦЭМ!$E$34:$E$777,СВЦЭМ!$A$34:$A$777,$A177,СВЦЭМ!$B$34:$B$777,E$155)+'СЕТ СН'!$F$12</f>
        <v>0</v>
      </c>
      <c r="F177" s="64">
        <f>SUMIFS(СВЦЭМ!$E$34:$E$777,СВЦЭМ!$A$34:$A$777,$A177,СВЦЭМ!$B$34:$B$777,F$155)+'СЕТ СН'!$F$12</f>
        <v>0</v>
      </c>
      <c r="G177" s="64">
        <f>SUMIFS(СВЦЭМ!$E$34:$E$777,СВЦЭМ!$A$34:$A$777,$A177,СВЦЭМ!$B$34:$B$777,G$155)+'СЕТ СН'!$F$12</f>
        <v>0</v>
      </c>
      <c r="H177" s="64">
        <f>SUMIFS(СВЦЭМ!$E$34:$E$777,СВЦЭМ!$A$34:$A$777,$A177,СВЦЭМ!$B$34:$B$777,H$155)+'СЕТ СН'!$F$12</f>
        <v>0</v>
      </c>
      <c r="I177" s="64">
        <f>SUMIFS(СВЦЭМ!$E$34:$E$777,СВЦЭМ!$A$34:$A$777,$A177,СВЦЭМ!$B$34:$B$777,I$155)+'СЕТ СН'!$F$12</f>
        <v>0</v>
      </c>
      <c r="J177" s="64">
        <f>SUMIFS(СВЦЭМ!$E$34:$E$777,СВЦЭМ!$A$34:$A$777,$A177,СВЦЭМ!$B$34:$B$777,J$155)+'СЕТ СН'!$F$12</f>
        <v>0</v>
      </c>
      <c r="K177" s="64">
        <f>SUMIFS(СВЦЭМ!$E$34:$E$777,СВЦЭМ!$A$34:$A$777,$A177,СВЦЭМ!$B$34:$B$777,K$155)+'СЕТ СН'!$F$12</f>
        <v>0</v>
      </c>
      <c r="L177" s="64">
        <f>SUMIFS(СВЦЭМ!$E$34:$E$777,СВЦЭМ!$A$34:$A$777,$A177,СВЦЭМ!$B$34:$B$777,L$155)+'СЕТ СН'!$F$12</f>
        <v>0</v>
      </c>
      <c r="M177" s="64">
        <f>SUMIFS(СВЦЭМ!$E$34:$E$777,СВЦЭМ!$A$34:$A$777,$A177,СВЦЭМ!$B$34:$B$777,M$155)+'СЕТ СН'!$F$12</f>
        <v>0</v>
      </c>
      <c r="N177" s="64">
        <f>SUMIFS(СВЦЭМ!$E$34:$E$777,СВЦЭМ!$A$34:$A$777,$A177,СВЦЭМ!$B$34:$B$777,N$155)+'СЕТ СН'!$F$12</f>
        <v>0</v>
      </c>
      <c r="O177" s="64">
        <f>SUMIFS(СВЦЭМ!$E$34:$E$777,СВЦЭМ!$A$34:$A$777,$A177,СВЦЭМ!$B$34:$B$777,O$155)+'СЕТ СН'!$F$12</f>
        <v>0</v>
      </c>
      <c r="P177" s="64">
        <f>SUMIFS(СВЦЭМ!$E$34:$E$777,СВЦЭМ!$A$34:$A$777,$A177,СВЦЭМ!$B$34:$B$777,P$155)+'СЕТ СН'!$F$12</f>
        <v>0</v>
      </c>
      <c r="Q177" s="64">
        <f>SUMIFS(СВЦЭМ!$E$34:$E$777,СВЦЭМ!$A$34:$A$777,$A177,СВЦЭМ!$B$34:$B$777,Q$155)+'СЕТ СН'!$F$12</f>
        <v>0</v>
      </c>
      <c r="R177" s="64">
        <f>SUMIFS(СВЦЭМ!$E$34:$E$777,СВЦЭМ!$A$34:$A$777,$A177,СВЦЭМ!$B$34:$B$777,R$155)+'СЕТ СН'!$F$12</f>
        <v>0</v>
      </c>
      <c r="S177" s="64">
        <f>SUMIFS(СВЦЭМ!$E$34:$E$777,СВЦЭМ!$A$34:$A$777,$A177,СВЦЭМ!$B$34:$B$777,S$155)+'СЕТ СН'!$F$12</f>
        <v>0</v>
      </c>
      <c r="T177" s="64">
        <f>SUMIFS(СВЦЭМ!$E$34:$E$777,СВЦЭМ!$A$34:$A$777,$A177,СВЦЭМ!$B$34:$B$777,T$155)+'СЕТ СН'!$F$12</f>
        <v>0</v>
      </c>
      <c r="U177" s="64">
        <f>SUMIFS(СВЦЭМ!$E$34:$E$777,СВЦЭМ!$A$34:$A$777,$A177,СВЦЭМ!$B$34:$B$777,U$155)+'СЕТ СН'!$F$12</f>
        <v>0</v>
      </c>
      <c r="V177" s="64">
        <f>SUMIFS(СВЦЭМ!$E$34:$E$777,СВЦЭМ!$A$34:$A$777,$A177,СВЦЭМ!$B$34:$B$777,V$155)+'СЕТ СН'!$F$12</f>
        <v>0</v>
      </c>
      <c r="W177" s="64">
        <f>SUMIFS(СВЦЭМ!$E$34:$E$777,СВЦЭМ!$A$34:$A$777,$A177,СВЦЭМ!$B$34:$B$777,W$155)+'СЕТ СН'!$F$12</f>
        <v>0</v>
      </c>
      <c r="X177" s="64">
        <f>SUMIFS(СВЦЭМ!$E$34:$E$777,СВЦЭМ!$A$34:$A$777,$A177,СВЦЭМ!$B$34:$B$777,X$155)+'СЕТ СН'!$F$12</f>
        <v>0</v>
      </c>
      <c r="Y177" s="64">
        <f>SUMIFS(СВЦЭМ!$E$34:$E$777,СВЦЭМ!$A$34:$A$777,$A177,СВЦЭМ!$B$34:$B$777,Y$155)+'СЕТ СН'!$F$12</f>
        <v>0</v>
      </c>
    </row>
    <row r="178" spans="1:27" ht="15.75" x14ac:dyDescent="0.2">
      <c r="A178" s="63">
        <f t="shared" si="4"/>
        <v>42574</v>
      </c>
      <c r="B178" s="64">
        <f>SUMIFS(СВЦЭМ!$E$34:$E$777,СВЦЭМ!$A$34:$A$777,$A178,СВЦЭМ!$B$34:$B$777,B$155)+'СЕТ СН'!$F$12</f>
        <v>0</v>
      </c>
      <c r="C178" s="64">
        <f>SUMIFS(СВЦЭМ!$E$34:$E$777,СВЦЭМ!$A$34:$A$777,$A178,СВЦЭМ!$B$34:$B$777,C$155)+'СЕТ СН'!$F$12</f>
        <v>0</v>
      </c>
      <c r="D178" s="64">
        <f>SUMIFS(СВЦЭМ!$E$34:$E$777,СВЦЭМ!$A$34:$A$777,$A178,СВЦЭМ!$B$34:$B$777,D$155)+'СЕТ СН'!$F$12</f>
        <v>0</v>
      </c>
      <c r="E178" s="64">
        <f>SUMIFS(СВЦЭМ!$E$34:$E$777,СВЦЭМ!$A$34:$A$777,$A178,СВЦЭМ!$B$34:$B$777,E$155)+'СЕТ СН'!$F$12</f>
        <v>0</v>
      </c>
      <c r="F178" s="64">
        <f>SUMIFS(СВЦЭМ!$E$34:$E$777,СВЦЭМ!$A$34:$A$777,$A178,СВЦЭМ!$B$34:$B$777,F$155)+'СЕТ СН'!$F$12</f>
        <v>0</v>
      </c>
      <c r="G178" s="64">
        <f>SUMIFS(СВЦЭМ!$E$34:$E$777,СВЦЭМ!$A$34:$A$777,$A178,СВЦЭМ!$B$34:$B$777,G$155)+'СЕТ СН'!$F$12</f>
        <v>0</v>
      </c>
      <c r="H178" s="64">
        <f>SUMIFS(СВЦЭМ!$E$34:$E$777,СВЦЭМ!$A$34:$A$777,$A178,СВЦЭМ!$B$34:$B$777,H$155)+'СЕТ СН'!$F$12</f>
        <v>0</v>
      </c>
      <c r="I178" s="64">
        <f>SUMIFS(СВЦЭМ!$E$34:$E$777,СВЦЭМ!$A$34:$A$777,$A178,СВЦЭМ!$B$34:$B$777,I$155)+'СЕТ СН'!$F$12</f>
        <v>0</v>
      </c>
      <c r="J178" s="64">
        <f>SUMIFS(СВЦЭМ!$E$34:$E$777,СВЦЭМ!$A$34:$A$777,$A178,СВЦЭМ!$B$34:$B$777,J$155)+'СЕТ СН'!$F$12</f>
        <v>0</v>
      </c>
      <c r="K178" s="64">
        <f>SUMIFS(СВЦЭМ!$E$34:$E$777,СВЦЭМ!$A$34:$A$777,$A178,СВЦЭМ!$B$34:$B$777,K$155)+'СЕТ СН'!$F$12</f>
        <v>0</v>
      </c>
      <c r="L178" s="64">
        <f>SUMIFS(СВЦЭМ!$E$34:$E$777,СВЦЭМ!$A$34:$A$777,$A178,СВЦЭМ!$B$34:$B$777,L$155)+'СЕТ СН'!$F$12</f>
        <v>0</v>
      </c>
      <c r="M178" s="64">
        <f>SUMIFS(СВЦЭМ!$E$34:$E$777,СВЦЭМ!$A$34:$A$777,$A178,СВЦЭМ!$B$34:$B$777,M$155)+'СЕТ СН'!$F$12</f>
        <v>0</v>
      </c>
      <c r="N178" s="64">
        <f>SUMIFS(СВЦЭМ!$E$34:$E$777,СВЦЭМ!$A$34:$A$777,$A178,СВЦЭМ!$B$34:$B$777,N$155)+'СЕТ СН'!$F$12</f>
        <v>0</v>
      </c>
      <c r="O178" s="64">
        <f>SUMIFS(СВЦЭМ!$E$34:$E$777,СВЦЭМ!$A$34:$A$777,$A178,СВЦЭМ!$B$34:$B$777,O$155)+'СЕТ СН'!$F$12</f>
        <v>0</v>
      </c>
      <c r="P178" s="64">
        <f>SUMIFS(СВЦЭМ!$E$34:$E$777,СВЦЭМ!$A$34:$A$777,$A178,СВЦЭМ!$B$34:$B$777,P$155)+'СЕТ СН'!$F$12</f>
        <v>0</v>
      </c>
      <c r="Q178" s="64">
        <f>SUMIFS(СВЦЭМ!$E$34:$E$777,СВЦЭМ!$A$34:$A$777,$A178,СВЦЭМ!$B$34:$B$777,Q$155)+'СЕТ СН'!$F$12</f>
        <v>0</v>
      </c>
      <c r="R178" s="64">
        <f>SUMIFS(СВЦЭМ!$E$34:$E$777,СВЦЭМ!$A$34:$A$777,$A178,СВЦЭМ!$B$34:$B$777,R$155)+'СЕТ СН'!$F$12</f>
        <v>0</v>
      </c>
      <c r="S178" s="64">
        <f>SUMIFS(СВЦЭМ!$E$34:$E$777,СВЦЭМ!$A$34:$A$777,$A178,СВЦЭМ!$B$34:$B$777,S$155)+'СЕТ СН'!$F$12</f>
        <v>0</v>
      </c>
      <c r="T178" s="64">
        <f>SUMIFS(СВЦЭМ!$E$34:$E$777,СВЦЭМ!$A$34:$A$777,$A178,СВЦЭМ!$B$34:$B$777,T$155)+'СЕТ СН'!$F$12</f>
        <v>0</v>
      </c>
      <c r="U178" s="64">
        <f>SUMIFS(СВЦЭМ!$E$34:$E$777,СВЦЭМ!$A$34:$A$777,$A178,СВЦЭМ!$B$34:$B$777,U$155)+'СЕТ СН'!$F$12</f>
        <v>0</v>
      </c>
      <c r="V178" s="64">
        <f>SUMIFS(СВЦЭМ!$E$34:$E$777,СВЦЭМ!$A$34:$A$777,$A178,СВЦЭМ!$B$34:$B$777,V$155)+'СЕТ СН'!$F$12</f>
        <v>0</v>
      </c>
      <c r="W178" s="64">
        <f>SUMIFS(СВЦЭМ!$E$34:$E$777,СВЦЭМ!$A$34:$A$777,$A178,СВЦЭМ!$B$34:$B$777,W$155)+'СЕТ СН'!$F$12</f>
        <v>0</v>
      </c>
      <c r="X178" s="64">
        <f>SUMIFS(СВЦЭМ!$E$34:$E$777,СВЦЭМ!$A$34:$A$777,$A178,СВЦЭМ!$B$34:$B$777,X$155)+'СЕТ СН'!$F$12</f>
        <v>0</v>
      </c>
      <c r="Y178" s="64">
        <f>SUMIFS(СВЦЭМ!$E$34:$E$777,СВЦЭМ!$A$34:$A$777,$A178,СВЦЭМ!$B$34:$B$777,Y$155)+'СЕТ СН'!$F$12</f>
        <v>0</v>
      </c>
    </row>
    <row r="179" spans="1:27" ht="15.75" x14ac:dyDescent="0.2">
      <c r="A179" s="63">
        <f t="shared" si="4"/>
        <v>42575</v>
      </c>
      <c r="B179" s="64">
        <f>SUMIFS(СВЦЭМ!$E$34:$E$777,СВЦЭМ!$A$34:$A$777,$A179,СВЦЭМ!$B$34:$B$777,B$155)+'СЕТ СН'!$F$12</f>
        <v>0</v>
      </c>
      <c r="C179" s="64">
        <f>SUMIFS(СВЦЭМ!$E$34:$E$777,СВЦЭМ!$A$34:$A$777,$A179,СВЦЭМ!$B$34:$B$777,C$155)+'СЕТ СН'!$F$12</f>
        <v>0</v>
      </c>
      <c r="D179" s="64">
        <f>SUMIFS(СВЦЭМ!$E$34:$E$777,СВЦЭМ!$A$34:$A$777,$A179,СВЦЭМ!$B$34:$B$777,D$155)+'СЕТ СН'!$F$12</f>
        <v>0</v>
      </c>
      <c r="E179" s="64">
        <f>SUMIFS(СВЦЭМ!$E$34:$E$777,СВЦЭМ!$A$34:$A$777,$A179,СВЦЭМ!$B$34:$B$777,E$155)+'СЕТ СН'!$F$12</f>
        <v>0</v>
      </c>
      <c r="F179" s="64">
        <f>SUMIFS(СВЦЭМ!$E$34:$E$777,СВЦЭМ!$A$34:$A$777,$A179,СВЦЭМ!$B$34:$B$777,F$155)+'СЕТ СН'!$F$12</f>
        <v>0</v>
      </c>
      <c r="G179" s="64">
        <f>SUMIFS(СВЦЭМ!$E$34:$E$777,СВЦЭМ!$A$34:$A$777,$A179,СВЦЭМ!$B$34:$B$777,G$155)+'СЕТ СН'!$F$12</f>
        <v>0</v>
      </c>
      <c r="H179" s="64">
        <f>SUMIFS(СВЦЭМ!$E$34:$E$777,СВЦЭМ!$A$34:$A$777,$A179,СВЦЭМ!$B$34:$B$777,H$155)+'СЕТ СН'!$F$12</f>
        <v>0</v>
      </c>
      <c r="I179" s="64">
        <f>SUMIFS(СВЦЭМ!$E$34:$E$777,СВЦЭМ!$A$34:$A$777,$A179,СВЦЭМ!$B$34:$B$777,I$155)+'СЕТ СН'!$F$12</f>
        <v>0</v>
      </c>
      <c r="J179" s="64">
        <f>SUMIFS(СВЦЭМ!$E$34:$E$777,СВЦЭМ!$A$34:$A$777,$A179,СВЦЭМ!$B$34:$B$777,J$155)+'СЕТ СН'!$F$12</f>
        <v>0</v>
      </c>
      <c r="K179" s="64">
        <f>SUMIFS(СВЦЭМ!$E$34:$E$777,СВЦЭМ!$A$34:$A$777,$A179,СВЦЭМ!$B$34:$B$777,K$155)+'СЕТ СН'!$F$12</f>
        <v>0</v>
      </c>
      <c r="L179" s="64">
        <f>SUMIFS(СВЦЭМ!$E$34:$E$777,СВЦЭМ!$A$34:$A$777,$A179,СВЦЭМ!$B$34:$B$777,L$155)+'СЕТ СН'!$F$12</f>
        <v>0</v>
      </c>
      <c r="M179" s="64">
        <f>SUMIFS(СВЦЭМ!$E$34:$E$777,СВЦЭМ!$A$34:$A$777,$A179,СВЦЭМ!$B$34:$B$777,M$155)+'СЕТ СН'!$F$12</f>
        <v>0</v>
      </c>
      <c r="N179" s="64">
        <f>SUMIFS(СВЦЭМ!$E$34:$E$777,СВЦЭМ!$A$34:$A$777,$A179,СВЦЭМ!$B$34:$B$777,N$155)+'СЕТ СН'!$F$12</f>
        <v>0</v>
      </c>
      <c r="O179" s="64">
        <f>SUMIFS(СВЦЭМ!$E$34:$E$777,СВЦЭМ!$A$34:$A$777,$A179,СВЦЭМ!$B$34:$B$777,O$155)+'СЕТ СН'!$F$12</f>
        <v>0</v>
      </c>
      <c r="P179" s="64">
        <f>SUMIFS(СВЦЭМ!$E$34:$E$777,СВЦЭМ!$A$34:$A$777,$A179,СВЦЭМ!$B$34:$B$777,P$155)+'СЕТ СН'!$F$12</f>
        <v>0</v>
      </c>
      <c r="Q179" s="64">
        <f>SUMIFS(СВЦЭМ!$E$34:$E$777,СВЦЭМ!$A$34:$A$777,$A179,СВЦЭМ!$B$34:$B$777,Q$155)+'СЕТ СН'!$F$12</f>
        <v>0</v>
      </c>
      <c r="R179" s="64">
        <f>SUMIFS(СВЦЭМ!$E$34:$E$777,СВЦЭМ!$A$34:$A$777,$A179,СВЦЭМ!$B$34:$B$777,R$155)+'СЕТ СН'!$F$12</f>
        <v>0</v>
      </c>
      <c r="S179" s="64">
        <f>SUMIFS(СВЦЭМ!$E$34:$E$777,СВЦЭМ!$A$34:$A$777,$A179,СВЦЭМ!$B$34:$B$777,S$155)+'СЕТ СН'!$F$12</f>
        <v>0</v>
      </c>
      <c r="T179" s="64">
        <f>SUMIFS(СВЦЭМ!$E$34:$E$777,СВЦЭМ!$A$34:$A$777,$A179,СВЦЭМ!$B$34:$B$777,T$155)+'СЕТ СН'!$F$12</f>
        <v>0</v>
      </c>
      <c r="U179" s="64">
        <f>SUMIFS(СВЦЭМ!$E$34:$E$777,СВЦЭМ!$A$34:$A$777,$A179,СВЦЭМ!$B$34:$B$777,U$155)+'СЕТ СН'!$F$12</f>
        <v>0</v>
      </c>
      <c r="V179" s="64">
        <f>SUMIFS(СВЦЭМ!$E$34:$E$777,СВЦЭМ!$A$34:$A$777,$A179,СВЦЭМ!$B$34:$B$777,V$155)+'СЕТ СН'!$F$12</f>
        <v>0</v>
      </c>
      <c r="W179" s="64">
        <f>SUMIFS(СВЦЭМ!$E$34:$E$777,СВЦЭМ!$A$34:$A$777,$A179,СВЦЭМ!$B$34:$B$777,W$155)+'СЕТ СН'!$F$12</f>
        <v>0</v>
      </c>
      <c r="X179" s="64">
        <f>SUMIFS(СВЦЭМ!$E$34:$E$777,СВЦЭМ!$A$34:$A$777,$A179,СВЦЭМ!$B$34:$B$777,X$155)+'СЕТ СН'!$F$12</f>
        <v>0</v>
      </c>
      <c r="Y179" s="64">
        <f>SUMIFS(СВЦЭМ!$E$34:$E$777,СВЦЭМ!$A$34:$A$777,$A179,СВЦЭМ!$B$34:$B$777,Y$155)+'СЕТ СН'!$F$12</f>
        <v>0</v>
      </c>
    </row>
    <row r="180" spans="1:27" ht="15.75" x14ac:dyDescent="0.2">
      <c r="A180" s="63">
        <f t="shared" si="4"/>
        <v>42576</v>
      </c>
      <c r="B180" s="64">
        <f>SUMIFS(СВЦЭМ!$E$34:$E$777,СВЦЭМ!$A$34:$A$777,$A180,СВЦЭМ!$B$34:$B$777,B$155)+'СЕТ СН'!$F$12</f>
        <v>0</v>
      </c>
      <c r="C180" s="64">
        <f>SUMIFS(СВЦЭМ!$E$34:$E$777,СВЦЭМ!$A$34:$A$777,$A180,СВЦЭМ!$B$34:$B$777,C$155)+'СЕТ СН'!$F$12</f>
        <v>0</v>
      </c>
      <c r="D180" s="64">
        <f>SUMIFS(СВЦЭМ!$E$34:$E$777,СВЦЭМ!$A$34:$A$777,$A180,СВЦЭМ!$B$34:$B$777,D$155)+'СЕТ СН'!$F$12</f>
        <v>0</v>
      </c>
      <c r="E180" s="64">
        <f>SUMIFS(СВЦЭМ!$E$34:$E$777,СВЦЭМ!$A$34:$A$777,$A180,СВЦЭМ!$B$34:$B$777,E$155)+'СЕТ СН'!$F$12</f>
        <v>0</v>
      </c>
      <c r="F180" s="64">
        <f>SUMIFS(СВЦЭМ!$E$34:$E$777,СВЦЭМ!$A$34:$A$777,$A180,СВЦЭМ!$B$34:$B$777,F$155)+'СЕТ СН'!$F$12</f>
        <v>0</v>
      </c>
      <c r="G180" s="64">
        <f>SUMIFS(СВЦЭМ!$E$34:$E$777,СВЦЭМ!$A$34:$A$777,$A180,СВЦЭМ!$B$34:$B$777,G$155)+'СЕТ СН'!$F$12</f>
        <v>0</v>
      </c>
      <c r="H180" s="64">
        <f>SUMIFS(СВЦЭМ!$E$34:$E$777,СВЦЭМ!$A$34:$A$777,$A180,СВЦЭМ!$B$34:$B$777,H$155)+'СЕТ СН'!$F$12</f>
        <v>0</v>
      </c>
      <c r="I180" s="64">
        <f>SUMIFS(СВЦЭМ!$E$34:$E$777,СВЦЭМ!$A$34:$A$777,$A180,СВЦЭМ!$B$34:$B$777,I$155)+'СЕТ СН'!$F$12</f>
        <v>0</v>
      </c>
      <c r="J180" s="64">
        <f>SUMIFS(СВЦЭМ!$E$34:$E$777,СВЦЭМ!$A$34:$A$777,$A180,СВЦЭМ!$B$34:$B$777,J$155)+'СЕТ СН'!$F$12</f>
        <v>0</v>
      </c>
      <c r="K180" s="64">
        <f>SUMIFS(СВЦЭМ!$E$34:$E$777,СВЦЭМ!$A$34:$A$777,$A180,СВЦЭМ!$B$34:$B$777,K$155)+'СЕТ СН'!$F$12</f>
        <v>0</v>
      </c>
      <c r="L180" s="64">
        <f>SUMIFS(СВЦЭМ!$E$34:$E$777,СВЦЭМ!$A$34:$A$777,$A180,СВЦЭМ!$B$34:$B$777,L$155)+'СЕТ СН'!$F$12</f>
        <v>0</v>
      </c>
      <c r="M180" s="64">
        <f>SUMIFS(СВЦЭМ!$E$34:$E$777,СВЦЭМ!$A$34:$A$777,$A180,СВЦЭМ!$B$34:$B$777,M$155)+'СЕТ СН'!$F$12</f>
        <v>0</v>
      </c>
      <c r="N180" s="64">
        <f>SUMIFS(СВЦЭМ!$E$34:$E$777,СВЦЭМ!$A$34:$A$777,$A180,СВЦЭМ!$B$34:$B$777,N$155)+'СЕТ СН'!$F$12</f>
        <v>0</v>
      </c>
      <c r="O180" s="64">
        <f>SUMIFS(СВЦЭМ!$E$34:$E$777,СВЦЭМ!$A$34:$A$777,$A180,СВЦЭМ!$B$34:$B$777,O$155)+'СЕТ СН'!$F$12</f>
        <v>0</v>
      </c>
      <c r="P180" s="64">
        <f>SUMIFS(СВЦЭМ!$E$34:$E$777,СВЦЭМ!$A$34:$A$777,$A180,СВЦЭМ!$B$34:$B$777,P$155)+'СЕТ СН'!$F$12</f>
        <v>0</v>
      </c>
      <c r="Q180" s="64">
        <f>SUMIFS(СВЦЭМ!$E$34:$E$777,СВЦЭМ!$A$34:$A$777,$A180,СВЦЭМ!$B$34:$B$777,Q$155)+'СЕТ СН'!$F$12</f>
        <v>0</v>
      </c>
      <c r="R180" s="64">
        <f>SUMIFS(СВЦЭМ!$E$34:$E$777,СВЦЭМ!$A$34:$A$777,$A180,СВЦЭМ!$B$34:$B$777,R$155)+'СЕТ СН'!$F$12</f>
        <v>0</v>
      </c>
      <c r="S180" s="64">
        <f>SUMIFS(СВЦЭМ!$E$34:$E$777,СВЦЭМ!$A$34:$A$777,$A180,СВЦЭМ!$B$34:$B$777,S$155)+'СЕТ СН'!$F$12</f>
        <v>0</v>
      </c>
      <c r="T180" s="64">
        <f>SUMIFS(СВЦЭМ!$E$34:$E$777,СВЦЭМ!$A$34:$A$777,$A180,СВЦЭМ!$B$34:$B$777,T$155)+'СЕТ СН'!$F$12</f>
        <v>0</v>
      </c>
      <c r="U180" s="64">
        <f>SUMIFS(СВЦЭМ!$E$34:$E$777,СВЦЭМ!$A$34:$A$777,$A180,СВЦЭМ!$B$34:$B$777,U$155)+'СЕТ СН'!$F$12</f>
        <v>0</v>
      </c>
      <c r="V180" s="64">
        <f>SUMIFS(СВЦЭМ!$E$34:$E$777,СВЦЭМ!$A$34:$A$777,$A180,СВЦЭМ!$B$34:$B$777,V$155)+'СЕТ СН'!$F$12</f>
        <v>0</v>
      </c>
      <c r="W180" s="64">
        <f>SUMIFS(СВЦЭМ!$E$34:$E$777,СВЦЭМ!$A$34:$A$777,$A180,СВЦЭМ!$B$34:$B$777,W$155)+'СЕТ СН'!$F$12</f>
        <v>0</v>
      </c>
      <c r="X180" s="64">
        <f>SUMIFS(СВЦЭМ!$E$34:$E$777,СВЦЭМ!$A$34:$A$777,$A180,СВЦЭМ!$B$34:$B$777,X$155)+'СЕТ СН'!$F$12</f>
        <v>0</v>
      </c>
      <c r="Y180" s="64">
        <f>SUMIFS(СВЦЭМ!$E$34:$E$777,СВЦЭМ!$A$34:$A$777,$A180,СВЦЭМ!$B$34:$B$777,Y$155)+'СЕТ СН'!$F$12</f>
        <v>0</v>
      </c>
    </row>
    <row r="181" spans="1:27" ht="15.75" x14ac:dyDescent="0.2">
      <c r="A181" s="63">
        <f t="shared" si="4"/>
        <v>42577</v>
      </c>
      <c r="B181" s="64">
        <f>SUMIFS(СВЦЭМ!$E$34:$E$777,СВЦЭМ!$A$34:$A$777,$A181,СВЦЭМ!$B$34:$B$777,B$155)+'СЕТ СН'!$F$12</f>
        <v>0</v>
      </c>
      <c r="C181" s="64">
        <f>SUMIFS(СВЦЭМ!$E$34:$E$777,СВЦЭМ!$A$34:$A$777,$A181,СВЦЭМ!$B$34:$B$777,C$155)+'СЕТ СН'!$F$12</f>
        <v>0</v>
      </c>
      <c r="D181" s="64">
        <f>SUMIFS(СВЦЭМ!$E$34:$E$777,СВЦЭМ!$A$34:$A$777,$A181,СВЦЭМ!$B$34:$B$777,D$155)+'СЕТ СН'!$F$12</f>
        <v>0</v>
      </c>
      <c r="E181" s="64">
        <f>SUMIFS(СВЦЭМ!$E$34:$E$777,СВЦЭМ!$A$34:$A$777,$A181,СВЦЭМ!$B$34:$B$777,E$155)+'СЕТ СН'!$F$12</f>
        <v>0</v>
      </c>
      <c r="F181" s="64">
        <f>SUMIFS(СВЦЭМ!$E$34:$E$777,СВЦЭМ!$A$34:$A$777,$A181,СВЦЭМ!$B$34:$B$777,F$155)+'СЕТ СН'!$F$12</f>
        <v>0</v>
      </c>
      <c r="G181" s="64">
        <f>SUMIFS(СВЦЭМ!$E$34:$E$777,СВЦЭМ!$A$34:$A$777,$A181,СВЦЭМ!$B$34:$B$777,G$155)+'СЕТ СН'!$F$12</f>
        <v>0</v>
      </c>
      <c r="H181" s="64">
        <f>SUMIFS(СВЦЭМ!$E$34:$E$777,СВЦЭМ!$A$34:$A$777,$A181,СВЦЭМ!$B$34:$B$777,H$155)+'СЕТ СН'!$F$12</f>
        <v>0</v>
      </c>
      <c r="I181" s="64">
        <f>SUMIFS(СВЦЭМ!$E$34:$E$777,СВЦЭМ!$A$34:$A$777,$A181,СВЦЭМ!$B$34:$B$777,I$155)+'СЕТ СН'!$F$12</f>
        <v>0</v>
      </c>
      <c r="J181" s="64">
        <f>SUMIFS(СВЦЭМ!$E$34:$E$777,СВЦЭМ!$A$34:$A$777,$A181,СВЦЭМ!$B$34:$B$777,J$155)+'СЕТ СН'!$F$12</f>
        <v>0</v>
      </c>
      <c r="K181" s="64">
        <f>SUMIFS(СВЦЭМ!$E$34:$E$777,СВЦЭМ!$A$34:$A$777,$A181,СВЦЭМ!$B$34:$B$777,K$155)+'СЕТ СН'!$F$12</f>
        <v>0</v>
      </c>
      <c r="L181" s="64">
        <f>SUMIFS(СВЦЭМ!$E$34:$E$777,СВЦЭМ!$A$34:$A$777,$A181,СВЦЭМ!$B$34:$B$777,L$155)+'СЕТ СН'!$F$12</f>
        <v>0</v>
      </c>
      <c r="M181" s="64">
        <f>SUMIFS(СВЦЭМ!$E$34:$E$777,СВЦЭМ!$A$34:$A$777,$A181,СВЦЭМ!$B$34:$B$777,M$155)+'СЕТ СН'!$F$12</f>
        <v>0</v>
      </c>
      <c r="N181" s="64">
        <f>SUMIFS(СВЦЭМ!$E$34:$E$777,СВЦЭМ!$A$34:$A$777,$A181,СВЦЭМ!$B$34:$B$777,N$155)+'СЕТ СН'!$F$12</f>
        <v>0</v>
      </c>
      <c r="O181" s="64">
        <f>SUMIFS(СВЦЭМ!$E$34:$E$777,СВЦЭМ!$A$34:$A$777,$A181,СВЦЭМ!$B$34:$B$777,O$155)+'СЕТ СН'!$F$12</f>
        <v>0</v>
      </c>
      <c r="P181" s="64">
        <f>SUMIFS(СВЦЭМ!$E$34:$E$777,СВЦЭМ!$A$34:$A$777,$A181,СВЦЭМ!$B$34:$B$777,P$155)+'СЕТ СН'!$F$12</f>
        <v>0</v>
      </c>
      <c r="Q181" s="64">
        <f>SUMIFS(СВЦЭМ!$E$34:$E$777,СВЦЭМ!$A$34:$A$777,$A181,СВЦЭМ!$B$34:$B$777,Q$155)+'СЕТ СН'!$F$12</f>
        <v>0</v>
      </c>
      <c r="R181" s="64">
        <f>SUMIFS(СВЦЭМ!$E$34:$E$777,СВЦЭМ!$A$34:$A$777,$A181,СВЦЭМ!$B$34:$B$777,R$155)+'СЕТ СН'!$F$12</f>
        <v>0</v>
      </c>
      <c r="S181" s="64">
        <f>SUMIFS(СВЦЭМ!$E$34:$E$777,СВЦЭМ!$A$34:$A$777,$A181,СВЦЭМ!$B$34:$B$777,S$155)+'СЕТ СН'!$F$12</f>
        <v>0</v>
      </c>
      <c r="T181" s="64">
        <f>SUMIFS(СВЦЭМ!$E$34:$E$777,СВЦЭМ!$A$34:$A$777,$A181,СВЦЭМ!$B$34:$B$777,T$155)+'СЕТ СН'!$F$12</f>
        <v>0</v>
      </c>
      <c r="U181" s="64">
        <f>SUMIFS(СВЦЭМ!$E$34:$E$777,СВЦЭМ!$A$34:$A$777,$A181,СВЦЭМ!$B$34:$B$777,U$155)+'СЕТ СН'!$F$12</f>
        <v>0</v>
      </c>
      <c r="V181" s="64">
        <f>SUMIFS(СВЦЭМ!$E$34:$E$777,СВЦЭМ!$A$34:$A$777,$A181,СВЦЭМ!$B$34:$B$777,V$155)+'СЕТ СН'!$F$12</f>
        <v>0</v>
      </c>
      <c r="W181" s="64">
        <f>SUMIFS(СВЦЭМ!$E$34:$E$777,СВЦЭМ!$A$34:$A$777,$A181,СВЦЭМ!$B$34:$B$777,W$155)+'СЕТ СН'!$F$12</f>
        <v>0</v>
      </c>
      <c r="X181" s="64">
        <f>SUMIFS(СВЦЭМ!$E$34:$E$777,СВЦЭМ!$A$34:$A$777,$A181,СВЦЭМ!$B$34:$B$777,X$155)+'СЕТ СН'!$F$12</f>
        <v>0</v>
      </c>
      <c r="Y181" s="64">
        <f>SUMIFS(СВЦЭМ!$E$34:$E$777,СВЦЭМ!$A$34:$A$777,$A181,СВЦЭМ!$B$34:$B$777,Y$155)+'СЕТ СН'!$F$12</f>
        <v>0</v>
      </c>
    </row>
    <row r="182" spans="1:27" ht="15.75" x14ac:dyDescent="0.2">
      <c r="A182" s="63">
        <f t="shared" si="4"/>
        <v>42578</v>
      </c>
      <c r="B182" s="64">
        <f>SUMIFS(СВЦЭМ!$E$34:$E$777,СВЦЭМ!$A$34:$A$777,$A182,СВЦЭМ!$B$34:$B$777,B$155)+'СЕТ СН'!$F$12</f>
        <v>0</v>
      </c>
      <c r="C182" s="64">
        <f>SUMIFS(СВЦЭМ!$E$34:$E$777,СВЦЭМ!$A$34:$A$777,$A182,СВЦЭМ!$B$34:$B$777,C$155)+'СЕТ СН'!$F$12</f>
        <v>0</v>
      </c>
      <c r="D182" s="64">
        <f>SUMIFS(СВЦЭМ!$E$34:$E$777,СВЦЭМ!$A$34:$A$777,$A182,СВЦЭМ!$B$34:$B$777,D$155)+'СЕТ СН'!$F$12</f>
        <v>0</v>
      </c>
      <c r="E182" s="64">
        <f>SUMIFS(СВЦЭМ!$E$34:$E$777,СВЦЭМ!$A$34:$A$777,$A182,СВЦЭМ!$B$34:$B$777,E$155)+'СЕТ СН'!$F$12</f>
        <v>0</v>
      </c>
      <c r="F182" s="64">
        <f>SUMIFS(СВЦЭМ!$E$34:$E$777,СВЦЭМ!$A$34:$A$777,$A182,СВЦЭМ!$B$34:$B$777,F$155)+'СЕТ СН'!$F$12</f>
        <v>0</v>
      </c>
      <c r="G182" s="64">
        <f>SUMIFS(СВЦЭМ!$E$34:$E$777,СВЦЭМ!$A$34:$A$777,$A182,СВЦЭМ!$B$34:$B$777,G$155)+'СЕТ СН'!$F$12</f>
        <v>0</v>
      </c>
      <c r="H182" s="64">
        <f>SUMIFS(СВЦЭМ!$E$34:$E$777,СВЦЭМ!$A$34:$A$777,$A182,СВЦЭМ!$B$34:$B$777,H$155)+'СЕТ СН'!$F$12</f>
        <v>0</v>
      </c>
      <c r="I182" s="64">
        <f>SUMIFS(СВЦЭМ!$E$34:$E$777,СВЦЭМ!$A$34:$A$777,$A182,СВЦЭМ!$B$34:$B$777,I$155)+'СЕТ СН'!$F$12</f>
        <v>0</v>
      </c>
      <c r="J182" s="64">
        <f>SUMIFS(СВЦЭМ!$E$34:$E$777,СВЦЭМ!$A$34:$A$777,$A182,СВЦЭМ!$B$34:$B$777,J$155)+'СЕТ СН'!$F$12</f>
        <v>0</v>
      </c>
      <c r="K182" s="64">
        <f>SUMIFS(СВЦЭМ!$E$34:$E$777,СВЦЭМ!$A$34:$A$777,$A182,СВЦЭМ!$B$34:$B$777,K$155)+'СЕТ СН'!$F$12</f>
        <v>0</v>
      </c>
      <c r="L182" s="64">
        <f>SUMIFS(СВЦЭМ!$E$34:$E$777,СВЦЭМ!$A$34:$A$777,$A182,СВЦЭМ!$B$34:$B$777,L$155)+'СЕТ СН'!$F$12</f>
        <v>0</v>
      </c>
      <c r="M182" s="64">
        <f>SUMIFS(СВЦЭМ!$E$34:$E$777,СВЦЭМ!$A$34:$A$777,$A182,СВЦЭМ!$B$34:$B$777,M$155)+'СЕТ СН'!$F$12</f>
        <v>0</v>
      </c>
      <c r="N182" s="64">
        <f>SUMIFS(СВЦЭМ!$E$34:$E$777,СВЦЭМ!$A$34:$A$777,$A182,СВЦЭМ!$B$34:$B$777,N$155)+'СЕТ СН'!$F$12</f>
        <v>0</v>
      </c>
      <c r="O182" s="64">
        <f>SUMIFS(СВЦЭМ!$E$34:$E$777,СВЦЭМ!$A$34:$A$777,$A182,СВЦЭМ!$B$34:$B$777,O$155)+'СЕТ СН'!$F$12</f>
        <v>0</v>
      </c>
      <c r="P182" s="64">
        <f>SUMIFS(СВЦЭМ!$E$34:$E$777,СВЦЭМ!$A$34:$A$777,$A182,СВЦЭМ!$B$34:$B$777,P$155)+'СЕТ СН'!$F$12</f>
        <v>0</v>
      </c>
      <c r="Q182" s="64">
        <f>SUMIFS(СВЦЭМ!$E$34:$E$777,СВЦЭМ!$A$34:$A$777,$A182,СВЦЭМ!$B$34:$B$777,Q$155)+'СЕТ СН'!$F$12</f>
        <v>0</v>
      </c>
      <c r="R182" s="64">
        <f>SUMIFS(СВЦЭМ!$E$34:$E$777,СВЦЭМ!$A$34:$A$777,$A182,СВЦЭМ!$B$34:$B$777,R$155)+'СЕТ СН'!$F$12</f>
        <v>0</v>
      </c>
      <c r="S182" s="64">
        <f>SUMIFS(СВЦЭМ!$E$34:$E$777,СВЦЭМ!$A$34:$A$777,$A182,СВЦЭМ!$B$34:$B$777,S$155)+'СЕТ СН'!$F$12</f>
        <v>0</v>
      </c>
      <c r="T182" s="64">
        <f>SUMIFS(СВЦЭМ!$E$34:$E$777,СВЦЭМ!$A$34:$A$777,$A182,СВЦЭМ!$B$34:$B$777,T$155)+'СЕТ СН'!$F$12</f>
        <v>0</v>
      </c>
      <c r="U182" s="64">
        <f>SUMIFS(СВЦЭМ!$E$34:$E$777,СВЦЭМ!$A$34:$A$777,$A182,СВЦЭМ!$B$34:$B$777,U$155)+'СЕТ СН'!$F$12</f>
        <v>0</v>
      </c>
      <c r="V182" s="64">
        <f>SUMIFS(СВЦЭМ!$E$34:$E$777,СВЦЭМ!$A$34:$A$777,$A182,СВЦЭМ!$B$34:$B$777,V$155)+'СЕТ СН'!$F$12</f>
        <v>0</v>
      </c>
      <c r="W182" s="64">
        <f>SUMIFS(СВЦЭМ!$E$34:$E$777,СВЦЭМ!$A$34:$A$777,$A182,СВЦЭМ!$B$34:$B$777,W$155)+'СЕТ СН'!$F$12</f>
        <v>0</v>
      </c>
      <c r="X182" s="64">
        <f>SUMIFS(СВЦЭМ!$E$34:$E$777,СВЦЭМ!$A$34:$A$777,$A182,СВЦЭМ!$B$34:$B$777,X$155)+'СЕТ СН'!$F$12</f>
        <v>0</v>
      </c>
      <c r="Y182" s="64">
        <f>SUMIFS(СВЦЭМ!$E$34:$E$777,СВЦЭМ!$A$34:$A$777,$A182,СВЦЭМ!$B$34:$B$777,Y$155)+'СЕТ СН'!$F$12</f>
        <v>0</v>
      </c>
    </row>
    <row r="183" spans="1:27" ht="15.75" x14ac:dyDescent="0.2">
      <c r="A183" s="63">
        <f t="shared" si="4"/>
        <v>42579</v>
      </c>
      <c r="B183" s="64">
        <f>SUMIFS(СВЦЭМ!$E$34:$E$777,СВЦЭМ!$A$34:$A$777,$A183,СВЦЭМ!$B$34:$B$777,B$155)+'СЕТ СН'!$F$12</f>
        <v>0</v>
      </c>
      <c r="C183" s="64">
        <f>SUMIFS(СВЦЭМ!$E$34:$E$777,СВЦЭМ!$A$34:$A$777,$A183,СВЦЭМ!$B$34:$B$777,C$155)+'СЕТ СН'!$F$12</f>
        <v>0</v>
      </c>
      <c r="D183" s="64">
        <f>SUMIFS(СВЦЭМ!$E$34:$E$777,СВЦЭМ!$A$34:$A$777,$A183,СВЦЭМ!$B$34:$B$777,D$155)+'СЕТ СН'!$F$12</f>
        <v>0</v>
      </c>
      <c r="E183" s="64">
        <f>SUMIFS(СВЦЭМ!$E$34:$E$777,СВЦЭМ!$A$34:$A$777,$A183,СВЦЭМ!$B$34:$B$777,E$155)+'СЕТ СН'!$F$12</f>
        <v>0</v>
      </c>
      <c r="F183" s="64">
        <f>SUMIFS(СВЦЭМ!$E$34:$E$777,СВЦЭМ!$A$34:$A$777,$A183,СВЦЭМ!$B$34:$B$777,F$155)+'СЕТ СН'!$F$12</f>
        <v>0</v>
      </c>
      <c r="G183" s="64">
        <f>SUMIFS(СВЦЭМ!$E$34:$E$777,СВЦЭМ!$A$34:$A$777,$A183,СВЦЭМ!$B$34:$B$777,G$155)+'СЕТ СН'!$F$12</f>
        <v>0</v>
      </c>
      <c r="H183" s="64">
        <f>SUMIFS(СВЦЭМ!$E$34:$E$777,СВЦЭМ!$A$34:$A$777,$A183,СВЦЭМ!$B$34:$B$777,H$155)+'СЕТ СН'!$F$12</f>
        <v>0</v>
      </c>
      <c r="I183" s="64">
        <f>SUMIFS(СВЦЭМ!$E$34:$E$777,СВЦЭМ!$A$34:$A$777,$A183,СВЦЭМ!$B$34:$B$777,I$155)+'СЕТ СН'!$F$12</f>
        <v>0</v>
      </c>
      <c r="J183" s="64">
        <f>SUMIFS(СВЦЭМ!$E$34:$E$777,СВЦЭМ!$A$34:$A$777,$A183,СВЦЭМ!$B$34:$B$777,J$155)+'СЕТ СН'!$F$12</f>
        <v>0</v>
      </c>
      <c r="K183" s="64">
        <f>SUMIFS(СВЦЭМ!$E$34:$E$777,СВЦЭМ!$A$34:$A$777,$A183,СВЦЭМ!$B$34:$B$777,K$155)+'СЕТ СН'!$F$12</f>
        <v>0</v>
      </c>
      <c r="L183" s="64">
        <f>SUMIFS(СВЦЭМ!$E$34:$E$777,СВЦЭМ!$A$34:$A$777,$A183,СВЦЭМ!$B$34:$B$777,L$155)+'СЕТ СН'!$F$12</f>
        <v>0</v>
      </c>
      <c r="M183" s="64">
        <f>SUMIFS(СВЦЭМ!$E$34:$E$777,СВЦЭМ!$A$34:$A$777,$A183,СВЦЭМ!$B$34:$B$777,M$155)+'СЕТ СН'!$F$12</f>
        <v>0</v>
      </c>
      <c r="N183" s="64">
        <f>SUMIFS(СВЦЭМ!$E$34:$E$777,СВЦЭМ!$A$34:$A$777,$A183,СВЦЭМ!$B$34:$B$777,N$155)+'СЕТ СН'!$F$12</f>
        <v>0</v>
      </c>
      <c r="O183" s="64">
        <f>SUMIFS(СВЦЭМ!$E$34:$E$777,СВЦЭМ!$A$34:$A$777,$A183,СВЦЭМ!$B$34:$B$777,O$155)+'СЕТ СН'!$F$12</f>
        <v>0</v>
      </c>
      <c r="P183" s="64">
        <f>SUMIFS(СВЦЭМ!$E$34:$E$777,СВЦЭМ!$A$34:$A$777,$A183,СВЦЭМ!$B$34:$B$777,P$155)+'СЕТ СН'!$F$12</f>
        <v>0</v>
      </c>
      <c r="Q183" s="64">
        <f>SUMIFS(СВЦЭМ!$E$34:$E$777,СВЦЭМ!$A$34:$A$777,$A183,СВЦЭМ!$B$34:$B$777,Q$155)+'СЕТ СН'!$F$12</f>
        <v>0</v>
      </c>
      <c r="R183" s="64">
        <f>SUMIFS(СВЦЭМ!$E$34:$E$777,СВЦЭМ!$A$34:$A$777,$A183,СВЦЭМ!$B$34:$B$777,R$155)+'СЕТ СН'!$F$12</f>
        <v>0</v>
      </c>
      <c r="S183" s="64">
        <f>SUMIFS(СВЦЭМ!$E$34:$E$777,СВЦЭМ!$A$34:$A$777,$A183,СВЦЭМ!$B$34:$B$777,S$155)+'СЕТ СН'!$F$12</f>
        <v>0</v>
      </c>
      <c r="T183" s="64">
        <f>SUMIFS(СВЦЭМ!$E$34:$E$777,СВЦЭМ!$A$34:$A$777,$A183,СВЦЭМ!$B$34:$B$777,T$155)+'СЕТ СН'!$F$12</f>
        <v>0</v>
      </c>
      <c r="U183" s="64">
        <f>SUMIFS(СВЦЭМ!$E$34:$E$777,СВЦЭМ!$A$34:$A$777,$A183,СВЦЭМ!$B$34:$B$777,U$155)+'СЕТ СН'!$F$12</f>
        <v>0</v>
      </c>
      <c r="V183" s="64">
        <f>SUMIFS(СВЦЭМ!$E$34:$E$777,СВЦЭМ!$A$34:$A$777,$A183,СВЦЭМ!$B$34:$B$777,V$155)+'СЕТ СН'!$F$12</f>
        <v>0</v>
      </c>
      <c r="W183" s="64">
        <f>SUMIFS(СВЦЭМ!$E$34:$E$777,СВЦЭМ!$A$34:$A$777,$A183,СВЦЭМ!$B$34:$B$777,W$155)+'СЕТ СН'!$F$12</f>
        <v>0</v>
      </c>
      <c r="X183" s="64">
        <f>SUMIFS(СВЦЭМ!$E$34:$E$777,СВЦЭМ!$A$34:$A$777,$A183,СВЦЭМ!$B$34:$B$777,X$155)+'СЕТ СН'!$F$12</f>
        <v>0</v>
      </c>
      <c r="Y183" s="64">
        <f>SUMIFS(СВЦЭМ!$E$34:$E$777,СВЦЭМ!$A$34:$A$777,$A183,СВЦЭМ!$B$34:$B$777,Y$155)+'СЕТ СН'!$F$12</f>
        <v>0</v>
      </c>
    </row>
    <row r="184" spans="1:27" ht="15.75" x14ac:dyDescent="0.2">
      <c r="A184" s="63">
        <f t="shared" si="4"/>
        <v>42580</v>
      </c>
      <c r="B184" s="64">
        <f>SUMIFS(СВЦЭМ!$E$34:$E$777,СВЦЭМ!$A$34:$A$777,$A184,СВЦЭМ!$B$34:$B$777,B$155)+'СЕТ СН'!$F$12</f>
        <v>0</v>
      </c>
      <c r="C184" s="64">
        <f>SUMIFS(СВЦЭМ!$E$34:$E$777,СВЦЭМ!$A$34:$A$777,$A184,СВЦЭМ!$B$34:$B$777,C$155)+'СЕТ СН'!$F$12</f>
        <v>0</v>
      </c>
      <c r="D184" s="64">
        <f>SUMIFS(СВЦЭМ!$E$34:$E$777,СВЦЭМ!$A$34:$A$777,$A184,СВЦЭМ!$B$34:$B$777,D$155)+'СЕТ СН'!$F$12</f>
        <v>0</v>
      </c>
      <c r="E184" s="64">
        <f>SUMIFS(СВЦЭМ!$E$34:$E$777,СВЦЭМ!$A$34:$A$777,$A184,СВЦЭМ!$B$34:$B$777,E$155)+'СЕТ СН'!$F$12</f>
        <v>0</v>
      </c>
      <c r="F184" s="64">
        <f>SUMIFS(СВЦЭМ!$E$34:$E$777,СВЦЭМ!$A$34:$A$777,$A184,СВЦЭМ!$B$34:$B$777,F$155)+'СЕТ СН'!$F$12</f>
        <v>0</v>
      </c>
      <c r="G184" s="64">
        <f>SUMIFS(СВЦЭМ!$E$34:$E$777,СВЦЭМ!$A$34:$A$777,$A184,СВЦЭМ!$B$34:$B$777,G$155)+'СЕТ СН'!$F$12</f>
        <v>0</v>
      </c>
      <c r="H184" s="64">
        <f>SUMIFS(СВЦЭМ!$E$34:$E$777,СВЦЭМ!$A$34:$A$777,$A184,СВЦЭМ!$B$34:$B$777,H$155)+'СЕТ СН'!$F$12</f>
        <v>0</v>
      </c>
      <c r="I184" s="64">
        <f>SUMIFS(СВЦЭМ!$E$34:$E$777,СВЦЭМ!$A$34:$A$777,$A184,СВЦЭМ!$B$34:$B$777,I$155)+'СЕТ СН'!$F$12</f>
        <v>0</v>
      </c>
      <c r="J184" s="64">
        <f>SUMIFS(СВЦЭМ!$E$34:$E$777,СВЦЭМ!$A$34:$A$777,$A184,СВЦЭМ!$B$34:$B$777,J$155)+'СЕТ СН'!$F$12</f>
        <v>0</v>
      </c>
      <c r="K184" s="64">
        <f>SUMIFS(СВЦЭМ!$E$34:$E$777,СВЦЭМ!$A$34:$A$777,$A184,СВЦЭМ!$B$34:$B$777,K$155)+'СЕТ СН'!$F$12</f>
        <v>0</v>
      </c>
      <c r="L184" s="64">
        <f>SUMIFS(СВЦЭМ!$E$34:$E$777,СВЦЭМ!$A$34:$A$777,$A184,СВЦЭМ!$B$34:$B$777,L$155)+'СЕТ СН'!$F$12</f>
        <v>0</v>
      </c>
      <c r="M184" s="64">
        <f>SUMIFS(СВЦЭМ!$E$34:$E$777,СВЦЭМ!$A$34:$A$777,$A184,СВЦЭМ!$B$34:$B$777,M$155)+'СЕТ СН'!$F$12</f>
        <v>0</v>
      </c>
      <c r="N184" s="64">
        <f>SUMIFS(СВЦЭМ!$E$34:$E$777,СВЦЭМ!$A$34:$A$777,$A184,СВЦЭМ!$B$34:$B$777,N$155)+'СЕТ СН'!$F$12</f>
        <v>0</v>
      </c>
      <c r="O184" s="64">
        <f>SUMIFS(СВЦЭМ!$E$34:$E$777,СВЦЭМ!$A$34:$A$777,$A184,СВЦЭМ!$B$34:$B$777,O$155)+'СЕТ СН'!$F$12</f>
        <v>0</v>
      </c>
      <c r="P184" s="64">
        <f>SUMIFS(СВЦЭМ!$E$34:$E$777,СВЦЭМ!$A$34:$A$777,$A184,СВЦЭМ!$B$34:$B$777,P$155)+'СЕТ СН'!$F$12</f>
        <v>0</v>
      </c>
      <c r="Q184" s="64">
        <f>SUMIFS(СВЦЭМ!$E$34:$E$777,СВЦЭМ!$A$34:$A$777,$A184,СВЦЭМ!$B$34:$B$777,Q$155)+'СЕТ СН'!$F$12</f>
        <v>0</v>
      </c>
      <c r="R184" s="64">
        <f>SUMIFS(СВЦЭМ!$E$34:$E$777,СВЦЭМ!$A$34:$A$777,$A184,СВЦЭМ!$B$34:$B$777,R$155)+'СЕТ СН'!$F$12</f>
        <v>0</v>
      </c>
      <c r="S184" s="64">
        <f>SUMIFS(СВЦЭМ!$E$34:$E$777,СВЦЭМ!$A$34:$A$777,$A184,СВЦЭМ!$B$34:$B$777,S$155)+'СЕТ СН'!$F$12</f>
        <v>0</v>
      </c>
      <c r="T184" s="64">
        <f>SUMIFS(СВЦЭМ!$E$34:$E$777,СВЦЭМ!$A$34:$A$777,$A184,СВЦЭМ!$B$34:$B$777,T$155)+'СЕТ СН'!$F$12</f>
        <v>0</v>
      </c>
      <c r="U184" s="64">
        <f>SUMIFS(СВЦЭМ!$E$34:$E$777,СВЦЭМ!$A$34:$A$777,$A184,СВЦЭМ!$B$34:$B$777,U$155)+'СЕТ СН'!$F$12</f>
        <v>0</v>
      </c>
      <c r="V184" s="64">
        <f>SUMIFS(СВЦЭМ!$E$34:$E$777,СВЦЭМ!$A$34:$A$777,$A184,СВЦЭМ!$B$34:$B$777,V$155)+'СЕТ СН'!$F$12</f>
        <v>0</v>
      </c>
      <c r="W184" s="64">
        <f>SUMIFS(СВЦЭМ!$E$34:$E$777,СВЦЭМ!$A$34:$A$777,$A184,СВЦЭМ!$B$34:$B$777,W$155)+'СЕТ СН'!$F$12</f>
        <v>0</v>
      </c>
      <c r="X184" s="64">
        <f>SUMIFS(СВЦЭМ!$E$34:$E$777,СВЦЭМ!$A$34:$A$777,$A184,СВЦЭМ!$B$34:$B$777,X$155)+'СЕТ СН'!$F$12</f>
        <v>0</v>
      </c>
      <c r="Y184" s="64">
        <f>SUMIFS(СВЦЭМ!$E$34:$E$777,СВЦЭМ!$A$34:$A$777,$A184,СВЦЭМ!$B$34:$B$777,Y$155)+'СЕТ СН'!$F$12</f>
        <v>0</v>
      </c>
    </row>
    <row r="185" spans="1:27" ht="15.75" x14ac:dyDescent="0.2">
      <c r="A185" s="63">
        <f t="shared" si="4"/>
        <v>42581</v>
      </c>
      <c r="B185" s="64">
        <f>SUMIFS(СВЦЭМ!$E$34:$E$777,СВЦЭМ!$A$34:$A$777,$A185,СВЦЭМ!$B$34:$B$777,B$155)+'СЕТ СН'!$F$12</f>
        <v>0</v>
      </c>
      <c r="C185" s="64">
        <f>SUMIFS(СВЦЭМ!$E$34:$E$777,СВЦЭМ!$A$34:$A$777,$A185,СВЦЭМ!$B$34:$B$777,C$155)+'СЕТ СН'!$F$12</f>
        <v>0</v>
      </c>
      <c r="D185" s="64">
        <f>SUMIFS(СВЦЭМ!$E$34:$E$777,СВЦЭМ!$A$34:$A$777,$A185,СВЦЭМ!$B$34:$B$777,D$155)+'СЕТ СН'!$F$12</f>
        <v>0</v>
      </c>
      <c r="E185" s="64">
        <f>SUMIFS(СВЦЭМ!$E$34:$E$777,СВЦЭМ!$A$34:$A$777,$A185,СВЦЭМ!$B$34:$B$777,E$155)+'СЕТ СН'!$F$12</f>
        <v>0</v>
      </c>
      <c r="F185" s="64">
        <f>SUMIFS(СВЦЭМ!$E$34:$E$777,СВЦЭМ!$A$34:$A$777,$A185,СВЦЭМ!$B$34:$B$777,F$155)+'СЕТ СН'!$F$12</f>
        <v>0</v>
      </c>
      <c r="G185" s="64">
        <f>SUMIFS(СВЦЭМ!$E$34:$E$777,СВЦЭМ!$A$34:$A$777,$A185,СВЦЭМ!$B$34:$B$777,G$155)+'СЕТ СН'!$F$12</f>
        <v>0</v>
      </c>
      <c r="H185" s="64">
        <f>SUMIFS(СВЦЭМ!$E$34:$E$777,СВЦЭМ!$A$34:$A$777,$A185,СВЦЭМ!$B$34:$B$777,H$155)+'СЕТ СН'!$F$12</f>
        <v>0</v>
      </c>
      <c r="I185" s="64">
        <f>SUMIFS(СВЦЭМ!$E$34:$E$777,СВЦЭМ!$A$34:$A$777,$A185,СВЦЭМ!$B$34:$B$777,I$155)+'СЕТ СН'!$F$12</f>
        <v>0</v>
      </c>
      <c r="J185" s="64">
        <f>SUMIFS(СВЦЭМ!$E$34:$E$777,СВЦЭМ!$A$34:$A$777,$A185,СВЦЭМ!$B$34:$B$777,J$155)+'СЕТ СН'!$F$12</f>
        <v>0</v>
      </c>
      <c r="K185" s="64">
        <f>SUMIFS(СВЦЭМ!$E$34:$E$777,СВЦЭМ!$A$34:$A$777,$A185,СВЦЭМ!$B$34:$B$777,K$155)+'СЕТ СН'!$F$12</f>
        <v>0</v>
      </c>
      <c r="L185" s="64">
        <f>SUMIFS(СВЦЭМ!$E$34:$E$777,СВЦЭМ!$A$34:$A$777,$A185,СВЦЭМ!$B$34:$B$777,L$155)+'СЕТ СН'!$F$12</f>
        <v>0</v>
      </c>
      <c r="M185" s="64">
        <f>SUMIFS(СВЦЭМ!$E$34:$E$777,СВЦЭМ!$A$34:$A$777,$A185,СВЦЭМ!$B$34:$B$777,M$155)+'СЕТ СН'!$F$12</f>
        <v>0</v>
      </c>
      <c r="N185" s="64">
        <f>SUMIFS(СВЦЭМ!$E$34:$E$777,СВЦЭМ!$A$34:$A$777,$A185,СВЦЭМ!$B$34:$B$777,N$155)+'СЕТ СН'!$F$12</f>
        <v>0</v>
      </c>
      <c r="O185" s="64">
        <f>SUMIFS(СВЦЭМ!$E$34:$E$777,СВЦЭМ!$A$34:$A$777,$A185,СВЦЭМ!$B$34:$B$777,O$155)+'СЕТ СН'!$F$12</f>
        <v>0</v>
      </c>
      <c r="P185" s="64">
        <f>SUMIFS(СВЦЭМ!$E$34:$E$777,СВЦЭМ!$A$34:$A$777,$A185,СВЦЭМ!$B$34:$B$777,P$155)+'СЕТ СН'!$F$12</f>
        <v>0</v>
      </c>
      <c r="Q185" s="64">
        <f>SUMIFS(СВЦЭМ!$E$34:$E$777,СВЦЭМ!$A$34:$A$777,$A185,СВЦЭМ!$B$34:$B$777,Q$155)+'СЕТ СН'!$F$12</f>
        <v>0</v>
      </c>
      <c r="R185" s="64">
        <f>SUMIFS(СВЦЭМ!$E$34:$E$777,СВЦЭМ!$A$34:$A$777,$A185,СВЦЭМ!$B$34:$B$777,R$155)+'СЕТ СН'!$F$12</f>
        <v>0</v>
      </c>
      <c r="S185" s="64">
        <f>SUMIFS(СВЦЭМ!$E$34:$E$777,СВЦЭМ!$A$34:$A$777,$A185,СВЦЭМ!$B$34:$B$777,S$155)+'СЕТ СН'!$F$12</f>
        <v>0</v>
      </c>
      <c r="T185" s="64">
        <f>SUMIFS(СВЦЭМ!$E$34:$E$777,СВЦЭМ!$A$34:$A$777,$A185,СВЦЭМ!$B$34:$B$777,T$155)+'СЕТ СН'!$F$12</f>
        <v>0</v>
      </c>
      <c r="U185" s="64">
        <f>SUMIFS(СВЦЭМ!$E$34:$E$777,СВЦЭМ!$A$34:$A$777,$A185,СВЦЭМ!$B$34:$B$777,U$155)+'СЕТ СН'!$F$12</f>
        <v>0</v>
      </c>
      <c r="V185" s="64">
        <f>SUMIFS(СВЦЭМ!$E$34:$E$777,СВЦЭМ!$A$34:$A$777,$A185,СВЦЭМ!$B$34:$B$777,V$155)+'СЕТ СН'!$F$12</f>
        <v>0</v>
      </c>
      <c r="W185" s="64">
        <f>SUMIFS(СВЦЭМ!$E$34:$E$777,СВЦЭМ!$A$34:$A$777,$A185,СВЦЭМ!$B$34:$B$777,W$155)+'СЕТ СН'!$F$12</f>
        <v>0</v>
      </c>
      <c r="X185" s="64">
        <f>SUMIFS(СВЦЭМ!$E$34:$E$777,СВЦЭМ!$A$34:$A$777,$A185,СВЦЭМ!$B$34:$B$777,X$155)+'СЕТ СН'!$F$12</f>
        <v>0</v>
      </c>
      <c r="Y185" s="64">
        <f>SUMIFS(СВЦЭМ!$E$34:$E$777,СВЦЭМ!$A$34:$A$777,$A185,СВЦЭМ!$B$34:$B$777,Y$155)+'СЕТ СН'!$F$12</f>
        <v>0</v>
      </c>
    </row>
    <row r="186" spans="1:27" ht="15.75" x14ac:dyDescent="0.2">
      <c r="A186" s="63">
        <f t="shared" si="4"/>
        <v>42582</v>
      </c>
      <c r="B186" s="64">
        <f>SUMIFS(СВЦЭМ!$E$34:$E$777,СВЦЭМ!$A$34:$A$777,$A186,СВЦЭМ!$B$34:$B$777,B$155)+'СЕТ СН'!$F$12</f>
        <v>0</v>
      </c>
      <c r="C186" s="64">
        <f>SUMIFS(СВЦЭМ!$E$34:$E$777,СВЦЭМ!$A$34:$A$777,$A186,СВЦЭМ!$B$34:$B$777,C$155)+'СЕТ СН'!$F$12</f>
        <v>0</v>
      </c>
      <c r="D186" s="64">
        <f>SUMIFS(СВЦЭМ!$E$34:$E$777,СВЦЭМ!$A$34:$A$777,$A186,СВЦЭМ!$B$34:$B$777,D$155)+'СЕТ СН'!$F$12</f>
        <v>0</v>
      </c>
      <c r="E186" s="64">
        <f>SUMIFS(СВЦЭМ!$E$34:$E$777,СВЦЭМ!$A$34:$A$777,$A186,СВЦЭМ!$B$34:$B$777,E$155)+'СЕТ СН'!$F$12</f>
        <v>0</v>
      </c>
      <c r="F186" s="64">
        <f>SUMIFS(СВЦЭМ!$E$34:$E$777,СВЦЭМ!$A$34:$A$777,$A186,СВЦЭМ!$B$34:$B$777,F$155)+'СЕТ СН'!$F$12</f>
        <v>0</v>
      </c>
      <c r="G186" s="64">
        <f>SUMIFS(СВЦЭМ!$E$34:$E$777,СВЦЭМ!$A$34:$A$777,$A186,СВЦЭМ!$B$34:$B$777,G$155)+'СЕТ СН'!$F$12</f>
        <v>0</v>
      </c>
      <c r="H186" s="64">
        <f>SUMIFS(СВЦЭМ!$E$34:$E$777,СВЦЭМ!$A$34:$A$777,$A186,СВЦЭМ!$B$34:$B$777,H$155)+'СЕТ СН'!$F$12</f>
        <v>0</v>
      </c>
      <c r="I186" s="64">
        <f>SUMIFS(СВЦЭМ!$E$34:$E$777,СВЦЭМ!$A$34:$A$777,$A186,СВЦЭМ!$B$34:$B$777,I$155)+'СЕТ СН'!$F$12</f>
        <v>0</v>
      </c>
      <c r="J186" s="64">
        <f>SUMIFS(СВЦЭМ!$E$34:$E$777,СВЦЭМ!$A$34:$A$777,$A186,СВЦЭМ!$B$34:$B$777,J$155)+'СЕТ СН'!$F$12</f>
        <v>0</v>
      </c>
      <c r="K186" s="64">
        <f>SUMIFS(СВЦЭМ!$E$34:$E$777,СВЦЭМ!$A$34:$A$777,$A186,СВЦЭМ!$B$34:$B$777,K$155)+'СЕТ СН'!$F$12</f>
        <v>0</v>
      </c>
      <c r="L186" s="64">
        <f>SUMIFS(СВЦЭМ!$E$34:$E$777,СВЦЭМ!$A$34:$A$777,$A186,СВЦЭМ!$B$34:$B$777,L$155)+'СЕТ СН'!$F$12</f>
        <v>0</v>
      </c>
      <c r="M186" s="64">
        <f>SUMIFS(СВЦЭМ!$E$34:$E$777,СВЦЭМ!$A$34:$A$777,$A186,СВЦЭМ!$B$34:$B$777,M$155)+'СЕТ СН'!$F$12</f>
        <v>0</v>
      </c>
      <c r="N186" s="64">
        <f>SUMIFS(СВЦЭМ!$E$34:$E$777,СВЦЭМ!$A$34:$A$777,$A186,СВЦЭМ!$B$34:$B$777,N$155)+'СЕТ СН'!$F$12</f>
        <v>0</v>
      </c>
      <c r="O186" s="64">
        <f>SUMIFS(СВЦЭМ!$E$34:$E$777,СВЦЭМ!$A$34:$A$777,$A186,СВЦЭМ!$B$34:$B$777,O$155)+'СЕТ СН'!$F$12</f>
        <v>0</v>
      </c>
      <c r="P186" s="64">
        <f>SUMIFS(СВЦЭМ!$E$34:$E$777,СВЦЭМ!$A$34:$A$777,$A186,СВЦЭМ!$B$34:$B$777,P$155)+'СЕТ СН'!$F$12</f>
        <v>0</v>
      </c>
      <c r="Q186" s="64">
        <f>SUMIFS(СВЦЭМ!$E$34:$E$777,СВЦЭМ!$A$34:$A$777,$A186,СВЦЭМ!$B$34:$B$777,Q$155)+'СЕТ СН'!$F$12</f>
        <v>0</v>
      </c>
      <c r="R186" s="64">
        <f>SUMIFS(СВЦЭМ!$E$34:$E$777,СВЦЭМ!$A$34:$A$777,$A186,СВЦЭМ!$B$34:$B$777,R$155)+'СЕТ СН'!$F$12</f>
        <v>0</v>
      </c>
      <c r="S186" s="64">
        <f>SUMIFS(СВЦЭМ!$E$34:$E$777,СВЦЭМ!$A$34:$A$777,$A186,СВЦЭМ!$B$34:$B$777,S$155)+'СЕТ СН'!$F$12</f>
        <v>0</v>
      </c>
      <c r="T186" s="64">
        <f>SUMIFS(СВЦЭМ!$E$34:$E$777,СВЦЭМ!$A$34:$A$777,$A186,СВЦЭМ!$B$34:$B$777,T$155)+'СЕТ СН'!$F$12</f>
        <v>0</v>
      </c>
      <c r="U186" s="64">
        <f>SUMIFS(СВЦЭМ!$E$34:$E$777,СВЦЭМ!$A$34:$A$777,$A186,СВЦЭМ!$B$34:$B$777,U$155)+'СЕТ СН'!$F$12</f>
        <v>0</v>
      </c>
      <c r="V186" s="64">
        <f>SUMIFS(СВЦЭМ!$E$34:$E$777,СВЦЭМ!$A$34:$A$777,$A186,СВЦЭМ!$B$34:$B$777,V$155)+'СЕТ СН'!$F$12</f>
        <v>0</v>
      </c>
      <c r="W186" s="64">
        <f>SUMIFS(СВЦЭМ!$E$34:$E$777,СВЦЭМ!$A$34:$A$777,$A186,СВЦЭМ!$B$34:$B$777,W$155)+'СЕТ СН'!$F$12</f>
        <v>0</v>
      </c>
      <c r="X186" s="64">
        <f>SUMIFS(СВЦЭМ!$E$34:$E$777,СВЦЭМ!$A$34:$A$777,$A186,СВЦЭМ!$B$34:$B$777,X$155)+'СЕТ СН'!$F$12</f>
        <v>0</v>
      </c>
      <c r="Y186" s="64">
        <f>SUMIFS(СВЦЭМ!$E$34:$E$777,СВЦЭМ!$A$34:$A$777,$A186,СВЦЭМ!$B$34:$B$777,Y$155)+'СЕТ СН'!$F$12</f>
        <v>0</v>
      </c>
    </row>
    <row r="187" spans="1:27" ht="15.75" x14ac:dyDescent="0.2">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row>
    <row r="188" spans="1:27" ht="12.75" customHeight="1" x14ac:dyDescent="0.2">
      <c r="A188" s="114" t="s">
        <v>7</v>
      </c>
      <c r="B188" s="108" t="s">
        <v>162</v>
      </c>
      <c r="C188" s="109"/>
      <c r="D188" s="109"/>
      <c r="E188" s="109"/>
      <c r="F188" s="109"/>
      <c r="G188" s="109"/>
      <c r="H188" s="109"/>
      <c r="I188" s="109"/>
      <c r="J188" s="109"/>
      <c r="K188" s="109"/>
      <c r="L188" s="109"/>
      <c r="M188" s="109"/>
      <c r="N188" s="109"/>
      <c r="O188" s="109"/>
      <c r="P188" s="109"/>
      <c r="Q188" s="109"/>
      <c r="R188" s="109"/>
      <c r="S188" s="109"/>
      <c r="T188" s="109"/>
      <c r="U188" s="109"/>
      <c r="V188" s="109"/>
      <c r="W188" s="109"/>
      <c r="X188" s="109"/>
      <c r="Y188" s="110"/>
    </row>
    <row r="189" spans="1:27" ht="12.75" customHeight="1" x14ac:dyDescent="0.2">
      <c r="A189" s="115"/>
      <c r="B189" s="111"/>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3"/>
    </row>
    <row r="190" spans="1:27" s="74" customFormat="1" ht="12.75" customHeight="1" x14ac:dyDescent="0.2">
      <c r="A190" s="116"/>
      <c r="B190" s="62">
        <v>1</v>
      </c>
      <c r="C190" s="62">
        <v>2</v>
      </c>
      <c r="D190" s="62">
        <v>3</v>
      </c>
      <c r="E190" s="62">
        <v>4</v>
      </c>
      <c r="F190" s="62">
        <v>5</v>
      </c>
      <c r="G190" s="62">
        <v>6</v>
      </c>
      <c r="H190" s="62">
        <v>7</v>
      </c>
      <c r="I190" s="62">
        <v>8</v>
      </c>
      <c r="J190" s="62">
        <v>9</v>
      </c>
      <c r="K190" s="62">
        <v>10</v>
      </c>
      <c r="L190" s="62">
        <v>11</v>
      </c>
      <c r="M190" s="62">
        <v>12</v>
      </c>
      <c r="N190" s="62">
        <v>13</v>
      </c>
      <c r="O190" s="62">
        <v>14</v>
      </c>
      <c r="P190" s="62">
        <v>15</v>
      </c>
      <c r="Q190" s="62">
        <v>16</v>
      </c>
      <c r="R190" s="62">
        <v>17</v>
      </c>
      <c r="S190" s="62">
        <v>18</v>
      </c>
      <c r="T190" s="62">
        <v>19</v>
      </c>
      <c r="U190" s="62">
        <v>20</v>
      </c>
      <c r="V190" s="62">
        <v>21</v>
      </c>
      <c r="W190" s="62">
        <v>22</v>
      </c>
      <c r="X190" s="62">
        <v>23</v>
      </c>
      <c r="Y190" s="62">
        <v>24</v>
      </c>
    </row>
    <row r="191" spans="1:27" ht="15.75" customHeight="1" x14ac:dyDescent="0.2">
      <c r="A191" s="63" t="str">
        <f>A156</f>
        <v>01.07.2016</v>
      </c>
      <c r="B191" s="64">
        <f>SUMIFS(СВЦЭМ!$F$34:$F$777,СВЦЭМ!$A$34:$A$777,$A191,СВЦЭМ!$B$34:$B$777,B$190)+'СЕТ СН'!$F$12</f>
        <v>70.7368393</v>
      </c>
      <c r="C191" s="64">
        <f>SUMIFS(СВЦЭМ!$F$34:$F$777,СВЦЭМ!$A$34:$A$777,$A191,СВЦЭМ!$B$34:$B$777,C$190)+'СЕТ СН'!$F$12</f>
        <v>77.763407560000005</v>
      </c>
      <c r="D191" s="64">
        <f>SUMIFS(СВЦЭМ!$F$34:$F$777,СВЦЭМ!$A$34:$A$777,$A191,СВЦЭМ!$B$34:$B$777,D$190)+'СЕТ СН'!$F$12</f>
        <v>81.239143249999998</v>
      </c>
      <c r="E191" s="64">
        <f>SUMIFS(СВЦЭМ!$F$34:$F$777,СВЦЭМ!$A$34:$A$777,$A191,СВЦЭМ!$B$34:$B$777,E$190)+'СЕТ СН'!$F$12</f>
        <v>82.634906990000005</v>
      </c>
      <c r="F191" s="64">
        <f>SUMIFS(СВЦЭМ!$F$34:$F$777,СВЦЭМ!$A$34:$A$777,$A191,СВЦЭМ!$B$34:$B$777,F$190)+'СЕТ СН'!$F$12</f>
        <v>83.751816020000007</v>
      </c>
      <c r="G191" s="64">
        <f>SUMIFS(СВЦЭМ!$F$34:$F$777,СВЦЭМ!$A$34:$A$777,$A191,СВЦЭМ!$B$34:$B$777,G$190)+'СЕТ СН'!$F$12</f>
        <v>81.950243520000001</v>
      </c>
      <c r="H191" s="64">
        <f>SUMIFS(СВЦЭМ!$F$34:$F$777,СВЦЭМ!$A$34:$A$777,$A191,СВЦЭМ!$B$34:$B$777,H$190)+'СЕТ СН'!$F$12</f>
        <v>73.457382730000006</v>
      </c>
      <c r="I191" s="64">
        <f>SUMIFS(СВЦЭМ!$F$34:$F$777,СВЦЭМ!$A$34:$A$777,$A191,СВЦЭМ!$B$34:$B$777,I$190)+'СЕТ СН'!$F$12</f>
        <v>62.934147940000003</v>
      </c>
      <c r="J191" s="64">
        <f>SUMIFS(СВЦЭМ!$F$34:$F$777,СВЦЭМ!$A$34:$A$777,$A191,СВЦЭМ!$B$34:$B$777,J$190)+'СЕТ СН'!$F$12</f>
        <v>56.754004690000002</v>
      </c>
      <c r="K191" s="64">
        <f>SUMIFS(СВЦЭМ!$F$34:$F$777,СВЦЭМ!$A$34:$A$777,$A191,СВЦЭМ!$B$34:$B$777,K$190)+'СЕТ СН'!$F$12</f>
        <v>54.997222209999997</v>
      </c>
      <c r="L191" s="64">
        <f>SUMIFS(СВЦЭМ!$F$34:$F$777,СВЦЭМ!$A$34:$A$777,$A191,СВЦЭМ!$B$34:$B$777,L$190)+'СЕТ СН'!$F$12</f>
        <v>55.66327141</v>
      </c>
      <c r="M191" s="64">
        <f>SUMIFS(СВЦЭМ!$F$34:$F$777,СВЦЭМ!$A$34:$A$777,$A191,СВЦЭМ!$B$34:$B$777,M$190)+'СЕТ СН'!$F$12</f>
        <v>55.973997089999997</v>
      </c>
      <c r="N191" s="64">
        <f>SUMIFS(СВЦЭМ!$F$34:$F$777,СВЦЭМ!$A$34:$A$777,$A191,СВЦЭМ!$B$34:$B$777,N$190)+'СЕТ СН'!$F$12</f>
        <v>55.395262330000001</v>
      </c>
      <c r="O191" s="64">
        <f>SUMIFS(СВЦЭМ!$F$34:$F$777,СВЦЭМ!$A$34:$A$777,$A191,СВЦЭМ!$B$34:$B$777,O$190)+'СЕТ СН'!$F$12</f>
        <v>56.236239279999999</v>
      </c>
      <c r="P191" s="64">
        <f>SUMIFS(СВЦЭМ!$F$34:$F$777,СВЦЭМ!$A$34:$A$777,$A191,СВЦЭМ!$B$34:$B$777,P$190)+'СЕТ СН'!$F$12</f>
        <v>55.056166580000003</v>
      </c>
      <c r="Q191" s="64">
        <f>SUMIFS(СВЦЭМ!$F$34:$F$777,СВЦЭМ!$A$34:$A$777,$A191,СВЦЭМ!$B$34:$B$777,Q$190)+'СЕТ СН'!$F$12</f>
        <v>55.301515950000002</v>
      </c>
      <c r="R191" s="64">
        <f>SUMIFS(СВЦЭМ!$F$34:$F$777,СВЦЭМ!$A$34:$A$777,$A191,СВЦЭМ!$B$34:$B$777,R$190)+'СЕТ СН'!$F$12</f>
        <v>55.393304530000002</v>
      </c>
      <c r="S191" s="64">
        <f>SUMIFS(СВЦЭМ!$F$34:$F$777,СВЦЭМ!$A$34:$A$777,$A191,СВЦЭМ!$B$34:$B$777,S$190)+'СЕТ СН'!$F$12</f>
        <v>55.307773670000003</v>
      </c>
      <c r="T191" s="64">
        <f>SUMIFS(СВЦЭМ!$F$34:$F$777,СВЦЭМ!$A$34:$A$777,$A191,СВЦЭМ!$B$34:$B$777,T$190)+'СЕТ СН'!$F$12</f>
        <v>55.621814819999997</v>
      </c>
      <c r="U191" s="64">
        <f>SUMIFS(СВЦЭМ!$F$34:$F$777,СВЦЭМ!$A$34:$A$777,$A191,СВЦЭМ!$B$34:$B$777,U$190)+'СЕТ СН'!$F$12</f>
        <v>55.751064110000002</v>
      </c>
      <c r="V191" s="64">
        <f>SUMIFS(СВЦЭМ!$F$34:$F$777,СВЦЭМ!$A$34:$A$777,$A191,СВЦЭМ!$B$34:$B$777,V$190)+'СЕТ СН'!$F$12</f>
        <v>53.329915870000001</v>
      </c>
      <c r="W191" s="64">
        <f>SUMIFS(СВЦЭМ!$F$34:$F$777,СВЦЭМ!$A$34:$A$777,$A191,СВЦЭМ!$B$34:$B$777,W$190)+'СЕТ СН'!$F$12</f>
        <v>49.626083649999998</v>
      </c>
      <c r="X191" s="64">
        <f>SUMIFS(СВЦЭМ!$F$34:$F$777,СВЦЭМ!$A$34:$A$777,$A191,СВЦЭМ!$B$34:$B$777,X$190)+'СЕТ СН'!$F$12</f>
        <v>52.49691524</v>
      </c>
      <c r="Y191" s="64">
        <f>SUMIFS(СВЦЭМ!$F$34:$F$777,СВЦЭМ!$A$34:$A$777,$A191,СВЦЭМ!$B$34:$B$777,Y$190)+'СЕТ СН'!$F$12</f>
        <v>60.482769490000003</v>
      </c>
      <c r="AA191" s="73"/>
    </row>
    <row r="192" spans="1:27" ht="15.75" x14ac:dyDescent="0.2">
      <c r="A192" s="63">
        <f>A191+1</f>
        <v>42553</v>
      </c>
      <c r="B192" s="64">
        <f>SUMIFS(СВЦЭМ!$F$34:$F$777,СВЦЭМ!$A$34:$A$777,$A192,СВЦЭМ!$B$34:$B$777,B$190)+'СЕТ СН'!$F$12</f>
        <v>71.807656089999995</v>
      </c>
      <c r="C192" s="64">
        <f>SUMIFS(СВЦЭМ!$F$34:$F$777,СВЦЭМ!$A$34:$A$777,$A192,СВЦЭМ!$B$34:$B$777,C$190)+'СЕТ СН'!$F$12</f>
        <v>79.259674349999997</v>
      </c>
      <c r="D192" s="64">
        <f>SUMIFS(СВЦЭМ!$F$34:$F$777,СВЦЭМ!$A$34:$A$777,$A192,СВЦЭМ!$B$34:$B$777,D$190)+'СЕТ СН'!$F$12</f>
        <v>82.823586789999993</v>
      </c>
      <c r="E192" s="64">
        <f>SUMIFS(СВЦЭМ!$F$34:$F$777,СВЦЭМ!$A$34:$A$777,$A192,СВЦЭМ!$B$34:$B$777,E$190)+'СЕТ СН'!$F$12</f>
        <v>84.239052889999996</v>
      </c>
      <c r="F192" s="64">
        <f>SUMIFS(СВЦЭМ!$F$34:$F$777,СВЦЭМ!$A$34:$A$777,$A192,СВЦЭМ!$B$34:$B$777,F$190)+'СЕТ СН'!$F$12</f>
        <v>86.036849450000005</v>
      </c>
      <c r="G192" s="64">
        <f>SUMIFS(СВЦЭМ!$F$34:$F$777,СВЦЭМ!$A$34:$A$777,$A192,СВЦЭМ!$B$34:$B$777,G$190)+'СЕТ СН'!$F$12</f>
        <v>85.868348789999999</v>
      </c>
      <c r="H192" s="64">
        <f>SUMIFS(СВЦЭМ!$F$34:$F$777,СВЦЭМ!$A$34:$A$777,$A192,СВЦЭМ!$B$34:$B$777,H$190)+'СЕТ СН'!$F$12</f>
        <v>79.866134520000003</v>
      </c>
      <c r="I192" s="64">
        <f>SUMIFS(СВЦЭМ!$F$34:$F$777,СВЦЭМ!$A$34:$A$777,$A192,СВЦЭМ!$B$34:$B$777,I$190)+'СЕТ СН'!$F$12</f>
        <v>71.129469400000005</v>
      </c>
      <c r="J192" s="64">
        <f>SUMIFS(СВЦЭМ!$F$34:$F$777,СВЦЭМ!$A$34:$A$777,$A192,СВЦЭМ!$B$34:$B$777,J$190)+'СЕТ СН'!$F$12</f>
        <v>59.096570640000003</v>
      </c>
      <c r="K192" s="64">
        <f>SUMIFS(СВЦЭМ!$F$34:$F$777,СВЦЭМ!$A$34:$A$777,$A192,СВЦЭМ!$B$34:$B$777,K$190)+'СЕТ СН'!$F$12</f>
        <v>52.767898649999999</v>
      </c>
      <c r="L192" s="64">
        <f>SUMIFS(СВЦЭМ!$F$34:$F$777,СВЦЭМ!$A$34:$A$777,$A192,СВЦЭМ!$B$34:$B$777,L$190)+'СЕТ СН'!$F$12</f>
        <v>55.007049019999997</v>
      </c>
      <c r="M192" s="64">
        <f>SUMIFS(СВЦЭМ!$F$34:$F$777,СВЦЭМ!$A$34:$A$777,$A192,СВЦЭМ!$B$34:$B$777,M$190)+'СЕТ СН'!$F$12</f>
        <v>55.476347250000003</v>
      </c>
      <c r="N192" s="64">
        <f>SUMIFS(СВЦЭМ!$F$34:$F$777,СВЦЭМ!$A$34:$A$777,$A192,СВЦЭМ!$B$34:$B$777,N$190)+'СЕТ СН'!$F$12</f>
        <v>55.436131160000002</v>
      </c>
      <c r="O192" s="64">
        <f>SUMIFS(СВЦЭМ!$F$34:$F$777,СВЦЭМ!$A$34:$A$777,$A192,СВЦЭМ!$B$34:$B$777,O$190)+'СЕТ СН'!$F$12</f>
        <v>54.480643559999997</v>
      </c>
      <c r="P192" s="64">
        <f>SUMIFS(СВЦЭМ!$F$34:$F$777,СВЦЭМ!$A$34:$A$777,$A192,СВЦЭМ!$B$34:$B$777,P$190)+'СЕТ СН'!$F$12</f>
        <v>52.667598429999998</v>
      </c>
      <c r="Q192" s="64">
        <f>SUMIFS(СВЦЭМ!$F$34:$F$777,СВЦЭМ!$A$34:$A$777,$A192,СВЦЭМ!$B$34:$B$777,Q$190)+'СЕТ СН'!$F$12</f>
        <v>52.15988926</v>
      </c>
      <c r="R192" s="64">
        <f>SUMIFS(СВЦЭМ!$F$34:$F$777,СВЦЭМ!$A$34:$A$777,$A192,СВЦЭМ!$B$34:$B$777,R$190)+'СЕТ СН'!$F$12</f>
        <v>51.967194399999997</v>
      </c>
      <c r="S192" s="64">
        <f>SUMIFS(СВЦЭМ!$F$34:$F$777,СВЦЭМ!$A$34:$A$777,$A192,СВЦЭМ!$B$34:$B$777,S$190)+'СЕТ СН'!$F$12</f>
        <v>52.534323180000001</v>
      </c>
      <c r="T192" s="64">
        <f>SUMIFS(СВЦЭМ!$F$34:$F$777,СВЦЭМ!$A$34:$A$777,$A192,СВЦЭМ!$B$34:$B$777,T$190)+'СЕТ СН'!$F$12</f>
        <v>53.361330410000001</v>
      </c>
      <c r="U192" s="64">
        <f>SUMIFS(СВЦЭМ!$F$34:$F$777,СВЦЭМ!$A$34:$A$777,$A192,СВЦЭМ!$B$34:$B$777,U$190)+'СЕТ СН'!$F$12</f>
        <v>53.431683710000001</v>
      </c>
      <c r="V192" s="64">
        <f>SUMIFS(СВЦЭМ!$F$34:$F$777,СВЦЭМ!$A$34:$A$777,$A192,СВЦЭМ!$B$34:$B$777,V$190)+'СЕТ СН'!$F$12</f>
        <v>51.95899541</v>
      </c>
      <c r="W192" s="64">
        <f>SUMIFS(СВЦЭМ!$F$34:$F$777,СВЦЭМ!$A$34:$A$777,$A192,СВЦЭМ!$B$34:$B$777,W$190)+'СЕТ СН'!$F$12</f>
        <v>52.146399619999997</v>
      </c>
      <c r="X192" s="64">
        <f>SUMIFS(СВЦЭМ!$F$34:$F$777,СВЦЭМ!$A$34:$A$777,$A192,СВЦЭМ!$B$34:$B$777,X$190)+'СЕТ СН'!$F$12</f>
        <v>57.129171929999998</v>
      </c>
      <c r="Y192" s="64">
        <f>SUMIFS(СВЦЭМ!$F$34:$F$777,СВЦЭМ!$A$34:$A$777,$A192,СВЦЭМ!$B$34:$B$777,Y$190)+'СЕТ СН'!$F$12</f>
        <v>64.867457310000006</v>
      </c>
    </row>
    <row r="193" spans="1:25" ht="15.75" x14ac:dyDescent="0.2">
      <c r="A193" s="63">
        <f t="shared" ref="A193:A221" si="5">A192+1</f>
        <v>42554</v>
      </c>
      <c r="B193" s="64">
        <f>SUMIFS(СВЦЭМ!$F$34:$F$777,СВЦЭМ!$A$34:$A$777,$A193,СВЦЭМ!$B$34:$B$777,B$190)+'СЕТ СН'!$F$12</f>
        <v>72.937018159999994</v>
      </c>
      <c r="C193" s="64">
        <f>SUMIFS(СВЦЭМ!$F$34:$F$777,СВЦЭМ!$A$34:$A$777,$A193,СВЦЭМ!$B$34:$B$777,C$190)+'СЕТ СН'!$F$12</f>
        <v>80.106921670000006</v>
      </c>
      <c r="D193" s="64">
        <f>SUMIFS(СВЦЭМ!$F$34:$F$777,СВЦЭМ!$A$34:$A$777,$A193,СВЦЭМ!$B$34:$B$777,D$190)+'СЕТ СН'!$F$12</f>
        <v>84.042929139999998</v>
      </c>
      <c r="E193" s="64">
        <f>SUMIFS(СВЦЭМ!$F$34:$F$777,СВЦЭМ!$A$34:$A$777,$A193,СВЦЭМ!$B$34:$B$777,E$190)+'СЕТ СН'!$F$12</f>
        <v>85.553666640000003</v>
      </c>
      <c r="F193" s="64">
        <f>SUMIFS(СВЦЭМ!$F$34:$F$777,СВЦЭМ!$A$34:$A$777,$A193,СВЦЭМ!$B$34:$B$777,F$190)+'СЕТ СН'!$F$12</f>
        <v>87.012072200000006</v>
      </c>
      <c r="G193" s="64">
        <f>SUMIFS(СВЦЭМ!$F$34:$F$777,СВЦЭМ!$A$34:$A$777,$A193,СВЦЭМ!$B$34:$B$777,G$190)+'СЕТ СН'!$F$12</f>
        <v>86.692059799999996</v>
      </c>
      <c r="H193" s="64">
        <f>SUMIFS(СВЦЭМ!$F$34:$F$777,СВЦЭМ!$A$34:$A$777,$A193,СВЦЭМ!$B$34:$B$777,H$190)+'СЕТ СН'!$F$12</f>
        <v>81.476824829999998</v>
      </c>
      <c r="I193" s="64">
        <f>SUMIFS(СВЦЭМ!$F$34:$F$777,СВЦЭМ!$A$34:$A$777,$A193,СВЦЭМ!$B$34:$B$777,I$190)+'СЕТ СН'!$F$12</f>
        <v>73.171326539999995</v>
      </c>
      <c r="J193" s="64">
        <f>SUMIFS(СВЦЭМ!$F$34:$F$777,СВЦЭМ!$A$34:$A$777,$A193,СВЦЭМ!$B$34:$B$777,J$190)+'СЕТ СН'!$F$12</f>
        <v>60.798788500000001</v>
      </c>
      <c r="K193" s="64">
        <f>SUMIFS(СВЦЭМ!$F$34:$F$777,СВЦЭМ!$A$34:$A$777,$A193,СВЦЭМ!$B$34:$B$777,K$190)+'СЕТ СН'!$F$12</f>
        <v>53.023475980000001</v>
      </c>
      <c r="L193" s="64">
        <f>SUMIFS(СВЦЭМ!$F$34:$F$777,СВЦЭМ!$A$34:$A$777,$A193,СВЦЭМ!$B$34:$B$777,L$190)+'СЕТ СН'!$F$12</f>
        <v>55.31584325</v>
      </c>
      <c r="M193" s="64">
        <f>SUMIFS(СВЦЭМ!$F$34:$F$777,СВЦЭМ!$A$34:$A$777,$A193,СВЦЭМ!$B$34:$B$777,M$190)+'СЕТ СН'!$F$12</f>
        <v>55.783604410000002</v>
      </c>
      <c r="N193" s="64">
        <f>SUMIFS(СВЦЭМ!$F$34:$F$777,СВЦЭМ!$A$34:$A$777,$A193,СВЦЭМ!$B$34:$B$777,N$190)+'СЕТ СН'!$F$12</f>
        <v>55.351297500000001</v>
      </c>
      <c r="O193" s="64">
        <f>SUMIFS(СВЦЭМ!$F$34:$F$777,СВЦЭМ!$A$34:$A$777,$A193,СВЦЭМ!$B$34:$B$777,O$190)+'СЕТ СН'!$F$12</f>
        <v>54.511606159999999</v>
      </c>
      <c r="P193" s="64">
        <f>SUMIFS(СВЦЭМ!$F$34:$F$777,СВЦЭМ!$A$34:$A$777,$A193,СВЦЭМ!$B$34:$B$777,P$190)+'СЕТ СН'!$F$12</f>
        <v>53.183500369999997</v>
      </c>
      <c r="Q193" s="64">
        <f>SUMIFS(СВЦЭМ!$F$34:$F$777,СВЦЭМ!$A$34:$A$777,$A193,СВЦЭМ!$B$34:$B$777,Q$190)+'СЕТ СН'!$F$12</f>
        <v>53.022575500000002</v>
      </c>
      <c r="R193" s="64">
        <f>SUMIFS(СВЦЭМ!$F$34:$F$777,СВЦЭМ!$A$34:$A$777,$A193,СВЦЭМ!$B$34:$B$777,R$190)+'СЕТ СН'!$F$12</f>
        <v>52.272317540000003</v>
      </c>
      <c r="S193" s="64">
        <f>SUMIFS(СВЦЭМ!$F$34:$F$777,СВЦЭМ!$A$34:$A$777,$A193,СВЦЭМ!$B$34:$B$777,S$190)+'СЕТ СН'!$F$12</f>
        <v>51.951685019999999</v>
      </c>
      <c r="T193" s="64">
        <f>SUMIFS(СВЦЭМ!$F$34:$F$777,СВЦЭМ!$A$34:$A$777,$A193,СВЦЭМ!$B$34:$B$777,T$190)+'СЕТ СН'!$F$12</f>
        <v>53.220038940000002</v>
      </c>
      <c r="U193" s="64">
        <f>SUMIFS(СВЦЭМ!$F$34:$F$777,СВЦЭМ!$A$34:$A$777,$A193,СВЦЭМ!$B$34:$B$777,U$190)+'СЕТ СН'!$F$12</f>
        <v>53.964720010000001</v>
      </c>
      <c r="V193" s="64">
        <f>SUMIFS(СВЦЭМ!$F$34:$F$777,СВЦЭМ!$A$34:$A$777,$A193,СВЦЭМ!$B$34:$B$777,V$190)+'СЕТ СН'!$F$12</f>
        <v>52.193418819999998</v>
      </c>
      <c r="W193" s="64">
        <f>SUMIFS(СВЦЭМ!$F$34:$F$777,СВЦЭМ!$A$34:$A$777,$A193,СВЦЭМ!$B$34:$B$777,W$190)+'СЕТ СН'!$F$12</f>
        <v>51.240997239999999</v>
      </c>
      <c r="X193" s="64">
        <f>SUMIFS(СВЦЭМ!$F$34:$F$777,СВЦЭМ!$A$34:$A$777,$A193,СВЦЭМ!$B$34:$B$777,X$190)+'СЕТ СН'!$F$12</f>
        <v>56.47932394</v>
      </c>
      <c r="Y193" s="64">
        <f>SUMIFS(СВЦЭМ!$F$34:$F$777,СВЦЭМ!$A$34:$A$777,$A193,СВЦЭМ!$B$34:$B$777,Y$190)+'СЕТ СН'!$F$12</f>
        <v>64.824002050000004</v>
      </c>
    </row>
    <row r="194" spans="1:25" ht="15.75" x14ac:dyDescent="0.2">
      <c r="A194" s="63">
        <f t="shared" si="5"/>
        <v>42555</v>
      </c>
      <c r="B194" s="64">
        <f>SUMIFS(СВЦЭМ!$F$34:$F$777,СВЦЭМ!$A$34:$A$777,$A194,СВЦЭМ!$B$34:$B$777,B$190)+'СЕТ СН'!$F$12</f>
        <v>76.969854280000007</v>
      </c>
      <c r="C194" s="64">
        <f>SUMIFS(СВЦЭМ!$F$34:$F$777,СВЦЭМ!$A$34:$A$777,$A194,СВЦЭМ!$B$34:$B$777,C$190)+'СЕТ СН'!$F$12</f>
        <v>83.919985190000006</v>
      </c>
      <c r="D194" s="64">
        <f>SUMIFS(СВЦЭМ!$F$34:$F$777,СВЦЭМ!$A$34:$A$777,$A194,СВЦЭМ!$B$34:$B$777,D$190)+'СЕТ СН'!$F$12</f>
        <v>86.888380679999997</v>
      </c>
      <c r="E194" s="64">
        <f>SUMIFS(СВЦЭМ!$F$34:$F$777,СВЦЭМ!$A$34:$A$777,$A194,СВЦЭМ!$B$34:$B$777,E$190)+'СЕТ СН'!$F$12</f>
        <v>88.857072079999995</v>
      </c>
      <c r="F194" s="64">
        <f>SUMIFS(СВЦЭМ!$F$34:$F$777,СВЦЭМ!$A$34:$A$777,$A194,СВЦЭМ!$B$34:$B$777,F$190)+'СЕТ СН'!$F$12</f>
        <v>91.485717829999999</v>
      </c>
      <c r="G194" s="64">
        <f>SUMIFS(СВЦЭМ!$F$34:$F$777,СВЦЭМ!$A$34:$A$777,$A194,СВЦЭМ!$B$34:$B$777,G$190)+'СЕТ СН'!$F$12</f>
        <v>92.740519699999993</v>
      </c>
      <c r="H194" s="64">
        <f>SUMIFS(СВЦЭМ!$F$34:$F$777,СВЦЭМ!$A$34:$A$777,$A194,СВЦЭМ!$B$34:$B$777,H$190)+'СЕТ СН'!$F$12</f>
        <v>84.102914620000007</v>
      </c>
      <c r="I194" s="64">
        <f>SUMIFS(СВЦЭМ!$F$34:$F$777,СВЦЭМ!$A$34:$A$777,$A194,СВЦЭМ!$B$34:$B$777,I$190)+'СЕТ СН'!$F$12</f>
        <v>73.625157779999995</v>
      </c>
      <c r="J194" s="64">
        <f>SUMIFS(СВЦЭМ!$F$34:$F$777,СВЦЭМ!$A$34:$A$777,$A194,СВЦЭМ!$B$34:$B$777,J$190)+'СЕТ СН'!$F$12</f>
        <v>64.549697929999994</v>
      </c>
      <c r="K194" s="64">
        <f>SUMIFS(СВЦЭМ!$F$34:$F$777,СВЦЭМ!$A$34:$A$777,$A194,СВЦЭМ!$B$34:$B$777,K$190)+'СЕТ СН'!$F$12</f>
        <v>58.496371340000003</v>
      </c>
      <c r="L194" s="64">
        <f>SUMIFS(СВЦЭМ!$F$34:$F$777,СВЦЭМ!$A$34:$A$777,$A194,СВЦЭМ!$B$34:$B$777,L$190)+'СЕТ СН'!$F$12</f>
        <v>58.454120680000003</v>
      </c>
      <c r="M194" s="64">
        <f>SUMIFS(СВЦЭМ!$F$34:$F$777,СВЦЭМ!$A$34:$A$777,$A194,СВЦЭМ!$B$34:$B$777,M$190)+'СЕТ СН'!$F$12</f>
        <v>58.207275729999999</v>
      </c>
      <c r="N194" s="64">
        <f>SUMIFS(СВЦЭМ!$F$34:$F$777,СВЦЭМ!$A$34:$A$777,$A194,СВЦЭМ!$B$34:$B$777,N$190)+'СЕТ СН'!$F$12</f>
        <v>57.489882870000002</v>
      </c>
      <c r="O194" s="64">
        <f>SUMIFS(СВЦЭМ!$F$34:$F$777,СВЦЭМ!$A$34:$A$777,$A194,СВЦЭМ!$B$34:$B$777,O$190)+'СЕТ СН'!$F$12</f>
        <v>57.748633669999997</v>
      </c>
      <c r="P194" s="64">
        <f>SUMIFS(СВЦЭМ!$F$34:$F$777,СВЦЭМ!$A$34:$A$777,$A194,СВЦЭМ!$B$34:$B$777,P$190)+'СЕТ СН'!$F$12</f>
        <v>57.913974979999999</v>
      </c>
      <c r="Q194" s="64">
        <f>SUMIFS(СВЦЭМ!$F$34:$F$777,СВЦЭМ!$A$34:$A$777,$A194,СВЦЭМ!$B$34:$B$777,Q$190)+'СЕТ СН'!$F$12</f>
        <v>57.571650079999998</v>
      </c>
      <c r="R194" s="64">
        <f>SUMIFS(СВЦЭМ!$F$34:$F$777,СВЦЭМ!$A$34:$A$777,$A194,СВЦЭМ!$B$34:$B$777,R$190)+'СЕТ СН'!$F$12</f>
        <v>58.222807330000002</v>
      </c>
      <c r="S194" s="64">
        <f>SUMIFS(СВЦЭМ!$F$34:$F$777,СВЦЭМ!$A$34:$A$777,$A194,СВЦЭМ!$B$34:$B$777,S$190)+'СЕТ СН'!$F$12</f>
        <v>58.307142249999998</v>
      </c>
      <c r="T194" s="64">
        <f>SUMIFS(СВЦЭМ!$F$34:$F$777,СВЦЭМ!$A$34:$A$777,$A194,СВЦЭМ!$B$34:$B$777,T$190)+'СЕТ СН'!$F$12</f>
        <v>58.451795779999998</v>
      </c>
      <c r="U194" s="64">
        <f>SUMIFS(СВЦЭМ!$F$34:$F$777,СВЦЭМ!$A$34:$A$777,$A194,СВЦЭМ!$B$34:$B$777,U$190)+'СЕТ СН'!$F$12</f>
        <v>59.252028150000001</v>
      </c>
      <c r="V194" s="64">
        <f>SUMIFS(СВЦЭМ!$F$34:$F$777,СВЦЭМ!$A$34:$A$777,$A194,СВЦЭМ!$B$34:$B$777,V$190)+'СЕТ СН'!$F$12</f>
        <v>61.674041440000003</v>
      </c>
      <c r="W194" s="64">
        <f>SUMIFS(СВЦЭМ!$F$34:$F$777,СВЦЭМ!$A$34:$A$777,$A194,СВЦЭМ!$B$34:$B$777,W$190)+'СЕТ СН'!$F$12</f>
        <v>64.623685199999997</v>
      </c>
      <c r="X194" s="64">
        <f>SUMIFS(СВЦЭМ!$F$34:$F$777,СВЦЭМ!$A$34:$A$777,$A194,СВЦЭМ!$B$34:$B$777,X$190)+'СЕТ СН'!$F$12</f>
        <v>68.893027079999996</v>
      </c>
      <c r="Y194" s="64">
        <f>SUMIFS(СВЦЭМ!$F$34:$F$777,СВЦЭМ!$A$34:$A$777,$A194,СВЦЭМ!$B$34:$B$777,Y$190)+'СЕТ СН'!$F$12</f>
        <v>72.646018119999994</v>
      </c>
    </row>
    <row r="195" spans="1:25" ht="15.75" x14ac:dyDescent="0.2">
      <c r="A195" s="63">
        <f t="shared" si="5"/>
        <v>42556</v>
      </c>
      <c r="B195" s="64">
        <f>SUMIFS(СВЦЭМ!$F$34:$F$777,СВЦЭМ!$A$34:$A$777,$A195,СВЦЭМ!$B$34:$B$777,B$190)+'СЕТ СН'!$F$12</f>
        <v>78.785895339999996</v>
      </c>
      <c r="C195" s="64">
        <f>SUMIFS(СВЦЭМ!$F$34:$F$777,СВЦЭМ!$A$34:$A$777,$A195,СВЦЭМ!$B$34:$B$777,C$190)+'СЕТ СН'!$F$12</f>
        <v>86.172610079999998</v>
      </c>
      <c r="D195" s="64">
        <f>SUMIFS(СВЦЭМ!$F$34:$F$777,СВЦЭМ!$A$34:$A$777,$A195,СВЦЭМ!$B$34:$B$777,D$190)+'СЕТ СН'!$F$12</f>
        <v>90.436766239999997</v>
      </c>
      <c r="E195" s="64">
        <f>SUMIFS(СВЦЭМ!$F$34:$F$777,СВЦЭМ!$A$34:$A$777,$A195,СВЦЭМ!$B$34:$B$777,E$190)+'СЕТ СН'!$F$12</f>
        <v>91.805291670000003</v>
      </c>
      <c r="F195" s="64">
        <f>SUMIFS(СВЦЭМ!$F$34:$F$777,СВЦЭМ!$A$34:$A$777,$A195,СВЦЭМ!$B$34:$B$777,F$190)+'СЕТ СН'!$F$12</f>
        <v>90.096509569999995</v>
      </c>
      <c r="G195" s="64">
        <f>SUMIFS(СВЦЭМ!$F$34:$F$777,СВЦЭМ!$A$34:$A$777,$A195,СВЦЭМ!$B$34:$B$777,G$190)+'СЕТ СН'!$F$12</f>
        <v>92.068337439999993</v>
      </c>
      <c r="H195" s="64">
        <f>SUMIFS(СВЦЭМ!$F$34:$F$777,СВЦЭМ!$A$34:$A$777,$A195,СВЦЭМ!$B$34:$B$777,H$190)+'СЕТ СН'!$F$12</f>
        <v>82.848951119999995</v>
      </c>
      <c r="I195" s="64">
        <f>SUMIFS(СВЦЭМ!$F$34:$F$777,СВЦЭМ!$A$34:$A$777,$A195,СВЦЭМ!$B$34:$B$777,I$190)+'СЕТ СН'!$F$12</f>
        <v>69.807717609999997</v>
      </c>
      <c r="J195" s="64">
        <f>SUMIFS(СВЦЭМ!$F$34:$F$777,СВЦЭМ!$A$34:$A$777,$A195,СВЦЭМ!$B$34:$B$777,J$190)+'СЕТ СН'!$F$12</f>
        <v>60.706560719999999</v>
      </c>
      <c r="K195" s="64">
        <f>SUMIFS(СВЦЭМ!$F$34:$F$777,СВЦЭМ!$A$34:$A$777,$A195,СВЦЭМ!$B$34:$B$777,K$190)+'СЕТ СН'!$F$12</f>
        <v>59.800362880000002</v>
      </c>
      <c r="L195" s="64">
        <f>SUMIFS(СВЦЭМ!$F$34:$F$777,СВЦЭМ!$A$34:$A$777,$A195,СВЦЭМ!$B$34:$B$777,L$190)+'СЕТ СН'!$F$12</f>
        <v>54.833300600000001</v>
      </c>
      <c r="M195" s="64">
        <f>SUMIFS(СВЦЭМ!$F$34:$F$777,СВЦЭМ!$A$34:$A$777,$A195,СВЦЭМ!$B$34:$B$777,M$190)+'СЕТ СН'!$F$12</f>
        <v>55.039630899999999</v>
      </c>
      <c r="N195" s="64">
        <f>SUMIFS(СВЦЭМ!$F$34:$F$777,СВЦЭМ!$A$34:$A$777,$A195,СВЦЭМ!$B$34:$B$777,N$190)+'СЕТ СН'!$F$12</f>
        <v>54.897788220000002</v>
      </c>
      <c r="O195" s="64">
        <f>SUMIFS(СВЦЭМ!$F$34:$F$777,СВЦЭМ!$A$34:$A$777,$A195,СВЦЭМ!$B$34:$B$777,O$190)+'СЕТ СН'!$F$12</f>
        <v>55.549349550000002</v>
      </c>
      <c r="P195" s="64">
        <f>SUMIFS(СВЦЭМ!$F$34:$F$777,СВЦЭМ!$A$34:$A$777,$A195,СВЦЭМ!$B$34:$B$777,P$190)+'СЕТ СН'!$F$12</f>
        <v>54.397815260000002</v>
      </c>
      <c r="Q195" s="64">
        <f>SUMIFS(СВЦЭМ!$F$34:$F$777,СВЦЭМ!$A$34:$A$777,$A195,СВЦЭМ!$B$34:$B$777,Q$190)+'СЕТ СН'!$F$12</f>
        <v>54.414852869999997</v>
      </c>
      <c r="R195" s="64">
        <f>SUMIFS(СВЦЭМ!$F$34:$F$777,СВЦЭМ!$A$34:$A$777,$A195,СВЦЭМ!$B$34:$B$777,R$190)+'СЕТ СН'!$F$12</f>
        <v>54.326041429999997</v>
      </c>
      <c r="S195" s="64">
        <f>SUMIFS(СВЦЭМ!$F$34:$F$777,СВЦЭМ!$A$34:$A$777,$A195,СВЦЭМ!$B$34:$B$777,S$190)+'СЕТ СН'!$F$12</f>
        <v>53.878688599999997</v>
      </c>
      <c r="T195" s="64">
        <f>SUMIFS(СВЦЭМ!$F$34:$F$777,СВЦЭМ!$A$34:$A$777,$A195,СВЦЭМ!$B$34:$B$777,T$190)+'СЕТ СН'!$F$12</f>
        <v>53.741895589999999</v>
      </c>
      <c r="U195" s="64">
        <f>SUMIFS(СВЦЭМ!$F$34:$F$777,СВЦЭМ!$A$34:$A$777,$A195,СВЦЭМ!$B$34:$B$777,U$190)+'СЕТ СН'!$F$12</f>
        <v>53.918686319999999</v>
      </c>
      <c r="V195" s="64">
        <f>SUMIFS(СВЦЭМ!$F$34:$F$777,СВЦЭМ!$A$34:$A$777,$A195,СВЦЭМ!$B$34:$B$777,V$190)+'СЕТ СН'!$F$12</f>
        <v>54.18270528</v>
      </c>
      <c r="W195" s="64">
        <f>SUMIFS(СВЦЭМ!$F$34:$F$777,СВЦЭМ!$A$34:$A$777,$A195,СВЦЭМ!$B$34:$B$777,W$190)+'СЕТ СН'!$F$12</f>
        <v>59.835852760000002</v>
      </c>
      <c r="X195" s="64">
        <f>SUMIFS(СВЦЭМ!$F$34:$F$777,СВЦЭМ!$A$34:$A$777,$A195,СВЦЭМ!$B$34:$B$777,X$190)+'СЕТ СН'!$F$12</f>
        <v>61.444906600000003</v>
      </c>
      <c r="Y195" s="64">
        <f>SUMIFS(СВЦЭМ!$F$34:$F$777,СВЦЭМ!$A$34:$A$777,$A195,СВЦЭМ!$B$34:$B$777,Y$190)+'СЕТ СН'!$F$12</f>
        <v>67.631299839999997</v>
      </c>
    </row>
    <row r="196" spans="1:25" ht="15.75" x14ac:dyDescent="0.2">
      <c r="A196" s="63">
        <f t="shared" si="5"/>
        <v>42557</v>
      </c>
      <c r="B196" s="64">
        <f>SUMIFS(СВЦЭМ!$F$34:$F$777,СВЦЭМ!$A$34:$A$777,$A196,СВЦЭМ!$B$34:$B$777,B$190)+'СЕТ СН'!$F$12</f>
        <v>82.740943430000002</v>
      </c>
      <c r="C196" s="64">
        <f>SUMIFS(СВЦЭМ!$F$34:$F$777,СВЦЭМ!$A$34:$A$777,$A196,СВЦЭМ!$B$34:$B$777,C$190)+'СЕТ СН'!$F$12</f>
        <v>90.322520089999998</v>
      </c>
      <c r="D196" s="64">
        <f>SUMIFS(СВЦЭМ!$F$34:$F$777,СВЦЭМ!$A$34:$A$777,$A196,СВЦЭМ!$B$34:$B$777,D$190)+'СЕТ СН'!$F$12</f>
        <v>91.40809908</v>
      </c>
      <c r="E196" s="64">
        <f>SUMIFS(СВЦЭМ!$F$34:$F$777,СВЦЭМ!$A$34:$A$777,$A196,СВЦЭМ!$B$34:$B$777,E$190)+'СЕТ СН'!$F$12</f>
        <v>96.454231280000002</v>
      </c>
      <c r="F196" s="64">
        <f>SUMIFS(СВЦЭМ!$F$34:$F$777,СВЦЭМ!$A$34:$A$777,$A196,СВЦЭМ!$B$34:$B$777,F$190)+'СЕТ СН'!$F$12</f>
        <v>97.733770930000006</v>
      </c>
      <c r="G196" s="64">
        <f>SUMIFS(СВЦЭМ!$F$34:$F$777,СВЦЭМ!$A$34:$A$777,$A196,СВЦЭМ!$B$34:$B$777,G$190)+'СЕТ СН'!$F$12</f>
        <v>96.208429199999998</v>
      </c>
      <c r="H196" s="64">
        <f>SUMIFS(СВЦЭМ!$F$34:$F$777,СВЦЭМ!$A$34:$A$777,$A196,СВЦЭМ!$B$34:$B$777,H$190)+'СЕТ СН'!$F$12</f>
        <v>85.427730929999996</v>
      </c>
      <c r="I196" s="64">
        <f>SUMIFS(СВЦЭМ!$F$34:$F$777,СВЦЭМ!$A$34:$A$777,$A196,СВЦЭМ!$B$34:$B$777,I$190)+'СЕТ СН'!$F$12</f>
        <v>71.710320859999996</v>
      </c>
      <c r="J196" s="64">
        <f>SUMIFS(СВЦЭМ!$F$34:$F$777,СВЦЭМ!$A$34:$A$777,$A196,СВЦЭМ!$B$34:$B$777,J$190)+'СЕТ СН'!$F$12</f>
        <v>59.83649905</v>
      </c>
      <c r="K196" s="64">
        <f>SUMIFS(СВЦЭМ!$F$34:$F$777,СВЦЭМ!$A$34:$A$777,$A196,СВЦЭМ!$B$34:$B$777,K$190)+'СЕТ СН'!$F$12</f>
        <v>54.3557694</v>
      </c>
      <c r="L196" s="64">
        <f>SUMIFS(СВЦЭМ!$F$34:$F$777,СВЦЭМ!$A$34:$A$777,$A196,СВЦЭМ!$B$34:$B$777,L$190)+'СЕТ СН'!$F$12</f>
        <v>53.69214479</v>
      </c>
      <c r="M196" s="64">
        <f>SUMIFS(СВЦЭМ!$F$34:$F$777,СВЦЭМ!$A$34:$A$777,$A196,СВЦЭМ!$B$34:$B$777,M$190)+'СЕТ СН'!$F$12</f>
        <v>53.663240539999997</v>
      </c>
      <c r="N196" s="64">
        <f>SUMIFS(СВЦЭМ!$F$34:$F$777,СВЦЭМ!$A$34:$A$777,$A196,СВЦЭМ!$B$34:$B$777,N$190)+'СЕТ СН'!$F$12</f>
        <v>53.741118669999999</v>
      </c>
      <c r="O196" s="64">
        <f>SUMIFS(СВЦЭМ!$F$34:$F$777,СВЦЭМ!$A$34:$A$777,$A196,СВЦЭМ!$B$34:$B$777,O$190)+'СЕТ СН'!$F$12</f>
        <v>53.788802339999997</v>
      </c>
      <c r="P196" s="64">
        <f>SUMIFS(СВЦЭМ!$F$34:$F$777,СВЦЭМ!$A$34:$A$777,$A196,СВЦЭМ!$B$34:$B$777,P$190)+'СЕТ СН'!$F$12</f>
        <v>53.143418709999999</v>
      </c>
      <c r="Q196" s="64">
        <f>SUMIFS(СВЦЭМ!$F$34:$F$777,СВЦЭМ!$A$34:$A$777,$A196,СВЦЭМ!$B$34:$B$777,Q$190)+'СЕТ СН'!$F$12</f>
        <v>53.2805921</v>
      </c>
      <c r="R196" s="64">
        <f>SUMIFS(СВЦЭМ!$F$34:$F$777,СВЦЭМ!$A$34:$A$777,$A196,СВЦЭМ!$B$34:$B$777,R$190)+'СЕТ СН'!$F$12</f>
        <v>53.339435739999999</v>
      </c>
      <c r="S196" s="64">
        <f>SUMIFS(СВЦЭМ!$F$34:$F$777,СВЦЭМ!$A$34:$A$777,$A196,СВЦЭМ!$B$34:$B$777,S$190)+'СЕТ СН'!$F$12</f>
        <v>53.661305579999997</v>
      </c>
      <c r="T196" s="64">
        <f>SUMIFS(СВЦЭМ!$F$34:$F$777,СВЦЭМ!$A$34:$A$777,$A196,СВЦЭМ!$B$34:$B$777,T$190)+'СЕТ СН'!$F$12</f>
        <v>53.765833239999999</v>
      </c>
      <c r="U196" s="64">
        <f>SUMIFS(СВЦЭМ!$F$34:$F$777,СВЦЭМ!$A$34:$A$777,$A196,СВЦЭМ!$B$34:$B$777,U$190)+'СЕТ СН'!$F$12</f>
        <v>53.991328350000003</v>
      </c>
      <c r="V196" s="64">
        <f>SUMIFS(СВЦЭМ!$F$34:$F$777,СВЦЭМ!$A$34:$A$777,$A196,СВЦЭМ!$B$34:$B$777,V$190)+'СЕТ СН'!$F$12</f>
        <v>57.070958560000001</v>
      </c>
      <c r="W196" s="64">
        <f>SUMIFS(СВЦЭМ!$F$34:$F$777,СВЦЭМ!$A$34:$A$777,$A196,СВЦЭМ!$B$34:$B$777,W$190)+'СЕТ СН'!$F$12</f>
        <v>59.43955811</v>
      </c>
      <c r="X196" s="64">
        <f>SUMIFS(СВЦЭМ!$F$34:$F$777,СВЦЭМ!$A$34:$A$777,$A196,СВЦЭМ!$B$34:$B$777,X$190)+'СЕТ СН'!$F$12</f>
        <v>62.331388609999998</v>
      </c>
      <c r="Y196" s="64">
        <f>SUMIFS(СВЦЭМ!$F$34:$F$777,СВЦЭМ!$A$34:$A$777,$A196,СВЦЭМ!$B$34:$B$777,Y$190)+'СЕТ СН'!$F$12</f>
        <v>70.55273699</v>
      </c>
    </row>
    <row r="197" spans="1:25" ht="15.75" x14ac:dyDescent="0.2">
      <c r="A197" s="63">
        <f t="shared" si="5"/>
        <v>42558</v>
      </c>
      <c r="B197" s="64">
        <f>SUMIFS(СВЦЭМ!$F$34:$F$777,СВЦЭМ!$A$34:$A$777,$A197,СВЦЭМ!$B$34:$B$777,B$190)+'СЕТ СН'!$F$12</f>
        <v>80.705344370000006</v>
      </c>
      <c r="C197" s="64">
        <f>SUMIFS(СВЦЭМ!$F$34:$F$777,СВЦЭМ!$A$34:$A$777,$A197,СВЦЭМ!$B$34:$B$777,C$190)+'СЕТ СН'!$F$12</f>
        <v>87.755850179999996</v>
      </c>
      <c r="D197" s="64">
        <f>SUMIFS(СВЦЭМ!$F$34:$F$777,СВЦЭМ!$A$34:$A$777,$A197,СВЦЭМ!$B$34:$B$777,D$190)+'СЕТ СН'!$F$12</f>
        <v>93.09875873</v>
      </c>
      <c r="E197" s="64">
        <f>SUMIFS(СВЦЭМ!$F$34:$F$777,СВЦЭМ!$A$34:$A$777,$A197,СВЦЭМ!$B$34:$B$777,E$190)+'СЕТ СН'!$F$12</f>
        <v>94.983303570000004</v>
      </c>
      <c r="F197" s="64">
        <f>SUMIFS(СВЦЭМ!$F$34:$F$777,СВЦЭМ!$A$34:$A$777,$A197,СВЦЭМ!$B$34:$B$777,F$190)+'СЕТ СН'!$F$12</f>
        <v>96.229474510000003</v>
      </c>
      <c r="G197" s="64">
        <f>SUMIFS(СВЦЭМ!$F$34:$F$777,СВЦЭМ!$A$34:$A$777,$A197,СВЦЭМ!$B$34:$B$777,G$190)+'СЕТ СН'!$F$12</f>
        <v>95.586594210000001</v>
      </c>
      <c r="H197" s="64">
        <f>SUMIFS(СВЦЭМ!$F$34:$F$777,СВЦЭМ!$A$34:$A$777,$A197,СВЦЭМ!$B$34:$B$777,H$190)+'СЕТ СН'!$F$12</f>
        <v>85.393867499999999</v>
      </c>
      <c r="I197" s="64">
        <f>SUMIFS(СВЦЭМ!$F$34:$F$777,СВЦЭМ!$A$34:$A$777,$A197,СВЦЭМ!$B$34:$B$777,I$190)+'СЕТ СН'!$F$12</f>
        <v>71.649986870000006</v>
      </c>
      <c r="J197" s="64">
        <f>SUMIFS(СВЦЭМ!$F$34:$F$777,СВЦЭМ!$A$34:$A$777,$A197,СВЦЭМ!$B$34:$B$777,J$190)+'СЕТ СН'!$F$12</f>
        <v>60.847699239999997</v>
      </c>
      <c r="K197" s="64">
        <f>SUMIFS(СВЦЭМ!$F$34:$F$777,СВЦЭМ!$A$34:$A$777,$A197,СВЦЭМ!$B$34:$B$777,K$190)+'СЕТ СН'!$F$12</f>
        <v>54.148846980000002</v>
      </c>
      <c r="L197" s="64">
        <f>SUMIFS(СВЦЭМ!$F$34:$F$777,СВЦЭМ!$A$34:$A$777,$A197,СВЦЭМ!$B$34:$B$777,L$190)+'СЕТ СН'!$F$12</f>
        <v>53.668433389999997</v>
      </c>
      <c r="M197" s="64">
        <f>SUMIFS(СВЦЭМ!$F$34:$F$777,СВЦЭМ!$A$34:$A$777,$A197,СВЦЭМ!$B$34:$B$777,M$190)+'СЕТ СН'!$F$12</f>
        <v>53.820434149999997</v>
      </c>
      <c r="N197" s="64">
        <f>SUMIFS(СВЦЭМ!$F$34:$F$777,СВЦЭМ!$A$34:$A$777,$A197,СВЦЭМ!$B$34:$B$777,N$190)+'СЕТ СН'!$F$12</f>
        <v>53.443840199999997</v>
      </c>
      <c r="O197" s="64">
        <f>SUMIFS(СВЦЭМ!$F$34:$F$777,СВЦЭМ!$A$34:$A$777,$A197,СВЦЭМ!$B$34:$B$777,O$190)+'СЕТ СН'!$F$12</f>
        <v>53.360401170000003</v>
      </c>
      <c r="P197" s="64">
        <f>SUMIFS(СВЦЭМ!$F$34:$F$777,СВЦЭМ!$A$34:$A$777,$A197,СВЦЭМ!$B$34:$B$777,P$190)+'СЕТ СН'!$F$12</f>
        <v>52.964542629999997</v>
      </c>
      <c r="Q197" s="64">
        <f>SUMIFS(СВЦЭМ!$F$34:$F$777,СВЦЭМ!$A$34:$A$777,$A197,СВЦЭМ!$B$34:$B$777,Q$190)+'СЕТ СН'!$F$12</f>
        <v>52.700623370000002</v>
      </c>
      <c r="R197" s="64">
        <f>SUMIFS(СВЦЭМ!$F$34:$F$777,СВЦЭМ!$A$34:$A$777,$A197,СВЦЭМ!$B$34:$B$777,R$190)+'СЕТ СН'!$F$12</f>
        <v>52.851140659999999</v>
      </c>
      <c r="S197" s="64">
        <f>SUMIFS(СВЦЭМ!$F$34:$F$777,СВЦЭМ!$A$34:$A$777,$A197,СВЦЭМ!$B$34:$B$777,S$190)+'СЕТ СН'!$F$12</f>
        <v>52.680512720000003</v>
      </c>
      <c r="T197" s="64">
        <f>SUMIFS(СВЦЭМ!$F$34:$F$777,СВЦЭМ!$A$34:$A$777,$A197,СВЦЭМ!$B$34:$B$777,T$190)+'СЕТ СН'!$F$12</f>
        <v>52.607785749999998</v>
      </c>
      <c r="U197" s="64">
        <f>SUMIFS(СВЦЭМ!$F$34:$F$777,СВЦЭМ!$A$34:$A$777,$A197,СВЦЭМ!$B$34:$B$777,U$190)+'СЕТ СН'!$F$12</f>
        <v>53.259444309999999</v>
      </c>
      <c r="V197" s="64">
        <f>SUMIFS(СВЦЭМ!$F$34:$F$777,СВЦЭМ!$A$34:$A$777,$A197,СВЦЭМ!$B$34:$B$777,V$190)+'СЕТ СН'!$F$12</f>
        <v>55.121346680000002</v>
      </c>
      <c r="W197" s="64">
        <f>SUMIFS(СВЦЭМ!$F$34:$F$777,СВЦЭМ!$A$34:$A$777,$A197,СВЦЭМ!$B$34:$B$777,W$190)+'СЕТ СН'!$F$12</f>
        <v>58.460933750000002</v>
      </c>
      <c r="X197" s="64">
        <f>SUMIFS(СВЦЭМ!$F$34:$F$777,СВЦЭМ!$A$34:$A$777,$A197,СВЦЭМ!$B$34:$B$777,X$190)+'СЕТ СН'!$F$12</f>
        <v>61.177394640000003</v>
      </c>
      <c r="Y197" s="64">
        <f>SUMIFS(СВЦЭМ!$F$34:$F$777,СВЦЭМ!$A$34:$A$777,$A197,СВЦЭМ!$B$34:$B$777,Y$190)+'СЕТ СН'!$F$12</f>
        <v>67.885673760000003</v>
      </c>
    </row>
    <row r="198" spans="1:25" ht="15.75" x14ac:dyDescent="0.2">
      <c r="A198" s="63">
        <f t="shared" si="5"/>
        <v>42559</v>
      </c>
      <c r="B198" s="64">
        <f>SUMIFS(СВЦЭМ!$F$34:$F$777,СВЦЭМ!$A$34:$A$777,$A198,СВЦЭМ!$B$34:$B$777,B$190)+'СЕТ СН'!$F$12</f>
        <v>76.163324119999999</v>
      </c>
      <c r="C198" s="64">
        <f>SUMIFS(СВЦЭМ!$F$34:$F$777,СВЦЭМ!$A$34:$A$777,$A198,СВЦЭМ!$B$34:$B$777,C$190)+'СЕТ СН'!$F$12</f>
        <v>80.988853750000004</v>
      </c>
      <c r="D198" s="64">
        <f>SUMIFS(СВЦЭМ!$F$34:$F$777,СВЦЭМ!$A$34:$A$777,$A198,СВЦЭМ!$B$34:$B$777,D$190)+'СЕТ СН'!$F$12</f>
        <v>84.796889570000005</v>
      </c>
      <c r="E198" s="64">
        <f>SUMIFS(СВЦЭМ!$F$34:$F$777,СВЦЭМ!$A$34:$A$777,$A198,СВЦЭМ!$B$34:$B$777,E$190)+'СЕТ СН'!$F$12</f>
        <v>86.563716990000003</v>
      </c>
      <c r="F198" s="64">
        <f>SUMIFS(СВЦЭМ!$F$34:$F$777,СВЦЭМ!$A$34:$A$777,$A198,СВЦЭМ!$B$34:$B$777,F$190)+'СЕТ СН'!$F$12</f>
        <v>86.510945160000006</v>
      </c>
      <c r="G198" s="64">
        <f>SUMIFS(СВЦЭМ!$F$34:$F$777,СВЦЭМ!$A$34:$A$777,$A198,СВЦЭМ!$B$34:$B$777,G$190)+'СЕТ СН'!$F$12</f>
        <v>81.566473619999996</v>
      </c>
      <c r="H198" s="64">
        <f>SUMIFS(СВЦЭМ!$F$34:$F$777,СВЦЭМ!$A$34:$A$777,$A198,СВЦЭМ!$B$34:$B$777,H$190)+'СЕТ СН'!$F$12</f>
        <v>71.732163540000002</v>
      </c>
      <c r="I198" s="64">
        <f>SUMIFS(СВЦЭМ!$F$34:$F$777,СВЦЭМ!$A$34:$A$777,$A198,СВЦЭМ!$B$34:$B$777,I$190)+'СЕТ СН'!$F$12</f>
        <v>63.76420804</v>
      </c>
      <c r="J198" s="64">
        <f>SUMIFS(СВЦЭМ!$F$34:$F$777,СВЦЭМ!$A$34:$A$777,$A198,СВЦЭМ!$B$34:$B$777,J$190)+'СЕТ СН'!$F$12</f>
        <v>56.530034120000003</v>
      </c>
      <c r="K198" s="64">
        <f>SUMIFS(СВЦЭМ!$F$34:$F$777,СВЦЭМ!$A$34:$A$777,$A198,СВЦЭМ!$B$34:$B$777,K$190)+'СЕТ СН'!$F$12</f>
        <v>52.52178765</v>
      </c>
      <c r="L198" s="64">
        <f>SUMIFS(СВЦЭМ!$F$34:$F$777,СВЦЭМ!$A$34:$A$777,$A198,СВЦЭМ!$B$34:$B$777,L$190)+'СЕТ СН'!$F$12</f>
        <v>53.758177770000003</v>
      </c>
      <c r="M198" s="64">
        <f>SUMIFS(СВЦЭМ!$F$34:$F$777,СВЦЭМ!$A$34:$A$777,$A198,СВЦЭМ!$B$34:$B$777,M$190)+'СЕТ СН'!$F$12</f>
        <v>53.884086400000001</v>
      </c>
      <c r="N198" s="64">
        <f>SUMIFS(СВЦЭМ!$F$34:$F$777,СВЦЭМ!$A$34:$A$777,$A198,СВЦЭМ!$B$34:$B$777,N$190)+'СЕТ СН'!$F$12</f>
        <v>53.337860710000001</v>
      </c>
      <c r="O198" s="64">
        <f>SUMIFS(СВЦЭМ!$F$34:$F$777,СВЦЭМ!$A$34:$A$777,$A198,СВЦЭМ!$B$34:$B$777,O$190)+'СЕТ СН'!$F$12</f>
        <v>54.292046380000002</v>
      </c>
      <c r="P198" s="64">
        <f>SUMIFS(СВЦЭМ!$F$34:$F$777,СВЦЭМ!$A$34:$A$777,$A198,СВЦЭМ!$B$34:$B$777,P$190)+'СЕТ СН'!$F$12</f>
        <v>53.415869110000003</v>
      </c>
      <c r="Q198" s="64">
        <f>SUMIFS(СВЦЭМ!$F$34:$F$777,СВЦЭМ!$A$34:$A$777,$A198,СВЦЭМ!$B$34:$B$777,Q$190)+'СЕТ СН'!$F$12</f>
        <v>53.401054799999997</v>
      </c>
      <c r="R198" s="64">
        <f>SUMIFS(СВЦЭМ!$F$34:$F$777,СВЦЭМ!$A$34:$A$777,$A198,СВЦЭМ!$B$34:$B$777,R$190)+'СЕТ СН'!$F$12</f>
        <v>52.962611870000003</v>
      </c>
      <c r="S198" s="64">
        <f>SUMIFS(СВЦЭМ!$F$34:$F$777,СВЦЭМ!$A$34:$A$777,$A198,СВЦЭМ!$B$34:$B$777,S$190)+'СЕТ СН'!$F$12</f>
        <v>52.573697000000003</v>
      </c>
      <c r="T198" s="64">
        <f>SUMIFS(СВЦЭМ!$F$34:$F$777,СВЦЭМ!$A$34:$A$777,$A198,СВЦЭМ!$B$34:$B$777,T$190)+'СЕТ СН'!$F$12</f>
        <v>52.836352849999997</v>
      </c>
      <c r="U198" s="64">
        <f>SUMIFS(СВЦЭМ!$F$34:$F$777,СВЦЭМ!$A$34:$A$777,$A198,СВЦЭМ!$B$34:$B$777,U$190)+'СЕТ СН'!$F$12</f>
        <v>52.793763179999999</v>
      </c>
      <c r="V198" s="64">
        <f>SUMIFS(СВЦЭМ!$F$34:$F$777,СВЦЭМ!$A$34:$A$777,$A198,СВЦЭМ!$B$34:$B$777,V$190)+'СЕТ СН'!$F$12</f>
        <v>50.466514940000003</v>
      </c>
      <c r="W198" s="64">
        <f>SUMIFS(СВЦЭМ!$F$34:$F$777,СВЦЭМ!$A$34:$A$777,$A198,СВЦЭМ!$B$34:$B$777,W$190)+'СЕТ СН'!$F$12</f>
        <v>49.988010039999999</v>
      </c>
      <c r="X198" s="64">
        <f>SUMIFS(СВЦЭМ!$F$34:$F$777,СВЦЭМ!$A$34:$A$777,$A198,СВЦЭМ!$B$34:$B$777,X$190)+'СЕТ СН'!$F$12</f>
        <v>55.607861489999998</v>
      </c>
      <c r="Y198" s="64">
        <f>SUMIFS(СВЦЭМ!$F$34:$F$777,СВЦЭМ!$A$34:$A$777,$A198,СВЦЭМ!$B$34:$B$777,Y$190)+'СЕТ СН'!$F$12</f>
        <v>63.15314978</v>
      </c>
    </row>
    <row r="199" spans="1:25" ht="15.75" x14ac:dyDescent="0.2">
      <c r="A199" s="63">
        <f t="shared" si="5"/>
        <v>42560</v>
      </c>
      <c r="B199" s="64">
        <f>SUMIFS(СВЦЭМ!$F$34:$F$777,СВЦЭМ!$A$34:$A$777,$A199,СВЦЭМ!$B$34:$B$777,B$190)+'СЕТ СН'!$F$12</f>
        <v>72.982687830000003</v>
      </c>
      <c r="C199" s="64">
        <f>SUMIFS(СВЦЭМ!$F$34:$F$777,СВЦЭМ!$A$34:$A$777,$A199,СВЦЭМ!$B$34:$B$777,C$190)+'СЕТ СН'!$F$12</f>
        <v>80.075113759999994</v>
      </c>
      <c r="D199" s="64">
        <f>SUMIFS(СВЦЭМ!$F$34:$F$777,СВЦЭМ!$A$34:$A$777,$A199,СВЦЭМ!$B$34:$B$777,D$190)+'СЕТ СН'!$F$12</f>
        <v>84.149253200000004</v>
      </c>
      <c r="E199" s="64">
        <f>SUMIFS(СВЦЭМ!$F$34:$F$777,СВЦЭМ!$A$34:$A$777,$A199,СВЦЭМ!$B$34:$B$777,E$190)+'СЕТ СН'!$F$12</f>
        <v>85.430188329999993</v>
      </c>
      <c r="F199" s="64">
        <f>SUMIFS(СВЦЭМ!$F$34:$F$777,СВЦЭМ!$A$34:$A$777,$A199,СВЦЭМ!$B$34:$B$777,F$190)+'СЕТ СН'!$F$12</f>
        <v>86.654069410000005</v>
      </c>
      <c r="G199" s="64">
        <f>SUMIFS(СВЦЭМ!$F$34:$F$777,СВЦЭМ!$A$34:$A$777,$A199,СВЦЭМ!$B$34:$B$777,G$190)+'СЕТ СН'!$F$12</f>
        <v>86.414919089999998</v>
      </c>
      <c r="H199" s="64">
        <f>SUMIFS(СВЦЭМ!$F$34:$F$777,СВЦЭМ!$A$34:$A$777,$A199,СВЦЭМ!$B$34:$B$777,H$190)+'СЕТ СН'!$F$12</f>
        <v>75.540025760000006</v>
      </c>
      <c r="I199" s="64">
        <f>SUMIFS(СВЦЭМ!$F$34:$F$777,СВЦЭМ!$A$34:$A$777,$A199,СВЦЭМ!$B$34:$B$777,I$190)+'СЕТ СН'!$F$12</f>
        <v>67.181809000000001</v>
      </c>
      <c r="J199" s="64">
        <f>SUMIFS(СВЦЭМ!$F$34:$F$777,СВЦЭМ!$A$34:$A$777,$A199,СВЦЭМ!$B$34:$B$777,J$190)+'СЕТ СН'!$F$12</f>
        <v>57.858521629999998</v>
      </c>
      <c r="K199" s="64">
        <f>SUMIFS(СВЦЭМ!$F$34:$F$777,СВЦЭМ!$A$34:$A$777,$A199,СВЦЭМ!$B$34:$B$777,K$190)+'СЕТ СН'!$F$12</f>
        <v>51.888221440000002</v>
      </c>
      <c r="L199" s="64">
        <f>SUMIFS(СВЦЭМ!$F$34:$F$777,СВЦЭМ!$A$34:$A$777,$A199,СВЦЭМ!$B$34:$B$777,L$190)+'СЕТ СН'!$F$12</f>
        <v>51.21153777</v>
      </c>
      <c r="M199" s="64">
        <f>SUMIFS(СВЦЭМ!$F$34:$F$777,СВЦЭМ!$A$34:$A$777,$A199,СВЦЭМ!$B$34:$B$777,M$190)+'СЕТ СН'!$F$12</f>
        <v>50.807037919999999</v>
      </c>
      <c r="N199" s="64">
        <f>SUMIFS(СВЦЭМ!$F$34:$F$777,СВЦЭМ!$A$34:$A$777,$A199,СВЦЭМ!$B$34:$B$777,N$190)+'СЕТ СН'!$F$12</f>
        <v>49.710912200000003</v>
      </c>
      <c r="O199" s="64">
        <f>SUMIFS(СВЦЭМ!$F$34:$F$777,СВЦЭМ!$A$34:$A$777,$A199,СВЦЭМ!$B$34:$B$777,O$190)+'СЕТ СН'!$F$12</f>
        <v>49.306749029999999</v>
      </c>
      <c r="P199" s="64">
        <f>SUMIFS(СВЦЭМ!$F$34:$F$777,СВЦЭМ!$A$34:$A$777,$A199,СВЦЭМ!$B$34:$B$777,P$190)+'СЕТ СН'!$F$12</f>
        <v>48.913927620000003</v>
      </c>
      <c r="Q199" s="64">
        <f>SUMIFS(СВЦЭМ!$F$34:$F$777,СВЦЭМ!$A$34:$A$777,$A199,СВЦЭМ!$B$34:$B$777,Q$190)+'СЕТ СН'!$F$12</f>
        <v>49.071727170000003</v>
      </c>
      <c r="R199" s="64">
        <f>SUMIFS(СВЦЭМ!$F$34:$F$777,СВЦЭМ!$A$34:$A$777,$A199,СВЦЭМ!$B$34:$B$777,R$190)+'СЕТ СН'!$F$12</f>
        <v>49.335711109999998</v>
      </c>
      <c r="S199" s="64">
        <f>SUMIFS(СВЦЭМ!$F$34:$F$777,СВЦЭМ!$A$34:$A$777,$A199,СВЦЭМ!$B$34:$B$777,S$190)+'СЕТ СН'!$F$12</f>
        <v>49.783968299999998</v>
      </c>
      <c r="T199" s="64">
        <f>SUMIFS(СВЦЭМ!$F$34:$F$777,СВЦЭМ!$A$34:$A$777,$A199,СВЦЭМ!$B$34:$B$777,T$190)+'СЕТ СН'!$F$12</f>
        <v>50.002066859999999</v>
      </c>
      <c r="U199" s="64">
        <f>SUMIFS(СВЦЭМ!$F$34:$F$777,СВЦЭМ!$A$34:$A$777,$A199,СВЦЭМ!$B$34:$B$777,U$190)+'СЕТ СН'!$F$12</f>
        <v>49.33579452</v>
      </c>
      <c r="V199" s="64">
        <f>SUMIFS(СВЦЭМ!$F$34:$F$777,СВЦЭМ!$A$34:$A$777,$A199,СВЦЭМ!$B$34:$B$777,V$190)+'СЕТ СН'!$F$12</f>
        <v>49.385544430000003</v>
      </c>
      <c r="W199" s="64">
        <f>SUMIFS(СВЦЭМ!$F$34:$F$777,СВЦЭМ!$A$34:$A$777,$A199,СВЦЭМ!$B$34:$B$777,W$190)+'СЕТ СН'!$F$12</f>
        <v>50.074400750000002</v>
      </c>
      <c r="X199" s="64">
        <f>SUMIFS(СВЦЭМ!$F$34:$F$777,СВЦЭМ!$A$34:$A$777,$A199,СВЦЭМ!$B$34:$B$777,X$190)+'СЕТ СН'!$F$12</f>
        <v>54.31371223</v>
      </c>
      <c r="Y199" s="64">
        <f>SUMIFS(СВЦЭМ!$F$34:$F$777,СВЦЭМ!$A$34:$A$777,$A199,СВЦЭМ!$B$34:$B$777,Y$190)+'СЕТ СН'!$F$12</f>
        <v>62.04460169</v>
      </c>
    </row>
    <row r="200" spans="1:25" ht="15.75" x14ac:dyDescent="0.2">
      <c r="A200" s="63">
        <f t="shared" si="5"/>
        <v>42561</v>
      </c>
      <c r="B200" s="64">
        <f>SUMIFS(СВЦЭМ!$F$34:$F$777,СВЦЭМ!$A$34:$A$777,$A200,СВЦЭМ!$B$34:$B$777,B$190)+'СЕТ СН'!$F$12</f>
        <v>69.715029749999999</v>
      </c>
      <c r="C200" s="64">
        <f>SUMIFS(СВЦЭМ!$F$34:$F$777,СВЦЭМ!$A$34:$A$777,$A200,СВЦЭМ!$B$34:$B$777,C$190)+'СЕТ СН'!$F$12</f>
        <v>76.592267309999997</v>
      </c>
      <c r="D200" s="64">
        <f>SUMIFS(СВЦЭМ!$F$34:$F$777,СВЦЭМ!$A$34:$A$777,$A200,СВЦЭМ!$B$34:$B$777,D$190)+'СЕТ СН'!$F$12</f>
        <v>80.75508198</v>
      </c>
      <c r="E200" s="64">
        <f>SUMIFS(СВЦЭМ!$F$34:$F$777,СВЦЭМ!$A$34:$A$777,$A200,СВЦЭМ!$B$34:$B$777,E$190)+'СЕТ СН'!$F$12</f>
        <v>82.2418136</v>
      </c>
      <c r="F200" s="64">
        <f>SUMIFS(СВЦЭМ!$F$34:$F$777,СВЦЭМ!$A$34:$A$777,$A200,СВЦЭМ!$B$34:$B$777,F$190)+'СЕТ СН'!$F$12</f>
        <v>83.437905670000006</v>
      </c>
      <c r="G200" s="64">
        <f>SUMIFS(СВЦЭМ!$F$34:$F$777,СВЦЭМ!$A$34:$A$777,$A200,СВЦЭМ!$B$34:$B$777,G$190)+'СЕТ СН'!$F$12</f>
        <v>83.862277419999998</v>
      </c>
      <c r="H200" s="64">
        <f>SUMIFS(СВЦЭМ!$F$34:$F$777,СВЦЭМ!$A$34:$A$777,$A200,СВЦЭМ!$B$34:$B$777,H$190)+'СЕТ СН'!$F$12</f>
        <v>78.347728669999995</v>
      </c>
      <c r="I200" s="64">
        <f>SUMIFS(СВЦЭМ!$F$34:$F$777,СВЦЭМ!$A$34:$A$777,$A200,СВЦЭМ!$B$34:$B$777,I$190)+'СЕТ СН'!$F$12</f>
        <v>71.540849559999998</v>
      </c>
      <c r="J200" s="64">
        <f>SUMIFS(СВЦЭМ!$F$34:$F$777,СВЦЭМ!$A$34:$A$777,$A200,СВЦЭМ!$B$34:$B$777,J$190)+'СЕТ СН'!$F$12</f>
        <v>60.544908509999999</v>
      </c>
      <c r="K200" s="64">
        <f>SUMIFS(СВЦЭМ!$F$34:$F$777,СВЦЭМ!$A$34:$A$777,$A200,СВЦЭМ!$B$34:$B$777,K$190)+'СЕТ СН'!$F$12</f>
        <v>52.602244450000001</v>
      </c>
      <c r="L200" s="64">
        <f>SUMIFS(СВЦЭМ!$F$34:$F$777,СВЦЭМ!$A$34:$A$777,$A200,СВЦЭМ!$B$34:$B$777,L$190)+'СЕТ СН'!$F$12</f>
        <v>49.854990059999999</v>
      </c>
      <c r="M200" s="64">
        <f>SUMIFS(СВЦЭМ!$F$34:$F$777,СВЦЭМ!$A$34:$A$777,$A200,СВЦЭМ!$B$34:$B$777,M$190)+'СЕТ СН'!$F$12</f>
        <v>49.602482569999999</v>
      </c>
      <c r="N200" s="64">
        <f>SUMIFS(СВЦЭМ!$F$34:$F$777,СВЦЭМ!$A$34:$A$777,$A200,СВЦЭМ!$B$34:$B$777,N$190)+'СЕТ СН'!$F$12</f>
        <v>50.251507029999999</v>
      </c>
      <c r="O200" s="64">
        <f>SUMIFS(СВЦЭМ!$F$34:$F$777,СВЦЭМ!$A$34:$A$777,$A200,СВЦЭМ!$B$34:$B$777,O$190)+'СЕТ СН'!$F$12</f>
        <v>50.77768331</v>
      </c>
      <c r="P200" s="64">
        <f>SUMIFS(СВЦЭМ!$F$34:$F$777,СВЦЭМ!$A$34:$A$777,$A200,СВЦЭМ!$B$34:$B$777,P$190)+'СЕТ СН'!$F$12</f>
        <v>51.279393480000003</v>
      </c>
      <c r="Q200" s="64">
        <f>SUMIFS(СВЦЭМ!$F$34:$F$777,СВЦЭМ!$A$34:$A$777,$A200,СВЦЭМ!$B$34:$B$777,Q$190)+'СЕТ СН'!$F$12</f>
        <v>51.387332110000003</v>
      </c>
      <c r="R200" s="64">
        <f>SUMIFS(СВЦЭМ!$F$34:$F$777,СВЦЭМ!$A$34:$A$777,$A200,СВЦЭМ!$B$34:$B$777,R$190)+'СЕТ СН'!$F$12</f>
        <v>51.648987750000003</v>
      </c>
      <c r="S200" s="64">
        <f>SUMIFS(СВЦЭМ!$F$34:$F$777,СВЦЭМ!$A$34:$A$777,$A200,СВЦЭМ!$B$34:$B$777,S$190)+'СЕТ СН'!$F$12</f>
        <v>51.020158530000003</v>
      </c>
      <c r="T200" s="64">
        <f>SUMIFS(СВЦЭМ!$F$34:$F$777,СВЦЭМ!$A$34:$A$777,$A200,СВЦЭМ!$B$34:$B$777,T$190)+'СЕТ СН'!$F$12</f>
        <v>50.194429970000002</v>
      </c>
      <c r="U200" s="64">
        <f>SUMIFS(СВЦЭМ!$F$34:$F$777,СВЦЭМ!$A$34:$A$777,$A200,СВЦЭМ!$B$34:$B$777,U$190)+'СЕТ СН'!$F$12</f>
        <v>49.852318279999999</v>
      </c>
      <c r="V200" s="64">
        <f>SUMIFS(СВЦЭМ!$F$34:$F$777,СВЦЭМ!$A$34:$A$777,$A200,СВЦЭМ!$B$34:$B$777,V$190)+'СЕТ СН'!$F$12</f>
        <v>51.152402500000001</v>
      </c>
      <c r="W200" s="64">
        <f>SUMIFS(СВЦЭМ!$F$34:$F$777,СВЦЭМ!$A$34:$A$777,$A200,СВЦЭМ!$B$34:$B$777,W$190)+'СЕТ СН'!$F$12</f>
        <v>52.277291640000001</v>
      </c>
      <c r="X200" s="64">
        <f>SUMIFS(СВЦЭМ!$F$34:$F$777,СВЦЭМ!$A$34:$A$777,$A200,СВЦЭМ!$B$34:$B$777,X$190)+'СЕТ СН'!$F$12</f>
        <v>52.50143044</v>
      </c>
      <c r="Y200" s="64">
        <f>SUMIFS(СВЦЭМ!$F$34:$F$777,СВЦЭМ!$A$34:$A$777,$A200,СВЦЭМ!$B$34:$B$777,Y$190)+'СЕТ СН'!$F$12</f>
        <v>58.617732250000003</v>
      </c>
    </row>
    <row r="201" spans="1:25" ht="15.75" x14ac:dyDescent="0.2">
      <c r="A201" s="63">
        <f t="shared" si="5"/>
        <v>42562</v>
      </c>
      <c r="B201" s="64">
        <f>SUMIFS(СВЦЭМ!$F$34:$F$777,СВЦЭМ!$A$34:$A$777,$A201,СВЦЭМ!$B$34:$B$777,B$190)+'СЕТ СН'!$F$12</f>
        <v>67.897982540000001</v>
      </c>
      <c r="C201" s="64">
        <f>SUMIFS(СВЦЭМ!$F$34:$F$777,СВЦЭМ!$A$34:$A$777,$A201,СВЦЭМ!$B$34:$B$777,C$190)+'СЕТ СН'!$F$12</f>
        <v>74.486573859999993</v>
      </c>
      <c r="D201" s="64">
        <f>SUMIFS(СВЦЭМ!$F$34:$F$777,СВЦЭМ!$A$34:$A$777,$A201,СВЦЭМ!$B$34:$B$777,D$190)+'СЕТ СН'!$F$12</f>
        <v>79.334361040000005</v>
      </c>
      <c r="E201" s="64">
        <f>SUMIFS(СВЦЭМ!$F$34:$F$777,СВЦЭМ!$A$34:$A$777,$A201,СВЦЭМ!$B$34:$B$777,E$190)+'СЕТ СН'!$F$12</f>
        <v>80.503739400000001</v>
      </c>
      <c r="F201" s="64">
        <f>SUMIFS(СВЦЭМ!$F$34:$F$777,СВЦЭМ!$A$34:$A$777,$A201,СВЦЭМ!$B$34:$B$777,F$190)+'СЕТ СН'!$F$12</f>
        <v>81.507316009999997</v>
      </c>
      <c r="G201" s="64">
        <f>SUMIFS(СВЦЭМ!$F$34:$F$777,СВЦЭМ!$A$34:$A$777,$A201,СВЦЭМ!$B$34:$B$777,G$190)+'СЕТ СН'!$F$12</f>
        <v>81.057400119999997</v>
      </c>
      <c r="H201" s="64">
        <f>SUMIFS(СВЦЭМ!$F$34:$F$777,СВЦЭМ!$A$34:$A$777,$A201,СВЦЭМ!$B$34:$B$777,H$190)+'СЕТ СН'!$F$12</f>
        <v>73.052390099999997</v>
      </c>
      <c r="I201" s="64">
        <f>SUMIFS(СВЦЭМ!$F$34:$F$777,СВЦЭМ!$A$34:$A$777,$A201,СВЦЭМ!$B$34:$B$777,I$190)+'СЕТ СН'!$F$12</f>
        <v>65.141906710000001</v>
      </c>
      <c r="J201" s="64">
        <f>SUMIFS(СВЦЭМ!$F$34:$F$777,СВЦЭМ!$A$34:$A$777,$A201,СВЦЭМ!$B$34:$B$777,J$190)+'СЕТ СН'!$F$12</f>
        <v>57.24314974</v>
      </c>
      <c r="K201" s="64">
        <f>SUMIFS(СВЦЭМ!$F$34:$F$777,СВЦЭМ!$A$34:$A$777,$A201,СВЦЭМ!$B$34:$B$777,K$190)+'СЕТ СН'!$F$12</f>
        <v>51.499172559999998</v>
      </c>
      <c r="L201" s="64">
        <f>SUMIFS(СВЦЭМ!$F$34:$F$777,СВЦЭМ!$A$34:$A$777,$A201,СВЦЭМ!$B$34:$B$777,L$190)+'СЕТ СН'!$F$12</f>
        <v>49.425922190000001</v>
      </c>
      <c r="M201" s="64">
        <f>SUMIFS(СВЦЭМ!$F$34:$F$777,СВЦЭМ!$A$34:$A$777,$A201,СВЦЭМ!$B$34:$B$777,M$190)+'СЕТ СН'!$F$12</f>
        <v>49.763299189999998</v>
      </c>
      <c r="N201" s="64">
        <f>SUMIFS(СВЦЭМ!$F$34:$F$777,СВЦЭМ!$A$34:$A$777,$A201,СВЦЭМ!$B$34:$B$777,N$190)+'СЕТ СН'!$F$12</f>
        <v>50.723681399999997</v>
      </c>
      <c r="O201" s="64">
        <f>SUMIFS(СВЦЭМ!$F$34:$F$777,СВЦЭМ!$A$34:$A$777,$A201,СВЦЭМ!$B$34:$B$777,O$190)+'СЕТ СН'!$F$12</f>
        <v>49.663611320000001</v>
      </c>
      <c r="P201" s="64">
        <f>SUMIFS(СВЦЭМ!$F$34:$F$777,СВЦЭМ!$A$34:$A$777,$A201,СВЦЭМ!$B$34:$B$777,P$190)+'СЕТ СН'!$F$12</f>
        <v>50.215760590000002</v>
      </c>
      <c r="Q201" s="64">
        <f>SUMIFS(СВЦЭМ!$F$34:$F$777,СВЦЭМ!$A$34:$A$777,$A201,СВЦЭМ!$B$34:$B$777,Q$190)+'СЕТ СН'!$F$12</f>
        <v>50.296907079999997</v>
      </c>
      <c r="R201" s="64">
        <f>SUMIFS(СВЦЭМ!$F$34:$F$777,СВЦЭМ!$A$34:$A$777,$A201,СВЦЭМ!$B$34:$B$777,R$190)+'СЕТ СН'!$F$12</f>
        <v>50.691356149999997</v>
      </c>
      <c r="S201" s="64">
        <f>SUMIFS(СВЦЭМ!$F$34:$F$777,СВЦЭМ!$A$34:$A$777,$A201,СВЦЭМ!$B$34:$B$777,S$190)+'СЕТ СН'!$F$12</f>
        <v>50.801556169999998</v>
      </c>
      <c r="T201" s="64">
        <f>SUMIFS(СВЦЭМ!$F$34:$F$777,СВЦЭМ!$A$34:$A$777,$A201,СВЦЭМ!$B$34:$B$777,T$190)+'СЕТ СН'!$F$12</f>
        <v>51.220998450000003</v>
      </c>
      <c r="U201" s="64">
        <f>SUMIFS(СВЦЭМ!$F$34:$F$777,СВЦЭМ!$A$34:$A$777,$A201,СВЦЭМ!$B$34:$B$777,U$190)+'СЕТ СН'!$F$12</f>
        <v>51.574002839999999</v>
      </c>
      <c r="V201" s="64">
        <f>SUMIFS(СВЦЭМ!$F$34:$F$777,СВЦЭМ!$A$34:$A$777,$A201,СВЦЭМ!$B$34:$B$777,V$190)+'СЕТ СН'!$F$12</f>
        <v>51.781712079999998</v>
      </c>
      <c r="W201" s="64">
        <f>SUMIFS(СВЦЭМ!$F$34:$F$777,СВЦЭМ!$A$34:$A$777,$A201,СВЦЭМ!$B$34:$B$777,W$190)+'СЕТ СН'!$F$12</f>
        <v>53.594501909999998</v>
      </c>
      <c r="X201" s="64">
        <f>SUMIFS(СВЦЭМ!$F$34:$F$777,СВЦЭМ!$A$34:$A$777,$A201,СВЦЭМ!$B$34:$B$777,X$190)+'СЕТ СН'!$F$12</f>
        <v>57.401786530000003</v>
      </c>
      <c r="Y201" s="64">
        <f>SUMIFS(СВЦЭМ!$F$34:$F$777,СВЦЭМ!$A$34:$A$777,$A201,СВЦЭМ!$B$34:$B$777,Y$190)+'СЕТ СН'!$F$12</f>
        <v>65.689915799999994</v>
      </c>
    </row>
    <row r="202" spans="1:25" ht="15.75" x14ac:dyDescent="0.2">
      <c r="A202" s="63">
        <f t="shared" si="5"/>
        <v>42563</v>
      </c>
      <c r="B202" s="64">
        <f>SUMIFS(СВЦЭМ!$F$34:$F$777,СВЦЭМ!$A$34:$A$777,$A202,СВЦЭМ!$B$34:$B$777,B$190)+'СЕТ СН'!$F$12</f>
        <v>69.342658360000001</v>
      </c>
      <c r="C202" s="64">
        <f>SUMIFS(СВЦЭМ!$F$34:$F$777,СВЦЭМ!$A$34:$A$777,$A202,СВЦЭМ!$B$34:$B$777,C$190)+'СЕТ СН'!$F$12</f>
        <v>75.511303409999996</v>
      </c>
      <c r="D202" s="64">
        <f>SUMIFS(СВЦЭМ!$F$34:$F$777,СВЦЭМ!$A$34:$A$777,$A202,СВЦЭМ!$B$34:$B$777,D$190)+'СЕТ СН'!$F$12</f>
        <v>78.801015820000003</v>
      </c>
      <c r="E202" s="64">
        <f>SUMIFS(СВЦЭМ!$F$34:$F$777,СВЦЭМ!$A$34:$A$777,$A202,СВЦЭМ!$B$34:$B$777,E$190)+'СЕТ СН'!$F$12</f>
        <v>81.030582140000007</v>
      </c>
      <c r="F202" s="64">
        <f>SUMIFS(СВЦЭМ!$F$34:$F$777,СВЦЭМ!$A$34:$A$777,$A202,СВЦЭМ!$B$34:$B$777,F$190)+'СЕТ СН'!$F$12</f>
        <v>81.792399560000007</v>
      </c>
      <c r="G202" s="64">
        <f>SUMIFS(СВЦЭМ!$F$34:$F$777,СВЦЭМ!$A$34:$A$777,$A202,СВЦЭМ!$B$34:$B$777,G$190)+'СЕТ СН'!$F$12</f>
        <v>81.090042929999996</v>
      </c>
      <c r="H202" s="64">
        <f>SUMIFS(СВЦЭМ!$F$34:$F$777,СВЦЭМ!$A$34:$A$777,$A202,СВЦЭМ!$B$34:$B$777,H$190)+'СЕТ СН'!$F$12</f>
        <v>72.514394879999998</v>
      </c>
      <c r="I202" s="64">
        <f>SUMIFS(СВЦЭМ!$F$34:$F$777,СВЦЭМ!$A$34:$A$777,$A202,СВЦЭМ!$B$34:$B$777,I$190)+'СЕТ СН'!$F$12</f>
        <v>64.323069899999993</v>
      </c>
      <c r="J202" s="64">
        <f>SUMIFS(СВЦЭМ!$F$34:$F$777,СВЦЭМ!$A$34:$A$777,$A202,СВЦЭМ!$B$34:$B$777,J$190)+'СЕТ СН'!$F$12</f>
        <v>54.064247250000001</v>
      </c>
      <c r="K202" s="64">
        <f>SUMIFS(СВЦЭМ!$F$34:$F$777,СВЦЭМ!$A$34:$A$777,$A202,СВЦЭМ!$B$34:$B$777,K$190)+'СЕТ СН'!$F$12</f>
        <v>50.10300127</v>
      </c>
      <c r="L202" s="64">
        <f>SUMIFS(СВЦЭМ!$F$34:$F$777,СВЦЭМ!$A$34:$A$777,$A202,СВЦЭМ!$B$34:$B$777,L$190)+'СЕТ СН'!$F$12</f>
        <v>52.487479579999999</v>
      </c>
      <c r="M202" s="64">
        <f>SUMIFS(СВЦЭМ!$F$34:$F$777,СВЦЭМ!$A$34:$A$777,$A202,СВЦЭМ!$B$34:$B$777,M$190)+'СЕТ СН'!$F$12</f>
        <v>52.604661710000002</v>
      </c>
      <c r="N202" s="64">
        <f>SUMIFS(СВЦЭМ!$F$34:$F$777,СВЦЭМ!$A$34:$A$777,$A202,СВЦЭМ!$B$34:$B$777,N$190)+'СЕТ СН'!$F$12</f>
        <v>51.801230279999999</v>
      </c>
      <c r="O202" s="64">
        <f>SUMIFS(СВЦЭМ!$F$34:$F$777,СВЦЭМ!$A$34:$A$777,$A202,СВЦЭМ!$B$34:$B$777,O$190)+'СЕТ СН'!$F$12</f>
        <v>52.592970119999997</v>
      </c>
      <c r="P202" s="64">
        <f>SUMIFS(СВЦЭМ!$F$34:$F$777,СВЦЭМ!$A$34:$A$777,$A202,СВЦЭМ!$B$34:$B$777,P$190)+'СЕТ СН'!$F$12</f>
        <v>52.417767830000003</v>
      </c>
      <c r="Q202" s="64">
        <f>SUMIFS(СВЦЭМ!$F$34:$F$777,СВЦЭМ!$A$34:$A$777,$A202,СВЦЭМ!$B$34:$B$777,Q$190)+'СЕТ СН'!$F$12</f>
        <v>52.449895609999999</v>
      </c>
      <c r="R202" s="64">
        <f>SUMIFS(СВЦЭМ!$F$34:$F$777,СВЦЭМ!$A$34:$A$777,$A202,СВЦЭМ!$B$34:$B$777,R$190)+'СЕТ СН'!$F$12</f>
        <v>51.888590649999998</v>
      </c>
      <c r="S202" s="64">
        <f>SUMIFS(СВЦЭМ!$F$34:$F$777,СВЦЭМ!$A$34:$A$777,$A202,СВЦЭМ!$B$34:$B$777,S$190)+'СЕТ СН'!$F$12</f>
        <v>51.90845676</v>
      </c>
      <c r="T202" s="64">
        <f>SUMIFS(СВЦЭМ!$F$34:$F$777,СВЦЭМ!$A$34:$A$777,$A202,СВЦЭМ!$B$34:$B$777,T$190)+'СЕТ СН'!$F$12</f>
        <v>51.607408249999999</v>
      </c>
      <c r="U202" s="64">
        <f>SUMIFS(СВЦЭМ!$F$34:$F$777,СВЦЭМ!$A$34:$A$777,$A202,СВЦЭМ!$B$34:$B$777,U$190)+'СЕТ СН'!$F$12</f>
        <v>51.187827630000001</v>
      </c>
      <c r="V202" s="64">
        <f>SUMIFS(СВЦЭМ!$F$34:$F$777,СВЦЭМ!$A$34:$A$777,$A202,СВЦЭМ!$B$34:$B$777,V$190)+'СЕТ СН'!$F$12</f>
        <v>49.148445840000001</v>
      </c>
      <c r="W202" s="64">
        <f>SUMIFS(СВЦЭМ!$F$34:$F$777,СВЦЭМ!$A$34:$A$777,$A202,СВЦЭМ!$B$34:$B$777,W$190)+'СЕТ СН'!$F$12</f>
        <v>50.414515649999998</v>
      </c>
      <c r="X202" s="64">
        <f>SUMIFS(СВЦЭМ!$F$34:$F$777,СВЦЭМ!$A$34:$A$777,$A202,СВЦЭМ!$B$34:$B$777,X$190)+'СЕТ СН'!$F$12</f>
        <v>53.381556959999998</v>
      </c>
      <c r="Y202" s="64">
        <f>SUMIFS(СВЦЭМ!$F$34:$F$777,СВЦЭМ!$A$34:$A$777,$A202,СВЦЭМ!$B$34:$B$777,Y$190)+'СЕТ СН'!$F$12</f>
        <v>61.082278819999999</v>
      </c>
    </row>
    <row r="203" spans="1:25" ht="15.75" x14ac:dyDescent="0.2">
      <c r="A203" s="63">
        <f t="shared" si="5"/>
        <v>42564</v>
      </c>
      <c r="B203" s="64">
        <f>SUMIFS(СВЦЭМ!$F$34:$F$777,СВЦЭМ!$A$34:$A$777,$A203,СВЦЭМ!$B$34:$B$777,B$190)+'СЕТ СН'!$F$12</f>
        <v>63.68711287</v>
      </c>
      <c r="C203" s="64">
        <f>SUMIFS(СВЦЭМ!$F$34:$F$777,СВЦЭМ!$A$34:$A$777,$A203,СВЦЭМ!$B$34:$B$777,C$190)+'СЕТ СН'!$F$12</f>
        <v>69.419181390000006</v>
      </c>
      <c r="D203" s="64">
        <f>SUMIFS(СВЦЭМ!$F$34:$F$777,СВЦЭМ!$A$34:$A$777,$A203,СВЦЭМ!$B$34:$B$777,D$190)+'СЕТ СН'!$F$12</f>
        <v>72.850786810000002</v>
      </c>
      <c r="E203" s="64">
        <f>SUMIFS(СВЦЭМ!$F$34:$F$777,СВЦЭМ!$A$34:$A$777,$A203,СВЦЭМ!$B$34:$B$777,E$190)+'СЕТ СН'!$F$12</f>
        <v>74.021745589999995</v>
      </c>
      <c r="F203" s="64">
        <f>SUMIFS(СВЦЭМ!$F$34:$F$777,СВЦЭМ!$A$34:$A$777,$A203,СВЦЭМ!$B$34:$B$777,F$190)+'СЕТ СН'!$F$12</f>
        <v>74.610123470000005</v>
      </c>
      <c r="G203" s="64">
        <f>SUMIFS(СВЦЭМ!$F$34:$F$777,СВЦЭМ!$A$34:$A$777,$A203,СВЦЭМ!$B$34:$B$777,G$190)+'СЕТ СН'!$F$12</f>
        <v>74.29508079</v>
      </c>
      <c r="H203" s="64">
        <f>SUMIFS(СВЦЭМ!$F$34:$F$777,СВЦЭМ!$A$34:$A$777,$A203,СВЦЭМ!$B$34:$B$777,H$190)+'СЕТ СН'!$F$12</f>
        <v>65.533582550000006</v>
      </c>
      <c r="I203" s="64">
        <f>SUMIFS(СВЦЭМ!$F$34:$F$777,СВЦЭМ!$A$34:$A$777,$A203,СВЦЭМ!$B$34:$B$777,I$190)+'СЕТ СН'!$F$12</f>
        <v>55.852270689999997</v>
      </c>
      <c r="J203" s="64">
        <f>SUMIFS(СВЦЭМ!$F$34:$F$777,СВЦЭМ!$A$34:$A$777,$A203,СВЦЭМ!$B$34:$B$777,J$190)+'СЕТ СН'!$F$12</f>
        <v>51.53598933</v>
      </c>
      <c r="K203" s="64">
        <f>SUMIFS(СВЦЭМ!$F$34:$F$777,СВЦЭМ!$A$34:$A$777,$A203,СВЦЭМ!$B$34:$B$777,K$190)+'СЕТ СН'!$F$12</f>
        <v>48.053197150000003</v>
      </c>
      <c r="L203" s="64">
        <f>SUMIFS(СВЦЭМ!$F$34:$F$777,СВЦЭМ!$A$34:$A$777,$A203,СВЦЭМ!$B$34:$B$777,L$190)+'СЕТ СН'!$F$12</f>
        <v>51.538215999999998</v>
      </c>
      <c r="M203" s="64">
        <f>SUMIFS(СВЦЭМ!$F$34:$F$777,СВЦЭМ!$A$34:$A$777,$A203,СВЦЭМ!$B$34:$B$777,M$190)+'СЕТ СН'!$F$12</f>
        <v>51.73921782</v>
      </c>
      <c r="N203" s="64">
        <f>SUMIFS(СВЦЭМ!$F$34:$F$777,СВЦЭМ!$A$34:$A$777,$A203,СВЦЭМ!$B$34:$B$777,N$190)+'СЕТ СН'!$F$12</f>
        <v>51.219922830000002</v>
      </c>
      <c r="O203" s="64">
        <f>SUMIFS(СВЦЭМ!$F$34:$F$777,СВЦЭМ!$A$34:$A$777,$A203,СВЦЭМ!$B$34:$B$777,O$190)+'СЕТ СН'!$F$12</f>
        <v>52.63283766</v>
      </c>
      <c r="P203" s="64">
        <f>SUMIFS(СВЦЭМ!$F$34:$F$777,СВЦЭМ!$A$34:$A$777,$A203,СВЦЭМ!$B$34:$B$777,P$190)+'СЕТ СН'!$F$12</f>
        <v>52.283642540000002</v>
      </c>
      <c r="Q203" s="64">
        <f>SUMIFS(СВЦЭМ!$F$34:$F$777,СВЦЭМ!$A$34:$A$777,$A203,СВЦЭМ!$B$34:$B$777,Q$190)+'СЕТ СН'!$F$12</f>
        <v>51.637827850000001</v>
      </c>
      <c r="R203" s="64">
        <f>SUMIFS(СВЦЭМ!$F$34:$F$777,СВЦЭМ!$A$34:$A$777,$A203,СВЦЭМ!$B$34:$B$777,R$190)+'СЕТ СН'!$F$12</f>
        <v>51.196564709999997</v>
      </c>
      <c r="S203" s="64">
        <f>SUMIFS(СВЦЭМ!$F$34:$F$777,СВЦЭМ!$A$34:$A$777,$A203,СВЦЭМ!$B$34:$B$777,S$190)+'СЕТ СН'!$F$12</f>
        <v>50.904657610000001</v>
      </c>
      <c r="T203" s="64">
        <f>SUMIFS(СВЦЭМ!$F$34:$F$777,СВЦЭМ!$A$34:$A$777,$A203,СВЦЭМ!$B$34:$B$777,T$190)+'СЕТ СН'!$F$12</f>
        <v>50.593033249999998</v>
      </c>
      <c r="U203" s="64">
        <f>SUMIFS(СВЦЭМ!$F$34:$F$777,СВЦЭМ!$A$34:$A$777,$A203,СВЦЭМ!$B$34:$B$777,U$190)+'СЕТ СН'!$F$12</f>
        <v>50.800239619999999</v>
      </c>
      <c r="V203" s="64">
        <f>SUMIFS(СВЦЭМ!$F$34:$F$777,СВЦЭМ!$A$34:$A$777,$A203,СВЦЭМ!$B$34:$B$777,V$190)+'СЕТ СН'!$F$12</f>
        <v>48.795368099999997</v>
      </c>
      <c r="W203" s="64">
        <f>SUMIFS(СВЦЭМ!$F$34:$F$777,СВЦЭМ!$A$34:$A$777,$A203,СВЦЭМ!$B$34:$B$777,W$190)+'СЕТ СН'!$F$12</f>
        <v>48.575220350000002</v>
      </c>
      <c r="X203" s="64">
        <f>SUMIFS(СВЦЭМ!$F$34:$F$777,СВЦЭМ!$A$34:$A$777,$A203,СВЦЭМ!$B$34:$B$777,X$190)+'СЕТ СН'!$F$12</f>
        <v>50.429802000000002</v>
      </c>
      <c r="Y203" s="64">
        <f>SUMIFS(СВЦЭМ!$F$34:$F$777,СВЦЭМ!$A$34:$A$777,$A203,СВЦЭМ!$B$34:$B$777,Y$190)+'СЕТ СН'!$F$12</f>
        <v>55.710941849999998</v>
      </c>
    </row>
    <row r="204" spans="1:25" ht="15.75" x14ac:dyDescent="0.2">
      <c r="A204" s="63">
        <f t="shared" si="5"/>
        <v>42565</v>
      </c>
      <c r="B204" s="64">
        <f>SUMIFS(СВЦЭМ!$F$34:$F$777,СВЦЭМ!$A$34:$A$777,$A204,СВЦЭМ!$B$34:$B$777,B$190)+'СЕТ СН'!$F$12</f>
        <v>57.977765480000002</v>
      </c>
      <c r="C204" s="64">
        <f>SUMIFS(СВЦЭМ!$F$34:$F$777,СВЦЭМ!$A$34:$A$777,$A204,СВЦЭМ!$B$34:$B$777,C$190)+'СЕТ СН'!$F$12</f>
        <v>63.33483983</v>
      </c>
      <c r="D204" s="64">
        <f>SUMIFS(СВЦЭМ!$F$34:$F$777,СВЦЭМ!$A$34:$A$777,$A204,СВЦЭМ!$B$34:$B$777,D$190)+'СЕТ СН'!$F$12</f>
        <v>66.480690640000006</v>
      </c>
      <c r="E204" s="64">
        <f>SUMIFS(СВЦЭМ!$F$34:$F$777,СВЦЭМ!$A$34:$A$777,$A204,СВЦЭМ!$B$34:$B$777,E$190)+'СЕТ СН'!$F$12</f>
        <v>67.454138279999995</v>
      </c>
      <c r="F204" s="64">
        <f>SUMIFS(СВЦЭМ!$F$34:$F$777,СВЦЭМ!$A$34:$A$777,$A204,СВЦЭМ!$B$34:$B$777,F$190)+'СЕТ СН'!$F$12</f>
        <v>68.090679539999996</v>
      </c>
      <c r="G204" s="64">
        <f>SUMIFS(СВЦЭМ!$F$34:$F$777,СВЦЭМ!$A$34:$A$777,$A204,СВЦЭМ!$B$34:$B$777,G$190)+'СЕТ СН'!$F$12</f>
        <v>66.837469249999998</v>
      </c>
      <c r="H204" s="64">
        <f>SUMIFS(СВЦЭМ!$F$34:$F$777,СВЦЭМ!$A$34:$A$777,$A204,СВЦЭМ!$B$34:$B$777,H$190)+'СЕТ СН'!$F$12</f>
        <v>59.557770140000002</v>
      </c>
      <c r="I204" s="64">
        <f>SUMIFS(СВЦЭМ!$F$34:$F$777,СВЦЭМ!$A$34:$A$777,$A204,СВЦЭМ!$B$34:$B$777,I$190)+'СЕТ СН'!$F$12</f>
        <v>51.508469509999998</v>
      </c>
      <c r="J204" s="64">
        <f>SUMIFS(СВЦЭМ!$F$34:$F$777,СВЦЭМ!$A$34:$A$777,$A204,СВЦЭМ!$B$34:$B$777,J$190)+'СЕТ СН'!$F$12</f>
        <v>45.833875749999997</v>
      </c>
      <c r="K204" s="64">
        <f>SUMIFS(СВЦЭМ!$F$34:$F$777,СВЦЭМ!$A$34:$A$777,$A204,СВЦЭМ!$B$34:$B$777,K$190)+'СЕТ СН'!$F$12</f>
        <v>42.042619350000002</v>
      </c>
      <c r="L204" s="64">
        <f>SUMIFS(СВЦЭМ!$F$34:$F$777,СВЦЭМ!$A$34:$A$777,$A204,СВЦЭМ!$B$34:$B$777,L$190)+'СЕТ СН'!$F$12</f>
        <v>40.92355147</v>
      </c>
      <c r="M204" s="64">
        <f>SUMIFS(СВЦЭМ!$F$34:$F$777,СВЦЭМ!$A$34:$A$777,$A204,СВЦЭМ!$B$34:$B$777,M$190)+'СЕТ СН'!$F$12</f>
        <v>40.257030280000002</v>
      </c>
      <c r="N204" s="64">
        <f>SUMIFS(СВЦЭМ!$F$34:$F$777,СВЦЭМ!$A$34:$A$777,$A204,СВЦЭМ!$B$34:$B$777,N$190)+'СЕТ СН'!$F$12</f>
        <v>39.678216169999999</v>
      </c>
      <c r="O204" s="64">
        <f>SUMIFS(СВЦЭМ!$F$34:$F$777,СВЦЭМ!$A$34:$A$777,$A204,СВЦЭМ!$B$34:$B$777,O$190)+'СЕТ СН'!$F$12</f>
        <v>40.094845149999998</v>
      </c>
      <c r="P204" s="64">
        <f>SUMIFS(СВЦЭМ!$F$34:$F$777,СВЦЭМ!$A$34:$A$777,$A204,СВЦЭМ!$B$34:$B$777,P$190)+'СЕТ СН'!$F$12</f>
        <v>39.459910260000001</v>
      </c>
      <c r="Q204" s="64">
        <f>SUMIFS(СВЦЭМ!$F$34:$F$777,СВЦЭМ!$A$34:$A$777,$A204,СВЦЭМ!$B$34:$B$777,Q$190)+'СЕТ СН'!$F$12</f>
        <v>39.569108440000001</v>
      </c>
      <c r="R204" s="64">
        <f>SUMIFS(СВЦЭМ!$F$34:$F$777,СВЦЭМ!$A$34:$A$777,$A204,СВЦЭМ!$B$34:$B$777,R$190)+'СЕТ СН'!$F$12</f>
        <v>39.409941379999999</v>
      </c>
      <c r="S204" s="64">
        <f>SUMIFS(СВЦЭМ!$F$34:$F$777,СВЦЭМ!$A$34:$A$777,$A204,СВЦЭМ!$B$34:$B$777,S$190)+'СЕТ СН'!$F$12</f>
        <v>39.356278209999999</v>
      </c>
      <c r="T204" s="64">
        <f>SUMIFS(СВЦЭМ!$F$34:$F$777,СВЦЭМ!$A$34:$A$777,$A204,СВЦЭМ!$B$34:$B$777,T$190)+'СЕТ СН'!$F$12</f>
        <v>39.614740269999999</v>
      </c>
      <c r="U204" s="64">
        <f>SUMIFS(СВЦЭМ!$F$34:$F$777,СВЦЭМ!$A$34:$A$777,$A204,СВЦЭМ!$B$34:$B$777,U$190)+'СЕТ СН'!$F$12</f>
        <v>40.85025761</v>
      </c>
      <c r="V204" s="64">
        <f>SUMIFS(СВЦЭМ!$F$34:$F$777,СВЦЭМ!$A$34:$A$777,$A204,СВЦЭМ!$B$34:$B$777,V$190)+'СЕТ СН'!$F$12</f>
        <v>46.229423099999998</v>
      </c>
      <c r="W204" s="64">
        <f>SUMIFS(СВЦЭМ!$F$34:$F$777,СВЦЭМ!$A$34:$A$777,$A204,СВЦЭМ!$B$34:$B$777,W$190)+'СЕТ СН'!$F$12</f>
        <v>50.977889210000001</v>
      </c>
      <c r="X204" s="64">
        <f>SUMIFS(СВЦЭМ!$F$34:$F$777,СВЦЭМ!$A$34:$A$777,$A204,СВЦЭМ!$B$34:$B$777,X$190)+'СЕТ СН'!$F$12</f>
        <v>52.187435100000002</v>
      </c>
      <c r="Y204" s="64">
        <f>SUMIFS(СВЦЭМ!$F$34:$F$777,СВЦЭМ!$A$34:$A$777,$A204,СВЦЭМ!$B$34:$B$777,Y$190)+'СЕТ СН'!$F$12</f>
        <v>52.362774190000003</v>
      </c>
    </row>
    <row r="205" spans="1:25" ht="15.75" x14ac:dyDescent="0.2">
      <c r="A205" s="63">
        <f t="shared" si="5"/>
        <v>42566</v>
      </c>
      <c r="B205" s="64">
        <f>SUMIFS(СВЦЭМ!$F$34:$F$777,СВЦЭМ!$A$34:$A$777,$A205,СВЦЭМ!$B$34:$B$777,B$190)+'СЕТ СН'!$F$12</f>
        <v>57.540695540000002</v>
      </c>
      <c r="C205" s="64">
        <f>SUMIFS(СВЦЭМ!$F$34:$F$777,СВЦЭМ!$A$34:$A$777,$A205,СВЦЭМ!$B$34:$B$777,C$190)+'СЕТ СН'!$F$12</f>
        <v>61.438591850000002</v>
      </c>
      <c r="D205" s="64">
        <f>SUMIFS(СВЦЭМ!$F$34:$F$777,СВЦЭМ!$A$34:$A$777,$A205,СВЦЭМ!$B$34:$B$777,D$190)+'СЕТ СН'!$F$12</f>
        <v>62.495443379999998</v>
      </c>
      <c r="E205" s="64">
        <f>SUMIFS(СВЦЭМ!$F$34:$F$777,СВЦЭМ!$A$34:$A$777,$A205,СВЦЭМ!$B$34:$B$777,E$190)+'СЕТ СН'!$F$12</f>
        <v>63.821320280000002</v>
      </c>
      <c r="F205" s="64">
        <f>SUMIFS(СВЦЭМ!$F$34:$F$777,СВЦЭМ!$A$34:$A$777,$A205,СВЦЭМ!$B$34:$B$777,F$190)+'СЕТ СН'!$F$12</f>
        <v>64.584955100000002</v>
      </c>
      <c r="G205" s="64">
        <f>SUMIFS(СВЦЭМ!$F$34:$F$777,СВЦЭМ!$A$34:$A$777,$A205,СВЦЭМ!$B$34:$B$777,G$190)+'СЕТ СН'!$F$12</f>
        <v>63.184167909999999</v>
      </c>
      <c r="H205" s="64">
        <f>SUMIFS(СВЦЭМ!$F$34:$F$777,СВЦЭМ!$A$34:$A$777,$A205,СВЦЭМ!$B$34:$B$777,H$190)+'СЕТ СН'!$F$12</f>
        <v>64.494044959999997</v>
      </c>
      <c r="I205" s="64">
        <f>SUMIFS(СВЦЭМ!$F$34:$F$777,СВЦЭМ!$A$34:$A$777,$A205,СВЦЭМ!$B$34:$B$777,I$190)+'СЕТ СН'!$F$12</f>
        <v>62.539688869999999</v>
      </c>
      <c r="J205" s="64">
        <f>SUMIFS(СВЦЭМ!$F$34:$F$777,СВЦЭМ!$A$34:$A$777,$A205,СВЦЭМ!$B$34:$B$777,J$190)+'СЕТ СН'!$F$12</f>
        <v>56.919321850000003</v>
      </c>
      <c r="K205" s="64">
        <f>SUMIFS(СВЦЭМ!$F$34:$F$777,СВЦЭМ!$A$34:$A$777,$A205,СВЦЭМ!$B$34:$B$777,K$190)+'СЕТ СН'!$F$12</f>
        <v>51.026902130000003</v>
      </c>
      <c r="L205" s="64">
        <f>SUMIFS(СВЦЭМ!$F$34:$F$777,СВЦЭМ!$A$34:$A$777,$A205,СВЦЭМ!$B$34:$B$777,L$190)+'СЕТ СН'!$F$12</f>
        <v>40.240705140000003</v>
      </c>
      <c r="M205" s="64">
        <f>SUMIFS(СВЦЭМ!$F$34:$F$777,СВЦЭМ!$A$34:$A$777,$A205,СВЦЭМ!$B$34:$B$777,M$190)+'СЕТ СН'!$F$12</f>
        <v>39.507572410000002</v>
      </c>
      <c r="N205" s="64">
        <f>SUMIFS(СВЦЭМ!$F$34:$F$777,СВЦЭМ!$A$34:$A$777,$A205,СВЦЭМ!$B$34:$B$777,N$190)+'СЕТ СН'!$F$12</f>
        <v>39.146424979999999</v>
      </c>
      <c r="O205" s="64">
        <f>SUMIFS(СВЦЭМ!$F$34:$F$777,СВЦЭМ!$A$34:$A$777,$A205,СВЦЭМ!$B$34:$B$777,O$190)+'СЕТ СН'!$F$12</f>
        <v>40.012756979999999</v>
      </c>
      <c r="P205" s="64">
        <f>SUMIFS(СВЦЭМ!$F$34:$F$777,СВЦЭМ!$A$34:$A$777,$A205,СВЦЭМ!$B$34:$B$777,P$190)+'СЕТ СН'!$F$12</f>
        <v>39.660160830000002</v>
      </c>
      <c r="Q205" s="64">
        <f>SUMIFS(СВЦЭМ!$F$34:$F$777,СВЦЭМ!$A$34:$A$777,$A205,СВЦЭМ!$B$34:$B$777,Q$190)+'СЕТ СН'!$F$12</f>
        <v>39.406975009999996</v>
      </c>
      <c r="R205" s="64">
        <f>SUMIFS(СВЦЭМ!$F$34:$F$777,СВЦЭМ!$A$34:$A$777,$A205,СВЦЭМ!$B$34:$B$777,R$190)+'СЕТ СН'!$F$12</f>
        <v>39.262585440000002</v>
      </c>
      <c r="S205" s="64">
        <f>SUMIFS(СВЦЭМ!$F$34:$F$777,СВЦЭМ!$A$34:$A$777,$A205,СВЦЭМ!$B$34:$B$777,S$190)+'СЕТ СН'!$F$12</f>
        <v>38.958895820000002</v>
      </c>
      <c r="T205" s="64">
        <f>SUMIFS(СВЦЭМ!$F$34:$F$777,СВЦЭМ!$A$34:$A$777,$A205,СВЦЭМ!$B$34:$B$777,T$190)+'СЕТ СН'!$F$12</f>
        <v>40.057349350000003</v>
      </c>
      <c r="U205" s="64">
        <f>SUMIFS(СВЦЭМ!$F$34:$F$777,СВЦЭМ!$A$34:$A$777,$A205,СВЦЭМ!$B$34:$B$777,U$190)+'СЕТ СН'!$F$12</f>
        <v>40.789519130000002</v>
      </c>
      <c r="V205" s="64">
        <f>SUMIFS(СВЦЭМ!$F$34:$F$777,СВЦЭМ!$A$34:$A$777,$A205,СВЦЭМ!$B$34:$B$777,V$190)+'СЕТ СН'!$F$12</f>
        <v>41.295933380000001</v>
      </c>
      <c r="W205" s="64">
        <f>SUMIFS(СВЦЭМ!$F$34:$F$777,СВЦЭМ!$A$34:$A$777,$A205,СВЦЭМ!$B$34:$B$777,W$190)+'СЕТ СН'!$F$12</f>
        <v>49.05657197</v>
      </c>
      <c r="X205" s="64">
        <f>SUMIFS(СВЦЭМ!$F$34:$F$777,СВЦЭМ!$A$34:$A$777,$A205,СВЦЭМ!$B$34:$B$777,X$190)+'СЕТ СН'!$F$12</f>
        <v>52.282634139999999</v>
      </c>
      <c r="Y205" s="64">
        <f>SUMIFS(СВЦЭМ!$F$34:$F$777,СВЦЭМ!$A$34:$A$777,$A205,СВЦЭМ!$B$34:$B$777,Y$190)+'СЕТ СН'!$F$12</f>
        <v>53.632848709999998</v>
      </c>
    </row>
    <row r="206" spans="1:25" ht="15.75" x14ac:dyDescent="0.2">
      <c r="A206" s="63">
        <f t="shared" si="5"/>
        <v>42567</v>
      </c>
      <c r="B206" s="64">
        <f>SUMIFS(СВЦЭМ!$F$34:$F$777,СВЦЭМ!$A$34:$A$777,$A206,СВЦЭМ!$B$34:$B$777,B$190)+'СЕТ СН'!$F$12</f>
        <v>60.561714729999998</v>
      </c>
      <c r="C206" s="64">
        <f>SUMIFS(СВЦЭМ!$F$34:$F$777,СВЦЭМ!$A$34:$A$777,$A206,СВЦЭМ!$B$34:$B$777,C$190)+'СЕТ СН'!$F$12</f>
        <v>63.972807529999997</v>
      </c>
      <c r="D206" s="64">
        <f>SUMIFS(СВЦЭМ!$F$34:$F$777,СВЦЭМ!$A$34:$A$777,$A206,СВЦЭМ!$B$34:$B$777,D$190)+'СЕТ СН'!$F$12</f>
        <v>66.783366240000007</v>
      </c>
      <c r="E206" s="64">
        <f>SUMIFS(СВЦЭМ!$F$34:$F$777,СВЦЭМ!$A$34:$A$777,$A206,СВЦЭМ!$B$34:$B$777,E$190)+'СЕТ СН'!$F$12</f>
        <v>68.237880950000005</v>
      </c>
      <c r="F206" s="64">
        <f>SUMIFS(СВЦЭМ!$F$34:$F$777,СВЦЭМ!$A$34:$A$777,$A206,СВЦЭМ!$B$34:$B$777,F$190)+'СЕТ СН'!$F$12</f>
        <v>68.960445530000001</v>
      </c>
      <c r="G206" s="64">
        <f>SUMIFS(СВЦЭМ!$F$34:$F$777,СВЦЭМ!$A$34:$A$777,$A206,СВЦЭМ!$B$34:$B$777,G$190)+'СЕТ СН'!$F$12</f>
        <v>69.289567969999993</v>
      </c>
      <c r="H206" s="64">
        <f>SUMIFS(СВЦЭМ!$F$34:$F$777,СВЦЭМ!$A$34:$A$777,$A206,СВЦЭМ!$B$34:$B$777,H$190)+'СЕТ СН'!$F$12</f>
        <v>63.672389199999998</v>
      </c>
      <c r="I206" s="64">
        <f>SUMIFS(СВЦЭМ!$F$34:$F$777,СВЦЭМ!$A$34:$A$777,$A206,СВЦЭМ!$B$34:$B$777,I$190)+'СЕТ СН'!$F$12</f>
        <v>56.961156000000003</v>
      </c>
      <c r="J206" s="64">
        <f>SUMIFS(СВЦЭМ!$F$34:$F$777,СВЦЭМ!$A$34:$A$777,$A206,СВЦЭМ!$B$34:$B$777,J$190)+'СЕТ СН'!$F$12</f>
        <v>49.379956810000003</v>
      </c>
      <c r="K206" s="64">
        <f>SUMIFS(СВЦЭМ!$F$34:$F$777,СВЦЭМ!$A$34:$A$777,$A206,СВЦЭМ!$B$34:$B$777,K$190)+'СЕТ СН'!$F$12</f>
        <v>45.414670270000002</v>
      </c>
      <c r="L206" s="64">
        <f>SUMIFS(СВЦЭМ!$F$34:$F$777,СВЦЭМ!$A$34:$A$777,$A206,СВЦЭМ!$B$34:$B$777,L$190)+'СЕТ СН'!$F$12</f>
        <v>47.245095769999999</v>
      </c>
      <c r="M206" s="64">
        <f>SUMIFS(СВЦЭМ!$F$34:$F$777,СВЦЭМ!$A$34:$A$777,$A206,СВЦЭМ!$B$34:$B$777,M$190)+'СЕТ СН'!$F$12</f>
        <v>47.289038390000002</v>
      </c>
      <c r="N206" s="64">
        <f>SUMIFS(СВЦЭМ!$F$34:$F$777,СВЦЭМ!$A$34:$A$777,$A206,СВЦЭМ!$B$34:$B$777,N$190)+'СЕТ СН'!$F$12</f>
        <v>46.296296259999998</v>
      </c>
      <c r="O206" s="64">
        <f>SUMIFS(СВЦЭМ!$F$34:$F$777,СВЦЭМ!$A$34:$A$777,$A206,СВЦЭМ!$B$34:$B$777,O$190)+'СЕТ СН'!$F$12</f>
        <v>45.820761220000001</v>
      </c>
      <c r="P206" s="64">
        <f>SUMIFS(СВЦЭМ!$F$34:$F$777,СВЦЭМ!$A$34:$A$777,$A206,СВЦЭМ!$B$34:$B$777,P$190)+'СЕТ СН'!$F$12</f>
        <v>45.335368719999998</v>
      </c>
      <c r="Q206" s="64">
        <f>SUMIFS(СВЦЭМ!$F$34:$F$777,СВЦЭМ!$A$34:$A$777,$A206,СВЦЭМ!$B$34:$B$777,Q$190)+'СЕТ СН'!$F$12</f>
        <v>44.590234760000001</v>
      </c>
      <c r="R206" s="64">
        <f>SUMIFS(СВЦЭМ!$F$34:$F$777,СВЦЭМ!$A$34:$A$777,$A206,СВЦЭМ!$B$34:$B$777,R$190)+'СЕТ СН'!$F$12</f>
        <v>43.942942250000002</v>
      </c>
      <c r="S206" s="64">
        <f>SUMIFS(СВЦЭМ!$F$34:$F$777,СВЦЭМ!$A$34:$A$777,$A206,СВЦЭМ!$B$34:$B$777,S$190)+'СЕТ СН'!$F$12</f>
        <v>44.730875130000001</v>
      </c>
      <c r="T206" s="64">
        <f>SUMIFS(СВЦЭМ!$F$34:$F$777,СВЦЭМ!$A$34:$A$777,$A206,СВЦЭМ!$B$34:$B$777,T$190)+'СЕТ СН'!$F$12</f>
        <v>44.927090560000003</v>
      </c>
      <c r="U206" s="64">
        <f>SUMIFS(СВЦЭМ!$F$34:$F$777,СВЦЭМ!$A$34:$A$777,$A206,СВЦЭМ!$B$34:$B$777,U$190)+'СЕТ СН'!$F$12</f>
        <v>44.453049800000002</v>
      </c>
      <c r="V206" s="64">
        <f>SUMIFS(СВЦЭМ!$F$34:$F$777,СВЦЭМ!$A$34:$A$777,$A206,СВЦЭМ!$B$34:$B$777,V$190)+'СЕТ СН'!$F$12</f>
        <v>45.792652920000002</v>
      </c>
      <c r="W206" s="64">
        <f>SUMIFS(СВЦЭМ!$F$34:$F$777,СВЦЭМ!$A$34:$A$777,$A206,СВЦЭМ!$B$34:$B$777,W$190)+'СЕТ СН'!$F$12</f>
        <v>50.449130029999999</v>
      </c>
      <c r="X206" s="64">
        <f>SUMIFS(СВЦЭМ!$F$34:$F$777,СВЦЭМ!$A$34:$A$777,$A206,СВЦЭМ!$B$34:$B$777,X$190)+'СЕТ СН'!$F$12</f>
        <v>51.069650350000003</v>
      </c>
      <c r="Y206" s="64">
        <f>SUMIFS(СВЦЭМ!$F$34:$F$777,СВЦЭМ!$A$34:$A$777,$A206,СВЦЭМ!$B$34:$B$777,Y$190)+'СЕТ СН'!$F$12</f>
        <v>51.911710650000003</v>
      </c>
    </row>
    <row r="207" spans="1:25" ht="15.75" x14ac:dyDescent="0.2">
      <c r="A207" s="63">
        <f t="shared" si="5"/>
        <v>42568</v>
      </c>
      <c r="B207" s="64">
        <f>SUMIFS(СВЦЭМ!$F$34:$F$777,СВЦЭМ!$A$34:$A$777,$A207,СВЦЭМ!$B$34:$B$777,B$190)+'СЕТ СН'!$F$12</f>
        <v>61.944338369999997</v>
      </c>
      <c r="C207" s="64">
        <f>SUMIFS(СВЦЭМ!$F$34:$F$777,СВЦЭМ!$A$34:$A$777,$A207,СВЦЭМ!$B$34:$B$777,C$190)+'СЕТ СН'!$F$12</f>
        <v>67.906488960000004</v>
      </c>
      <c r="D207" s="64">
        <f>SUMIFS(СВЦЭМ!$F$34:$F$777,СВЦЭМ!$A$34:$A$777,$A207,СВЦЭМ!$B$34:$B$777,D$190)+'СЕТ СН'!$F$12</f>
        <v>71.262764989999994</v>
      </c>
      <c r="E207" s="64">
        <f>SUMIFS(СВЦЭМ!$F$34:$F$777,СВЦЭМ!$A$34:$A$777,$A207,СВЦЭМ!$B$34:$B$777,E$190)+'СЕТ СН'!$F$12</f>
        <v>71.984965310000007</v>
      </c>
      <c r="F207" s="64">
        <f>SUMIFS(СВЦЭМ!$F$34:$F$777,СВЦЭМ!$A$34:$A$777,$A207,СВЦЭМ!$B$34:$B$777,F$190)+'СЕТ СН'!$F$12</f>
        <v>72.219019369999998</v>
      </c>
      <c r="G207" s="64">
        <f>SUMIFS(СВЦЭМ!$F$34:$F$777,СВЦЭМ!$A$34:$A$777,$A207,СВЦЭМ!$B$34:$B$777,G$190)+'СЕТ СН'!$F$12</f>
        <v>72.022257929999995</v>
      </c>
      <c r="H207" s="64">
        <f>SUMIFS(СВЦЭМ!$F$34:$F$777,СВЦЭМ!$A$34:$A$777,$A207,СВЦЭМ!$B$34:$B$777,H$190)+'СЕТ СН'!$F$12</f>
        <v>68.293190550000006</v>
      </c>
      <c r="I207" s="64">
        <f>SUMIFS(СВЦЭМ!$F$34:$F$777,СВЦЭМ!$A$34:$A$777,$A207,СВЦЭМ!$B$34:$B$777,I$190)+'СЕТ СН'!$F$12</f>
        <v>61.157580899999999</v>
      </c>
      <c r="J207" s="64">
        <f>SUMIFS(СВЦЭМ!$F$34:$F$777,СВЦЭМ!$A$34:$A$777,$A207,СВЦЭМ!$B$34:$B$777,J$190)+'СЕТ СН'!$F$12</f>
        <v>52.03023297</v>
      </c>
      <c r="K207" s="64">
        <f>SUMIFS(СВЦЭМ!$F$34:$F$777,СВЦЭМ!$A$34:$A$777,$A207,СВЦЭМ!$B$34:$B$777,K$190)+'СЕТ СН'!$F$12</f>
        <v>46.000630100000002</v>
      </c>
      <c r="L207" s="64">
        <f>SUMIFS(СВЦЭМ!$F$34:$F$777,СВЦЭМ!$A$34:$A$777,$A207,СВЦЭМ!$B$34:$B$777,L$190)+'СЕТ СН'!$F$12</f>
        <v>45.059184520000002</v>
      </c>
      <c r="M207" s="64">
        <f>SUMIFS(СВЦЭМ!$F$34:$F$777,СВЦЭМ!$A$34:$A$777,$A207,СВЦЭМ!$B$34:$B$777,M$190)+'СЕТ СН'!$F$12</f>
        <v>44.642198460000003</v>
      </c>
      <c r="N207" s="64">
        <f>SUMIFS(СВЦЭМ!$F$34:$F$777,СВЦЭМ!$A$34:$A$777,$A207,СВЦЭМ!$B$34:$B$777,N$190)+'СЕТ СН'!$F$12</f>
        <v>44.171073229999998</v>
      </c>
      <c r="O207" s="64">
        <f>SUMIFS(СВЦЭМ!$F$34:$F$777,СВЦЭМ!$A$34:$A$777,$A207,СВЦЭМ!$B$34:$B$777,O$190)+'СЕТ СН'!$F$12</f>
        <v>43.653363849999998</v>
      </c>
      <c r="P207" s="64">
        <f>SUMIFS(СВЦЭМ!$F$34:$F$777,СВЦЭМ!$A$34:$A$777,$A207,СВЦЭМ!$B$34:$B$777,P$190)+'СЕТ СН'!$F$12</f>
        <v>43.393550660000002</v>
      </c>
      <c r="Q207" s="64">
        <f>SUMIFS(СВЦЭМ!$F$34:$F$777,СВЦЭМ!$A$34:$A$777,$A207,СВЦЭМ!$B$34:$B$777,Q$190)+'СЕТ СН'!$F$12</f>
        <v>43.231971479999999</v>
      </c>
      <c r="R207" s="64">
        <f>SUMIFS(СВЦЭМ!$F$34:$F$777,СВЦЭМ!$A$34:$A$777,$A207,СВЦЭМ!$B$34:$B$777,R$190)+'СЕТ СН'!$F$12</f>
        <v>42.965826360000001</v>
      </c>
      <c r="S207" s="64">
        <f>SUMIFS(СВЦЭМ!$F$34:$F$777,СВЦЭМ!$A$34:$A$777,$A207,СВЦЭМ!$B$34:$B$777,S$190)+'СЕТ СН'!$F$12</f>
        <v>43.535290019999998</v>
      </c>
      <c r="T207" s="64">
        <f>SUMIFS(СВЦЭМ!$F$34:$F$777,СВЦЭМ!$A$34:$A$777,$A207,СВЦЭМ!$B$34:$B$777,T$190)+'СЕТ СН'!$F$12</f>
        <v>43.959725210000002</v>
      </c>
      <c r="U207" s="64">
        <f>SUMIFS(СВЦЭМ!$F$34:$F$777,СВЦЭМ!$A$34:$A$777,$A207,СВЦЭМ!$B$34:$B$777,U$190)+'СЕТ СН'!$F$12</f>
        <v>44.004243520000003</v>
      </c>
      <c r="V207" s="64">
        <f>SUMIFS(СВЦЭМ!$F$34:$F$777,СВЦЭМ!$A$34:$A$777,$A207,СВЦЭМ!$B$34:$B$777,V$190)+'СЕТ СН'!$F$12</f>
        <v>47.081833269999997</v>
      </c>
      <c r="W207" s="64">
        <f>SUMIFS(СВЦЭМ!$F$34:$F$777,СВЦЭМ!$A$34:$A$777,$A207,СВЦЭМ!$B$34:$B$777,W$190)+'СЕТ СН'!$F$12</f>
        <v>50.163128729999997</v>
      </c>
      <c r="X207" s="64">
        <f>SUMIFS(СВЦЭМ!$F$34:$F$777,СВЦЭМ!$A$34:$A$777,$A207,СВЦЭМ!$B$34:$B$777,X$190)+'СЕТ СН'!$F$12</f>
        <v>51.134851740000002</v>
      </c>
      <c r="Y207" s="64">
        <f>SUMIFS(СВЦЭМ!$F$34:$F$777,СВЦЭМ!$A$34:$A$777,$A207,СВЦЭМ!$B$34:$B$777,Y$190)+'СЕТ СН'!$F$12</f>
        <v>54.226179620000003</v>
      </c>
    </row>
    <row r="208" spans="1:25" ht="15.75" x14ac:dyDescent="0.2">
      <c r="A208" s="63">
        <f t="shared" si="5"/>
        <v>42569</v>
      </c>
      <c r="B208" s="64">
        <f>SUMIFS(СВЦЭМ!$F$34:$F$777,СВЦЭМ!$A$34:$A$777,$A208,СВЦЭМ!$B$34:$B$777,B$190)+'СЕТ СН'!$F$12</f>
        <v>61.605351200000001</v>
      </c>
      <c r="C208" s="64">
        <f>SUMIFS(СВЦЭМ!$F$34:$F$777,СВЦЭМ!$A$34:$A$777,$A208,СВЦЭМ!$B$34:$B$777,C$190)+'СЕТ СН'!$F$12</f>
        <v>66.950102090000001</v>
      </c>
      <c r="D208" s="64">
        <f>SUMIFS(СВЦЭМ!$F$34:$F$777,СВЦЭМ!$A$34:$A$777,$A208,СВЦЭМ!$B$34:$B$777,D$190)+'СЕТ СН'!$F$12</f>
        <v>69.210893490000004</v>
      </c>
      <c r="E208" s="64">
        <f>SUMIFS(СВЦЭМ!$F$34:$F$777,СВЦЭМ!$A$34:$A$777,$A208,СВЦЭМ!$B$34:$B$777,E$190)+'СЕТ СН'!$F$12</f>
        <v>69.524872619999996</v>
      </c>
      <c r="F208" s="64">
        <f>SUMIFS(СВЦЭМ!$F$34:$F$777,СВЦЭМ!$A$34:$A$777,$A208,СВЦЭМ!$B$34:$B$777,F$190)+'СЕТ СН'!$F$12</f>
        <v>69.726428929999997</v>
      </c>
      <c r="G208" s="64">
        <f>SUMIFS(СВЦЭМ!$F$34:$F$777,СВЦЭМ!$A$34:$A$777,$A208,СВЦЭМ!$B$34:$B$777,G$190)+'СЕТ СН'!$F$12</f>
        <v>70.854750890000005</v>
      </c>
      <c r="H208" s="64">
        <f>SUMIFS(СВЦЭМ!$F$34:$F$777,СВЦЭМ!$A$34:$A$777,$A208,СВЦЭМ!$B$34:$B$777,H$190)+'СЕТ СН'!$F$12</f>
        <v>64.132842580000002</v>
      </c>
      <c r="I208" s="64">
        <f>SUMIFS(СВЦЭМ!$F$34:$F$777,СВЦЭМ!$A$34:$A$777,$A208,СВЦЭМ!$B$34:$B$777,I$190)+'СЕТ СН'!$F$12</f>
        <v>54.268486609999997</v>
      </c>
      <c r="J208" s="64">
        <f>SUMIFS(СВЦЭМ!$F$34:$F$777,СВЦЭМ!$A$34:$A$777,$A208,СВЦЭМ!$B$34:$B$777,J$190)+'СЕТ СН'!$F$12</f>
        <v>47.345902469999999</v>
      </c>
      <c r="K208" s="64">
        <f>SUMIFS(СВЦЭМ!$F$34:$F$777,СВЦЭМ!$A$34:$A$777,$A208,СВЦЭМ!$B$34:$B$777,K$190)+'СЕТ СН'!$F$12</f>
        <v>45.890920749999999</v>
      </c>
      <c r="L208" s="64">
        <f>SUMIFS(СВЦЭМ!$F$34:$F$777,СВЦЭМ!$A$34:$A$777,$A208,СВЦЭМ!$B$34:$B$777,L$190)+'СЕТ СН'!$F$12</f>
        <v>45.70792222</v>
      </c>
      <c r="M208" s="64">
        <f>SUMIFS(СВЦЭМ!$F$34:$F$777,СВЦЭМ!$A$34:$A$777,$A208,СВЦЭМ!$B$34:$B$777,M$190)+'СЕТ СН'!$F$12</f>
        <v>44.466817030000001</v>
      </c>
      <c r="N208" s="64">
        <f>SUMIFS(СВЦЭМ!$F$34:$F$777,СВЦЭМ!$A$34:$A$777,$A208,СВЦЭМ!$B$34:$B$777,N$190)+'СЕТ СН'!$F$12</f>
        <v>43.551185439999998</v>
      </c>
      <c r="O208" s="64">
        <f>SUMIFS(СВЦЭМ!$F$34:$F$777,СВЦЭМ!$A$34:$A$777,$A208,СВЦЭМ!$B$34:$B$777,O$190)+'СЕТ СН'!$F$12</f>
        <v>44.513281939999999</v>
      </c>
      <c r="P208" s="64">
        <f>SUMIFS(СВЦЭМ!$F$34:$F$777,СВЦЭМ!$A$34:$A$777,$A208,СВЦЭМ!$B$34:$B$777,P$190)+'СЕТ СН'!$F$12</f>
        <v>44.761489079999997</v>
      </c>
      <c r="Q208" s="64">
        <f>SUMIFS(СВЦЭМ!$F$34:$F$777,СВЦЭМ!$A$34:$A$777,$A208,СВЦЭМ!$B$34:$B$777,Q$190)+'СЕТ СН'!$F$12</f>
        <v>44.380450680000003</v>
      </c>
      <c r="R208" s="64">
        <f>SUMIFS(СВЦЭМ!$F$34:$F$777,СВЦЭМ!$A$34:$A$777,$A208,СВЦЭМ!$B$34:$B$777,R$190)+'СЕТ СН'!$F$12</f>
        <v>44.548216580000002</v>
      </c>
      <c r="S208" s="64">
        <f>SUMIFS(СВЦЭМ!$F$34:$F$777,СВЦЭМ!$A$34:$A$777,$A208,СВЦЭМ!$B$34:$B$777,S$190)+'СЕТ СН'!$F$12</f>
        <v>44.480748079999998</v>
      </c>
      <c r="T208" s="64">
        <f>SUMIFS(СВЦЭМ!$F$34:$F$777,СВЦЭМ!$A$34:$A$777,$A208,СВЦЭМ!$B$34:$B$777,T$190)+'СЕТ СН'!$F$12</f>
        <v>44.255436490000001</v>
      </c>
      <c r="U208" s="64">
        <f>SUMIFS(СВЦЭМ!$F$34:$F$777,СВЦЭМ!$A$34:$A$777,$A208,СВЦЭМ!$B$34:$B$777,U$190)+'СЕТ СН'!$F$12</f>
        <v>44.36215361</v>
      </c>
      <c r="V208" s="64">
        <f>SUMIFS(СВЦЭМ!$F$34:$F$777,СВЦЭМ!$A$34:$A$777,$A208,СВЦЭМ!$B$34:$B$777,V$190)+'СЕТ СН'!$F$12</f>
        <v>45.961293820000002</v>
      </c>
      <c r="W208" s="64">
        <f>SUMIFS(СВЦЭМ!$F$34:$F$777,СВЦЭМ!$A$34:$A$777,$A208,СВЦЭМ!$B$34:$B$777,W$190)+'СЕТ СН'!$F$12</f>
        <v>50.704931039999998</v>
      </c>
      <c r="X208" s="64">
        <f>SUMIFS(СВЦЭМ!$F$34:$F$777,СВЦЭМ!$A$34:$A$777,$A208,СВЦЭМ!$B$34:$B$777,X$190)+'СЕТ СН'!$F$12</f>
        <v>52.468515429999997</v>
      </c>
      <c r="Y208" s="64">
        <f>SUMIFS(СВЦЭМ!$F$34:$F$777,СВЦЭМ!$A$34:$A$777,$A208,СВЦЭМ!$B$34:$B$777,Y$190)+'СЕТ СН'!$F$12</f>
        <v>53.135296779999997</v>
      </c>
    </row>
    <row r="209" spans="1:25" ht="15.75" x14ac:dyDescent="0.2">
      <c r="A209" s="63">
        <f t="shared" si="5"/>
        <v>42570</v>
      </c>
      <c r="B209" s="64">
        <f>SUMIFS(СВЦЭМ!$F$34:$F$777,СВЦЭМ!$A$34:$A$777,$A209,СВЦЭМ!$B$34:$B$777,B$190)+'СЕТ СН'!$F$12</f>
        <v>60.12348085</v>
      </c>
      <c r="C209" s="64">
        <f>SUMIFS(СВЦЭМ!$F$34:$F$777,СВЦЭМ!$A$34:$A$777,$A209,СВЦЭМ!$B$34:$B$777,C$190)+'СЕТ СН'!$F$12</f>
        <v>65.343769629999997</v>
      </c>
      <c r="D209" s="64">
        <f>SUMIFS(СВЦЭМ!$F$34:$F$777,СВЦЭМ!$A$34:$A$777,$A209,СВЦЭМ!$B$34:$B$777,D$190)+'СЕТ СН'!$F$12</f>
        <v>69.483301909999994</v>
      </c>
      <c r="E209" s="64">
        <f>SUMIFS(СВЦЭМ!$F$34:$F$777,СВЦЭМ!$A$34:$A$777,$A209,СВЦЭМ!$B$34:$B$777,E$190)+'СЕТ СН'!$F$12</f>
        <v>71.605921350000003</v>
      </c>
      <c r="F209" s="64">
        <f>SUMIFS(СВЦЭМ!$F$34:$F$777,СВЦЭМ!$A$34:$A$777,$A209,СВЦЭМ!$B$34:$B$777,F$190)+'СЕТ СН'!$F$12</f>
        <v>72.202345550000004</v>
      </c>
      <c r="G209" s="64">
        <f>SUMIFS(СВЦЭМ!$F$34:$F$777,СВЦЭМ!$A$34:$A$777,$A209,СВЦЭМ!$B$34:$B$777,G$190)+'СЕТ СН'!$F$12</f>
        <v>75.243179830000003</v>
      </c>
      <c r="H209" s="64">
        <f>SUMIFS(СВЦЭМ!$F$34:$F$777,СВЦЭМ!$A$34:$A$777,$A209,СВЦЭМ!$B$34:$B$777,H$190)+'СЕТ СН'!$F$12</f>
        <v>70.647124250000005</v>
      </c>
      <c r="I209" s="64">
        <f>SUMIFS(СВЦЭМ!$F$34:$F$777,СВЦЭМ!$A$34:$A$777,$A209,СВЦЭМ!$B$34:$B$777,I$190)+'СЕТ СН'!$F$12</f>
        <v>60.47714843</v>
      </c>
      <c r="J209" s="64">
        <f>SUMIFS(СВЦЭМ!$F$34:$F$777,СВЦЭМ!$A$34:$A$777,$A209,СВЦЭМ!$B$34:$B$777,J$190)+'СЕТ СН'!$F$12</f>
        <v>51.658463789999999</v>
      </c>
      <c r="K209" s="64">
        <f>SUMIFS(СВЦЭМ!$F$34:$F$777,СВЦЭМ!$A$34:$A$777,$A209,СВЦЭМ!$B$34:$B$777,K$190)+'СЕТ СН'!$F$12</f>
        <v>46.080232049999999</v>
      </c>
      <c r="L209" s="64">
        <f>SUMIFS(СВЦЭМ!$F$34:$F$777,СВЦЭМ!$A$34:$A$777,$A209,СВЦЭМ!$B$34:$B$777,L$190)+'СЕТ СН'!$F$12</f>
        <v>45.512235089999997</v>
      </c>
      <c r="M209" s="64">
        <f>SUMIFS(СВЦЭМ!$F$34:$F$777,СВЦЭМ!$A$34:$A$777,$A209,СВЦЭМ!$B$34:$B$777,M$190)+'СЕТ СН'!$F$12</f>
        <v>44.57341392</v>
      </c>
      <c r="N209" s="64">
        <f>SUMIFS(СВЦЭМ!$F$34:$F$777,СВЦЭМ!$A$34:$A$777,$A209,СВЦЭМ!$B$34:$B$777,N$190)+'СЕТ СН'!$F$12</f>
        <v>44.178391750000003</v>
      </c>
      <c r="O209" s="64">
        <f>SUMIFS(СВЦЭМ!$F$34:$F$777,СВЦЭМ!$A$34:$A$777,$A209,СВЦЭМ!$B$34:$B$777,O$190)+'СЕТ СН'!$F$12</f>
        <v>45.149066939999997</v>
      </c>
      <c r="P209" s="64">
        <f>SUMIFS(СВЦЭМ!$F$34:$F$777,СВЦЭМ!$A$34:$A$777,$A209,СВЦЭМ!$B$34:$B$777,P$190)+'СЕТ СН'!$F$12</f>
        <v>44.466933750000003</v>
      </c>
      <c r="Q209" s="64">
        <f>SUMIFS(СВЦЭМ!$F$34:$F$777,СВЦЭМ!$A$34:$A$777,$A209,СВЦЭМ!$B$34:$B$777,Q$190)+'СЕТ СН'!$F$12</f>
        <v>44.1093227</v>
      </c>
      <c r="R209" s="64">
        <f>SUMIFS(СВЦЭМ!$F$34:$F$777,СВЦЭМ!$A$34:$A$777,$A209,СВЦЭМ!$B$34:$B$777,R$190)+'СЕТ СН'!$F$12</f>
        <v>43.893054100000001</v>
      </c>
      <c r="S209" s="64">
        <f>SUMIFS(СВЦЭМ!$F$34:$F$777,СВЦЭМ!$A$34:$A$777,$A209,СВЦЭМ!$B$34:$B$777,S$190)+'СЕТ СН'!$F$12</f>
        <v>43.915781389999999</v>
      </c>
      <c r="T209" s="64">
        <f>SUMIFS(СВЦЭМ!$F$34:$F$777,СВЦЭМ!$A$34:$A$777,$A209,СВЦЭМ!$B$34:$B$777,T$190)+'СЕТ СН'!$F$12</f>
        <v>43.956034840000001</v>
      </c>
      <c r="U209" s="64">
        <f>SUMIFS(СВЦЭМ!$F$34:$F$777,СВЦЭМ!$A$34:$A$777,$A209,СВЦЭМ!$B$34:$B$777,U$190)+'СЕТ СН'!$F$12</f>
        <v>44.10340789</v>
      </c>
      <c r="V209" s="64">
        <f>SUMIFS(СВЦЭМ!$F$34:$F$777,СВЦЭМ!$A$34:$A$777,$A209,СВЦЭМ!$B$34:$B$777,V$190)+'СЕТ СН'!$F$12</f>
        <v>45.863496519999998</v>
      </c>
      <c r="W209" s="64">
        <f>SUMIFS(СВЦЭМ!$F$34:$F$777,СВЦЭМ!$A$34:$A$777,$A209,СВЦЭМ!$B$34:$B$777,W$190)+'СЕТ СН'!$F$12</f>
        <v>50.926386559999997</v>
      </c>
      <c r="X209" s="64">
        <f>SUMIFS(СВЦЭМ!$F$34:$F$777,СВЦЭМ!$A$34:$A$777,$A209,СВЦЭМ!$B$34:$B$777,X$190)+'СЕТ СН'!$F$12</f>
        <v>51.80510005</v>
      </c>
      <c r="Y209" s="64">
        <f>SUMIFS(СВЦЭМ!$F$34:$F$777,СВЦЭМ!$A$34:$A$777,$A209,СВЦЭМ!$B$34:$B$777,Y$190)+'СЕТ СН'!$F$12</f>
        <v>51.774655199999998</v>
      </c>
    </row>
    <row r="210" spans="1:25" ht="15.75" x14ac:dyDescent="0.2">
      <c r="A210" s="63">
        <f t="shared" si="5"/>
        <v>42571</v>
      </c>
      <c r="B210" s="64">
        <f>SUMIFS(СВЦЭМ!$F$34:$F$777,СВЦЭМ!$A$34:$A$777,$A210,СВЦЭМ!$B$34:$B$777,B$190)+'СЕТ СН'!$F$12</f>
        <v>60.997856779999999</v>
      </c>
      <c r="C210" s="64">
        <f>SUMIFS(СВЦЭМ!$F$34:$F$777,СВЦЭМ!$A$34:$A$777,$A210,СВЦЭМ!$B$34:$B$777,C$190)+'СЕТ СН'!$F$12</f>
        <v>66.63838475</v>
      </c>
      <c r="D210" s="64">
        <f>SUMIFS(СВЦЭМ!$F$34:$F$777,СВЦЭМ!$A$34:$A$777,$A210,СВЦЭМ!$B$34:$B$777,D$190)+'СЕТ СН'!$F$12</f>
        <v>70.338514869999997</v>
      </c>
      <c r="E210" s="64">
        <f>SUMIFS(СВЦЭМ!$F$34:$F$777,СВЦЭМ!$A$34:$A$777,$A210,СВЦЭМ!$B$34:$B$777,E$190)+'СЕТ СН'!$F$12</f>
        <v>70.825218509999999</v>
      </c>
      <c r="F210" s="64">
        <f>SUMIFS(СВЦЭМ!$F$34:$F$777,СВЦЭМ!$A$34:$A$777,$A210,СВЦЭМ!$B$34:$B$777,F$190)+'СЕТ СН'!$F$12</f>
        <v>71.81824838</v>
      </c>
      <c r="G210" s="64">
        <f>SUMIFS(СВЦЭМ!$F$34:$F$777,СВЦЭМ!$A$34:$A$777,$A210,СВЦЭМ!$B$34:$B$777,G$190)+'СЕТ СН'!$F$12</f>
        <v>71.264879190000002</v>
      </c>
      <c r="H210" s="64">
        <f>SUMIFS(СВЦЭМ!$F$34:$F$777,СВЦЭМ!$A$34:$A$777,$A210,СВЦЭМ!$B$34:$B$777,H$190)+'СЕТ СН'!$F$12</f>
        <v>63.57450103</v>
      </c>
      <c r="I210" s="64">
        <f>SUMIFS(СВЦЭМ!$F$34:$F$777,СВЦЭМ!$A$34:$A$777,$A210,СВЦЭМ!$B$34:$B$777,I$190)+'СЕТ СН'!$F$12</f>
        <v>53.212523339999997</v>
      </c>
      <c r="J210" s="64">
        <f>SUMIFS(СВЦЭМ!$F$34:$F$777,СВЦЭМ!$A$34:$A$777,$A210,СВЦЭМ!$B$34:$B$777,J$190)+'СЕТ СН'!$F$12</f>
        <v>47.014146410000002</v>
      </c>
      <c r="K210" s="64">
        <f>SUMIFS(СВЦЭМ!$F$34:$F$777,СВЦЭМ!$A$34:$A$777,$A210,СВЦЭМ!$B$34:$B$777,K$190)+'СЕТ СН'!$F$12</f>
        <v>45.411915950000001</v>
      </c>
      <c r="L210" s="64">
        <f>SUMIFS(СВЦЭМ!$F$34:$F$777,СВЦЭМ!$A$34:$A$777,$A210,СВЦЭМ!$B$34:$B$777,L$190)+'СЕТ СН'!$F$12</f>
        <v>45.436178560000002</v>
      </c>
      <c r="M210" s="64">
        <f>SUMIFS(СВЦЭМ!$F$34:$F$777,СВЦЭМ!$A$34:$A$777,$A210,СВЦЭМ!$B$34:$B$777,M$190)+'СЕТ СН'!$F$12</f>
        <v>44.74762767</v>
      </c>
      <c r="N210" s="64">
        <f>SUMIFS(СВЦЭМ!$F$34:$F$777,СВЦЭМ!$A$34:$A$777,$A210,СВЦЭМ!$B$34:$B$777,N$190)+'СЕТ СН'!$F$12</f>
        <v>44.434211509999997</v>
      </c>
      <c r="O210" s="64">
        <f>SUMIFS(СВЦЭМ!$F$34:$F$777,СВЦЭМ!$A$34:$A$777,$A210,СВЦЭМ!$B$34:$B$777,O$190)+'СЕТ СН'!$F$12</f>
        <v>44.761491769999999</v>
      </c>
      <c r="P210" s="64">
        <f>SUMIFS(СВЦЭМ!$F$34:$F$777,СВЦЭМ!$A$34:$A$777,$A210,СВЦЭМ!$B$34:$B$777,P$190)+'СЕТ СН'!$F$12</f>
        <v>44.438379169999997</v>
      </c>
      <c r="Q210" s="64">
        <f>SUMIFS(СВЦЭМ!$F$34:$F$777,СВЦЭМ!$A$34:$A$777,$A210,СВЦЭМ!$B$34:$B$777,Q$190)+'СЕТ СН'!$F$12</f>
        <v>44.170187390000002</v>
      </c>
      <c r="R210" s="64">
        <f>SUMIFS(СВЦЭМ!$F$34:$F$777,СВЦЭМ!$A$34:$A$777,$A210,СВЦЭМ!$B$34:$B$777,R$190)+'СЕТ СН'!$F$12</f>
        <v>43.795382709999998</v>
      </c>
      <c r="S210" s="64">
        <f>SUMIFS(СВЦЭМ!$F$34:$F$777,СВЦЭМ!$A$34:$A$777,$A210,СВЦЭМ!$B$34:$B$777,S$190)+'СЕТ СН'!$F$12</f>
        <v>43.97255775</v>
      </c>
      <c r="T210" s="64">
        <f>SUMIFS(СВЦЭМ!$F$34:$F$777,СВЦЭМ!$A$34:$A$777,$A210,СВЦЭМ!$B$34:$B$777,T$190)+'СЕТ СН'!$F$12</f>
        <v>43.870635069999999</v>
      </c>
      <c r="U210" s="64">
        <f>SUMIFS(СВЦЭМ!$F$34:$F$777,СВЦЭМ!$A$34:$A$777,$A210,СВЦЭМ!$B$34:$B$777,U$190)+'СЕТ СН'!$F$12</f>
        <v>43.861114700000002</v>
      </c>
      <c r="V210" s="64">
        <f>SUMIFS(СВЦЭМ!$F$34:$F$777,СВЦЭМ!$A$34:$A$777,$A210,СВЦЭМ!$B$34:$B$777,V$190)+'СЕТ СН'!$F$12</f>
        <v>45.823243929999997</v>
      </c>
      <c r="W210" s="64">
        <f>SUMIFS(СВЦЭМ!$F$34:$F$777,СВЦЭМ!$A$34:$A$777,$A210,СВЦЭМ!$B$34:$B$777,W$190)+'СЕТ СН'!$F$12</f>
        <v>50.978231829999999</v>
      </c>
      <c r="X210" s="64">
        <f>SUMIFS(СВЦЭМ!$F$34:$F$777,СВЦЭМ!$A$34:$A$777,$A210,СВЦЭМ!$B$34:$B$777,X$190)+'СЕТ СН'!$F$12</f>
        <v>51.225072689999998</v>
      </c>
      <c r="Y210" s="64">
        <f>SUMIFS(СВЦЭМ!$F$34:$F$777,СВЦЭМ!$A$34:$A$777,$A210,СВЦЭМ!$B$34:$B$777,Y$190)+'СЕТ СН'!$F$12</f>
        <v>51.649730030000001</v>
      </c>
    </row>
    <row r="211" spans="1:25" ht="15.75" x14ac:dyDescent="0.2">
      <c r="A211" s="63">
        <f t="shared" si="5"/>
        <v>42572</v>
      </c>
      <c r="B211" s="64">
        <f>SUMIFS(СВЦЭМ!$F$34:$F$777,СВЦЭМ!$A$34:$A$777,$A211,СВЦЭМ!$B$34:$B$777,B$190)+'СЕТ СН'!$F$12</f>
        <v>61.105973640000002</v>
      </c>
      <c r="C211" s="64">
        <f>SUMIFS(СВЦЭМ!$F$34:$F$777,СВЦЭМ!$A$34:$A$777,$A211,СВЦЭМ!$B$34:$B$777,C$190)+'СЕТ СН'!$F$12</f>
        <v>66.461587489999999</v>
      </c>
      <c r="D211" s="64">
        <f>SUMIFS(СВЦЭМ!$F$34:$F$777,СВЦЭМ!$A$34:$A$777,$A211,СВЦЭМ!$B$34:$B$777,D$190)+'СЕТ СН'!$F$12</f>
        <v>68.230964130000004</v>
      </c>
      <c r="E211" s="64">
        <f>SUMIFS(СВЦЭМ!$F$34:$F$777,СВЦЭМ!$A$34:$A$777,$A211,СВЦЭМ!$B$34:$B$777,E$190)+'СЕТ СН'!$F$12</f>
        <v>69.809075309999997</v>
      </c>
      <c r="F211" s="64">
        <f>SUMIFS(СВЦЭМ!$F$34:$F$777,СВЦЭМ!$A$34:$A$777,$A211,СВЦЭМ!$B$34:$B$777,F$190)+'СЕТ СН'!$F$12</f>
        <v>71.024140889999998</v>
      </c>
      <c r="G211" s="64">
        <f>SUMIFS(СВЦЭМ!$F$34:$F$777,СВЦЭМ!$A$34:$A$777,$A211,СВЦЭМ!$B$34:$B$777,G$190)+'СЕТ СН'!$F$12</f>
        <v>70.086847180000007</v>
      </c>
      <c r="H211" s="64">
        <f>SUMIFS(СВЦЭМ!$F$34:$F$777,СВЦЭМ!$A$34:$A$777,$A211,СВЦЭМ!$B$34:$B$777,H$190)+'СЕТ СН'!$F$12</f>
        <v>62.663726070000003</v>
      </c>
      <c r="I211" s="64">
        <f>SUMIFS(СВЦЭМ!$F$34:$F$777,СВЦЭМ!$A$34:$A$777,$A211,СВЦЭМ!$B$34:$B$777,I$190)+'СЕТ СН'!$F$12</f>
        <v>52.900452360000003</v>
      </c>
      <c r="J211" s="64">
        <f>SUMIFS(СВЦЭМ!$F$34:$F$777,СВЦЭМ!$A$34:$A$777,$A211,СВЦЭМ!$B$34:$B$777,J$190)+'СЕТ СН'!$F$12</f>
        <v>46.898514089999999</v>
      </c>
      <c r="K211" s="64">
        <f>SUMIFS(СВЦЭМ!$F$34:$F$777,СВЦЭМ!$A$34:$A$777,$A211,СВЦЭМ!$B$34:$B$777,K$190)+'СЕТ СН'!$F$12</f>
        <v>45.84194686</v>
      </c>
      <c r="L211" s="64">
        <f>SUMIFS(СВЦЭМ!$F$34:$F$777,СВЦЭМ!$A$34:$A$777,$A211,СВЦЭМ!$B$34:$B$777,L$190)+'СЕТ СН'!$F$12</f>
        <v>45.92702989</v>
      </c>
      <c r="M211" s="64">
        <f>SUMIFS(СВЦЭМ!$F$34:$F$777,СВЦЭМ!$A$34:$A$777,$A211,СВЦЭМ!$B$34:$B$777,M$190)+'СЕТ СН'!$F$12</f>
        <v>45.21938944</v>
      </c>
      <c r="N211" s="64">
        <f>SUMIFS(СВЦЭМ!$F$34:$F$777,СВЦЭМ!$A$34:$A$777,$A211,СВЦЭМ!$B$34:$B$777,N$190)+'СЕТ СН'!$F$12</f>
        <v>44.759195429999998</v>
      </c>
      <c r="O211" s="64">
        <f>SUMIFS(СВЦЭМ!$F$34:$F$777,СВЦЭМ!$A$34:$A$777,$A211,СВЦЭМ!$B$34:$B$777,O$190)+'СЕТ СН'!$F$12</f>
        <v>45.469293039999997</v>
      </c>
      <c r="P211" s="64">
        <f>SUMIFS(СВЦЭМ!$F$34:$F$777,СВЦЭМ!$A$34:$A$777,$A211,СВЦЭМ!$B$34:$B$777,P$190)+'СЕТ СН'!$F$12</f>
        <v>44.790173709999998</v>
      </c>
      <c r="Q211" s="64">
        <f>SUMIFS(СВЦЭМ!$F$34:$F$777,СВЦЭМ!$A$34:$A$777,$A211,СВЦЭМ!$B$34:$B$777,Q$190)+'СЕТ СН'!$F$12</f>
        <v>45.17428022</v>
      </c>
      <c r="R211" s="64">
        <f>SUMIFS(СВЦЭМ!$F$34:$F$777,СВЦЭМ!$A$34:$A$777,$A211,СВЦЭМ!$B$34:$B$777,R$190)+'СЕТ СН'!$F$12</f>
        <v>44.727075380000002</v>
      </c>
      <c r="S211" s="64">
        <f>SUMIFS(СВЦЭМ!$F$34:$F$777,СВЦЭМ!$A$34:$A$777,$A211,СВЦЭМ!$B$34:$B$777,S$190)+'СЕТ СН'!$F$12</f>
        <v>44.607850829999997</v>
      </c>
      <c r="T211" s="64">
        <f>SUMIFS(СВЦЭМ!$F$34:$F$777,СВЦЭМ!$A$34:$A$777,$A211,СВЦЭМ!$B$34:$B$777,T$190)+'СЕТ СН'!$F$12</f>
        <v>43.979234920000003</v>
      </c>
      <c r="U211" s="64">
        <f>SUMIFS(СВЦЭМ!$F$34:$F$777,СВЦЭМ!$A$34:$A$777,$A211,СВЦЭМ!$B$34:$B$777,U$190)+'СЕТ СН'!$F$12</f>
        <v>42.587619170000004</v>
      </c>
      <c r="V211" s="64">
        <f>SUMIFS(СВЦЭМ!$F$34:$F$777,СВЦЭМ!$A$34:$A$777,$A211,СВЦЭМ!$B$34:$B$777,V$190)+'СЕТ СН'!$F$12</f>
        <v>43.548953009999998</v>
      </c>
      <c r="W211" s="64">
        <f>SUMIFS(СВЦЭМ!$F$34:$F$777,СВЦЭМ!$A$34:$A$777,$A211,СВЦЭМ!$B$34:$B$777,W$190)+'СЕТ СН'!$F$12</f>
        <v>48.626614019999998</v>
      </c>
      <c r="X211" s="64">
        <f>SUMIFS(СВЦЭМ!$F$34:$F$777,СВЦЭМ!$A$34:$A$777,$A211,СВЦЭМ!$B$34:$B$777,X$190)+'СЕТ СН'!$F$12</f>
        <v>48.676895199999997</v>
      </c>
      <c r="Y211" s="64">
        <f>SUMIFS(СВЦЭМ!$F$34:$F$777,СВЦЭМ!$A$34:$A$777,$A211,СВЦЭМ!$B$34:$B$777,Y$190)+'СЕТ СН'!$F$12</f>
        <v>53.548603640000003</v>
      </c>
    </row>
    <row r="212" spans="1:25" ht="15.75" x14ac:dyDescent="0.2">
      <c r="A212" s="63">
        <f t="shared" si="5"/>
        <v>42573</v>
      </c>
      <c r="B212" s="64">
        <f>SUMIFS(СВЦЭМ!$F$34:$F$777,СВЦЭМ!$A$34:$A$777,$A212,СВЦЭМ!$B$34:$B$777,B$190)+'СЕТ СН'!$F$12</f>
        <v>62.6343198</v>
      </c>
      <c r="C212" s="64">
        <f>SUMIFS(СВЦЭМ!$F$34:$F$777,СВЦЭМ!$A$34:$A$777,$A212,СВЦЭМ!$B$34:$B$777,C$190)+'СЕТ СН'!$F$12</f>
        <v>68.645446300000003</v>
      </c>
      <c r="D212" s="64">
        <f>SUMIFS(СВЦЭМ!$F$34:$F$777,СВЦЭМ!$A$34:$A$777,$A212,СВЦЭМ!$B$34:$B$777,D$190)+'СЕТ СН'!$F$12</f>
        <v>72.112378100000001</v>
      </c>
      <c r="E212" s="64">
        <f>SUMIFS(СВЦЭМ!$F$34:$F$777,СВЦЭМ!$A$34:$A$777,$A212,СВЦЭМ!$B$34:$B$777,E$190)+'СЕТ СН'!$F$12</f>
        <v>73.401340439999998</v>
      </c>
      <c r="F212" s="64">
        <f>SUMIFS(СВЦЭМ!$F$34:$F$777,СВЦЭМ!$A$34:$A$777,$A212,СВЦЭМ!$B$34:$B$777,F$190)+'СЕТ СН'!$F$12</f>
        <v>73.790202879999995</v>
      </c>
      <c r="G212" s="64">
        <f>SUMIFS(СВЦЭМ!$F$34:$F$777,СВЦЭМ!$A$34:$A$777,$A212,СВЦЭМ!$B$34:$B$777,G$190)+'СЕТ СН'!$F$12</f>
        <v>72.543168899999998</v>
      </c>
      <c r="H212" s="64">
        <f>SUMIFS(СВЦЭМ!$F$34:$F$777,СВЦЭМ!$A$34:$A$777,$A212,СВЦЭМ!$B$34:$B$777,H$190)+'СЕТ СН'!$F$12</f>
        <v>64.897362650000005</v>
      </c>
      <c r="I212" s="64">
        <f>SUMIFS(СВЦЭМ!$F$34:$F$777,СВЦЭМ!$A$34:$A$777,$A212,СВЦЭМ!$B$34:$B$777,I$190)+'СЕТ СН'!$F$12</f>
        <v>54.684161410000002</v>
      </c>
      <c r="J212" s="64">
        <f>SUMIFS(СВЦЭМ!$F$34:$F$777,СВЦЭМ!$A$34:$A$777,$A212,СВЦЭМ!$B$34:$B$777,J$190)+'СЕТ СН'!$F$12</f>
        <v>46.691215870000001</v>
      </c>
      <c r="K212" s="64">
        <f>SUMIFS(СВЦЭМ!$F$34:$F$777,СВЦЭМ!$A$34:$A$777,$A212,СВЦЭМ!$B$34:$B$777,K$190)+'СЕТ СН'!$F$12</f>
        <v>42.424852139999999</v>
      </c>
      <c r="L212" s="64">
        <f>SUMIFS(СВЦЭМ!$F$34:$F$777,СВЦЭМ!$A$34:$A$777,$A212,СВЦЭМ!$B$34:$B$777,L$190)+'СЕТ СН'!$F$12</f>
        <v>41.864204190000002</v>
      </c>
      <c r="M212" s="64">
        <f>SUMIFS(СВЦЭМ!$F$34:$F$777,СВЦЭМ!$A$34:$A$777,$A212,СВЦЭМ!$B$34:$B$777,M$190)+'СЕТ СН'!$F$12</f>
        <v>41.398238589999998</v>
      </c>
      <c r="N212" s="64">
        <f>SUMIFS(СВЦЭМ!$F$34:$F$777,СВЦЭМ!$A$34:$A$777,$A212,СВЦЭМ!$B$34:$B$777,N$190)+'СЕТ СН'!$F$12</f>
        <v>40.973566349999999</v>
      </c>
      <c r="O212" s="64">
        <f>SUMIFS(СВЦЭМ!$F$34:$F$777,СВЦЭМ!$A$34:$A$777,$A212,СВЦЭМ!$B$34:$B$777,O$190)+'СЕТ СН'!$F$12</f>
        <v>41.237147800000002</v>
      </c>
      <c r="P212" s="64">
        <f>SUMIFS(СВЦЭМ!$F$34:$F$777,СВЦЭМ!$A$34:$A$777,$A212,СВЦЭМ!$B$34:$B$777,P$190)+'СЕТ СН'!$F$12</f>
        <v>41.277821500000002</v>
      </c>
      <c r="Q212" s="64">
        <f>SUMIFS(СВЦЭМ!$F$34:$F$777,СВЦЭМ!$A$34:$A$777,$A212,СВЦЭМ!$B$34:$B$777,Q$190)+'СЕТ СН'!$F$12</f>
        <v>41.209373589999998</v>
      </c>
      <c r="R212" s="64">
        <f>SUMIFS(СВЦЭМ!$F$34:$F$777,СВЦЭМ!$A$34:$A$777,$A212,СВЦЭМ!$B$34:$B$777,R$190)+'СЕТ СН'!$F$12</f>
        <v>41.901767929999998</v>
      </c>
      <c r="S212" s="64">
        <f>SUMIFS(СВЦЭМ!$F$34:$F$777,СВЦЭМ!$A$34:$A$777,$A212,СВЦЭМ!$B$34:$B$777,S$190)+'СЕТ СН'!$F$12</f>
        <v>41.333577069999997</v>
      </c>
      <c r="T212" s="64">
        <f>SUMIFS(СВЦЭМ!$F$34:$F$777,СВЦЭМ!$A$34:$A$777,$A212,СВЦЭМ!$B$34:$B$777,T$190)+'СЕТ СН'!$F$12</f>
        <v>40.28609891</v>
      </c>
      <c r="U212" s="64">
        <f>SUMIFS(СВЦЭМ!$F$34:$F$777,СВЦЭМ!$A$34:$A$777,$A212,СВЦЭМ!$B$34:$B$777,U$190)+'СЕТ СН'!$F$12</f>
        <v>40.37827995</v>
      </c>
      <c r="V212" s="64">
        <f>SUMIFS(СВЦЭМ!$F$34:$F$777,СВЦЭМ!$A$34:$A$777,$A212,СВЦЭМ!$B$34:$B$777,V$190)+'СЕТ СН'!$F$12</f>
        <v>43.302836220000003</v>
      </c>
      <c r="W212" s="64">
        <f>SUMIFS(СВЦЭМ!$F$34:$F$777,СВЦЭМ!$A$34:$A$777,$A212,СВЦЭМ!$B$34:$B$777,W$190)+'СЕТ СН'!$F$12</f>
        <v>49.931783709999998</v>
      </c>
      <c r="X212" s="64">
        <f>SUMIFS(СВЦЭМ!$F$34:$F$777,СВЦЭМ!$A$34:$A$777,$A212,СВЦЭМ!$B$34:$B$777,X$190)+'СЕТ СН'!$F$12</f>
        <v>48.651033050000002</v>
      </c>
      <c r="Y212" s="64">
        <f>SUMIFS(СВЦЭМ!$F$34:$F$777,СВЦЭМ!$A$34:$A$777,$A212,СВЦЭМ!$B$34:$B$777,Y$190)+'СЕТ СН'!$F$12</f>
        <v>51.75484213</v>
      </c>
    </row>
    <row r="213" spans="1:25" ht="15.75" x14ac:dyDescent="0.2">
      <c r="A213" s="63">
        <f t="shared" si="5"/>
        <v>42574</v>
      </c>
      <c r="B213" s="64">
        <f>SUMIFS(СВЦЭМ!$F$34:$F$777,СВЦЭМ!$A$34:$A$777,$A213,СВЦЭМ!$B$34:$B$777,B$190)+'СЕТ СН'!$F$12</f>
        <v>59.096737099999999</v>
      </c>
      <c r="C213" s="64">
        <f>SUMIFS(СВЦЭМ!$F$34:$F$777,СВЦЭМ!$A$34:$A$777,$A213,СВЦЭМ!$B$34:$B$777,C$190)+'СЕТ СН'!$F$12</f>
        <v>64.796828289999993</v>
      </c>
      <c r="D213" s="64">
        <f>SUMIFS(СВЦЭМ!$F$34:$F$777,СВЦЭМ!$A$34:$A$777,$A213,СВЦЭМ!$B$34:$B$777,D$190)+'СЕТ СН'!$F$12</f>
        <v>67.787039469999996</v>
      </c>
      <c r="E213" s="64">
        <f>SUMIFS(СВЦЭМ!$F$34:$F$777,СВЦЭМ!$A$34:$A$777,$A213,СВЦЭМ!$B$34:$B$777,E$190)+'СЕТ СН'!$F$12</f>
        <v>69.703351990000002</v>
      </c>
      <c r="F213" s="64">
        <f>SUMIFS(СВЦЭМ!$F$34:$F$777,СВЦЭМ!$A$34:$A$777,$A213,СВЦЭМ!$B$34:$B$777,F$190)+'СЕТ СН'!$F$12</f>
        <v>70.183380170000007</v>
      </c>
      <c r="G213" s="64">
        <f>SUMIFS(СВЦЭМ!$F$34:$F$777,СВЦЭМ!$A$34:$A$777,$A213,СВЦЭМ!$B$34:$B$777,G$190)+'СЕТ СН'!$F$12</f>
        <v>70.105136369999997</v>
      </c>
      <c r="H213" s="64">
        <f>SUMIFS(СВЦЭМ!$F$34:$F$777,СВЦЭМ!$A$34:$A$777,$A213,СВЦЭМ!$B$34:$B$777,H$190)+'СЕТ СН'!$F$12</f>
        <v>63.98389469</v>
      </c>
      <c r="I213" s="64">
        <f>SUMIFS(СВЦЭМ!$F$34:$F$777,СВЦЭМ!$A$34:$A$777,$A213,СВЦЭМ!$B$34:$B$777,I$190)+'СЕТ СН'!$F$12</f>
        <v>56.490906250000002</v>
      </c>
      <c r="J213" s="64">
        <f>SUMIFS(СВЦЭМ!$F$34:$F$777,СВЦЭМ!$A$34:$A$777,$A213,СВЦЭМ!$B$34:$B$777,J$190)+'СЕТ СН'!$F$12</f>
        <v>46.76326366</v>
      </c>
      <c r="K213" s="64">
        <f>SUMIFS(СВЦЭМ!$F$34:$F$777,СВЦЭМ!$A$34:$A$777,$A213,СВЦЭМ!$B$34:$B$777,K$190)+'СЕТ СН'!$F$12</f>
        <v>40.230905970000002</v>
      </c>
      <c r="L213" s="64">
        <f>SUMIFS(СВЦЭМ!$F$34:$F$777,СВЦЭМ!$A$34:$A$777,$A213,СВЦЭМ!$B$34:$B$777,L$190)+'СЕТ СН'!$F$12</f>
        <v>39.2115674</v>
      </c>
      <c r="M213" s="64">
        <f>SUMIFS(СВЦЭМ!$F$34:$F$777,СВЦЭМ!$A$34:$A$777,$A213,СВЦЭМ!$B$34:$B$777,M$190)+'СЕТ СН'!$F$12</f>
        <v>38.185929479999999</v>
      </c>
      <c r="N213" s="64">
        <f>SUMIFS(СВЦЭМ!$F$34:$F$777,СВЦЭМ!$A$34:$A$777,$A213,СВЦЭМ!$B$34:$B$777,N$190)+'СЕТ СН'!$F$12</f>
        <v>37.991207029999998</v>
      </c>
      <c r="O213" s="64">
        <f>SUMIFS(СВЦЭМ!$F$34:$F$777,СВЦЭМ!$A$34:$A$777,$A213,СВЦЭМ!$B$34:$B$777,O$190)+'СЕТ СН'!$F$12</f>
        <v>37.942162879999998</v>
      </c>
      <c r="P213" s="64">
        <f>SUMIFS(СВЦЭМ!$F$34:$F$777,СВЦЭМ!$A$34:$A$777,$A213,СВЦЭМ!$B$34:$B$777,P$190)+'СЕТ СН'!$F$12</f>
        <v>38.180125539999999</v>
      </c>
      <c r="Q213" s="64">
        <f>SUMIFS(СВЦЭМ!$F$34:$F$777,СВЦЭМ!$A$34:$A$777,$A213,СВЦЭМ!$B$34:$B$777,Q$190)+'СЕТ СН'!$F$12</f>
        <v>38.46597199</v>
      </c>
      <c r="R213" s="64">
        <f>SUMIFS(СВЦЭМ!$F$34:$F$777,СВЦЭМ!$A$34:$A$777,$A213,СВЦЭМ!$B$34:$B$777,R$190)+'СЕТ СН'!$F$12</f>
        <v>38.701209509999998</v>
      </c>
      <c r="S213" s="64">
        <f>SUMIFS(СВЦЭМ!$F$34:$F$777,СВЦЭМ!$A$34:$A$777,$A213,СВЦЭМ!$B$34:$B$777,S$190)+'СЕТ СН'!$F$12</f>
        <v>38.563499319999998</v>
      </c>
      <c r="T213" s="64">
        <f>SUMIFS(СВЦЭМ!$F$34:$F$777,СВЦЭМ!$A$34:$A$777,$A213,СВЦЭМ!$B$34:$B$777,T$190)+'СЕТ СН'!$F$12</f>
        <v>38.569649929999997</v>
      </c>
      <c r="U213" s="64">
        <f>SUMIFS(СВЦЭМ!$F$34:$F$777,СВЦЭМ!$A$34:$A$777,$A213,СВЦЭМ!$B$34:$B$777,U$190)+'СЕТ СН'!$F$12</f>
        <v>38.607411040000002</v>
      </c>
      <c r="V213" s="64">
        <f>SUMIFS(СВЦЭМ!$F$34:$F$777,СВЦЭМ!$A$34:$A$777,$A213,СВЦЭМ!$B$34:$B$777,V$190)+'СЕТ СН'!$F$12</f>
        <v>40.58383731</v>
      </c>
      <c r="W213" s="64">
        <f>SUMIFS(СВЦЭМ!$F$34:$F$777,СВЦЭМ!$A$34:$A$777,$A213,СВЦЭМ!$B$34:$B$777,W$190)+'СЕТ СН'!$F$12</f>
        <v>44.416010440000001</v>
      </c>
      <c r="X213" s="64">
        <f>SUMIFS(СВЦЭМ!$F$34:$F$777,СВЦЭМ!$A$34:$A$777,$A213,СВЦЭМ!$B$34:$B$777,X$190)+'СЕТ СН'!$F$12</f>
        <v>46.729825200000001</v>
      </c>
      <c r="Y213" s="64">
        <f>SUMIFS(СВЦЭМ!$F$34:$F$777,СВЦЭМ!$A$34:$A$777,$A213,СВЦЭМ!$B$34:$B$777,Y$190)+'СЕТ СН'!$F$12</f>
        <v>53.661835140000001</v>
      </c>
    </row>
    <row r="214" spans="1:25" ht="15.75" x14ac:dyDescent="0.2">
      <c r="A214" s="63">
        <f t="shared" si="5"/>
        <v>42575</v>
      </c>
      <c r="B214" s="64">
        <f>SUMIFS(СВЦЭМ!$F$34:$F$777,СВЦЭМ!$A$34:$A$777,$A214,СВЦЭМ!$B$34:$B$777,B$190)+'СЕТ СН'!$F$12</f>
        <v>63.299203650000003</v>
      </c>
      <c r="C214" s="64">
        <f>SUMIFS(СВЦЭМ!$F$34:$F$777,СВЦЭМ!$A$34:$A$777,$A214,СВЦЭМ!$B$34:$B$777,C$190)+'СЕТ СН'!$F$12</f>
        <v>69.198217189999994</v>
      </c>
      <c r="D214" s="64">
        <f>SUMIFS(СВЦЭМ!$F$34:$F$777,СВЦЭМ!$A$34:$A$777,$A214,СВЦЭМ!$B$34:$B$777,D$190)+'СЕТ СН'!$F$12</f>
        <v>73.369680020000004</v>
      </c>
      <c r="E214" s="64">
        <f>SUMIFS(СВЦЭМ!$F$34:$F$777,СВЦЭМ!$A$34:$A$777,$A214,СВЦЭМ!$B$34:$B$777,E$190)+'СЕТ СН'!$F$12</f>
        <v>75.510981830000006</v>
      </c>
      <c r="F214" s="64">
        <f>SUMIFS(СВЦЭМ!$F$34:$F$777,СВЦЭМ!$A$34:$A$777,$A214,СВЦЭМ!$B$34:$B$777,F$190)+'СЕТ СН'!$F$12</f>
        <v>76.942031119999996</v>
      </c>
      <c r="G214" s="64">
        <f>SUMIFS(СВЦЭМ!$F$34:$F$777,СВЦЭМ!$A$34:$A$777,$A214,СВЦЭМ!$B$34:$B$777,G$190)+'СЕТ СН'!$F$12</f>
        <v>77.240206650000005</v>
      </c>
      <c r="H214" s="64">
        <f>SUMIFS(СВЦЭМ!$F$34:$F$777,СВЦЭМ!$A$34:$A$777,$A214,СВЦЭМ!$B$34:$B$777,H$190)+'СЕТ СН'!$F$12</f>
        <v>70.694172839999993</v>
      </c>
      <c r="I214" s="64">
        <f>SUMIFS(СВЦЭМ!$F$34:$F$777,СВЦЭМ!$A$34:$A$777,$A214,СВЦЭМ!$B$34:$B$777,I$190)+'СЕТ СН'!$F$12</f>
        <v>63.495728470000003</v>
      </c>
      <c r="J214" s="64">
        <f>SUMIFS(СВЦЭМ!$F$34:$F$777,СВЦЭМ!$A$34:$A$777,$A214,СВЦЭМ!$B$34:$B$777,J$190)+'СЕТ СН'!$F$12</f>
        <v>51.375986689999998</v>
      </c>
      <c r="K214" s="64">
        <f>SUMIFS(СВЦЭМ!$F$34:$F$777,СВЦЭМ!$A$34:$A$777,$A214,СВЦЭМ!$B$34:$B$777,K$190)+'СЕТ СН'!$F$12</f>
        <v>41.623322629999997</v>
      </c>
      <c r="L214" s="64">
        <f>SUMIFS(СВЦЭМ!$F$34:$F$777,СВЦЭМ!$A$34:$A$777,$A214,СВЦЭМ!$B$34:$B$777,L$190)+'СЕТ СН'!$F$12</f>
        <v>38.894666999999998</v>
      </c>
      <c r="M214" s="64">
        <f>SUMIFS(СВЦЭМ!$F$34:$F$777,СВЦЭМ!$A$34:$A$777,$A214,СВЦЭМ!$B$34:$B$777,M$190)+'СЕТ СН'!$F$12</f>
        <v>38.698415089999997</v>
      </c>
      <c r="N214" s="64">
        <f>SUMIFS(СВЦЭМ!$F$34:$F$777,СВЦЭМ!$A$34:$A$777,$A214,СВЦЭМ!$B$34:$B$777,N$190)+'СЕТ СН'!$F$12</f>
        <v>39.110565979999997</v>
      </c>
      <c r="O214" s="64">
        <f>SUMIFS(СВЦЭМ!$F$34:$F$777,СВЦЭМ!$A$34:$A$777,$A214,СВЦЭМ!$B$34:$B$777,O$190)+'СЕТ СН'!$F$12</f>
        <v>39.090835579999997</v>
      </c>
      <c r="P214" s="64">
        <f>SUMIFS(СВЦЭМ!$F$34:$F$777,СВЦЭМ!$A$34:$A$777,$A214,СВЦЭМ!$B$34:$B$777,P$190)+'СЕТ СН'!$F$12</f>
        <v>39.29371664</v>
      </c>
      <c r="Q214" s="64">
        <f>SUMIFS(СВЦЭМ!$F$34:$F$777,СВЦЭМ!$A$34:$A$777,$A214,СВЦЭМ!$B$34:$B$777,Q$190)+'СЕТ СН'!$F$12</f>
        <v>39.439621330000001</v>
      </c>
      <c r="R214" s="64">
        <f>SUMIFS(СВЦЭМ!$F$34:$F$777,СВЦЭМ!$A$34:$A$777,$A214,СВЦЭМ!$B$34:$B$777,R$190)+'СЕТ СН'!$F$12</f>
        <v>39.679297849999998</v>
      </c>
      <c r="S214" s="64">
        <f>SUMIFS(СВЦЭМ!$F$34:$F$777,СВЦЭМ!$A$34:$A$777,$A214,СВЦЭМ!$B$34:$B$777,S$190)+'СЕТ СН'!$F$12</f>
        <v>40.402612179999998</v>
      </c>
      <c r="T214" s="64">
        <f>SUMIFS(СВЦЭМ!$F$34:$F$777,СВЦЭМ!$A$34:$A$777,$A214,СВЦЭМ!$B$34:$B$777,T$190)+'СЕТ СН'!$F$12</f>
        <v>40.389544389999998</v>
      </c>
      <c r="U214" s="64">
        <f>SUMIFS(СВЦЭМ!$F$34:$F$777,СВЦЭМ!$A$34:$A$777,$A214,СВЦЭМ!$B$34:$B$777,U$190)+'СЕТ СН'!$F$12</f>
        <v>42.480583430000003</v>
      </c>
      <c r="V214" s="64">
        <f>SUMIFS(СВЦЭМ!$F$34:$F$777,СВЦЭМ!$A$34:$A$777,$A214,СВЦЭМ!$B$34:$B$777,V$190)+'СЕТ СН'!$F$12</f>
        <v>43.424520049999998</v>
      </c>
      <c r="W214" s="64">
        <f>SUMIFS(СВЦЭМ!$F$34:$F$777,СВЦЭМ!$A$34:$A$777,$A214,СВЦЭМ!$B$34:$B$777,W$190)+'СЕТ СН'!$F$12</f>
        <v>47.111405789999999</v>
      </c>
      <c r="X214" s="64">
        <f>SUMIFS(СВЦЭМ!$F$34:$F$777,СВЦЭМ!$A$34:$A$777,$A214,СВЦЭМ!$B$34:$B$777,X$190)+'СЕТ СН'!$F$12</f>
        <v>50.129911710000002</v>
      </c>
      <c r="Y214" s="64">
        <f>SUMIFS(СВЦЭМ!$F$34:$F$777,СВЦЭМ!$A$34:$A$777,$A214,СВЦЭМ!$B$34:$B$777,Y$190)+'СЕТ СН'!$F$12</f>
        <v>57.702187299999999</v>
      </c>
    </row>
    <row r="215" spans="1:25" ht="15.75" x14ac:dyDescent="0.2">
      <c r="A215" s="63">
        <f t="shared" si="5"/>
        <v>42576</v>
      </c>
      <c r="B215" s="64">
        <f>SUMIFS(СВЦЭМ!$F$34:$F$777,СВЦЭМ!$A$34:$A$777,$A215,СВЦЭМ!$B$34:$B$777,B$190)+'СЕТ СН'!$F$12</f>
        <v>57.617519350000002</v>
      </c>
      <c r="C215" s="64">
        <f>SUMIFS(СВЦЭМ!$F$34:$F$777,СВЦЭМ!$A$34:$A$777,$A215,СВЦЭМ!$B$34:$B$777,C$190)+'СЕТ СН'!$F$12</f>
        <v>63.23086576</v>
      </c>
      <c r="D215" s="64">
        <f>SUMIFS(СВЦЭМ!$F$34:$F$777,СВЦЭМ!$A$34:$A$777,$A215,СВЦЭМ!$B$34:$B$777,D$190)+'СЕТ СН'!$F$12</f>
        <v>65.355716270000002</v>
      </c>
      <c r="E215" s="64">
        <f>SUMIFS(СВЦЭМ!$F$34:$F$777,СВЦЭМ!$A$34:$A$777,$A215,СВЦЭМ!$B$34:$B$777,E$190)+'СЕТ СН'!$F$12</f>
        <v>65.301839819999998</v>
      </c>
      <c r="F215" s="64">
        <f>SUMIFS(СВЦЭМ!$F$34:$F$777,СВЦЭМ!$A$34:$A$777,$A215,СВЦЭМ!$B$34:$B$777,F$190)+'СЕТ СН'!$F$12</f>
        <v>66.022323540000002</v>
      </c>
      <c r="G215" s="64">
        <f>SUMIFS(СВЦЭМ!$F$34:$F$777,СВЦЭМ!$A$34:$A$777,$A215,СВЦЭМ!$B$34:$B$777,G$190)+'СЕТ СН'!$F$12</f>
        <v>65.538844499999996</v>
      </c>
      <c r="H215" s="64">
        <f>SUMIFS(СВЦЭМ!$F$34:$F$777,СВЦЭМ!$A$34:$A$777,$A215,СВЦЭМ!$B$34:$B$777,H$190)+'СЕТ СН'!$F$12</f>
        <v>60.578406260000001</v>
      </c>
      <c r="I215" s="64">
        <f>SUMIFS(СВЦЭМ!$F$34:$F$777,СВЦЭМ!$A$34:$A$777,$A215,СВЦЭМ!$B$34:$B$777,I$190)+'СЕТ СН'!$F$12</f>
        <v>50.416296639999999</v>
      </c>
      <c r="J215" s="64">
        <f>SUMIFS(СВЦЭМ!$F$34:$F$777,СВЦЭМ!$A$34:$A$777,$A215,СВЦЭМ!$B$34:$B$777,J$190)+'СЕТ СН'!$F$12</f>
        <v>40.893694140000001</v>
      </c>
      <c r="K215" s="64">
        <f>SUMIFS(СВЦЭМ!$F$34:$F$777,СВЦЭМ!$A$34:$A$777,$A215,СВЦЭМ!$B$34:$B$777,K$190)+'СЕТ СН'!$F$12</f>
        <v>37.628575949999998</v>
      </c>
      <c r="L215" s="64">
        <f>SUMIFS(СВЦЭМ!$F$34:$F$777,СВЦЭМ!$A$34:$A$777,$A215,СВЦЭМ!$B$34:$B$777,L$190)+'СЕТ СН'!$F$12</f>
        <v>41.940832700000001</v>
      </c>
      <c r="M215" s="64">
        <f>SUMIFS(СВЦЭМ!$F$34:$F$777,СВЦЭМ!$A$34:$A$777,$A215,СВЦЭМ!$B$34:$B$777,M$190)+'СЕТ СН'!$F$12</f>
        <v>42.200067359999998</v>
      </c>
      <c r="N215" s="64">
        <f>SUMIFS(СВЦЭМ!$F$34:$F$777,СВЦЭМ!$A$34:$A$777,$A215,СВЦЭМ!$B$34:$B$777,N$190)+'СЕТ СН'!$F$12</f>
        <v>41.081596679999997</v>
      </c>
      <c r="O215" s="64">
        <f>SUMIFS(СВЦЭМ!$F$34:$F$777,СВЦЭМ!$A$34:$A$777,$A215,СВЦЭМ!$B$34:$B$777,O$190)+'СЕТ СН'!$F$12</f>
        <v>42.007050419999999</v>
      </c>
      <c r="P215" s="64">
        <f>SUMIFS(СВЦЭМ!$F$34:$F$777,СВЦЭМ!$A$34:$A$777,$A215,СВЦЭМ!$B$34:$B$777,P$190)+'СЕТ СН'!$F$12</f>
        <v>41.810855910000001</v>
      </c>
      <c r="Q215" s="64">
        <f>SUMIFS(СВЦЭМ!$F$34:$F$777,СВЦЭМ!$A$34:$A$777,$A215,СВЦЭМ!$B$34:$B$777,Q$190)+'СЕТ СН'!$F$12</f>
        <v>40.96210421</v>
      </c>
      <c r="R215" s="64">
        <f>SUMIFS(СВЦЭМ!$F$34:$F$777,СВЦЭМ!$A$34:$A$777,$A215,СВЦЭМ!$B$34:$B$777,R$190)+'СЕТ СН'!$F$12</f>
        <v>41.201260840000003</v>
      </c>
      <c r="S215" s="64">
        <f>SUMIFS(СВЦЭМ!$F$34:$F$777,СВЦЭМ!$A$34:$A$777,$A215,СВЦЭМ!$B$34:$B$777,S$190)+'СЕТ СН'!$F$12</f>
        <v>40.971827140000002</v>
      </c>
      <c r="T215" s="64">
        <f>SUMIFS(СВЦЭМ!$F$34:$F$777,СВЦЭМ!$A$34:$A$777,$A215,СВЦЭМ!$B$34:$B$777,T$190)+'СЕТ СН'!$F$12</f>
        <v>36.754939329999999</v>
      </c>
      <c r="U215" s="64">
        <f>SUMIFS(СВЦЭМ!$F$34:$F$777,СВЦЭМ!$A$34:$A$777,$A215,СВЦЭМ!$B$34:$B$777,U$190)+'СЕТ СН'!$F$12</f>
        <v>36.96779643</v>
      </c>
      <c r="V215" s="64">
        <f>SUMIFS(СВЦЭМ!$F$34:$F$777,СВЦЭМ!$A$34:$A$777,$A215,СВЦЭМ!$B$34:$B$777,V$190)+'СЕТ СН'!$F$12</f>
        <v>37.486972889999997</v>
      </c>
      <c r="W215" s="64">
        <f>SUMIFS(СВЦЭМ!$F$34:$F$777,СВЦЭМ!$A$34:$A$777,$A215,СВЦЭМ!$B$34:$B$777,W$190)+'СЕТ СН'!$F$12</f>
        <v>41.869958150000002</v>
      </c>
      <c r="X215" s="64">
        <f>SUMIFS(СВЦЭМ!$F$34:$F$777,СВЦЭМ!$A$34:$A$777,$A215,СВЦЭМ!$B$34:$B$777,X$190)+'СЕТ СН'!$F$12</f>
        <v>43.964805810000001</v>
      </c>
      <c r="Y215" s="64">
        <f>SUMIFS(СВЦЭМ!$F$34:$F$777,СВЦЭМ!$A$34:$A$777,$A215,СВЦЭМ!$B$34:$B$777,Y$190)+'СЕТ СН'!$F$12</f>
        <v>48.007626629999997</v>
      </c>
    </row>
    <row r="216" spans="1:25" ht="15.75" x14ac:dyDescent="0.2">
      <c r="A216" s="63">
        <f t="shared" si="5"/>
        <v>42577</v>
      </c>
      <c r="B216" s="64">
        <f>SUMIFS(СВЦЭМ!$F$34:$F$777,СВЦЭМ!$A$34:$A$777,$A216,СВЦЭМ!$B$34:$B$777,B$190)+'СЕТ СН'!$F$12</f>
        <v>65.035834129999998</v>
      </c>
      <c r="C216" s="64">
        <f>SUMIFS(СВЦЭМ!$F$34:$F$777,СВЦЭМ!$A$34:$A$777,$A216,СВЦЭМ!$B$34:$B$777,C$190)+'СЕТ СН'!$F$12</f>
        <v>70.324019489999998</v>
      </c>
      <c r="D216" s="64">
        <f>SUMIFS(СВЦЭМ!$F$34:$F$777,СВЦЭМ!$A$34:$A$777,$A216,СВЦЭМ!$B$34:$B$777,D$190)+'СЕТ СН'!$F$12</f>
        <v>73.505605689999996</v>
      </c>
      <c r="E216" s="64">
        <f>SUMIFS(СВЦЭМ!$F$34:$F$777,СВЦЭМ!$A$34:$A$777,$A216,СВЦЭМ!$B$34:$B$777,E$190)+'СЕТ СН'!$F$12</f>
        <v>74.313026859999994</v>
      </c>
      <c r="F216" s="64">
        <f>SUMIFS(СВЦЭМ!$F$34:$F$777,СВЦЭМ!$A$34:$A$777,$A216,СВЦЭМ!$B$34:$B$777,F$190)+'СЕТ СН'!$F$12</f>
        <v>73.745811290000006</v>
      </c>
      <c r="G216" s="64">
        <f>SUMIFS(СВЦЭМ!$F$34:$F$777,СВЦЭМ!$A$34:$A$777,$A216,СВЦЭМ!$B$34:$B$777,G$190)+'СЕТ СН'!$F$12</f>
        <v>73.302535710000001</v>
      </c>
      <c r="H216" s="64">
        <f>SUMIFS(СВЦЭМ!$F$34:$F$777,СВЦЭМ!$A$34:$A$777,$A216,СВЦЭМ!$B$34:$B$777,H$190)+'СЕТ СН'!$F$12</f>
        <v>68.018070410000007</v>
      </c>
      <c r="I216" s="64">
        <f>SUMIFS(СВЦЭМ!$F$34:$F$777,СВЦЭМ!$A$34:$A$777,$A216,СВЦЭМ!$B$34:$B$777,I$190)+'СЕТ СН'!$F$12</f>
        <v>58.332419000000002</v>
      </c>
      <c r="J216" s="64">
        <f>SUMIFS(СВЦЭМ!$F$34:$F$777,СВЦЭМ!$A$34:$A$777,$A216,СВЦЭМ!$B$34:$B$777,J$190)+'СЕТ СН'!$F$12</f>
        <v>53.79328546</v>
      </c>
      <c r="K216" s="64">
        <f>SUMIFS(СВЦЭМ!$F$34:$F$777,СВЦЭМ!$A$34:$A$777,$A216,СВЦЭМ!$B$34:$B$777,K$190)+'СЕТ СН'!$F$12</f>
        <v>48.749127799999997</v>
      </c>
      <c r="L216" s="64">
        <f>SUMIFS(СВЦЭМ!$F$34:$F$777,СВЦЭМ!$A$34:$A$777,$A216,СВЦЭМ!$B$34:$B$777,L$190)+'СЕТ СН'!$F$12</f>
        <v>47.336213260000001</v>
      </c>
      <c r="M216" s="64">
        <f>SUMIFS(СВЦЭМ!$F$34:$F$777,СВЦЭМ!$A$34:$A$777,$A216,СВЦЭМ!$B$34:$B$777,M$190)+'СЕТ СН'!$F$12</f>
        <v>46.225086089999998</v>
      </c>
      <c r="N216" s="64">
        <f>SUMIFS(СВЦЭМ!$F$34:$F$777,СВЦЭМ!$A$34:$A$777,$A216,СВЦЭМ!$B$34:$B$777,N$190)+'СЕТ СН'!$F$12</f>
        <v>46.535457289999997</v>
      </c>
      <c r="O216" s="64">
        <f>SUMIFS(СВЦЭМ!$F$34:$F$777,СВЦЭМ!$A$34:$A$777,$A216,СВЦЭМ!$B$34:$B$777,O$190)+'СЕТ СН'!$F$12</f>
        <v>45.882017640000001</v>
      </c>
      <c r="P216" s="64">
        <f>SUMIFS(СВЦЭМ!$F$34:$F$777,СВЦЭМ!$A$34:$A$777,$A216,СВЦЭМ!$B$34:$B$777,P$190)+'СЕТ СН'!$F$12</f>
        <v>45.348454930000003</v>
      </c>
      <c r="Q216" s="64">
        <f>SUMIFS(СВЦЭМ!$F$34:$F$777,СВЦЭМ!$A$34:$A$777,$A216,СВЦЭМ!$B$34:$B$777,Q$190)+'СЕТ СН'!$F$12</f>
        <v>45.607903640000004</v>
      </c>
      <c r="R216" s="64">
        <f>SUMIFS(СВЦЭМ!$F$34:$F$777,СВЦЭМ!$A$34:$A$777,$A216,СВЦЭМ!$B$34:$B$777,R$190)+'СЕТ СН'!$F$12</f>
        <v>45.681245279999999</v>
      </c>
      <c r="S216" s="64">
        <f>SUMIFS(СВЦЭМ!$F$34:$F$777,СВЦЭМ!$A$34:$A$777,$A216,СВЦЭМ!$B$34:$B$777,S$190)+'СЕТ СН'!$F$12</f>
        <v>46.930315649999997</v>
      </c>
      <c r="T216" s="64">
        <f>SUMIFS(СВЦЭМ!$F$34:$F$777,СВЦЭМ!$A$34:$A$777,$A216,СВЦЭМ!$B$34:$B$777,T$190)+'СЕТ СН'!$F$12</f>
        <v>48.877706510000003</v>
      </c>
      <c r="U216" s="64">
        <f>SUMIFS(СВЦЭМ!$F$34:$F$777,СВЦЭМ!$A$34:$A$777,$A216,СВЦЭМ!$B$34:$B$777,U$190)+'СЕТ СН'!$F$12</f>
        <v>50.498933030000003</v>
      </c>
      <c r="V216" s="64">
        <f>SUMIFS(СВЦЭМ!$F$34:$F$777,СВЦЭМ!$A$34:$A$777,$A216,СВЦЭМ!$B$34:$B$777,V$190)+'СЕТ СН'!$F$12</f>
        <v>56.941715790000003</v>
      </c>
      <c r="W216" s="64">
        <f>SUMIFS(СВЦЭМ!$F$34:$F$777,СВЦЭМ!$A$34:$A$777,$A216,СВЦЭМ!$B$34:$B$777,W$190)+'СЕТ СН'!$F$12</f>
        <v>61.735266359999997</v>
      </c>
      <c r="X216" s="64">
        <f>SUMIFS(СВЦЭМ!$F$34:$F$777,СВЦЭМ!$A$34:$A$777,$A216,СВЦЭМ!$B$34:$B$777,X$190)+'СЕТ СН'!$F$12</f>
        <v>63.339449309999999</v>
      </c>
      <c r="Y216" s="64">
        <f>SUMIFS(СВЦЭМ!$F$34:$F$777,СВЦЭМ!$A$34:$A$777,$A216,СВЦЭМ!$B$34:$B$777,Y$190)+'СЕТ СН'!$F$12</f>
        <v>61.430479699999999</v>
      </c>
    </row>
    <row r="217" spans="1:25" ht="15.75" x14ac:dyDescent="0.2">
      <c r="A217" s="63">
        <f t="shared" si="5"/>
        <v>42578</v>
      </c>
      <c r="B217" s="64">
        <f>SUMIFS(СВЦЭМ!$F$34:$F$777,СВЦЭМ!$A$34:$A$777,$A217,СВЦЭМ!$B$34:$B$777,B$190)+'СЕТ СН'!$F$12</f>
        <v>60.005797649999998</v>
      </c>
      <c r="C217" s="64">
        <f>SUMIFS(СВЦЭМ!$F$34:$F$777,СВЦЭМ!$A$34:$A$777,$A217,СВЦЭМ!$B$34:$B$777,C$190)+'СЕТ СН'!$F$12</f>
        <v>65.14104012</v>
      </c>
      <c r="D217" s="64">
        <f>SUMIFS(СВЦЭМ!$F$34:$F$777,СВЦЭМ!$A$34:$A$777,$A217,СВЦЭМ!$B$34:$B$777,D$190)+'СЕТ СН'!$F$12</f>
        <v>68.749294199999994</v>
      </c>
      <c r="E217" s="64">
        <f>SUMIFS(СВЦЭМ!$F$34:$F$777,СВЦЭМ!$A$34:$A$777,$A217,СВЦЭМ!$B$34:$B$777,E$190)+'СЕТ СН'!$F$12</f>
        <v>69.971115229999995</v>
      </c>
      <c r="F217" s="64">
        <f>SUMIFS(СВЦЭМ!$F$34:$F$777,СВЦЭМ!$A$34:$A$777,$A217,СВЦЭМ!$B$34:$B$777,F$190)+'СЕТ СН'!$F$12</f>
        <v>70.498710970000005</v>
      </c>
      <c r="G217" s="64">
        <f>SUMIFS(СВЦЭМ!$F$34:$F$777,СВЦЭМ!$A$34:$A$777,$A217,СВЦЭМ!$B$34:$B$777,G$190)+'СЕТ СН'!$F$12</f>
        <v>70.470375270000005</v>
      </c>
      <c r="H217" s="64">
        <f>SUMIFS(СВЦЭМ!$F$34:$F$777,СВЦЭМ!$A$34:$A$777,$A217,СВЦЭМ!$B$34:$B$777,H$190)+'СЕТ СН'!$F$12</f>
        <v>66.406827710000002</v>
      </c>
      <c r="I217" s="64">
        <f>SUMIFS(СВЦЭМ!$F$34:$F$777,СВЦЭМ!$A$34:$A$777,$A217,СВЦЭМ!$B$34:$B$777,I$190)+'СЕТ СН'!$F$12</f>
        <v>60.288069589999999</v>
      </c>
      <c r="J217" s="64">
        <f>SUMIFS(СВЦЭМ!$F$34:$F$777,СВЦЭМ!$A$34:$A$777,$A217,СВЦЭМ!$B$34:$B$777,J$190)+'СЕТ СН'!$F$12</f>
        <v>57.202931100000001</v>
      </c>
      <c r="K217" s="64">
        <f>SUMIFS(СВЦЭМ!$F$34:$F$777,СВЦЭМ!$A$34:$A$777,$A217,СВЦЭМ!$B$34:$B$777,K$190)+'СЕТ СН'!$F$12</f>
        <v>54.848861030000002</v>
      </c>
      <c r="L217" s="64">
        <f>SUMIFS(СВЦЭМ!$F$34:$F$777,СВЦЭМ!$A$34:$A$777,$A217,СВЦЭМ!$B$34:$B$777,L$190)+'СЕТ СН'!$F$12</f>
        <v>54.081817819999998</v>
      </c>
      <c r="M217" s="64">
        <f>SUMIFS(СВЦЭМ!$F$34:$F$777,СВЦЭМ!$A$34:$A$777,$A217,СВЦЭМ!$B$34:$B$777,M$190)+'СЕТ СН'!$F$12</f>
        <v>53.304422219999999</v>
      </c>
      <c r="N217" s="64">
        <f>SUMIFS(СВЦЭМ!$F$34:$F$777,СВЦЭМ!$A$34:$A$777,$A217,СВЦЭМ!$B$34:$B$777,N$190)+'СЕТ СН'!$F$12</f>
        <v>53.513426840000001</v>
      </c>
      <c r="O217" s="64">
        <f>SUMIFS(СВЦЭМ!$F$34:$F$777,СВЦЭМ!$A$34:$A$777,$A217,СВЦЭМ!$B$34:$B$777,O$190)+'СЕТ СН'!$F$12</f>
        <v>53.170799270000003</v>
      </c>
      <c r="P217" s="64">
        <f>SUMIFS(СВЦЭМ!$F$34:$F$777,СВЦЭМ!$A$34:$A$777,$A217,СВЦЭМ!$B$34:$B$777,P$190)+'СЕТ СН'!$F$12</f>
        <v>53.207940559999997</v>
      </c>
      <c r="Q217" s="64">
        <f>SUMIFS(СВЦЭМ!$F$34:$F$777,СВЦЭМ!$A$34:$A$777,$A217,СВЦЭМ!$B$34:$B$777,Q$190)+'СЕТ СН'!$F$12</f>
        <v>52.625883790000003</v>
      </c>
      <c r="R217" s="64">
        <f>SUMIFS(СВЦЭМ!$F$34:$F$777,СВЦЭМ!$A$34:$A$777,$A217,СВЦЭМ!$B$34:$B$777,R$190)+'СЕТ СН'!$F$12</f>
        <v>52.119980980000001</v>
      </c>
      <c r="S217" s="64">
        <f>SUMIFS(СВЦЭМ!$F$34:$F$777,СВЦЭМ!$A$34:$A$777,$A217,СВЦЭМ!$B$34:$B$777,S$190)+'СЕТ СН'!$F$12</f>
        <v>52.63126931</v>
      </c>
      <c r="T217" s="64">
        <f>SUMIFS(СВЦЭМ!$F$34:$F$777,СВЦЭМ!$A$34:$A$777,$A217,СВЦЭМ!$B$34:$B$777,T$190)+'СЕТ СН'!$F$12</f>
        <v>52.939896070000003</v>
      </c>
      <c r="U217" s="64">
        <f>SUMIFS(СВЦЭМ!$F$34:$F$777,СВЦЭМ!$A$34:$A$777,$A217,СВЦЭМ!$B$34:$B$777,U$190)+'СЕТ СН'!$F$12</f>
        <v>53.34207361</v>
      </c>
      <c r="V217" s="64">
        <f>SUMIFS(СВЦЭМ!$F$34:$F$777,СВЦЭМ!$A$34:$A$777,$A217,СВЦЭМ!$B$34:$B$777,V$190)+'СЕТ СН'!$F$12</f>
        <v>54.57969997</v>
      </c>
      <c r="W217" s="64">
        <f>SUMIFS(СВЦЭМ!$F$34:$F$777,СВЦЭМ!$A$34:$A$777,$A217,СВЦЭМ!$B$34:$B$777,W$190)+'СЕТ СН'!$F$12</f>
        <v>57.644702870000003</v>
      </c>
      <c r="X217" s="64">
        <f>SUMIFS(СВЦЭМ!$F$34:$F$777,СВЦЭМ!$A$34:$A$777,$A217,СВЦЭМ!$B$34:$B$777,X$190)+'СЕТ СН'!$F$12</f>
        <v>59.843787540000001</v>
      </c>
      <c r="Y217" s="64">
        <f>SUMIFS(СВЦЭМ!$F$34:$F$777,СВЦЭМ!$A$34:$A$777,$A217,СВЦЭМ!$B$34:$B$777,Y$190)+'СЕТ СН'!$F$12</f>
        <v>62.674306340000001</v>
      </c>
    </row>
    <row r="218" spans="1:25" ht="15.75" x14ac:dyDescent="0.2">
      <c r="A218" s="63">
        <f t="shared" si="5"/>
        <v>42579</v>
      </c>
      <c r="B218" s="64">
        <f>SUMIFS(СВЦЭМ!$F$34:$F$777,СВЦЭМ!$A$34:$A$777,$A218,СВЦЭМ!$B$34:$B$777,B$190)+'СЕТ СН'!$F$12</f>
        <v>65.004411520000005</v>
      </c>
      <c r="C218" s="64">
        <f>SUMIFS(СВЦЭМ!$F$34:$F$777,СВЦЭМ!$A$34:$A$777,$A218,СВЦЭМ!$B$34:$B$777,C$190)+'СЕТ СН'!$F$12</f>
        <v>70.933584659999994</v>
      </c>
      <c r="D218" s="64">
        <f>SUMIFS(СВЦЭМ!$F$34:$F$777,СВЦЭМ!$A$34:$A$777,$A218,СВЦЭМ!$B$34:$B$777,D$190)+'СЕТ СН'!$F$12</f>
        <v>74.460874700000005</v>
      </c>
      <c r="E218" s="64">
        <f>SUMIFS(СВЦЭМ!$F$34:$F$777,СВЦЭМ!$A$34:$A$777,$A218,СВЦЭМ!$B$34:$B$777,E$190)+'СЕТ СН'!$F$12</f>
        <v>74.439786409999996</v>
      </c>
      <c r="F218" s="64">
        <f>SUMIFS(СВЦЭМ!$F$34:$F$777,СВЦЭМ!$A$34:$A$777,$A218,СВЦЭМ!$B$34:$B$777,F$190)+'СЕТ СН'!$F$12</f>
        <v>74.172112690000006</v>
      </c>
      <c r="G218" s="64">
        <f>SUMIFS(СВЦЭМ!$F$34:$F$777,СВЦЭМ!$A$34:$A$777,$A218,СВЦЭМ!$B$34:$B$777,G$190)+'СЕТ СН'!$F$12</f>
        <v>74.434531570000004</v>
      </c>
      <c r="H218" s="64">
        <f>SUMIFS(СВЦЭМ!$F$34:$F$777,СВЦЭМ!$A$34:$A$777,$A218,СВЦЭМ!$B$34:$B$777,H$190)+'СЕТ СН'!$F$12</f>
        <v>67.220033950000001</v>
      </c>
      <c r="I218" s="64">
        <f>SUMIFS(СВЦЭМ!$F$34:$F$777,СВЦЭМ!$A$34:$A$777,$A218,СВЦЭМ!$B$34:$B$777,I$190)+'СЕТ СН'!$F$12</f>
        <v>62.787537520000001</v>
      </c>
      <c r="J218" s="64">
        <f>SUMIFS(СВЦЭМ!$F$34:$F$777,СВЦЭМ!$A$34:$A$777,$A218,СВЦЭМ!$B$34:$B$777,J$190)+'СЕТ СН'!$F$12</f>
        <v>56.990127950000002</v>
      </c>
      <c r="K218" s="64">
        <f>SUMIFS(СВЦЭМ!$F$34:$F$777,СВЦЭМ!$A$34:$A$777,$A218,СВЦЭМ!$B$34:$B$777,K$190)+'СЕТ СН'!$F$12</f>
        <v>59.940119410000001</v>
      </c>
      <c r="L218" s="64">
        <f>SUMIFS(СВЦЭМ!$F$34:$F$777,СВЦЭМ!$A$34:$A$777,$A218,СВЦЭМ!$B$34:$B$777,L$190)+'СЕТ СН'!$F$12</f>
        <v>60.55618466</v>
      </c>
      <c r="M218" s="64">
        <f>SUMIFS(СВЦЭМ!$F$34:$F$777,СВЦЭМ!$A$34:$A$777,$A218,СВЦЭМ!$B$34:$B$777,M$190)+'СЕТ СН'!$F$12</f>
        <v>61.154052849999999</v>
      </c>
      <c r="N218" s="64">
        <f>SUMIFS(СВЦЭМ!$F$34:$F$777,СВЦЭМ!$A$34:$A$777,$A218,СВЦЭМ!$B$34:$B$777,N$190)+'СЕТ СН'!$F$12</f>
        <v>60.592089100000003</v>
      </c>
      <c r="O218" s="64">
        <f>SUMIFS(СВЦЭМ!$F$34:$F$777,СВЦЭМ!$A$34:$A$777,$A218,СВЦЭМ!$B$34:$B$777,O$190)+'СЕТ СН'!$F$12</f>
        <v>60.801694429999998</v>
      </c>
      <c r="P218" s="64">
        <f>SUMIFS(СВЦЭМ!$F$34:$F$777,СВЦЭМ!$A$34:$A$777,$A218,СВЦЭМ!$B$34:$B$777,P$190)+'СЕТ СН'!$F$12</f>
        <v>60.001782079999998</v>
      </c>
      <c r="Q218" s="64">
        <f>SUMIFS(СВЦЭМ!$F$34:$F$777,СВЦЭМ!$A$34:$A$777,$A218,СВЦЭМ!$B$34:$B$777,Q$190)+'СЕТ СН'!$F$12</f>
        <v>59.627260870000001</v>
      </c>
      <c r="R218" s="64">
        <f>SUMIFS(СВЦЭМ!$F$34:$F$777,СВЦЭМ!$A$34:$A$777,$A218,СВЦЭМ!$B$34:$B$777,R$190)+'СЕТ СН'!$F$12</f>
        <v>59.045640300000002</v>
      </c>
      <c r="S218" s="64">
        <f>SUMIFS(СВЦЭМ!$F$34:$F$777,СВЦЭМ!$A$34:$A$777,$A218,СВЦЭМ!$B$34:$B$777,S$190)+'СЕТ СН'!$F$12</f>
        <v>59.100853720000003</v>
      </c>
      <c r="T218" s="64">
        <f>SUMIFS(СВЦЭМ!$F$34:$F$777,СВЦЭМ!$A$34:$A$777,$A218,СВЦЭМ!$B$34:$B$777,T$190)+'СЕТ СН'!$F$12</f>
        <v>58.712172379999998</v>
      </c>
      <c r="U218" s="64">
        <f>SUMIFS(СВЦЭМ!$F$34:$F$777,СВЦЭМ!$A$34:$A$777,$A218,СВЦЭМ!$B$34:$B$777,U$190)+'СЕТ СН'!$F$12</f>
        <v>58.506851699999999</v>
      </c>
      <c r="V218" s="64">
        <f>SUMIFS(СВЦЭМ!$F$34:$F$777,СВЦЭМ!$A$34:$A$777,$A218,СВЦЭМ!$B$34:$B$777,V$190)+'СЕТ СН'!$F$12</f>
        <v>59.647539979999998</v>
      </c>
      <c r="W218" s="64">
        <f>SUMIFS(СВЦЭМ!$F$34:$F$777,СВЦЭМ!$A$34:$A$777,$A218,СВЦЭМ!$B$34:$B$777,W$190)+'СЕТ СН'!$F$12</f>
        <v>58.091016709999998</v>
      </c>
      <c r="X218" s="64">
        <f>SUMIFS(СВЦЭМ!$F$34:$F$777,СВЦЭМ!$A$34:$A$777,$A218,СВЦЭМ!$B$34:$B$777,X$190)+'СЕТ СН'!$F$12</f>
        <v>59.68702081</v>
      </c>
      <c r="Y218" s="64">
        <f>SUMIFS(СВЦЭМ!$F$34:$F$777,СВЦЭМ!$A$34:$A$777,$A218,СВЦЭМ!$B$34:$B$777,Y$190)+'СЕТ СН'!$F$12</f>
        <v>60.7480969</v>
      </c>
    </row>
    <row r="219" spans="1:25" ht="15.75" x14ac:dyDescent="0.2">
      <c r="A219" s="63">
        <f t="shared" si="5"/>
        <v>42580</v>
      </c>
      <c r="B219" s="64">
        <f>SUMIFS(СВЦЭМ!$F$34:$F$777,СВЦЭМ!$A$34:$A$777,$A219,СВЦЭМ!$B$34:$B$777,B$190)+'СЕТ СН'!$F$12</f>
        <v>66.413738289999998</v>
      </c>
      <c r="C219" s="64">
        <f>SUMIFS(СВЦЭМ!$F$34:$F$777,СВЦЭМ!$A$34:$A$777,$A219,СВЦЭМ!$B$34:$B$777,C$190)+'СЕТ СН'!$F$12</f>
        <v>72.285412800000003</v>
      </c>
      <c r="D219" s="64">
        <f>SUMIFS(СВЦЭМ!$F$34:$F$777,СВЦЭМ!$A$34:$A$777,$A219,СВЦЭМ!$B$34:$B$777,D$190)+'СЕТ СН'!$F$12</f>
        <v>74.086978079999994</v>
      </c>
      <c r="E219" s="64">
        <f>SUMIFS(СВЦЭМ!$F$34:$F$777,СВЦЭМ!$A$34:$A$777,$A219,СВЦЭМ!$B$34:$B$777,E$190)+'СЕТ СН'!$F$12</f>
        <v>73.968869220000002</v>
      </c>
      <c r="F219" s="64">
        <f>SUMIFS(СВЦЭМ!$F$34:$F$777,СВЦЭМ!$A$34:$A$777,$A219,СВЦЭМ!$B$34:$B$777,F$190)+'СЕТ СН'!$F$12</f>
        <v>74.013529109999993</v>
      </c>
      <c r="G219" s="64">
        <f>SUMIFS(СВЦЭМ!$F$34:$F$777,СВЦЭМ!$A$34:$A$777,$A219,СВЦЭМ!$B$34:$B$777,G$190)+'СЕТ СН'!$F$12</f>
        <v>74.045001650000003</v>
      </c>
      <c r="H219" s="64">
        <f>SUMIFS(СВЦЭМ!$F$34:$F$777,СВЦЭМ!$A$34:$A$777,$A219,СВЦЭМ!$B$34:$B$777,H$190)+'СЕТ СН'!$F$12</f>
        <v>68.930439519999993</v>
      </c>
      <c r="I219" s="64">
        <f>SUMIFS(СВЦЭМ!$F$34:$F$777,СВЦЭМ!$A$34:$A$777,$A219,СВЦЭМ!$B$34:$B$777,I$190)+'СЕТ СН'!$F$12</f>
        <v>61.088879859999999</v>
      </c>
      <c r="J219" s="64">
        <f>SUMIFS(СВЦЭМ!$F$34:$F$777,СВЦЭМ!$A$34:$A$777,$A219,СВЦЭМ!$B$34:$B$777,J$190)+'СЕТ СН'!$F$12</f>
        <v>56.310455130000001</v>
      </c>
      <c r="K219" s="64">
        <f>SUMIFS(СВЦЭМ!$F$34:$F$777,СВЦЭМ!$A$34:$A$777,$A219,СВЦЭМ!$B$34:$B$777,K$190)+'СЕТ СН'!$F$12</f>
        <v>54.79278746</v>
      </c>
      <c r="L219" s="64">
        <f>SUMIFS(СВЦЭМ!$F$34:$F$777,СВЦЭМ!$A$34:$A$777,$A219,СВЦЭМ!$B$34:$B$777,L$190)+'СЕТ СН'!$F$12</f>
        <v>54.624391439999997</v>
      </c>
      <c r="M219" s="64">
        <f>SUMIFS(СВЦЭМ!$F$34:$F$777,СВЦЭМ!$A$34:$A$777,$A219,СВЦЭМ!$B$34:$B$777,M$190)+'СЕТ СН'!$F$12</f>
        <v>53.65776615</v>
      </c>
      <c r="N219" s="64">
        <f>SUMIFS(СВЦЭМ!$F$34:$F$777,СВЦЭМ!$A$34:$A$777,$A219,СВЦЭМ!$B$34:$B$777,N$190)+'СЕТ СН'!$F$12</f>
        <v>53.367273830000002</v>
      </c>
      <c r="O219" s="64">
        <f>SUMIFS(СВЦЭМ!$F$34:$F$777,СВЦЭМ!$A$34:$A$777,$A219,СВЦЭМ!$B$34:$B$777,O$190)+'СЕТ СН'!$F$12</f>
        <v>53.305149970000002</v>
      </c>
      <c r="P219" s="64">
        <f>SUMIFS(СВЦЭМ!$F$34:$F$777,СВЦЭМ!$A$34:$A$777,$A219,СВЦЭМ!$B$34:$B$777,P$190)+'СЕТ СН'!$F$12</f>
        <v>53.139937379999999</v>
      </c>
      <c r="Q219" s="64">
        <f>SUMIFS(СВЦЭМ!$F$34:$F$777,СВЦЭМ!$A$34:$A$777,$A219,СВЦЭМ!$B$34:$B$777,Q$190)+'СЕТ СН'!$F$12</f>
        <v>53.026104140000001</v>
      </c>
      <c r="R219" s="64">
        <f>SUMIFS(СВЦЭМ!$F$34:$F$777,СВЦЭМ!$A$34:$A$777,$A219,СВЦЭМ!$B$34:$B$777,R$190)+'СЕТ СН'!$F$12</f>
        <v>52.847428960000002</v>
      </c>
      <c r="S219" s="64">
        <f>SUMIFS(СВЦЭМ!$F$34:$F$777,СВЦЭМ!$A$34:$A$777,$A219,СВЦЭМ!$B$34:$B$777,S$190)+'СЕТ СН'!$F$12</f>
        <v>52.605493729999999</v>
      </c>
      <c r="T219" s="64">
        <f>SUMIFS(СВЦЭМ!$F$34:$F$777,СВЦЭМ!$A$34:$A$777,$A219,СВЦЭМ!$B$34:$B$777,T$190)+'СЕТ СН'!$F$12</f>
        <v>52.315634199999998</v>
      </c>
      <c r="U219" s="64">
        <f>SUMIFS(СВЦЭМ!$F$34:$F$777,СВЦЭМ!$A$34:$A$777,$A219,СВЦЭМ!$B$34:$B$777,U$190)+'СЕТ СН'!$F$12</f>
        <v>52.779914329999997</v>
      </c>
      <c r="V219" s="64">
        <f>SUMIFS(СВЦЭМ!$F$34:$F$777,СВЦЭМ!$A$34:$A$777,$A219,СВЦЭМ!$B$34:$B$777,V$190)+'СЕТ СН'!$F$12</f>
        <v>49.160167729999998</v>
      </c>
      <c r="W219" s="64">
        <f>SUMIFS(СВЦЭМ!$F$34:$F$777,СВЦЭМ!$A$34:$A$777,$A219,СВЦЭМ!$B$34:$B$777,W$190)+'СЕТ СН'!$F$12</f>
        <v>47.484968289999998</v>
      </c>
      <c r="X219" s="64">
        <f>SUMIFS(СВЦЭМ!$F$34:$F$777,СВЦЭМ!$A$34:$A$777,$A219,СВЦЭМ!$B$34:$B$777,X$190)+'СЕТ СН'!$F$12</f>
        <v>49.072980299999998</v>
      </c>
      <c r="Y219" s="64">
        <f>SUMIFS(СВЦЭМ!$F$34:$F$777,СВЦЭМ!$A$34:$A$777,$A219,СВЦЭМ!$B$34:$B$777,Y$190)+'СЕТ СН'!$F$12</f>
        <v>56.48027914</v>
      </c>
    </row>
    <row r="220" spans="1:25" ht="15.75" x14ac:dyDescent="0.2">
      <c r="A220" s="63">
        <f t="shared" si="5"/>
        <v>42581</v>
      </c>
      <c r="B220" s="64">
        <f>SUMIFS(СВЦЭМ!$F$34:$F$777,СВЦЭМ!$A$34:$A$777,$A220,СВЦЭМ!$B$34:$B$777,B$190)+'СЕТ СН'!$F$12</f>
        <v>62.493201810000002</v>
      </c>
      <c r="C220" s="64">
        <f>SUMIFS(СВЦЭМ!$F$34:$F$777,СВЦЭМ!$A$34:$A$777,$A220,СВЦЭМ!$B$34:$B$777,C$190)+'СЕТ СН'!$F$12</f>
        <v>68.536664369999997</v>
      </c>
      <c r="D220" s="64">
        <f>SUMIFS(СВЦЭМ!$F$34:$F$777,СВЦЭМ!$A$34:$A$777,$A220,СВЦЭМ!$B$34:$B$777,D$190)+'СЕТ СН'!$F$12</f>
        <v>71.473077129999993</v>
      </c>
      <c r="E220" s="64">
        <f>SUMIFS(СВЦЭМ!$F$34:$F$777,СВЦЭМ!$A$34:$A$777,$A220,СВЦЭМ!$B$34:$B$777,E$190)+'СЕТ СН'!$F$12</f>
        <v>73.068045029999993</v>
      </c>
      <c r="F220" s="64">
        <f>SUMIFS(СВЦЭМ!$F$34:$F$777,СВЦЭМ!$A$34:$A$777,$A220,СВЦЭМ!$B$34:$B$777,F$190)+'СЕТ СН'!$F$12</f>
        <v>73.512299510000005</v>
      </c>
      <c r="G220" s="64">
        <f>SUMIFS(СВЦЭМ!$F$34:$F$777,СВЦЭМ!$A$34:$A$777,$A220,СВЦЭМ!$B$34:$B$777,G$190)+'СЕТ СН'!$F$12</f>
        <v>73.603964820000002</v>
      </c>
      <c r="H220" s="64">
        <f>SUMIFS(СВЦЭМ!$F$34:$F$777,СВЦЭМ!$A$34:$A$777,$A220,СВЦЭМ!$B$34:$B$777,H$190)+'СЕТ СН'!$F$12</f>
        <v>66.240912050000006</v>
      </c>
      <c r="I220" s="64">
        <f>SUMIFS(СВЦЭМ!$F$34:$F$777,СВЦЭМ!$A$34:$A$777,$A220,СВЦЭМ!$B$34:$B$777,I$190)+'СЕТ СН'!$F$12</f>
        <v>60.785007499999999</v>
      </c>
      <c r="J220" s="64">
        <f>SUMIFS(СВЦЭМ!$F$34:$F$777,СВЦЭМ!$A$34:$A$777,$A220,СВЦЭМ!$B$34:$B$777,J$190)+'СЕТ СН'!$F$12</f>
        <v>49.555967410000001</v>
      </c>
      <c r="K220" s="64">
        <f>SUMIFS(СВЦЭМ!$F$34:$F$777,СВЦЭМ!$A$34:$A$777,$A220,СВЦЭМ!$B$34:$B$777,K$190)+'СЕТ СН'!$F$12</f>
        <v>44.449230329999999</v>
      </c>
      <c r="L220" s="64">
        <f>SUMIFS(СВЦЭМ!$F$34:$F$777,СВЦЭМ!$A$34:$A$777,$A220,СВЦЭМ!$B$34:$B$777,L$190)+'СЕТ СН'!$F$12</f>
        <v>45.482615250000002</v>
      </c>
      <c r="M220" s="64">
        <f>SUMIFS(СВЦЭМ!$F$34:$F$777,СВЦЭМ!$A$34:$A$777,$A220,СВЦЭМ!$B$34:$B$777,M$190)+'СЕТ СН'!$F$12</f>
        <v>45.39503088</v>
      </c>
      <c r="N220" s="64">
        <f>SUMIFS(СВЦЭМ!$F$34:$F$777,СВЦЭМ!$A$34:$A$777,$A220,СВЦЭМ!$B$34:$B$777,N$190)+'СЕТ СН'!$F$12</f>
        <v>44.655271890000002</v>
      </c>
      <c r="O220" s="64">
        <f>SUMIFS(СВЦЭМ!$F$34:$F$777,СВЦЭМ!$A$34:$A$777,$A220,СВЦЭМ!$B$34:$B$777,O$190)+'СЕТ СН'!$F$12</f>
        <v>44.356522720000001</v>
      </c>
      <c r="P220" s="64">
        <f>SUMIFS(СВЦЭМ!$F$34:$F$777,СВЦЭМ!$A$34:$A$777,$A220,СВЦЭМ!$B$34:$B$777,P$190)+'СЕТ СН'!$F$12</f>
        <v>44.607835979999997</v>
      </c>
      <c r="Q220" s="64">
        <f>SUMIFS(СВЦЭМ!$F$34:$F$777,СВЦЭМ!$A$34:$A$777,$A220,СВЦЭМ!$B$34:$B$777,Q$190)+'СЕТ СН'!$F$12</f>
        <v>46.149478080000002</v>
      </c>
      <c r="R220" s="64">
        <f>SUMIFS(СВЦЭМ!$F$34:$F$777,СВЦЭМ!$A$34:$A$777,$A220,СВЦЭМ!$B$34:$B$777,R$190)+'СЕТ СН'!$F$12</f>
        <v>45.720333979999999</v>
      </c>
      <c r="S220" s="64">
        <f>SUMIFS(СВЦЭМ!$F$34:$F$777,СВЦЭМ!$A$34:$A$777,$A220,СВЦЭМ!$B$34:$B$777,S$190)+'СЕТ СН'!$F$12</f>
        <v>46.025613720000003</v>
      </c>
      <c r="T220" s="64">
        <f>SUMIFS(СВЦЭМ!$F$34:$F$777,СВЦЭМ!$A$34:$A$777,$A220,СВЦЭМ!$B$34:$B$777,T$190)+'СЕТ СН'!$F$12</f>
        <v>45.998696819999999</v>
      </c>
      <c r="U220" s="64">
        <f>SUMIFS(СВЦЭМ!$F$34:$F$777,СВЦЭМ!$A$34:$A$777,$A220,СВЦЭМ!$B$34:$B$777,U$190)+'СЕТ СН'!$F$12</f>
        <v>43.973771579999998</v>
      </c>
      <c r="V220" s="64">
        <f>SUMIFS(СВЦЭМ!$F$34:$F$777,СВЦЭМ!$A$34:$A$777,$A220,СВЦЭМ!$B$34:$B$777,V$190)+'СЕТ СН'!$F$12</f>
        <v>43.573079759999999</v>
      </c>
      <c r="W220" s="64">
        <f>SUMIFS(СВЦЭМ!$F$34:$F$777,СВЦЭМ!$A$34:$A$777,$A220,СВЦЭМ!$B$34:$B$777,W$190)+'СЕТ СН'!$F$12</f>
        <v>46.402146760000001</v>
      </c>
      <c r="X220" s="64">
        <f>SUMIFS(СВЦЭМ!$F$34:$F$777,СВЦЭМ!$A$34:$A$777,$A220,СВЦЭМ!$B$34:$B$777,X$190)+'СЕТ СН'!$F$12</f>
        <v>48.600271800000002</v>
      </c>
      <c r="Y220" s="64">
        <f>SUMIFS(СВЦЭМ!$F$34:$F$777,СВЦЭМ!$A$34:$A$777,$A220,СВЦЭМ!$B$34:$B$777,Y$190)+'СЕТ СН'!$F$12</f>
        <v>56.224947909999997</v>
      </c>
    </row>
    <row r="221" spans="1:25" ht="15.75" x14ac:dyDescent="0.2">
      <c r="A221" s="63">
        <f t="shared" si="5"/>
        <v>42582</v>
      </c>
      <c r="B221" s="64">
        <f>SUMIFS(СВЦЭМ!$F$34:$F$777,СВЦЭМ!$A$34:$A$777,$A221,СВЦЭМ!$B$34:$B$777,B$190)+'СЕТ СН'!$F$12</f>
        <v>63.41627218</v>
      </c>
      <c r="C221" s="64">
        <f>SUMIFS(СВЦЭМ!$F$34:$F$777,СВЦЭМ!$A$34:$A$777,$A221,СВЦЭМ!$B$34:$B$777,C$190)+'СЕТ СН'!$F$12</f>
        <v>69.211549009999999</v>
      </c>
      <c r="D221" s="64">
        <f>SUMIFS(СВЦЭМ!$F$34:$F$777,СВЦЭМ!$A$34:$A$777,$A221,СВЦЭМ!$B$34:$B$777,D$190)+'СЕТ СН'!$F$12</f>
        <v>70.846057139999999</v>
      </c>
      <c r="E221" s="64">
        <f>SUMIFS(СВЦЭМ!$F$34:$F$777,СВЦЭМ!$A$34:$A$777,$A221,СВЦЭМ!$B$34:$B$777,E$190)+'СЕТ СН'!$F$12</f>
        <v>71.596527359999996</v>
      </c>
      <c r="F221" s="64">
        <f>SUMIFS(СВЦЭМ!$F$34:$F$777,СВЦЭМ!$A$34:$A$777,$A221,СВЦЭМ!$B$34:$B$777,F$190)+'СЕТ СН'!$F$12</f>
        <v>72.209368729999994</v>
      </c>
      <c r="G221" s="64">
        <f>SUMIFS(СВЦЭМ!$F$34:$F$777,СВЦЭМ!$A$34:$A$777,$A221,СВЦЭМ!$B$34:$B$777,G$190)+'СЕТ СН'!$F$12</f>
        <v>72.384004619999999</v>
      </c>
      <c r="H221" s="64">
        <f>SUMIFS(СВЦЭМ!$F$34:$F$777,СВЦЭМ!$A$34:$A$777,$A221,СВЦЭМ!$B$34:$B$777,H$190)+'СЕТ СН'!$F$12</f>
        <v>67.905064730000007</v>
      </c>
      <c r="I221" s="64">
        <f>SUMIFS(СВЦЭМ!$F$34:$F$777,СВЦЭМ!$A$34:$A$777,$A221,СВЦЭМ!$B$34:$B$777,I$190)+'СЕТ СН'!$F$12</f>
        <v>62.43658465</v>
      </c>
      <c r="J221" s="64">
        <f>SUMIFS(СВЦЭМ!$F$34:$F$777,СВЦЭМ!$A$34:$A$777,$A221,СВЦЭМ!$B$34:$B$777,J$190)+'СЕТ СН'!$F$12</f>
        <v>50.831014949999997</v>
      </c>
      <c r="K221" s="64">
        <f>SUMIFS(СВЦЭМ!$F$34:$F$777,СВЦЭМ!$A$34:$A$777,$A221,СВЦЭМ!$B$34:$B$777,K$190)+'СЕТ СН'!$F$12</f>
        <v>42.889335590000002</v>
      </c>
      <c r="L221" s="64">
        <f>SUMIFS(СВЦЭМ!$F$34:$F$777,СВЦЭМ!$A$34:$A$777,$A221,СВЦЭМ!$B$34:$B$777,L$190)+'СЕТ СН'!$F$12</f>
        <v>40.11232493</v>
      </c>
      <c r="M221" s="64">
        <f>SUMIFS(СВЦЭМ!$F$34:$F$777,СВЦЭМ!$A$34:$A$777,$A221,СВЦЭМ!$B$34:$B$777,M$190)+'СЕТ СН'!$F$12</f>
        <v>39.828080290000003</v>
      </c>
      <c r="N221" s="64">
        <f>SUMIFS(СВЦЭМ!$F$34:$F$777,СВЦЭМ!$A$34:$A$777,$A221,СВЦЭМ!$B$34:$B$777,N$190)+'СЕТ СН'!$F$12</f>
        <v>39.520954209999999</v>
      </c>
      <c r="O221" s="64">
        <f>SUMIFS(СВЦЭМ!$F$34:$F$777,СВЦЭМ!$A$34:$A$777,$A221,СВЦЭМ!$B$34:$B$777,O$190)+'СЕТ СН'!$F$12</f>
        <v>39.634205799999997</v>
      </c>
      <c r="P221" s="64">
        <f>SUMIFS(СВЦЭМ!$F$34:$F$777,СВЦЭМ!$A$34:$A$777,$A221,СВЦЭМ!$B$34:$B$777,P$190)+'СЕТ СН'!$F$12</f>
        <v>39.039265389999997</v>
      </c>
      <c r="Q221" s="64">
        <f>SUMIFS(СВЦЭМ!$F$34:$F$777,СВЦЭМ!$A$34:$A$777,$A221,СВЦЭМ!$B$34:$B$777,Q$190)+'СЕТ СН'!$F$12</f>
        <v>39.199034810000001</v>
      </c>
      <c r="R221" s="64">
        <f>SUMIFS(СВЦЭМ!$F$34:$F$777,СВЦЭМ!$A$34:$A$777,$A221,СВЦЭМ!$B$34:$B$777,R$190)+'СЕТ СН'!$F$12</f>
        <v>39.366095799999997</v>
      </c>
      <c r="S221" s="64">
        <f>SUMIFS(СВЦЭМ!$F$34:$F$777,СВЦЭМ!$A$34:$A$777,$A221,СВЦЭМ!$B$34:$B$777,S$190)+'СЕТ СН'!$F$12</f>
        <v>38.938435030000001</v>
      </c>
      <c r="T221" s="64">
        <f>SUMIFS(СВЦЭМ!$F$34:$F$777,СВЦЭМ!$A$34:$A$777,$A221,СВЦЭМ!$B$34:$B$777,T$190)+'СЕТ СН'!$F$12</f>
        <v>39.670976160000002</v>
      </c>
      <c r="U221" s="64">
        <f>SUMIFS(СВЦЭМ!$F$34:$F$777,СВЦЭМ!$A$34:$A$777,$A221,СВЦЭМ!$B$34:$B$777,U$190)+'СЕТ СН'!$F$12</f>
        <v>41.362861969999997</v>
      </c>
      <c r="V221" s="64">
        <f>SUMIFS(СВЦЭМ!$F$34:$F$777,СВЦЭМ!$A$34:$A$777,$A221,СВЦЭМ!$B$34:$B$777,V$190)+'СЕТ СН'!$F$12</f>
        <v>44.123864589999997</v>
      </c>
      <c r="W221" s="64">
        <f>SUMIFS(СВЦЭМ!$F$34:$F$777,СВЦЭМ!$A$34:$A$777,$A221,СВЦЭМ!$B$34:$B$777,W$190)+'СЕТ СН'!$F$12</f>
        <v>48.760323499999998</v>
      </c>
      <c r="X221" s="64">
        <f>SUMIFS(СВЦЭМ!$F$34:$F$777,СВЦЭМ!$A$34:$A$777,$A221,СВЦЭМ!$B$34:$B$777,X$190)+'СЕТ СН'!$F$12</f>
        <v>48.768391719999997</v>
      </c>
      <c r="Y221" s="64">
        <f>SUMIFS(СВЦЭМ!$F$34:$F$777,СВЦЭМ!$A$34:$A$777,$A221,СВЦЭМ!$B$34:$B$777,Y$190)+'СЕТ СН'!$F$12</f>
        <v>54.290439620000001</v>
      </c>
    </row>
    <row r="222" spans="1:25" ht="15.75" x14ac:dyDescent="0.2">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row>
    <row r="223" spans="1:25" ht="12.75" customHeight="1" x14ac:dyDescent="0.2">
      <c r="A223" s="114" t="s">
        <v>7</v>
      </c>
      <c r="B223" s="108" t="s">
        <v>163</v>
      </c>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10"/>
    </row>
    <row r="224" spans="1:25" ht="12.75" customHeight="1" x14ac:dyDescent="0.2">
      <c r="A224" s="115"/>
      <c r="B224" s="111"/>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3"/>
    </row>
    <row r="225" spans="1:27" s="74" customFormat="1" ht="12.75" customHeight="1" x14ac:dyDescent="0.2">
      <c r="A225" s="116"/>
      <c r="B225" s="62">
        <v>1</v>
      </c>
      <c r="C225" s="62">
        <v>2</v>
      </c>
      <c r="D225" s="62">
        <v>3</v>
      </c>
      <c r="E225" s="62">
        <v>4</v>
      </c>
      <c r="F225" s="62">
        <v>5</v>
      </c>
      <c r="G225" s="62">
        <v>6</v>
      </c>
      <c r="H225" s="62">
        <v>7</v>
      </c>
      <c r="I225" s="62">
        <v>8</v>
      </c>
      <c r="J225" s="62">
        <v>9</v>
      </c>
      <c r="K225" s="62">
        <v>10</v>
      </c>
      <c r="L225" s="62">
        <v>11</v>
      </c>
      <c r="M225" s="62">
        <v>12</v>
      </c>
      <c r="N225" s="62">
        <v>13</v>
      </c>
      <c r="O225" s="62">
        <v>14</v>
      </c>
      <c r="P225" s="62">
        <v>15</v>
      </c>
      <c r="Q225" s="62">
        <v>16</v>
      </c>
      <c r="R225" s="62">
        <v>17</v>
      </c>
      <c r="S225" s="62">
        <v>18</v>
      </c>
      <c r="T225" s="62">
        <v>19</v>
      </c>
      <c r="U225" s="62">
        <v>20</v>
      </c>
      <c r="V225" s="62">
        <v>21</v>
      </c>
      <c r="W225" s="62">
        <v>22</v>
      </c>
      <c r="X225" s="62">
        <v>23</v>
      </c>
      <c r="Y225" s="62">
        <v>24</v>
      </c>
    </row>
    <row r="226" spans="1:27" ht="15.75" customHeight="1" x14ac:dyDescent="0.2">
      <c r="A226" s="63" t="str">
        <f>A191</f>
        <v>01.07.2016</v>
      </c>
      <c r="B226" s="64">
        <f>SUMIFS(СВЦЭМ!$G$34:$G$777,СВЦЭМ!$A$34:$A$777,$A226,СВЦЭМ!$B$34:$B$777,B$225)+'СЕТ СН'!$F$12</f>
        <v>176.84209824999999</v>
      </c>
      <c r="C226" s="64">
        <f>SUMIFS(СВЦЭМ!$G$34:$G$777,СВЦЭМ!$A$34:$A$777,$A226,СВЦЭМ!$B$34:$B$777,C$225)+'СЕТ СН'!$F$12</f>
        <v>194.40851889000001</v>
      </c>
      <c r="D226" s="64">
        <f>SUMIFS(СВЦЭМ!$G$34:$G$777,СВЦЭМ!$A$34:$A$777,$A226,СВЦЭМ!$B$34:$B$777,D$225)+'СЕТ СН'!$F$12</f>
        <v>203.09785811</v>
      </c>
      <c r="E226" s="64">
        <f>SUMIFS(СВЦЭМ!$G$34:$G$777,СВЦЭМ!$A$34:$A$777,$A226,СВЦЭМ!$B$34:$B$777,E$225)+'СЕТ СН'!$F$12</f>
        <v>206.58726747</v>
      </c>
      <c r="F226" s="64">
        <f>SUMIFS(СВЦЭМ!$G$34:$G$777,СВЦЭМ!$A$34:$A$777,$A226,СВЦЭМ!$B$34:$B$777,F$225)+'СЕТ СН'!$F$12</f>
        <v>209.37954003999999</v>
      </c>
      <c r="G226" s="64">
        <f>SUMIFS(СВЦЭМ!$G$34:$G$777,СВЦЭМ!$A$34:$A$777,$A226,СВЦЭМ!$B$34:$B$777,G$225)+'СЕТ СН'!$F$12</f>
        <v>204.87560880000001</v>
      </c>
      <c r="H226" s="64">
        <f>SUMIFS(СВЦЭМ!$G$34:$G$777,СВЦЭМ!$A$34:$A$777,$A226,СВЦЭМ!$B$34:$B$777,H$225)+'СЕТ СН'!$F$12</f>
        <v>183.64345682999999</v>
      </c>
      <c r="I226" s="64">
        <f>SUMIFS(СВЦЭМ!$G$34:$G$777,СВЦЭМ!$A$34:$A$777,$A226,СВЦЭМ!$B$34:$B$777,I$225)+'СЕТ СН'!$F$12</f>
        <v>157.33536985000001</v>
      </c>
      <c r="J226" s="64">
        <f>SUMIFS(СВЦЭМ!$G$34:$G$777,СВЦЭМ!$A$34:$A$777,$A226,СВЦЭМ!$B$34:$B$777,J$225)+'СЕТ СН'!$F$12</f>
        <v>141.88501173</v>
      </c>
      <c r="K226" s="64">
        <f>SUMIFS(СВЦЭМ!$G$34:$G$777,СВЦЭМ!$A$34:$A$777,$A226,СВЦЭМ!$B$34:$B$777,K$225)+'СЕТ СН'!$F$12</f>
        <v>137.49305551</v>
      </c>
      <c r="L226" s="64">
        <f>SUMIFS(СВЦЭМ!$G$34:$G$777,СВЦЭМ!$A$34:$A$777,$A226,СВЦЭМ!$B$34:$B$777,L$225)+'СЕТ СН'!$F$12</f>
        <v>139.15817852999999</v>
      </c>
      <c r="M226" s="64">
        <f>SUMIFS(СВЦЭМ!$G$34:$G$777,СВЦЭМ!$A$34:$A$777,$A226,СВЦЭМ!$B$34:$B$777,M$225)+'СЕТ СН'!$F$12</f>
        <v>139.93499272</v>
      </c>
      <c r="N226" s="64">
        <f>SUMIFS(СВЦЭМ!$G$34:$G$777,СВЦЭМ!$A$34:$A$777,$A226,СВЦЭМ!$B$34:$B$777,N$225)+'СЕТ СН'!$F$12</f>
        <v>138.48815583000001</v>
      </c>
      <c r="O226" s="64">
        <f>SUMIFS(СВЦЭМ!$G$34:$G$777,СВЦЭМ!$A$34:$A$777,$A226,СВЦЭМ!$B$34:$B$777,O$225)+'СЕТ СН'!$F$12</f>
        <v>140.59059819999999</v>
      </c>
      <c r="P226" s="64">
        <f>SUMIFS(СВЦЭМ!$G$34:$G$777,СВЦЭМ!$A$34:$A$777,$A226,СВЦЭМ!$B$34:$B$777,P$225)+'СЕТ СН'!$F$12</f>
        <v>137.64041644</v>
      </c>
      <c r="Q226" s="64">
        <f>SUMIFS(СВЦЭМ!$G$34:$G$777,СВЦЭМ!$A$34:$A$777,$A226,СВЦЭМ!$B$34:$B$777,Q$225)+'СЕТ СН'!$F$12</f>
        <v>138.25378986000001</v>
      </c>
      <c r="R226" s="64">
        <f>SUMIFS(СВЦЭМ!$G$34:$G$777,СВЦЭМ!$A$34:$A$777,$A226,СВЦЭМ!$B$34:$B$777,R$225)+'СЕТ СН'!$F$12</f>
        <v>138.48326132</v>
      </c>
      <c r="S226" s="64">
        <f>SUMIFS(СВЦЭМ!$G$34:$G$777,СВЦЭМ!$A$34:$A$777,$A226,СВЦЭМ!$B$34:$B$777,S$225)+'СЕТ СН'!$F$12</f>
        <v>138.26943417000001</v>
      </c>
      <c r="T226" s="64">
        <f>SUMIFS(СВЦЭМ!$G$34:$G$777,СВЦЭМ!$A$34:$A$777,$A226,СВЦЭМ!$B$34:$B$777,T$225)+'СЕТ СН'!$F$12</f>
        <v>139.05453704999999</v>
      </c>
      <c r="U226" s="64">
        <f>SUMIFS(СВЦЭМ!$G$34:$G$777,СВЦЭМ!$A$34:$A$777,$A226,СВЦЭМ!$B$34:$B$777,U$225)+'СЕТ СН'!$F$12</f>
        <v>139.37766027999999</v>
      </c>
      <c r="V226" s="64">
        <f>SUMIFS(СВЦЭМ!$G$34:$G$777,СВЦЭМ!$A$34:$A$777,$A226,СВЦЭМ!$B$34:$B$777,V$225)+'СЕТ СН'!$F$12</f>
        <v>133.32478967</v>
      </c>
      <c r="W226" s="64">
        <f>SUMIFS(СВЦЭМ!$G$34:$G$777,СВЦЭМ!$A$34:$A$777,$A226,СВЦЭМ!$B$34:$B$777,W$225)+'СЕТ СН'!$F$12</f>
        <v>124.06520913999999</v>
      </c>
      <c r="X226" s="64">
        <f>SUMIFS(СВЦЭМ!$G$34:$G$777,СВЦЭМ!$A$34:$A$777,$A226,СВЦЭМ!$B$34:$B$777,X$225)+'СЕТ СН'!$F$12</f>
        <v>131.2422881</v>
      </c>
      <c r="Y226" s="64">
        <f>SUMIFS(СВЦЭМ!$G$34:$G$777,СВЦЭМ!$A$34:$A$777,$A226,СВЦЭМ!$B$34:$B$777,Y$225)+'СЕТ СН'!$F$12</f>
        <v>151.20692373</v>
      </c>
      <c r="AA226" s="73"/>
    </row>
    <row r="227" spans="1:27" ht="15.75" x14ac:dyDescent="0.2">
      <c r="A227" s="63">
        <f>A226+1</f>
        <v>42553</v>
      </c>
      <c r="B227" s="64">
        <f>SUMIFS(СВЦЭМ!$G$34:$G$777,СВЦЭМ!$A$34:$A$777,$A227,СВЦЭМ!$B$34:$B$777,B$225)+'СЕТ СН'!$F$12</f>
        <v>179.51914023</v>
      </c>
      <c r="C227" s="64">
        <f>SUMIFS(СВЦЭМ!$G$34:$G$777,СВЦЭМ!$A$34:$A$777,$A227,СВЦЭМ!$B$34:$B$777,C$225)+'СЕТ СН'!$F$12</f>
        <v>198.14918589000001</v>
      </c>
      <c r="D227" s="64">
        <f>SUMIFS(СВЦЭМ!$G$34:$G$777,СВЦЭМ!$A$34:$A$777,$A227,СВЦЭМ!$B$34:$B$777,D$225)+'СЕТ СН'!$F$12</f>
        <v>207.05896698000001</v>
      </c>
      <c r="E227" s="64">
        <f>SUMIFS(СВЦЭМ!$G$34:$G$777,СВЦЭМ!$A$34:$A$777,$A227,СВЦЭМ!$B$34:$B$777,E$225)+'СЕТ СН'!$F$12</f>
        <v>210.59763222000001</v>
      </c>
      <c r="F227" s="64">
        <f>SUMIFS(СВЦЭМ!$G$34:$G$777,СВЦЭМ!$A$34:$A$777,$A227,СВЦЭМ!$B$34:$B$777,F$225)+'СЕТ СН'!$F$12</f>
        <v>215.09212363</v>
      </c>
      <c r="G227" s="64">
        <f>SUMIFS(СВЦЭМ!$G$34:$G$777,СВЦЭМ!$A$34:$A$777,$A227,СВЦЭМ!$B$34:$B$777,G$225)+'СЕТ СН'!$F$12</f>
        <v>214.67087197999999</v>
      </c>
      <c r="H227" s="64">
        <f>SUMIFS(СВЦЭМ!$G$34:$G$777,СВЦЭМ!$A$34:$A$777,$A227,СВЦЭМ!$B$34:$B$777,H$225)+'СЕТ СН'!$F$12</f>
        <v>199.66533630000001</v>
      </c>
      <c r="I227" s="64">
        <f>SUMIFS(СВЦЭМ!$G$34:$G$777,СВЦЭМ!$A$34:$A$777,$A227,СВЦЭМ!$B$34:$B$777,I$225)+'СЕТ СН'!$F$12</f>
        <v>177.82367350999999</v>
      </c>
      <c r="J227" s="64">
        <f>SUMIFS(СВЦЭМ!$G$34:$G$777,СВЦЭМ!$A$34:$A$777,$A227,СВЦЭМ!$B$34:$B$777,J$225)+'СЕТ СН'!$F$12</f>
        <v>147.74142660000001</v>
      </c>
      <c r="K227" s="64">
        <f>SUMIFS(СВЦЭМ!$G$34:$G$777,СВЦЭМ!$A$34:$A$777,$A227,СВЦЭМ!$B$34:$B$777,K$225)+'СЕТ СН'!$F$12</f>
        <v>131.91974662999999</v>
      </c>
      <c r="L227" s="64">
        <f>SUMIFS(СВЦЭМ!$G$34:$G$777,СВЦЭМ!$A$34:$A$777,$A227,СВЦЭМ!$B$34:$B$777,L$225)+'СЕТ СН'!$F$12</f>
        <v>137.51762255</v>
      </c>
      <c r="M227" s="64">
        <f>SUMIFS(СВЦЭМ!$G$34:$G$777,СВЦЭМ!$A$34:$A$777,$A227,СВЦЭМ!$B$34:$B$777,M$225)+'СЕТ СН'!$F$12</f>
        <v>138.69086813000001</v>
      </c>
      <c r="N227" s="64">
        <f>SUMIFS(СВЦЭМ!$G$34:$G$777,СВЦЭМ!$A$34:$A$777,$A227,СВЦЭМ!$B$34:$B$777,N$225)+'СЕТ СН'!$F$12</f>
        <v>138.59032791000001</v>
      </c>
      <c r="O227" s="64">
        <f>SUMIFS(СВЦЭМ!$G$34:$G$777,СВЦЭМ!$A$34:$A$777,$A227,СВЦЭМ!$B$34:$B$777,O$225)+'СЕТ СН'!$F$12</f>
        <v>136.2016089</v>
      </c>
      <c r="P227" s="64">
        <f>SUMIFS(СВЦЭМ!$G$34:$G$777,СВЦЭМ!$A$34:$A$777,$A227,СВЦЭМ!$B$34:$B$777,P$225)+'СЕТ СН'!$F$12</f>
        <v>131.66899606999999</v>
      </c>
      <c r="Q227" s="64">
        <f>SUMIFS(СВЦЭМ!$G$34:$G$777,СВЦЭМ!$A$34:$A$777,$A227,СВЦЭМ!$B$34:$B$777,Q$225)+'СЕТ СН'!$F$12</f>
        <v>130.39972316000001</v>
      </c>
      <c r="R227" s="64">
        <f>SUMIFS(СВЦЭМ!$G$34:$G$777,СВЦЭМ!$A$34:$A$777,$A227,СВЦЭМ!$B$34:$B$777,R$225)+'СЕТ СН'!$F$12</f>
        <v>129.91798600999999</v>
      </c>
      <c r="S227" s="64">
        <f>SUMIFS(СВЦЭМ!$G$34:$G$777,СВЦЭМ!$A$34:$A$777,$A227,СВЦЭМ!$B$34:$B$777,S$225)+'СЕТ СН'!$F$12</f>
        <v>131.33580794</v>
      </c>
      <c r="T227" s="64">
        <f>SUMIFS(СВЦЭМ!$G$34:$G$777,СВЦЭМ!$A$34:$A$777,$A227,СВЦЭМ!$B$34:$B$777,T$225)+'СЕТ СН'!$F$12</f>
        <v>133.40332602000001</v>
      </c>
      <c r="U227" s="64">
        <f>SUMIFS(СВЦЭМ!$G$34:$G$777,СВЦЭМ!$A$34:$A$777,$A227,СВЦЭМ!$B$34:$B$777,U$225)+'СЕТ СН'!$F$12</f>
        <v>133.57920927000001</v>
      </c>
      <c r="V227" s="64">
        <f>SUMIFS(СВЦЭМ!$G$34:$G$777,СВЦЭМ!$A$34:$A$777,$A227,СВЦЭМ!$B$34:$B$777,V$225)+'СЕТ СН'!$F$12</f>
        <v>129.89748852</v>
      </c>
      <c r="W227" s="64">
        <f>SUMIFS(СВЦЭМ!$G$34:$G$777,СВЦЭМ!$A$34:$A$777,$A227,СВЦЭМ!$B$34:$B$777,W$225)+'СЕТ СН'!$F$12</f>
        <v>130.36599905</v>
      </c>
      <c r="X227" s="64">
        <f>SUMIFS(СВЦЭМ!$G$34:$G$777,СВЦЭМ!$A$34:$A$777,$A227,СВЦЭМ!$B$34:$B$777,X$225)+'СЕТ СН'!$F$12</f>
        <v>142.82292984</v>
      </c>
      <c r="Y227" s="64">
        <f>SUMIFS(СВЦЭМ!$G$34:$G$777,СВЦЭМ!$A$34:$A$777,$A227,СВЦЭМ!$B$34:$B$777,Y$225)+'СЕТ СН'!$F$12</f>
        <v>162.16864328</v>
      </c>
    </row>
    <row r="228" spans="1:27" ht="15.75" x14ac:dyDescent="0.2">
      <c r="A228" s="63">
        <f t="shared" ref="A228:A256" si="6">A227+1</f>
        <v>42554</v>
      </c>
      <c r="B228" s="64">
        <f>SUMIFS(СВЦЭМ!$G$34:$G$777,СВЦЭМ!$A$34:$A$777,$A228,СВЦЭМ!$B$34:$B$777,B$225)+'СЕТ СН'!$F$12</f>
        <v>182.34254539</v>
      </c>
      <c r="C228" s="64">
        <f>SUMIFS(СВЦЭМ!$G$34:$G$777,СВЦЭМ!$A$34:$A$777,$A228,СВЦЭМ!$B$34:$B$777,C$225)+'СЕТ СН'!$F$12</f>
        <v>200.26730416999999</v>
      </c>
      <c r="D228" s="64">
        <f>SUMIFS(СВЦЭМ!$G$34:$G$777,СВЦЭМ!$A$34:$A$777,$A228,СВЦЭМ!$B$34:$B$777,D$225)+'СЕТ СН'!$F$12</f>
        <v>210.10732285</v>
      </c>
      <c r="E228" s="64">
        <f>SUMIFS(СВЦЭМ!$G$34:$G$777,СВЦЭМ!$A$34:$A$777,$A228,СВЦЭМ!$B$34:$B$777,E$225)+'СЕТ СН'!$F$12</f>
        <v>213.88416659999999</v>
      </c>
      <c r="F228" s="64">
        <f>SUMIFS(СВЦЭМ!$G$34:$G$777,СВЦЭМ!$A$34:$A$777,$A228,СВЦЭМ!$B$34:$B$777,F$225)+'СЕТ СН'!$F$12</f>
        <v>217.53018048999999</v>
      </c>
      <c r="G228" s="64">
        <f>SUMIFS(СВЦЭМ!$G$34:$G$777,СВЦЭМ!$A$34:$A$777,$A228,СВЦЭМ!$B$34:$B$777,G$225)+'СЕТ СН'!$F$12</f>
        <v>216.73014950999999</v>
      </c>
      <c r="H228" s="64">
        <f>SUMIFS(СВЦЭМ!$G$34:$G$777,СВЦЭМ!$A$34:$A$777,$A228,СВЦЭМ!$B$34:$B$777,H$225)+'СЕТ СН'!$F$12</f>
        <v>203.69206208</v>
      </c>
      <c r="I228" s="64">
        <f>SUMIFS(СВЦЭМ!$G$34:$G$777,СВЦЭМ!$A$34:$A$777,$A228,СВЦЭМ!$B$34:$B$777,I$225)+'СЕТ СН'!$F$12</f>
        <v>182.92831634000001</v>
      </c>
      <c r="J228" s="64">
        <f>SUMIFS(СВЦЭМ!$G$34:$G$777,СВЦЭМ!$A$34:$A$777,$A228,СВЦЭМ!$B$34:$B$777,J$225)+'СЕТ СН'!$F$12</f>
        <v>151.99697123999999</v>
      </c>
      <c r="K228" s="64">
        <f>SUMIFS(СВЦЭМ!$G$34:$G$777,СВЦЭМ!$A$34:$A$777,$A228,СВЦЭМ!$B$34:$B$777,K$225)+'СЕТ СН'!$F$12</f>
        <v>132.55868995</v>
      </c>
      <c r="L228" s="64">
        <f>SUMIFS(СВЦЭМ!$G$34:$G$777,СВЦЭМ!$A$34:$A$777,$A228,СВЦЭМ!$B$34:$B$777,L$225)+'СЕТ СН'!$F$12</f>
        <v>138.28960812</v>
      </c>
      <c r="M228" s="64">
        <f>SUMIFS(СВЦЭМ!$G$34:$G$777,СВЦЭМ!$A$34:$A$777,$A228,СВЦЭМ!$B$34:$B$777,M$225)+'СЕТ СН'!$F$12</f>
        <v>139.45901101999999</v>
      </c>
      <c r="N228" s="64">
        <f>SUMIFS(СВЦЭМ!$G$34:$G$777,СВЦЭМ!$A$34:$A$777,$A228,СВЦЭМ!$B$34:$B$777,N$225)+'СЕТ СН'!$F$12</f>
        <v>138.37824376</v>
      </c>
      <c r="O228" s="64">
        <f>SUMIFS(СВЦЭМ!$G$34:$G$777,СВЦЭМ!$A$34:$A$777,$A228,СВЦЭМ!$B$34:$B$777,O$225)+'СЕТ СН'!$F$12</f>
        <v>136.27901539999999</v>
      </c>
      <c r="P228" s="64">
        <f>SUMIFS(СВЦЭМ!$G$34:$G$777,СВЦЭМ!$A$34:$A$777,$A228,СВЦЭМ!$B$34:$B$777,P$225)+'СЕТ СН'!$F$12</f>
        <v>132.95875092</v>
      </c>
      <c r="Q228" s="64">
        <f>SUMIFS(СВЦЭМ!$G$34:$G$777,СВЦЭМ!$A$34:$A$777,$A228,СВЦЭМ!$B$34:$B$777,Q$225)+'СЕТ СН'!$F$12</f>
        <v>132.55643875999999</v>
      </c>
      <c r="R228" s="64">
        <f>SUMIFS(СВЦЭМ!$G$34:$G$777,СВЦЭМ!$A$34:$A$777,$A228,СВЦЭМ!$B$34:$B$777,R$225)+'СЕТ СН'!$F$12</f>
        <v>130.68079385999999</v>
      </c>
      <c r="S228" s="64">
        <f>SUMIFS(СВЦЭМ!$G$34:$G$777,СВЦЭМ!$A$34:$A$777,$A228,СВЦЭМ!$B$34:$B$777,S$225)+'СЕТ СН'!$F$12</f>
        <v>129.87921255000001</v>
      </c>
      <c r="T228" s="64">
        <f>SUMIFS(СВЦЭМ!$G$34:$G$777,СВЦЭМ!$A$34:$A$777,$A228,СВЦЭМ!$B$34:$B$777,T$225)+'СЕТ СН'!$F$12</f>
        <v>133.05009734999999</v>
      </c>
      <c r="U228" s="64">
        <f>SUMIFS(СВЦЭМ!$G$34:$G$777,СВЦЭМ!$A$34:$A$777,$A228,СВЦЭМ!$B$34:$B$777,U$225)+'СЕТ СН'!$F$12</f>
        <v>134.91180001999999</v>
      </c>
      <c r="V228" s="64">
        <f>SUMIFS(СВЦЭМ!$G$34:$G$777,СВЦЭМ!$A$34:$A$777,$A228,СВЦЭМ!$B$34:$B$777,V$225)+'СЕТ СН'!$F$12</f>
        <v>130.48354703999999</v>
      </c>
      <c r="W228" s="64">
        <f>SUMIFS(СВЦЭМ!$G$34:$G$777,СВЦЭМ!$A$34:$A$777,$A228,СВЦЭМ!$B$34:$B$777,W$225)+'СЕТ СН'!$F$12</f>
        <v>128.10249309</v>
      </c>
      <c r="X228" s="64">
        <f>SUMIFS(СВЦЭМ!$G$34:$G$777,СВЦЭМ!$A$34:$A$777,$A228,СВЦЭМ!$B$34:$B$777,X$225)+'СЕТ СН'!$F$12</f>
        <v>141.19830985999999</v>
      </c>
      <c r="Y228" s="64">
        <f>SUMIFS(СВЦЭМ!$G$34:$G$777,СВЦЭМ!$A$34:$A$777,$A228,СВЦЭМ!$B$34:$B$777,Y$225)+'СЕТ СН'!$F$12</f>
        <v>162.06000512</v>
      </c>
    </row>
    <row r="229" spans="1:27" ht="15.75" x14ac:dyDescent="0.2">
      <c r="A229" s="63">
        <f t="shared" si="6"/>
        <v>42555</v>
      </c>
      <c r="B229" s="64">
        <f>SUMIFS(СВЦЭМ!$G$34:$G$777,СВЦЭМ!$A$34:$A$777,$A229,СВЦЭМ!$B$34:$B$777,B$225)+'СЕТ СН'!$F$12</f>
        <v>192.42463569</v>
      </c>
      <c r="C229" s="64">
        <f>SUMIFS(СВЦЭМ!$G$34:$G$777,СВЦЭМ!$A$34:$A$777,$A229,СВЦЭМ!$B$34:$B$777,C$225)+'СЕТ СН'!$F$12</f>
        <v>209.79996297</v>
      </c>
      <c r="D229" s="64">
        <f>SUMIFS(СВЦЭМ!$G$34:$G$777,СВЦЭМ!$A$34:$A$777,$A229,СВЦЭМ!$B$34:$B$777,D$225)+'СЕТ СН'!$F$12</f>
        <v>217.22095168999999</v>
      </c>
      <c r="E229" s="64">
        <f>SUMIFS(СВЦЭМ!$G$34:$G$777,СВЦЭМ!$A$34:$A$777,$A229,СВЦЭМ!$B$34:$B$777,E$225)+'СЕТ СН'!$F$12</f>
        <v>222.14268018999999</v>
      </c>
      <c r="F229" s="64">
        <f>SUMIFS(СВЦЭМ!$G$34:$G$777,СВЦЭМ!$A$34:$A$777,$A229,СВЦЭМ!$B$34:$B$777,F$225)+'СЕТ СН'!$F$12</f>
        <v>228.71429456999999</v>
      </c>
      <c r="G229" s="64">
        <f>SUMIFS(СВЦЭМ!$G$34:$G$777,СВЦЭМ!$A$34:$A$777,$A229,СВЦЭМ!$B$34:$B$777,G$225)+'СЕТ СН'!$F$12</f>
        <v>231.85129925000001</v>
      </c>
      <c r="H229" s="64">
        <f>SUMIFS(СВЦЭМ!$G$34:$G$777,СВЦЭМ!$A$34:$A$777,$A229,СВЦЭМ!$B$34:$B$777,H$225)+'СЕТ СН'!$F$12</f>
        <v>210.25728656000001</v>
      </c>
      <c r="I229" s="64">
        <f>SUMIFS(СВЦЭМ!$G$34:$G$777,СВЦЭМ!$A$34:$A$777,$A229,СВЦЭМ!$B$34:$B$777,I$225)+'СЕТ СН'!$F$12</f>
        <v>184.06289444000001</v>
      </c>
      <c r="J229" s="64">
        <f>SUMIFS(СВЦЭМ!$G$34:$G$777,СВЦЭМ!$A$34:$A$777,$A229,СВЦЭМ!$B$34:$B$777,J$225)+'СЕТ СН'!$F$12</f>
        <v>161.37424483000001</v>
      </c>
      <c r="K229" s="64">
        <f>SUMIFS(СВЦЭМ!$G$34:$G$777,СВЦЭМ!$A$34:$A$777,$A229,СВЦЭМ!$B$34:$B$777,K$225)+'СЕТ СН'!$F$12</f>
        <v>146.24092836</v>
      </c>
      <c r="L229" s="64">
        <f>SUMIFS(СВЦЭМ!$G$34:$G$777,СВЦЭМ!$A$34:$A$777,$A229,СВЦЭМ!$B$34:$B$777,L$225)+'СЕТ СН'!$F$12</f>
        <v>146.13530170999999</v>
      </c>
      <c r="M229" s="64">
        <f>SUMIFS(СВЦЭМ!$G$34:$G$777,СВЦЭМ!$A$34:$A$777,$A229,СВЦЭМ!$B$34:$B$777,M$225)+'СЕТ СН'!$F$12</f>
        <v>145.51818932</v>
      </c>
      <c r="N229" s="64">
        <f>SUMIFS(СВЦЭМ!$G$34:$G$777,СВЦЭМ!$A$34:$A$777,$A229,СВЦЭМ!$B$34:$B$777,N$225)+'СЕТ СН'!$F$12</f>
        <v>143.72470716999999</v>
      </c>
      <c r="O229" s="64">
        <f>SUMIFS(СВЦЭМ!$G$34:$G$777,СВЦЭМ!$A$34:$A$777,$A229,СВЦЭМ!$B$34:$B$777,O$225)+'СЕТ СН'!$F$12</f>
        <v>144.37158418999999</v>
      </c>
      <c r="P229" s="64">
        <f>SUMIFS(СВЦЭМ!$G$34:$G$777,СВЦЭМ!$A$34:$A$777,$A229,СВЦЭМ!$B$34:$B$777,P$225)+'СЕТ СН'!$F$12</f>
        <v>144.78493745</v>
      </c>
      <c r="Q229" s="64">
        <f>SUMIFS(СВЦЭМ!$G$34:$G$777,СВЦЭМ!$A$34:$A$777,$A229,СВЦЭМ!$B$34:$B$777,Q$225)+'СЕТ СН'!$F$12</f>
        <v>143.92912519999999</v>
      </c>
      <c r="R229" s="64">
        <f>SUMIFS(СВЦЭМ!$G$34:$G$777,СВЦЭМ!$A$34:$A$777,$A229,СВЦЭМ!$B$34:$B$777,R$225)+'СЕТ СН'!$F$12</f>
        <v>145.55701832</v>
      </c>
      <c r="S229" s="64">
        <f>SUMIFS(СВЦЭМ!$G$34:$G$777,СВЦЭМ!$A$34:$A$777,$A229,СВЦЭМ!$B$34:$B$777,S$225)+'СЕТ СН'!$F$12</f>
        <v>145.76785563000001</v>
      </c>
      <c r="T229" s="64">
        <f>SUMIFS(СВЦЭМ!$G$34:$G$777,СВЦЭМ!$A$34:$A$777,$A229,СВЦЭМ!$B$34:$B$777,T$225)+'СЕТ СН'!$F$12</f>
        <v>146.12948943999999</v>
      </c>
      <c r="U229" s="64">
        <f>SUMIFS(СВЦЭМ!$G$34:$G$777,СВЦЭМ!$A$34:$A$777,$A229,СВЦЭМ!$B$34:$B$777,U$225)+'СЕТ СН'!$F$12</f>
        <v>148.13007038000001</v>
      </c>
      <c r="V229" s="64">
        <f>SUMIFS(СВЦЭМ!$G$34:$G$777,СВЦЭМ!$A$34:$A$777,$A229,СВЦЭМ!$B$34:$B$777,V$225)+'СЕТ СН'!$F$12</f>
        <v>154.18510359000001</v>
      </c>
      <c r="W229" s="64">
        <f>SUMIFS(СВЦЭМ!$G$34:$G$777,СВЦЭМ!$A$34:$A$777,$A229,СВЦЭМ!$B$34:$B$777,W$225)+'СЕТ СН'!$F$12</f>
        <v>161.559213</v>
      </c>
      <c r="X229" s="64">
        <f>SUMIFS(СВЦЭМ!$G$34:$G$777,СВЦЭМ!$A$34:$A$777,$A229,СВЦЭМ!$B$34:$B$777,X$225)+'СЕТ СН'!$F$12</f>
        <v>172.23256769</v>
      </c>
      <c r="Y229" s="64">
        <f>SUMIFS(СВЦЭМ!$G$34:$G$777,СВЦЭМ!$A$34:$A$777,$A229,СВЦЭМ!$B$34:$B$777,Y$225)+'СЕТ СН'!$F$12</f>
        <v>181.61504529999999</v>
      </c>
    </row>
    <row r="230" spans="1:27" ht="15.75" x14ac:dyDescent="0.2">
      <c r="A230" s="63">
        <f t="shared" si="6"/>
        <v>42556</v>
      </c>
      <c r="B230" s="64">
        <f>SUMIFS(СВЦЭМ!$G$34:$G$777,СВЦЭМ!$A$34:$A$777,$A230,СВЦЭМ!$B$34:$B$777,B$225)+'СЕТ СН'!$F$12</f>
        <v>196.96473835</v>
      </c>
      <c r="C230" s="64">
        <f>SUMIFS(СВЦЭМ!$G$34:$G$777,СВЦЭМ!$A$34:$A$777,$A230,СВЦЭМ!$B$34:$B$777,C$225)+'СЕТ СН'!$F$12</f>
        <v>215.43152520000001</v>
      </c>
      <c r="D230" s="64">
        <f>SUMIFS(СВЦЭМ!$G$34:$G$777,СВЦЭМ!$A$34:$A$777,$A230,СВЦЭМ!$B$34:$B$777,D$225)+'СЕТ СН'!$F$12</f>
        <v>226.09191559999999</v>
      </c>
      <c r="E230" s="64">
        <f>SUMIFS(СВЦЭМ!$G$34:$G$777,СВЦЭМ!$A$34:$A$777,$A230,СВЦЭМ!$B$34:$B$777,E$225)+'СЕТ СН'!$F$12</f>
        <v>229.51322916999999</v>
      </c>
      <c r="F230" s="64">
        <f>SUMIFS(СВЦЭМ!$G$34:$G$777,СВЦЭМ!$A$34:$A$777,$A230,СВЦЭМ!$B$34:$B$777,F$225)+'СЕТ СН'!$F$12</f>
        <v>225.24127392</v>
      </c>
      <c r="G230" s="64">
        <f>SUMIFS(СВЦЭМ!$G$34:$G$777,СВЦЭМ!$A$34:$A$777,$A230,СВЦЭМ!$B$34:$B$777,G$225)+'СЕТ СН'!$F$12</f>
        <v>230.17084360000001</v>
      </c>
      <c r="H230" s="64">
        <f>SUMIFS(СВЦЭМ!$G$34:$G$777,СВЦЭМ!$A$34:$A$777,$A230,СВЦЭМ!$B$34:$B$777,H$225)+'СЕТ СН'!$F$12</f>
        <v>207.12237780999999</v>
      </c>
      <c r="I230" s="64">
        <f>SUMIFS(СВЦЭМ!$G$34:$G$777,СВЦЭМ!$A$34:$A$777,$A230,СВЦЭМ!$B$34:$B$777,I$225)+'СЕТ СН'!$F$12</f>
        <v>174.51929403</v>
      </c>
      <c r="J230" s="64">
        <f>SUMIFS(СВЦЭМ!$G$34:$G$777,СВЦЭМ!$A$34:$A$777,$A230,СВЦЭМ!$B$34:$B$777,J$225)+'СЕТ СН'!$F$12</f>
        <v>151.76640180000001</v>
      </c>
      <c r="K230" s="64">
        <f>SUMIFS(СВЦЭМ!$G$34:$G$777,СВЦЭМ!$A$34:$A$777,$A230,СВЦЭМ!$B$34:$B$777,K$225)+'СЕТ СН'!$F$12</f>
        <v>149.5009072</v>
      </c>
      <c r="L230" s="64">
        <f>SUMIFS(СВЦЭМ!$G$34:$G$777,СВЦЭМ!$A$34:$A$777,$A230,СВЦЭМ!$B$34:$B$777,L$225)+'СЕТ СН'!$F$12</f>
        <v>137.08325149000001</v>
      </c>
      <c r="M230" s="64">
        <f>SUMIFS(СВЦЭМ!$G$34:$G$777,СВЦЭМ!$A$34:$A$777,$A230,СВЦЭМ!$B$34:$B$777,M$225)+'СЕТ СН'!$F$12</f>
        <v>137.59907724000001</v>
      </c>
      <c r="N230" s="64">
        <f>SUMIFS(СВЦЭМ!$G$34:$G$777,СВЦЭМ!$A$34:$A$777,$A230,СВЦЭМ!$B$34:$B$777,N$225)+'СЕТ СН'!$F$12</f>
        <v>137.24447054999999</v>
      </c>
      <c r="O230" s="64">
        <f>SUMIFS(СВЦЭМ!$G$34:$G$777,СВЦЭМ!$A$34:$A$777,$A230,СВЦЭМ!$B$34:$B$777,O$225)+'СЕТ СН'!$F$12</f>
        <v>138.87337388</v>
      </c>
      <c r="P230" s="64">
        <f>SUMIFS(СВЦЭМ!$G$34:$G$777,СВЦЭМ!$A$34:$A$777,$A230,СВЦЭМ!$B$34:$B$777,P$225)+'СЕТ СН'!$F$12</f>
        <v>135.99453815000001</v>
      </c>
      <c r="Q230" s="64">
        <f>SUMIFS(СВЦЭМ!$G$34:$G$777,СВЦЭМ!$A$34:$A$777,$A230,СВЦЭМ!$B$34:$B$777,Q$225)+'СЕТ СН'!$F$12</f>
        <v>136.03713217000001</v>
      </c>
      <c r="R230" s="64">
        <f>SUMIFS(СВЦЭМ!$G$34:$G$777,СВЦЭМ!$A$34:$A$777,$A230,СВЦЭМ!$B$34:$B$777,R$225)+'СЕТ СН'!$F$12</f>
        <v>135.81510358</v>
      </c>
      <c r="S230" s="64">
        <f>SUMIFS(СВЦЭМ!$G$34:$G$777,СВЦЭМ!$A$34:$A$777,$A230,СВЦЭМ!$B$34:$B$777,S$225)+'СЕТ СН'!$F$12</f>
        <v>134.69672151</v>
      </c>
      <c r="T230" s="64">
        <f>SUMIFS(СВЦЭМ!$G$34:$G$777,СВЦЭМ!$A$34:$A$777,$A230,СВЦЭМ!$B$34:$B$777,T$225)+'СЕТ СН'!$F$12</f>
        <v>134.35473898000001</v>
      </c>
      <c r="U230" s="64">
        <f>SUMIFS(СВЦЭМ!$G$34:$G$777,СВЦЭМ!$A$34:$A$777,$A230,СВЦЭМ!$B$34:$B$777,U$225)+'СЕТ СН'!$F$12</f>
        <v>134.79671579999999</v>
      </c>
      <c r="V230" s="64">
        <f>SUMIFS(СВЦЭМ!$G$34:$G$777,СВЦЭМ!$A$34:$A$777,$A230,СВЦЭМ!$B$34:$B$777,V$225)+'СЕТ СН'!$F$12</f>
        <v>135.45676320000001</v>
      </c>
      <c r="W230" s="64">
        <f>SUMIFS(СВЦЭМ!$G$34:$G$777,СВЦЭМ!$A$34:$A$777,$A230,СВЦЭМ!$B$34:$B$777,W$225)+'СЕТ СН'!$F$12</f>
        <v>149.58963188999999</v>
      </c>
      <c r="X230" s="64">
        <f>SUMIFS(СВЦЭМ!$G$34:$G$777,СВЦЭМ!$A$34:$A$777,$A230,СВЦЭМ!$B$34:$B$777,X$225)+'СЕТ СН'!$F$12</f>
        <v>153.6122665</v>
      </c>
      <c r="Y230" s="64">
        <f>SUMIFS(СВЦЭМ!$G$34:$G$777,СВЦЭМ!$A$34:$A$777,$A230,СВЦЭМ!$B$34:$B$777,Y$225)+'СЕТ СН'!$F$12</f>
        <v>169.07824959999999</v>
      </c>
    </row>
    <row r="231" spans="1:27" ht="15.75" x14ac:dyDescent="0.2">
      <c r="A231" s="63">
        <f t="shared" si="6"/>
        <v>42557</v>
      </c>
      <c r="B231" s="64">
        <f>SUMIFS(СВЦЭМ!$G$34:$G$777,СВЦЭМ!$A$34:$A$777,$A231,СВЦЭМ!$B$34:$B$777,B$225)+'СЕТ СН'!$F$12</f>
        <v>206.85235857999999</v>
      </c>
      <c r="C231" s="64">
        <f>SUMIFS(СВЦЭМ!$G$34:$G$777,СВЦЭМ!$A$34:$A$777,$A231,СВЦЭМ!$B$34:$B$777,C$225)+'СЕТ СН'!$F$12</f>
        <v>225.80630022</v>
      </c>
      <c r="D231" s="64">
        <f>SUMIFS(СВЦЭМ!$G$34:$G$777,СВЦЭМ!$A$34:$A$777,$A231,СВЦЭМ!$B$34:$B$777,D$225)+'СЕТ СН'!$F$12</f>
        <v>228.52024768999999</v>
      </c>
      <c r="E231" s="64">
        <f>SUMIFS(СВЦЭМ!$G$34:$G$777,СВЦЭМ!$A$34:$A$777,$A231,СВЦЭМ!$B$34:$B$777,E$225)+'СЕТ СН'!$F$12</f>
        <v>241.1355782</v>
      </c>
      <c r="F231" s="64">
        <f>SUMIFS(СВЦЭМ!$G$34:$G$777,СВЦЭМ!$A$34:$A$777,$A231,СВЦЭМ!$B$34:$B$777,F$225)+'СЕТ СН'!$F$12</f>
        <v>244.33442731</v>
      </c>
      <c r="G231" s="64">
        <f>SUMIFS(СВЦЭМ!$G$34:$G$777,СВЦЭМ!$A$34:$A$777,$A231,СВЦЭМ!$B$34:$B$777,G$225)+'СЕТ СН'!$F$12</f>
        <v>240.52107301000001</v>
      </c>
      <c r="H231" s="64">
        <f>SUMIFS(СВЦЭМ!$G$34:$G$777,СВЦЭМ!$A$34:$A$777,$A231,СВЦЭМ!$B$34:$B$777,H$225)+'СЕТ СН'!$F$12</f>
        <v>213.56932732999999</v>
      </c>
      <c r="I231" s="64">
        <f>SUMIFS(СВЦЭМ!$G$34:$G$777,СВЦЭМ!$A$34:$A$777,$A231,СВЦЭМ!$B$34:$B$777,I$225)+'СЕТ СН'!$F$12</f>
        <v>179.27580214</v>
      </c>
      <c r="J231" s="64">
        <f>SUMIFS(СВЦЭМ!$G$34:$G$777,СВЦЭМ!$A$34:$A$777,$A231,СВЦЭМ!$B$34:$B$777,J$225)+'СЕТ СН'!$F$12</f>
        <v>149.59124763</v>
      </c>
      <c r="K231" s="64">
        <f>SUMIFS(СВЦЭМ!$G$34:$G$777,СВЦЭМ!$A$34:$A$777,$A231,СВЦЭМ!$B$34:$B$777,K$225)+'СЕТ СН'!$F$12</f>
        <v>135.88942349999999</v>
      </c>
      <c r="L231" s="64">
        <f>SUMIFS(СВЦЭМ!$G$34:$G$777,СВЦЭМ!$A$34:$A$777,$A231,СВЦЭМ!$B$34:$B$777,L$225)+'СЕТ СН'!$F$12</f>
        <v>134.23036196999999</v>
      </c>
      <c r="M231" s="64">
        <f>SUMIFS(СВЦЭМ!$G$34:$G$777,СВЦЭМ!$A$34:$A$777,$A231,СВЦЭМ!$B$34:$B$777,M$225)+'СЕТ СН'!$F$12</f>
        <v>134.15810135999999</v>
      </c>
      <c r="N231" s="64">
        <f>SUMIFS(СВЦЭМ!$G$34:$G$777,СВЦЭМ!$A$34:$A$777,$A231,СВЦЭМ!$B$34:$B$777,N$225)+'СЕТ СН'!$F$12</f>
        <v>134.35279667</v>
      </c>
      <c r="O231" s="64">
        <f>SUMIFS(СВЦЭМ!$G$34:$G$777,СВЦЭМ!$A$34:$A$777,$A231,СВЦЭМ!$B$34:$B$777,O$225)+'СЕТ СН'!$F$12</f>
        <v>134.47200584000001</v>
      </c>
      <c r="P231" s="64">
        <f>SUMIFS(СВЦЭМ!$G$34:$G$777,СВЦЭМ!$A$34:$A$777,$A231,СВЦЭМ!$B$34:$B$777,P$225)+'СЕТ СН'!$F$12</f>
        <v>132.85854677</v>
      </c>
      <c r="Q231" s="64">
        <f>SUMIFS(СВЦЭМ!$G$34:$G$777,СВЦЭМ!$A$34:$A$777,$A231,СВЦЭМ!$B$34:$B$777,Q$225)+'СЕТ СН'!$F$12</f>
        <v>133.20148024</v>
      </c>
      <c r="R231" s="64">
        <f>SUMIFS(СВЦЭМ!$G$34:$G$777,СВЦЭМ!$A$34:$A$777,$A231,СВЦЭМ!$B$34:$B$777,R$225)+'СЕТ СН'!$F$12</f>
        <v>133.34858936000001</v>
      </c>
      <c r="S231" s="64">
        <f>SUMIFS(СВЦЭМ!$G$34:$G$777,СВЦЭМ!$A$34:$A$777,$A231,СВЦЭМ!$B$34:$B$777,S$225)+'СЕТ СН'!$F$12</f>
        <v>134.15326395</v>
      </c>
      <c r="T231" s="64">
        <f>SUMIFS(СВЦЭМ!$G$34:$G$777,СВЦЭМ!$A$34:$A$777,$A231,СВЦЭМ!$B$34:$B$777,T$225)+'СЕТ СН'!$F$12</f>
        <v>134.41458309999999</v>
      </c>
      <c r="U231" s="64">
        <f>SUMIFS(СВЦЭМ!$G$34:$G$777,СВЦЭМ!$A$34:$A$777,$A231,СВЦЭМ!$B$34:$B$777,U$225)+'СЕТ СН'!$F$12</f>
        <v>134.97832088000001</v>
      </c>
      <c r="V231" s="64">
        <f>SUMIFS(СВЦЭМ!$G$34:$G$777,СВЦЭМ!$A$34:$A$777,$A231,СВЦЭМ!$B$34:$B$777,V$225)+'СЕТ СН'!$F$12</f>
        <v>142.67739639000001</v>
      </c>
      <c r="W231" s="64">
        <f>SUMIFS(СВЦЭМ!$G$34:$G$777,СВЦЭМ!$A$34:$A$777,$A231,СВЦЭМ!$B$34:$B$777,W$225)+'СЕТ СН'!$F$12</f>
        <v>148.59889527999999</v>
      </c>
      <c r="X231" s="64">
        <f>SUMIFS(СВЦЭМ!$G$34:$G$777,СВЦЭМ!$A$34:$A$777,$A231,СВЦЭМ!$B$34:$B$777,X$225)+'СЕТ СН'!$F$12</f>
        <v>155.82847153</v>
      </c>
      <c r="Y231" s="64">
        <f>SUMIFS(СВЦЭМ!$G$34:$G$777,СВЦЭМ!$A$34:$A$777,$A231,СВЦЭМ!$B$34:$B$777,Y$225)+'СЕТ СН'!$F$12</f>
        <v>176.38184247000001</v>
      </c>
    </row>
    <row r="232" spans="1:27" ht="15.75" x14ac:dyDescent="0.2">
      <c r="A232" s="63">
        <f t="shared" si="6"/>
        <v>42558</v>
      </c>
      <c r="B232" s="64">
        <f>SUMIFS(СВЦЭМ!$G$34:$G$777,СВЦЭМ!$A$34:$A$777,$A232,СВЦЭМ!$B$34:$B$777,B$225)+'СЕТ СН'!$F$12</f>
        <v>201.76336093</v>
      </c>
      <c r="C232" s="64">
        <f>SUMIFS(СВЦЭМ!$G$34:$G$777,СВЦЭМ!$A$34:$A$777,$A232,СВЦЭМ!$B$34:$B$777,C$225)+'СЕТ СН'!$F$12</f>
        <v>219.38962545999999</v>
      </c>
      <c r="D232" s="64">
        <f>SUMIFS(СВЦЭМ!$G$34:$G$777,СВЦЭМ!$A$34:$A$777,$A232,СВЦЭМ!$B$34:$B$777,D$225)+'СЕТ СН'!$F$12</f>
        <v>232.74689683</v>
      </c>
      <c r="E232" s="64">
        <f>SUMIFS(СВЦЭМ!$G$34:$G$777,СВЦЭМ!$A$34:$A$777,$A232,СВЦЭМ!$B$34:$B$777,E$225)+'СЕТ СН'!$F$12</f>
        <v>237.45825891999999</v>
      </c>
      <c r="F232" s="64">
        <f>SUMIFS(СВЦЭМ!$G$34:$G$777,СВЦЭМ!$A$34:$A$777,$A232,СВЦЭМ!$B$34:$B$777,F$225)+'СЕТ СН'!$F$12</f>
        <v>240.57368628</v>
      </c>
      <c r="G232" s="64">
        <f>SUMIFS(СВЦЭМ!$G$34:$G$777,СВЦЭМ!$A$34:$A$777,$A232,СВЦЭМ!$B$34:$B$777,G$225)+'СЕТ СН'!$F$12</f>
        <v>238.96648553</v>
      </c>
      <c r="H232" s="64">
        <f>SUMIFS(СВЦЭМ!$G$34:$G$777,СВЦЭМ!$A$34:$A$777,$A232,СВЦЭМ!$B$34:$B$777,H$225)+'СЕТ СН'!$F$12</f>
        <v>213.48466876000001</v>
      </c>
      <c r="I232" s="64">
        <f>SUMIFS(СВЦЭМ!$G$34:$G$777,СВЦЭМ!$A$34:$A$777,$A232,СВЦЭМ!$B$34:$B$777,I$225)+'СЕТ СН'!$F$12</f>
        <v>179.12496718</v>
      </c>
      <c r="J232" s="64">
        <f>SUMIFS(СВЦЭМ!$G$34:$G$777,СВЦЭМ!$A$34:$A$777,$A232,СВЦЭМ!$B$34:$B$777,J$225)+'СЕТ СН'!$F$12</f>
        <v>152.11924811</v>
      </c>
      <c r="K232" s="64">
        <f>SUMIFS(СВЦЭМ!$G$34:$G$777,СВЦЭМ!$A$34:$A$777,$A232,СВЦЭМ!$B$34:$B$777,K$225)+'СЕТ СН'!$F$12</f>
        <v>135.37211744000001</v>
      </c>
      <c r="L232" s="64">
        <f>SUMIFS(СВЦЭМ!$G$34:$G$777,СВЦЭМ!$A$34:$A$777,$A232,СВЦЭМ!$B$34:$B$777,L$225)+'СЕТ СН'!$F$12</f>
        <v>134.17108349</v>
      </c>
      <c r="M232" s="64">
        <f>SUMIFS(СВЦЭМ!$G$34:$G$777,СВЦЭМ!$A$34:$A$777,$A232,СВЦЭМ!$B$34:$B$777,M$225)+'СЕТ СН'!$F$12</f>
        <v>134.55108537999999</v>
      </c>
      <c r="N232" s="64">
        <f>SUMIFS(СВЦЭМ!$G$34:$G$777,СВЦЭМ!$A$34:$A$777,$A232,СВЦЭМ!$B$34:$B$777,N$225)+'СЕТ СН'!$F$12</f>
        <v>133.60960051000001</v>
      </c>
      <c r="O232" s="64">
        <f>SUMIFS(СВЦЭМ!$G$34:$G$777,СВЦЭМ!$A$34:$A$777,$A232,СВЦЭМ!$B$34:$B$777,O$225)+'СЕТ СН'!$F$12</f>
        <v>133.40100292</v>
      </c>
      <c r="P232" s="64">
        <f>SUMIFS(СВЦЭМ!$G$34:$G$777,СВЦЭМ!$A$34:$A$777,$A232,СВЦЭМ!$B$34:$B$777,P$225)+'СЕТ СН'!$F$12</f>
        <v>132.41135657000001</v>
      </c>
      <c r="Q232" s="64">
        <f>SUMIFS(СВЦЭМ!$G$34:$G$777,СВЦЭМ!$A$34:$A$777,$A232,СВЦЭМ!$B$34:$B$777,Q$225)+'СЕТ СН'!$F$12</f>
        <v>131.75155842999999</v>
      </c>
      <c r="R232" s="64">
        <f>SUMIFS(СВЦЭМ!$G$34:$G$777,СВЦЭМ!$A$34:$A$777,$A232,СВЦЭМ!$B$34:$B$777,R$225)+'СЕТ СН'!$F$12</f>
        <v>132.12785166</v>
      </c>
      <c r="S232" s="64">
        <f>SUMIFS(СВЦЭМ!$G$34:$G$777,СВЦЭМ!$A$34:$A$777,$A232,СВЦЭМ!$B$34:$B$777,S$225)+'СЕТ СН'!$F$12</f>
        <v>131.70128181000001</v>
      </c>
      <c r="T232" s="64">
        <f>SUMIFS(СВЦЭМ!$G$34:$G$777,СВЦЭМ!$A$34:$A$777,$A232,СВЦЭМ!$B$34:$B$777,T$225)+'СЕТ СН'!$F$12</f>
        <v>131.51946437000001</v>
      </c>
      <c r="U232" s="64">
        <f>SUMIFS(СВЦЭМ!$G$34:$G$777,СВЦЭМ!$A$34:$A$777,$A232,СВЦЭМ!$B$34:$B$777,U$225)+'СЕТ СН'!$F$12</f>
        <v>133.14861078000001</v>
      </c>
      <c r="V232" s="64">
        <f>SUMIFS(СВЦЭМ!$G$34:$G$777,СВЦЭМ!$A$34:$A$777,$A232,СВЦЭМ!$B$34:$B$777,V$225)+'СЕТ СН'!$F$12</f>
        <v>137.8033667</v>
      </c>
      <c r="W232" s="64">
        <f>SUMIFS(СВЦЭМ!$G$34:$G$777,СВЦЭМ!$A$34:$A$777,$A232,СВЦЭМ!$B$34:$B$777,W$225)+'СЕТ СН'!$F$12</f>
        <v>146.15233437000001</v>
      </c>
      <c r="X232" s="64">
        <f>SUMIFS(СВЦЭМ!$G$34:$G$777,СВЦЭМ!$A$34:$A$777,$A232,СВЦЭМ!$B$34:$B$777,X$225)+'СЕТ СН'!$F$12</f>
        <v>152.9434866</v>
      </c>
      <c r="Y232" s="64">
        <f>SUMIFS(СВЦЭМ!$G$34:$G$777,СВЦЭМ!$A$34:$A$777,$A232,СВЦЭМ!$B$34:$B$777,Y$225)+'СЕТ СН'!$F$12</f>
        <v>169.71418439000001</v>
      </c>
    </row>
    <row r="233" spans="1:27" ht="15.75" x14ac:dyDescent="0.2">
      <c r="A233" s="63">
        <f t="shared" si="6"/>
        <v>42559</v>
      </c>
      <c r="B233" s="64">
        <f>SUMIFS(СВЦЭМ!$G$34:$G$777,СВЦЭМ!$A$34:$A$777,$A233,СВЦЭМ!$B$34:$B$777,B$225)+'СЕТ СН'!$F$12</f>
        <v>190.40831030000001</v>
      </c>
      <c r="C233" s="64">
        <f>SUMIFS(СВЦЭМ!$G$34:$G$777,СВЦЭМ!$A$34:$A$777,$A233,СВЦЭМ!$B$34:$B$777,C$225)+'СЕТ СН'!$F$12</f>
        <v>202.47213436000001</v>
      </c>
      <c r="D233" s="64">
        <f>SUMIFS(СВЦЭМ!$G$34:$G$777,СВЦЭМ!$A$34:$A$777,$A233,СВЦЭМ!$B$34:$B$777,D$225)+'СЕТ СН'!$F$12</f>
        <v>211.99222392999999</v>
      </c>
      <c r="E233" s="64">
        <f>SUMIFS(СВЦЭМ!$G$34:$G$777,СВЦЭМ!$A$34:$A$777,$A233,СВЦЭМ!$B$34:$B$777,E$225)+'СЕТ СН'!$F$12</f>
        <v>216.40929249000001</v>
      </c>
      <c r="F233" s="64">
        <f>SUMIFS(СВЦЭМ!$G$34:$G$777,СВЦЭМ!$A$34:$A$777,$A233,СВЦЭМ!$B$34:$B$777,F$225)+'СЕТ СН'!$F$12</f>
        <v>216.27736290000001</v>
      </c>
      <c r="G233" s="64">
        <f>SUMIFS(СВЦЭМ!$G$34:$G$777,СВЦЭМ!$A$34:$A$777,$A233,СВЦЭМ!$B$34:$B$777,G$225)+'СЕТ СН'!$F$12</f>
        <v>203.91618405</v>
      </c>
      <c r="H233" s="64">
        <f>SUMIFS(СВЦЭМ!$G$34:$G$777,СВЦЭМ!$A$34:$A$777,$A233,СВЦЭМ!$B$34:$B$777,H$225)+'СЕТ СН'!$F$12</f>
        <v>179.33040885</v>
      </c>
      <c r="I233" s="64">
        <f>SUMIFS(СВЦЭМ!$G$34:$G$777,СВЦЭМ!$A$34:$A$777,$A233,СВЦЭМ!$B$34:$B$777,I$225)+'СЕТ СН'!$F$12</f>
        <v>159.41052010999999</v>
      </c>
      <c r="J233" s="64">
        <f>SUMIFS(СВЦЭМ!$G$34:$G$777,СВЦЭМ!$A$34:$A$777,$A233,СВЦЭМ!$B$34:$B$777,J$225)+'СЕТ СН'!$F$12</f>
        <v>141.32508530999999</v>
      </c>
      <c r="K233" s="64">
        <f>SUMIFS(СВЦЭМ!$G$34:$G$777,СВЦЭМ!$A$34:$A$777,$A233,СВЦЭМ!$B$34:$B$777,K$225)+'СЕТ СН'!$F$12</f>
        <v>131.30446911000001</v>
      </c>
      <c r="L233" s="64">
        <f>SUMIFS(СВЦЭМ!$G$34:$G$777,СВЦЭМ!$A$34:$A$777,$A233,СВЦЭМ!$B$34:$B$777,L$225)+'СЕТ СН'!$F$12</f>
        <v>134.39544441999999</v>
      </c>
      <c r="M233" s="64">
        <f>SUMIFS(СВЦЭМ!$G$34:$G$777,СВЦЭМ!$A$34:$A$777,$A233,СВЦЭМ!$B$34:$B$777,M$225)+'СЕТ СН'!$F$12</f>
        <v>134.71021598999999</v>
      </c>
      <c r="N233" s="64">
        <f>SUMIFS(СВЦЭМ!$G$34:$G$777,СВЦЭМ!$A$34:$A$777,$A233,СВЦЭМ!$B$34:$B$777,N$225)+'СЕТ СН'!$F$12</f>
        <v>133.34465177000001</v>
      </c>
      <c r="O233" s="64">
        <f>SUMIFS(СВЦЭМ!$G$34:$G$777,СВЦЭМ!$A$34:$A$777,$A233,СВЦЭМ!$B$34:$B$777,O$225)+'СЕТ СН'!$F$12</f>
        <v>135.73011596000001</v>
      </c>
      <c r="P233" s="64">
        <f>SUMIFS(СВЦЭМ!$G$34:$G$777,СВЦЭМ!$A$34:$A$777,$A233,СВЦЭМ!$B$34:$B$777,P$225)+'СЕТ СН'!$F$12</f>
        <v>133.53967279</v>
      </c>
      <c r="Q233" s="64">
        <f>SUMIFS(СВЦЭМ!$G$34:$G$777,СВЦЭМ!$A$34:$A$777,$A233,СВЦЭМ!$B$34:$B$777,Q$225)+'СЕТ СН'!$F$12</f>
        <v>133.50263699000001</v>
      </c>
      <c r="R233" s="64">
        <f>SUMIFS(СВЦЭМ!$G$34:$G$777,СВЦЭМ!$A$34:$A$777,$A233,СВЦЭМ!$B$34:$B$777,R$225)+'СЕТ СН'!$F$12</f>
        <v>132.40652969000001</v>
      </c>
      <c r="S233" s="64">
        <f>SUMIFS(СВЦЭМ!$G$34:$G$777,СВЦЭМ!$A$34:$A$777,$A233,СВЦЭМ!$B$34:$B$777,S$225)+'СЕТ СН'!$F$12</f>
        <v>131.43424250000001</v>
      </c>
      <c r="T233" s="64">
        <f>SUMIFS(СВЦЭМ!$G$34:$G$777,СВЦЭМ!$A$34:$A$777,$A233,СВЦЭМ!$B$34:$B$777,T$225)+'СЕТ СН'!$F$12</f>
        <v>132.09088213000001</v>
      </c>
      <c r="U233" s="64">
        <f>SUMIFS(СВЦЭМ!$G$34:$G$777,СВЦЭМ!$A$34:$A$777,$A233,СВЦЭМ!$B$34:$B$777,U$225)+'СЕТ СН'!$F$12</f>
        <v>131.98440796</v>
      </c>
      <c r="V233" s="64">
        <f>SUMIFS(СВЦЭМ!$G$34:$G$777,СВЦЭМ!$A$34:$A$777,$A233,СВЦЭМ!$B$34:$B$777,V$225)+'СЕТ СН'!$F$12</f>
        <v>126.16628734</v>
      </c>
      <c r="W233" s="64">
        <f>SUMIFS(СВЦЭМ!$G$34:$G$777,СВЦЭМ!$A$34:$A$777,$A233,СВЦЭМ!$B$34:$B$777,W$225)+'СЕТ СН'!$F$12</f>
        <v>124.9700251</v>
      </c>
      <c r="X233" s="64">
        <f>SUMIFS(СВЦЭМ!$G$34:$G$777,СВЦЭМ!$A$34:$A$777,$A233,СВЦЭМ!$B$34:$B$777,X$225)+'СЕТ СН'!$F$12</f>
        <v>139.01965372999999</v>
      </c>
      <c r="Y233" s="64">
        <f>SUMIFS(СВЦЭМ!$G$34:$G$777,СВЦЭМ!$A$34:$A$777,$A233,СВЦЭМ!$B$34:$B$777,Y$225)+'СЕТ СН'!$F$12</f>
        <v>157.88287446000001</v>
      </c>
    </row>
    <row r="234" spans="1:27" ht="15.75" x14ac:dyDescent="0.2">
      <c r="A234" s="63">
        <f t="shared" si="6"/>
        <v>42560</v>
      </c>
      <c r="B234" s="64">
        <f>SUMIFS(СВЦЭМ!$G$34:$G$777,СВЦЭМ!$A$34:$A$777,$A234,СВЦЭМ!$B$34:$B$777,B$225)+'СЕТ СН'!$F$12</f>
        <v>182.45671959000001</v>
      </c>
      <c r="C234" s="64">
        <f>SUMIFS(СВЦЭМ!$G$34:$G$777,СВЦЭМ!$A$34:$A$777,$A234,СВЦЭМ!$B$34:$B$777,C$225)+'СЕТ СН'!$F$12</f>
        <v>200.18778441000001</v>
      </c>
      <c r="D234" s="64">
        <f>SUMIFS(СВЦЭМ!$G$34:$G$777,СВЦЭМ!$A$34:$A$777,$A234,СВЦЭМ!$B$34:$B$777,D$225)+'СЕТ СН'!$F$12</f>
        <v>210.37313301</v>
      </c>
      <c r="E234" s="64">
        <f>SUMIFS(СВЦЭМ!$G$34:$G$777,СВЦЭМ!$A$34:$A$777,$A234,СВЦЭМ!$B$34:$B$777,E$225)+'СЕТ СН'!$F$12</f>
        <v>213.57547081000001</v>
      </c>
      <c r="F234" s="64">
        <f>SUMIFS(СВЦЭМ!$G$34:$G$777,СВЦЭМ!$A$34:$A$777,$A234,СВЦЭМ!$B$34:$B$777,F$225)+'СЕТ СН'!$F$12</f>
        <v>216.63517354000001</v>
      </c>
      <c r="G234" s="64">
        <f>SUMIFS(СВЦЭМ!$G$34:$G$777,СВЦЭМ!$A$34:$A$777,$A234,СВЦЭМ!$B$34:$B$777,G$225)+'СЕТ СН'!$F$12</f>
        <v>216.03729772</v>
      </c>
      <c r="H234" s="64">
        <f>SUMIFS(СВЦЭМ!$G$34:$G$777,СВЦЭМ!$A$34:$A$777,$A234,СВЦЭМ!$B$34:$B$777,H$225)+'СЕТ СН'!$F$12</f>
        <v>188.85006439</v>
      </c>
      <c r="I234" s="64">
        <f>SUMIFS(СВЦЭМ!$G$34:$G$777,СВЦЭМ!$A$34:$A$777,$A234,СВЦЭМ!$B$34:$B$777,I$225)+'СЕТ СН'!$F$12</f>
        <v>167.9545225</v>
      </c>
      <c r="J234" s="64">
        <f>SUMIFS(СВЦЭМ!$G$34:$G$777,СВЦЭМ!$A$34:$A$777,$A234,СВЦЭМ!$B$34:$B$777,J$225)+'СЕТ СН'!$F$12</f>
        <v>144.64630407000001</v>
      </c>
      <c r="K234" s="64">
        <f>SUMIFS(СВЦЭМ!$G$34:$G$777,СВЦЭМ!$A$34:$A$777,$A234,СВЦЭМ!$B$34:$B$777,K$225)+'СЕТ СН'!$F$12</f>
        <v>129.72055361</v>
      </c>
      <c r="L234" s="64">
        <f>SUMIFS(СВЦЭМ!$G$34:$G$777,СВЦЭМ!$A$34:$A$777,$A234,СВЦЭМ!$B$34:$B$777,L$225)+'СЕТ СН'!$F$12</f>
        <v>128.02884442999999</v>
      </c>
      <c r="M234" s="64">
        <f>SUMIFS(СВЦЭМ!$G$34:$G$777,СВЦЭМ!$A$34:$A$777,$A234,СВЦЭМ!$B$34:$B$777,M$225)+'СЕТ СН'!$F$12</f>
        <v>127.0175948</v>
      </c>
      <c r="N234" s="64">
        <f>SUMIFS(СВЦЭМ!$G$34:$G$777,СВЦЭМ!$A$34:$A$777,$A234,СВЦЭМ!$B$34:$B$777,N$225)+'СЕТ СН'!$F$12</f>
        <v>124.27728051</v>
      </c>
      <c r="O234" s="64">
        <f>SUMIFS(СВЦЭМ!$G$34:$G$777,СВЦЭМ!$A$34:$A$777,$A234,СВЦЭМ!$B$34:$B$777,O$225)+'СЕТ СН'!$F$12</f>
        <v>123.26687258</v>
      </c>
      <c r="P234" s="64">
        <f>SUMIFS(СВЦЭМ!$G$34:$G$777,СВЦЭМ!$A$34:$A$777,$A234,СВЦЭМ!$B$34:$B$777,P$225)+'СЕТ СН'!$F$12</f>
        <v>122.28481906</v>
      </c>
      <c r="Q234" s="64">
        <f>SUMIFS(СВЦЭМ!$G$34:$G$777,СВЦЭМ!$A$34:$A$777,$A234,СВЦЭМ!$B$34:$B$777,Q$225)+'СЕТ СН'!$F$12</f>
        <v>122.67931793</v>
      </c>
      <c r="R234" s="64">
        <f>SUMIFS(СВЦЭМ!$G$34:$G$777,СВЦЭМ!$A$34:$A$777,$A234,СВЦЭМ!$B$34:$B$777,R$225)+'СЕТ СН'!$F$12</f>
        <v>123.33927777</v>
      </c>
      <c r="S234" s="64">
        <f>SUMIFS(СВЦЭМ!$G$34:$G$777,СВЦЭМ!$A$34:$A$777,$A234,СВЦЭМ!$B$34:$B$777,S$225)+'СЕТ СН'!$F$12</f>
        <v>124.45992074</v>
      </c>
      <c r="T234" s="64">
        <f>SUMIFS(СВЦЭМ!$G$34:$G$777,СВЦЭМ!$A$34:$A$777,$A234,СВЦЭМ!$B$34:$B$777,T$225)+'СЕТ СН'!$F$12</f>
        <v>125.00516716</v>
      </c>
      <c r="U234" s="64">
        <f>SUMIFS(СВЦЭМ!$G$34:$G$777,СВЦЭМ!$A$34:$A$777,$A234,СВЦЭМ!$B$34:$B$777,U$225)+'СЕТ СН'!$F$12</f>
        <v>123.33948631</v>
      </c>
      <c r="V234" s="64">
        <f>SUMIFS(СВЦЭМ!$G$34:$G$777,СВЦЭМ!$A$34:$A$777,$A234,СВЦЭМ!$B$34:$B$777,V$225)+'СЕТ СН'!$F$12</f>
        <v>123.46386106999999</v>
      </c>
      <c r="W234" s="64">
        <f>SUMIFS(СВЦЭМ!$G$34:$G$777,СВЦЭМ!$A$34:$A$777,$A234,СВЦЭМ!$B$34:$B$777,W$225)+'СЕТ СН'!$F$12</f>
        <v>125.18600186</v>
      </c>
      <c r="X234" s="64">
        <f>SUMIFS(СВЦЭМ!$G$34:$G$777,СВЦЭМ!$A$34:$A$777,$A234,СВЦЭМ!$B$34:$B$777,X$225)+'СЕТ СН'!$F$12</f>
        <v>135.78428059000001</v>
      </c>
      <c r="Y234" s="64">
        <f>SUMIFS(СВЦЭМ!$G$34:$G$777,СВЦЭМ!$A$34:$A$777,$A234,СВЦЭМ!$B$34:$B$777,Y$225)+'СЕТ СН'!$F$12</f>
        <v>155.11150423000001</v>
      </c>
    </row>
    <row r="235" spans="1:27" ht="15.75" x14ac:dyDescent="0.2">
      <c r="A235" s="63">
        <f t="shared" si="6"/>
        <v>42561</v>
      </c>
      <c r="B235" s="64">
        <f>SUMIFS(СВЦЭМ!$G$34:$G$777,СВЦЭМ!$A$34:$A$777,$A235,СВЦЭМ!$B$34:$B$777,B$225)+'СЕТ СН'!$F$12</f>
        <v>174.28757436000001</v>
      </c>
      <c r="C235" s="64">
        <f>SUMIFS(СВЦЭМ!$G$34:$G$777,СВЦЭМ!$A$34:$A$777,$A235,СВЦЭМ!$B$34:$B$777,C$225)+'СЕТ СН'!$F$12</f>
        <v>191.48066825999999</v>
      </c>
      <c r="D235" s="64">
        <f>SUMIFS(СВЦЭМ!$G$34:$G$777,СВЦЭМ!$A$34:$A$777,$A235,СВЦЭМ!$B$34:$B$777,D$225)+'СЕТ СН'!$F$12</f>
        <v>201.88770495</v>
      </c>
      <c r="E235" s="64">
        <f>SUMIFS(СВЦЭМ!$G$34:$G$777,СВЦЭМ!$A$34:$A$777,$A235,СВЦЭМ!$B$34:$B$777,E$225)+'СЕТ СН'!$F$12</f>
        <v>205.60453401000001</v>
      </c>
      <c r="F235" s="64">
        <f>SUMIFS(СВЦЭМ!$G$34:$G$777,СВЦЭМ!$A$34:$A$777,$A235,СВЦЭМ!$B$34:$B$777,F$225)+'СЕТ СН'!$F$12</f>
        <v>208.59476416999999</v>
      </c>
      <c r="G235" s="64">
        <f>SUMIFS(СВЦЭМ!$G$34:$G$777,СВЦЭМ!$A$34:$A$777,$A235,СВЦЭМ!$B$34:$B$777,G$225)+'СЕТ СН'!$F$12</f>
        <v>209.65569355</v>
      </c>
      <c r="H235" s="64">
        <f>SUMIFS(СВЦЭМ!$G$34:$G$777,СВЦЭМ!$A$34:$A$777,$A235,СВЦЭМ!$B$34:$B$777,H$225)+'СЕТ СН'!$F$12</f>
        <v>195.86932168000001</v>
      </c>
      <c r="I235" s="64">
        <f>SUMIFS(СВЦЭМ!$G$34:$G$777,СВЦЭМ!$A$34:$A$777,$A235,СВЦЭМ!$B$34:$B$777,I$225)+'СЕТ СН'!$F$12</f>
        <v>178.85212390000001</v>
      </c>
      <c r="J235" s="64">
        <f>SUMIFS(СВЦЭМ!$G$34:$G$777,СВЦЭМ!$A$34:$A$777,$A235,СВЦЭМ!$B$34:$B$777,J$225)+'СЕТ СН'!$F$12</f>
        <v>151.36227127999999</v>
      </c>
      <c r="K235" s="64">
        <f>SUMIFS(СВЦЭМ!$G$34:$G$777,СВЦЭМ!$A$34:$A$777,$A235,СВЦЭМ!$B$34:$B$777,K$225)+'СЕТ СН'!$F$12</f>
        <v>131.50561113000001</v>
      </c>
      <c r="L235" s="64">
        <f>SUMIFS(СВЦЭМ!$G$34:$G$777,СВЦЭМ!$A$34:$A$777,$A235,СВЦЭМ!$B$34:$B$777,L$225)+'СЕТ СН'!$F$12</f>
        <v>124.63747515</v>
      </c>
      <c r="M235" s="64">
        <f>SUMIFS(СВЦЭМ!$G$34:$G$777,СВЦЭМ!$A$34:$A$777,$A235,СВЦЭМ!$B$34:$B$777,M$225)+'СЕТ СН'!$F$12</f>
        <v>124.00620644</v>
      </c>
      <c r="N235" s="64">
        <f>SUMIFS(СВЦЭМ!$G$34:$G$777,СВЦЭМ!$A$34:$A$777,$A235,СВЦЭМ!$B$34:$B$777,N$225)+'СЕТ СН'!$F$12</f>
        <v>125.62876758</v>
      </c>
      <c r="O235" s="64">
        <f>SUMIFS(СВЦЭМ!$G$34:$G$777,СВЦЭМ!$A$34:$A$777,$A235,СВЦЭМ!$B$34:$B$777,O$225)+'СЕТ СН'!$F$12</f>
        <v>126.94420827</v>
      </c>
      <c r="P235" s="64">
        <f>SUMIFS(СВЦЭМ!$G$34:$G$777,СВЦЭМ!$A$34:$A$777,$A235,СВЦЭМ!$B$34:$B$777,P$225)+'СЕТ СН'!$F$12</f>
        <v>128.1984837</v>
      </c>
      <c r="Q235" s="64">
        <f>SUMIFS(СВЦЭМ!$G$34:$G$777,СВЦЭМ!$A$34:$A$777,$A235,СВЦЭМ!$B$34:$B$777,Q$225)+'СЕТ СН'!$F$12</f>
        <v>128.46833029000001</v>
      </c>
      <c r="R235" s="64">
        <f>SUMIFS(СВЦЭМ!$G$34:$G$777,СВЦЭМ!$A$34:$A$777,$A235,СВЦЭМ!$B$34:$B$777,R$225)+'СЕТ СН'!$F$12</f>
        <v>129.12246937</v>
      </c>
      <c r="S235" s="64">
        <f>SUMIFS(СВЦЭМ!$G$34:$G$777,СВЦЭМ!$A$34:$A$777,$A235,СВЦЭМ!$B$34:$B$777,S$225)+'СЕТ СН'!$F$12</f>
        <v>127.55039633</v>
      </c>
      <c r="T235" s="64">
        <f>SUMIFS(СВЦЭМ!$G$34:$G$777,СВЦЭМ!$A$34:$A$777,$A235,СВЦЭМ!$B$34:$B$777,T$225)+'СЕТ СН'!$F$12</f>
        <v>125.48607493</v>
      </c>
      <c r="U235" s="64">
        <f>SUMIFS(СВЦЭМ!$G$34:$G$777,СВЦЭМ!$A$34:$A$777,$A235,СВЦЭМ!$B$34:$B$777,U$225)+'СЕТ СН'!$F$12</f>
        <v>124.63079569999999</v>
      </c>
      <c r="V235" s="64">
        <f>SUMIFS(СВЦЭМ!$G$34:$G$777,СВЦЭМ!$A$34:$A$777,$A235,СВЦЭМ!$B$34:$B$777,V$225)+'СЕТ СН'!$F$12</f>
        <v>127.88100624</v>
      </c>
      <c r="W235" s="64">
        <f>SUMIFS(СВЦЭМ!$G$34:$G$777,СВЦЭМ!$A$34:$A$777,$A235,СВЦЭМ!$B$34:$B$777,W$225)+'СЕТ СН'!$F$12</f>
        <v>130.6932291</v>
      </c>
      <c r="X235" s="64">
        <f>SUMIFS(СВЦЭМ!$G$34:$G$777,СВЦЭМ!$A$34:$A$777,$A235,СВЦЭМ!$B$34:$B$777,X$225)+'СЕТ СН'!$F$12</f>
        <v>131.25357611000001</v>
      </c>
      <c r="Y235" s="64">
        <f>SUMIFS(СВЦЭМ!$G$34:$G$777,СВЦЭМ!$A$34:$A$777,$A235,СВЦЭМ!$B$34:$B$777,Y$225)+'СЕТ СН'!$F$12</f>
        <v>146.54433062000001</v>
      </c>
    </row>
    <row r="236" spans="1:27" ht="15.75" x14ac:dyDescent="0.2">
      <c r="A236" s="63">
        <f t="shared" si="6"/>
        <v>42562</v>
      </c>
      <c r="B236" s="64">
        <f>SUMIFS(СВЦЭМ!$G$34:$G$777,СВЦЭМ!$A$34:$A$777,$A236,СВЦЭМ!$B$34:$B$777,B$225)+'СЕТ СН'!$F$12</f>
        <v>169.74495635</v>
      </c>
      <c r="C236" s="64">
        <f>SUMIFS(СВЦЭМ!$G$34:$G$777,СВЦЭМ!$A$34:$A$777,$A236,СВЦЭМ!$B$34:$B$777,C$225)+'СЕТ СН'!$F$12</f>
        <v>186.21643463999999</v>
      </c>
      <c r="D236" s="64">
        <f>SUMIFS(СВЦЭМ!$G$34:$G$777,СВЦЭМ!$A$34:$A$777,$A236,СВЦЭМ!$B$34:$B$777,D$225)+'СЕТ СН'!$F$12</f>
        <v>198.33590261000001</v>
      </c>
      <c r="E236" s="64">
        <f>SUMIFS(СВЦЭМ!$G$34:$G$777,СВЦЭМ!$A$34:$A$777,$A236,СВЦЭМ!$B$34:$B$777,E$225)+'СЕТ СН'!$F$12</f>
        <v>201.25934849000001</v>
      </c>
      <c r="F236" s="64">
        <f>SUMIFS(СВЦЭМ!$G$34:$G$777,СВЦЭМ!$A$34:$A$777,$A236,СВЦЭМ!$B$34:$B$777,F$225)+'СЕТ СН'!$F$12</f>
        <v>203.76829003</v>
      </c>
      <c r="G236" s="64">
        <f>SUMIFS(СВЦЭМ!$G$34:$G$777,СВЦЭМ!$A$34:$A$777,$A236,СВЦЭМ!$B$34:$B$777,G$225)+'СЕТ СН'!$F$12</f>
        <v>202.6435003</v>
      </c>
      <c r="H236" s="64">
        <f>SUMIFS(СВЦЭМ!$G$34:$G$777,СВЦЭМ!$A$34:$A$777,$A236,СВЦЭМ!$B$34:$B$777,H$225)+'СЕТ СН'!$F$12</f>
        <v>182.63097526000001</v>
      </c>
      <c r="I236" s="64">
        <f>SUMIFS(СВЦЭМ!$G$34:$G$777,СВЦЭМ!$A$34:$A$777,$A236,СВЦЭМ!$B$34:$B$777,I$225)+'СЕТ СН'!$F$12</f>
        <v>162.85476677</v>
      </c>
      <c r="J236" s="64">
        <f>SUMIFS(СВЦЭМ!$G$34:$G$777,СВЦЭМ!$A$34:$A$777,$A236,СВЦЭМ!$B$34:$B$777,J$225)+'СЕТ СН'!$F$12</f>
        <v>143.10787435</v>
      </c>
      <c r="K236" s="64">
        <f>SUMIFS(СВЦЭМ!$G$34:$G$777,СВЦЭМ!$A$34:$A$777,$A236,СВЦЭМ!$B$34:$B$777,K$225)+'СЕТ СН'!$F$12</f>
        <v>128.74793138999999</v>
      </c>
      <c r="L236" s="64">
        <f>SUMIFS(СВЦЭМ!$G$34:$G$777,СВЦЭМ!$A$34:$A$777,$A236,СВЦЭМ!$B$34:$B$777,L$225)+'СЕТ СН'!$F$12</f>
        <v>123.56480547</v>
      </c>
      <c r="M236" s="64">
        <f>SUMIFS(СВЦЭМ!$G$34:$G$777,СВЦЭМ!$A$34:$A$777,$A236,СВЦЭМ!$B$34:$B$777,M$225)+'СЕТ СН'!$F$12</f>
        <v>124.40824796</v>
      </c>
      <c r="N236" s="64">
        <f>SUMIFS(СВЦЭМ!$G$34:$G$777,СВЦЭМ!$A$34:$A$777,$A236,СВЦЭМ!$B$34:$B$777,N$225)+'СЕТ СН'!$F$12</f>
        <v>126.80920349</v>
      </c>
      <c r="O236" s="64">
        <f>SUMIFS(СВЦЭМ!$G$34:$G$777,СВЦЭМ!$A$34:$A$777,$A236,СВЦЭМ!$B$34:$B$777,O$225)+'СЕТ СН'!$F$12</f>
        <v>124.15902828999999</v>
      </c>
      <c r="P236" s="64">
        <f>SUMIFS(СВЦЭМ!$G$34:$G$777,СВЦЭМ!$A$34:$A$777,$A236,СВЦЭМ!$B$34:$B$777,P$225)+'СЕТ СН'!$F$12</f>
        <v>125.53940145999999</v>
      </c>
      <c r="Q236" s="64">
        <f>SUMIFS(СВЦЭМ!$G$34:$G$777,СВЦЭМ!$A$34:$A$777,$A236,СВЦЭМ!$B$34:$B$777,Q$225)+'СЕТ СН'!$F$12</f>
        <v>125.74226770999999</v>
      </c>
      <c r="R236" s="64">
        <f>SUMIFS(СВЦЭМ!$G$34:$G$777,СВЦЭМ!$A$34:$A$777,$A236,СВЦЭМ!$B$34:$B$777,R$225)+'СЕТ СН'!$F$12</f>
        <v>126.72839039</v>
      </c>
      <c r="S236" s="64">
        <f>SUMIFS(СВЦЭМ!$G$34:$G$777,СВЦЭМ!$A$34:$A$777,$A236,СВЦЭМ!$B$34:$B$777,S$225)+'СЕТ СН'!$F$12</f>
        <v>127.00389043</v>
      </c>
      <c r="T236" s="64">
        <f>SUMIFS(СВЦЭМ!$G$34:$G$777,СВЦЭМ!$A$34:$A$777,$A236,СВЦЭМ!$B$34:$B$777,T$225)+'СЕТ СН'!$F$12</f>
        <v>128.05249613000001</v>
      </c>
      <c r="U236" s="64">
        <f>SUMIFS(СВЦЭМ!$G$34:$G$777,СВЦЭМ!$A$34:$A$777,$A236,СВЦЭМ!$B$34:$B$777,U$225)+'СЕТ СН'!$F$12</f>
        <v>128.93500710000001</v>
      </c>
      <c r="V236" s="64">
        <f>SUMIFS(СВЦЭМ!$G$34:$G$777,СВЦЭМ!$A$34:$A$777,$A236,СВЦЭМ!$B$34:$B$777,V$225)+'СЕТ СН'!$F$12</f>
        <v>129.45428018999999</v>
      </c>
      <c r="W236" s="64">
        <f>SUMIFS(СВЦЭМ!$G$34:$G$777,СВЦЭМ!$A$34:$A$777,$A236,СВЦЭМ!$B$34:$B$777,W$225)+'СЕТ СН'!$F$12</f>
        <v>133.98625478</v>
      </c>
      <c r="X236" s="64">
        <f>SUMIFS(СВЦЭМ!$G$34:$G$777,СВЦЭМ!$A$34:$A$777,$A236,СВЦЭМ!$B$34:$B$777,X$225)+'СЕТ СН'!$F$12</f>
        <v>143.50446632000001</v>
      </c>
      <c r="Y236" s="64">
        <f>SUMIFS(СВЦЭМ!$G$34:$G$777,СВЦЭМ!$A$34:$A$777,$A236,СВЦЭМ!$B$34:$B$777,Y$225)+'СЕТ СН'!$F$12</f>
        <v>164.22478950000001</v>
      </c>
    </row>
    <row r="237" spans="1:27" ht="15.75" x14ac:dyDescent="0.2">
      <c r="A237" s="63">
        <f t="shared" si="6"/>
        <v>42563</v>
      </c>
      <c r="B237" s="64">
        <f>SUMIFS(СВЦЭМ!$G$34:$G$777,СВЦЭМ!$A$34:$A$777,$A237,СВЦЭМ!$B$34:$B$777,B$225)+'СЕТ СН'!$F$12</f>
        <v>173.35664589999999</v>
      </c>
      <c r="C237" s="64">
        <f>SUMIFS(СВЦЭМ!$G$34:$G$777,СВЦЭМ!$A$34:$A$777,$A237,СВЦЭМ!$B$34:$B$777,C$225)+'СЕТ СН'!$F$12</f>
        <v>188.77825852999999</v>
      </c>
      <c r="D237" s="64">
        <f>SUMIFS(СВЦЭМ!$G$34:$G$777,СВЦЭМ!$A$34:$A$777,$A237,СВЦЭМ!$B$34:$B$777,D$225)+'СЕТ СН'!$F$12</f>
        <v>197.00253954999999</v>
      </c>
      <c r="E237" s="64">
        <f>SUMIFS(СВЦЭМ!$G$34:$G$777,СВЦЭМ!$A$34:$A$777,$A237,СВЦЭМ!$B$34:$B$777,E$225)+'СЕТ СН'!$F$12</f>
        <v>202.57645534</v>
      </c>
      <c r="F237" s="64">
        <f>SUMIFS(СВЦЭМ!$G$34:$G$777,СВЦЭМ!$A$34:$A$777,$A237,СВЦЭМ!$B$34:$B$777,F$225)+'СЕТ СН'!$F$12</f>
        <v>204.4809989</v>
      </c>
      <c r="G237" s="64">
        <f>SUMIFS(СВЦЭМ!$G$34:$G$777,СВЦЭМ!$A$34:$A$777,$A237,СВЦЭМ!$B$34:$B$777,G$225)+'СЕТ СН'!$F$12</f>
        <v>202.72510732000001</v>
      </c>
      <c r="H237" s="64">
        <f>SUMIFS(СВЦЭМ!$G$34:$G$777,СВЦЭМ!$A$34:$A$777,$A237,СВЦЭМ!$B$34:$B$777,H$225)+'СЕТ СН'!$F$12</f>
        <v>181.28598719999999</v>
      </c>
      <c r="I237" s="64">
        <f>SUMIFS(СВЦЭМ!$G$34:$G$777,СВЦЭМ!$A$34:$A$777,$A237,СВЦЭМ!$B$34:$B$777,I$225)+'СЕТ СН'!$F$12</f>
        <v>160.80767474999999</v>
      </c>
      <c r="J237" s="64">
        <f>SUMIFS(СВЦЭМ!$G$34:$G$777,СВЦЭМ!$A$34:$A$777,$A237,СВЦЭМ!$B$34:$B$777,J$225)+'СЕТ СН'!$F$12</f>
        <v>135.16061812000001</v>
      </c>
      <c r="K237" s="64">
        <f>SUMIFS(СВЦЭМ!$G$34:$G$777,СВЦЭМ!$A$34:$A$777,$A237,СВЦЭМ!$B$34:$B$777,K$225)+'СЕТ СН'!$F$12</f>
        <v>125.25750318</v>
      </c>
      <c r="L237" s="64">
        <f>SUMIFS(СВЦЭМ!$G$34:$G$777,СВЦЭМ!$A$34:$A$777,$A237,СВЦЭМ!$B$34:$B$777,L$225)+'СЕТ СН'!$F$12</f>
        <v>131.21869895</v>
      </c>
      <c r="M237" s="64">
        <f>SUMIFS(СВЦЭМ!$G$34:$G$777,СВЦЭМ!$A$34:$A$777,$A237,СВЦЭМ!$B$34:$B$777,M$225)+'СЕТ СН'!$F$12</f>
        <v>131.51165427999999</v>
      </c>
      <c r="N237" s="64">
        <f>SUMIFS(СВЦЭМ!$G$34:$G$777,СВЦЭМ!$A$34:$A$777,$A237,СВЦЭМ!$B$34:$B$777,N$225)+'СЕТ СН'!$F$12</f>
        <v>129.50307570999999</v>
      </c>
      <c r="O237" s="64">
        <f>SUMIFS(СВЦЭМ!$G$34:$G$777,СВЦЭМ!$A$34:$A$777,$A237,СВЦЭМ!$B$34:$B$777,O$225)+'СЕТ СН'!$F$12</f>
        <v>131.48242529999999</v>
      </c>
      <c r="P237" s="64">
        <f>SUMIFS(СВЦЭМ!$G$34:$G$777,СВЦЭМ!$A$34:$A$777,$A237,СВЦЭМ!$B$34:$B$777,P$225)+'СЕТ СН'!$F$12</f>
        <v>131.04441957</v>
      </c>
      <c r="Q237" s="64">
        <f>SUMIFS(СВЦЭМ!$G$34:$G$777,СВЦЭМ!$A$34:$A$777,$A237,СВЦЭМ!$B$34:$B$777,Q$225)+'СЕТ СН'!$F$12</f>
        <v>131.12473901999999</v>
      </c>
      <c r="R237" s="64">
        <f>SUMIFS(СВЦЭМ!$G$34:$G$777,СВЦЭМ!$A$34:$A$777,$A237,СВЦЭМ!$B$34:$B$777,R$225)+'СЕТ СН'!$F$12</f>
        <v>129.72147663000001</v>
      </c>
      <c r="S237" s="64">
        <f>SUMIFS(СВЦЭМ!$G$34:$G$777,СВЦЭМ!$A$34:$A$777,$A237,СВЦЭМ!$B$34:$B$777,S$225)+'СЕТ СН'!$F$12</f>
        <v>129.77114191000001</v>
      </c>
      <c r="T237" s="64">
        <f>SUMIFS(СВЦЭМ!$G$34:$G$777,СВЦЭМ!$A$34:$A$777,$A237,СВЦЭМ!$B$34:$B$777,T$225)+'СЕТ СН'!$F$12</f>
        <v>129.01852062</v>
      </c>
      <c r="U237" s="64">
        <f>SUMIFS(СВЦЭМ!$G$34:$G$777,СВЦЭМ!$A$34:$A$777,$A237,СВЦЭМ!$B$34:$B$777,U$225)+'СЕТ СН'!$F$12</f>
        <v>127.96956908</v>
      </c>
      <c r="V237" s="64">
        <f>SUMIFS(СВЦЭМ!$G$34:$G$777,СВЦЭМ!$A$34:$A$777,$A237,СВЦЭМ!$B$34:$B$777,V$225)+'СЕТ СН'!$F$12</f>
        <v>122.87111459</v>
      </c>
      <c r="W237" s="64">
        <f>SUMIFS(СВЦЭМ!$G$34:$G$777,СВЦЭМ!$A$34:$A$777,$A237,СВЦЭМ!$B$34:$B$777,W$225)+'СЕТ СН'!$F$12</f>
        <v>126.03628912000001</v>
      </c>
      <c r="X237" s="64">
        <f>SUMIFS(СВЦЭМ!$G$34:$G$777,СВЦЭМ!$A$34:$A$777,$A237,СВЦЭМ!$B$34:$B$777,X$225)+'СЕТ СН'!$F$12</f>
        <v>133.45389238999999</v>
      </c>
      <c r="Y237" s="64">
        <f>SUMIFS(СВЦЭМ!$G$34:$G$777,СВЦЭМ!$A$34:$A$777,$A237,СВЦЭМ!$B$34:$B$777,Y$225)+'СЕТ СН'!$F$12</f>
        <v>152.70569703999999</v>
      </c>
    </row>
    <row r="238" spans="1:27" ht="15.75" x14ac:dyDescent="0.2">
      <c r="A238" s="63">
        <f t="shared" si="6"/>
        <v>42564</v>
      </c>
      <c r="B238" s="64">
        <f>SUMIFS(СВЦЭМ!$G$34:$G$777,СВЦЭМ!$A$34:$A$777,$A238,СВЦЭМ!$B$34:$B$777,B$225)+'СЕТ СН'!$F$12</f>
        <v>159.21778218</v>
      </c>
      <c r="C238" s="64">
        <f>SUMIFS(СВЦЭМ!$G$34:$G$777,СВЦЭМ!$A$34:$A$777,$A238,СВЦЭМ!$B$34:$B$777,C$225)+'СЕТ СН'!$F$12</f>
        <v>173.54795347000001</v>
      </c>
      <c r="D238" s="64">
        <f>SUMIFS(СВЦЭМ!$G$34:$G$777,СВЦЭМ!$A$34:$A$777,$A238,СВЦЭМ!$B$34:$B$777,D$225)+'СЕТ СН'!$F$12</f>
        <v>182.12696702</v>
      </c>
      <c r="E238" s="64">
        <f>SUMIFS(СВЦЭМ!$G$34:$G$777,СВЦЭМ!$A$34:$A$777,$A238,СВЦЭМ!$B$34:$B$777,E$225)+'СЕТ СН'!$F$12</f>
        <v>185.05436398000001</v>
      </c>
      <c r="F238" s="64">
        <f>SUMIFS(СВЦЭМ!$G$34:$G$777,СВЦЭМ!$A$34:$A$777,$A238,СВЦЭМ!$B$34:$B$777,F$225)+'СЕТ СН'!$F$12</f>
        <v>186.52530867999999</v>
      </c>
      <c r="G238" s="64">
        <f>SUMIFS(СВЦЭМ!$G$34:$G$777,СВЦЭМ!$A$34:$A$777,$A238,СВЦЭМ!$B$34:$B$777,G$225)+'СЕТ СН'!$F$12</f>
        <v>185.73770198</v>
      </c>
      <c r="H238" s="64">
        <f>SUMIFS(СВЦЭМ!$G$34:$G$777,СВЦЭМ!$A$34:$A$777,$A238,СВЦЭМ!$B$34:$B$777,H$225)+'СЕТ СН'!$F$12</f>
        <v>163.83395637999999</v>
      </c>
      <c r="I238" s="64">
        <f>SUMIFS(СВЦЭМ!$G$34:$G$777,СВЦЭМ!$A$34:$A$777,$A238,СВЦЭМ!$B$34:$B$777,I$225)+'СЕТ СН'!$F$12</f>
        <v>139.63067672</v>
      </c>
      <c r="J238" s="64">
        <f>SUMIFS(СВЦЭМ!$G$34:$G$777,СВЦЭМ!$A$34:$A$777,$A238,СВЦЭМ!$B$34:$B$777,J$225)+'СЕТ СН'!$F$12</f>
        <v>128.83997332999999</v>
      </c>
      <c r="K238" s="64">
        <f>SUMIFS(СВЦЭМ!$G$34:$G$777,СВЦЭМ!$A$34:$A$777,$A238,СВЦЭМ!$B$34:$B$777,K$225)+'СЕТ СН'!$F$12</f>
        <v>120.13299287</v>
      </c>
      <c r="L238" s="64">
        <f>SUMIFS(СВЦЭМ!$G$34:$G$777,СВЦЭМ!$A$34:$A$777,$A238,СВЦЭМ!$B$34:$B$777,L$225)+'СЕТ СН'!$F$12</f>
        <v>128.84553998999999</v>
      </c>
      <c r="M238" s="64">
        <f>SUMIFS(СВЦЭМ!$G$34:$G$777,СВЦЭМ!$A$34:$A$777,$A238,СВЦЭМ!$B$34:$B$777,M$225)+'СЕТ СН'!$F$12</f>
        <v>129.34804456000001</v>
      </c>
      <c r="N238" s="64">
        <f>SUMIFS(СВЦЭМ!$G$34:$G$777,СВЦЭМ!$A$34:$A$777,$A238,СВЦЭМ!$B$34:$B$777,N$225)+'СЕТ СН'!$F$12</f>
        <v>128.04980707999999</v>
      </c>
      <c r="O238" s="64">
        <f>SUMIFS(СВЦЭМ!$G$34:$G$777,СВЦЭМ!$A$34:$A$777,$A238,СВЦЭМ!$B$34:$B$777,O$225)+'СЕТ СН'!$F$12</f>
        <v>131.58209416</v>
      </c>
      <c r="P238" s="64">
        <f>SUMIFS(СВЦЭМ!$G$34:$G$777,СВЦЭМ!$A$34:$A$777,$A238,СВЦЭМ!$B$34:$B$777,P$225)+'СЕТ СН'!$F$12</f>
        <v>130.70910635999999</v>
      </c>
      <c r="Q238" s="64">
        <f>SUMIFS(СВЦЭМ!$G$34:$G$777,СВЦЭМ!$A$34:$A$777,$A238,СВЦЭМ!$B$34:$B$777,Q$225)+'СЕТ СН'!$F$12</f>
        <v>129.09456964</v>
      </c>
      <c r="R238" s="64">
        <f>SUMIFS(СВЦЭМ!$G$34:$G$777,СВЦЭМ!$A$34:$A$777,$A238,СВЦЭМ!$B$34:$B$777,R$225)+'СЕТ СН'!$F$12</f>
        <v>127.99141177</v>
      </c>
      <c r="S238" s="64">
        <f>SUMIFS(СВЦЭМ!$G$34:$G$777,СВЦЭМ!$A$34:$A$777,$A238,СВЦЭМ!$B$34:$B$777,S$225)+'СЕТ СН'!$F$12</f>
        <v>127.26164402000001</v>
      </c>
      <c r="T238" s="64">
        <f>SUMIFS(СВЦЭМ!$G$34:$G$777,СВЦЭМ!$A$34:$A$777,$A238,СВЦЭМ!$B$34:$B$777,T$225)+'СЕТ СН'!$F$12</f>
        <v>126.48258312999999</v>
      </c>
      <c r="U238" s="64">
        <f>SUMIFS(СВЦЭМ!$G$34:$G$777,СВЦЭМ!$A$34:$A$777,$A238,СВЦЭМ!$B$34:$B$777,U$225)+'СЕТ СН'!$F$12</f>
        <v>127.00059905000001</v>
      </c>
      <c r="V238" s="64">
        <f>SUMIFS(СВЦЭМ!$G$34:$G$777,СВЦЭМ!$A$34:$A$777,$A238,СВЦЭМ!$B$34:$B$777,V$225)+'СЕТ СН'!$F$12</f>
        <v>121.98842025</v>
      </c>
      <c r="W238" s="64">
        <f>SUMIFS(СВЦЭМ!$G$34:$G$777,СВЦЭМ!$A$34:$A$777,$A238,СВЦЭМ!$B$34:$B$777,W$225)+'СЕТ СН'!$F$12</f>
        <v>121.43805088000001</v>
      </c>
      <c r="X238" s="64">
        <f>SUMIFS(СВЦЭМ!$G$34:$G$777,СВЦЭМ!$A$34:$A$777,$A238,СВЦЭМ!$B$34:$B$777,X$225)+'СЕТ СН'!$F$12</f>
        <v>126.07450498999999</v>
      </c>
      <c r="Y238" s="64">
        <f>SUMIFS(СВЦЭМ!$G$34:$G$777,СВЦЭМ!$A$34:$A$777,$A238,СВЦЭМ!$B$34:$B$777,Y$225)+'СЕТ СН'!$F$12</f>
        <v>139.27735462999999</v>
      </c>
    </row>
    <row r="239" spans="1:27" ht="15.75" x14ac:dyDescent="0.2">
      <c r="A239" s="63">
        <f t="shared" si="6"/>
        <v>42565</v>
      </c>
      <c r="B239" s="64">
        <f>SUMIFS(СВЦЭМ!$G$34:$G$777,СВЦЭМ!$A$34:$A$777,$A239,СВЦЭМ!$B$34:$B$777,B$225)+'СЕТ СН'!$F$12</f>
        <v>144.94441370999999</v>
      </c>
      <c r="C239" s="64">
        <f>SUMIFS(СВЦЭМ!$G$34:$G$777,СВЦЭМ!$A$34:$A$777,$A239,СВЦЭМ!$B$34:$B$777,C$225)+'СЕТ СН'!$F$12</f>
        <v>158.33709956000001</v>
      </c>
      <c r="D239" s="64">
        <f>SUMIFS(СВЦЭМ!$G$34:$G$777,СВЦЭМ!$A$34:$A$777,$A239,СВЦЭМ!$B$34:$B$777,D$225)+'СЕТ СН'!$F$12</f>
        <v>166.20172661000001</v>
      </c>
      <c r="E239" s="64">
        <f>SUMIFS(СВЦЭМ!$G$34:$G$777,СВЦЭМ!$A$34:$A$777,$A239,СВЦЭМ!$B$34:$B$777,E$225)+'СЕТ СН'!$F$12</f>
        <v>168.63534569999999</v>
      </c>
      <c r="F239" s="64">
        <f>SUMIFS(СВЦЭМ!$G$34:$G$777,СВЦЭМ!$A$34:$A$777,$A239,СВЦЭМ!$B$34:$B$777,F$225)+'СЕТ СН'!$F$12</f>
        <v>170.22669886</v>
      </c>
      <c r="G239" s="64">
        <f>SUMIFS(СВЦЭМ!$G$34:$G$777,СВЦЭМ!$A$34:$A$777,$A239,СВЦЭМ!$B$34:$B$777,G$225)+'СЕТ СН'!$F$12</f>
        <v>167.09367312000001</v>
      </c>
      <c r="H239" s="64">
        <f>SUMIFS(СВЦЭМ!$G$34:$G$777,СВЦЭМ!$A$34:$A$777,$A239,СВЦЭМ!$B$34:$B$777,H$225)+'СЕТ СН'!$F$12</f>
        <v>148.89442535000001</v>
      </c>
      <c r="I239" s="64">
        <f>SUMIFS(СВЦЭМ!$G$34:$G$777,СВЦЭМ!$A$34:$A$777,$A239,СВЦЭМ!$B$34:$B$777,I$225)+'СЕТ СН'!$F$12</f>
        <v>128.77117378</v>
      </c>
      <c r="J239" s="64">
        <f>SUMIFS(СВЦЭМ!$G$34:$G$777,СВЦЭМ!$A$34:$A$777,$A239,СВЦЭМ!$B$34:$B$777,J$225)+'СЕТ СН'!$F$12</f>
        <v>114.58468937000001</v>
      </c>
      <c r="K239" s="64">
        <f>SUMIFS(СВЦЭМ!$G$34:$G$777,СВЦЭМ!$A$34:$A$777,$A239,СВЦЭМ!$B$34:$B$777,K$225)+'СЕТ СН'!$F$12</f>
        <v>105.10654837</v>
      </c>
      <c r="L239" s="64">
        <f>SUMIFS(СВЦЭМ!$G$34:$G$777,СВЦЭМ!$A$34:$A$777,$A239,СВЦЭМ!$B$34:$B$777,L$225)+'СЕТ СН'!$F$12</f>
        <v>102.30887868000001</v>
      </c>
      <c r="M239" s="64">
        <f>SUMIFS(СВЦЭМ!$G$34:$G$777,СВЦЭМ!$A$34:$A$777,$A239,СВЦЭМ!$B$34:$B$777,M$225)+'СЕТ СН'!$F$12</f>
        <v>100.64257569999999</v>
      </c>
      <c r="N239" s="64">
        <f>SUMIFS(СВЦЭМ!$G$34:$G$777,СВЦЭМ!$A$34:$A$777,$A239,СВЦЭМ!$B$34:$B$777,N$225)+'СЕТ СН'!$F$12</f>
        <v>99.195540429999994</v>
      </c>
      <c r="O239" s="64">
        <f>SUMIFS(СВЦЭМ!$G$34:$G$777,СВЦЭМ!$A$34:$A$777,$A239,СВЦЭМ!$B$34:$B$777,O$225)+'СЕТ СН'!$F$12</f>
        <v>100.23711287</v>
      </c>
      <c r="P239" s="64">
        <f>SUMIFS(СВЦЭМ!$G$34:$G$777,СВЦЭМ!$A$34:$A$777,$A239,СВЦЭМ!$B$34:$B$777,P$225)+'СЕТ СН'!$F$12</f>
        <v>98.649775660000003</v>
      </c>
      <c r="Q239" s="64">
        <f>SUMIFS(СВЦЭМ!$G$34:$G$777,СВЦЭМ!$A$34:$A$777,$A239,СВЦЭМ!$B$34:$B$777,Q$225)+'СЕТ СН'!$F$12</f>
        <v>98.922771100000006</v>
      </c>
      <c r="R239" s="64">
        <f>SUMIFS(СВЦЭМ!$G$34:$G$777,СВЦЭМ!$A$34:$A$777,$A239,СВЦЭМ!$B$34:$B$777,R$225)+'СЕТ СН'!$F$12</f>
        <v>98.524853449999995</v>
      </c>
      <c r="S239" s="64">
        <f>SUMIFS(СВЦЭМ!$G$34:$G$777,СВЦЭМ!$A$34:$A$777,$A239,СВЦЭМ!$B$34:$B$777,S$225)+'СЕТ СН'!$F$12</f>
        <v>98.390695519999994</v>
      </c>
      <c r="T239" s="64">
        <f>SUMIFS(СВЦЭМ!$G$34:$G$777,СВЦЭМ!$A$34:$A$777,$A239,СВЦЭМ!$B$34:$B$777,T$225)+'СЕТ СН'!$F$12</f>
        <v>99.036850680000001</v>
      </c>
      <c r="U239" s="64">
        <f>SUMIFS(СВЦЭМ!$G$34:$G$777,СВЦЭМ!$A$34:$A$777,$A239,СВЦЭМ!$B$34:$B$777,U$225)+'СЕТ СН'!$F$12</f>
        <v>102.12564402</v>
      </c>
      <c r="V239" s="64">
        <f>SUMIFS(СВЦЭМ!$G$34:$G$777,СВЦЭМ!$A$34:$A$777,$A239,СВЦЭМ!$B$34:$B$777,V$225)+'СЕТ СН'!$F$12</f>
        <v>115.57355774</v>
      </c>
      <c r="W239" s="64">
        <f>SUMIFS(СВЦЭМ!$G$34:$G$777,СВЦЭМ!$A$34:$A$777,$A239,СВЦЭМ!$B$34:$B$777,W$225)+'СЕТ СН'!$F$12</f>
        <v>127.44472302</v>
      </c>
      <c r="X239" s="64">
        <f>SUMIFS(СВЦЭМ!$G$34:$G$777,СВЦЭМ!$A$34:$A$777,$A239,СВЦЭМ!$B$34:$B$777,X$225)+'СЕТ СН'!$F$12</f>
        <v>130.46858774</v>
      </c>
      <c r="Y239" s="64">
        <f>SUMIFS(СВЦЭМ!$G$34:$G$777,СВЦЭМ!$A$34:$A$777,$A239,СВЦЭМ!$B$34:$B$777,Y$225)+'СЕТ СН'!$F$12</f>
        <v>130.90693546</v>
      </c>
    </row>
    <row r="240" spans="1:27" ht="15.75" x14ac:dyDescent="0.2">
      <c r="A240" s="63">
        <f t="shared" si="6"/>
        <v>42566</v>
      </c>
      <c r="B240" s="64">
        <f>SUMIFS(СВЦЭМ!$G$34:$G$777,СВЦЭМ!$A$34:$A$777,$A240,СВЦЭМ!$B$34:$B$777,B$225)+'СЕТ СН'!$F$12</f>
        <v>143.85173886000001</v>
      </c>
      <c r="C240" s="64">
        <f>SUMIFS(СВЦЭМ!$G$34:$G$777,СВЦЭМ!$A$34:$A$777,$A240,СВЦЭМ!$B$34:$B$777,C$225)+'СЕТ СН'!$F$12</f>
        <v>153.59647964000001</v>
      </c>
      <c r="D240" s="64">
        <f>SUMIFS(СВЦЭМ!$G$34:$G$777,СВЦЭМ!$A$34:$A$777,$A240,СВЦЭМ!$B$34:$B$777,D$225)+'СЕТ СН'!$F$12</f>
        <v>156.23860844000001</v>
      </c>
      <c r="E240" s="64">
        <f>SUMIFS(СВЦЭМ!$G$34:$G$777,СВЦЭМ!$A$34:$A$777,$A240,СВЦЭМ!$B$34:$B$777,E$225)+'СЕТ СН'!$F$12</f>
        <v>159.55330071</v>
      </c>
      <c r="F240" s="64">
        <f>SUMIFS(СВЦЭМ!$G$34:$G$777,СВЦЭМ!$A$34:$A$777,$A240,СВЦЭМ!$B$34:$B$777,F$225)+'СЕТ СН'!$F$12</f>
        <v>161.46238775</v>
      </c>
      <c r="G240" s="64">
        <f>SUMIFS(СВЦЭМ!$G$34:$G$777,СВЦЭМ!$A$34:$A$777,$A240,СВЦЭМ!$B$34:$B$777,G$225)+'СЕТ СН'!$F$12</f>
        <v>157.96041976999999</v>
      </c>
      <c r="H240" s="64">
        <f>SUMIFS(СВЦЭМ!$G$34:$G$777,СВЦЭМ!$A$34:$A$777,$A240,СВЦЭМ!$B$34:$B$777,H$225)+'СЕТ СН'!$F$12</f>
        <v>161.23511239999999</v>
      </c>
      <c r="I240" s="64">
        <f>SUMIFS(СВЦЭМ!$G$34:$G$777,СВЦЭМ!$A$34:$A$777,$A240,СВЦЭМ!$B$34:$B$777,I$225)+'СЕТ СН'!$F$12</f>
        <v>156.34922219000001</v>
      </c>
      <c r="J240" s="64">
        <f>SUMIFS(СВЦЭМ!$G$34:$G$777,СВЦЭМ!$A$34:$A$777,$A240,СВЦЭМ!$B$34:$B$777,J$225)+'СЕТ СН'!$F$12</f>
        <v>142.29830462000001</v>
      </c>
      <c r="K240" s="64">
        <f>SUMIFS(СВЦЭМ!$G$34:$G$777,СВЦЭМ!$A$34:$A$777,$A240,СВЦЭМ!$B$34:$B$777,K$225)+'СЕТ СН'!$F$12</f>
        <v>127.56725532999999</v>
      </c>
      <c r="L240" s="64">
        <f>SUMIFS(СВЦЭМ!$G$34:$G$777,СВЦЭМ!$A$34:$A$777,$A240,СВЦЭМ!$B$34:$B$777,L$225)+'СЕТ СН'!$F$12</f>
        <v>100.60176284000001</v>
      </c>
      <c r="M240" s="64">
        <f>SUMIFS(СВЦЭМ!$G$34:$G$777,СВЦЭМ!$A$34:$A$777,$A240,СВЦЭМ!$B$34:$B$777,M$225)+'СЕТ СН'!$F$12</f>
        <v>98.768931030000005</v>
      </c>
      <c r="N240" s="64">
        <f>SUMIFS(СВЦЭМ!$G$34:$G$777,СВЦЭМ!$A$34:$A$777,$A240,СВЦЭМ!$B$34:$B$777,N$225)+'СЕТ СН'!$F$12</f>
        <v>97.866062450000001</v>
      </c>
      <c r="O240" s="64">
        <f>SUMIFS(СВЦЭМ!$G$34:$G$777,СВЦЭМ!$A$34:$A$777,$A240,СВЦЭМ!$B$34:$B$777,O$225)+'СЕТ СН'!$F$12</f>
        <v>100.03189245999999</v>
      </c>
      <c r="P240" s="64">
        <f>SUMIFS(СВЦЭМ!$G$34:$G$777,СВЦЭМ!$A$34:$A$777,$A240,СВЦЭМ!$B$34:$B$777,P$225)+'СЕТ СН'!$F$12</f>
        <v>99.15040209</v>
      </c>
      <c r="Q240" s="64">
        <f>SUMIFS(СВЦЭМ!$G$34:$G$777,СВЦЭМ!$A$34:$A$777,$A240,СВЦЭМ!$B$34:$B$777,Q$225)+'СЕТ СН'!$F$12</f>
        <v>98.517437520000001</v>
      </c>
      <c r="R240" s="64">
        <f>SUMIFS(СВЦЭМ!$G$34:$G$777,СВЦЭМ!$A$34:$A$777,$A240,СВЦЭМ!$B$34:$B$777,R$225)+'СЕТ СН'!$F$12</f>
        <v>98.156463610000003</v>
      </c>
      <c r="S240" s="64">
        <f>SUMIFS(СВЦЭМ!$G$34:$G$777,СВЦЭМ!$A$34:$A$777,$A240,СВЦЭМ!$B$34:$B$777,S$225)+'СЕТ СН'!$F$12</f>
        <v>97.397239540000001</v>
      </c>
      <c r="T240" s="64">
        <f>SUMIFS(СВЦЭМ!$G$34:$G$777,СВЦЭМ!$A$34:$A$777,$A240,СВЦЭМ!$B$34:$B$777,T$225)+'СЕТ СН'!$F$12</f>
        <v>100.14337338</v>
      </c>
      <c r="U240" s="64">
        <f>SUMIFS(СВЦЭМ!$G$34:$G$777,СВЦЭМ!$A$34:$A$777,$A240,СВЦЭМ!$B$34:$B$777,U$225)+'СЕТ СН'!$F$12</f>
        <v>101.97379782</v>
      </c>
      <c r="V240" s="64">
        <f>SUMIFS(СВЦЭМ!$G$34:$G$777,СВЦЭМ!$A$34:$A$777,$A240,СВЦЭМ!$B$34:$B$777,V$225)+'СЕТ СН'!$F$12</f>
        <v>103.23983345000001</v>
      </c>
      <c r="W240" s="64">
        <f>SUMIFS(СВЦЭМ!$G$34:$G$777,СВЦЭМ!$A$34:$A$777,$A240,СВЦЭМ!$B$34:$B$777,W$225)+'СЕТ СН'!$F$12</f>
        <v>122.64142991999999</v>
      </c>
      <c r="X240" s="64">
        <f>SUMIFS(СВЦЭМ!$G$34:$G$777,СВЦЭМ!$A$34:$A$777,$A240,СВЦЭМ!$B$34:$B$777,X$225)+'СЕТ СН'!$F$12</f>
        <v>130.70658535999999</v>
      </c>
      <c r="Y240" s="64">
        <f>SUMIFS(СВЦЭМ!$G$34:$G$777,СВЦЭМ!$A$34:$A$777,$A240,СВЦЭМ!$B$34:$B$777,Y$225)+'СЕТ СН'!$F$12</f>
        <v>134.08212176999999</v>
      </c>
    </row>
    <row r="241" spans="1:25" ht="15.75" x14ac:dyDescent="0.2">
      <c r="A241" s="63">
        <f t="shared" si="6"/>
        <v>42567</v>
      </c>
      <c r="B241" s="64">
        <f>SUMIFS(СВЦЭМ!$G$34:$G$777,СВЦЭМ!$A$34:$A$777,$A241,СВЦЭМ!$B$34:$B$777,B$225)+'СЕТ СН'!$F$12</f>
        <v>151.40428682000001</v>
      </c>
      <c r="C241" s="64">
        <f>SUMIFS(СВЦЭМ!$G$34:$G$777,СВЦЭМ!$A$34:$A$777,$A241,СВЦЭМ!$B$34:$B$777,C$225)+'СЕТ СН'!$F$12</f>
        <v>159.93201884000001</v>
      </c>
      <c r="D241" s="64">
        <f>SUMIFS(СВЦЭМ!$G$34:$G$777,СВЦЭМ!$A$34:$A$777,$A241,СВЦЭМ!$B$34:$B$777,D$225)+'СЕТ СН'!$F$12</f>
        <v>166.9584156</v>
      </c>
      <c r="E241" s="64">
        <f>SUMIFS(СВЦЭМ!$G$34:$G$777,СВЦЭМ!$A$34:$A$777,$A241,СВЦЭМ!$B$34:$B$777,E$225)+'СЕТ СН'!$F$12</f>
        <v>170.59470239000001</v>
      </c>
      <c r="F241" s="64">
        <f>SUMIFS(СВЦЭМ!$G$34:$G$777,СВЦЭМ!$A$34:$A$777,$A241,СВЦЭМ!$B$34:$B$777,F$225)+'СЕТ СН'!$F$12</f>
        <v>172.40111383000001</v>
      </c>
      <c r="G241" s="64">
        <f>SUMIFS(СВЦЭМ!$G$34:$G$777,СВЦЭМ!$A$34:$A$777,$A241,СВЦЭМ!$B$34:$B$777,G$225)+'СЕТ СН'!$F$12</f>
        <v>173.22391991000001</v>
      </c>
      <c r="H241" s="64">
        <f>SUMIFS(СВЦЭМ!$G$34:$G$777,СВЦЭМ!$A$34:$A$777,$A241,СВЦЭМ!$B$34:$B$777,H$225)+'СЕТ СН'!$F$12</f>
        <v>159.18097299999999</v>
      </c>
      <c r="I241" s="64">
        <f>SUMIFS(СВЦЭМ!$G$34:$G$777,СВЦЭМ!$A$34:$A$777,$A241,СВЦЭМ!$B$34:$B$777,I$225)+'СЕТ СН'!$F$12</f>
        <v>142.40289000000001</v>
      </c>
      <c r="J241" s="64">
        <f>SUMIFS(СВЦЭМ!$G$34:$G$777,СВЦЭМ!$A$34:$A$777,$A241,СВЦЭМ!$B$34:$B$777,J$225)+'СЕТ СН'!$F$12</f>
        <v>123.44989203</v>
      </c>
      <c r="K241" s="64">
        <f>SUMIFS(СВЦЭМ!$G$34:$G$777,СВЦЭМ!$A$34:$A$777,$A241,СВЦЭМ!$B$34:$B$777,K$225)+'СЕТ СН'!$F$12</f>
        <v>113.53667566999999</v>
      </c>
      <c r="L241" s="64">
        <f>SUMIFS(СВЦЭМ!$G$34:$G$777,СВЦЭМ!$A$34:$A$777,$A241,СВЦЭМ!$B$34:$B$777,L$225)+'СЕТ СН'!$F$12</f>
        <v>118.11273943</v>
      </c>
      <c r="M241" s="64">
        <f>SUMIFS(СВЦЭМ!$G$34:$G$777,СВЦЭМ!$A$34:$A$777,$A241,СВЦЭМ!$B$34:$B$777,M$225)+'СЕТ СН'!$F$12</f>
        <v>118.22259597</v>
      </c>
      <c r="N241" s="64">
        <f>SUMIFS(СВЦЭМ!$G$34:$G$777,СВЦЭМ!$A$34:$A$777,$A241,СВЦЭМ!$B$34:$B$777,N$225)+'СЕТ СН'!$F$12</f>
        <v>115.74074066</v>
      </c>
      <c r="O241" s="64">
        <f>SUMIFS(СВЦЭМ!$G$34:$G$777,СВЦЭМ!$A$34:$A$777,$A241,СВЦЭМ!$B$34:$B$777,O$225)+'СЕТ СН'!$F$12</f>
        <v>114.55190304</v>
      </c>
      <c r="P241" s="64">
        <f>SUMIFS(СВЦЭМ!$G$34:$G$777,СВЦЭМ!$A$34:$A$777,$A241,СВЦЭМ!$B$34:$B$777,P$225)+'СЕТ СН'!$F$12</f>
        <v>113.33842181</v>
      </c>
      <c r="Q241" s="64">
        <f>SUMIFS(СВЦЭМ!$G$34:$G$777,СВЦЭМ!$A$34:$A$777,$A241,СВЦЭМ!$B$34:$B$777,Q$225)+'СЕТ СН'!$F$12</f>
        <v>111.4755869</v>
      </c>
      <c r="R241" s="64">
        <f>SUMIFS(СВЦЭМ!$G$34:$G$777,СВЦЭМ!$A$34:$A$777,$A241,СВЦЭМ!$B$34:$B$777,R$225)+'СЕТ СН'!$F$12</f>
        <v>109.85735563</v>
      </c>
      <c r="S241" s="64">
        <f>SUMIFS(СВЦЭМ!$G$34:$G$777,СВЦЭМ!$A$34:$A$777,$A241,СВЦЭМ!$B$34:$B$777,S$225)+'СЕТ СН'!$F$12</f>
        <v>111.82718783</v>
      </c>
      <c r="T241" s="64">
        <f>SUMIFS(СВЦЭМ!$G$34:$G$777,СВЦЭМ!$A$34:$A$777,$A241,СВЦЭМ!$B$34:$B$777,T$225)+'СЕТ СН'!$F$12</f>
        <v>112.3177264</v>
      </c>
      <c r="U241" s="64">
        <f>SUMIFS(СВЦЭМ!$G$34:$G$777,СВЦЭМ!$A$34:$A$777,$A241,СВЦЭМ!$B$34:$B$777,U$225)+'СЕТ СН'!$F$12</f>
        <v>111.13262450000001</v>
      </c>
      <c r="V241" s="64">
        <f>SUMIFS(СВЦЭМ!$G$34:$G$777,СВЦЭМ!$A$34:$A$777,$A241,СВЦЭМ!$B$34:$B$777,V$225)+'СЕТ СН'!$F$12</f>
        <v>114.4816323</v>
      </c>
      <c r="W241" s="64">
        <f>SUMIFS(СВЦЭМ!$G$34:$G$777,СВЦЭМ!$A$34:$A$777,$A241,СВЦЭМ!$B$34:$B$777,W$225)+'СЕТ СН'!$F$12</f>
        <v>126.12282508</v>
      </c>
      <c r="X241" s="64">
        <f>SUMIFS(СВЦЭМ!$G$34:$G$777,СВЦЭМ!$A$34:$A$777,$A241,СВЦЭМ!$B$34:$B$777,X$225)+'СЕТ СН'!$F$12</f>
        <v>127.67412588000001</v>
      </c>
      <c r="Y241" s="64">
        <f>SUMIFS(СВЦЭМ!$G$34:$G$777,СВЦЭМ!$A$34:$A$777,$A241,СВЦЭМ!$B$34:$B$777,Y$225)+'СЕТ СН'!$F$12</f>
        <v>129.77927663</v>
      </c>
    </row>
    <row r="242" spans="1:25" ht="15.75" x14ac:dyDescent="0.2">
      <c r="A242" s="63">
        <f t="shared" si="6"/>
        <v>42568</v>
      </c>
      <c r="B242" s="64">
        <f>SUMIFS(СВЦЭМ!$G$34:$G$777,СВЦЭМ!$A$34:$A$777,$A242,СВЦЭМ!$B$34:$B$777,B$225)+'СЕТ СН'!$F$12</f>
        <v>154.86084593000001</v>
      </c>
      <c r="C242" s="64">
        <f>SUMIFS(СВЦЭМ!$G$34:$G$777,СВЦЭМ!$A$34:$A$777,$A242,СВЦЭМ!$B$34:$B$777,C$225)+'СЕТ СН'!$F$12</f>
        <v>169.7662224</v>
      </c>
      <c r="D242" s="64">
        <f>SUMIFS(СВЦЭМ!$G$34:$G$777,СВЦЭМ!$A$34:$A$777,$A242,СВЦЭМ!$B$34:$B$777,D$225)+'СЕТ СН'!$F$12</f>
        <v>178.15691247000001</v>
      </c>
      <c r="E242" s="64">
        <f>SUMIFS(СВЦЭМ!$G$34:$G$777,СВЦЭМ!$A$34:$A$777,$A242,СВЦЭМ!$B$34:$B$777,E$225)+'СЕТ СН'!$F$12</f>
        <v>179.96241327999999</v>
      </c>
      <c r="F242" s="64">
        <f>SUMIFS(СВЦЭМ!$G$34:$G$777,СВЦЭМ!$A$34:$A$777,$A242,СВЦЭМ!$B$34:$B$777,F$225)+'СЕТ СН'!$F$12</f>
        <v>180.54754840999999</v>
      </c>
      <c r="G242" s="64">
        <f>SUMIFS(СВЦЭМ!$G$34:$G$777,СВЦЭМ!$A$34:$A$777,$A242,СВЦЭМ!$B$34:$B$777,G$225)+'СЕТ СН'!$F$12</f>
        <v>180.05564484000001</v>
      </c>
      <c r="H242" s="64">
        <f>SUMIFS(СВЦЭМ!$G$34:$G$777,СВЦЭМ!$A$34:$A$777,$A242,СВЦЭМ!$B$34:$B$777,H$225)+'СЕТ СН'!$F$12</f>
        <v>170.73297636999999</v>
      </c>
      <c r="I242" s="64">
        <f>SUMIFS(СВЦЭМ!$G$34:$G$777,СВЦЭМ!$A$34:$A$777,$A242,СВЦЭМ!$B$34:$B$777,I$225)+'СЕТ СН'!$F$12</f>
        <v>152.89395225000001</v>
      </c>
      <c r="J242" s="64">
        <f>SUMIFS(СВЦЭМ!$G$34:$G$777,СВЦЭМ!$A$34:$A$777,$A242,СВЦЭМ!$B$34:$B$777,J$225)+'СЕТ СН'!$F$12</f>
        <v>130.07558241999999</v>
      </c>
      <c r="K242" s="64">
        <f>SUMIFS(СВЦЭМ!$G$34:$G$777,СВЦЭМ!$A$34:$A$777,$A242,СВЦЭМ!$B$34:$B$777,K$225)+'СЕТ СН'!$F$12</f>
        <v>115.00157526</v>
      </c>
      <c r="L242" s="64">
        <f>SUMIFS(СВЦЭМ!$G$34:$G$777,СВЦЭМ!$A$34:$A$777,$A242,СВЦЭМ!$B$34:$B$777,L$225)+'СЕТ СН'!$F$12</f>
        <v>112.64796130000001</v>
      </c>
      <c r="M242" s="64">
        <f>SUMIFS(СВЦЭМ!$G$34:$G$777,СВЦЭМ!$A$34:$A$777,$A242,СВЦЭМ!$B$34:$B$777,M$225)+'СЕТ СН'!$F$12</f>
        <v>111.60549614999999</v>
      </c>
      <c r="N242" s="64">
        <f>SUMIFS(СВЦЭМ!$G$34:$G$777,СВЦЭМ!$A$34:$A$777,$A242,СВЦЭМ!$B$34:$B$777,N$225)+'СЕТ СН'!$F$12</f>
        <v>110.42768307999999</v>
      </c>
      <c r="O242" s="64">
        <f>SUMIFS(СВЦЭМ!$G$34:$G$777,СВЦЭМ!$A$34:$A$777,$A242,СВЦЭМ!$B$34:$B$777,O$225)+'СЕТ СН'!$F$12</f>
        <v>109.13340963</v>
      </c>
      <c r="P242" s="64">
        <f>SUMIFS(СВЦЭМ!$G$34:$G$777,СВЦЭМ!$A$34:$A$777,$A242,СВЦЭМ!$B$34:$B$777,P$225)+'СЕТ СН'!$F$12</f>
        <v>108.48387665</v>
      </c>
      <c r="Q242" s="64">
        <f>SUMIFS(СВЦЭМ!$G$34:$G$777,СВЦЭМ!$A$34:$A$777,$A242,СВЦЭМ!$B$34:$B$777,Q$225)+'СЕТ СН'!$F$12</f>
        <v>108.0799287</v>
      </c>
      <c r="R242" s="64">
        <f>SUMIFS(СВЦЭМ!$G$34:$G$777,СВЦЭМ!$A$34:$A$777,$A242,СВЦЭМ!$B$34:$B$777,R$225)+'СЕТ СН'!$F$12</f>
        <v>107.4145659</v>
      </c>
      <c r="S242" s="64">
        <f>SUMIFS(СВЦЭМ!$G$34:$G$777,СВЦЭМ!$A$34:$A$777,$A242,СВЦЭМ!$B$34:$B$777,S$225)+'СЕТ СН'!$F$12</f>
        <v>108.83822504</v>
      </c>
      <c r="T242" s="64">
        <f>SUMIFS(СВЦЭМ!$G$34:$G$777,СВЦЭМ!$A$34:$A$777,$A242,СВЦЭМ!$B$34:$B$777,T$225)+'СЕТ СН'!$F$12</f>
        <v>109.89931304</v>
      </c>
      <c r="U242" s="64">
        <f>SUMIFS(СВЦЭМ!$G$34:$G$777,СВЦЭМ!$A$34:$A$777,$A242,СВЦЭМ!$B$34:$B$777,U$225)+'СЕТ СН'!$F$12</f>
        <v>110.01060879000001</v>
      </c>
      <c r="V242" s="64">
        <f>SUMIFS(СВЦЭМ!$G$34:$G$777,СВЦЭМ!$A$34:$A$777,$A242,СВЦЭМ!$B$34:$B$777,V$225)+'СЕТ СН'!$F$12</f>
        <v>117.70458317000001</v>
      </c>
      <c r="W242" s="64">
        <f>SUMIFS(СВЦЭМ!$G$34:$G$777,СВЦЭМ!$A$34:$A$777,$A242,СВЦЭМ!$B$34:$B$777,W$225)+'СЕТ СН'!$F$12</f>
        <v>125.40782182</v>
      </c>
      <c r="X242" s="64">
        <f>SUMIFS(СВЦЭМ!$G$34:$G$777,СВЦЭМ!$A$34:$A$777,$A242,СВЦЭМ!$B$34:$B$777,X$225)+'СЕТ СН'!$F$12</f>
        <v>127.83712936000001</v>
      </c>
      <c r="Y242" s="64">
        <f>SUMIFS(СВЦЭМ!$G$34:$G$777,СВЦЭМ!$A$34:$A$777,$A242,СВЦЭМ!$B$34:$B$777,Y$225)+'СЕТ СН'!$F$12</f>
        <v>135.56544905000001</v>
      </c>
    </row>
    <row r="243" spans="1:25" ht="15.75" x14ac:dyDescent="0.2">
      <c r="A243" s="63">
        <f t="shared" si="6"/>
        <v>42569</v>
      </c>
      <c r="B243" s="64">
        <f>SUMIFS(СВЦЭМ!$G$34:$G$777,СВЦЭМ!$A$34:$A$777,$A243,СВЦЭМ!$B$34:$B$777,B$225)+'СЕТ СН'!$F$12</f>
        <v>154.01337799999999</v>
      </c>
      <c r="C243" s="64">
        <f>SUMIFS(СВЦЭМ!$G$34:$G$777,СВЦЭМ!$A$34:$A$777,$A243,СВЦЭМ!$B$34:$B$777,C$225)+'СЕТ СН'!$F$12</f>
        <v>167.37525522999999</v>
      </c>
      <c r="D243" s="64">
        <f>SUMIFS(СВЦЭМ!$G$34:$G$777,СВЦЭМ!$A$34:$A$777,$A243,СВЦЭМ!$B$34:$B$777,D$225)+'СЕТ СН'!$F$12</f>
        <v>173.02723373000001</v>
      </c>
      <c r="E243" s="64">
        <f>SUMIFS(СВЦЭМ!$G$34:$G$777,СВЦЭМ!$A$34:$A$777,$A243,СВЦЭМ!$B$34:$B$777,E$225)+'СЕТ СН'!$F$12</f>
        <v>173.81218154999999</v>
      </c>
      <c r="F243" s="64">
        <f>SUMIFS(СВЦЭМ!$G$34:$G$777,СВЦЭМ!$A$34:$A$777,$A243,СВЦЭМ!$B$34:$B$777,F$225)+'СЕТ СН'!$F$12</f>
        <v>174.31607233</v>
      </c>
      <c r="G243" s="64">
        <f>SUMIFS(СВЦЭМ!$G$34:$G$777,СВЦЭМ!$A$34:$A$777,$A243,СВЦЭМ!$B$34:$B$777,G$225)+'СЕТ СН'!$F$12</f>
        <v>177.13687722</v>
      </c>
      <c r="H243" s="64">
        <f>SUMIFS(СВЦЭМ!$G$34:$G$777,СВЦЭМ!$A$34:$A$777,$A243,СВЦЭМ!$B$34:$B$777,H$225)+'СЕТ СН'!$F$12</f>
        <v>160.33210643999999</v>
      </c>
      <c r="I243" s="64">
        <f>SUMIFS(СВЦЭМ!$G$34:$G$777,СВЦЭМ!$A$34:$A$777,$A243,СВЦЭМ!$B$34:$B$777,I$225)+'СЕТ СН'!$F$12</f>
        <v>135.67121652</v>
      </c>
      <c r="J243" s="64">
        <f>SUMIFS(СВЦЭМ!$G$34:$G$777,СВЦЭМ!$A$34:$A$777,$A243,СВЦЭМ!$B$34:$B$777,J$225)+'СЕТ СН'!$F$12</f>
        <v>118.36475618</v>
      </c>
      <c r="K243" s="64">
        <f>SUMIFS(СВЦЭМ!$G$34:$G$777,СВЦЭМ!$A$34:$A$777,$A243,СВЦЭМ!$B$34:$B$777,K$225)+'СЕТ СН'!$F$12</f>
        <v>114.72730188</v>
      </c>
      <c r="L243" s="64">
        <f>SUMIFS(СВЦЭМ!$G$34:$G$777,СВЦЭМ!$A$34:$A$777,$A243,СВЦЭМ!$B$34:$B$777,L$225)+'СЕТ СН'!$F$12</f>
        <v>114.26980555999999</v>
      </c>
      <c r="M243" s="64">
        <f>SUMIFS(СВЦЭМ!$G$34:$G$777,СВЦЭМ!$A$34:$A$777,$A243,СВЦЭМ!$B$34:$B$777,M$225)+'СЕТ СН'!$F$12</f>
        <v>111.16704257000001</v>
      </c>
      <c r="N243" s="64">
        <f>SUMIFS(СВЦЭМ!$G$34:$G$777,СВЦЭМ!$A$34:$A$777,$A243,СВЦЭМ!$B$34:$B$777,N$225)+'СЕТ СН'!$F$12</f>
        <v>108.8779636</v>
      </c>
      <c r="O243" s="64">
        <f>SUMIFS(СВЦЭМ!$G$34:$G$777,СВЦЭМ!$A$34:$A$777,$A243,СВЦЭМ!$B$34:$B$777,O$225)+'СЕТ СН'!$F$12</f>
        <v>111.28320485</v>
      </c>
      <c r="P243" s="64">
        <f>SUMIFS(СВЦЭМ!$G$34:$G$777,СВЦЭМ!$A$34:$A$777,$A243,СВЦЭМ!$B$34:$B$777,P$225)+'СЕТ СН'!$F$12</f>
        <v>111.90372271</v>
      </c>
      <c r="Q243" s="64">
        <f>SUMIFS(СВЦЭМ!$G$34:$G$777,СВЦЭМ!$A$34:$A$777,$A243,СВЦЭМ!$B$34:$B$777,Q$225)+'СЕТ СН'!$F$12</f>
        <v>110.9511267</v>
      </c>
      <c r="R243" s="64">
        <f>SUMIFS(СВЦЭМ!$G$34:$G$777,СВЦЭМ!$A$34:$A$777,$A243,СВЦЭМ!$B$34:$B$777,R$225)+'СЕТ СН'!$F$12</f>
        <v>111.37054146</v>
      </c>
      <c r="S243" s="64">
        <f>SUMIFS(СВЦЭМ!$G$34:$G$777,СВЦЭМ!$A$34:$A$777,$A243,СВЦЭМ!$B$34:$B$777,S$225)+'СЕТ СН'!$F$12</f>
        <v>111.20187018999999</v>
      </c>
      <c r="T243" s="64">
        <f>SUMIFS(СВЦЭМ!$G$34:$G$777,СВЦЭМ!$A$34:$A$777,$A243,СВЦЭМ!$B$34:$B$777,T$225)+'СЕТ СН'!$F$12</f>
        <v>110.63859124</v>
      </c>
      <c r="U243" s="64">
        <f>SUMIFS(СВЦЭМ!$G$34:$G$777,СВЦЭМ!$A$34:$A$777,$A243,СВЦЭМ!$B$34:$B$777,U$225)+'СЕТ СН'!$F$12</f>
        <v>110.90538402</v>
      </c>
      <c r="V243" s="64">
        <f>SUMIFS(СВЦЭМ!$G$34:$G$777,СВЦЭМ!$A$34:$A$777,$A243,СВЦЭМ!$B$34:$B$777,V$225)+'СЕТ СН'!$F$12</f>
        <v>114.90323454</v>
      </c>
      <c r="W243" s="64">
        <f>SUMIFS(СВЦЭМ!$G$34:$G$777,СВЦЭМ!$A$34:$A$777,$A243,СВЦЭМ!$B$34:$B$777,W$225)+'СЕТ СН'!$F$12</f>
        <v>126.76232760000001</v>
      </c>
      <c r="X243" s="64">
        <f>SUMIFS(СВЦЭМ!$G$34:$G$777,СВЦЭМ!$A$34:$A$777,$A243,СВЦЭМ!$B$34:$B$777,X$225)+'СЕТ СН'!$F$12</f>
        <v>131.17128857</v>
      </c>
      <c r="Y243" s="64">
        <f>SUMIFS(СВЦЭМ!$G$34:$G$777,СВЦЭМ!$A$34:$A$777,$A243,СВЦЭМ!$B$34:$B$777,Y$225)+'СЕТ СН'!$F$12</f>
        <v>132.83824196</v>
      </c>
    </row>
    <row r="244" spans="1:25" ht="15.75" x14ac:dyDescent="0.2">
      <c r="A244" s="63">
        <f t="shared" si="6"/>
        <v>42570</v>
      </c>
      <c r="B244" s="64">
        <f>SUMIFS(СВЦЭМ!$G$34:$G$777,СВЦЭМ!$A$34:$A$777,$A244,СВЦЭМ!$B$34:$B$777,B$225)+'СЕТ СН'!$F$12</f>
        <v>150.30870213</v>
      </c>
      <c r="C244" s="64">
        <f>SUMIFS(СВЦЭМ!$G$34:$G$777,СВЦЭМ!$A$34:$A$777,$A244,СВЦЭМ!$B$34:$B$777,C$225)+'СЕТ СН'!$F$12</f>
        <v>163.35942406000001</v>
      </c>
      <c r="D244" s="64">
        <f>SUMIFS(СВЦЭМ!$G$34:$G$777,СВЦЭМ!$A$34:$A$777,$A244,СВЦЭМ!$B$34:$B$777,D$225)+'СЕТ СН'!$F$12</f>
        <v>173.70825479000001</v>
      </c>
      <c r="E244" s="64">
        <f>SUMIFS(СВЦЭМ!$G$34:$G$777,СВЦЭМ!$A$34:$A$777,$A244,СВЦЭМ!$B$34:$B$777,E$225)+'СЕТ СН'!$F$12</f>
        <v>179.01480339</v>
      </c>
      <c r="F244" s="64">
        <f>SUMIFS(СВЦЭМ!$G$34:$G$777,СВЦЭМ!$A$34:$A$777,$A244,СВЦЭМ!$B$34:$B$777,F$225)+'СЕТ СН'!$F$12</f>
        <v>180.50586389</v>
      </c>
      <c r="G244" s="64">
        <f>SUMIFS(СВЦЭМ!$G$34:$G$777,СВЦЭМ!$A$34:$A$777,$A244,СВЦЭМ!$B$34:$B$777,G$225)+'СЕТ СН'!$F$12</f>
        <v>188.10794956999999</v>
      </c>
      <c r="H244" s="64">
        <f>SUMIFS(СВЦЭМ!$G$34:$G$777,СВЦЭМ!$A$34:$A$777,$A244,СВЦЭМ!$B$34:$B$777,H$225)+'СЕТ СН'!$F$12</f>
        <v>176.61781062</v>
      </c>
      <c r="I244" s="64">
        <f>SUMIFS(СВЦЭМ!$G$34:$G$777,СВЦЭМ!$A$34:$A$777,$A244,СВЦЭМ!$B$34:$B$777,I$225)+'СЕТ СН'!$F$12</f>
        <v>151.19287107</v>
      </c>
      <c r="J244" s="64">
        <f>SUMIFS(СВЦЭМ!$G$34:$G$777,СВЦЭМ!$A$34:$A$777,$A244,СВЦЭМ!$B$34:$B$777,J$225)+'СЕТ СН'!$F$12</f>
        <v>129.14615946999999</v>
      </c>
      <c r="K244" s="64">
        <f>SUMIFS(СВЦЭМ!$G$34:$G$777,СВЦЭМ!$A$34:$A$777,$A244,СВЦЭМ!$B$34:$B$777,K$225)+'СЕТ СН'!$F$12</f>
        <v>115.20058012</v>
      </c>
      <c r="L244" s="64">
        <f>SUMIFS(СВЦЭМ!$G$34:$G$777,СВЦЭМ!$A$34:$A$777,$A244,СВЦЭМ!$B$34:$B$777,L$225)+'СЕТ СН'!$F$12</f>
        <v>113.78058774</v>
      </c>
      <c r="M244" s="64">
        <f>SUMIFS(СВЦЭМ!$G$34:$G$777,СВЦЭМ!$A$34:$A$777,$A244,СВЦЭМ!$B$34:$B$777,M$225)+'СЕТ СН'!$F$12</f>
        <v>111.43353481</v>
      </c>
      <c r="N244" s="64">
        <f>SUMIFS(СВЦЭМ!$G$34:$G$777,СВЦЭМ!$A$34:$A$777,$A244,СВЦЭМ!$B$34:$B$777,N$225)+'СЕТ СН'!$F$12</f>
        <v>110.44597937</v>
      </c>
      <c r="O244" s="64">
        <f>SUMIFS(СВЦЭМ!$G$34:$G$777,СВЦЭМ!$A$34:$A$777,$A244,СВЦЭМ!$B$34:$B$777,O$225)+'СЕТ СН'!$F$12</f>
        <v>112.87266735</v>
      </c>
      <c r="P244" s="64">
        <f>SUMIFS(СВЦЭМ!$G$34:$G$777,СВЦЭМ!$A$34:$A$777,$A244,СВЦЭМ!$B$34:$B$777,P$225)+'СЕТ СН'!$F$12</f>
        <v>111.16733438</v>
      </c>
      <c r="Q244" s="64">
        <f>SUMIFS(СВЦЭМ!$G$34:$G$777,СВЦЭМ!$A$34:$A$777,$A244,СВЦЭМ!$B$34:$B$777,Q$225)+'СЕТ СН'!$F$12</f>
        <v>110.27330675</v>
      </c>
      <c r="R244" s="64">
        <f>SUMIFS(СВЦЭМ!$G$34:$G$777,СВЦЭМ!$A$34:$A$777,$A244,СВЦЭМ!$B$34:$B$777,R$225)+'СЕТ СН'!$F$12</f>
        <v>109.73263526</v>
      </c>
      <c r="S244" s="64">
        <f>SUMIFS(СВЦЭМ!$G$34:$G$777,СВЦЭМ!$A$34:$A$777,$A244,СВЦЭМ!$B$34:$B$777,S$225)+'СЕТ СН'!$F$12</f>
        <v>109.78945348000001</v>
      </c>
      <c r="T244" s="64">
        <f>SUMIFS(СВЦЭМ!$G$34:$G$777,СВЦЭМ!$A$34:$A$777,$A244,СВЦЭМ!$B$34:$B$777,T$225)+'СЕТ СН'!$F$12</f>
        <v>109.89008708999999</v>
      </c>
      <c r="U244" s="64">
        <f>SUMIFS(СВЦЭМ!$G$34:$G$777,СВЦЭМ!$A$34:$A$777,$A244,СВЦЭМ!$B$34:$B$777,U$225)+'СЕТ СН'!$F$12</f>
        <v>110.25851972</v>
      </c>
      <c r="V244" s="64">
        <f>SUMIFS(СВЦЭМ!$G$34:$G$777,СВЦЭМ!$A$34:$A$777,$A244,СВЦЭМ!$B$34:$B$777,V$225)+'СЕТ СН'!$F$12</f>
        <v>114.65874128999999</v>
      </c>
      <c r="W244" s="64">
        <f>SUMIFS(СВЦЭМ!$G$34:$G$777,СВЦЭМ!$A$34:$A$777,$A244,СВЦЭМ!$B$34:$B$777,W$225)+'СЕТ СН'!$F$12</f>
        <v>127.31596639</v>
      </c>
      <c r="X244" s="64">
        <f>SUMIFS(СВЦЭМ!$G$34:$G$777,СВЦЭМ!$A$34:$A$777,$A244,СВЦЭМ!$B$34:$B$777,X$225)+'СЕТ СН'!$F$12</f>
        <v>129.51275011999999</v>
      </c>
      <c r="Y244" s="64">
        <f>SUMIFS(СВЦЭМ!$G$34:$G$777,СВЦЭМ!$A$34:$A$777,$A244,СВЦЭМ!$B$34:$B$777,Y$225)+'СЕТ СН'!$F$12</f>
        <v>129.43663801</v>
      </c>
    </row>
    <row r="245" spans="1:25" ht="15.75" x14ac:dyDescent="0.2">
      <c r="A245" s="63">
        <f t="shared" si="6"/>
        <v>42571</v>
      </c>
      <c r="B245" s="64">
        <f>SUMIFS(СВЦЭМ!$G$34:$G$777,СВЦЭМ!$A$34:$A$777,$A245,СВЦЭМ!$B$34:$B$777,B$225)+'СЕТ СН'!$F$12</f>
        <v>152.49464194000001</v>
      </c>
      <c r="C245" s="64">
        <f>SUMIFS(СВЦЭМ!$G$34:$G$777,СВЦЭМ!$A$34:$A$777,$A245,СВЦЭМ!$B$34:$B$777,C$225)+'СЕТ СН'!$F$12</f>
        <v>166.59596188</v>
      </c>
      <c r="D245" s="64">
        <f>SUMIFS(СВЦЭМ!$G$34:$G$777,СВЦЭМ!$A$34:$A$777,$A245,СВЦЭМ!$B$34:$B$777,D$225)+'СЕТ СН'!$F$12</f>
        <v>175.84628717000001</v>
      </c>
      <c r="E245" s="64">
        <f>SUMIFS(СВЦЭМ!$G$34:$G$777,СВЦЭМ!$A$34:$A$777,$A245,СВЦЭМ!$B$34:$B$777,E$225)+'СЕТ СН'!$F$12</f>
        <v>177.06304627</v>
      </c>
      <c r="F245" s="64">
        <f>SUMIFS(СВЦЭМ!$G$34:$G$777,СВЦЭМ!$A$34:$A$777,$A245,СВЦЭМ!$B$34:$B$777,F$225)+'СЕТ СН'!$F$12</f>
        <v>179.54562095</v>
      </c>
      <c r="G245" s="64">
        <f>SUMIFS(СВЦЭМ!$G$34:$G$777,СВЦЭМ!$A$34:$A$777,$A245,СВЦЭМ!$B$34:$B$777,G$225)+'СЕТ СН'!$F$12</f>
        <v>178.16219795999999</v>
      </c>
      <c r="H245" s="64">
        <f>SUMIFS(СВЦЭМ!$G$34:$G$777,СВЦЭМ!$A$34:$A$777,$A245,СВЦЭМ!$B$34:$B$777,H$225)+'СЕТ СН'!$F$12</f>
        <v>158.93625256000001</v>
      </c>
      <c r="I245" s="64">
        <f>SUMIFS(СВЦЭМ!$G$34:$G$777,СВЦЭМ!$A$34:$A$777,$A245,СВЦЭМ!$B$34:$B$777,I$225)+'СЕТ СН'!$F$12</f>
        <v>133.03130834999999</v>
      </c>
      <c r="J245" s="64">
        <f>SUMIFS(СВЦЭМ!$G$34:$G$777,СВЦЭМ!$A$34:$A$777,$A245,СВЦЭМ!$B$34:$B$777,J$225)+'СЕТ СН'!$F$12</f>
        <v>117.53536602</v>
      </c>
      <c r="K245" s="64">
        <f>SUMIFS(СВЦЭМ!$G$34:$G$777,СВЦЭМ!$A$34:$A$777,$A245,СВЦЭМ!$B$34:$B$777,K$225)+'СЕТ СН'!$F$12</f>
        <v>113.52978987</v>
      </c>
      <c r="L245" s="64">
        <f>SUMIFS(СВЦЭМ!$G$34:$G$777,СВЦЭМ!$A$34:$A$777,$A245,СВЦЭМ!$B$34:$B$777,L$225)+'СЕТ СН'!$F$12</f>
        <v>113.5904464</v>
      </c>
      <c r="M245" s="64">
        <f>SUMIFS(СВЦЭМ!$G$34:$G$777,СВЦЭМ!$A$34:$A$777,$A245,СВЦЭМ!$B$34:$B$777,M$225)+'СЕТ СН'!$F$12</f>
        <v>111.86906917</v>
      </c>
      <c r="N245" s="64">
        <f>SUMIFS(СВЦЭМ!$G$34:$G$777,СВЦЭМ!$A$34:$A$777,$A245,СВЦЭМ!$B$34:$B$777,N$225)+'СЕТ СН'!$F$12</f>
        <v>111.08552879</v>
      </c>
      <c r="O245" s="64">
        <f>SUMIFS(СВЦЭМ!$G$34:$G$777,СВЦЭМ!$A$34:$A$777,$A245,СВЦЭМ!$B$34:$B$777,O$225)+'СЕТ СН'!$F$12</f>
        <v>111.90372942</v>
      </c>
      <c r="P245" s="64">
        <f>SUMIFS(СВЦЭМ!$G$34:$G$777,СВЦЭМ!$A$34:$A$777,$A245,СВЦЭМ!$B$34:$B$777,P$225)+'СЕТ СН'!$F$12</f>
        <v>111.09594791000001</v>
      </c>
      <c r="Q245" s="64">
        <f>SUMIFS(СВЦЭМ!$G$34:$G$777,СВЦЭМ!$A$34:$A$777,$A245,СВЦЭМ!$B$34:$B$777,Q$225)+'СЕТ СН'!$F$12</f>
        <v>110.42546846</v>
      </c>
      <c r="R245" s="64">
        <f>SUMIFS(СВЦЭМ!$G$34:$G$777,СВЦЭМ!$A$34:$A$777,$A245,СВЦЭМ!$B$34:$B$777,R$225)+'СЕТ СН'!$F$12</f>
        <v>109.48845677</v>
      </c>
      <c r="S245" s="64">
        <f>SUMIFS(СВЦЭМ!$G$34:$G$777,СВЦЭМ!$A$34:$A$777,$A245,СВЦЭМ!$B$34:$B$777,S$225)+'СЕТ СН'!$F$12</f>
        <v>109.93139436</v>
      </c>
      <c r="T245" s="64">
        <f>SUMIFS(СВЦЭМ!$G$34:$G$777,СВЦЭМ!$A$34:$A$777,$A245,СВЦЭМ!$B$34:$B$777,T$225)+'СЕТ СН'!$F$12</f>
        <v>109.67658768</v>
      </c>
      <c r="U245" s="64">
        <f>SUMIFS(СВЦЭМ!$G$34:$G$777,СВЦЭМ!$A$34:$A$777,$A245,СВЦЭМ!$B$34:$B$777,U$225)+'СЕТ СН'!$F$12</f>
        <v>109.65278675</v>
      </c>
      <c r="V245" s="64">
        <f>SUMIFS(СВЦЭМ!$G$34:$G$777,СВЦЭМ!$A$34:$A$777,$A245,СВЦЭМ!$B$34:$B$777,V$225)+'СЕТ СН'!$F$12</f>
        <v>114.55810981</v>
      </c>
      <c r="W245" s="64">
        <f>SUMIFS(СВЦЭМ!$G$34:$G$777,СВЦЭМ!$A$34:$A$777,$A245,СВЦЭМ!$B$34:$B$777,W$225)+'СЕТ СН'!$F$12</f>
        <v>127.44557957000001</v>
      </c>
      <c r="X245" s="64">
        <f>SUMIFS(СВЦЭМ!$G$34:$G$777,СВЦЭМ!$A$34:$A$777,$A245,СВЦЭМ!$B$34:$B$777,X$225)+'СЕТ СН'!$F$12</f>
        <v>128.06268172</v>
      </c>
      <c r="Y245" s="64">
        <f>SUMIFS(СВЦЭМ!$G$34:$G$777,СВЦЭМ!$A$34:$A$777,$A245,СВЦЭМ!$B$34:$B$777,Y$225)+'СЕТ СН'!$F$12</f>
        <v>129.12432509000001</v>
      </c>
    </row>
    <row r="246" spans="1:25" ht="15.75" x14ac:dyDescent="0.2">
      <c r="A246" s="63">
        <f t="shared" si="6"/>
        <v>42572</v>
      </c>
      <c r="B246" s="64">
        <f>SUMIFS(СВЦЭМ!$G$34:$G$777,СВЦЭМ!$A$34:$A$777,$A246,СВЦЭМ!$B$34:$B$777,B$225)+'СЕТ СН'!$F$12</f>
        <v>152.76493409</v>
      </c>
      <c r="C246" s="64">
        <f>SUMIFS(СВЦЭМ!$G$34:$G$777,СВЦЭМ!$A$34:$A$777,$A246,СВЦЭМ!$B$34:$B$777,C$225)+'СЕТ СН'!$F$12</f>
        <v>166.15396870999999</v>
      </c>
      <c r="D246" s="64">
        <f>SUMIFS(СВЦЭМ!$G$34:$G$777,СВЦЭМ!$A$34:$A$777,$A246,СВЦЭМ!$B$34:$B$777,D$225)+'СЕТ СН'!$F$12</f>
        <v>170.57741032999999</v>
      </c>
      <c r="E246" s="64">
        <f>SUMIFS(СВЦЭМ!$G$34:$G$777,СВЦЭМ!$A$34:$A$777,$A246,СВЦЭМ!$B$34:$B$777,E$225)+'СЕТ СН'!$F$12</f>
        <v>174.52268826</v>
      </c>
      <c r="F246" s="64">
        <f>SUMIFS(СВЦЭМ!$G$34:$G$777,СВЦЭМ!$A$34:$A$777,$A246,СВЦЭМ!$B$34:$B$777,F$225)+'СЕТ СН'!$F$12</f>
        <v>177.56035223000001</v>
      </c>
      <c r="G246" s="64">
        <f>SUMIFS(СВЦЭМ!$G$34:$G$777,СВЦЭМ!$A$34:$A$777,$A246,СВЦЭМ!$B$34:$B$777,G$225)+'СЕТ СН'!$F$12</f>
        <v>175.21711796</v>
      </c>
      <c r="H246" s="64">
        <f>SUMIFS(СВЦЭМ!$G$34:$G$777,СВЦЭМ!$A$34:$A$777,$A246,СВЦЭМ!$B$34:$B$777,H$225)+'СЕТ СН'!$F$12</f>
        <v>156.65931517000001</v>
      </c>
      <c r="I246" s="64">
        <f>SUMIFS(СВЦЭМ!$G$34:$G$777,СВЦЭМ!$A$34:$A$777,$A246,СВЦЭМ!$B$34:$B$777,I$225)+'СЕТ СН'!$F$12</f>
        <v>132.25113091</v>
      </c>
      <c r="J246" s="64">
        <f>SUMIFS(СВЦЭМ!$G$34:$G$777,СВЦЭМ!$A$34:$A$777,$A246,СВЦЭМ!$B$34:$B$777,J$225)+'СЕТ СН'!$F$12</f>
        <v>117.24628524000001</v>
      </c>
      <c r="K246" s="64">
        <f>SUMIFS(СВЦЭМ!$G$34:$G$777,СВЦЭМ!$A$34:$A$777,$A246,СВЦЭМ!$B$34:$B$777,K$225)+'СЕТ СН'!$F$12</f>
        <v>114.60486714</v>
      </c>
      <c r="L246" s="64">
        <f>SUMIFS(СВЦЭМ!$G$34:$G$777,СВЦЭМ!$A$34:$A$777,$A246,СВЦЭМ!$B$34:$B$777,L$225)+'СЕТ СН'!$F$12</f>
        <v>114.81757472</v>
      </c>
      <c r="M246" s="64">
        <f>SUMIFS(СВЦЭМ!$G$34:$G$777,СВЦЭМ!$A$34:$A$777,$A246,СВЦЭМ!$B$34:$B$777,M$225)+'СЕТ СН'!$F$12</f>
        <v>113.04847359999999</v>
      </c>
      <c r="N246" s="64">
        <f>SUMIFS(СВЦЭМ!$G$34:$G$777,СВЦЭМ!$A$34:$A$777,$A246,СВЦЭМ!$B$34:$B$777,N$225)+'СЕТ СН'!$F$12</f>
        <v>111.89798858</v>
      </c>
      <c r="O246" s="64">
        <f>SUMIFS(СВЦЭМ!$G$34:$G$777,СВЦЭМ!$A$34:$A$777,$A246,СВЦЭМ!$B$34:$B$777,O$225)+'СЕТ СН'!$F$12</f>
        <v>113.67323260000001</v>
      </c>
      <c r="P246" s="64">
        <f>SUMIFS(СВЦЭМ!$G$34:$G$777,СВЦЭМ!$A$34:$A$777,$A246,СВЦЭМ!$B$34:$B$777,P$225)+'СЕТ СН'!$F$12</f>
        <v>111.97543428</v>
      </c>
      <c r="Q246" s="64">
        <f>SUMIFS(СВЦЭМ!$G$34:$G$777,СВЦЭМ!$A$34:$A$777,$A246,СВЦЭМ!$B$34:$B$777,Q$225)+'СЕТ СН'!$F$12</f>
        <v>112.93570055000001</v>
      </c>
      <c r="R246" s="64">
        <f>SUMIFS(СВЦЭМ!$G$34:$G$777,СВЦЭМ!$A$34:$A$777,$A246,СВЦЭМ!$B$34:$B$777,R$225)+'СЕТ СН'!$F$12</f>
        <v>111.81768844</v>
      </c>
      <c r="S246" s="64">
        <f>SUMIFS(СВЦЭМ!$G$34:$G$777,СВЦЭМ!$A$34:$A$777,$A246,СВЦЭМ!$B$34:$B$777,S$225)+'СЕТ СН'!$F$12</f>
        <v>111.51962707</v>
      </c>
      <c r="T246" s="64">
        <f>SUMIFS(СВЦЭМ!$G$34:$G$777,СВЦЭМ!$A$34:$A$777,$A246,СВЦЭМ!$B$34:$B$777,T$225)+'СЕТ СН'!$F$12</f>
        <v>109.9480873</v>
      </c>
      <c r="U246" s="64">
        <f>SUMIFS(СВЦЭМ!$G$34:$G$777,СВЦЭМ!$A$34:$A$777,$A246,СВЦЭМ!$B$34:$B$777,U$225)+'СЕТ СН'!$F$12</f>
        <v>106.46904793</v>
      </c>
      <c r="V246" s="64">
        <f>SUMIFS(СВЦЭМ!$G$34:$G$777,СВЦЭМ!$A$34:$A$777,$A246,СВЦЭМ!$B$34:$B$777,V$225)+'СЕТ СН'!$F$12</f>
        <v>108.87238253</v>
      </c>
      <c r="W246" s="64">
        <f>SUMIFS(СВЦЭМ!$G$34:$G$777,СВЦЭМ!$A$34:$A$777,$A246,СВЦЭМ!$B$34:$B$777,W$225)+'СЕТ СН'!$F$12</f>
        <v>121.56653505</v>
      </c>
      <c r="X246" s="64">
        <f>SUMIFS(СВЦЭМ!$G$34:$G$777,СВЦЭМ!$A$34:$A$777,$A246,СВЦЭМ!$B$34:$B$777,X$225)+'СЕТ СН'!$F$12</f>
        <v>121.692238</v>
      </c>
      <c r="Y246" s="64">
        <f>SUMIFS(СВЦЭМ!$G$34:$G$777,СВЦЭМ!$A$34:$A$777,$A246,СВЦЭМ!$B$34:$B$777,Y$225)+'СЕТ СН'!$F$12</f>
        <v>133.8715091</v>
      </c>
    </row>
    <row r="247" spans="1:25" ht="15.75" x14ac:dyDescent="0.2">
      <c r="A247" s="63">
        <f t="shared" si="6"/>
        <v>42573</v>
      </c>
      <c r="B247" s="64">
        <f>SUMIFS(СВЦЭМ!$G$34:$G$777,СВЦЭМ!$A$34:$A$777,$A247,СВЦЭМ!$B$34:$B$777,B$225)+'СЕТ СН'!$F$12</f>
        <v>156.58579949</v>
      </c>
      <c r="C247" s="64">
        <f>SUMIFS(СВЦЭМ!$G$34:$G$777,СВЦЭМ!$A$34:$A$777,$A247,СВЦЭМ!$B$34:$B$777,C$225)+'СЕТ СН'!$F$12</f>
        <v>171.61361574</v>
      </c>
      <c r="D247" s="64">
        <f>SUMIFS(СВЦЭМ!$G$34:$G$777,СВЦЭМ!$A$34:$A$777,$A247,СВЦЭМ!$B$34:$B$777,D$225)+'СЕТ СН'!$F$12</f>
        <v>180.28094523999999</v>
      </c>
      <c r="E247" s="64">
        <f>SUMIFS(СВЦЭМ!$G$34:$G$777,СВЦЭМ!$A$34:$A$777,$A247,СВЦЭМ!$B$34:$B$777,E$225)+'СЕТ СН'!$F$12</f>
        <v>183.5033511</v>
      </c>
      <c r="F247" s="64">
        <f>SUMIFS(СВЦЭМ!$G$34:$G$777,СВЦЭМ!$A$34:$A$777,$A247,СВЦЭМ!$B$34:$B$777,F$225)+'СЕТ СН'!$F$12</f>
        <v>184.47550720999999</v>
      </c>
      <c r="G247" s="64">
        <f>SUMIFS(СВЦЭМ!$G$34:$G$777,СВЦЭМ!$A$34:$A$777,$A247,СВЦЭМ!$B$34:$B$777,G$225)+'СЕТ СН'!$F$12</f>
        <v>181.35792223999999</v>
      </c>
      <c r="H247" s="64">
        <f>SUMIFS(СВЦЭМ!$G$34:$G$777,СВЦЭМ!$A$34:$A$777,$A247,СВЦЭМ!$B$34:$B$777,H$225)+'СЕТ СН'!$F$12</f>
        <v>162.24340663000001</v>
      </c>
      <c r="I247" s="64">
        <f>SUMIFS(СВЦЭМ!$G$34:$G$777,СВЦЭМ!$A$34:$A$777,$A247,СВЦЭМ!$B$34:$B$777,I$225)+'СЕТ СН'!$F$12</f>
        <v>136.71040352</v>
      </c>
      <c r="J247" s="64">
        <f>SUMIFS(СВЦЭМ!$G$34:$G$777,СВЦЭМ!$A$34:$A$777,$A247,СВЦЭМ!$B$34:$B$777,J$225)+'СЕТ СН'!$F$12</f>
        <v>116.72803967</v>
      </c>
      <c r="K247" s="64">
        <f>SUMIFS(СВЦЭМ!$G$34:$G$777,СВЦЭМ!$A$34:$A$777,$A247,СВЦЭМ!$B$34:$B$777,K$225)+'СЕТ СН'!$F$12</f>
        <v>106.06213034</v>
      </c>
      <c r="L247" s="64">
        <f>SUMIFS(СВЦЭМ!$G$34:$G$777,СВЦЭМ!$A$34:$A$777,$A247,СВЦЭМ!$B$34:$B$777,L$225)+'СЕТ СН'!$F$12</f>
        <v>104.66051047000001</v>
      </c>
      <c r="M247" s="64">
        <f>SUMIFS(СВЦЭМ!$G$34:$G$777,СВЦЭМ!$A$34:$A$777,$A247,СВЦЭМ!$B$34:$B$777,M$225)+'СЕТ СН'!$F$12</f>
        <v>103.49559647</v>
      </c>
      <c r="N247" s="64">
        <f>SUMIFS(СВЦЭМ!$G$34:$G$777,СВЦЭМ!$A$34:$A$777,$A247,СВЦЭМ!$B$34:$B$777,N$225)+'СЕТ СН'!$F$12</f>
        <v>102.43391588</v>
      </c>
      <c r="O247" s="64">
        <f>SUMIFS(СВЦЭМ!$G$34:$G$777,СВЦЭМ!$A$34:$A$777,$A247,СВЦЭМ!$B$34:$B$777,O$225)+'СЕТ СН'!$F$12</f>
        <v>103.09286950000001</v>
      </c>
      <c r="P247" s="64">
        <f>SUMIFS(СВЦЭМ!$G$34:$G$777,СВЦЭМ!$A$34:$A$777,$A247,СВЦЭМ!$B$34:$B$777,P$225)+'СЕТ СН'!$F$12</f>
        <v>103.19455374</v>
      </c>
      <c r="Q247" s="64">
        <f>SUMIFS(СВЦЭМ!$G$34:$G$777,СВЦЭМ!$A$34:$A$777,$A247,СВЦЭМ!$B$34:$B$777,Q$225)+'СЕТ СН'!$F$12</f>
        <v>103.02343397</v>
      </c>
      <c r="R247" s="64">
        <f>SUMIFS(СВЦЭМ!$G$34:$G$777,СВЦЭМ!$A$34:$A$777,$A247,СВЦЭМ!$B$34:$B$777,R$225)+'СЕТ СН'!$F$12</f>
        <v>104.75441982</v>
      </c>
      <c r="S247" s="64">
        <f>SUMIFS(СВЦЭМ!$G$34:$G$777,СВЦЭМ!$A$34:$A$777,$A247,СВЦЭМ!$B$34:$B$777,S$225)+'СЕТ СН'!$F$12</f>
        <v>103.33394267</v>
      </c>
      <c r="T247" s="64">
        <f>SUMIFS(СВЦЭМ!$G$34:$G$777,СВЦЭМ!$A$34:$A$777,$A247,СВЦЭМ!$B$34:$B$777,T$225)+'СЕТ СН'!$F$12</f>
        <v>100.71524727000001</v>
      </c>
      <c r="U247" s="64">
        <f>SUMIFS(СВЦЭМ!$G$34:$G$777,СВЦЭМ!$A$34:$A$777,$A247,СВЦЭМ!$B$34:$B$777,U$225)+'СЕТ СН'!$F$12</f>
        <v>100.94569987</v>
      </c>
      <c r="V247" s="64">
        <f>SUMIFS(СВЦЭМ!$G$34:$G$777,СВЦЭМ!$A$34:$A$777,$A247,СВЦЭМ!$B$34:$B$777,V$225)+'СЕТ СН'!$F$12</f>
        <v>108.25709055999999</v>
      </c>
      <c r="W247" s="64">
        <f>SUMIFS(СВЦЭМ!$G$34:$G$777,СВЦЭМ!$A$34:$A$777,$A247,СВЦЭМ!$B$34:$B$777,W$225)+'СЕТ СН'!$F$12</f>
        <v>124.82945927999999</v>
      </c>
      <c r="X247" s="64">
        <f>SUMIFS(СВЦЭМ!$G$34:$G$777,СВЦЭМ!$A$34:$A$777,$A247,СВЦЭМ!$B$34:$B$777,X$225)+'СЕТ СН'!$F$12</f>
        <v>121.62758264</v>
      </c>
      <c r="Y247" s="64">
        <f>SUMIFS(СВЦЭМ!$G$34:$G$777,СВЦЭМ!$A$34:$A$777,$A247,СВЦЭМ!$B$34:$B$777,Y$225)+'СЕТ СН'!$F$12</f>
        <v>129.38710533</v>
      </c>
    </row>
    <row r="248" spans="1:25" ht="15.75" x14ac:dyDescent="0.2">
      <c r="A248" s="63">
        <f t="shared" si="6"/>
        <v>42574</v>
      </c>
      <c r="B248" s="64">
        <f>SUMIFS(СВЦЭМ!$G$34:$G$777,СВЦЭМ!$A$34:$A$777,$A248,СВЦЭМ!$B$34:$B$777,B$225)+'СЕТ СН'!$F$12</f>
        <v>147.74184276</v>
      </c>
      <c r="C248" s="64">
        <f>SUMIFS(СВЦЭМ!$G$34:$G$777,СВЦЭМ!$A$34:$A$777,$A248,СВЦЭМ!$B$34:$B$777,C$225)+'СЕТ СН'!$F$12</f>
        <v>161.99207071000001</v>
      </c>
      <c r="D248" s="64">
        <f>SUMIFS(СВЦЭМ!$G$34:$G$777,СВЦЭМ!$A$34:$A$777,$A248,СВЦЭМ!$B$34:$B$777,D$225)+'СЕТ СН'!$F$12</f>
        <v>169.46759868999999</v>
      </c>
      <c r="E248" s="64">
        <f>SUMIFS(СВЦЭМ!$G$34:$G$777,СВЦЭМ!$A$34:$A$777,$A248,СВЦЭМ!$B$34:$B$777,E$225)+'СЕТ СН'!$F$12</f>
        <v>174.25837998</v>
      </c>
      <c r="F248" s="64">
        <f>SUMIFS(СВЦЭМ!$G$34:$G$777,СВЦЭМ!$A$34:$A$777,$A248,СВЦЭМ!$B$34:$B$777,F$225)+'СЕТ СН'!$F$12</f>
        <v>175.45845043</v>
      </c>
      <c r="G248" s="64">
        <f>SUMIFS(СВЦЭМ!$G$34:$G$777,СВЦЭМ!$A$34:$A$777,$A248,СВЦЭМ!$B$34:$B$777,G$225)+'СЕТ СН'!$F$12</f>
        <v>175.26284090999999</v>
      </c>
      <c r="H248" s="64">
        <f>SUMIFS(СВЦЭМ!$G$34:$G$777,СВЦЭМ!$A$34:$A$777,$A248,СВЦЭМ!$B$34:$B$777,H$225)+'СЕТ СН'!$F$12</f>
        <v>159.95973672</v>
      </c>
      <c r="I248" s="64">
        <f>SUMIFS(СВЦЭМ!$G$34:$G$777,СВЦЭМ!$A$34:$A$777,$A248,СВЦЭМ!$B$34:$B$777,I$225)+'СЕТ СН'!$F$12</f>
        <v>141.22726562</v>
      </c>
      <c r="J248" s="64">
        <f>SUMIFS(СВЦЭМ!$G$34:$G$777,СВЦЭМ!$A$34:$A$777,$A248,СВЦЭМ!$B$34:$B$777,J$225)+'СЕТ СН'!$F$12</f>
        <v>116.90815916</v>
      </c>
      <c r="K248" s="64">
        <f>SUMIFS(СВЦЭМ!$G$34:$G$777,СВЦЭМ!$A$34:$A$777,$A248,СВЦЭМ!$B$34:$B$777,K$225)+'СЕТ СН'!$F$12</f>
        <v>100.57726492</v>
      </c>
      <c r="L248" s="64">
        <f>SUMIFS(СВЦЭМ!$G$34:$G$777,СВЦЭМ!$A$34:$A$777,$A248,СВЦЭМ!$B$34:$B$777,L$225)+'СЕТ СН'!$F$12</f>
        <v>98.028918489999995</v>
      </c>
      <c r="M248" s="64">
        <f>SUMIFS(СВЦЭМ!$G$34:$G$777,СВЦЭМ!$A$34:$A$777,$A248,СВЦЭМ!$B$34:$B$777,M$225)+'СЕТ СН'!$F$12</f>
        <v>95.464823710000005</v>
      </c>
      <c r="N248" s="64">
        <f>SUMIFS(СВЦЭМ!$G$34:$G$777,СВЦЭМ!$A$34:$A$777,$A248,СВЦЭМ!$B$34:$B$777,N$225)+'СЕТ СН'!$F$12</f>
        <v>94.978017570000006</v>
      </c>
      <c r="O248" s="64">
        <f>SUMIFS(СВЦЭМ!$G$34:$G$777,СВЦЭМ!$A$34:$A$777,$A248,СВЦЭМ!$B$34:$B$777,O$225)+'СЕТ СН'!$F$12</f>
        <v>94.855407189999994</v>
      </c>
      <c r="P248" s="64">
        <f>SUMIFS(СВЦЭМ!$G$34:$G$777,СВЦЭМ!$A$34:$A$777,$A248,СВЦЭМ!$B$34:$B$777,P$225)+'СЕТ СН'!$F$12</f>
        <v>95.450313850000001</v>
      </c>
      <c r="Q248" s="64">
        <f>SUMIFS(СВЦЭМ!$G$34:$G$777,СВЦЭМ!$A$34:$A$777,$A248,СВЦЭМ!$B$34:$B$777,Q$225)+'СЕТ СН'!$F$12</f>
        <v>96.164929990000005</v>
      </c>
      <c r="R248" s="64">
        <f>SUMIFS(СВЦЭМ!$G$34:$G$777,СВЦЭМ!$A$34:$A$777,$A248,СВЦЭМ!$B$34:$B$777,R$225)+'СЕТ СН'!$F$12</f>
        <v>96.753023769999999</v>
      </c>
      <c r="S248" s="64">
        <f>SUMIFS(СВЦЭМ!$G$34:$G$777,СВЦЭМ!$A$34:$A$777,$A248,СВЦЭМ!$B$34:$B$777,S$225)+'СЕТ СН'!$F$12</f>
        <v>96.408748290000005</v>
      </c>
      <c r="T248" s="64">
        <f>SUMIFS(СВЦЭМ!$G$34:$G$777,СВЦЭМ!$A$34:$A$777,$A248,СВЦЭМ!$B$34:$B$777,T$225)+'СЕТ СН'!$F$12</f>
        <v>96.424124820000003</v>
      </c>
      <c r="U248" s="64">
        <f>SUMIFS(СВЦЭМ!$G$34:$G$777,СВЦЭМ!$A$34:$A$777,$A248,СВЦЭМ!$B$34:$B$777,U$225)+'СЕТ СН'!$F$12</f>
        <v>96.518527610000007</v>
      </c>
      <c r="V248" s="64">
        <f>SUMIFS(СВЦЭМ!$G$34:$G$777,СВЦЭМ!$A$34:$A$777,$A248,СВЦЭМ!$B$34:$B$777,V$225)+'СЕТ СН'!$F$12</f>
        <v>101.45959329</v>
      </c>
      <c r="W248" s="64">
        <f>SUMIFS(СВЦЭМ!$G$34:$G$777,СВЦЭМ!$A$34:$A$777,$A248,СВЦЭМ!$B$34:$B$777,W$225)+'СЕТ СН'!$F$12</f>
        <v>111.04002611</v>
      </c>
      <c r="X248" s="64">
        <f>SUMIFS(СВЦЭМ!$G$34:$G$777,СВЦЭМ!$A$34:$A$777,$A248,СВЦЭМ!$B$34:$B$777,X$225)+'СЕТ СН'!$F$12</f>
        <v>116.824563</v>
      </c>
      <c r="Y248" s="64">
        <f>SUMIFS(СВЦЭМ!$G$34:$G$777,СВЦЭМ!$A$34:$A$777,$A248,СВЦЭМ!$B$34:$B$777,Y$225)+'СЕТ СН'!$F$12</f>
        <v>134.15458785000001</v>
      </c>
    </row>
    <row r="249" spans="1:25" ht="15.75" x14ac:dyDescent="0.2">
      <c r="A249" s="63">
        <f t="shared" si="6"/>
        <v>42575</v>
      </c>
      <c r="B249" s="64">
        <f>SUMIFS(СВЦЭМ!$G$34:$G$777,СВЦЭМ!$A$34:$A$777,$A249,СВЦЭМ!$B$34:$B$777,B$225)+'СЕТ СН'!$F$12</f>
        <v>158.24800912000001</v>
      </c>
      <c r="C249" s="64">
        <f>SUMIFS(СВЦЭМ!$G$34:$G$777,СВЦЭМ!$A$34:$A$777,$A249,СВЦЭМ!$B$34:$B$777,C$225)+'СЕТ СН'!$F$12</f>
        <v>172.99554298000001</v>
      </c>
      <c r="D249" s="64">
        <f>SUMIFS(СВЦЭМ!$G$34:$G$777,СВЦЭМ!$A$34:$A$777,$A249,СВЦЭМ!$B$34:$B$777,D$225)+'СЕТ СН'!$F$12</f>
        <v>183.42420006</v>
      </c>
      <c r="E249" s="64">
        <f>SUMIFS(СВЦЭМ!$G$34:$G$777,СВЦЭМ!$A$34:$A$777,$A249,СВЦЭМ!$B$34:$B$777,E$225)+'СЕТ СН'!$F$12</f>
        <v>188.77745457</v>
      </c>
      <c r="F249" s="64">
        <f>SUMIFS(СВЦЭМ!$G$34:$G$777,СВЦЭМ!$A$34:$A$777,$A249,СВЦЭМ!$B$34:$B$777,F$225)+'СЕТ СН'!$F$12</f>
        <v>192.35507779</v>
      </c>
      <c r="G249" s="64">
        <f>SUMIFS(СВЦЭМ!$G$34:$G$777,СВЦЭМ!$A$34:$A$777,$A249,СВЦЭМ!$B$34:$B$777,G$225)+'СЕТ СН'!$F$12</f>
        <v>193.10051662000001</v>
      </c>
      <c r="H249" s="64">
        <f>SUMIFS(СВЦЭМ!$G$34:$G$777,СВЦЭМ!$A$34:$A$777,$A249,СВЦЭМ!$B$34:$B$777,H$225)+'СЕТ СН'!$F$12</f>
        <v>176.7354321</v>
      </c>
      <c r="I249" s="64">
        <f>SUMIFS(СВЦЭМ!$G$34:$G$777,СВЦЭМ!$A$34:$A$777,$A249,СВЦЭМ!$B$34:$B$777,I$225)+'СЕТ СН'!$F$12</f>
        <v>158.73932117000001</v>
      </c>
      <c r="J249" s="64">
        <f>SUMIFS(СВЦЭМ!$G$34:$G$777,СВЦЭМ!$A$34:$A$777,$A249,СВЦЭМ!$B$34:$B$777,J$225)+'СЕТ СН'!$F$12</f>
        <v>128.43996670999999</v>
      </c>
      <c r="K249" s="64">
        <f>SUMIFS(СВЦЭМ!$G$34:$G$777,СВЦЭМ!$A$34:$A$777,$A249,СВЦЭМ!$B$34:$B$777,K$225)+'СЕТ СН'!$F$12</f>
        <v>104.05830658000001</v>
      </c>
      <c r="L249" s="64">
        <f>SUMIFS(СВЦЭМ!$G$34:$G$777,СВЦЭМ!$A$34:$A$777,$A249,СВЦЭМ!$B$34:$B$777,L$225)+'СЕТ СН'!$F$12</f>
        <v>97.236667499999996</v>
      </c>
      <c r="M249" s="64">
        <f>SUMIFS(СВЦЭМ!$G$34:$G$777,СВЦЭМ!$A$34:$A$777,$A249,СВЦЭМ!$B$34:$B$777,M$225)+'СЕТ СН'!$F$12</f>
        <v>96.746037740000006</v>
      </c>
      <c r="N249" s="64">
        <f>SUMIFS(СВЦЭМ!$G$34:$G$777,СВЦЭМ!$A$34:$A$777,$A249,СВЦЭМ!$B$34:$B$777,N$225)+'СЕТ СН'!$F$12</f>
        <v>97.776414939999995</v>
      </c>
      <c r="O249" s="64">
        <f>SUMIFS(СВЦЭМ!$G$34:$G$777,СВЦЭМ!$A$34:$A$777,$A249,СВЦЭМ!$B$34:$B$777,O$225)+'СЕТ СН'!$F$12</f>
        <v>97.727088949999995</v>
      </c>
      <c r="P249" s="64">
        <f>SUMIFS(СВЦЭМ!$G$34:$G$777,СВЦЭМ!$A$34:$A$777,$A249,СВЦЭМ!$B$34:$B$777,P$225)+'СЕТ СН'!$F$12</f>
        <v>98.234291600000006</v>
      </c>
      <c r="Q249" s="64">
        <f>SUMIFS(СВЦЭМ!$G$34:$G$777,СВЦЭМ!$A$34:$A$777,$A249,СВЦЭМ!$B$34:$B$777,Q$225)+'СЕТ СН'!$F$12</f>
        <v>98.599053330000004</v>
      </c>
      <c r="R249" s="64">
        <f>SUMIFS(СВЦЭМ!$G$34:$G$777,СВЦЭМ!$A$34:$A$777,$A249,СВЦЭМ!$B$34:$B$777,R$225)+'СЕТ СН'!$F$12</f>
        <v>99.198244630000005</v>
      </c>
      <c r="S249" s="64">
        <f>SUMIFS(СВЦЭМ!$G$34:$G$777,СВЦЭМ!$A$34:$A$777,$A249,СВЦЭМ!$B$34:$B$777,S$225)+'СЕТ СН'!$F$12</f>
        <v>101.00653044000001</v>
      </c>
      <c r="T249" s="64">
        <f>SUMIFS(СВЦЭМ!$G$34:$G$777,СВЦЭМ!$A$34:$A$777,$A249,СВЦЭМ!$B$34:$B$777,T$225)+'СЕТ СН'!$F$12</f>
        <v>100.97386099000001</v>
      </c>
      <c r="U249" s="64">
        <f>SUMIFS(СВЦЭМ!$G$34:$G$777,СВЦЭМ!$A$34:$A$777,$A249,СВЦЭМ!$B$34:$B$777,U$225)+'СЕТ СН'!$F$12</f>
        <v>106.20145856000001</v>
      </c>
      <c r="V249" s="64">
        <f>SUMIFS(СВЦЭМ!$G$34:$G$777,СВЦЭМ!$A$34:$A$777,$A249,СВЦЭМ!$B$34:$B$777,V$225)+'СЕТ СН'!$F$12</f>
        <v>108.56130012</v>
      </c>
      <c r="W249" s="64">
        <f>SUMIFS(СВЦЭМ!$G$34:$G$777,СВЦЭМ!$A$34:$A$777,$A249,СВЦЭМ!$B$34:$B$777,W$225)+'СЕТ СН'!$F$12</f>
        <v>117.77851447</v>
      </c>
      <c r="X249" s="64">
        <f>SUMIFS(СВЦЭМ!$G$34:$G$777,СВЦЭМ!$A$34:$A$777,$A249,СВЦЭМ!$B$34:$B$777,X$225)+'СЕТ СН'!$F$12</f>
        <v>125.32477928</v>
      </c>
      <c r="Y249" s="64">
        <f>SUMIFS(СВЦЭМ!$G$34:$G$777,СВЦЭМ!$A$34:$A$777,$A249,СВЦЭМ!$B$34:$B$777,Y$225)+'СЕТ СН'!$F$12</f>
        <v>144.25546825999999</v>
      </c>
    </row>
    <row r="250" spans="1:25" ht="15.75" x14ac:dyDescent="0.2">
      <c r="A250" s="63">
        <f t="shared" si="6"/>
        <v>42576</v>
      </c>
      <c r="B250" s="64">
        <f>SUMIFS(СВЦЭМ!$G$34:$G$777,СВЦЭМ!$A$34:$A$777,$A250,СВЦЭМ!$B$34:$B$777,B$225)+'СЕТ СН'!$F$12</f>
        <v>144.04379838</v>
      </c>
      <c r="C250" s="64">
        <f>SUMIFS(СВЦЭМ!$G$34:$G$777,СВЦЭМ!$A$34:$A$777,$A250,СВЦЭМ!$B$34:$B$777,C$225)+'СЕТ СН'!$F$12</f>
        <v>158.07716439999999</v>
      </c>
      <c r="D250" s="64">
        <f>SUMIFS(СВЦЭМ!$G$34:$G$777,СВЦЭМ!$A$34:$A$777,$A250,СВЦЭМ!$B$34:$B$777,D$225)+'СЕТ СН'!$F$12</f>
        <v>163.38929067000001</v>
      </c>
      <c r="E250" s="64">
        <f>SUMIFS(СВЦЭМ!$G$34:$G$777,СВЦЭМ!$A$34:$A$777,$A250,СВЦЭМ!$B$34:$B$777,E$225)+'СЕТ СН'!$F$12</f>
        <v>163.25459956</v>
      </c>
      <c r="F250" s="64">
        <f>SUMIFS(СВЦЭМ!$G$34:$G$777,СВЦЭМ!$A$34:$A$777,$A250,СВЦЭМ!$B$34:$B$777,F$225)+'СЕТ СН'!$F$12</f>
        <v>165.05580885000001</v>
      </c>
      <c r="G250" s="64">
        <f>SUMIFS(СВЦЭМ!$G$34:$G$777,СВЦЭМ!$A$34:$A$777,$A250,СВЦЭМ!$B$34:$B$777,G$225)+'СЕТ СН'!$F$12</f>
        <v>163.84711125000001</v>
      </c>
      <c r="H250" s="64">
        <f>SUMIFS(СВЦЭМ!$G$34:$G$777,СВЦЭМ!$A$34:$A$777,$A250,СВЦЭМ!$B$34:$B$777,H$225)+'СЕТ СН'!$F$12</f>
        <v>151.44601566</v>
      </c>
      <c r="I250" s="64">
        <f>SUMIFS(СВЦЭМ!$G$34:$G$777,СВЦЭМ!$A$34:$A$777,$A250,СВЦЭМ!$B$34:$B$777,I$225)+'СЕТ СН'!$F$12</f>
        <v>126.0407416</v>
      </c>
      <c r="J250" s="64">
        <f>SUMIFS(СВЦЭМ!$G$34:$G$777,СВЦЭМ!$A$34:$A$777,$A250,СВЦЭМ!$B$34:$B$777,J$225)+'СЕТ СН'!$F$12</f>
        <v>102.23423535000001</v>
      </c>
      <c r="K250" s="64">
        <f>SUMIFS(СВЦЭМ!$G$34:$G$777,СВЦЭМ!$A$34:$A$777,$A250,СВЦЭМ!$B$34:$B$777,K$225)+'СЕТ СН'!$F$12</f>
        <v>94.07143988</v>
      </c>
      <c r="L250" s="64">
        <f>SUMIFS(СВЦЭМ!$G$34:$G$777,СВЦЭМ!$A$34:$A$777,$A250,СВЦЭМ!$B$34:$B$777,L$225)+'СЕТ СН'!$F$12</f>
        <v>104.85208175</v>
      </c>
      <c r="M250" s="64">
        <f>SUMIFS(СВЦЭМ!$G$34:$G$777,СВЦЭМ!$A$34:$A$777,$A250,СВЦЭМ!$B$34:$B$777,M$225)+'СЕТ СН'!$F$12</f>
        <v>105.50016841</v>
      </c>
      <c r="N250" s="64">
        <f>SUMIFS(СВЦЭМ!$G$34:$G$777,СВЦЭМ!$A$34:$A$777,$A250,СВЦЭМ!$B$34:$B$777,N$225)+'СЕТ СН'!$F$12</f>
        <v>102.70399171</v>
      </c>
      <c r="O250" s="64">
        <f>SUMIFS(СВЦЭМ!$G$34:$G$777,СВЦЭМ!$A$34:$A$777,$A250,СВЦЭМ!$B$34:$B$777,O$225)+'СЕТ СН'!$F$12</f>
        <v>105.01762604</v>
      </c>
      <c r="P250" s="64">
        <f>SUMIFS(СВЦЭМ!$G$34:$G$777,СВЦЭМ!$A$34:$A$777,$A250,СВЦЭМ!$B$34:$B$777,P$225)+'СЕТ СН'!$F$12</f>
        <v>104.52713978</v>
      </c>
      <c r="Q250" s="64">
        <f>SUMIFS(СВЦЭМ!$G$34:$G$777,СВЦЭМ!$A$34:$A$777,$A250,СВЦЭМ!$B$34:$B$777,Q$225)+'СЕТ СН'!$F$12</f>
        <v>102.40526052</v>
      </c>
      <c r="R250" s="64">
        <f>SUMIFS(СВЦЭМ!$G$34:$G$777,СВЦЭМ!$A$34:$A$777,$A250,СВЦЭМ!$B$34:$B$777,R$225)+'СЕТ СН'!$F$12</f>
        <v>103.00315211</v>
      </c>
      <c r="S250" s="64">
        <f>SUMIFS(СВЦЭМ!$G$34:$G$777,СВЦЭМ!$A$34:$A$777,$A250,СВЦЭМ!$B$34:$B$777,S$225)+'СЕТ СН'!$F$12</f>
        <v>102.42956784</v>
      </c>
      <c r="T250" s="64">
        <f>SUMIFS(СВЦЭМ!$G$34:$G$777,СВЦЭМ!$A$34:$A$777,$A250,СВЦЭМ!$B$34:$B$777,T$225)+'СЕТ СН'!$F$12</f>
        <v>91.887348320000001</v>
      </c>
      <c r="U250" s="64">
        <f>SUMIFS(СВЦЭМ!$G$34:$G$777,СВЦЭМ!$A$34:$A$777,$A250,СВЦЭМ!$B$34:$B$777,U$225)+'СЕТ СН'!$F$12</f>
        <v>92.419491059999999</v>
      </c>
      <c r="V250" s="64">
        <f>SUMIFS(СВЦЭМ!$G$34:$G$777,СВЦЭМ!$A$34:$A$777,$A250,СВЦЭМ!$B$34:$B$777,V$225)+'СЕТ СН'!$F$12</f>
        <v>93.71743223</v>
      </c>
      <c r="W250" s="64">
        <f>SUMIFS(СВЦЭМ!$G$34:$G$777,СВЦЭМ!$A$34:$A$777,$A250,СВЦЭМ!$B$34:$B$777,W$225)+'СЕТ СН'!$F$12</f>
        <v>104.67489537</v>
      </c>
      <c r="X250" s="64">
        <f>SUMIFS(СВЦЭМ!$G$34:$G$777,СВЦЭМ!$A$34:$A$777,$A250,СВЦЭМ!$B$34:$B$777,X$225)+'СЕТ СН'!$F$12</f>
        <v>109.91201452999999</v>
      </c>
      <c r="Y250" s="64">
        <f>SUMIFS(СВЦЭМ!$G$34:$G$777,СВЦЭМ!$A$34:$A$777,$A250,СВЦЭМ!$B$34:$B$777,Y$225)+'СЕТ СН'!$F$12</f>
        <v>120.01906657000001</v>
      </c>
    </row>
    <row r="251" spans="1:25" ht="15.75" x14ac:dyDescent="0.2">
      <c r="A251" s="63">
        <f t="shared" si="6"/>
        <v>42577</v>
      </c>
      <c r="B251" s="64">
        <f>SUMIFS(СВЦЭМ!$G$34:$G$777,СВЦЭМ!$A$34:$A$777,$A251,СВЦЭМ!$B$34:$B$777,B$225)+'СЕТ СН'!$F$12</f>
        <v>162.58958533000001</v>
      </c>
      <c r="C251" s="64">
        <f>SUMIFS(СВЦЭМ!$G$34:$G$777,СВЦЭМ!$A$34:$A$777,$A251,СВЦЭМ!$B$34:$B$777,C$225)+'СЕТ СН'!$F$12</f>
        <v>175.81004873000001</v>
      </c>
      <c r="D251" s="64">
        <f>SUMIFS(СВЦЭМ!$G$34:$G$777,СВЦЭМ!$A$34:$A$777,$A251,СВЦЭМ!$B$34:$B$777,D$225)+'СЕТ СН'!$F$12</f>
        <v>183.76401422000001</v>
      </c>
      <c r="E251" s="64">
        <f>SUMIFS(СВЦЭМ!$G$34:$G$777,СВЦЭМ!$A$34:$A$777,$A251,СВЦЭМ!$B$34:$B$777,E$225)+'СЕТ СН'!$F$12</f>
        <v>185.78256715000001</v>
      </c>
      <c r="F251" s="64">
        <f>SUMIFS(СВЦЭМ!$G$34:$G$777,СВЦЭМ!$A$34:$A$777,$A251,СВЦЭМ!$B$34:$B$777,F$225)+'СЕТ СН'!$F$12</f>
        <v>184.36452824</v>
      </c>
      <c r="G251" s="64">
        <f>SUMIFS(СВЦЭМ!$G$34:$G$777,СВЦЭМ!$A$34:$A$777,$A251,СВЦЭМ!$B$34:$B$777,G$225)+'СЕТ СН'!$F$12</f>
        <v>183.25633927000001</v>
      </c>
      <c r="H251" s="64">
        <f>SUMIFS(СВЦЭМ!$G$34:$G$777,СВЦЭМ!$A$34:$A$777,$A251,СВЦЭМ!$B$34:$B$777,H$225)+'СЕТ СН'!$F$12</f>
        <v>170.04517604</v>
      </c>
      <c r="I251" s="64">
        <f>SUMIFS(СВЦЭМ!$G$34:$G$777,СВЦЭМ!$A$34:$A$777,$A251,СВЦЭМ!$B$34:$B$777,I$225)+'СЕТ СН'!$F$12</f>
        <v>145.83104749</v>
      </c>
      <c r="J251" s="64">
        <f>SUMIFS(СВЦЭМ!$G$34:$G$777,СВЦЭМ!$A$34:$A$777,$A251,СВЦЭМ!$B$34:$B$777,J$225)+'СЕТ СН'!$F$12</f>
        <v>134.48321365000001</v>
      </c>
      <c r="K251" s="64">
        <f>SUMIFS(СВЦЭМ!$G$34:$G$777,СВЦЭМ!$A$34:$A$777,$A251,СВЦЭМ!$B$34:$B$777,K$225)+'СЕТ СН'!$F$12</f>
        <v>121.87281951</v>
      </c>
      <c r="L251" s="64">
        <f>SUMIFS(СВЦЭМ!$G$34:$G$777,СВЦЭМ!$A$34:$A$777,$A251,СВЦЭМ!$B$34:$B$777,L$225)+'СЕТ СН'!$F$12</f>
        <v>118.34053314000001</v>
      </c>
      <c r="M251" s="64">
        <f>SUMIFS(СВЦЭМ!$G$34:$G$777,СВЦЭМ!$A$34:$A$777,$A251,СВЦЭМ!$B$34:$B$777,M$225)+'СЕТ СН'!$F$12</f>
        <v>115.56271522</v>
      </c>
      <c r="N251" s="64">
        <f>SUMIFS(СВЦЭМ!$G$34:$G$777,СВЦЭМ!$A$34:$A$777,$A251,СВЦЭМ!$B$34:$B$777,N$225)+'СЕТ СН'!$F$12</f>
        <v>116.33864323</v>
      </c>
      <c r="O251" s="64">
        <f>SUMIFS(СВЦЭМ!$G$34:$G$777,СВЦЭМ!$A$34:$A$777,$A251,СВЦЭМ!$B$34:$B$777,O$225)+'СЕТ СН'!$F$12</f>
        <v>114.70504409999999</v>
      </c>
      <c r="P251" s="64">
        <f>SUMIFS(СВЦЭМ!$G$34:$G$777,СВЦЭМ!$A$34:$A$777,$A251,СВЦЭМ!$B$34:$B$777,P$225)+'СЕТ СН'!$F$12</f>
        <v>113.37113733</v>
      </c>
      <c r="Q251" s="64">
        <f>SUMIFS(СВЦЭМ!$G$34:$G$777,СВЦЭМ!$A$34:$A$777,$A251,СВЦЭМ!$B$34:$B$777,Q$225)+'СЕТ СН'!$F$12</f>
        <v>114.01975908999999</v>
      </c>
      <c r="R251" s="64">
        <f>SUMIFS(СВЦЭМ!$G$34:$G$777,СВЦЭМ!$A$34:$A$777,$A251,СВЦЭМ!$B$34:$B$777,R$225)+'СЕТ СН'!$F$12</f>
        <v>114.20311321</v>
      </c>
      <c r="S251" s="64">
        <f>SUMIFS(СВЦЭМ!$G$34:$G$777,СВЦЭМ!$A$34:$A$777,$A251,СВЦЭМ!$B$34:$B$777,S$225)+'СЕТ СН'!$F$12</f>
        <v>117.32578912</v>
      </c>
      <c r="T251" s="64">
        <f>SUMIFS(СВЦЭМ!$G$34:$G$777,СВЦЭМ!$A$34:$A$777,$A251,СВЦЭМ!$B$34:$B$777,T$225)+'СЕТ СН'!$F$12</f>
        <v>122.19426627999999</v>
      </c>
      <c r="U251" s="64">
        <f>SUMIFS(СВЦЭМ!$G$34:$G$777,СВЦЭМ!$A$34:$A$777,$A251,СВЦЭМ!$B$34:$B$777,U$225)+'СЕТ СН'!$F$12</f>
        <v>126.24733258000001</v>
      </c>
      <c r="V251" s="64">
        <f>SUMIFS(СВЦЭМ!$G$34:$G$777,СВЦЭМ!$A$34:$A$777,$A251,СВЦЭМ!$B$34:$B$777,V$225)+'СЕТ СН'!$F$12</f>
        <v>142.35428945999999</v>
      </c>
      <c r="W251" s="64">
        <f>SUMIFS(СВЦЭМ!$G$34:$G$777,СВЦЭМ!$A$34:$A$777,$A251,СВЦЭМ!$B$34:$B$777,W$225)+'СЕТ СН'!$F$12</f>
        <v>154.33816590000001</v>
      </c>
      <c r="X251" s="64">
        <f>SUMIFS(СВЦЭМ!$G$34:$G$777,СВЦЭМ!$A$34:$A$777,$A251,СВЦЭМ!$B$34:$B$777,X$225)+'СЕТ СН'!$F$12</f>
        <v>158.34862326999999</v>
      </c>
      <c r="Y251" s="64">
        <f>SUMIFS(СВЦЭМ!$G$34:$G$777,СВЦЭМ!$A$34:$A$777,$A251,СВЦЭМ!$B$34:$B$777,Y$225)+'СЕТ СН'!$F$12</f>
        <v>153.57619925</v>
      </c>
    </row>
    <row r="252" spans="1:25" ht="15.75" x14ac:dyDescent="0.2">
      <c r="A252" s="63">
        <f t="shared" si="6"/>
        <v>42578</v>
      </c>
      <c r="B252" s="64">
        <f>SUMIFS(СВЦЭМ!$G$34:$G$777,СВЦЭМ!$A$34:$A$777,$A252,СВЦЭМ!$B$34:$B$777,B$225)+'СЕТ СН'!$F$12</f>
        <v>150.01449414000001</v>
      </c>
      <c r="C252" s="64">
        <f>SUMIFS(СВЦЭМ!$G$34:$G$777,СВЦЭМ!$A$34:$A$777,$A252,СВЦЭМ!$B$34:$B$777,C$225)+'СЕТ СН'!$F$12</f>
        <v>162.85260030000001</v>
      </c>
      <c r="D252" s="64">
        <f>SUMIFS(СВЦЭМ!$G$34:$G$777,СВЦЭМ!$A$34:$A$777,$A252,СВЦЭМ!$B$34:$B$777,D$225)+'СЕТ СН'!$F$12</f>
        <v>171.87323551</v>
      </c>
      <c r="E252" s="64">
        <f>SUMIFS(СВЦЭМ!$G$34:$G$777,СВЦЭМ!$A$34:$A$777,$A252,СВЦЭМ!$B$34:$B$777,E$225)+'СЕТ СН'!$F$12</f>
        <v>174.92778808</v>
      </c>
      <c r="F252" s="64">
        <f>SUMIFS(СВЦЭМ!$G$34:$G$777,СВЦЭМ!$A$34:$A$777,$A252,СВЦЭМ!$B$34:$B$777,F$225)+'СЕТ СН'!$F$12</f>
        <v>176.24677743999999</v>
      </c>
      <c r="G252" s="64">
        <f>SUMIFS(СВЦЭМ!$G$34:$G$777,СВЦЭМ!$A$34:$A$777,$A252,СВЦЭМ!$B$34:$B$777,G$225)+'СЕТ СН'!$F$12</f>
        <v>176.17593816999999</v>
      </c>
      <c r="H252" s="64">
        <f>SUMIFS(СВЦЭМ!$G$34:$G$777,СВЦЭМ!$A$34:$A$777,$A252,СВЦЭМ!$B$34:$B$777,H$225)+'СЕТ СН'!$F$12</f>
        <v>166.01706928999999</v>
      </c>
      <c r="I252" s="64">
        <f>SUMIFS(СВЦЭМ!$G$34:$G$777,СВЦЭМ!$A$34:$A$777,$A252,СВЦЭМ!$B$34:$B$777,I$225)+'СЕТ СН'!$F$12</f>
        <v>150.72017399000001</v>
      </c>
      <c r="J252" s="64">
        <f>SUMIFS(СВЦЭМ!$G$34:$G$777,СВЦЭМ!$A$34:$A$777,$A252,СВЦЭМ!$B$34:$B$777,J$225)+'СЕТ СН'!$F$12</f>
        <v>143.00732773999999</v>
      </c>
      <c r="K252" s="64">
        <f>SUMIFS(СВЦЭМ!$G$34:$G$777,СВЦЭМ!$A$34:$A$777,$A252,СВЦЭМ!$B$34:$B$777,K$225)+'СЕТ СН'!$F$12</f>
        <v>137.12215258000001</v>
      </c>
      <c r="L252" s="64">
        <f>SUMIFS(СВЦЭМ!$G$34:$G$777,СВЦЭМ!$A$34:$A$777,$A252,СВЦЭМ!$B$34:$B$777,L$225)+'СЕТ СН'!$F$12</f>
        <v>135.20454455000001</v>
      </c>
      <c r="M252" s="64">
        <f>SUMIFS(СВЦЭМ!$G$34:$G$777,СВЦЭМ!$A$34:$A$777,$A252,СВЦЭМ!$B$34:$B$777,M$225)+'СЕТ СН'!$F$12</f>
        <v>133.26105555999999</v>
      </c>
      <c r="N252" s="64">
        <f>SUMIFS(СВЦЭМ!$G$34:$G$777,СВЦЭМ!$A$34:$A$777,$A252,СВЦЭМ!$B$34:$B$777,N$225)+'СЕТ СН'!$F$12</f>
        <v>133.78356708999999</v>
      </c>
      <c r="O252" s="64">
        <f>SUMIFS(СВЦЭМ!$G$34:$G$777,СВЦЭМ!$A$34:$A$777,$A252,СВЦЭМ!$B$34:$B$777,O$225)+'СЕТ СН'!$F$12</f>
        <v>132.92699816999999</v>
      </c>
      <c r="P252" s="64">
        <f>SUMIFS(СВЦЭМ!$G$34:$G$777,СВЦЭМ!$A$34:$A$777,$A252,СВЦЭМ!$B$34:$B$777,P$225)+'СЕТ СН'!$F$12</f>
        <v>133.01985139999999</v>
      </c>
      <c r="Q252" s="64">
        <f>SUMIFS(СВЦЭМ!$G$34:$G$777,СВЦЭМ!$A$34:$A$777,$A252,СВЦЭМ!$B$34:$B$777,Q$225)+'СЕТ СН'!$F$12</f>
        <v>131.56470945999999</v>
      </c>
      <c r="R252" s="64">
        <f>SUMIFS(СВЦЭМ!$G$34:$G$777,СВЦЭМ!$A$34:$A$777,$A252,СВЦЭМ!$B$34:$B$777,R$225)+'СЕТ СН'!$F$12</f>
        <v>130.29995245999999</v>
      </c>
      <c r="S252" s="64">
        <f>SUMIFS(СВЦЭМ!$G$34:$G$777,СВЦЭМ!$A$34:$A$777,$A252,СВЦЭМ!$B$34:$B$777,S$225)+'СЕТ СН'!$F$12</f>
        <v>131.57817329</v>
      </c>
      <c r="T252" s="64">
        <f>SUMIFS(СВЦЭМ!$G$34:$G$777,СВЦЭМ!$A$34:$A$777,$A252,СВЦЭМ!$B$34:$B$777,T$225)+'СЕТ СН'!$F$12</f>
        <v>132.34974019000001</v>
      </c>
      <c r="U252" s="64">
        <f>SUMIFS(СВЦЭМ!$G$34:$G$777,СВЦЭМ!$A$34:$A$777,$A252,СВЦЭМ!$B$34:$B$777,U$225)+'СЕТ СН'!$F$12</f>
        <v>133.35518403</v>
      </c>
      <c r="V252" s="64">
        <f>SUMIFS(СВЦЭМ!$G$34:$G$777,СВЦЭМ!$A$34:$A$777,$A252,СВЦЭМ!$B$34:$B$777,V$225)+'СЕТ СН'!$F$12</f>
        <v>136.44924992</v>
      </c>
      <c r="W252" s="64">
        <f>SUMIFS(СВЦЭМ!$G$34:$G$777,СВЦЭМ!$A$34:$A$777,$A252,СВЦЭМ!$B$34:$B$777,W$225)+'СЕТ СН'!$F$12</f>
        <v>144.11175718000001</v>
      </c>
      <c r="X252" s="64">
        <f>SUMIFS(СВЦЭМ!$G$34:$G$777,СВЦЭМ!$A$34:$A$777,$A252,СВЦЭМ!$B$34:$B$777,X$225)+'СЕТ СН'!$F$12</f>
        <v>149.60946885000001</v>
      </c>
      <c r="Y252" s="64">
        <f>SUMIFS(СВЦЭМ!$G$34:$G$777,СВЦЭМ!$A$34:$A$777,$A252,СВЦЭМ!$B$34:$B$777,Y$225)+'СЕТ СН'!$F$12</f>
        <v>156.68576583999999</v>
      </c>
    </row>
    <row r="253" spans="1:25" ht="15.75" x14ac:dyDescent="0.2">
      <c r="A253" s="63">
        <f t="shared" si="6"/>
        <v>42579</v>
      </c>
      <c r="B253" s="64">
        <f>SUMIFS(СВЦЭМ!$G$34:$G$777,СВЦЭМ!$A$34:$A$777,$A253,СВЦЭМ!$B$34:$B$777,B$225)+'СЕТ СН'!$F$12</f>
        <v>162.51102881</v>
      </c>
      <c r="C253" s="64">
        <f>SUMIFS(СВЦЭМ!$G$34:$G$777,СВЦЭМ!$A$34:$A$777,$A253,СВЦЭМ!$B$34:$B$777,C$225)+'СЕТ СН'!$F$12</f>
        <v>177.33396164000001</v>
      </c>
      <c r="D253" s="64">
        <f>SUMIFS(СВЦЭМ!$G$34:$G$777,СВЦЭМ!$A$34:$A$777,$A253,СВЦЭМ!$B$34:$B$777,D$225)+'СЕТ СН'!$F$12</f>
        <v>186.15218673999999</v>
      </c>
      <c r="E253" s="64">
        <f>SUMIFS(СВЦЭМ!$G$34:$G$777,СВЦЭМ!$A$34:$A$777,$A253,СВЦЭМ!$B$34:$B$777,E$225)+'СЕТ СН'!$F$12</f>
        <v>186.09946604000001</v>
      </c>
      <c r="F253" s="64">
        <f>SUMIFS(СВЦЭМ!$G$34:$G$777,СВЦЭМ!$A$34:$A$777,$A253,СВЦЭМ!$B$34:$B$777,F$225)+'СЕТ СН'!$F$12</f>
        <v>185.43028172999999</v>
      </c>
      <c r="G253" s="64">
        <f>SUMIFS(СВЦЭМ!$G$34:$G$777,СВЦЭМ!$A$34:$A$777,$A253,СВЦЭМ!$B$34:$B$777,G$225)+'СЕТ СН'!$F$12</f>
        <v>186.08632893999999</v>
      </c>
      <c r="H253" s="64">
        <f>SUMIFS(СВЦЭМ!$G$34:$G$777,СВЦЭМ!$A$34:$A$777,$A253,СВЦЭМ!$B$34:$B$777,H$225)+'СЕТ СН'!$F$12</f>
        <v>168.05008486</v>
      </c>
      <c r="I253" s="64">
        <f>SUMIFS(СВЦЭМ!$G$34:$G$777,СВЦЭМ!$A$34:$A$777,$A253,СВЦЭМ!$B$34:$B$777,I$225)+'СЕТ СН'!$F$12</f>
        <v>156.96884381000001</v>
      </c>
      <c r="J253" s="64">
        <f>SUMIFS(СВЦЭМ!$G$34:$G$777,СВЦЭМ!$A$34:$A$777,$A253,СВЦЭМ!$B$34:$B$777,J$225)+'СЕТ СН'!$F$12</f>
        <v>142.47531989000001</v>
      </c>
      <c r="K253" s="64">
        <f>SUMIFS(СВЦЭМ!$G$34:$G$777,СВЦЭМ!$A$34:$A$777,$A253,СВЦЭМ!$B$34:$B$777,K$225)+'СЕТ СН'!$F$12</f>
        <v>149.85029850999999</v>
      </c>
      <c r="L253" s="64">
        <f>SUMIFS(СВЦЭМ!$G$34:$G$777,СВЦЭМ!$A$34:$A$777,$A253,СВЦЭМ!$B$34:$B$777,L$225)+'СЕТ СН'!$F$12</f>
        <v>151.39046166</v>
      </c>
      <c r="M253" s="64">
        <f>SUMIFS(СВЦЭМ!$G$34:$G$777,СВЦЭМ!$A$34:$A$777,$A253,СВЦЭМ!$B$34:$B$777,M$225)+'СЕТ СН'!$F$12</f>
        <v>152.88513214</v>
      </c>
      <c r="N253" s="64">
        <f>SUMIFS(СВЦЭМ!$G$34:$G$777,СВЦЭМ!$A$34:$A$777,$A253,СВЦЭМ!$B$34:$B$777,N$225)+'СЕТ СН'!$F$12</f>
        <v>151.48022275</v>
      </c>
      <c r="O253" s="64">
        <f>SUMIFS(СВЦЭМ!$G$34:$G$777,СВЦЭМ!$A$34:$A$777,$A253,СВЦЭМ!$B$34:$B$777,O$225)+'СЕТ СН'!$F$12</f>
        <v>152.00423608</v>
      </c>
      <c r="P253" s="64">
        <f>SUMIFS(СВЦЭМ!$G$34:$G$777,СВЦЭМ!$A$34:$A$777,$A253,СВЦЭМ!$B$34:$B$777,P$225)+'СЕТ СН'!$F$12</f>
        <v>150.00445521</v>
      </c>
      <c r="Q253" s="64">
        <f>SUMIFS(СВЦЭМ!$G$34:$G$777,СВЦЭМ!$A$34:$A$777,$A253,СВЦЭМ!$B$34:$B$777,Q$225)+'СЕТ СН'!$F$12</f>
        <v>149.06815216000001</v>
      </c>
      <c r="R253" s="64">
        <f>SUMIFS(СВЦЭМ!$G$34:$G$777,СВЦЭМ!$A$34:$A$777,$A253,СВЦЭМ!$B$34:$B$777,R$225)+'СЕТ СН'!$F$12</f>
        <v>147.61410074</v>
      </c>
      <c r="S253" s="64">
        <f>SUMIFS(СВЦЭМ!$G$34:$G$777,СВЦЭМ!$A$34:$A$777,$A253,СВЦЭМ!$B$34:$B$777,S$225)+'СЕТ СН'!$F$12</f>
        <v>147.75213431</v>
      </c>
      <c r="T253" s="64">
        <f>SUMIFS(СВЦЭМ!$G$34:$G$777,СВЦЭМ!$A$34:$A$777,$A253,СВЦЭМ!$B$34:$B$777,T$225)+'СЕТ СН'!$F$12</f>
        <v>146.78043095000001</v>
      </c>
      <c r="U253" s="64">
        <f>SUMIFS(СВЦЭМ!$G$34:$G$777,СВЦЭМ!$A$34:$A$777,$A253,СВЦЭМ!$B$34:$B$777,U$225)+'СЕТ СН'!$F$12</f>
        <v>146.26712925000001</v>
      </c>
      <c r="V253" s="64">
        <f>SUMIFS(СВЦЭМ!$G$34:$G$777,СВЦЭМ!$A$34:$A$777,$A253,СВЦЭМ!$B$34:$B$777,V$225)+'СЕТ СН'!$F$12</f>
        <v>149.11884995</v>
      </c>
      <c r="W253" s="64">
        <f>SUMIFS(СВЦЭМ!$G$34:$G$777,СВЦЭМ!$A$34:$A$777,$A253,СВЦЭМ!$B$34:$B$777,W$225)+'СЕТ СН'!$F$12</f>
        <v>145.22754178</v>
      </c>
      <c r="X253" s="64">
        <f>SUMIFS(СВЦЭМ!$G$34:$G$777,СВЦЭМ!$A$34:$A$777,$A253,СВЦЭМ!$B$34:$B$777,X$225)+'СЕТ СН'!$F$12</f>
        <v>149.21755203000001</v>
      </c>
      <c r="Y253" s="64">
        <f>SUMIFS(СВЦЭМ!$G$34:$G$777,СВЦЭМ!$A$34:$A$777,$A253,СВЦЭМ!$B$34:$B$777,Y$225)+'СЕТ СН'!$F$12</f>
        <v>151.87024226</v>
      </c>
    </row>
    <row r="254" spans="1:25" ht="15.75" x14ac:dyDescent="0.2">
      <c r="A254" s="63">
        <f t="shared" si="6"/>
        <v>42580</v>
      </c>
      <c r="B254" s="64">
        <f>SUMIFS(СВЦЭМ!$G$34:$G$777,СВЦЭМ!$A$34:$A$777,$A254,СВЦЭМ!$B$34:$B$777,B$225)+'СЕТ СН'!$F$12</f>
        <v>166.03434573000001</v>
      </c>
      <c r="C254" s="64">
        <f>SUMIFS(СВЦЭМ!$G$34:$G$777,СВЦЭМ!$A$34:$A$777,$A254,СВЦЭМ!$B$34:$B$777,C$225)+'СЕТ СН'!$F$12</f>
        <v>180.71353199999999</v>
      </c>
      <c r="D254" s="64">
        <f>SUMIFS(СВЦЭМ!$G$34:$G$777,СВЦЭМ!$A$34:$A$777,$A254,СВЦЭМ!$B$34:$B$777,D$225)+'СЕТ СН'!$F$12</f>
        <v>185.21744519999999</v>
      </c>
      <c r="E254" s="64">
        <f>SUMIFS(СВЦЭМ!$G$34:$G$777,СВЦЭМ!$A$34:$A$777,$A254,СВЦЭМ!$B$34:$B$777,E$225)+'СЕТ СН'!$F$12</f>
        <v>184.92217303999999</v>
      </c>
      <c r="F254" s="64">
        <f>SUMIFS(СВЦЭМ!$G$34:$G$777,СВЦЭМ!$A$34:$A$777,$A254,СВЦЭМ!$B$34:$B$777,F$225)+'СЕТ СН'!$F$12</f>
        <v>185.03382278999999</v>
      </c>
      <c r="G254" s="64">
        <f>SUMIFS(СВЦЭМ!$G$34:$G$777,СВЦЭМ!$A$34:$A$777,$A254,СВЦЭМ!$B$34:$B$777,G$225)+'СЕТ СН'!$F$12</f>
        <v>185.11250412999999</v>
      </c>
      <c r="H254" s="64">
        <f>SUMIFS(СВЦЭМ!$G$34:$G$777,СВЦЭМ!$A$34:$A$777,$A254,СВЦЭМ!$B$34:$B$777,H$225)+'СЕТ СН'!$F$12</f>
        <v>172.32609880000001</v>
      </c>
      <c r="I254" s="64">
        <f>SUMIFS(СВЦЭМ!$G$34:$G$777,СВЦЭМ!$A$34:$A$777,$A254,СВЦЭМ!$B$34:$B$777,I$225)+'СЕТ СН'!$F$12</f>
        <v>152.72219966</v>
      </c>
      <c r="J254" s="64">
        <f>SUMIFS(СВЦЭМ!$G$34:$G$777,СВЦЭМ!$A$34:$A$777,$A254,СВЦЭМ!$B$34:$B$777,J$225)+'СЕТ СН'!$F$12</f>
        <v>140.77613782</v>
      </c>
      <c r="K254" s="64">
        <f>SUMIFS(СВЦЭМ!$G$34:$G$777,СВЦЭМ!$A$34:$A$777,$A254,СВЦЭМ!$B$34:$B$777,K$225)+'СЕТ СН'!$F$12</f>
        <v>136.98196863999999</v>
      </c>
      <c r="L254" s="64">
        <f>SUMIFS(СВЦЭМ!$G$34:$G$777,СВЦЭМ!$A$34:$A$777,$A254,СВЦЭМ!$B$34:$B$777,L$225)+'СЕТ СН'!$F$12</f>
        <v>136.56097858999999</v>
      </c>
      <c r="M254" s="64">
        <f>SUMIFS(СВЦЭМ!$G$34:$G$777,СВЦЭМ!$A$34:$A$777,$A254,СВЦЭМ!$B$34:$B$777,M$225)+'СЕТ СН'!$F$12</f>
        <v>134.14441536999999</v>
      </c>
      <c r="N254" s="64">
        <f>SUMIFS(СВЦЭМ!$G$34:$G$777,СВЦЭМ!$A$34:$A$777,$A254,СВЦЭМ!$B$34:$B$777,N$225)+'СЕТ СН'!$F$12</f>
        <v>133.41818458</v>
      </c>
      <c r="O254" s="64">
        <f>SUMIFS(СВЦЭМ!$G$34:$G$777,СВЦЭМ!$A$34:$A$777,$A254,СВЦЭМ!$B$34:$B$777,O$225)+'СЕТ СН'!$F$12</f>
        <v>133.26287492</v>
      </c>
      <c r="P254" s="64">
        <f>SUMIFS(СВЦЭМ!$G$34:$G$777,СВЦЭМ!$A$34:$A$777,$A254,СВЦЭМ!$B$34:$B$777,P$225)+'СЕТ СН'!$F$12</f>
        <v>132.84984344</v>
      </c>
      <c r="Q254" s="64">
        <f>SUMIFS(СВЦЭМ!$G$34:$G$777,СВЦЭМ!$A$34:$A$777,$A254,СВЦЭМ!$B$34:$B$777,Q$225)+'СЕТ СН'!$F$12</f>
        <v>132.56526036</v>
      </c>
      <c r="R254" s="64">
        <f>SUMIFS(СВЦЭМ!$G$34:$G$777,СВЦЭМ!$A$34:$A$777,$A254,СВЦЭМ!$B$34:$B$777,R$225)+'СЕТ СН'!$F$12</f>
        <v>132.11857239</v>
      </c>
      <c r="S254" s="64">
        <f>SUMIFS(СВЦЭМ!$G$34:$G$777,СВЦЭМ!$A$34:$A$777,$A254,СВЦЭМ!$B$34:$B$777,S$225)+'СЕТ СН'!$F$12</f>
        <v>131.51373432</v>
      </c>
      <c r="T254" s="64">
        <f>SUMIFS(СВЦЭМ!$G$34:$G$777,СВЦЭМ!$A$34:$A$777,$A254,СВЦЭМ!$B$34:$B$777,T$225)+'СЕТ СН'!$F$12</f>
        <v>130.78908548999999</v>
      </c>
      <c r="U254" s="64">
        <f>SUMIFS(СВЦЭМ!$G$34:$G$777,СВЦЭМ!$A$34:$A$777,$A254,СВЦЭМ!$B$34:$B$777,U$225)+'СЕТ СН'!$F$12</f>
        <v>131.94978583</v>
      </c>
      <c r="V254" s="64">
        <f>SUMIFS(СВЦЭМ!$G$34:$G$777,СВЦЭМ!$A$34:$A$777,$A254,СВЦЭМ!$B$34:$B$777,V$225)+'СЕТ СН'!$F$12</f>
        <v>122.90041932</v>
      </c>
      <c r="W254" s="64">
        <f>SUMIFS(СВЦЭМ!$G$34:$G$777,СВЦЭМ!$A$34:$A$777,$A254,СВЦЭМ!$B$34:$B$777,W$225)+'СЕТ СН'!$F$12</f>
        <v>118.71242071</v>
      </c>
      <c r="X254" s="64">
        <f>SUMIFS(СВЦЭМ!$G$34:$G$777,СВЦЭМ!$A$34:$A$777,$A254,СВЦЭМ!$B$34:$B$777,X$225)+'СЕТ СН'!$F$12</f>
        <v>122.68245075999999</v>
      </c>
      <c r="Y254" s="64">
        <f>SUMIFS(СВЦЭМ!$G$34:$G$777,СВЦЭМ!$A$34:$A$777,$A254,СВЦЭМ!$B$34:$B$777,Y$225)+'СЕТ СН'!$F$12</f>
        <v>141.20069785999999</v>
      </c>
    </row>
    <row r="255" spans="1:25" ht="15.75" x14ac:dyDescent="0.2">
      <c r="A255" s="63">
        <f t="shared" si="6"/>
        <v>42581</v>
      </c>
      <c r="B255" s="64">
        <f>SUMIFS(СВЦЭМ!$G$34:$G$777,СВЦЭМ!$A$34:$A$777,$A255,СВЦЭМ!$B$34:$B$777,B$225)+'СЕТ СН'!$F$12</f>
        <v>156.23300452000001</v>
      </c>
      <c r="C255" s="64">
        <f>SUMIFS(СВЦЭМ!$G$34:$G$777,СВЦЭМ!$A$34:$A$777,$A255,СВЦЭМ!$B$34:$B$777,C$225)+'СЕТ СН'!$F$12</f>
        <v>171.34166092000001</v>
      </c>
      <c r="D255" s="64">
        <f>SUMIFS(СВЦЭМ!$G$34:$G$777,СВЦЭМ!$A$34:$A$777,$A255,СВЦЭМ!$B$34:$B$777,D$225)+'СЕТ СН'!$F$12</f>
        <v>178.68269282</v>
      </c>
      <c r="E255" s="64">
        <f>SUMIFS(СВЦЭМ!$G$34:$G$777,СВЦЭМ!$A$34:$A$777,$A255,СВЦЭМ!$B$34:$B$777,E$225)+'СЕТ СН'!$F$12</f>
        <v>182.67011257999999</v>
      </c>
      <c r="F255" s="64">
        <f>SUMIFS(СВЦЭМ!$G$34:$G$777,СВЦЭМ!$A$34:$A$777,$A255,СВЦЭМ!$B$34:$B$777,F$225)+'СЕТ СН'!$F$12</f>
        <v>183.78074877</v>
      </c>
      <c r="G255" s="64">
        <f>SUMIFS(СВЦЭМ!$G$34:$G$777,СВЦЭМ!$A$34:$A$777,$A255,СВЦЭМ!$B$34:$B$777,G$225)+'СЕТ СН'!$F$12</f>
        <v>184.00991206</v>
      </c>
      <c r="H255" s="64">
        <f>SUMIFS(СВЦЭМ!$G$34:$G$777,СВЦЭМ!$A$34:$A$777,$A255,СВЦЭМ!$B$34:$B$777,H$225)+'СЕТ СН'!$F$12</f>
        <v>165.60228011000001</v>
      </c>
      <c r="I255" s="64">
        <f>SUMIFS(СВЦЭМ!$G$34:$G$777,СВЦЭМ!$A$34:$A$777,$A255,СВЦЭМ!$B$34:$B$777,I$225)+'СЕТ СН'!$F$12</f>
        <v>151.96251874000001</v>
      </c>
      <c r="J255" s="64">
        <f>SUMIFS(СВЦЭМ!$G$34:$G$777,СВЦЭМ!$A$34:$A$777,$A255,СВЦЭМ!$B$34:$B$777,J$225)+'СЕТ СН'!$F$12</f>
        <v>123.88991851999999</v>
      </c>
      <c r="K255" s="64">
        <f>SUMIFS(СВЦЭМ!$G$34:$G$777,СВЦЭМ!$A$34:$A$777,$A255,СВЦЭМ!$B$34:$B$777,K$225)+'СЕТ СН'!$F$12</f>
        <v>111.12307582</v>
      </c>
      <c r="L255" s="64">
        <f>SUMIFS(СВЦЭМ!$G$34:$G$777,СВЦЭМ!$A$34:$A$777,$A255,СВЦЭМ!$B$34:$B$777,L$225)+'СЕТ СН'!$F$12</f>
        <v>113.70653813</v>
      </c>
      <c r="M255" s="64">
        <f>SUMIFS(СВЦЭМ!$G$34:$G$777,СВЦЭМ!$A$34:$A$777,$A255,СВЦЭМ!$B$34:$B$777,M$225)+'СЕТ СН'!$F$12</f>
        <v>113.4875772</v>
      </c>
      <c r="N255" s="64">
        <f>SUMIFS(СВЦЭМ!$G$34:$G$777,СВЦЭМ!$A$34:$A$777,$A255,СВЦЭМ!$B$34:$B$777,N$225)+'СЕТ СН'!$F$12</f>
        <v>111.63817972</v>
      </c>
      <c r="O255" s="64">
        <f>SUMIFS(СВЦЭМ!$G$34:$G$777,СВЦЭМ!$A$34:$A$777,$A255,СВЦЭМ!$B$34:$B$777,O$225)+'СЕТ СН'!$F$12</f>
        <v>110.89130681</v>
      </c>
      <c r="P255" s="64">
        <f>SUMIFS(СВЦЭМ!$G$34:$G$777,СВЦЭМ!$A$34:$A$777,$A255,СВЦЭМ!$B$34:$B$777,P$225)+'СЕТ СН'!$F$12</f>
        <v>111.51958995</v>
      </c>
      <c r="Q255" s="64">
        <f>SUMIFS(СВЦЭМ!$G$34:$G$777,СВЦЭМ!$A$34:$A$777,$A255,СВЦЭМ!$B$34:$B$777,Q$225)+'СЕТ СН'!$F$12</f>
        <v>115.37369520999999</v>
      </c>
      <c r="R255" s="64">
        <f>SUMIFS(СВЦЭМ!$G$34:$G$777,СВЦЭМ!$A$34:$A$777,$A255,СВЦЭМ!$B$34:$B$777,R$225)+'СЕТ СН'!$F$12</f>
        <v>114.30083496</v>
      </c>
      <c r="S255" s="64">
        <f>SUMIFS(СВЦЭМ!$G$34:$G$777,СВЦЭМ!$A$34:$A$777,$A255,СВЦЭМ!$B$34:$B$777,S$225)+'СЕТ СН'!$F$12</f>
        <v>115.06403431</v>
      </c>
      <c r="T255" s="64">
        <f>SUMIFS(СВЦЭМ!$G$34:$G$777,СВЦЭМ!$A$34:$A$777,$A255,СВЦЭМ!$B$34:$B$777,T$225)+'СЕТ СН'!$F$12</f>
        <v>114.99674204</v>
      </c>
      <c r="U255" s="64">
        <f>SUMIFS(СВЦЭМ!$G$34:$G$777,СВЦЭМ!$A$34:$A$777,$A255,СВЦЭМ!$B$34:$B$777,U$225)+'СЕТ СН'!$F$12</f>
        <v>109.93442895</v>
      </c>
      <c r="V255" s="64">
        <f>SUMIFS(СВЦЭМ!$G$34:$G$777,СВЦЭМ!$A$34:$A$777,$A255,СВЦЭМ!$B$34:$B$777,V$225)+'СЕТ СН'!$F$12</f>
        <v>108.93269939</v>
      </c>
      <c r="W255" s="64">
        <f>SUMIFS(СВЦЭМ!$G$34:$G$777,СВЦЭМ!$A$34:$A$777,$A255,СВЦЭМ!$B$34:$B$777,W$225)+'СЕТ СН'!$F$12</f>
        <v>116.00536691000001</v>
      </c>
      <c r="X255" s="64">
        <f>SUMIFS(СВЦЭМ!$G$34:$G$777,СВЦЭМ!$A$34:$A$777,$A255,СВЦЭМ!$B$34:$B$777,X$225)+'СЕТ СН'!$F$12</f>
        <v>121.50067949</v>
      </c>
      <c r="Y255" s="64">
        <f>SUMIFS(СВЦЭМ!$G$34:$G$777,СВЦЭМ!$A$34:$A$777,$A255,СВЦЭМ!$B$34:$B$777,Y$225)+'СЕТ СН'!$F$12</f>
        <v>140.56236977</v>
      </c>
    </row>
    <row r="256" spans="1:25" ht="15.75" x14ac:dyDescent="0.2">
      <c r="A256" s="63">
        <f t="shared" si="6"/>
        <v>42582</v>
      </c>
      <c r="B256" s="64">
        <f>SUMIFS(СВЦЭМ!$G$34:$G$777,СВЦЭМ!$A$34:$A$777,$A256,СВЦЭМ!$B$34:$B$777,B$225)+'СЕТ СН'!$F$12</f>
        <v>158.54068046</v>
      </c>
      <c r="C256" s="64">
        <f>SUMIFS(СВЦЭМ!$G$34:$G$777,СВЦЭМ!$A$34:$A$777,$A256,СВЦЭМ!$B$34:$B$777,C$225)+'СЕТ СН'!$F$12</f>
        <v>173.02887253</v>
      </c>
      <c r="D256" s="64">
        <f>SUMIFS(СВЦЭМ!$G$34:$G$777,СВЦЭМ!$A$34:$A$777,$A256,СВЦЭМ!$B$34:$B$777,D$225)+'СЕТ СН'!$F$12</f>
        <v>177.11514285999999</v>
      </c>
      <c r="E256" s="64">
        <f>SUMIFS(СВЦЭМ!$G$34:$G$777,СВЦЭМ!$A$34:$A$777,$A256,СВЦЭМ!$B$34:$B$777,E$225)+'СЕТ СН'!$F$12</f>
        <v>178.99131840000001</v>
      </c>
      <c r="F256" s="64">
        <f>SUMIFS(СВЦЭМ!$G$34:$G$777,СВЦЭМ!$A$34:$A$777,$A256,СВЦЭМ!$B$34:$B$777,F$225)+'СЕТ СН'!$F$12</f>
        <v>180.52342182000001</v>
      </c>
      <c r="G256" s="64">
        <f>SUMIFS(СВЦЭМ!$G$34:$G$777,СВЦЭМ!$A$34:$A$777,$A256,СВЦЭМ!$B$34:$B$777,G$225)+'СЕТ СН'!$F$12</f>
        <v>180.96001154000001</v>
      </c>
      <c r="H256" s="64">
        <f>SUMIFS(СВЦЭМ!$G$34:$G$777,СВЦЭМ!$A$34:$A$777,$A256,СВЦЭМ!$B$34:$B$777,H$225)+'СЕТ СН'!$F$12</f>
        <v>169.76266181</v>
      </c>
      <c r="I256" s="64">
        <f>SUMIFS(СВЦЭМ!$G$34:$G$777,СВЦЭМ!$A$34:$A$777,$A256,СВЦЭМ!$B$34:$B$777,I$225)+'СЕТ СН'!$F$12</f>
        <v>156.09146163</v>
      </c>
      <c r="J256" s="64">
        <f>SUMIFS(СВЦЭМ!$G$34:$G$777,СВЦЭМ!$A$34:$A$777,$A256,СВЦЭМ!$B$34:$B$777,J$225)+'СЕТ СН'!$F$12</f>
        <v>127.07753737</v>
      </c>
      <c r="K256" s="64">
        <f>SUMIFS(СВЦЭМ!$G$34:$G$777,СВЦЭМ!$A$34:$A$777,$A256,СВЦЭМ!$B$34:$B$777,K$225)+'СЕТ СН'!$F$12</f>
        <v>107.22333896000001</v>
      </c>
      <c r="L256" s="64">
        <f>SUMIFS(СВЦЭМ!$G$34:$G$777,СВЦЭМ!$A$34:$A$777,$A256,СВЦЭМ!$B$34:$B$777,L$225)+'СЕТ СН'!$F$12</f>
        <v>100.28081233</v>
      </c>
      <c r="M256" s="64">
        <f>SUMIFS(СВЦЭМ!$G$34:$G$777,СВЦЭМ!$A$34:$A$777,$A256,СВЦЭМ!$B$34:$B$777,M$225)+'СЕТ СН'!$F$12</f>
        <v>99.570200740000004</v>
      </c>
      <c r="N256" s="64">
        <f>SUMIFS(СВЦЭМ!$G$34:$G$777,СВЦЭМ!$A$34:$A$777,$A256,СВЦЭМ!$B$34:$B$777,N$225)+'СЕТ СН'!$F$12</f>
        <v>98.802385529999995</v>
      </c>
      <c r="O256" s="64">
        <f>SUMIFS(СВЦЭМ!$G$34:$G$777,СВЦЭМ!$A$34:$A$777,$A256,СВЦЭМ!$B$34:$B$777,O$225)+'СЕТ СН'!$F$12</f>
        <v>99.085514509999996</v>
      </c>
      <c r="P256" s="64">
        <f>SUMIFS(СВЦЭМ!$G$34:$G$777,СВЦЭМ!$A$34:$A$777,$A256,СВЦЭМ!$B$34:$B$777,P$225)+'СЕТ СН'!$F$12</f>
        <v>97.598163479999997</v>
      </c>
      <c r="Q256" s="64">
        <f>SUMIFS(СВЦЭМ!$G$34:$G$777,СВЦЭМ!$A$34:$A$777,$A256,СВЦЭМ!$B$34:$B$777,Q$225)+'СЕТ СН'!$F$12</f>
        <v>97.997587039999999</v>
      </c>
      <c r="R256" s="64">
        <f>SUMIFS(СВЦЭМ!$G$34:$G$777,СВЦЭМ!$A$34:$A$777,$A256,СВЦЭМ!$B$34:$B$777,R$225)+'СЕТ СН'!$F$12</f>
        <v>98.415239499999998</v>
      </c>
      <c r="S256" s="64">
        <f>SUMIFS(СВЦЭМ!$G$34:$G$777,СВЦЭМ!$A$34:$A$777,$A256,СВЦЭМ!$B$34:$B$777,S$225)+'СЕТ СН'!$F$12</f>
        <v>97.346087580000003</v>
      </c>
      <c r="T256" s="64">
        <f>SUMIFS(СВЦЭМ!$G$34:$G$777,СВЦЭМ!$A$34:$A$777,$A256,СВЦЭМ!$B$34:$B$777,T$225)+'СЕТ СН'!$F$12</f>
        <v>99.177440410000003</v>
      </c>
      <c r="U256" s="64">
        <f>SUMIFS(СВЦЭМ!$G$34:$G$777,СВЦЭМ!$A$34:$A$777,$A256,СВЦЭМ!$B$34:$B$777,U$225)+'СЕТ СН'!$F$12</f>
        <v>103.40715492</v>
      </c>
      <c r="V256" s="64">
        <f>SUMIFS(СВЦЭМ!$G$34:$G$777,СВЦЭМ!$A$34:$A$777,$A256,СВЦЭМ!$B$34:$B$777,V$225)+'СЕТ СН'!$F$12</f>
        <v>110.30966146999999</v>
      </c>
      <c r="W256" s="64">
        <f>SUMIFS(СВЦЭМ!$G$34:$G$777,СВЦЭМ!$A$34:$A$777,$A256,СВЦЭМ!$B$34:$B$777,W$225)+'СЕТ СН'!$F$12</f>
        <v>121.90080874</v>
      </c>
      <c r="X256" s="64">
        <f>SUMIFS(СВЦЭМ!$G$34:$G$777,СВЦЭМ!$A$34:$A$777,$A256,СВЦЭМ!$B$34:$B$777,X$225)+'СЕТ СН'!$F$12</f>
        <v>121.92097929000001</v>
      </c>
      <c r="Y256" s="64">
        <f>SUMIFS(СВЦЭМ!$G$34:$G$777,СВЦЭМ!$A$34:$A$777,$A256,СВЦЭМ!$B$34:$B$777,Y$225)+'СЕТ СН'!$F$12</f>
        <v>135.72609904999999</v>
      </c>
    </row>
    <row r="257" spans="1:27" ht="15.75" x14ac:dyDescent="0.2">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row>
    <row r="258" spans="1:27" ht="12.75" customHeight="1" x14ac:dyDescent="0.2">
      <c r="A258" s="114" t="s">
        <v>7</v>
      </c>
      <c r="B258" s="108" t="s">
        <v>164</v>
      </c>
      <c r="C258" s="109"/>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10"/>
    </row>
    <row r="259" spans="1:27" ht="12.75" customHeight="1" x14ac:dyDescent="0.2">
      <c r="A259" s="115"/>
      <c r="B259" s="111"/>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3"/>
    </row>
    <row r="260" spans="1:27" s="74" customFormat="1" ht="12.75" customHeight="1" x14ac:dyDescent="0.2">
      <c r="A260" s="116"/>
      <c r="B260" s="62">
        <v>1</v>
      </c>
      <c r="C260" s="62">
        <v>2</v>
      </c>
      <c r="D260" s="62">
        <v>3</v>
      </c>
      <c r="E260" s="62">
        <v>4</v>
      </c>
      <c r="F260" s="62">
        <v>5</v>
      </c>
      <c r="G260" s="62">
        <v>6</v>
      </c>
      <c r="H260" s="62">
        <v>7</v>
      </c>
      <c r="I260" s="62">
        <v>8</v>
      </c>
      <c r="J260" s="62">
        <v>9</v>
      </c>
      <c r="K260" s="62">
        <v>10</v>
      </c>
      <c r="L260" s="62">
        <v>11</v>
      </c>
      <c r="M260" s="62">
        <v>12</v>
      </c>
      <c r="N260" s="62">
        <v>13</v>
      </c>
      <c r="O260" s="62">
        <v>14</v>
      </c>
      <c r="P260" s="62">
        <v>15</v>
      </c>
      <c r="Q260" s="62">
        <v>16</v>
      </c>
      <c r="R260" s="62">
        <v>17</v>
      </c>
      <c r="S260" s="62">
        <v>18</v>
      </c>
      <c r="T260" s="62">
        <v>19</v>
      </c>
      <c r="U260" s="62">
        <v>20</v>
      </c>
      <c r="V260" s="62">
        <v>21</v>
      </c>
      <c r="W260" s="62">
        <v>22</v>
      </c>
      <c r="X260" s="62">
        <v>23</v>
      </c>
      <c r="Y260" s="62">
        <v>24</v>
      </c>
    </row>
    <row r="261" spans="1:27" ht="15.75" customHeight="1" x14ac:dyDescent="0.2">
      <c r="A261" s="63" t="str">
        <f>A226</f>
        <v>01.07.2016</v>
      </c>
      <c r="B261" s="64">
        <f>SUMIFS(СВЦЭМ!$H$34:$H$777,СВЦЭМ!$A$34:$A$777,$A261,СВЦЭМ!$B$34:$B$777,B$260)+'СЕТ СН'!$F$12</f>
        <v>353.68419649999998</v>
      </c>
      <c r="C261" s="64">
        <f>SUMIFS(СВЦЭМ!$H$34:$H$777,СВЦЭМ!$A$34:$A$777,$A261,СВЦЭМ!$B$34:$B$777,C$260)+'СЕТ СН'!$F$12</f>
        <v>388.81703778000002</v>
      </c>
      <c r="D261" s="64">
        <f>SUMIFS(СВЦЭМ!$H$34:$H$777,СВЦЭМ!$A$34:$A$777,$A261,СВЦЭМ!$B$34:$B$777,D$260)+'СЕТ СН'!$F$12</f>
        <v>406.19571623000002</v>
      </c>
      <c r="E261" s="64">
        <f>SUMIFS(СВЦЭМ!$H$34:$H$777,СВЦЭМ!$A$34:$A$777,$A261,СВЦЭМ!$B$34:$B$777,E$260)+'СЕТ СН'!$F$12</f>
        <v>413.17453495000001</v>
      </c>
      <c r="F261" s="64">
        <f>SUMIFS(СВЦЭМ!$H$34:$H$777,СВЦЭМ!$A$34:$A$777,$A261,СВЦЭМ!$B$34:$B$777,F$260)+'СЕТ СН'!$F$12</f>
        <v>418.75908007999999</v>
      </c>
      <c r="G261" s="64">
        <f>SUMIFS(СВЦЭМ!$H$34:$H$777,СВЦЭМ!$A$34:$A$777,$A261,СВЦЭМ!$B$34:$B$777,G$260)+'СЕТ СН'!$F$12</f>
        <v>409.75121761000003</v>
      </c>
      <c r="H261" s="64">
        <f>SUMIFS(СВЦЭМ!$H$34:$H$777,СВЦЭМ!$A$34:$A$777,$A261,СВЦЭМ!$B$34:$B$777,H$260)+'СЕТ СН'!$F$12</f>
        <v>367.28691365999998</v>
      </c>
      <c r="I261" s="64">
        <f>SUMIFS(СВЦЭМ!$H$34:$H$777,СВЦЭМ!$A$34:$A$777,$A261,СВЦЭМ!$B$34:$B$777,I$260)+'СЕТ СН'!$F$12</f>
        <v>314.67073971000002</v>
      </c>
      <c r="J261" s="64">
        <f>SUMIFS(СВЦЭМ!$H$34:$H$777,СВЦЭМ!$A$34:$A$777,$A261,СВЦЭМ!$B$34:$B$777,J$260)+'СЕТ СН'!$F$12</f>
        <v>283.77002346</v>
      </c>
      <c r="K261" s="64">
        <f>SUMIFS(СВЦЭМ!$H$34:$H$777,СВЦЭМ!$A$34:$A$777,$A261,СВЦЭМ!$B$34:$B$777,K$260)+'СЕТ СН'!$F$12</f>
        <v>274.98611103000002</v>
      </c>
      <c r="L261" s="64">
        <f>SUMIFS(СВЦЭМ!$H$34:$H$777,СВЦЭМ!$A$34:$A$777,$A261,СВЦЭМ!$B$34:$B$777,L$260)+'СЕТ СН'!$F$12</f>
        <v>278.31635706999998</v>
      </c>
      <c r="M261" s="64">
        <f>SUMIFS(СВЦЭМ!$H$34:$H$777,СВЦЭМ!$A$34:$A$777,$A261,СВЦЭМ!$B$34:$B$777,M$260)+'СЕТ СН'!$F$12</f>
        <v>279.86998543999999</v>
      </c>
      <c r="N261" s="64">
        <f>SUMIFS(СВЦЭМ!$H$34:$H$777,СВЦЭМ!$A$34:$A$777,$A261,СВЦЭМ!$B$34:$B$777,N$260)+'СЕТ СН'!$F$12</f>
        <v>276.97631166000002</v>
      </c>
      <c r="O261" s="64">
        <f>SUMIFS(СВЦЭМ!$H$34:$H$777,СВЦЭМ!$A$34:$A$777,$A261,СВЦЭМ!$B$34:$B$777,O$260)+'СЕТ СН'!$F$12</f>
        <v>281.18119639999998</v>
      </c>
      <c r="P261" s="64">
        <f>SUMIFS(СВЦЭМ!$H$34:$H$777,СВЦЭМ!$A$34:$A$777,$A261,СВЦЭМ!$B$34:$B$777,P$260)+'СЕТ СН'!$F$12</f>
        <v>275.28083287999999</v>
      </c>
      <c r="Q261" s="64">
        <f>SUMIFS(СВЦЭМ!$H$34:$H$777,СВЦЭМ!$A$34:$A$777,$A261,СВЦЭМ!$B$34:$B$777,Q$260)+'СЕТ СН'!$F$12</f>
        <v>276.50757972999997</v>
      </c>
      <c r="R261" s="64">
        <f>SUMIFS(СВЦЭМ!$H$34:$H$777,СВЦЭМ!$A$34:$A$777,$A261,СВЦЭМ!$B$34:$B$777,R$260)+'СЕТ СН'!$F$12</f>
        <v>276.96652262999999</v>
      </c>
      <c r="S261" s="64">
        <f>SUMIFS(СВЦЭМ!$H$34:$H$777,СВЦЭМ!$A$34:$A$777,$A261,СВЦЭМ!$B$34:$B$777,S$260)+'СЕТ СН'!$F$12</f>
        <v>276.53886834000002</v>
      </c>
      <c r="T261" s="64">
        <f>SUMIFS(СВЦЭМ!$H$34:$H$777,СВЦЭМ!$A$34:$A$777,$A261,СВЦЭМ!$B$34:$B$777,T$260)+'СЕТ СН'!$F$12</f>
        <v>278.10907409999999</v>
      </c>
      <c r="U261" s="64">
        <f>SUMIFS(СВЦЭМ!$H$34:$H$777,СВЦЭМ!$A$34:$A$777,$A261,СВЦЭМ!$B$34:$B$777,U$260)+'СЕТ СН'!$F$12</f>
        <v>278.75532055999997</v>
      </c>
      <c r="V261" s="64">
        <f>SUMIFS(СВЦЭМ!$H$34:$H$777,СВЦЭМ!$A$34:$A$777,$A261,СВЦЭМ!$B$34:$B$777,V$260)+'СЕТ СН'!$F$12</f>
        <v>266.64957932999999</v>
      </c>
      <c r="W261" s="64">
        <f>SUMIFS(СВЦЭМ!$H$34:$H$777,СВЦЭМ!$A$34:$A$777,$A261,СВЦЭМ!$B$34:$B$777,W$260)+'СЕТ СН'!$F$12</f>
        <v>248.13041827000001</v>
      </c>
      <c r="X261" s="64">
        <f>SUMIFS(СВЦЭМ!$H$34:$H$777,СВЦЭМ!$A$34:$A$777,$A261,СВЦЭМ!$B$34:$B$777,X$260)+'СЕТ СН'!$F$12</f>
        <v>262.48457619999999</v>
      </c>
      <c r="Y261" s="64">
        <f>SUMIFS(СВЦЭМ!$H$34:$H$777,СВЦЭМ!$A$34:$A$777,$A261,СВЦЭМ!$B$34:$B$777,Y$260)+'СЕТ СН'!$F$12</f>
        <v>302.41384747000001</v>
      </c>
      <c r="AA261" s="73"/>
    </row>
    <row r="262" spans="1:27" ht="15.75" x14ac:dyDescent="0.2">
      <c r="A262" s="63">
        <f>A261+1</f>
        <v>42553</v>
      </c>
      <c r="B262" s="64">
        <f>SUMIFS(СВЦЭМ!$H$34:$H$777,СВЦЭМ!$A$34:$A$777,$A262,СВЦЭМ!$B$34:$B$777,B$260)+'СЕТ СН'!$F$12</f>
        <v>359.03828046000001</v>
      </c>
      <c r="C262" s="64">
        <f>SUMIFS(СВЦЭМ!$H$34:$H$777,СВЦЭМ!$A$34:$A$777,$A262,СВЦЭМ!$B$34:$B$777,C$260)+'СЕТ СН'!$F$12</f>
        <v>396.29837177000002</v>
      </c>
      <c r="D262" s="64">
        <f>SUMIFS(СВЦЭМ!$H$34:$H$777,СВЦЭМ!$A$34:$A$777,$A262,СВЦЭМ!$B$34:$B$777,D$260)+'СЕТ СН'!$F$12</f>
        <v>414.11793395000001</v>
      </c>
      <c r="E262" s="64">
        <f>SUMIFS(СВЦЭМ!$H$34:$H$777,СВЦЭМ!$A$34:$A$777,$A262,СВЦЭМ!$B$34:$B$777,E$260)+'СЕТ СН'!$F$12</f>
        <v>421.19526443000001</v>
      </c>
      <c r="F262" s="64">
        <f>SUMIFS(СВЦЭМ!$H$34:$H$777,СВЦЭМ!$A$34:$A$777,$A262,СВЦЭМ!$B$34:$B$777,F$260)+'СЕТ СН'!$F$12</f>
        <v>430.18424726000001</v>
      </c>
      <c r="G262" s="64">
        <f>SUMIFS(СВЦЭМ!$H$34:$H$777,СВЦЭМ!$A$34:$A$777,$A262,СВЦЭМ!$B$34:$B$777,G$260)+'СЕТ СН'!$F$12</f>
        <v>429.34174396999998</v>
      </c>
      <c r="H262" s="64">
        <f>SUMIFS(СВЦЭМ!$H$34:$H$777,СВЦЭМ!$A$34:$A$777,$A262,СВЦЭМ!$B$34:$B$777,H$260)+'СЕТ СН'!$F$12</f>
        <v>399.33067259000001</v>
      </c>
      <c r="I262" s="64">
        <f>SUMIFS(СВЦЭМ!$H$34:$H$777,СВЦЭМ!$A$34:$A$777,$A262,СВЦЭМ!$B$34:$B$777,I$260)+'СЕТ СН'!$F$12</f>
        <v>355.64734701999998</v>
      </c>
      <c r="J262" s="64">
        <f>SUMIFS(СВЦЭМ!$H$34:$H$777,СВЦЭМ!$A$34:$A$777,$A262,СВЦЭМ!$B$34:$B$777,J$260)+'СЕТ СН'!$F$12</f>
        <v>295.48285320000002</v>
      </c>
      <c r="K262" s="64">
        <f>SUMIFS(СВЦЭМ!$H$34:$H$777,СВЦЭМ!$A$34:$A$777,$A262,СВЦЭМ!$B$34:$B$777,K$260)+'СЕТ СН'!$F$12</f>
        <v>263.83949326999999</v>
      </c>
      <c r="L262" s="64">
        <f>SUMIFS(СВЦЭМ!$H$34:$H$777,СВЦЭМ!$A$34:$A$777,$A262,СВЦЭМ!$B$34:$B$777,L$260)+'СЕТ СН'!$F$12</f>
        <v>275.0352451</v>
      </c>
      <c r="M262" s="64">
        <f>SUMIFS(СВЦЭМ!$H$34:$H$777,СВЦЭМ!$A$34:$A$777,$A262,СВЦЭМ!$B$34:$B$777,M$260)+'СЕТ СН'!$F$12</f>
        <v>277.38173626999998</v>
      </c>
      <c r="N262" s="64">
        <f>SUMIFS(СВЦЭМ!$H$34:$H$777,СВЦЭМ!$A$34:$A$777,$A262,СВЦЭМ!$B$34:$B$777,N$260)+'СЕТ СН'!$F$12</f>
        <v>277.18065582000003</v>
      </c>
      <c r="O262" s="64">
        <f>SUMIFS(СВЦЭМ!$H$34:$H$777,СВЦЭМ!$A$34:$A$777,$A262,СВЦЭМ!$B$34:$B$777,O$260)+'СЕТ СН'!$F$12</f>
        <v>272.40321781</v>
      </c>
      <c r="P262" s="64">
        <f>SUMIFS(СВЦЭМ!$H$34:$H$777,СВЦЭМ!$A$34:$A$777,$A262,СВЦЭМ!$B$34:$B$777,P$260)+'СЕТ СН'!$F$12</f>
        <v>263.33799214999999</v>
      </c>
      <c r="Q262" s="64">
        <f>SUMIFS(СВЦЭМ!$H$34:$H$777,СВЦЭМ!$A$34:$A$777,$A262,СВЦЭМ!$B$34:$B$777,Q$260)+'СЕТ СН'!$F$12</f>
        <v>260.79944631000001</v>
      </c>
      <c r="R262" s="64">
        <f>SUMIFS(СВЦЭМ!$H$34:$H$777,СВЦЭМ!$A$34:$A$777,$A262,СВЦЭМ!$B$34:$B$777,R$260)+'СЕТ СН'!$F$12</f>
        <v>259.83597201999999</v>
      </c>
      <c r="S262" s="64">
        <f>SUMIFS(СВЦЭМ!$H$34:$H$777,СВЦЭМ!$A$34:$A$777,$A262,СВЦЭМ!$B$34:$B$777,S$260)+'СЕТ СН'!$F$12</f>
        <v>262.67161587999999</v>
      </c>
      <c r="T262" s="64">
        <f>SUMIFS(СВЦЭМ!$H$34:$H$777,СВЦЭМ!$A$34:$A$777,$A262,СВЦЭМ!$B$34:$B$777,T$260)+'СЕТ СН'!$F$12</f>
        <v>266.80665205000003</v>
      </c>
      <c r="U262" s="64">
        <f>SUMIFS(СВЦЭМ!$H$34:$H$777,СВЦЭМ!$A$34:$A$777,$A262,СВЦЭМ!$B$34:$B$777,U$260)+'СЕТ СН'!$F$12</f>
        <v>267.15841855000002</v>
      </c>
      <c r="V262" s="64">
        <f>SUMIFS(СВЦЭМ!$H$34:$H$777,СВЦЭМ!$A$34:$A$777,$A262,СВЦЭМ!$B$34:$B$777,V$260)+'СЕТ СН'!$F$12</f>
        <v>259.79497703999999</v>
      </c>
      <c r="W262" s="64">
        <f>SUMIFS(СВЦЭМ!$H$34:$H$777,СВЦЭМ!$A$34:$A$777,$A262,СВЦЭМ!$B$34:$B$777,W$260)+'СЕТ СН'!$F$12</f>
        <v>260.73199808999999</v>
      </c>
      <c r="X262" s="64">
        <f>SUMIFS(СВЦЭМ!$H$34:$H$777,СВЦЭМ!$A$34:$A$777,$A262,СВЦЭМ!$B$34:$B$777,X$260)+'СЕТ СН'!$F$12</f>
        <v>285.64585966999999</v>
      </c>
      <c r="Y262" s="64">
        <f>SUMIFS(СВЦЭМ!$H$34:$H$777,СВЦЭМ!$A$34:$A$777,$A262,СВЦЭМ!$B$34:$B$777,Y$260)+'СЕТ СН'!$F$12</f>
        <v>324.33728657</v>
      </c>
    </row>
    <row r="263" spans="1:27" ht="15.75" x14ac:dyDescent="0.2">
      <c r="A263" s="63">
        <f t="shared" ref="A263:A291" si="7">A262+1</f>
        <v>42554</v>
      </c>
      <c r="B263" s="64">
        <f>SUMIFS(СВЦЭМ!$H$34:$H$777,СВЦЭМ!$A$34:$A$777,$A263,СВЦЭМ!$B$34:$B$777,B$260)+'СЕТ СН'!$F$12</f>
        <v>364.68509078</v>
      </c>
      <c r="C263" s="64">
        <f>SUMIFS(СВЦЭМ!$H$34:$H$777,СВЦЭМ!$A$34:$A$777,$A263,СВЦЭМ!$B$34:$B$777,C$260)+'СЕТ СН'!$F$12</f>
        <v>400.53460834999998</v>
      </c>
      <c r="D263" s="64">
        <f>SUMIFS(СВЦЭМ!$H$34:$H$777,СВЦЭМ!$A$34:$A$777,$A263,СВЦЭМ!$B$34:$B$777,D$260)+'СЕТ СН'!$F$12</f>
        <v>420.21464571000001</v>
      </c>
      <c r="E263" s="64">
        <f>SUMIFS(СВЦЭМ!$H$34:$H$777,СВЦЭМ!$A$34:$A$777,$A263,СВЦЭМ!$B$34:$B$777,E$260)+'СЕТ СН'!$F$12</f>
        <v>427.76833319999997</v>
      </c>
      <c r="F263" s="64">
        <f>SUMIFS(СВЦЭМ!$H$34:$H$777,СВЦЭМ!$A$34:$A$777,$A263,СВЦЭМ!$B$34:$B$777,F$260)+'СЕТ СН'!$F$12</f>
        <v>435.06036097999998</v>
      </c>
      <c r="G263" s="64">
        <f>SUMIFS(СВЦЭМ!$H$34:$H$777,СВЦЭМ!$A$34:$A$777,$A263,СВЦЭМ!$B$34:$B$777,G$260)+'СЕТ СН'!$F$12</f>
        <v>433.46029901999998</v>
      </c>
      <c r="H263" s="64">
        <f>SUMIFS(СВЦЭМ!$H$34:$H$777,СВЦЭМ!$A$34:$A$777,$A263,СВЦЭМ!$B$34:$B$777,H$260)+'СЕТ СН'!$F$12</f>
        <v>407.38412417000001</v>
      </c>
      <c r="I263" s="64">
        <f>SUMIFS(СВЦЭМ!$H$34:$H$777,СВЦЭМ!$A$34:$A$777,$A263,СВЦЭМ!$B$34:$B$777,I$260)+'СЕТ СН'!$F$12</f>
        <v>365.85663268000002</v>
      </c>
      <c r="J263" s="64">
        <f>SUMIFS(СВЦЭМ!$H$34:$H$777,СВЦЭМ!$A$34:$A$777,$A263,СВЦЭМ!$B$34:$B$777,J$260)+'СЕТ СН'!$F$12</f>
        <v>303.99394248999999</v>
      </c>
      <c r="K263" s="64">
        <f>SUMIFS(СВЦЭМ!$H$34:$H$777,СВЦЭМ!$A$34:$A$777,$A263,СВЦЭМ!$B$34:$B$777,K$260)+'СЕТ СН'!$F$12</f>
        <v>265.11737989</v>
      </c>
      <c r="L263" s="64">
        <f>SUMIFS(СВЦЭМ!$H$34:$H$777,СВЦЭМ!$A$34:$A$777,$A263,СВЦЭМ!$B$34:$B$777,L$260)+'СЕТ СН'!$F$12</f>
        <v>276.57921625</v>
      </c>
      <c r="M263" s="64">
        <f>SUMIFS(СВЦЭМ!$H$34:$H$777,СВЦЭМ!$A$34:$A$777,$A263,СВЦЭМ!$B$34:$B$777,M$260)+'СЕТ СН'!$F$12</f>
        <v>278.91802204999999</v>
      </c>
      <c r="N263" s="64">
        <f>SUMIFS(СВЦЭМ!$H$34:$H$777,СВЦЭМ!$A$34:$A$777,$A263,СВЦЭМ!$B$34:$B$777,N$260)+'СЕТ СН'!$F$12</f>
        <v>276.75648751</v>
      </c>
      <c r="O263" s="64">
        <f>SUMIFS(СВЦЭМ!$H$34:$H$777,СВЦЭМ!$A$34:$A$777,$A263,СВЦЭМ!$B$34:$B$777,O$260)+'СЕТ СН'!$F$12</f>
        <v>272.55803079999998</v>
      </c>
      <c r="P263" s="64">
        <f>SUMIFS(СВЦЭМ!$H$34:$H$777,СВЦЭМ!$A$34:$A$777,$A263,СВЦЭМ!$B$34:$B$777,P$260)+'СЕТ СН'!$F$12</f>
        <v>265.91750185000001</v>
      </c>
      <c r="Q263" s="64">
        <f>SUMIFS(СВЦЭМ!$H$34:$H$777,СВЦЭМ!$A$34:$A$777,$A263,СВЦЭМ!$B$34:$B$777,Q$260)+'СЕТ СН'!$F$12</f>
        <v>265.11287751999998</v>
      </c>
      <c r="R263" s="64">
        <f>SUMIFS(СВЦЭМ!$H$34:$H$777,СВЦЭМ!$A$34:$A$777,$A263,СВЦЭМ!$B$34:$B$777,R$260)+'СЕТ СН'!$F$12</f>
        <v>261.36158770999998</v>
      </c>
      <c r="S263" s="64">
        <f>SUMIFS(СВЦЭМ!$H$34:$H$777,СВЦЭМ!$A$34:$A$777,$A263,СВЦЭМ!$B$34:$B$777,S$260)+'СЕТ СН'!$F$12</f>
        <v>259.75842511000002</v>
      </c>
      <c r="T263" s="64">
        <f>SUMIFS(СВЦЭМ!$H$34:$H$777,СВЦЭМ!$A$34:$A$777,$A263,СВЦЭМ!$B$34:$B$777,T$260)+'СЕТ СН'!$F$12</f>
        <v>266.10019469999997</v>
      </c>
      <c r="U263" s="64">
        <f>SUMIFS(СВЦЭМ!$H$34:$H$777,СВЦЭМ!$A$34:$A$777,$A263,СВЦЭМ!$B$34:$B$777,U$260)+'СЕТ СН'!$F$12</f>
        <v>269.82360003999997</v>
      </c>
      <c r="V263" s="64">
        <f>SUMIFS(СВЦЭМ!$H$34:$H$777,СВЦЭМ!$A$34:$A$777,$A263,СВЦЭМ!$B$34:$B$777,V$260)+'СЕТ СН'!$F$12</f>
        <v>260.96709407999998</v>
      </c>
      <c r="W263" s="64">
        <f>SUMIFS(СВЦЭМ!$H$34:$H$777,СВЦЭМ!$A$34:$A$777,$A263,СВЦЭМ!$B$34:$B$777,W$260)+'СЕТ СН'!$F$12</f>
        <v>256.20498617999999</v>
      </c>
      <c r="X263" s="64">
        <f>SUMIFS(СВЦЭМ!$H$34:$H$777,СВЦЭМ!$A$34:$A$777,$A263,СВЦЭМ!$B$34:$B$777,X$260)+'СЕТ СН'!$F$12</f>
        <v>282.39661971999999</v>
      </c>
      <c r="Y263" s="64">
        <f>SUMIFS(СВЦЭМ!$H$34:$H$777,СВЦЭМ!$A$34:$A$777,$A263,СВЦЭМ!$B$34:$B$777,Y$260)+'СЕТ СН'!$F$12</f>
        <v>324.12001025000001</v>
      </c>
    </row>
    <row r="264" spans="1:27" ht="15.75" x14ac:dyDescent="0.2">
      <c r="A264" s="63">
        <f t="shared" si="7"/>
        <v>42555</v>
      </c>
      <c r="B264" s="64">
        <f>SUMIFS(СВЦЭМ!$H$34:$H$777,СВЦЭМ!$A$34:$A$777,$A264,СВЦЭМ!$B$34:$B$777,B$260)+'СЕТ СН'!$F$12</f>
        <v>384.84927138</v>
      </c>
      <c r="C264" s="64">
        <f>SUMIFS(СВЦЭМ!$H$34:$H$777,СВЦЭМ!$A$34:$A$777,$A264,СВЦЭМ!$B$34:$B$777,C$260)+'СЕТ СН'!$F$12</f>
        <v>419.59992595</v>
      </c>
      <c r="D264" s="64">
        <f>SUMIFS(СВЦЭМ!$H$34:$H$777,СВЦЭМ!$A$34:$A$777,$A264,СВЦЭМ!$B$34:$B$777,D$260)+'СЕТ СН'!$F$12</f>
        <v>434.44190337999999</v>
      </c>
      <c r="E264" s="64">
        <f>SUMIFS(СВЦЭМ!$H$34:$H$777,СВЦЭМ!$A$34:$A$777,$A264,СВЦЭМ!$B$34:$B$777,E$260)+'СЕТ СН'!$F$12</f>
        <v>444.28536037999999</v>
      </c>
      <c r="F264" s="64">
        <f>SUMIFS(СВЦЭМ!$H$34:$H$777,СВЦЭМ!$A$34:$A$777,$A264,СВЦЭМ!$B$34:$B$777,F$260)+'СЕТ СН'!$F$12</f>
        <v>457.42858913999999</v>
      </c>
      <c r="G264" s="64">
        <f>SUMIFS(СВЦЭМ!$H$34:$H$777,СВЦЭМ!$A$34:$A$777,$A264,СВЦЭМ!$B$34:$B$777,G$260)+'СЕТ СН'!$F$12</f>
        <v>463.70259850999997</v>
      </c>
      <c r="H264" s="64">
        <f>SUMIFS(СВЦЭМ!$H$34:$H$777,СВЦЭМ!$A$34:$A$777,$A264,СВЦЭМ!$B$34:$B$777,H$260)+'СЕТ СН'!$F$12</f>
        <v>420.51457312000002</v>
      </c>
      <c r="I264" s="64">
        <f>SUMIFS(СВЦЭМ!$H$34:$H$777,СВЦЭМ!$A$34:$A$777,$A264,СВЦЭМ!$B$34:$B$777,I$260)+'СЕТ СН'!$F$12</f>
        <v>368.12578889000002</v>
      </c>
      <c r="J264" s="64">
        <f>SUMIFS(СВЦЭМ!$H$34:$H$777,СВЦЭМ!$A$34:$A$777,$A264,СВЦЭМ!$B$34:$B$777,J$260)+'СЕТ СН'!$F$12</f>
        <v>322.74848965000001</v>
      </c>
      <c r="K264" s="64">
        <f>SUMIFS(СВЦЭМ!$H$34:$H$777,СВЦЭМ!$A$34:$A$777,$A264,СВЦЭМ!$B$34:$B$777,K$260)+'СЕТ СН'!$F$12</f>
        <v>292.48185672</v>
      </c>
      <c r="L264" s="64">
        <f>SUMIFS(СВЦЭМ!$H$34:$H$777,СВЦЭМ!$A$34:$A$777,$A264,СВЦЭМ!$B$34:$B$777,L$260)+'СЕТ СН'!$F$12</f>
        <v>292.27060341999999</v>
      </c>
      <c r="M264" s="64">
        <f>SUMIFS(СВЦЭМ!$H$34:$H$777,СВЦЭМ!$A$34:$A$777,$A264,СВЦЭМ!$B$34:$B$777,M$260)+'СЕТ СН'!$F$12</f>
        <v>291.03637864000001</v>
      </c>
      <c r="N264" s="64">
        <f>SUMIFS(СВЦЭМ!$H$34:$H$777,СВЦЭМ!$A$34:$A$777,$A264,СВЦЭМ!$B$34:$B$777,N$260)+'СЕТ СН'!$F$12</f>
        <v>287.44941433999998</v>
      </c>
      <c r="O264" s="64">
        <f>SUMIFS(СВЦЭМ!$H$34:$H$777,СВЦЭМ!$A$34:$A$777,$A264,СВЦЭМ!$B$34:$B$777,O$260)+'СЕТ СН'!$F$12</f>
        <v>288.74316836999998</v>
      </c>
      <c r="P264" s="64">
        <f>SUMIFS(СВЦЭМ!$H$34:$H$777,СВЦЭМ!$A$34:$A$777,$A264,СВЦЭМ!$B$34:$B$777,P$260)+'СЕТ СН'!$F$12</f>
        <v>289.56987488999999</v>
      </c>
      <c r="Q264" s="64">
        <f>SUMIFS(СВЦЭМ!$H$34:$H$777,СВЦЭМ!$A$34:$A$777,$A264,СВЦЭМ!$B$34:$B$777,Q$260)+'СЕТ СН'!$F$12</f>
        <v>287.85825040999998</v>
      </c>
      <c r="R264" s="64">
        <f>SUMIFS(СВЦЭМ!$H$34:$H$777,СВЦЭМ!$A$34:$A$777,$A264,СВЦЭМ!$B$34:$B$777,R$260)+'СЕТ СН'!$F$12</f>
        <v>291.11403663999999</v>
      </c>
      <c r="S264" s="64">
        <f>SUMIFS(СВЦЭМ!$H$34:$H$777,СВЦЭМ!$A$34:$A$777,$A264,СВЦЭМ!$B$34:$B$777,S$260)+'СЕТ СН'!$F$12</f>
        <v>291.53571125000002</v>
      </c>
      <c r="T264" s="64">
        <f>SUMIFS(СВЦЭМ!$H$34:$H$777,СВЦЭМ!$A$34:$A$777,$A264,СВЦЭМ!$B$34:$B$777,T$260)+'СЕТ СН'!$F$12</f>
        <v>292.25897887999997</v>
      </c>
      <c r="U264" s="64">
        <f>SUMIFS(СВЦЭМ!$H$34:$H$777,СВЦЭМ!$A$34:$A$777,$A264,СВЦЭМ!$B$34:$B$777,U$260)+'СЕТ СН'!$F$12</f>
        <v>296.26014076000001</v>
      </c>
      <c r="V264" s="64">
        <f>SUMIFS(СВЦЭМ!$H$34:$H$777,СВЦЭМ!$A$34:$A$777,$A264,СВЦЭМ!$B$34:$B$777,V$260)+'СЕТ СН'!$F$12</f>
        <v>308.37020718000002</v>
      </c>
      <c r="W264" s="64">
        <f>SUMIFS(СВЦЭМ!$H$34:$H$777,СВЦЭМ!$A$34:$A$777,$A264,СВЦЭМ!$B$34:$B$777,W$260)+'СЕТ СН'!$F$12</f>
        <v>323.11842601000001</v>
      </c>
      <c r="X264" s="64">
        <f>SUMIFS(СВЦЭМ!$H$34:$H$777,СВЦЭМ!$A$34:$A$777,$A264,СВЦЭМ!$B$34:$B$777,X$260)+'СЕТ СН'!$F$12</f>
        <v>344.46513537999999</v>
      </c>
      <c r="Y264" s="64">
        <f>SUMIFS(СВЦЭМ!$H$34:$H$777,СВЦЭМ!$A$34:$A$777,$A264,СВЦЭМ!$B$34:$B$777,Y$260)+'СЕТ СН'!$F$12</f>
        <v>363.23009060999999</v>
      </c>
    </row>
    <row r="265" spans="1:27" ht="15.75" x14ac:dyDescent="0.2">
      <c r="A265" s="63">
        <f t="shared" si="7"/>
        <v>42556</v>
      </c>
      <c r="B265" s="64">
        <f>SUMIFS(СВЦЭМ!$H$34:$H$777,СВЦЭМ!$A$34:$A$777,$A265,СВЦЭМ!$B$34:$B$777,B$260)+'СЕТ СН'!$F$12</f>
        <v>393.92947670000001</v>
      </c>
      <c r="C265" s="64">
        <f>SUMIFS(СВЦЭМ!$H$34:$H$777,СВЦЭМ!$A$34:$A$777,$A265,СВЦЭМ!$B$34:$B$777,C$260)+'СЕТ СН'!$F$12</f>
        <v>430.86305040000002</v>
      </c>
      <c r="D265" s="64">
        <f>SUMIFS(СВЦЭМ!$H$34:$H$777,СВЦЭМ!$A$34:$A$777,$A265,СВЦЭМ!$B$34:$B$777,D$260)+'СЕТ СН'!$F$12</f>
        <v>452.18383120999999</v>
      </c>
      <c r="E265" s="64">
        <f>SUMIFS(СВЦЭМ!$H$34:$H$777,СВЦЭМ!$A$34:$A$777,$A265,СВЦЭМ!$B$34:$B$777,E$260)+'СЕТ СН'!$F$12</f>
        <v>459.02645833999998</v>
      </c>
      <c r="F265" s="64">
        <f>SUMIFS(СВЦЭМ!$H$34:$H$777,СВЦЭМ!$A$34:$A$777,$A265,СВЦЭМ!$B$34:$B$777,F$260)+'СЕТ СН'!$F$12</f>
        <v>450.48254784</v>
      </c>
      <c r="G265" s="64">
        <f>SUMIFS(СВЦЭМ!$H$34:$H$777,СВЦЭМ!$A$34:$A$777,$A265,СВЦЭМ!$B$34:$B$777,G$260)+'СЕТ СН'!$F$12</f>
        <v>460.34168719000002</v>
      </c>
      <c r="H265" s="64">
        <f>SUMIFS(СВЦЭМ!$H$34:$H$777,СВЦЭМ!$A$34:$A$777,$A265,СВЦЭМ!$B$34:$B$777,H$260)+'СЕТ СН'!$F$12</f>
        <v>414.24475561999998</v>
      </c>
      <c r="I265" s="64">
        <f>SUMIFS(СВЦЭМ!$H$34:$H$777,СВЦЭМ!$A$34:$A$777,$A265,СВЦЭМ!$B$34:$B$777,I$260)+'СЕТ СН'!$F$12</f>
        <v>349.03858807</v>
      </c>
      <c r="J265" s="64">
        <f>SUMIFS(СВЦЭМ!$H$34:$H$777,СВЦЭМ!$A$34:$A$777,$A265,СВЦЭМ!$B$34:$B$777,J$260)+'СЕТ СН'!$F$12</f>
        <v>303.53280360000002</v>
      </c>
      <c r="K265" s="64">
        <f>SUMIFS(СВЦЭМ!$H$34:$H$777,СВЦЭМ!$A$34:$A$777,$A265,СВЦЭМ!$B$34:$B$777,K$260)+'СЕТ СН'!$F$12</f>
        <v>299.00181441000001</v>
      </c>
      <c r="L265" s="64">
        <f>SUMIFS(СВЦЭМ!$H$34:$H$777,СВЦЭМ!$A$34:$A$777,$A265,СВЦЭМ!$B$34:$B$777,L$260)+'СЕТ СН'!$F$12</f>
        <v>274.16650298000002</v>
      </c>
      <c r="M265" s="64">
        <f>SUMIFS(СВЦЭМ!$H$34:$H$777,СВЦЭМ!$A$34:$A$777,$A265,СВЦЭМ!$B$34:$B$777,M$260)+'СЕТ СН'!$F$12</f>
        <v>275.19815448000003</v>
      </c>
      <c r="N265" s="64">
        <f>SUMIFS(СВЦЭМ!$H$34:$H$777,СВЦЭМ!$A$34:$A$777,$A265,СВЦЭМ!$B$34:$B$777,N$260)+'СЕТ СН'!$F$12</f>
        <v>274.48894109999998</v>
      </c>
      <c r="O265" s="64">
        <f>SUMIFS(СВЦЭМ!$H$34:$H$777,СВЦЭМ!$A$34:$A$777,$A265,СВЦЭМ!$B$34:$B$777,O$260)+'СЕТ СН'!$F$12</f>
        <v>277.74674776000001</v>
      </c>
      <c r="P265" s="64">
        <f>SUMIFS(СВЦЭМ!$H$34:$H$777,СВЦЭМ!$A$34:$A$777,$A265,СВЦЭМ!$B$34:$B$777,P$260)+'СЕТ СН'!$F$12</f>
        <v>271.98907630999997</v>
      </c>
      <c r="Q265" s="64">
        <f>SUMIFS(СВЦЭМ!$H$34:$H$777,СВЦЭМ!$A$34:$A$777,$A265,СВЦЭМ!$B$34:$B$777,Q$260)+'СЕТ СН'!$F$12</f>
        <v>272.07426434000001</v>
      </c>
      <c r="R265" s="64">
        <f>SUMIFS(СВЦЭМ!$H$34:$H$777,СВЦЭМ!$A$34:$A$777,$A265,СВЦЭМ!$B$34:$B$777,R$260)+'СЕТ СН'!$F$12</f>
        <v>271.63020716</v>
      </c>
      <c r="S265" s="64">
        <f>SUMIFS(СВЦЭМ!$H$34:$H$777,СВЦЭМ!$A$34:$A$777,$A265,СВЦЭМ!$B$34:$B$777,S$260)+'СЕТ СН'!$F$12</f>
        <v>269.39344302000001</v>
      </c>
      <c r="T265" s="64">
        <f>SUMIFS(СВЦЭМ!$H$34:$H$777,СВЦЭМ!$A$34:$A$777,$A265,СВЦЭМ!$B$34:$B$777,T$260)+'СЕТ СН'!$F$12</f>
        <v>268.70947796000002</v>
      </c>
      <c r="U265" s="64">
        <f>SUMIFS(СВЦЭМ!$H$34:$H$777,СВЦЭМ!$A$34:$A$777,$A265,СВЦЭМ!$B$34:$B$777,U$260)+'СЕТ СН'!$F$12</f>
        <v>269.59343160999998</v>
      </c>
      <c r="V265" s="64">
        <f>SUMIFS(СВЦЭМ!$H$34:$H$777,СВЦЭМ!$A$34:$A$777,$A265,СВЦЭМ!$B$34:$B$777,V$260)+'СЕТ СН'!$F$12</f>
        <v>270.91352640000002</v>
      </c>
      <c r="W265" s="64">
        <f>SUMIFS(СВЦЭМ!$H$34:$H$777,СВЦЭМ!$A$34:$A$777,$A265,СВЦЭМ!$B$34:$B$777,W$260)+'СЕТ СН'!$F$12</f>
        <v>299.17926378999999</v>
      </c>
      <c r="X265" s="64">
        <f>SUMIFS(СВЦЭМ!$H$34:$H$777,СВЦЭМ!$A$34:$A$777,$A265,СВЦЭМ!$B$34:$B$777,X$260)+'СЕТ СН'!$F$12</f>
        <v>307.22453300000001</v>
      </c>
      <c r="Y265" s="64">
        <f>SUMIFS(СВЦЭМ!$H$34:$H$777,СВЦЭМ!$A$34:$A$777,$A265,СВЦЭМ!$B$34:$B$777,Y$260)+'СЕТ СН'!$F$12</f>
        <v>338.15649920999999</v>
      </c>
    </row>
    <row r="266" spans="1:27" ht="15.75" x14ac:dyDescent="0.2">
      <c r="A266" s="63">
        <f t="shared" si="7"/>
        <v>42557</v>
      </c>
      <c r="B266" s="64">
        <f>SUMIFS(СВЦЭМ!$H$34:$H$777,СВЦЭМ!$A$34:$A$777,$A266,СВЦЭМ!$B$34:$B$777,B$260)+'СЕТ СН'!$F$12</f>
        <v>413.70471715999997</v>
      </c>
      <c r="C266" s="64">
        <f>SUMIFS(СВЦЭМ!$H$34:$H$777,СВЦЭМ!$A$34:$A$777,$A266,СВЦЭМ!$B$34:$B$777,C$260)+'СЕТ СН'!$F$12</f>
        <v>451.61260042999999</v>
      </c>
      <c r="D266" s="64">
        <f>SUMIFS(СВЦЭМ!$H$34:$H$777,СВЦЭМ!$A$34:$A$777,$A266,СВЦЭМ!$B$34:$B$777,D$260)+'СЕТ СН'!$F$12</f>
        <v>457.04049537999998</v>
      </c>
      <c r="E266" s="64">
        <f>SUMIFS(СВЦЭМ!$H$34:$H$777,СВЦЭМ!$A$34:$A$777,$A266,СВЦЭМ!$B$34:$B$777,E$260)+'СЕТ СН'!$F$12</f>
        <v>482.2711564</v>
      </c>
      <c r="F266" s="64">
        <f>SUMIFS(СВЦЭМ!$H$34:$H$777,СВЦЭМ!$A$34:$A$777,$A266,СВЦЭМ!$B$34:$B$777,F$260)+'СЕТ СН'!$F$12</f>
        <v>488.66885463</v>
      </c>
      <c r="G266" s="64">
        <f>SUMIFS(СВЦЭМ!$H$34:$H$777,СВЦЭМ!$A$34:$A$777,$A266,СВЦЭМ!$B$34:$B$777,G$260)+'СЕТ СН'!$F$12</f>
        <v>481.04214602000002</v>
      </c>
      <c r="H266" s="64">
        <f>SUMIFS(СВЦЭМ!$H$34:$H$777,СВЦЭМ!$A$34:$A$777,$A266,СВЦЭМ!$B$34:$B$777,H$260)+'СЕТ СН'!$F$12</f>
        <v>427.13865465999999</v>
      </c>
      <c r="I266" s="64">
        <f>SUMIFS(СВЦЭМ!$H$34:$H$777,СВЦЭМ!$A$34:$A$777,$A266,СВЦЭМ!$B$34:$B$777,I$260)+'СЕТ СН'!$F$12</f>
        <v>358.55160429</v>
      </c>
      <c r="J266" s="64">
        <f>SUMIFS(СВЦЭМ!$H$34:$H$777,СВЦЭМ!$A$34:$A$777,$A266,СВЦЭМ!$B$34:$B$777,J$260)+'СЕТ СН'!$F$12</f>
        <v>299.18249527</v>
      </c>
      <c r="K266" s="64">
        <f>SUMIFS(СВЦЭМ!$H$34:$H$777,СВЦЭМ!$A$34:$A$777,$A266,СВЦЭМ!$B$34:$B$777,K$260)+'СЕТ СН'!$F$12</f>
        <v>271.77884698999998</v>
      </c>
      <c r="L266" s="64">
        <f>SUMIFS(СВЦЭМ!$H$34:$H$777,СВЦЭМ!$A$34:$A$777,$A266,СВЦЭМ!$B$34:$B$777,L$260)+'СЕТ СН'!$F$12</f>
        <v>268.46072392999997</v>
      </c>
      <c r="M266" s="64">
        <f>SUMIFS(СВЦЭМ!$H$34:$H$777,СВЦЭМ!$A$34:$A$777,$A266,СВЦЭМ!$B$34:$B$777,M$260)+'СЕТ СН'!$F$12</f>
        <v>268.31620271999998</v>
      </c>
      <c r="N266" s="64">
        <f>SUMIFS(СВЦЭМ!$H$34:$H$777,СВЦЭМ!$A$34:$A$777,$A266,СВЦЭМ!$B$34:$B$777,N$260)+'СЕТ СН'!$F$12</f>
        <v>268.70559333</v>
      </c>
      <c r="O266" s="64">
        <f>SUMIFS(СВЦЭМ!$H$34:$H$777,СВЦЭМ!$A$34:$A$777,$A266,СВЦЭМ!$B$34:$B$777,O$260)+'СЕТ СН'!$F$12</f>
        <v>268.94401168000002</v>
      </c>
      <c r="P266" s="64">
        <f>SUMIFS(СВЦЭМ!$H$34:$H$777,СВЦЭМ!$A$34:$A$777,$A266,СВЦЭМ!$B$34:$B$777,P$260)+'СЕТ СН'!$F$12</f>
        <v>265.71709354000001</v>
      </c>
      <c r="Q266" s="64">
        <f>SUMIFS(СВЦЭМ!$H$34:$H$777,СВЦЭМ!$A$34:$A$777,$A266,СВЦЭМ!$B$34:$B$777,Q$260)+'СЕТ СН'!$F$12</f>
        <v>266.40296047999999</v>
      </c>
      <c r="R266" s="64">
        <f>SUMIFS(СВЦЭМ!$H$34:$H$777,СВЦЭМ!$A$34:$A$777,$A266,СВЦЭМ!$B$34:$B$777,R$260)+'СЕТ СН'!$F$12</f>
        <v>266.69717872000001</v>
      </c>
      <c r="S266" s="64">
        <f>SUMIFS(СВЦЭМ!$H$34:$H$777,СВЦЭМ!$A$34:$A$777,$A266,СВЦЭМ!$B$34:$B$777,S$260)+'СЕТ СН'!$F$12</f>
        <v>268.30652788999998</v>
      </c>
      <c r="T266" s="64">
        <f>SUMIFS(СВЦЭМ!$H$34:$H$777,СВЦЭМ!$A$34:$A$777,$A266,СВЦЭМ!$B$34:$B$777,T$260)+'СЕТ СН'!$F$12</f>
        <v>268.82916619000002</v>
      </c>
      <c r="U266" s="64">
        <f>SUMIFS(СВЦЭМ!$H$34:$H$777,СВЦЭМ!$A$34:$A$777,$A266,СВЦЭМ!$B$34:$B$777,U$260)+'СЕТ СН'!$F$12</f>
        <v>269.95664176000002</v>
      </c>
      <c r="V266" s="64">
        <f>SUMIFS(СВЦЭМ!$H$34:$H$777,СВЦЭМ!$A$34:$A$777,$A266,СВЦЭМ!$B$34:$B$777,V$260)+'СЕТ СН'!$F$12</f>
        <v>285.35479278000003</v>
      </c>
      <c r="W266" s="64">
        <f>SUMIFS(СВЦЭМ!$H$34:$H$777,СВЦЭМ!$A$34:$A$777,$A266,СВЦЭМ!$B$34:$B$777,W$260)+'СЕТ СН'!$F$12</f>
        <v>297.19779054999998</v>
      </c>
      <c r="X266" s="64">
        <f>SUMIFS(СВЦЭМ!$H$34:$H$777,СВЦЭМ!$A$34:$A$777,$A266,СВЦЭМ!$B$34:$B$777,X$260)+'СЕТ СН'!$F$12</f>
        <v>311.65694305</v>
      </c>
      <c r="Y266" s="64">
        <f>SUMIFS(СВЦЭМ!$H$34:$H$777,СВЦЭМ!$A$34:$A$777,$A266,СВЦЭМ!$B$34:$B$777,Y$260)+'СЕТ СН'!$F$12</f>
        <v>352.76368495000003</v>
      </c>
    </row>
    <row r="267" spans="1:27" ht="15.75" x14ac:dyDescent="0.2">
      <c r="A267" s="63">
        <f t="shared" si="7"/>
        <v>42558</v>
      </c>
      <c r="B267" s="64">
        <f>SUMIFS(СВЦЭМ!$H$34:$H$777,СВЦЭМ!$A$34:$A$777,$A267,СВЦЭМ!$B$34:$B$777,B$260)+'СЕТ СН'!$F$12</f>
        <v>403.52672185</v>
      </c>
      <c r="C267" s="64">
        <f>SUMIFS(СВЦЭМ!$H$34:$H$777,СВЦЭМ!$A$34:$A$777,$A267,СВЦЭМ!$B$34:$B$777,C$260)+'СЕТ СН'!$F$12</f>
        <v>438.77925091999998</v>
      </c>
      <c r="D267" s="64">
        <f>SUMIFS(СВЦЭМ!$H$34:$H$777,СВЦЭМ!$A$34:$A$777,$A267,СВЦЭМ!$B$34:$B$777,D$260)+'СЕТ СН'!$F$12</f>
        <v>465.49379367</v>
      </c>
      <c r="E267" s="64">
        <f>SUMIFS(СВЦЭМ!$H$34:$H$777,СВЦЭМ!$A$34:$A$777,$A267,СВЦЭМ!$B$34:$B$777,E$260)+'СЕТ СН'!$F$12</f>
        <v>474.91651784999999</v>
      </c>
      <c r="F267" s="64">
        <f>SUMIFS(СВЦЭМ!$H$34:$H$777,СВЦЭМ!$A$34:$A$777,$A267,СВЦЭМ!$B$34:$B$777,F$260)+'СЕТ СН'!$F$12</f>
        <v>481.14737256000001</v>
      </c>
      <c r="G267" s="64">
        <f>SUMIFS(СВЦЭМ!$H$34:$H$777,СВЦЭМ!$A$34:$A$777,$A267,СВЦЭМ!$B$34:$B$777,G$260)+'СЕТ СН'!$F$12</f>
        <v>477.93297104999999</v>
      </c>
      <c r="H267" s="64">
        <f>SUMIFS(СВЦЭМ!$H$34:$H$777,СВЦЭМ!$A$34:$A$777,$A267,СВЦЭМ!$B$34:$B$777,H$260)+'СЕТ СН'!$F$12</f>
        <v>426.96933752000001</v>
      </c>
      <c r="I267" s="64">
        <f>SUMIFS(СВЦЭМ!$H$34:$H$777,СВЦЭМ!$A$34:$A$777,$A267,СВЦЭМ!$B$34:$B$777,I$260)+'СЕТ СН'!$F$12</f>
        <v>358.24993437000001</v>
      </c>
      <c r="J267" s="64">
        <f>SUMIFS(СВЦЭМ!$H$34:$H$777,СВЦЭМ!$A$34:$A$777,$A267,СВЦЭМ!$B$34:$B$777,J$260)+'СЕТ СН'!$F$12</f>
        <v>304.23849622</v>
      </c>
      <c r="K267" s="64">
        <f>SUMIFS(СВЦЭМ!$H$34:$H$777,СВЦЭМ!$A$34:$A$777,$A267,СВЦЭМ!$B$34:$B$777,K$260)+'СЕТ СН'!$F$12</f>
        <v>270.74423488000002</v>
      </c>
      <c r="L267" s="64">
        <f>SUMIFS(СВЦЭМ!$H$34:$H$777,СВЦЭМ!$A$34:$A$777,$A267,СВЦЭМ!$B$34:$B$777,L$260)+'СЕТ СН'!$F$12</f>
        <v>268.34216696999999</v>
      </c>
      <c r="M267" s="64">
        <f>SUMIFS(СВЦЭМ!$H$34:$H$777,СВЦЭМ!$A$34:$A$777,$A267,СВЦЭМ!$B$34:$B$777,M$260)+'СЕТ СН'!$F$12</f>
        <v>269.10217075000003</v>
      </c>
      <c r="N267" s="64">
        <f>SUMIFS(СВЦЭМ!$H$34:$H$777,СВЦЭМ!$A$34:$A$777,$A267,СВЦЭМ!$B$34:$B$777,N$260)+'СЕТ СН'!$F$12</f>
        <v>267.21920102000001</v>
      </c>
      <c r="O267" s="64">
        <f>SUMIFS(СВЦЭМ!$H$34:$H$777,СВЦЭМ!$A$34:$A$777,$A267,СВЦЭМ!$B$34:$B$777,O$260)+'СЕТ СН'!$F$12</f>
        <v>266.80200582999998</v>
      </c>
      <c r="P267" s="64">
        <f>SUMIFS(СВЦЭМ!$H$34:$H$777,СВЦЭМ!$A$34:$A$777,$A267,СВЦЭМ!$B$34:$B$777,P$260)+'СЕТ СН'!$F$12</f>
        <v>264.82271314000002</v>
      </c>
      <c r="Q267" s="64">
        <f>SUMIFS(СВЦЭМ!$H$34:$H$777,СВЦЭМ!$A$34:$A$777,$A267,СВЦЭМ!$B$34:$B$777,Q$260)+'СЕТ СН'!$F$12</f>
        <v>263.50311685999998</v>
      </c>
      <c r="R267" s="64">
        <f>SUMIFS(СВЦЭМ!$H$34:$H$777,СВЦЭМ!$A$34:$A$777,$A267,СВЦЭМ!$B$34:$B$777,R$260)+'СЕТ СН'!$F$12</f>
        <v>264.25570332000001</v>
      </c>
      <c r="S267" s="64">
        <f>SUMIFS(СВЦЭМ!$H$34:$H$777,СВЦЭМ!$A$34:$A$777,$A267,СВЦЭМ!$B$34:$B$777,S$260)+'СЕТ СН'!$F$12</f>
        <v>263.40256362000002</v>
      </c>
      <c r="T267" s="64">
        <f>SUMIFS(СВЦЭМ!$H$34:$H$777,СВЦЭМ!$A$34:$A$777,$A267,СВЦЭМ!$B$34:$B$777,T$260)+'СЕТ СН'!$F$12</f>
        <v>263.03892875000003</v>
      </c>
      <c r="U267" s="64">
        <f>SUMIFS(СВЦЭМ!$H$34:$H$777,СВЦЭМ!$A$34:$A$777,$A267,СВЦЭМ!$B$34:$B$777,U$260)+'СЕТ СН'!$F$12</f>
        <v>266.29722156000003</v>
      </c>
      <c r="V267" s="64">
        <f>SUMIFS(СВЦЭМ!$H$34:$H$777,СВЦЭМ!$A$34:$A$777,$A267,СВЦЭМ!$B$34:$B$777,V$260)+'СЕТ СН'!$F$12</f>
        <v>275.60673341</v>
      </c>
      <c r="W267" s="64">
        <f>SUMIFS(СВЦЭМ!$H$34:$H$777,СВЦЭМ!$A$34:$A$777,$A267,СВЦЭМ!$B$34:$B$777,W$260)+'СЕТ СН'!$F$12</f>
        <v>292.30466874000001</v>
      </c>
      <c r="X267" s="64">
        <f>SUMIFS(СВЦЭМ!$H$34:$H$777,СВЦЭМ!$A$34:$A$777,$A267,СВЦЭМ!$B$34:$B$777,X$260)+'СЕТ СН'!$F$12</f>
        <v>305.88697318999999</v>
      </c>
      <c r="Y267" s="64">
        <f>SUMIFS(СВЦЭМ!$H$34:$H$777,СВЦЭМ!$A$34:$A$777,$A267,СВЦЭМ!$B$34:$B$777,Y$260)+'СЕТ СН'!$F$12</f>
        <v>339.42836878000003</v>
      </c>
    </row>
    <row r="268" spans="1:27" ht="15.75" x14ac:dyDescent="0.2">
      <c r="A268" s="63">
        <f t="shared" si="7"/>
        <v>42559</v>
      </c>
      <c r="B268" s="64">
        <f>SUMIFS(СВЦЭМ!$H$34:$H$777,СВЦЭМ!$A$34:$A$777,$A268,СВЦЭМ!$B$34:$B$777,B$260)+'СЕТ СН'!$F$12</f>
        <v>380.81662060000002</v>
      </c>
      <c r="C268" s="64">
        <f>SUMIFS(СВЦЭМ!$H$34:$H$777,СВЦЭМ!$A$34:$A$777,$A268,СВЦЭМ!$B$34:$B$777,C$260)+'СЕТ СН'!$F$12</f>
        <v>404.94426872999998</v>
      </c>
      <c r="D268" s="64">
        <f>SUMIFS(СВЦЭМ!$H$34:$H$777,СВЦЭМ!$A$34:$A$777,$A268,СВЦЭМ!$B$34:$B$777,D$260)+'СЕТ СН'!$F$12</f>
        <v>423.98444785999999</v>
      </c>
      <c r="E268" s="64">
        <f>SUMIFS(СВЦЭМ!$H$34:$H$777,СВЦЭМ!$A$34:$A$777,$A268,СВЦЭМ!$B$34:$B$777,E$260)+'СЕТ СН'!$F$12</f>
        <v>432.81858497000002</v>
      </c>
      <c r="F268" s="64">
        <f>SUMIFS(СВЦЭМ!$H$34:$H$777,СВЦЭМ!$A$34:$A$777,$A268,СВЦЭМ!$B$34:$B$777,F$260)+'СЕТ СН'!$F$12</f>
        <v>432.55472580000003</v>
      </c>
      <c r="G268" s="64">
        <f>SUMIFS(СВЦЭМ!$H$34:$H$777,СВЦЭМ!$A$34:$A$777,$A268,СВЦЭМ!$B$34:$B$777,G$260)+'СЕТ СН'!$F$12</f>
        <v>407.8323681</v>
      </c>
      <c r="H268" s="64">
        <f>SUMIFS(СВЦЭМ!$H$34:$H$777,СВЦЭМ!$A$34:$A$777,$A268,СВЦЭМ!$B$34:$B$777,H$260)+'СЕТ СН'!$F$12</f>
        <v>358.6608177</v>
      </c>
      <c r="I268" s="64">
        <f>SUMIFS(СВЦЭМ!$H$34:$H$777,СВЦЭМ!$A$34:$A$777,$A268,СВЦЭМ!$B$34:$B$777,I$260)+'СЕТ СН'!$F$12</f>
        <v>318.82104021999999</v>
      </c>
      <c r="J268" s="64">
        <f>SUMIFS(СВЦЭМ!$H$34:$H$777,СВЦЭМ!$A$34:$A$777,$A268,СВЦЭМ!$B$34:$B$777,J$260)+'СЕТ СН'!$F$12</f>
        <v>282.65017061999998</v>
      </c>
      <c r="K268" s="64">
        <f>SUMIFS(СВЦЭМ!$H$34:$H$777,СВЦЭМ!$A$34:$A$777,$A268,СВЦЭМ!$B$34:$B$777,K$260)+'СЕТ СН'!$F$12</f>
        <v>262.60893822999998</v>
      </c>
      <c r="L268" s="64">
        <f>SUMIFS(СВЦЭМ!$H$34:$H$777,СВЦЭМ!$A$34:$A$777,$A268,СВЦЭМ!$B$34:$B$777,L$260)+'СЕТ СН'!$F$12</f>
        <v>268.79088883999998</v>
      </c>
      <c r="M268" s="64">
        <f>SUMIFS(СВЦЭМ!$H$34:$H$777,СВЦЭМ!$A$34:$A$777,$A268,СВЦЭМ!$B$34:$B$777,M$260)+'СЕТ СН'!$F$12</f>
        <v>269.42043197999999</v>
      </c>
      <c r="N268" s="64">
        <f>SUMIFS(СВЦЭМ!$H$34:$H$777,СВЦЭМ!$A$34:$A$777,$A268,СВЦЭМ!$B$34:$B$777,N$260)+'СЕТ СН'!$F$12</f>
        <v>266.68930354000003</v>
      </c>
      <c r="O268" s="64">
        <f>SUMIFS(СВЦЭМ!$H$34:$H$777,СВЦЭМ!$A$34:$A$777,$A268,СВЦЭМ!$B$34:$B$777,O$260)+'СЕТ СН'!$F$12</f>
        <v>271.46023192000001</v>
      </c>
      <c r="P268" s="64">
        <f>SUMIFS(СВЦЭМ!$H$34:$H$777,СВЦЭМ!$A$34:$A$777,$A268,СВЦЭМ!$B$34:$B$777,P$260)+'СЕТ СН'!$F$12</f>
        <v>267.07934556999999</v>
      </c>
      <c r="Q268" s="64">
        <f>SUMIFS(СВЦЭМ!$H$34:$H$777,СВЦЭМ!$A$34:$A$777,$A268,СВЦЭМ!$B$34:$B$777,Q$260)+'СЕТ СН'!$F$12</f>
        <v>267.00527398999998</v>
      </c>
      <c r="R268" s="64">
        <f>SUMIFS(СВЦЭМ!$H$34:$H$777,СВЦЭМ!$A$34:$A$777,$A268,СВЦЭМ!$B$34:$B$777,R$260)+'СЕТ СН'!$F$12</f>
        <v>264.81305937000002</v>
      </c>
      <c r="S268" s="64">
        <f>SUMIFS(СВЦЭМ!$H$34:$H$777,СВЦЭМ!$A$34:$A$777,$A268,СВЦЭМ!$B$34:$B$777,S$260)+'СЕТ СН'!$F$12</f>
        <v>262.86848500000002</v>
      </c>
      <c r="T268" s="64">
        <f>SUMIFS(СВЦЭМ!$H$34:$H$777,СВЦЭМ!$A$34:$A$777,$A268,СВЦЭМ!$B$34:$B$777,T$260)+'СЕТ СН'!$F$12</f>
        <v>264.18176425000001</v>
      </c>
      <c r="U268" s="64">
        <f>SUMIFS(СВЦЭМ!$H$34:$H$777,СВЦЭМ!$A$34:$A$777,$A268,СВЦЭМ!$B$34:$B$777,U$260)+'СЕТ СН'!$F$12</f>
        <v>263.96881592</v>
      </c>
      <c r="V268" s="64">
        <f>SUMIFS(СВЦЭМ!$H$34:$H$777,СВЦЭМ!$A$34:$A$777,$A268,СВЦЭМ!$B$34:$B$777,V$260)+'СЕТ СН'!$F$12</f>
        <v>252.33257467999999</v>
      </c>
      <c r="W268" s="64">
        <f>SUMIFS(СВЦЭМ!$H$34:$H$777,СВЦЭМ!$A$34:$A$777,$A268,СВЦЭМ!$B$34:$B$777,W$260)+'СЕТ СН'!$F$12</f>
        <v>249.94005021000001</v>
      </c>
      <c r="X268" s="64">
        <f>SUMIFS(СВЦЭМ!$H$34:$H$777,СВЦЭМ!$A$34:$A$777,$A268,СВЦЭМ!$B$34:$B$777,X$260)+'СЕТ СН'!$F$12</f>
        <v>278.03930745000002</v>
      </c>
      <c r="Y268" s="64">
        <f>SUMIFS(СВЦЭМ!$H$34:$H$777,СВЦЭМ!$A$34:$A$777,$A268,СВЦЭМ!$B$34:$B$777,Y$260)+'СЕТ СН'!$F$12</f>
        <v>315.76574891000001</v>
      </c>
    </row>
    <row r="269" spans="1:27" ht="15.75" x14ac:dyDescent="0.2">
      <c r="A269" s="63">
        <f t="shared" si="7"/>
        <v>42560</v>
      </c>
      <c r="B269" s="64">
        <f>SUMIFS(СВЦЭМ!$H$34:$H$777,СВЦЭМ!$A$34:$A$777,$A269,СВЦЭМ!$B$34:$B$777,B$260)+'СЕТ СН'!$F$12</f>
        <v>364.91343917</v>
      </c>
      <c r="C269" s="64">
        <f>SUMIFS(СВЦЭМ!$H$34:$H$777,СВЦЭМ!$A$34:$A$777,$A269,СВЦЭМ!$B$34:$B$777,C$260)+'СЕТ СН'!$F$12</f>
        <v>400.37556882000001</v>
      </c>
      <c r="D269" s="64">
        <f>SUMIFS(СВЦЭМ!$H$34:$H$777,СВЦЭМ!$A$34:$A$777,$A269,СВЦЭМ!$B$34:$B$777,D$260)+'СЕТ СН'!$F$12</f>
        <v>420.74626601</v>
      </c>
      <c r="E269" s="64">
        <f>SUMIFS(СВЦЭМ!$H$34:$H$777,СВЦЭМ!$A$34:$A$777,$A269,СВЦЭМ!$B$34:$B$777,E$260)+'СЕТ СН'!$F$12</f>
        <v>427.15094162999998</v>
      </c>
      <c r="F269" s="64">
        <f>SUMIFS(СВЦЭМ!$H$34:$H$777,СВЦЭМ!$A$34:$A$777,$A269,СВЦЭМ!$B$34:$B$777,F$260)+'СЕТ СН'!$F$12</f>
        <v>433.27034707000001</v>
      </c>
      <c r="G269" s="64">
        <f>SUMIFS(СВЦЭМ!$H$34:$H$777,СВЦЭМ!$A$34:$A$777,$A269,СВЦЭМ!$B$34:$B$777,G$260)+'СЕТ СН'!$F$12</f>
        <v>432.07459542999999</v>
      </c>
      <c r="H269" s="64">
        <f>SUMIFS(СВЦЭМ!$H$34:$H$777,СВЦЭМ!$A$34:$A$777,$A269,СВЦЭМ!$B$34:$B$777,H$260)+'СЕТ СН'!$F$12</f>
        <v>377.70012879000001</v>
      </c>
      <c r="I269" s="64">
        <f>SUMIFS(СВЦЭМ!$H$34:$H$777,СВЦЭМ!$A$34:$A$777,$A269,СВЦЭМ!$B$34:$B$777,I$260)+'СЕТ СН'!$F$12</f>
        <v>335.90904498999998</v>
      </c>
      <c r="J269" s="64">
        <f>SUMIFS(СВЦЭМ!$H$34:$H$777,СВЦЭМ!$A$34:$A$777,$A269,СВЦЭМ!$B$34:$B$777,J$260)+'СЕТ СН'!$F$12</f>
        <v>289.29260814000003</v>
      </c>
      <c r="K269" s="64">
        <f>SUMIFS(СВЦЭМ!$H$34:$H$777,СВЦЭМ!$A$34:$A$777,$A269,СВЦЭМ!$B$34:$B$777,K$260)+'СЕТ СН'!$F$12</f>
        <v>259.44110721999999</v>
      </c>
      <c r="L269" s="64">
        <f>SUMIFS(СВЦЭМ!$H$34:$H$777,СВЦЭМ!$A$34:$A$777,$A269,СВЦЭМ!$B$34:$B$777,L$260)+'СЕТ СН'!$F$12</f>
        <v>256.05768886999999</v>
      </c>
      <c r="M269" s="64">
        <f>SUMIFS(СВЦЭМ!$H$34:$H$777,СВЦЭМ!$A$34:$A$777,$A269,СВЦЭМ!$B$34:$B$777,M$260)+'СЕТ СН'!$F$12</f>
        <v>254.03518958999999</v>
      </c>
      <c r="N269" s="64">
        <f>SUMIFS(СВЦЭМ!$H$34:$H$777,СВЦЭМ!$A$34:$A$777,$A269,СВЦЭМ!$B$34:$B$777,N$260)+'СЕТ СН'!$F$12</f>
        <v>248.55456100999999</v>
      </c>
      <c r="O269" s="64">
        <f>SUMIFS(СВЦЭМ!$H$34:$H$777,СВЦЭМ!$A$34:$A$777,$A269,СВЦЭМ!$B$34:$B$777,O$260)+'СЕТ СН'!$F$12</f>
        <v>246.53374517</v>
      </c>
      <c r="P269" s="64">
        <f>SUMIFS(СВЦЭМ!$H$34:$H$777,СВЦЭМ!$A$34:$A$777,$A269,СВЦЭМ!$B$34:$B$777,P$260)+'СЕТ СН'!$F$12</f>
        <v>244.56963812000001</v>
      </c>
      <c r="Q269" s="64">
        <f>SUMIFS(СВЦЭМ!$H$34:$H$777,СВЦЭМ!$A$34:$A$777,$A269,СВЦЭМ!$B$34:$B$777,Q$260)+'СЕТ СН'!$F$12</f>
        <v>245.35863585999999</v>
      </c>
      <c r="R269" s="64">
        <f>SUMIFS(СВЦЭМ!$H$34:$H$777,СВЦЭМ!$A$34:$A$777,$A269,СВЦЭМ!$B$34:$B$777,R$260)+'СЕТ СН'!$F$12</f>
        <v>246.67855555</v>
      </c>
      <c r="S269" s="64">
        <f>SUMIFS(СВЦЭМ!$H$34:$H$777,СВЦЭМ!$A$34:$A$777,$A269,СВЦЭМ!$B$34:$B$777,S$260)+'СЕТ СН'!$F$12</f>
        <v>248.91984148</v>
      </c>
      <c r="T269" s="64">
        <f>SUMIFS(СВЦЭМ!$H$34:$H$777,СВЦЭМ!$A$34:$A$777,$A269,СВЦЭМ!$B$34:$B$777,T$260)+'СЕТ СН'!$F$12</f>
        <v>250.01033432</v>
      </c>
      <c r="U269" s="64">
        <f>SUMIFS(СВЦЭМ!$H$34:$H$777,СВЦЭМ!$A$34:$A$777,$A269,СВЦЭМ!$B$34:$B$777,U$260)+'СЕТ СН'!$F$12</f>
        <v>246.67897260999999</v>
      </c>
      <c r="V269" s="64">
        <f>SUMIFS(СВЦЭМ!$H$34:$H$777,СВЦЭМ!$A$34:$A$777,$A269,СВЦЭМ!$B$34:$B$777,V$260)+'СЕТ СН'!$F$12</f>
        <v>246.92772213999999</v>
      </c>
      <c r="W269" s="64">
        <f>SUMIFS(СВЦЭМ!$H$34:$H$777,СВЦЭМ!$A$34:$A$777,$A269,СВЦЭМ!$B$34:$B$777,W$260)+'СЕТ СН'!$F$12</f>
        <v>250.37200372999999</v>
      </c>
      <c r="X269" s="64">
        <f>SUMIFS(СВЦЭМ!$H$34:$H$777,СВЦЭМ!$A$34:$A$777,$A269,СВЦЭМ!$B$34:$B$777,X$260)+'СЕТ СН'!$F$12</f>
        <v>271.56856117000001</v>
      </c>
      <c r="Y269" s="64">
        <f>SUMIFS(СВЦЭМ!$H$34:$H$777,СВЦЭМ!$A$34:$A$777,$A269,СВЦЭМ!$B$34:$B$777,Y$260)+'СЕТ СН'!$F$12</f>
        <v>310.22300845000001</v>
      </c>
    </row>
    <row r="270" spans="1:27" ht="15.75" x14ac:dyDescent="0.2">
      <c r="A270" s="63">
        <f t="shared" si="7"/>
        <v>42561</v>
      </c>
      <c r="B270" s="64">
        <f>SUMIFS(СВЦЭМ!$H$34:$H$777,СВЦЭМ!$A$34:$A$777,$A270,СВЦЭМ!$B$34:$B$777,B$260)+'СЕТ СН'!$F$12</f>
        <v>348.57514873000002</v>
      </c>
      <c r="C270" s="64">
        <f>SUMIFS(СВЦЭМ!$H$34:$H$777,СВЦЭМ!$A$34:$A$777,$A270,СВЦЭМ!$B$34:$B$777,C$260)+'СЕТ СН'!$F$12</f>
        <v>382.96133652999998</v>
      </c>
      <c r="D270" s="64">
        <f>SUMIFS(СВЦЭМ!$H$34:$H$777,СВЦЭМ!$A$34:$A$777,$A270,СВЦЭМ!$B$34:$B$777,D$260)+'СЕТ СН'!$F$12</f>
        <v>403.77540988999999</v>
      </c>
      <c r="E270" s="64">
        <f>SUMIFS(СВЦЭМ!$H$34:$H$777,СВЦЭМ!$A$34:$A$777,$A270,СВЦЭМ!$B$34:$B$777,E$260)+'СЕТ СН'!$F$12</f>
        <v>411.20906801000001</v>
      </c>
      <c r="F270" s="64">
        <f>SUMIFS(СВЦЭМ!$H$34:$H$777,СВЦЭМ!$A$34:$A$777,$A270,СВЦЭМ!$B$34:$B$777,F$260)+'СЕТ СН'!$F$12</f>
        <v>417.18952833999998</v>
      </c>
      <c r="G270" s="64">
        <f>SUMIFS(СВЦЭМ!$H$34:$H$777,СВЦЭМ!$A$34:$A$777,$A270,СВЦЭМ!$B$34:$B$777,G$260)+'СЕТ СН'!$F$12</f>
        <v>419.31138709999999</v>
      </c>
      <c r="H270" s="64">
        <f>SUMIFS(СВЦЭМ!$H$34:$H$777,СВЦЭМ!$A$34:$A$777,$A270,СВЦЭМ!$B$34:$B$777,H$260)+'СЕТ СН'!$F$12</f>
        <v>391.73864336999998</v>
      </c>
      <c r="I270" s="64">
        <f>SUMIFS(СВЦЭМ!$H$34:$H$777,СВЦЭМ!$A$34:$A$777,$A270,СВЦЭМ!$B$34:$B$777,I$260)+'СЕТ СН'!$F$12</f>
        <v>357.70424780000002</v>
      </c>
      <c r="J270" s="64">
        <f>SUMIFS(СВЦЭМ!$H$34:$H$777,СВЦЭМ!$A$34:$A$777,$A270,СВЦЭМ!$B$34:$B$777,J$260)+'СЕТ СН'!$F$12</f>
        <v>302.72454255999997</v>
      </c>
      <c r="K270" s="64">
        <f>SUMIFS(СВЦЭМ!$H$34:$H$777,СВЦЭМ!$A$34:$A$777,$A270,СВЦЭМ!$B$34:$B$777,K$260)+'СЕТ СН'!$F$12</f>
        <v>263.01122225</v>
      </c>
      <c r="L270" s="64">
        <f>SUMIFS(СВЦЭМ!$H$34:$H$777,СВЦЭМ!$A$34:$A$777,$A270,СВЦЭМ!$B$34:$B$777,L$260)+'СЕТ СН'!$F$12</f>
        <v>249.2749503</v>
      </c>
      <c r="M270" s="64">
        <f>SUMIFS(СВЦЭМ!$H$34:$H$777,СВЦЭМ!$A$34:$A$777,$A270,СВЦЭМ!$B$34:$B$777,M$260)+'СЕТ СН'!$F$12</f>
        <v>248.01241286999999</v>
      </c>
      <c r="N270" s="64">
        <f>SUMIFS(СВЦЭМ!$H$34:$H$777,СВЦЭМ!$A$34:$A$777,$A270,СВЦЭМ!$B$34:$B$777,N$260)+'СЕТ СН'!$F$12</f>
        <v>251.25753517000001</v>
      </c>
      <c r="O270" s="64">
        <f>SUMIFS(СВЦЭМ!$H$34:$H$777,СВЦЭМ!$A$34:$A$777,$A270,СВЦЭМ!$B$34:$B$777,O$260)+'СЕТ СН'!$F$12</f>
        <v>253.88841654000001</v>
      </c>
      <c r="P270" s="64">
        <f>SUMIFS(СВЦЭМ!$H$34:$H$777,СВЦЭМ!$A$34:$A$777,$A270,СВЦЭМ!$B$34:$B$777,P$260)+'СЕТ СН'!$F$12</f>
        <v>256.39696739999999</v>
      </c>
      <c r="Q270" s="64">
        <f>SUMIFS(СВЦЭМ!$H$34:$H$777,СВЦЭМ!$A$34:$A$777,$A270,СВЦЭМ!$B$34:$B$777,Q$260)+'СЕТ СН'!$F$12</f>
        <v>256.93666057000002</v>
      </c>
      <c r="R270" s="64">
        <f>SUMIFS(СВЦЭМ!$H$34:$H$777,СВЦЭМ!$A$34:$A$777,$A270,СВЦЭМ!$B$34:$B$777,R$260)+'СЕТ СН'!$F$12</f>
        <v>258.24493875000002</v>
      </c>
      <c r="S270" s="64">
        <f>SUMIFS(СВЦЭМ!$H$34:$H$777,СВЦЭМ!$A$34:$A$777,$A270,СВЦЭМ!$B$34:$B$777,S$260)+'СЕТ СН'!$F$12</f>
        <v>255.10079267</v>
      </c>
      <c r="T270" s="64">
        <f>SUMIFS(СВЦЭМ!$H$34:$H$777,СВЦЭМ!$A$34:$A$777,$A270,СВЦЭМ!$B$34:$B$777,T$260)+'СЕТ СН'!$F$12</f>
        <v>250.97214984999999</v>
      </c>
      <c r="U270" s="64">
        <f>SUMIFS(СВЦЭМ!$H$34:$H$777,СВЦЭМ!$A$34:$A$777,$A270,СВЦЭМ!$B$34:$B$777,U$260)+'СЕТ СН'!$F$12</f>
        <v>249.26159139999999</v>
      </c>
      <c r="V270" s="64">
        <f>SUMIFS(СВЦЭМ!$H$34:$H$777,СВЦЭМ!$A$34:$A$777,$A270,СВЦЭМ!$B$34:$B$777,V$260)+'СЕТ СН'!$F$12</f>
        <v>255.76201248999999</v>
      </c>
      <c r="W270" s="64">
        <f>SUMIFS(СВЦЭМ!$H$34:$H$777,СВЦЭМ!$A$34:$A$777,$A270,СВЦЭМ!$B$34:$B$777,W$260)+'СЕТ СН'!$F$12</f>
        <v>261.38645819999999</v>
      </c>
      <c r="X270" s="64">
        <f>SUMIFS(СВЦЭМ!$H$34:$H$777,СВЦЭМ!$A$34:$A$777,$A270,СВЦЭМ!$B$34:$B$777,X$260)+'СЕТ СН'!$F$12</f>
        <v>262.50715222000002</v>
      </c>
      <c r="Y270" s="64">
        <f>SUMIFS(СВЦЭМ!$H$34:$H$777,СВЦЭМ!$A$34:$A$777,$A270,СВЦЭМ!$B$34:$B$777,Y$260)+'СЕТ СН'!$F$12</f>
        <v>293.08866124000002</v>
      </c>
    </row>
    <row r="271" spans="1:27" ht="15.75" x14ac:dyDescent="0.2">
      <c r="A271" s="63">
        <f t="shared" si="7"/>
        <v>42562</v>
      </c>
      <c r="B271" s="64">
        <f>SUMIFS(СВЦЭМ!$H$34:$H$777,СВЦЭМ!$A$34:$A$777,$A271,СВЦЭМ!$B$34:$B$777,B$260)+'СЕТ СН'!$F$12</f>
        <v>339.48991271</v>
      </c>
      <c r="C271" s="64">
        <f>SUMIFS(СВЦЭМ!$H$34:$H$777,СВЦЭМ!$A$34:$A$777,$A271,СВЦЭМ!$B$34:$B$777,C$260)+'СЕТ СН'!$F$12</f>
        <v>372.43286927999998</v>
      </c>
      <c r="D271" s="64">
        <f>SUMIFS(СВЦЭМ!$H$34:$H$777,СВЦЭМ!$A$34:$A$777,$A271,СВЦЭМ!$B$34:$B$777,D$260)+'СЕТ СН'!$F$12</f>
        <v>396.67180521</v>
      </c>
      <c r="E271" s="64">
        <f>SUMIFS(СВЦЭМ!$H$34:$H$777,СВЦЭМ!$A$34:$A$777,$A271,СВЦЭМ!$B$34:$B$777,E$260)+'СЕТ СН'!$F$12</f>
        <v>402.51869699000002</v>
      </c>
      <c r="F271" s="64">
        <f>SUMIFS(СВЦЭМ!$H$34:$H$777,СВЦЭМ!$A$34:$A$777,$A271,СВЦЭМ!$B$34:$B$777,F$260)+'СЕТ СН'!$F$12</f>
        <v>407.53658006000001</v>
      </c>
      <c r="G271" s="64">
        <f>SUMIFS(СВЦЭМ!$H$34:$H$777,СВЦЭМ!$A$34:$A$777,$A271,СВЦЭМ!$B$34:$B$777,G$260)+'СЕТ СН'!$F$12</f>
        <v>405.28700058999999</v>
      </c>
      <c r="H271" s="64">
        <f>SUMIFS(СВЦЭМ!$H$34:$H$777,СВЦЭМ!$A$34:$A$777,$A271,СВЦЭМ!$B$34:$B$777,H$260)+'СЕТ СН'!$F$12</f>
        <v>365.26195051000002</v>
      </c>
      <c r="I271" s="64">
        <f>SUMIFS(СВЦЭМ!$H$34:$H$777,СВЦЭМ!$A$34:$A$777,$A271,СВЦЭМ!$B$34:$B$777,I$260)+'СЕТ СН'!$F$12</f>
        <v>325.70953354</v>
      </c>
      <c r="J271" s="64">
        <f>SUMIFS(СВЦЭМ!$H$34:$H$777,СВЦЭМ!$A$34:$A$777,$A271,СВЦЭМ!$B$34:$B$777,J$260)+'СЕТ СН'!$F$12</f>
        <v>286.21574871000001</v>
      </c>
      <c r="K271" s="64">
        <f>SUMIFS(СВЦЭМ!$H$34:$H$777,СВЦЭМ!$A$34:$A$777,$A271,СВЦЭМ!$B$34:$B$777,K$260)+'СЕТ СН'!$F$12</f>
        <v>257.49586277999998</v>
      </c>
      <c r="L271" s="64">
        <f>SUMIFS(СВЦЭМ!$H$34:$H$777,СВЦЭМ!$A$34:$A$777,$A271,СВЦЭМ!$B$34:$B$777,L$260)+'СЕТ СН'!$F$12</f>
        <v>247.12961095</v>
      </c>
      <c r="M271" s="64">
        <f>SUMIFS(СВЦЭМ!$H$34:$H$777,СВЦЭМ!$A$34:$A$777,$A271,СВЦЭМ!$B$34:$B$777,M$260)+'СЕТ СН'!$F$12</f>
        <v>248.81649593</v>
      </c>
      <c r="N271" s="64">
        <f>SUMIFS(СВЦЭМ!$H$34:$H$777,СВЦЭМ!$A$34:$A$777,$A271,СВЦЭМ!$B$34:$B$777,N$260)+'СЕТ СН'!$F$12</f>
        <v>253.61840698</v>
      </c>
      <c r="O271" s="64">
        <f>SUMIFS(СВЦЭМ!$H$34:$H$777,СВЦЭМ!$A$34:$A$777,$A271,СВЦЭМ!$B$34:$B$777,O$260)+'СЕТ СН'!$F$12</f>
        <v>248.31805657999999</v>
      </c>
      <c r="P271" s="64">
        <f>SUMIFS(СВЦЭМ!$H$34:$H$777,СВЦЭМ!$A$34:$A$777,$A271,СВЦЭМ!$B$34:$B$777,P$260)+'СЕТ СН'!$F$12</f>
        <v>251.07880292999999</v>
      </c>
      <c r="Q271" s="64">
        <f>SUMIFS(СВЦЭМ!$H$34:$H$777,СВЦЭМ!$A$34:$A$777,$A271,СВЦЭМ!$B$34:$B$777,Q$260)+'СЕТ СН'!$F$12</f>
        <v>251.48453541999999</v>
      </c>
      <c r="R271" s="64">
        <f>SUMIFS(СВЦЭМ!$H$34:$H$777,СВЦЭМ!$A$34:$A$777,$A271,СВЦЭМ!$B$34:$B$777,R$260)+'СЕТ СН'!$F$12</f>
        <v>253.45678076999999</v>
      </c>
      <c r="S271" s="64">
        <f>SUMIFS(СВЦЭМ!$H$34:$H$777,СВЦЭМ!$A$34:$A$777,$A271,СВЦЭМ!$B$34:$B$777,S$260)+'СЕТ СН'!$F$12</f>
        <v>254.00778087</v>
      </c>
      <c r="T271" s="64">
        <f>SUMIFS(СВЦЭМ!$H$34:$H$777,СВЦЭМ!$A$34:$A$777,$A271,СВЦЭМ!$B$34:$B$777,T$260)+'СЕТ СН'!$F$12</f>
        <v>256.10499226000002</v>
      </c>
      <c r="U271" s="64">
        <f>SUMIFS(СВЦЭМ!$H$34:$H$777,СВЦЭМ!$A$34:$A$777,$A271,СВЦЭМ!$B$34:$B$777,U$260)+'СЕТ СН'!$F$12</f>
        <v>257.87001420000001</v>
      </c>
      <c r="V271" s="64">
        <f>SUMIFS(СВЦЭМ!$H$34:$H$777,СВЦЭМ!$A$34:$A$777,$A271,СВЦЭМ!$B$34:$B$777,V$260)+'СЕТ СН'!$F$12</f>
        <v>258.90856037999998</v>
      </c>
      <c r="W271" s="64">
        <f>SUMIFS(СВЦЭМ!$H$34:$H$777,СВЦЭМ!$A$34:$A$777,$A271,СВЦЭМ!$B$34:$B$777,W$260)+'СЕТ СН'!$F$12</f>
        <v>267.97250954999998</v>
      </c>
      <c r="X271" s="64">
        <f>SUMIFS(СВЦЭМ!$H$34:$H$777,СВЦЭМ!$A$34:$A$777,$A271,СВЦЭМ!$B$34:$B$777,X$260)+'СЕТ СН'!$F$12</f>
        <v>287.00893263</v>
      </c>
      <c r="Y271" s="64">
        <f>SUMIFS(СВЦЭМ!$H$34:$H$777,СВЦЭМ!$A$34:$A$777,$A271,СВЦЭМ!$B$34:$B$777,Y$260)+'СЕТ СН'!$F$12</f>
        <v>328.44957900000003</v>
      </c>
    </row>
    <row r="272" spans="1:27" ht="15.75" x14ac:dyDescent="0.2">
      <c r="A272" s="63">
        <f t="shared" si="7"/>
        <v>42563</v>
      </c>
      <c r="B272" s="64">
        <f>SUMIFS(СВЦЭМ!$H$34:$H$777,СВЦЭМ!$A$34:$A$777,$A272,СВЦЭМ!$B$34:$B$777,B$260)+'СЕТ СН'!$F$12</f>
        <v>346.71329179999998</v>
      </c>
      <c r="C272" s="64">
        <f>SUMIFS(СВЦЭМ!$H$34:$H$777,СВЦЭМ!$A$34:$A$777,$A272,СВЦЭМ!$B$34:$B$777,C$260)+'СЕТ СН'!$F$12</f>
        <v>377.55651705999998</v>
      </c>
      <c r="D272" s="64">
        <f>SUMIFS(СВЦЭМ!$H$34:$H$777,СВЦЭМ!$A$34:$A$777,$A272,СВЦЭМ!$B$34:$B$777,D$260)+'СЕТ СН'!$F$12</f>
        <v>394.00507908999998</v>
      </c>
      <c r="E272" s="64">
        <f>SUMIFS(СВЦЭМ!$H$34:$H$777,СВЦЭМ!$A$34:$A$777,$A272,СВЦЭМ!$B$34:$B$777,E$260)+'СЕТ СН'!$F$12</f>
        <v>405.15291067999999</v>
      </c>
      <c r="F272" s="64">
        <f>SUMIFS(СВЦЭМ!$H$34:$H$777,СВЦЭМ!$A$34:$A$777,$A272,СВЦЭМ!$B$34:$B$777,F$260)+'СЕТ СН'!$F$12</f>
        <v>408.96199780000001</v>
      </c>
      <c r="G272" s="64">
        <f>SUMIFS(СВЦЭМ!$H$34:$H$777,СВЦЭМ!$A$34:$A$777,$A272,СВЦЭМ!$B$34:$B$777,G$260)+'СЕТ СН'!$F$12</f>
        <v>405.45021464000001</v>
      </c>
      <c r="H272" s="64">
        <f>SUMIFS(СВЦЭМ!$H$34:$H$777,СВЦЭМ!$A$34:$A$777,$A272,СВЦЭМ!$B$34:$B$777,H$260)+'СЕТ СН'!$F$12</f>
        <v>362.57197441</v>
      </c>
      <c r="I272" s="64">
        <f>SUMIFS(СВЦЭМ!$H$34:$H$777,СВЦЭМ!$A$34:$A$777,$A272,СВЦЭМ!$B$34:$B$777,I$260)+'СЕТ СН'!$F$12</f>
        <v>321.61534949999998</v>
      </c>
      <c r="J272" s="64">
        <f>SUMIFS(СВЦЭМ!$H$34:$H$777,СВЦЭМ!$A$34:$A$777,$A272,СВЦЭМ!$B$34:$B$777,J$260)+'СЕТ СН'!$F$12</f>
        <v>270.32123623000001</v>
      </c>
      <c r="K272" s="64">
        <f>SUMIFS(СВЦЭМ!$H$34:$H$777,СВЦЭМ!$A$34:$A$777,$A272,СВЦЭМ!$B$34:$B$777,K$260)+'СЕТ СН'!$F$12</f>
        <v>250.51500634999999</v>
      </c>
      <c r="L272" s="64">
        <f>SUMIFS(СВЦЭМ!$H$34:$H$777,СВЦЭМ!$A$34:$A$777,$A272,СВЦЭМ!$B$34:$B$777,L$260)+'СЕТ СН'!$F$12</f>
        <v>262.43739790000001</v>
      </c>
      <c r="M272" s="64">
        <f>SUMIFS(СВЦЭМ!$H$34:$H$777,СВЦЭМ!$A$34:$A$777,$A272,СВЦЭМ!$B$34:$B$777,M$260)+'СЕТ СН'!$F$12</f>
        <v>263.02330855999998</v>
      </c>
      <c r="N272" s="64">
        <f>SUMIFS(СВЦЭМ!$H$34:$H$777,СВЦЭМ!$A$34:$A$777,$A272,СВЦЭМ!$B$34:$B$777,N$260)+'СЕТ СН'!$F$12</f>
        <v>259.00615141999998</v>
      </c>
      <c r="O272" s="64">
        <f>SUMIFS(СВЦЭМ!$H$34:$H$777,СВЦЭМ!$A$34:$A$777,$A272,СВЦЭМ!$B$34:$B$777,O$260)+'СЕТ СН'!$F$12</f>
        <v>262.96485059999998</v>
      </c>
      <c r="P272" s="64">
        <f>SUMIFS(СВЦЭМ!$H$34:$H$777,СВЦЭМ!$A$34:$A$777,$A272,СВЦЭМ!$B$34:$B$777,P$260)+'СЕТ СН'!$F$12</f>
        <v>262.08883914</v>
      </c>
      <c r="Q272" s="64">
        <f>SUMIFS(СВЦЭМ!$H$34:$H$777,СВЦЭМ!$A$34:$A$777,$A272,СВЦЭМ!$B$34:$B$777,Q$260)+'СЕТ СН'!$F$12</f>
        <v>262.24947803999999</v>
      </c>
      <c r="R272" s="64">
        <f>SUMIFS(СВЦЭМ!$H$34:$H$777,СВЦЭМ!$A$34:$A$777,$A272,СВЦЭМ!$B$34:$B$777,R$260)+'СЕТ СН'!$F$12</f>
        <v>259.44295326000002</v>
      </c>
      <c r="S272" s="64">
        <f>SUMIFS(СВЦЭМ!$H$34:$H$777,СВЦЭМ!$A$34:$A$777,$A272,СВЦЭМ!$B$34:$B$777,S$260)+'СЕТ СН'!$F$12</f>
        <v>259.54228382000002</v>
      </c>
      <c r="T272" s="64">
        <f>SUMIFS(СВЦЭМ!$H$34:$H$777,СВЦЭМ!$A$34:$A$777,$A272,СВЦЭМ!$B$34:$B$777,T$260)+'СЕТ СН'!$F$12</f>
        <v>258.03704124000001</v>
      </c>
      <c r="U272" s="64">
        <f>SUMIFS(СВЦЭМ!$H$34:$H$777,СВЦЭМ!$A$34:$A$777,$A272,СВЦЭМ!$B$34:$B$777,U$260)+'СЕТ СН'!$F$12</f>
        <v>255.93913814999999</v>
      </c>
      <c r="V272" s="64">
        <f>SUMIFS(СВЦЭМ!$H$34:$H$777,СВЦЭМ!$A$34:$A$777,$A272,СВЦЭМ!$B$34:$B$777,V$260)+'СЕТ СН'!$F$12</f>
        <v>245.74222918999999</v>
      </c>
      <c r="W272" s="64">
        <f>SUMIFS(СВЦЭМ!$H$34:$H$777,СВЦЭМ!$A$34:$A$777,$A272,СВЦЭМ!$B$34:$B$777,W$260)+'СЕТ СН'!$F$12</f>
        <v>252.07257824000001</v>
      </c>
      <c r="X272" s="64">
        <f>SUMIFS(СВЦЭМ!$H$34:$H$777,СВЦЭМ!$A$34:$A$777,$A272,СВЦЭМ!$B$34:$B$777,X$260)+'СЕТ СН'!$F$12</f>
        <v>266.90778478999999</v>
      </c>
      <c r="Y272" s="64">
        <f>SUMIFS(СВЦЭМ!$H$34:$H$777,СВЦЭМ!$A$34:$A$777,$A272,СВЦЭМ!$B$34:$B$777,Y$260)+'СЕТ СН'!$F$12</f>
        <v>305.41139407999998</v>
      </c>
    </row>
    <row r="273" spans="1:25" ht="15.75" x14ac:dyDescent="0.2">
      <c r="A273" s="63">
        <f t="shared" si="7"/>
        <v>42564</v>
      </c>
      <c r="B273" s="64">
        <f>SUMIFS(СВЦЭМ!$H$34:$H$777,СВЦЭМ!$A$34:$A$777,$A273,СВЦЭМ!$B$34:$B$777,B$260)+'СЕТ СН'!$F$12</f>
        <v>318.43556437000001</v>
      </c>
      <c r="C273" s="64">
        <f>SUMIFS(СВЦЭМ!$H$34:$H$777,СВЦЭМ!$A$34:$A$777,$A273,СВЦЭМ!$B$34:$B$777,C$260)+'СЕТ СН'!$F$12</f>
        <v>347.09590694000002</v>
      </c>
      <c r="D273" s="64">
        <f>SUMIFS(СВЦЭМ!$H$34:$H$777,СВЦЭМ!$A$34:$A$777,$A273,СВЦЭМ!$B$34:$B$777,D$260)+'СЕТ СН'!$F$12</f>
        <v>364.25393403999999</v>
      </c>
      <c r="E273" s="64">
        <f>SUMIFS(СВЦЭМ!$H$34:$H$777,СВЦЭМ!$A$34:$A$777,$A273,СВЦЭМ!$B$34:$B$777,E$260)+'СЕТ СН'!$F$12</f>
        <v>370.10872795</v>
      </c>
      <c r="F273" s="64">
        <f>SUMIFS(СВЦЭМ!$H$34:$H$777,СВЦЭМ!$A$34:$A$777,$A273,СВЦЭМ!$B$34:$B$777,F$260)+'СЕТ СН'!$F$12</f>
        <v>373.05061735999999</v>
      </c>
      <c r="G273" s="64">
        <f>SUMIFS(СВЦЭМ!$H$34:$H$777,СВЦЭМ!$A$34:$A$777,$A273,СВЦЭМ!$B$34:$B$777,G$260)+'СЕТ СН'!$F$12</f>
        <v>371.47540395999999</v>
      </c>
      <c r="H273" s="64">
        <f>SUMIFS(СВЦЭМ!$H$34:$H$777,СВЦЭМ!$A$34:$A$777,$A273,СВЦЭМ!$B$34:$B$777,H$260)+'СЕТ СН'!$F$12</f>
        <v>327.66791276999999</v>
      </c>
      <c r="I273" s="64">
        <f>SUMIFS(СВЦЭМ!$H$34:$H$777,СВЦЭМ!$A$34:$A$777,$A273,СВЦЭМ!$B$34:$B$777,I$260)+'СЕТ СН'!$F$12</f>
        <v>279.26135345</v>
      </c>
      <c r="J273" s="64">
        <f>SUMIFS(СВЦЭМ!$H$34:$H$777,СВЦЭМ!$A$34:$A$777,$A273,СВЦЭМ!$B$34:$B$777,J$260)+'СЕТ СН'!$F$12</f>
        <v>257.67994666999999</v>
      </c>
      <c r="K273" s="64">
        <f>SUMIFS(СВЦЭМ!$H$34:$H$777,СВЦЭМ!$A$34:$A$777,$A273,СВЦЭМ!$B$34:$B$777,K$260)+'СЕТ СН'!$F$12</f>
        <v>240.26598573999999</v>
      </c>
      <c r="L273" s="64">
        <f>SUMIFS(СВЦЭМ!$H$34:$H$777,СВЦЭМ!$A$34:$A$777,$A273,СВЦЭМ!$B$34:$B$777,L$260)+'СЕТ СН'!$F$12</f>
        <v>257.69107998999999</v>
      </c>
      <c r="M273" s="64">
        <f>SUMIFS(СВЦЭМ!$H$34:$H$777,СВЦЭМ!$A$34:$A$777,$A273,СВЦЭМ!$B$34:$B$777,M$260)+'СЕТ СН'!$F$12</f>
        <v>258.69608912000001</v>
      </c>
      <c r="N273" s="64">
        <f>SUMIFS(СВЦЭМ!$H$34:$H$777,СВЦЭМ!$A$34:$A$777,$A273,СВЦЭМ!$B$34:$B$777,N$260)+'СЕТ СН'!$F$12</f>
        <v>256.09961415999999</v>
      </c>
      <c r="O273" s="64">
        <f>SUMIFS(СВЦЭМ!$H$34:$H$777,СВЦЭМ!$A$34:$A$777,$A273,СВЦЭМ!$B$34:$B$777,O$260)+'СЕТ СН'!$F$12</f>
        <v>263.16418831999999</v>
      </c>
      <c r="P273" s="64">
        <f>SUMIFS(СВЦЭМ!$H$34:$H$777,СВЦЭМ!$A$34:$A$777,$A273,СВЦЭМ!$B$34:$B$777,P$260)+'СЕТ СН'!$F$12</f>
        <v>261.41821271999999</v>
      </c>
      <c r="Q273" s="64">
        <f>SUMIFS(СВЦЭМ!$H$34:$H$777,СВЦЭМ!$A$34:$A$777,$A273,СВЦЭМ!$B$34:$B$777,Q$260)+'СЕТ СН'!$F$12</f>
        <v>258.18913927</v>
      </c>
      <c r="R273" s="64">
        <f>SUMIFS(СВЦЭМ!$H$34:$H$777,СВЦЭМ!$A$34:$A$777,$A273,СВЦЭМ!$B$34:$B$777,R$260)+'СЕТ СН'!$F$12</f>
        <v>255.98282352999999</v>
      </c>
      <c r="S273" s="64">
        <f>SUMIFS(СВЦЭМ!$H$34:$H$777,СВЦЭМ!$A$34:$A$777,$A273,СВЦЭМ!$B$34:$B$777,S$260)+'СЕТ СН'!$F$12</f>
        <v>254.52328804000001</v>
      </c>
      <c r="T273" s="64">
        <f>SUMIFS(СВЦЭМ!$H$34:$H$777,СВЦЭМ!$A$34:$A$777,$A273,СВЦЭМ!$B$34:$B$777,T$260)+'СЕТ СН'!$F$12</f>
        <v>252.96516627</v>
      </c>
      <c r="U273" s="64">
        <f>SUMIFS(СВЦЭМ!$H$34:$H$777,СВЦЭМ!$A$34:$A$777,$A273,СВЦЭМ!$B$34:$B$777,U$260)+'СЕТ СН'!$F$12</f>
        <v>254.00119809</v>
      </c>
      <c r="V273" s="64">
        <f>SUMIFS(СВЦЭМ!$H$34:$H$777,СВЦЭМ!$A$34:$A$777,$A273,СВЦЭМ!$B$34:$B$777,V$260)+'СЕТ СН'!$F$12</f>
        <v>243.97684050000001</v>
      </c>
      <c r="W273" s="64">
        <f>SUMIFS(СВЦЭМ!$H$34:$H$777,СВЦЭМ!$A$34:$A$777,$A273,СВЦЭМ!$B$34:$B$777,W$260)+'СЕТ СН'!$F$12</f>
        <v>242.87610176000001</v>
      </c>
      <c r="X273" s="64">
        <f>SUMIFS(СВЦЭМ!$H$34:$H$777,СВЦЭМ!$A$34:$A$777,$A273,СВЦЭМ!$B$34:$B$777,X$260)+'СЕТ СН'!$F$12</f>
        <v>252.14900997999999</v>
      </c>
      <c r="Y273" s="64">
        <f>SUMIFS(СВЦЭМ!$H$34:$H$777,СВЦЭМ!$A$34:$A$777,$A273,СВЦЭМ!$B$34:$B$777,Y$260)+'СЕТ СН'!$F$12</f>
        <v>278.55470926999999</v>
      </c>
    </row>
    <row r="274" spans="1:25" ht="15.75" x14ac:dyDescent="0.2">
      <c r="A274" s="63">
        <f t="shared" si="7"/>
        <v>42565</v>
      </c>
      <c r="B274" s="64">
        <f>SUMIFS(СВЦЭМ!$H$34:$H$777,СВЦЭМ!$A$34:$A$777,$A274,СВЦЭМ!$B$34:$B$777,B$260)+'СЕТ СН'!$F$12</f>
        <v>289.88882740999998</v>
      </c>
      <c r="C274" s="64">
        <f>SUMIFS(СВЦЭМ!$H$34:$H$777,СВЦЭМ!$A$34:$A$777,$A274,СВЦЭМ!$B$34:$B$777,C$260)+'СЕТ СН'!$F$12</f>
        <v>316.67419912999998</v>
      </c>
      <c r="D274" s="64">
        <f>SUMIFS(СВЦЭМ!$H$34:$H$777,СВЦЭМ!$A$34:$A$777,$A274,СВЦЭМ!$B$34:$B$777,D$260)+'СЕТ СН'!$F$12</f>
        <v>332.40345321000001</v>
      </c>
      <c r="E274" s="64">
        <f>SUMIFS(СВЦЭМ!$H$34:$H$777,СВЦЭМ!$A$34:$A$777,$A274,СВЦЭМ!$B$34:$B$777,E$260)+'СЕТ СН'!$F$12</f>
        <v>337.27069139000002</v>
      </c>
      <c r="F274" s="64">
        <f>SUMIFS(СВЦЭМ!$H$34:$H$777,СВЦЭМ!$A$34:$A$777,$A274,СВЦЭМ!$B$34:$B$777,F$260)+'СЕТ СН'!$F$12</f>
        <v>340.45339770999999</v>
      </c>
      <c r="G274" s="64">
        <f>SUMIFS(СВЦЭМ!$H$34:$H$777,СВЦЭМ!$A$34:$A$777,$A274,СВЦЭМ!$B$34:$B$777,G$260)+'СЕТ СН'!$F$12</f>
        <v>334.18734624000001</v>
      </c>
      <c r="H274" s="64">
        <f>SUMIFS(СВЦЭМ!$H$34:$H$777,СВЦЭМ!$A$34:$A$777,$A274,СВЦЭМ!$B$34:$B$777,H$260)+'СЕТ СН'!$F$12</f>
        <v>297.78885071000002</v>
      </c>
      <c r="I274" s="64">
        <f>SUMIFS(СВЦЭМ!$H$34:$H$777,СВЦЭМ!$A$34:$A$777,$A274,СВЦЭМ!$B$34:$B$777,I$260)+'СЕТ СН'!$F$12</f>
        <v>257.54234756</v>
      </c>
      <c r="J274" s="64">
        <f>SUMIFS(СВЦЭМ!$H$34:$H$777,СВЦЭМ!$A$34:$A$777,$A274,СВЦЭМ!$B$34:$B$777,J$260)+'СЕТ СН'!$F$12</f>
        <v>229.16937873000001</v>
      </c>
      <c r="K274" s="64">
        <f>SUMIFS(СВЦЭМ!$H$34:$H$777,СВЦЭМ!$A$34:$A$777,$A274,СВЦЭМ!$B$34:$B$777,K$260)+'СЕТ СН'!$F$12</f>
        <v>210.21309674</v>
      </c>
      <c r="L274" s="64">
        <f>SUMIFS(СВЦЭМ!$H$34:$H$777,СВЦЭМ!$A$34:$A$777,$A274,СВЦЭМ!$B$34:$B$777,L$260)+'СЕТ СН'!$F$12</f>
        <v>204.61775736000001</v>
      </c>
      <c r="M274" s="64">
        <f>SUMIFS(СВЦЭМ!$H$34:$H$777,СВЦЭМ!$A$34:$A$777,$A274,СВЦЭМ!$B$34:$B$777,M$260)+'СЕТ СН'!$F$12</f>
        <v>201.28515141</v>
      </c>
      <c r="N274" s="64">
        <f>SUMIFS(СВЦЭМ!$H$34:$H$777,СВЦЭМ!$A$34:$A$777,$A274,СВЦЭМ!$B$34:$B$777,N$260)+'СЕТ СН'!$F$12</f>
        <v>198.39108085999999</v>
      </c>
      <c r="O274" s="64">
        <f>SUMIFS(СВЦЭМ!$H$34:$H$777,СВЦЭМ!$A$34:$A$777,$A274,СВЦЭМ!$B$34:$B$777,O$260)+'СЕТ СН'!$F$12</f>
        <v>200.47422574999999</v>
      </c>
      <c r="P274" s="64">
        <f>SUMIFS(СВЦЭМ!$H$34:$H$777,СВЦЭМ!$A$34:$A$777,$A274,СВЦЭМ!$B$34:$B$777,P$260)+'СЕТ СН'!$F$12</f>
        <v>197.29955131</v>
      </c>
      <c r="Q274" s="64">
        <f>SUMIFS(СВЦЭМ!$H$34:$H$777,СВЦЭМ!$A$34:$A$777,$A274,СВЦЭМ!$B$34:$B$777,Q$260)+'СЕТ СН'!$F$12</f>
        <v>197.84554220000001</v>
      </c>
      <c r="R274" s="64">
        <f>SUMIFS(СВЦЭМ!$H$34:$H$777,СВЦЭМ!$A$34:$A$777,$A274,СВЦЭМ!$B$34:$B$777,R$260)+'СЕТ СН'!$F$12</f>
        <v>197.04970691</v>
      </c>
      <c r="S274" s="64">
        <f>SUMIFS(СВЦЭМ!$H$34:$H$777,СВЦЭМ!$A$34:$A$777,$A274,СВЦЭМ!$B$34:$B$777,S$260)+'СЕТ СН'!$F$12</f>
        <v>196.78139105</v>
      </c>
      <c r="T274" s="64">
        <f>SUMIFS(СВЦЭМ!$H$34:$H$777,СВЦЭМ!$A$34:$A$777,$A274,СВЦЭМ!$B$34:$B$777,T$260)+'СЕТ СН'!$F$12</f>
        <v>198.07370137000001</v>
      </c>
      <c r="U274" s="64">
        <f>SUMIFS(СВЦЭМ!$H$34:$H$777,СВЦЭМ!$A$34:$A$777,$A274,СВЦЭМ!$B$34:$B$777,U$260)+'СЕТ СН'!$F$12</f>
        <v>204.25128803999999</v>
      </c>
      <c r="V274" s="64">
        <f>SUMIFS(СВЦЭМ!$H$34:$H$777,СВЦЭМ!$A$34:$A$777,$A274,СВЦЭМ!$B$34:$B$777,V$260)+'СЕТ СН'!$F$12</f>
        <v>231.14711549</v>
      </c>
      <c r="W274" s="64">
        <f>SUMIFS(СВЦЭМ!$H$34:$H$777,СВЦЭМ!$A$34:$A$777,$A274,СВЦЭМ!$B$34:$B$777,W$260)+'СЕТ СН'!$F$12</f>
        <v>254.88944605</v>
      </c>
      <c r="X274" s="64">
        <f>SUMIFS(СВЦЭМ!$H$34:$H$777,СВЦЭМ!$A$34:$A$777,$A274,СВЦЭМ!$B$34:$B$777,X$260)+'СЕТ СН'!$F$12</f>
        <v>260.93717548000001</v>
      </c>
      <c r="Y274" s="64">
        <f>SUMIFS(СВЦЭМ!$H$34:$H$777,СВЦЭМ!$A$34:$A$777,$A274,СВЦЭМ!$B$34:$B$777,Y$260)+'СЕТ СН'!$F$12</f>
        <v>261.81387093000001</v>
      </c>
    </row>
    <row r="275" spans="1:25" ht="15.75" x14ac:dyDescent="0.2">
      <c r="A275" s="63">
        <f t="shared" si="7"/>
        <v>42566</v>
      </c>
      <c r="B275" s="64">
        <f>SUMIFS(СВЦЭМ!$H$34:$H$777,СВЦЭМ!$A$34:$A$777,$A275,СВЦЭМ!$B$34:$B$777,B$260)+'СЕТ СН'!$F$12</f>
        <v>287.70347772000002</v>
      </c>
      <c r="C275" s="64">
        <f>SUMIFS(СВЦЭМ!$H$34:$H$777,СВЦЭМ!$A$34:$A$777,$A275,СВЦЭМ!$B$34:$B$777,C$260)+'СЕТ СН'!$F$12</f>
        <v>307.19295927000002</v>
      </c>
      <c r="D275" s="64">
        <f>SUMIFS(СВЦЭМ!$H$34:$H$777,СВЦЭМ!$A$34:$A$777,$A275,СВЦЭМ!$B$34:$B$777,D$260)+'СЕТ СН'!$F$12</f>
        <v>312.47721689000002</v>
      </c>
      <c r="E275" s="64">
        <f>SUMIFS(СВЦЭМ!$H$34:$H$777,СВЦЭМ!$A$34:$A$777,$A275,СВЦЭМ!$B$34:$B$777,E$260)+'СЕТ СН'!$F$12</f>
        <v>319.10660142</v>
      </c>
      <c r="F275" s="64">
        <f>SUMIFS(СВЦЭМ!$H$34:$H$777,СВЦЭМ!$A$34:$A$777,$A275,СВЦЭМ!$B$34:$B$777,F$260)+'СЕТ СН'!$F$12</f>
        <v>322.92477550000001</v>
      </c>
      <c r="G275" s="64">
        <f>SUMIFS(СВЦЭМ!$H$34:$H$777,СВЦЭМ!$A$34:$A$777,$A275,СВЦЭМ!$B$34:$B$777,G$260)+'СЕТ СН'!$F$12</f>
        <v>315.92083954999998</v>
      </c>
      <c r="H275" s="64">
        <f>SUMIFS(СВЦЭМ!$H$34:$H$777,СВЦЭМ!$A$34:$A$777,$A275,СВЦЭМ!$B$34:$B$777,H$260)+'СЕТ СН'!$F$12</f>
        <v>322.47022479999998</v>
      </c>
      <c r="I275" s="64">
        <f>SUMIFS(СВЦЭМ!$H$34:$H$777,СВЦЭМ!$A$34:$A$777,$A275,СВЦЭМ!$B$34:$B$777,I$260)+'СЕТ СН'!$F$12</f>
        <v>312.69844437</v>
      </c>
      <c r="J275" s="64">
        <f>SUMIFS(СВЦЭМ!$H$34:$H$777,СВЦЭМ!$A$34:$A$777,$A275,СВЦЭМ!$B$34:$B$777,J$260)+'СЕТ СН'!$F$12</f>
        <v>284.59660924000002</v>
      </c>
      <c r="K275" s="64">
        <f>SUMIFS(СВЦЭМ!$H$34:$H$777,СВЦЭМ!$A$34:$A$777,$A275,СВЦЭМ!$B$34:$B$777,K$260)+'СЕТ СН'!$F$12</f>
        <v>255.13451065999999</v>
      </c>
      <c r="L275" s="64">
        <f>SUMIFS(СВЦЭМ!$H$34:$H$777,СВЦЭМ!$A$34:$A$777,$A275,СВЦЭМ!$B$34:$B$777,L$260)+'СЕТ СН'!$F$12</f>
        <v>201.20352568000001</v>
      </c>
      <c r="M275" s="64">
        <f>SUMIFS(СВЦЭМ!$H$34:$H$777,СВЦЭМ!$A$34:$A$777,$A275,СВЦЭМ!$B$34:$B$777,M$260)+'СЕТ СН'!$F$12</f>
        <v>197.53786206999999</v>
      </c>
      <c r="N275" s="64">
        <f>SUMIFS(СВЦЭМ!$H$34:$H$777,СВЦЭМ!$A$34:$A$777,$A275,СВЦЭМ!$B$34:$B$777,N$260)+'СЕТ СН'!$F$12</f>
        <v>195.7321249</v>
      </c>
      <c r="O275" s="64">
        <f>SUMIFS(СВЦЭМ!$H$34:$H$777,СВЦЭМ!$A$34:$A$777,$A275,СВЦЭМ!$B$34:$B$777,O$260)+'СЕТ СН'!$F$12</f>
        <v>200.06378491000001</v>
      </c>
      <c r="P275" s="64">
        <f>SUMIFS(СВЦЭМ!$H$34:$H$777,СВЦЭМ!$A$34:$A$777,$A275,СВЦЭМ!$B$34:$B$777,P$260)+'СЕТ СН'!$F$12</f>
        <v>198.30080416999999</v>
      </c>
      <c r="Q275" s="64">
        <f>SUMIFS(СВЦЭМ!$H$34:$H$777,СВЦЭМ!$A$34:$A$777,$A275,СВЦЭМ!$B$34:$B$777,Q$260)+'СЕТ СН'!$F$12</f>
        <v>197.03487504</v>
      </c>
      <c r="R275" s="64">
        <f>SUMIFS(СВЦЭМ!$H$34:$H$777,СВЦЭМ!$A$34:$A$777,$A275,СВЦЭМ!$B$34:$B$777,R$260)+'СЕТ СН'!$F$12</f>
        <v>196.31292722000001</v>
      </c>
      <c r="S275" s="64">
        <f>SUMIFS(СВЦЭМ!$H$34:$H$777,СВЦЭМ!$A$34:$A$777,$A275,СВЦЭМ!$B$34:$B$777,S$260)+'СЕТ СН'!$F$12</f>
        <v>194.79447908</v>
      </c>
      <c r="T275" s="64">
        <f>SUMIFS(СВЦЭМ!$H$34:$H$777,СВЦЭМ!$A$34:$A$777,$A275,СВЦЭМ!$B$34:$B$777,T$260)+'СЕТ СН'!$F$12</f>
        <v>200.28674677000001</v>
      </c>
      <c r="U275" s="64">
        <f>SUMIFS(СВЦЭМ!$H$34:$H$777,СВЦЭМ!$A$34:$A$777,$A275,СВЦЭМ!$B$34:$B$777,U$260)+'СЕТ СН'!$F$12</f>
        <v>203.94759563</v>
      </c>
      <c r="V275" s="64">
        <f>SUMIFS(СВЦЭМ!$H$34:$H$777,СВЦЭМ!$A$34:$A$777,$A275,СВЦЭМ!$B$34:$B$777,V$260)+'СЕТ СН'!$F$12</f>
        <v>206.47966690000001</v>
      </c>
      <c r="W275" s="64">
        <f>SUMIFS(СВЦЭМ!$H$34:$H$777,СВЦЭМ!$A$34:$A$777,$A275,СВЦЭМ!$B$34:$B$777,W$260)+'СЕТ СН'!$F$12</f>
        <v>245.28285983999999</v>
      </c>
      <c r="X275" s="64">
        <f>SUMIFS(СВЦЭМ!$H$34:$H$777,СВЦЭМ!$A$34:$A$777,$A275,СВЦЭМ!$B$34:$B$777,X$260)+'СЕТ СН'!$F$12</f>
        <v>261.41317071999998</v>
      </c>
      <c r="Y275" s="64">
        <f>SUMIFS(СВЦЭМ!$H$34:$H$777,СВЦЭМ!$A$34:$A$777,$A275,СВЦЭМ!$B$34:$B$777,Y$260)+'СЕТ СН'!$F$12</f>
        <v>268.16424353999997</v>
      </c>
    </row>
    <row r="276" spans="1:25" ht="15.75" x14ac:dyDescent="0.2">
      <c r="A276" s="63">
        <f t="shared" si="7"/>
        <v>42567</v>
      </c>
      <c r="B276" s="64">
        <f>SUMIFS(СВЦЭМ!$H$34:$H$777,СВЦЭМ!$A$34:$A$777,$A276,СВЦЭМ!$B$34:$B$777,B$260)+'СЕТ СН'!$F$12</f>
        <v>302.80857363000001</v>
      </c>
      <c r="C276" s="64">
        <f>SUMIFS(СВЦЭМ!$H$34:$H$777,СВЦЭМ!$A$34:$A$777,$A276,СВЦЭМ!$B$34:$B$777,C$260)+'СЕТ СН'!$F$12</f>
        <v>319.86403767000002</v>
      </c>
      <c r="D276" s="64">
        <f>SUMIFS(СВЦЭМ!$H$34:$H$777,СВЦЭМ!$A$34:$A$777,$A276,СВЦЭМ!$B$34:$B$777,D$260)+'СЕТ СН'!$F$12</f>
        <v>333.91683118999998</v>
      </c>
      <c r="E276" s="64">
        <f>SUMIFS(СВЦЭМ!$H$34:$H$777,СВЦЭМ!$A$34:$A$777,$A276,СВЦЭМ!$B$34:$B$777,E$260)+'СЕТ СН'!$F$12</f>
        <v>341.18940477000001</v>
      </c>
      <c r="F276" s="64">
        <f>SUMIFS(СВЦЭМ!$H$34:$H$777,СВЦЭМ!$A$34:$A$777,$A276,СВЦЭМ!$B$34:$B$777,F$260)+'СЕТ СН'!$F$12</f>
        <v>344.80222766000003</v>
      </c>
      <c r="G276" s="64">
        <f>SUMIFS(СВЦЭМ!$H$34:$H$777,СВЦЭМ!$A$34:$A$777,$A276,СВЦЭМ!$B$34:$B$777,G$260)+'СЕТ СН'!$F$12</f>
        <v>346.44783983000002</v>
      </c>
      <c r="H276" s="64">
        <f>SUMIFS(СВЦЭМ!$H$34:$H$777,СВЦЭМ!$A$34:$A$777,$A276,СВЦЭМ!$B$34:$B$777,H$260)+'СЕТ СН'!$F$12</f>
        <v>318.36194601</v>
      </c>
      <c r="I276" s="64">
        <f>SUMIFS(СВЦЭМ!$H$34:$H$777,СВЦЭМ!$A$34:$A$777,$A276,СВЦЭМ!$B$34:$B$777,I$260)+'СЕТ СН'!$F$12</f>
        <v>284.80578000999998</v>
      </c>
      <c r="J276" s="64">
        <f>SUMIFS(СВЦЭМ!$H$34:$H$777,СВЦЭМ!$A$34:$A$777,$A276,СВЦЭМ!$B$34:$B$777,J$260)+'СЕТ СН'!$F$12</f>
        <v>246.89978406</v>
      </c>
      <c r="K276" s="64">
        <f>SUMIFS(СВЦЭМ!$H$34:$H$777,СВЦЭМ!$A$34:$A$777,$A276,СВЦЭМ!$B$34:$B$777,K$260)+'СЕТ СН'!$F$12</f>
        <v>227.07335135</v>
      </c>
      <c r="L276" s="64">
        <f>SUMIFS(СВЦЭМ!$H$34:$H$777,СВЦЭМ!$A$34:$A$777,$A276,СВЦЭМ!$B$34:$B$777,L$260)+'СЕТ СН'!$F$12</f>
        <v>236.22547886000001</v>
      </c>
      <c r="M276" s="64">
        <f>SUMIFS(СВЦЭМ!$H$34:$H$777,СВЦЭМ!$A$34:$A$777,$A276,СВЦЭМ!$B$34:$B$777,M$260)+'СЕТ СН'!$F$12</f>
        <v>236.44519194</v>
      </c>
      <c r="N276" s="64">
        <f>SUMIFS(СВЦЭМ!$H$34:$H$777,СВЦЭМ!$A$34:$A$777,$A276,СВЦЭМ!$B$34:$B$777,N$260)+'СЕТ СН'!$F$12</f>
        <v>231.48148132</v>
      </c>
      <c r="O276" s="64">
        <f>SUMIFS(СВЦЭМ!$H$34:$H$777,СВЦЭМ!$A$34:$A$777,$A276,СВЦЭМ!$B$34:$B$777,O$260)+'СЕТ СН'!$F$12</f>
        <v>229.10380608</v>
      </c>
      <c r="P276" s="64">
        <f>SUMIFS(СВЦЭМ!$H$34:$H$777,СВЦЭМ!$A$34:$A$777,$A276,СВЦЭМ!$B$34:$B$777,P$260)+'СЕТ СН'!$F$12</f>
        <v>226.67684362</v>
      </c>
      <c r="Q276" s="64">
        <f>SUMIFS(СВЦЭМ!$H$34:$H$777,СВЦЭМ!$A$34:$A$777,$A276,СВЦЭМ!$B$34:$B$777,Q$260)+'СЕТ СН'!$F$12</f>
        <v>222.95117379000001</v>
      </c>
      <c r="R276" s="64">
        <f>SUMIFS(СВЦЭМ!$H$34:$H$777,СВЦЭМ!$A$34:$A$777,$A276,СВЦЭМ!$B$34:$B$777,R$260)+'СЕТ СН'!$F$12</f>
        <v>219.71471126</v>
      </c>
      <c r="S276" s="64">
        <f>SUMIFS(СВЦЭМ!$H$34:$H$777,СВЦЭМ!$A$34:$A$777,$A276,СВЦЭМ!$B$34:$B$777,S$260)+'СЕТ СН'!$F$12</f>
        <v>223.65437566</v>
      </c>
      <c r="T276" s="64">
        <f>SUMIFS(СВЦЭМ!$H$34:$H$777,СВЦЭМ!$A$34:$A$777,$A276,СВЦЭМ!$B$34:$B$777,T$260)+'СЕТ СН'!$F$12</f>
        <v>224.63545278999999</v>
      </c>
      <c r="U276" s="64">
        <f>SUMIFS(СВЦЭМ!$H$34:$H$777,СВЦЭМ!$A$34:$A$777,$A276,СВЦЭМ!$B$34:$B$777,U$260)+'СЕТ СН'!$F$12</f>
        <v>222.26524899</v>
      </c>
      <c r="V276" s="64">
        <f>SUMIFS(СВЦЭМ!$H$34:$H$777,СВЦЭМ!$A$34:$A$777,$A276,СВЦЭМ!$B$34:$B$777,V$260)+'СЕТ СН'!$F$12</f>
        <v>228.9632646</v>
      </c>
      <c r="W276" s="64">
        <f>SUMIFS(СВЦЭМ!$H$34:$H$777,СВЦЭМ!$A$34:$A$777,$A276,СВЦЭМ!$B$34:$B$777,W$260)+'СЕТ СН'!$F$12</f>
        <v>252.24565014999999</v>
      </c>
      <c r="X276" s="64">
        <f>SUMIFS(СВЦЭМ!$H$34:$H$777,СВЦЭМ!$A$34:$A$777,$A276,СВЦЭМ!$B$34:$B$777,X$260)+'СЕТ СН'!$F$12</f>
        <v>255.34825176000001</v>
      </c>
      <c r="Y276" s="64">
        <f>SUMIFS(СВЦЭМ!$H$34:$H$777,СВЦЭМ!$A$34:$A$777,$A276,СВЦЭМ!$B$34:$B$777,Y$260)+'СЕТ СН'!$F$12</f>
        <v>259.55855327</v>
      </c>
    </row>
    <row r="277" spans="1:25" ht="15.75" x14ac:dyDescent="0.2">
      <c r="A277" s="63">
        <f t="shared" si="7"/>
        <v>42568</v>
      </c>
      <c r="B277" s="64">
        <f>SUMIFS(СВЦЭМ!$H$34:$H$777,СВЦЭМ!$A$34:$A$777,$A277,СВЦЭМ!$B$34:$B$777,B$260)+'СЕТ СН'!$F$12</f>
        <v>309.72169185000001</v>
      </c>
      <c r="C277" s="64">
        <f>SUMIFS(СВЦЭМ!$H$34:$H$777,СВЦЭМ!$A$34:$A$777,$A277,СВЦЭМ!$B$34:$B$777,C$260)+'СЕТ СН'!$F$12</f>
        <v>339.53244480000001</v>
      </c>
      <c r="D277" s="64">
        <f>SUMIFS(СВЦЭМ!$H$34:$H$777,СВЦЭМ!$A$34:$A$777,$A277,СВЦЭМ!$B$34:$B$777,D$260)+'СЕТ СН'!$F$12</f>
        <v>356.31382495000003</v>
      </c>
      <c r="E277" s="64">
        <f>SUMIFS(СВЦЭМ!$H$34:$H$777,СВЦЭМ!$A$34:$A$777,$A277,СВЦЭМ!$B$34:$B$777,E$260)+'СЕТ СН'!$F$12</f>
        <v>359.92482655999999</v>
      </c>
      <c r="F277" s="64">
        <f>SUMIFS(СВЦЭМ!$H$34:$H$777,СВЦЭМ!$A$34:$A$777,$A277,СВЦЭМ!$B$34:$B$777,F$260)+'СЕТ СН'!$F$12</f>
        <v>361.09509682999999</v>
      </c>
      <c r="G277" s="64">
        <f>SUMIFS(СВЦЭМ!$H$34:$H$777,СВЦЭМ!$A$34:$A$777,$A277,СВЦЭМ!$B$34:$B$777,G$260)+'СЕТ СН'!$F$12</f>
        <v>360.11128967000002</v>
      </c>
      <c r="H277" s="64">
        <f>SUMIFS(СВЦЭМ!$H$34:$H$777,СВЦЭМ!$A$34:$A$777,$A277,СВЦЭМ!$B$34:$B$777,H$260)+'СЕТ СН'!$F$12</f>
        <v>341.46595273999998</v>
      </c>
      <c r="I277" s="64">
        <f>SUMIFS(СВЦЭМ!$H$34:$H$777,СВЦЭМ!$A$34:$A$777,$A277,СВЦЭМ!$B$34:$B$777,I$260)+'СЕТ СН'!$F$12</f>
        <v>305.78790449000002</v>
      </c>
      <c r="J277" s="64">
        <f>SUMIFS(СВЦЭМ!$H$34:$H$777,СВЦЭМ!$A$34:$A$777,$A277,СВЦЭМ!$B$34:$B$777,J$260)+'СЕТ СН'!$F$12</f>
        <v>260.15116483999998</v>
      </c>
      <c r="K277" s="64">
        <f>SUMIFS(СВЦЭМ!$H$34:$H$777,СВЦЭМ!$A$34:$A$777,$A277,СВЦЭМ!$B$34:$B$777,K$260)+'СЕТ СН'!$F$12</f>
        <v>230.00315051000001</v>
      </c>
      <c r="L277" s="64">
        <f>SUMIFS(СВЦЭМ!$H$34:$H$777,СВЦЭМ!$A$34:$A$777,$A277,СВЦЭМ!$B$34:$B$777,L$260)+'СЕТ СН'!$F$12</f>
        <v>225.29592260999999</v>
      </c>
      <c r="M277" s="64">
        <f>SUMIFS(СВЦЭМ!$H$34:$H$777,СВЦЭМ!$A$34:$A$777,$A277,СВЦЭМ!$B$34:$B$777,M$260)+'СЕТ СН'!$F$12</f>
        <v>223.21099229999999</v>
      </c>
      <c r="N277" s="64">
        <f>SUMIFS(СВЦЭМ!$H$34:$H$777,СВЦЭМ!$A$34:$A$777,$A277,СВЦЭМ!$B$34:$B$777,N$260)+'СЕТ СН'!$F$12</f>
        <v>220.85536617</v>
      </c>
      <c r="O277" s="64">
        <f>SUMIFS(СВЦЭМ!$H$34:$H$777,СВЦЭМ!$A$34:$A$777,$A277,СВЦЭМ!$B$34:$B$777,O$260)+'СЕТ СН'!$F$12</f>
        <v>218.26681926000001</v>
      </c>
      <c r="P277" s="64">
        <f>SUMIFS(СВЦЭМ!$H$34:$H$777,СВЦЭМ!$A$34:$A$777,$A277,СВЦЭМ!$B$34:$B$777,P$260)+'СЕТ СН'!$F$12</f>
        <v>216.96775328999999</v>
      </c>
      <c r="Q277" s="64">
        <f>SUMIFS(СВЦЭМ!$H$34:$H$777,СВЦЭМ!$A$34:$A$777,$A277,СВЦЭМ!$B$34:$B$777,Q$260)+'СЕТ СН'!$F$12</f>
        <v>216.15985739000001</v>
      </c>
      <c r="R277" s="64">
        <f>SUMIFS(СВЦЭМ!$H$34:$H$777,СВЦЭМ!$A$34:$A$777,$A277,СВЦЭМ!$B$34:$B$777,R$260)+'СЕТ СН'!$F$12</f>
        <v>214.8291318</v>
      </c>
      <c r="S277" s="64">
        <f>SUMIFS(СВЦЭМ!$H$34:$H$777,СВЦЭМ!$A$34:$A$777,$A277,СВЦЭМ!$B$34:$B$777,S$260)+'СЕТ СН'!$F$12</f>
        <v>217.67645008</v>
      </c>
      <c r="T277" s="64">
        <f>SUMIFS(СВЦЭМ!$H$34:$H$777,СВЦЭМ!$A$34:$A$777,$A277,СВЦЭМ!$B$34:$B$777,T$260)+'СЕТ СН'!$F$12</f>
        <v>219.79862607000001</v>
      </c>
      <c r="U277" s="64">
        <f>SUMIFS(СВЦЭМ!$H$34:$H$777,СВЦЭМ!$A$34:$A$777,$A277,СВЦЭМ!$B$34:$B$777,U$260)+'СЕТ СН'!$F$12</f>
        <v>220.02121758000001</v>
      </c>
      <c r="V277" s="64">
        <f>SUMIFS(СВЦЭМ!$H$34:$H$777,СВЦЭМ!$A$34:$A$777,$A277,СВЦЭМ!$B$34:$B$777,V$260)+'СЕТ СН'!$F$12</f>
        <v>235.40916634999999</v>
      </c>
      <c r="W277" s="64">
        <f>SUMIFS(СВЦЭМ!$H$34:$H$777,СВЦЭМ!$A$34:$A$777,$A277,СВЦЭМ!$B$34:$B$777,W$260)+'СЕТ СН'!$F$12</f>
        <v>250.81564365</v>
      </c>
      <c r="X277" s="64">
        <f>SUMIFS(СВЦЭМ!$H$34:$H$777,СВЦЭМ!$A$34:$A$777,$A277,СВЦЭМ!$B$34:$B$777,X$260)+'СЕТ СН'!$F$12</f>
        <v>255.67425871</v>
      </c>
      <c r="Y277" s="64">
        <f>SUMIFS(СВЦЭМ!$H$34:$H$777,СВЦЭМ!$A$34:$A$777,$A277,СВЦЭМ!$B$34:$B$777,Y$260)+'СЕТ СН'!$F$12</f>
        <v>271.13089810999998</v>
      </c>
    </row>
    <row r="278" spans="1:25" ht="15.75" x14ac:dyDescent="0.2">
      <c r="A278" s="63">
        <f t="shared" si="7"/>
        <v>42569</v>
      </c>
      <c r="B278" s="64">
        <f>SUMIFS(СВЦЭМ!$H$34:$H$777,СВЦЭМ!$A$34:$A$777,$A278,СВЦЭМ!$B$34:$B$777,B$260)+'СЕТ СН'!$F$12</f>
        <v>308.02675599999998</v>
      </c>
      <c r="C278" s="64">
        <f>SUMIFS(СВЦЭМ!$H$34:$H$777,СВЦЭМ!$A$34:$A$777,$A278,СВЦЭМ!$B$34:$B$777,C$260)+'СЕТ СН'!$F$12</f>
        <v>334.75051046999999</v>
      </c>
      <c r="D278" s="64">
        <f>SUMIFS(СВЦЭМ!$H$34:$H$777,СВЦЭМ!$A$34:$A$777,$A278,СВЦЭМ!$B$34:$B$777,D$260)+'СЕТ СН'!$F$12</f>
        <v>346.05446746000001</v>
      </c>
      <c r="E278" s="64">
        <f>SUMIFS(СВЦЭМ!$H$34:$H$777,СВЦЭМ!$A$34:$A$777,$A278,СВЦЭМ!$B$34:$B$777,E$260)+'СЕТ СН'!$F$12</f>
        <v>347.62436309999998</v>
      </c>
      <c r="F278" s="64">
        <f>SUMIFS(СВЦЭМ!$H$34:$H$777,СВЦЭМ!$A$34:$A$777,$A278,СВЦЭМ!$B$34:$B$777,F$260)+'СЕТ СН'!$F$12</f>
        <v>348.63214467</v>
      </c>
      <c r="G278" s="64">
        <f>SUMIFS(СВЦЭМ!$H$34:$H$777,СВЦЭМ!$A$34:$A$777,$A278,СВЦЭМ!$B$34:$B$777,G$260)+'СЕТ СН'!$F$12</f>
        <v>354.27375443</v>
      </c>
      <c r="H278" s="64">
        <f>SUMIFS(СВЦЭМ!$H$34:$H$777,СВЦЭМ!$A$34:$A$777,$A278,СВЦЭМ!$B$34:$B$777,H$260)+'СЕТ СН'!$F$12</f>
        <v>320.66421288999999</v>
      </c>
      <c r="I278" s="64">
        <f>SUMIFS(СВЦЭМ!$H$34:$H$777,СВЦЭМ!$A$34:$A$777,$A278,СВЦЭМ!$B$34:$B$777,I$260)+'СЕТ СН'!$F$12</f>
        <v>271.34243304</v>
      </c>
      <c r="J278" s="64">
        <f>SUMIFS(СВЦЭМ!$H$34:$H$777,СВЦЭМ!$A$34:$A$777,$A278,СВЦЭМ!$B$34:$B$777,J$260)+'СЕТ СН'!$F$12</f>
        <v>236.72951234999999</v>
      </c>
      <c r="K278" s="64">
        <f>SUMIFS(СВЦЭМ!$H$34:$H$777,СВЦЭМ!$A$34:$A$777,$A278,СВЦЭМ!$B$34:$B$777,K$260)+'СЕТ СН'!$F$12</f>
        <v>229.45460376</v>
      </c>
      <c r="L278" s="64">
        <f>SUMIFS(СВЦЭМ!$H$34:$H$777,СВЦЭМ!$A$34:$A$777,$A278,СВЦЭМ!$B$34:$B$777,L$260)+'СЕТ СН'!$F$12</f>
        <v>228.53961111000001</v>
      </c>
      <c r="M278" s="64">
        <f>SUMIFS(СВЦЭМ!$H$34:$H$777,СВЦЭМ!$A$34:$A$777,$A278,СВЦЭМ!$B$34:$B$777,M$260)+'СЕТ СН'!$F$12</f>
        <v>222.33408514999999</v>
      </c>
      <c r="N278" s="64">
        <f>SUMIFS(СВЦЭМ!$H$34:$H$777,СВЦЭМ!$A$34:$A$777,$A278,СВЦЭМ!$B$34:$B$777,N$260)+'СЕТ СН'!$F$12</f>
        <v>217.75592718999999</v>
      </c>
      <c r="O278" s="64">
        <f>SUMIFS(СВЦЭМ!$H$34:$H$777,СВЦЭМ!$A$34:$A$777,$A278,СВЦЭМ!$B$34:$B$777,O$260)+'СЕТ СН'!$F$12</f>
        <v>222.56640970000001</v>
      </c>
      <c r="P278" s="64">
        <f>SUMIFS(СВЦЭМ!$H$34:$H$777,СВЦЭМ!$A$34:$A$777,$A278,СВЦЭМ!$B$34:$B$777,P$260)+'СЕТ СН'!$F$12</f>
        <v>223.80744541999999</v>
      </c>
      <c r="Q278" s="64">
        <f>SUMIFS(СВЦЭМ!$H$34:$H$777,СВЦЭМ!$A$34:$A$777,$A278,СВЦЭМ!$B$34:$B$777,Q$260)+'СЕТ СН'!$F$12</f>
        <v>221.90225339</v>
      </c>
      <c r="R278" s="64">
        <f>SUMIFS(СВЦЭМ!$H$34:$H$777,СВЦЭМ!$A$34:$A$777,$A278,СВЦЭМ!$B$34:$B$777,R$260)+'СЕТ СН'!$F$12</f>
        <v>222.74108292</v>
      </c>
      <c r="S278" s="64">
        <f>SUMIFS(СВЦЭМ!$H$34:$H$777,СВЦЭМ!$A$34:$A$777,$A278,СВЦЭМ!$B$34:$B$777,S$260)+'СЕТ СН'!$F$12</f>
        <v>222.40374037999999</v>
      </c>
      <c r="T278" s="64">
        <f>SUMIFS(СВЦЭМ!$H$34:$H$777,СВЦЭМ!$A$34:$A$777,$A278,СВЦЭМ!$B$34:$B$777,T$260)+'СЕТ СН'!$F$12</f>
        <v>221.27718247000001</v>
      </c>
      <c r="U278" s="64">
        <f>SUMIFS(СВЦЭМ!$H$34:$H$777,СВЦЭМ!$A$34:$A$777,$A278,СВЦЭМ!$B$34:$B$777,U$260)+'СЕТ СН'!$F$12</f>
        <v>221.81076804</v>
      </c>
      <c r="V278" s="64">
        <f>SUMIFS(СВЦЭМ!$H$34:$H$777,СВЦЭМ!$A$34:$A$777,$A278,СВЦЭМ!$B$34:$B$777,V$260)+'СЕТ СН'!$F$12</f>
        <v>229.80646908</v>
      </c>
      <c r="W278" s="64">
        <f>SUMIFS(СВЦЭМ!$H$34:$H$777,СВЦЭМ!$A$34:$A$777,$A278,СВЦЭМ!$B$34:$B$777,W$260)+'СЕТ СН'!$F$12</f>
        <v>253.52465520000001</v>
      </c>
      <c r="X278" s="64">
        <f>SUMIFS(СВЦЭМ!$H$34:$H$777,СВЦЭМ!$A$34:$A$777,$A278,СВЦЭМ!$B$34:$B$777,X$260)+'СЕТ СН'!$F$12</f>
        <v>262.34257714</v>
      </c>
      <c r="Y278" s="64">
        <f>SUMIFS(СВЦЭМ!$H$34:$H$777,СВЦЭМ!$A$34:$A$777,$A278,СВЦЭМ!$B$34:$B$777,Y$260)+'СЕТ СН'!$F$12</f>
        <v>265.67648391</v>
      </c>
    </row>
    <row r="279" spans="1:25" ht="15.75" x14ac:dyDescent="0.2">
      <c r="A279" s="63">
        <f t="shared" si="7"/>
        <v>42570</v>
      </c>
      <c r="B279" s="64">
        <f>SUMIFS(СВЦЭМ!$H$34:$H$777,СВЦЭМ!$A$34:$A$777,$A279,СВЦЭМ!$B$34:$B$777,B$260)+'СЕТ СН'!$F$12</f>
        <v>300.61740426</v>
      </c>
      <c r="C279" s="64">
        <f>SUMIFS(СВЦЭМ!$H$34:$H$777,СВЦЭМ!$A$34:$A$777,$A279,СВЦЭМ!$B$34:$B$777,C$260)+'СЕТ СН'!$F$12</f>
        <v>326.71884813000003</v>
      </c>
      <c r="D279" s="64">
        <f>SUMIFS(СВЦЭМ!$H$34:$H$777,СВЦЭМ!$A$34:$A$777,$A279,СВЦЭМ!$B$34:$B$777,D$260)+'СЕТ СН'!$F$12</f>
        <v>347.41650957000002</v>
      </c>
      <c r="E279" s="64">
        <f>SUMIFS(СВЦЭМ!$H$34:$H$777,СВЦЭМ!$A$34:$A$777,$A279,СВЦЭМ!$B$34:$B$777,E$260)+'СЕТ СН'!$F$12</f>
        <v>358.02960676999999</v>
      </c>
      <c r="F279" s="64">
        <f>SUMIFS(СВЦЭМ!$H$34:$H$777,СВЦЭМ!$A$34:$A$777,$A279,СВЦЭМ!$B$34:$B$777,F$260)+'СЕТ СН'!$F$12</f>
        <v>361.01172776999999</v>
      </c>
      <c r="G279" s="64">
        <f>SUMIFS(СВЦЭМ!$H$34:$H$777,СВЦЭМ!$A$34:$A$777,$A279,СВЦЭМ!$B$34:$B$777,G$260)+'СЕТ СН'!$F$12</f>
        <v>376.21589914999998</v>
      </c>
      <c r="H279" s="64">
        <f>SUMIFS(СВЦЭМ!$H$34:$H$777,СВЦЭМ!$A$34:$A$777,$A279,СВЦЭМ!$B$34:$B$777,H$260)+'СЕТ СН'!$F$12</f>
        <v>353.23562122999999</v>
      </c>
      <c r="I279" s="64">
        <f>SUMIFS(СВЦЭМ!$H$34:$H$777,СВЦЭМ!$A$34:$A$777,$A279,СВЦЭМ!$B$34:$B$777,I$260)+'СЕТ СН'!$F$12</f>
        <v>302.38574213999999</v>
      </c>
      <c r="J279" s="64">
        <f>SUMIFS(СВЦЭМ!$H$34:$H$777,СВЦЭМ!$A$34:$A$777,$A279,СВЦЭМ!$B$34:$B$777,J$260)+'СЕТ СН'!$F$12</f>
        <v>258.29231893000002</v>
      </c>
      <c r="K279" s="64">
        <f>SUMIFS(СВЦЭМ!$H$34:$H$777,СВЦЭМ!$A$34:$A$777,$A279,СВЦЭМ!$B$34:$B$777,K$260)+'СЕТ СН'!$F$12</f>
        <v>230.40116024</v>
      </c>
      <c r="L279" s="64">
        <f>SUMIFS(СВЦЭМ!$H$34:$H$777,СВЦЭМ!$A$34:$A$777,$A279,СВЦЭМ!$B$34:$B$777,L$260)+'СЕТ СН'!$F$12</f>
        <v>227.56117546999999</v>
      </c>
      <c r="M279" s="64">
        <f>SUMIFS(СВЦЭМ!$H$34:$H$777,СВЦЭМ!$A$34:$A$777,$A279,СВЦЭМ!$B$34:$B$777,M$260)+'СЕТ СН'!$F$12</f>
        <v>222.86706962</v>
      </c>
      <c r="N279" s="64">
        <f>SUMIFS(СВЦЭМ!$H$34:$H$777,СВЦЭМ!$A$34:$A$777,$A279,СВЦЭМ!$B$34:$B$777,N$260)+'СЕТ СН'!$F$12</f>
        <v>220.89195873</v>
      </c>
      <c r="O279" s="64">
        <f>SUMIFS(СВЦЭМ!$H$34:$H$777,СВЦЭМ!$A$34:$A$777,$A279,СВЦЭМ!$B$34:$B$777,O$260)+'СЕТ СН'!$F$12</f>
        <v>225.7453347</v>
      </c>
      <c r="P279" s="64">
        <f>SUMIFS(СВЦЭМ!$H$34:$H$777,СВЦЭМ!$A$34:$A$777,$A279,СВЦЭМ!$B$34:$B$777,P$260)+'СЕТ СН'!$F$12</f>
        <v>222.33466876</v>
      </c>
      <c r="Q279" s="64">
        <f>SUMIFS(СВЦЭМ!$H$34:$H$777,СВЦЭМ!$A$34:$A$777,$A279,СВЦЭМ!$B$34:$B$777,Q$260)+'СЕТ СН'!$F$12</f>
        <v>220.54661350000001</v>
      </c>
      <c r="R279" s="64">
        <f>SUMIFS(СВЦЭМ!$H$34:$H$777,СВЦЭМ!$A$34:$A$777,$A279,СВЦЭМ!$B$34:$B$777,R$260)+'СЕТ СН'!$F$12</f>
        <v>219.46527051999999</v>
      </c>
      <c r="S279" s="64">
        <f>SUMIFS(СВЦЭМ!$H$34:$H$777,СВЦЭМ!$A$34:$A$777,$A279,СВЦЭМ!$B$34:$B$777,S$260)+'СЕТ СН'!$F$12</f>
        <v>219.57890695</v>
      </c>
      <c r="T279" s="64">
        <f>SUMIFS(СВЦЭМ!$H$34:$H$777,СВЦЭМ!$A$34:$A$777,$A279,СВЦЭМ!$B$34:$B$777,T$260)+'СЕТ СН'!$F$12</f>
        <v>219.78017417999999</v>
      </c>
      <c r="U279" s="64">
        <f>SUMIFS(СВЦЭМ!$H$34:$H$777,СВЦЭМ!$A$34:$A$777,$A279,СВЦЭМ!$B$34:$B$777,U$260)+'СЕТ СН'!$F$12</f>
        <v>220.51703943999999</v>
      </c>
      <c r="V279" s="64">
        <f>SUMIFS(СВЦЭМ!$H$34:$H$777,СВЦЭМ!$A$34:$A$777,$A279,СВЦЭМ!$B$34:$B$777,V$260)+'СЕТ СН'!$F$12</f>
        <v>229.31748257999999</v>
      </c>
      <c r="W279" s="64">
        <f>SUMIFS(СВЦЭМ!$H$34:$H$777,СВЦЭМ!$A$34:$A$777,$A279,СВЦЭМ!$B$34:$B$777,W$260)+'СЕТ СН'!$F$12</f>
        <v>254.63193278</v>
      </c>
      <c r="X279" s="64">
        <f>SUMIFS(СВЦЭМ!$H$34:$H$777,СВЦЭМ!$A$34:$A$777,$A279,СВЦЭМ!$B$34:$B$777,X$260)+'СЕТ СН'!$F$12</f>
        <v>259.02550022999998</v>
      </c>
      <c r="Y279" s="64">
        <f>SUMIFS(СВЦЭМ!$H$34:$H$777,СВЦЭМ!$A$34:$A$777,$A279,СВЦЭМ!$B$34:$B$777,Y$260)+'СЕТ СН'!$F$12</f>
        <v>258.87327601999999</v>
      </c>
    </row>
    <row r="280" spans="1:25" ht="15.75" x14ac:dyDescent="0.2">
      <c r="A280" s="63">
        <f t="shared" si="7"/>
        <v>42571</v>
      </c>
      <c r="B280" s="64">
        <f>SUMIFS(СВЦЭМ!$H$34:$H$777,СВЦЭМ!$A$34:$A$777,$A280,СВЦЭМ!$B$34:$B$777,B$260)+'СЕТ СН'!$F$12</f>
        <v>304.98928388000002</v>
      </c>
      <c r="C280" s="64">
        <f>SUMIFS(СВЦЭМ!$H$34:$H$777,СВЦЭМ!$A$34:$A$777,$A280,СВЦЭМ!$B$34:$B$777,C$260)+'СЕТ СН'!$F$12</f>
        <v>333.19192376000001</v>
      </c>
      <c r="D280" s="64">
        <f>SUMIFS(СВЦЭМ!$H$34:$H$777,СВЦЭМ!$A$34:$A$777,$A280,СВЦЭМ!$B$34:$B$777,D$260)+'СЕТ СН'!$F$12</f>
        <v>351.69257433000001</v>
      </c>
      <c r="E280" s="64">
        <f>SUMIFS(СВЦЭМ!$H$34:$H$777,СВЦЭМ!$A$34:$A$777,$A280,СВЦЭМ!$B$34:$B$777,E$260)+'СЕТ СН'!$F$12</f>
        <v>354.12609254</v>
      </c>
      <c r="F280" s="64">
        <f>SUMIFS(СВЦЭМ!$H$34:$H$777,СВЦЭМ!$A$34:$A$777,$A280,СВЦЭМ!$B$34:$B$777,F$260)+'СЕТ СН'!$F$12</f>
        <v>359.0912419</v>
      </c>
      <c r="G280" s="64">
        <f>SUMIFS(СВЦЭМ!$H$34:$H$777,СВЦЭМ!$A$34:$A$777,$A280,СВЦЭМ!$B$34:$B$777,G$260)+'СЕТ СН'!$F$12</f>
        <v>356.32439592999998</v>
      </c>
      <c r="H280" s="64">
        <f>SUMIFS(СВЦЭМ!$H$34:$H$777,СВЦЭМ!$A$34:$A$777,$A280,СВЦЭМ!$B$34:$B$777,H$260)+'СЕТ СН'!$F$12</f>
        <v>317.87250512999998</v>
      </c>
      <c r="I280" s="64">
        <f>SUMIFS(СВЦЭМ!$H$34:$H$777,СВЦЭМ!$A$34:$A$777,$A280,СВЦЭМ!$B$34:$B$777,I$260)+'СЕТ СН'!$F$12</f>
        <v>266.06261669999998</v>
      </c>
      <c r="J280" s="64">
        <f>SUMIFS(СВЦЭМ!$H$34:$H$777,СВЦЭМ!$A$34:$A$777,$A280,СВЦЭМ!$B$34:$B$777,J$260)+'СЕТ СН'!$F$12</f>
        <v>235.07073204</v>
      </c>
      <c r="K280" s="64">
        <f>SUMIFS(СВЦЭМ!$H$34:$H$777,СВЦЭМ!$A$34:$A$777,$A280,СВЦЭМ!$B$34:$B$777,K$260)+'СЕТ СН'!$F$12</f>
        <v>227.05957975000001</v>
      </c>
      <c r="L280" s="64">
        <f>SUMIFS(СВЦЭМ!$H$34:$H$777,СВЦЭМ!$A$34:$A$777,$A280,СВЦЭМ!$B$34:$B$777,L$260)+'СЕТ СН'!$F$12</f>
        <v>227.18089280000001</v>
      </c>
      <c r="M280" s="64">
        <f>SUMIFS(СВЦЭМ!$H$34:$H$777,СВЦЭМ!$A$34:$A$777,$A280,СВЦЭМ!$B$34:$B$777,M$260)+'СЕТ СН'!$F$12</f>
        <v>223.73813834000001</v>
      </c>
      <c r="N280" s="64">
        <f>SUMIFS(СВЦЭМ!$H$34:$H$777,СВЦЭМ!$A$34:$A$777,$A280,СВЦЭМ!$B$34:$B$777,N$260)+'СЕТ СН'!$F$12</f>
        <v>222.17105756999999</v>
      </c>
      <c r="O280" s="64">
        <f>SUMIFS(СВЦЭМ!$H$34:$H$777,СВЦЭМ!$A$34:$A$777,$A280,СВЦЭМ!$B$34:$B$777,O$260)+'СЕТ СН'!$F$12</f>
        <v>223.80745884999999</v>
      </c>
      <c r="P280" s="64">
        <f>SUMIFS(СВЦЭМ!$H$34:$H$777,СВЦЭМ!$A$34:$A$777,$A280,СВЦЭМ!$B$34:$B$777,P$260)+'СЕТ СН'!$F$12</f>
        <v>222.19189582999999</v>
      </c>
      <c r="Q280" s="64">
        <f>SUMIFS(СВЦЭМ!$H$34:$H$777,СВЦЭМ!$A$34:$A$777,$A280,СВЦЭМ!$B$34:$B$777,Q$260)+'СЕТ СН'!$F$12</f>
        <v>220.85093692999999</v>
      </c>
      <c r="R280" s="64">
        <f>SUMIFS(СВЦЭМ!$H$34:$H$777,СВЦЭМ!$A$34:$A$777,$A280,СВЦЭМ!$B$34:$B$777,R$260)+'СЕТ СН'!$F$12</f>
        <v>218.97691354</v>
      </c>
      <c r="S280" s="64">
        <f>SUMIFS(СВЦЭМ!$H$34:$H$777,СВЦЭМ!$A$34:$A$777,$A280,СВЦЭМ!$B$34:$B$777,S$260)+'СЕТ СН'!$F$12</f>
        <v>219.86278873000001</v>
      </c>
      <c r="T280" s="64">
        <f>SUMIFS(СВЦЭМ!$H$34:$H$777,СВЦЭМ!$A$34:$A$777,$A280,СВЦЭМ!$B$34:$B$777,T$260)+'СЕТ СН'!$F$12</f>
        <v>219.35317535999999</v>
      </c>
      <c r="U280" s="64">
        <f>SUMIFS(СВЦЭМ!$H$34:$H$777,СВЦЭМ!$A$34:$A$777,$A280,СВЦЭМ!$B$34:$B$777,U$260)+'СЕТ СН'!$F$12</f>
        <v>219.30557350999999</v>
      </c>
      <c r="V280" s="64">
        <f>SUMIFS(СВЦЭМ!$H$34:$H$777,СВЦЭМ!$A$34:$A$777,$A280,СВЦЭМ!$B$34:$B$777,V$260)+'СЕТ СН'!$F$12</f>
        <v>229.11621962999999</v>
      </c>
      <c r="W280" s="64">
        <f>SUMIFS(СВЦЭМ!$H$34:$H$777,СВЦЭМ!$A$34:$A$777,$A280,СВЦЭМ!$B$34:$B$777,W$260)+'СЕТ СН'!$F$12</f>
        <v>254.89115914000001</v>
      </c>
      <c r="X280" s="64">
        <f>SUMIFS(СВЦЭМ!$H$34:$H$777,СВЦЭМ!$A$34:$A$777,$A280,СВЦЭМ!$B$34:$B$777,X$260)+'СЕТ СН'!$F$12</f>
        <v>256.12536344</v>
      </c>
      <c r="Y280" s="64">
        <f>SUMIFS(СВЦЭМ!$H$34:$H$777,СВЦЭМ!$A$34:$A$777,$A280,СВЦЭМ!$B$34:$B$777,Y$260)+'СЕТ СН'!$F$12</f>
        <v>258.24865017000002</v>
      </c>
    </row>
    <row r="281" spans="1:25" ht="15.75" x14ac:dyDescent="0.2">
      <c r="A281" s="63">
        <f t="shared" si="7"/>
        <v>42572</v>
      </c>
      <c r="B281" s="64">
        <f>SUMIFS(СВЦЭМ!$H$34:$H$777,СВЦЭМ!$A$34:$A$777,$A281,СВЦЭМ!$B$34:$B$777,B$260)+'СЕТ СН'!$F$12</f>
        <v>305.52986819</v>
      </c>
      <c r="C281" s="64">
        <f>SUMIFS(СВЦЭМ!$H$34:$H$777,СВЦЭМ!$A$34:$A$777,$A281,СВЦЭМ!$B$34:$B$777,C$260)+'СЕТ СН'!$F$12</f>
        <v>332.30793742999998</v>
      </c>
      <c r="D281" s="64">
        <f>SUMIFS(СВЦЭМ!$H$34:$H$777,СВЦЭМ!$A$34:$A$777,$A281,СВЦЭМ!$B$34:$B$777,D$260)+'СЕТ СН'!$F$12</f>
        <v>341.15482065999998</v>
      </c>
      <c r="E281" s="64">
        <f>SUMIFS(СВЦЭМ!$H$34:$H$777,СВЦЭМ!$A$34:$A$777,$A281,СВЦЭМ!$B$34:$B$777,E$260)+'СЕТ СН'!$F$12</f>
        <v>349.04537653</v>
      </c>
      <c r="F281" s="64">
        <f>SUMIFS(СВЦЭМ!$H$34:$H$777,СВЦЭМ!$A$34:$A$777,$A281,СВЦЭМ!$B$34:$B$777,F$260)+'СЕТ СН'!$F$12</f>
        <v>355.12070446000001</v>
      </c>
      <c r="G281" s="64">
        <f>SUMIFS(СВЦЭМ!$H$34:$H$777,СВЦЭМ!$A$34:$A$777,$A281,СВЦЭМ!$B$34:$B$777,G$260)+'СЕТ СН'!$F$12</f>
        <v>350.43423590999998</v>
      </c>
      <c r="H281" s="64">
        <f>SUMIFS(СВЦЭМ!$H$34:$H$777,СВЦЭМ!$A$34:$A$777,$A281,СВЦЭМ!$B$34:$B$777,H$260)+'СЕТ СН'!$F$12</f>
        <v>313.31863034999998</v>
      </c>
      <c r="I281" s="64">
        <f>SUMIFS(СВЦЭМ!$H$34:$H$777,СВЦЭМ!$A$34:$A$777,$A281,СВЦЭМ!$B$34:$B$777,I$260)+'СЕТ СН'!$F$12</f>
        <v>264.50226182</v>
      </c>
      <c r="J281" s="64">
        <f>SUMIFS(СВЦЭМ!$H$34:$H$777,СВЦЭМ!$A$34:$A$777,$A281,СВЦЭМ!$B$34:$B$777,J$260)+'СЕТ СН'!$F$12</f>
        <v>234.49257047</v>
      </c>
      <c r="K281" s="64">
        <f>SUMIFS(СВЦЭМ!$H$34:$H$777,СВЦЭМ!$A$34:$A$777,$A281,СВЦЭМ!$B$34:$B$777,K$260)+'СЕТ СН'!$F$12</f>
        <v>229.20973427999999</v>
      </c>
      <c r="L281" s="64">
        <f>SUMIFS(СВЦЭМ!$H$34:$H$777,СВЦЭМ!$A$34:$A$777,$A281,СВЦЭМ!$B$34:$B$777,L$260)+'СЕТ СН'!$F$12</f>
        <v>229.63514943999999</v>
      </c>
      <c r="M281" s="64">
        <f>SUMIFS(СВЦЭМ!$H$34:$H$777,СВЦЭМ!$A$34:$A$777,$A281,СВЦЭМ!$B$34:$B$777,M$260)+'СЕТ СН'!$F$12</f>
        <v>226.09694719999999</v>
      </c>
      <c r="N281" s="64">
        <f>SUMIFS(СВЦЭМ!$H$34:$H$777,СВЦЭМ!$A$34:$A$777,$A281,СВЦЭМ!$B$34:$B$777,N$260)+'СЕТ СН'!$F$12</f>
        <v>223.79597715</v>
      </c>
      <c r="O281" s="64">
        <f>SUMIFS(СВЦЭМ!$H$34:$H$777,СВЦЭМ!$A$34:$A$777,$A281,СВЦЭМ!$B$34:$B$777,O$260)+'СЕТ СН'!$F$12</f>
        <v>227.34646520999999</v>
      </c>
      <c r="P281" s="64">
        <f>SUMIFS(СВЦЭМ!$H$34:$H$777,СВЦЭМ!$A$34:$A$777,$A281,СВЦЭМ!$B$34:$B$777,P$260)+'СЕТ СН'!$F$12</f>
        <v>223.95086855</v>
      </c>
      <c r="Q281" s="64">
        <f>SUMIFS(СВЦЭМ!$H$34:$H$777,СВЦЭМ!$A$34:$A$777,$A281,СВЦЭМ!$B$34:$B$777,Q$260)+'СЕТ СН'!$F$12</f>
        <v>225.87140109000001</v>
      </c>
      <c r="R281" s="64">
        <f>SUMIFS(СВЦЭМ!$H$34:$H$777,СВЦЭМ!$A$34:$A$777,$A281,СВЦЭМ!$B$34:$B$777,R$260)+'СЕТ СН'!$F$12</f>
        <v>223.63537689</v>
      </c>
      <c r="S281" s="64">
        <f>SUMIFS(СВЦЭМ!$H$34:$H$777,СВЦЭМ!$A$34:$A$777,$A281,СВЦЭМ!$B$34:$B$777,S$260)+'СЕТ СН'!$F$12</f>
        <v>223.03925414</v>
      </c>
      <c r="T281" s="64">
        <f>SUMIFS(СВЦЭМ!$H$34:$H$777,СВЦЭМ!$A$34:$A$777,$A281,СВЦЭМ!$B$34:$B$777,T$260)+'СЕТ СН'!$F$12</f>
        <v>219.89617461</v>
      </c>
      <c r="U281" s="64">
        <f>SUMIFS(СВЦЭМ!$H$34:$H$777,СВЦЭМ!$A$34:$A$777,$A281,СВЦЭМ!$B$34:$B$777,U$260)+'СЕТ СН'!$F$12</f>
        <v>212.93809585</v>
      </c>
      <c r="V281" s="64">
        <f>SUMIFS(СВЦЭМ!$H$34:$H$777,СВЦЭМ!$A$34:$A$777,$A281,СВЦЭМ!$B$34:$B$777,V$260)+'СЕТ СН'!$F$12</f>
        <v>217.74476505000001</v>
      </c>
      <c r="W281" s="64">
        <f>SUMIFS(СВЦЭМ!$H$34:$H$777,СВЦЭМ!$A$34:$A$777,$A281,СВЦЭМ!$B$34:$B$777,W$260)+'СЕТ СН'!$F$12</f>
        <v>243.13307008999999</v>
      </c>
      <c r="X281" s="64">
        <f>SUMIFS(СВЦЭМ!$H$34:$H$777,СВЦЭМ!$A$34:$A$777,$A281,СВЦЭМ!$B$34:$B$777,X$260)+'СЕТ СН'!$F$12</f>
        <v>243.38447599</v>
      </c>
      <c r="Y281" s="64">
        <f>SUMIFS(СВЦЭМ!$H$34:$H$777,СВЦЭМ!$A$34:$A$777,$A281,СВЦЭМ!$B$34:$B$777,Y$260)+'СЕТ СН'!$F$12</f>
        <v>267.74301821</v>
      </c>
    </row>
    <row r="282" spans="1:25" ht="15.75" x14ac:dyDescent="0.2">
      <c r="A282" s="63">
        <f t="shared" si="7"/>
        <v>42573</v>
      </c>
      <c r="B282" s="64">
        <f>SUMIFS(СВЦЭМ!$H$34:$H$777,СВЦЭМ!$A$34:$A$777,$A282,СВЦЭМ!$B$34:$B$777,B$260)+'СЕТ СН'!$F$12</f>
        <v>313.17159898</v>
      </c>
      <c r="C282" s="64">
        <f>SUMIFS(СВЦЭМ!$H$34:$H$777,СВЦЭМ!$A$34:$A$777,$A282,СВЦЭМ!$B$34:$B$777,C$260)+'СЕТ СН'!$F$12</f>
        <v>343.22723148</v>
      </c>
      <c r="D282" s="64">
        <f>SUMIFS(СВЦЭМ!$H$34:$H$777,СВЦЭМ!$A$34:$A$777,$A282,СВЦЭМ!$B$34:$B$777,D$260)+'СЕТ СН'!$F$12</f>
        <v>360.56189047999999</v>
      </c>
      <c r="E282" s="64">
        <f>SUMIFS(СВЦЭМ!$H$34:$H$777,СВЦЭМ!$A$34:$A$777,$A282,СВЦЭМ!$B$34:$B$777,E$260)+'СЕТ СН'!$F$12</f>
        <v>367.00670220000001</v>
      </c>
      <c r="F282" s="64">
        <f>SUMIFS(СВЦЭМ!$H$34:$H$777,СВЦЭМ!$A$34:$A$777,$A282,СВЦЭМ!$B$34:$B$777,F$260)+'СЕТ СН'!$F$12</f>
        <v>368.95101441999998</v>
      </c>
      <c r="G282" s="64">
        <f>SUMIFS(СВЦЭМ!$H$34:$H$777,СВЦЭМ!$A$34:$A$777,$A282,СВЦЭМ!$B$34:$B$777,G$260)+'СЕТ СН'!$F$12</f>
        <v>362.71584448999999</v>
      </c>
      <c r="H282" s="64">
        <f>SUMIFS(СВЦЭМ!$H$34:$H$777,СВЦЭМ!$A$34:$A$777,$A282,СВЦЭМ!$B$34:$B$777,H$260)+'СЕТ СН'!$F$12</f>
        <v>324.48681327000003</v>
      </c>
      <c r="I282" s="64">
        <f>SUMIFS(СВЦЭМ!$H$34:$H$777,СВЦЭМ!$A$34:$A$777,$A282,СВЦЭМ!$B$34:$B$777,I$260)+'СЕТ СН'!$F$12</f>
        <v>273.42080705000001</v>
      </c>
      <c r="J282" s="64">
        <f>SUMIFS(СВЦЭМ!$H$34:$H$777,СВЦЭМ!$A$34:$A$777,$A282,СВЦЭМ!$B$34:$B$777,J$260)+'СЕТ СН'!$F$12</f>
        <v>233.45607935000001</v>
      </c>
      <c r="K282" s="64">
        <f>SUMIFS(СВЦЭМ!$H$34:$H$777,СВЦЭМ!$A$34:$A$777,$A282,СВЦЭМ!$B$34:$B$777,K$260)+'СЕТ СН'!$F$12</f>
        <v>212.12426067999999</v>
      </c>
      <c r="L282" s="64">
        <f>SUMIFS(СВЦЭМ!$H$34:$H$777,СВЦЭМ!$A$34:$A$777,$A282,СВЦЭМ!$B$34:$B$777,L$260)+'СЕТ СН'!$F$12</f>
        <v>209.32102094000001</v>
      </c>
      <c r="M282" s="64">
        <f>SUMIFS(СВЦЭМ!$H$34:$H$777,СВЦЭМ!$A$34:$A$777,$A282,СВЦЭМ!$B$34:$B$777,M$260)+'СЕТ СН'!$F$12</f>
        <v>206.99119293000001</v>
      </c>
      <c r="N282" s="64">
        <f>SUMIFS(СВЦЭМ!$H$34:$H$777,СВЦЭМ!$A$34:$A$777,$A282,СВЦЭМ!$B$34:$B$777,N$260)+'СЕТ СН'!$F$12</f>
        <v>204.86783176</v>
      </c>
      <c r="O282" s="64">
        <f>SUMIFS(СВЦЭМ!$H$34:$H$777,СВЦЭМ!$A$34:$A$777,$A282,СВЦЭМ!$B$34:$B$777,O$260)+'СЕТ СН'!$F$12</f>
        <v>206.18573900999999</v>
      </c>
      <c r="P282" s="64">
        <f>SUMIFS(СВЦЭМ!$H$34:$H$777,СВЦЭМ!$A$34:$A$777,$A282,СВЦЭМ!$B$34:$B$777,P$260)+'СЕТ СН'!$F$12</f>
        <v>206.38910748000001</v>
      </c>
      <c r="Q282" s="64">
        <f>SUMIFS(СВЦЭМ!$H$34:$H$777,СВЦЭМ!$A$34:$A$777,$A282,СВЦЭМ!$B$34:$B$777,Q$260)+'СЕТ СН'!$F$12</f>
        <v>206.04686794</v>
      </c>
      <c r="R282" s="64">
        <f>SUMIFS(СВЦЭМ!$H$34:$H$777,СВЦЭМ!$A$34:$A$777,$A282,СВЦЭМ!$B$34:$B$777,R$260)+'СЕТ СН'!$F$12</f>
        <v>209.50883963999999</v>
      </c>
      <c r="S282" s="64">
        <f>SUMIFS(СВЦЭМ!$H$34:$H$777,СВЦЭМ!$A$34:$A$777,$A282,СВЦЭМ!$B$34:$B$777,S$260)+'СЕТ СН'!$F$12</f>
        <v>206.66788532999999</v>
      </c>
      <c r="T282" s="64">
        <f>SUMIFS(СВЦЭМ!$H$34:$H$777,СВЦЭМ!$A$34:$A$777,$A282,СВЦЭМ!$B$34:$B$777,T$260)+'СЕТ СН'!$F$12</f>
        <v>201.43049453</v>
      </c>
      <c r="U282" s="64">
        <f>SUMIFS(СВЦЭМ!$H$34:$H$777,СВЦЭМ!$A$34:$A$777,$A282,СВЦЭМ!$B$34:$B$777,U$260)+'СЕТ СН'!$F$12</f>
        <v>201.89139974</v>
      </c>
      <c r="V282" s="64">
        <f>SUMIFS(СВЦЭМ!$H$34:$H$777,СВЦЭМ!$A$34:$A$777,$A282,СВЦЭМ!$B$34:$B$777,V$260)+'СЕТ СН'!$F$12</f>
        <v>216.51418111000001</v>
      </c>
      <c r="W282" s="64">
        <f>SUMIFS(СВЦЭМ!$H$34:$H$777,СВЦЭМ!$A$34:$A$777,$A282,СВЦЭМ!$B$34:$B$777,W$260)+'СЕТ СН'!$F$12</f>
        <v>249.65891855999999</v>
      </c>
      <c r="X282" s="64">
        <f>SUMIFS(СВЦЭМ!$H$34:$H$777,СВЦЭМ!$A$34:$A$777,$A282,СВЦЭМ!$B$34:$B$777,X$260)+'СЕТ СН'!$F$12</f>
        <v>243.25516526999999</v>
      </c>
      <c r="Y282" s="64">
        <f>SUMIFS(СВЦЭМ!$H$34:$H$777,СВЦЭМ!$A$34:$A$777,$A282,СВЦЭМ!$B$34:$B$777,Y$260)+'СЕТ СН'!$F$12</f>
        <v>258.77421067</v>
      </c>
    </row>
    <row r="283" spans="1:25" ht="15.75" x14ac:dyDescent="0.2">
      <c r="A283" s="63">
        <f t="shared" si="7"/>
        <v>42574</v>
      </c>
      <c r="B283" s="64">
        <f>SUMIFS(СВЦЭМ!$H$34:$H$777,СВЦЭМ!$A$34:$A$777,$A283,СВЦЭМ!$B$34:$B$777,B$260)+'СЕТ СН'!$F$12</f>
        <v>295.48368551999999</v>
      </c>
      <c r="C283" s="64">
        <f>SUMIFS(СВЦЭМ!$H$34:$H$777,СВЦЭМ!$A$34:$A$777,$A283,СВЦЭМ!$B$34:$B$777,C$260)+'СЕТ СН'!$F$12</f>
        <v>323.98414143000002</v>
      </c>
      <c r="D283" s="64">
        <f>SUMIFS(СВЦЭМ!$H$34:$H$777,СВЦЭМ!$A$34:$A$777,$A283,СВЦЭМ!$B$34:$B$777,D$260)+'СЕТ СН'!$F$12</f>
        <v>338.93519737000003</v>
      </c>
      <c r="E283" s="64">
        <f>SUMIFS(СВЦЭМ!$H$34:$H$777,СВЦЭМ!$A$34:$A$777,$A283,СВЦЭМ!$B$34:$B$777,E$260)+'СЕТ СН'!$F$12</f>
        <v>348.51675997000001</v>
      </c>
      <c r="F283" s="64">
        <f>SUMIFS(СВЦЭМ!$H$34:$H$777,СВЦЭМ!$A$34:$A$777,$A283,СВЦЭМ!$B$34:$B$777,F$260)+'СЕТ СН'!$F$12</f>
        <v>350.91690087000001</v>
      </c>
      <c r="G283" s="64">
        <f>SUMIFS(СВЦЭМ!$H$34:$H$777,СВЦЭМ!$A$34:$A$777,$A283,СВЦЭМ!$B$34:$B$777,G$260)+'СЕТ СН'!$F$12</f>
        <v>350.52568183</v>
      </c>
      <c r="H283" s="64">
        <f>SUMIFS(СВЦЭМ!$H$34:$H$777,СВЦЭМ!$A$34:$A$777,$A283,СВЦЭМ!$B$34:$B$777,H$260)+'СЕТ СН'!$F$12</f>
        <v>319.91947345</v>
      </c>
      <c r="I283" s="64">
        <f>SUMIFS(СВЦЭМ!$H$34:$H$777,СВЦЭМ!$A$34:$A$777,$A283,СВЦЭМ!$B$34:$B$777,I$260)+'СЕТ СН'!$F$12</f>
        <v>282.45453125</v>
      </c>
      <c r="J283" s="64">
        <f>SUMIFS(СВЦЭМ!$H$34:$H$777,СВЦЭМ!$A$34:$A$777,$A283,СВЦЭМ!$B$34:$B$777,J$260)+'СЕТ СН'!$F$12</f>
        <v>233.81631831999999</v>
      </c>
      <c r="K283" s="64">
        <f>SUMIFS(СВЦЭМ!$H$34:$H$777,СВЦЭМ!$A$34:$A$777,$A283,СВЦЭМ!$B$34:$B$777,K$260)+'СЕТ СН'!$F$12</f>
        <v>201.15452984000001</v>
      </c>
      <c r="L283" s="64">
        <f>SUMIFS(СВЦЭМ!$H$34:$H$777,СВЦЭМ!$A$34:$A$777,$A283,СВЦЭМ!$B$34:$B$777,L$260)+'СЕТ СН'!$F$12</f>
        <v>196.05783697999999</v>
      </c>
      <c r="M283" s="64">
        <f>SUMIFS(СВЦЭМ!$H$34:$H$777,СВЦЭМ!$A$34:$A$777,$A283,СВЦЭМ!$B$34:$B$777,M$260)+'СЕТ СН'!$F$12</f>
        <v>190.92964742000001</v>
      </c>
      <c r="N283" s="64">
        <f>SUMIFS(СВЦЭМ!$H$34:$H$777,СВЦЭМ!$A$34:$A$777,$A283,СВЦЭМ!$B$34:$B$777,N$260)+'СЕТ СН'!$F$12</f>
        <v>189.95603514999999</v>
      </c>
      <c r="O283" s="64">
        <f>SUMIFS(СВЦЭМ!$H$34:$H$777,СВЦЭМ!$A$34:$A$777,$A283,СВЦЭМ!$B$34:$B$777,O$260)+'СЕТ СН'!$F$12</f>
        <v>189.71081437999999</v>
      </c>
      <c r="P283" s="64">
        <f>SUMIFS(СВЦЭМ!$H$34:$H$777,СВЦЭМ!$A$34:$A$777,$A283,СВЦЭМ!$B$34:$B$777,P$260)+'СЕТ СН'!$F$12</f>
        <v>190.9006277</v>
      </c>
      <c r="Q283" s="64">
        <f>SUMIFS(СВЦЭМ!$H$34:$H$777,СВЦЭМ!$A$34:$A$777,$A283,СВЦЭМ!$B$34:$B$777,Q$260)+'СЕТ СН'!$F$12</f>
        <v>192.32985997</v>
      </c>
      <c r="R283" s="64">
        <f>SUMIFS(СВЦЭМ!$H$34:$H$777,СВЦЭМ!$A$34:$A$777,$A283,СВЦЭМ!$B$34:$B$777,R$260)+'СЕТ СН'!$F$12</f>
        <v>193.50604752999999</v>
      </c>
      <c r="S283" s="64">
        <f>SUMIFS(СВЦЭМ!$H$34:$H$777,СВЦЭМ!$A$34:$A$777,$A283,СВЦЭМ!$B$34:$B$777,S$260)+'СЕТ СН'!$F$12</f>
        <v>192.81749658999999</v>
      </c>
      <c r="T283" s="64">
        <f>SUMIFS(СВЦЭМ!$H$34:$H$777,СВЦЭМ!$A$34:$A$777,$A283,СВЦЭМ!$B$34:$B$777,T$260)+'СЕТ СН'!$F$12</f>
        <v>192.84824965000001</v>
      </c>
      <c r="U283" s="64">
        <f>SUMIFS(СВЦЭМ!$H$34:$H$777,СВЦЭМ!$A$34:$A$777,$A283,СВЦЭМ!$B$34:$B$777,U$260)+'СЕТ СН'!$F$12</f>
        <v>193.03705521000001</v>
      </c>
      <c r="V283" s="64">
        <f>SUMIFS(СВЦЭМ!$H$34:$H$777,СВЦЭМ!$A$34:$A$777,$A283,СВЦЭМ!$B$34:$B$777,V$260)+'СЕТ СН'!$F$12</f>
        <v>202.91918656999999</v>
      </c>
      <c r="W283" s="64">
        <f>SUMIFS(СВЦЭМ!$H$34:$H$777,СВЦЭМ!$A$34:$A$777,$A283,СВЦЭМ!$B$34:$B$777,W$260)+'СЕТ СН'!$F$12</f>
        <v>222.08005222</v>
      </c>
      <c r="X283" s="64">
        <f>SUMIFS(СВЦЭМ!$H$34:$H$777,СВЦЭМ!$A$34:$A$777,$A283,СВЦЭМ!$B$34:$B$777,X$260)+'СЕТ СН'!$F$12</f>
        <v>233.649126</v>
      </c>
      <c r="Y283" s="64">
        <f>SUMIFS(СВЦЭМ!$H$34:$H$777,СВЦЭМ!$A$34:$A$777,$A283,СВЦЭМ!$B$34:$B$777,Y$260)+'СЕТ СН'!$F$12</f>
        <v>268.30917570999998</v>
      </c>
    </row>
    <row r="284" spans="1:25" ht="15.75" x14ac:dyDescent="0.2">
      <c r="A284" s="63">
        <f t="shared" si="7"/>
        <v>42575</v>
      </c>
      <c r="B284" s="64">
        <f>SUMIFS(СВЦЭМ!$H$34:$H$777,СВЦЭМ!$A$34:$A$777,$A284,СВЦЭМ!$B$34:$B$777,B$260)+'СЕТ СН'!$F$12</f>
        <v>316.49601824000001</v>
      </c>
      <c r="C284" s="64">
        <f>SUMIFS(СВЦЭМ!$H$34:$H$777,СВЦЭМ!$A$34:$A$777,$A284,СВЦЭМ!$B$34:$B$777,C$260)+'СЕТ СН'!$F$12</f>
        <v>345.99108595000001</v>
      </c>
      <c r="D284" s="64">
        <f>SUMIFS(СВЦЭМ!$H$34:$H$777,СВЦЭМ!$A$34:$A$777,$A284,СВЦЭМ!$B$34:$B$777,D$260)+'СЕТ СН'!$F$12</f>
        <v>366.84840012000001</v>
      </c>
      <c r="E284" s="64">
        <f>SUMIFS(СВЦЭМ!$H$34:$H$777,СВЦЭМ!$A$34:$A$777,$A284,СВЦЭМ!$B$34:$B$777,E$260)+'СЕТ СН'!$F$12</f>
        <v>377.55490915000001</v>
      </c>
      <c r="F284" s="64">
        <f>SUMIFS(СВЦЭМ!$H$34:$H$777,СВЦЭМ!$A$34:$A$777,$A284,СВЦЭМ!$B$34:$B$777,F$260)+'СЕТ СН'!$F$12</f>
        <v>384.71015557999999</v>
      </c>
      <c r="G284" s="64">
        <f>SUMIFS(СВЦЭМ!$H$34:$H$777,СВЦЭМ!$A$34:$A$777,$A284,СВЦЭМ!$B$34:$B$777,G$260)+'СЕТ СН'!$F$12</f>
        <v>386.20103323000001</v>
      </c>
      <c r="H284" s="64">
        <f>SUMIFS(СВЦЭМ!$H$34:$H$777,СВЦЭМ!$A$34:$A$777,$A284,СВЦЭМ!$B$34:$B$777,H$260)+'СЕТ СН'!$F$12</f>
        <v>353.47086418999999</v>
      </c>
      <c r="I284" s="64">
        <f>SUMIFS(СВЦЭМ!$H$34:$H$777,СВЦЭМ!$A$34:$A$777,$A284,СВЦЭМ!$B$34:$B$777,I$260)+'СЕТ СН'!$F$12</f>
        <v>317.47864233000001</v>
      </c>
      <c r="J284" s="64">
        <f>SUMIFS(СВЦЭМ!$H$34:$H$777,СВЦЭМ!$A$34:$A$777,$A284,СВЦЭМ!$B$34:$B$777,J$260)+'СЕТ СН'!$F$12</f>
        <v>256.87993342999999</v>
      </c>
      <c r="K284" s="64">
        <f>SUMIFS(СВЦЭМ!$H$34:$H$777,СВЦЭМ!$A$34:$A$777,$A284,СВЦЭМ!$B$34:$B$777,K$260)+'СЕТ СН'!$F$12</f>
        <v>208.11661316000001</v>
      </c>
      <c r="L284" s="64">
        <f>SUMIFS(СВЦЭМ!$H$34:$H$777,СВЦЭМ!$A$34:$A$777,$A284,СВЦЭМ!$B$34:$B$777,L$260)+'СЕТ СН'!$F$12</f>
        <v>194.47333501</v>
      </c>
      <c r="M284" s="64">
        <f>SUMIFS(СВЦЭМ!$H$34:$H$777,СВЦЭМ!$A$34:$A$777,$A284,СВЦЭМ!$B$34:$B$777,M$260)+'СЕТ СН'!$F$12</f>
        <v>193.49207547</v>
      </c>
      <c r="N284" s="64">
        <f>SUMIFS(СВЦЭМ!$H$34:$H$777,СВЦЭМ!$A$34:$A$777,$A284,СВЦЭМ!$B$34:$B$777,N$260)+'СЕТ СН'!$F$12</f>
        <v>195.55282989</v>
      </c>
      <c r="O284" s="64">
        <f>SUMIFS(СВЦЭМ!$H$34:$H$777,СВЦЭМ!$A$34:$A$777,$A284,СВЦЭМ!$B$34:$B$777,O$260)+'СЕТ СН'!$F$12</f>
        <v>195.45417789000001</v>
      </c>
      <c r="P284" s="64">
        <f>SUMIFS(СВЦЭМ!$H$34:$H$777,СВЦЭМ!$A$34:$A$777,$A284,СВЦЭМ!$B$34:$B$777,P$260)+'СЕТ СН'!$F$12</f>
        <v>196.46858320000001</v>
      </c>
      <c r="Q284" s="64">
        <f>SUMIFS(СВЦЭМ!$H$34:$H$777,СВЦЭМ!$A$34:$A$777,$A284,СВЦЭМ!$B$34:$B$777,Q$260)+'СЕТ СН'!$F$12</f>
        <v>197.19810666000001</v>
      </c>
      <c r="R284" s="64">
        <f>SUMIFS(СВЦЭМ!$H$34:$H$777,СВЦЭМ!$A$34:$A$777,$A284,СВЦЭМ!$B$34:$B$777,R$260)+'СЕТ СН'!$F$12</f>
        <v>198.39648926999999</v>
      </c>
      <c r="S284" s="64">
        <f>SUMIFS(СВЦЭМ!$H$34:$H$777,СВЦЭМ!$A$34:$A$777,$A284,СВЦЭМ!$B$34:$B$777,S$260)+'СЕТ СН'!$F$12</f>
        <v>202.01306088999999</v>
      </c>
      <c r="T284" s="64">
        <f>SUMIFS(СВЦЭМ!$H$34:$H$777,СВЦЭМ!$A$34:$A$777,$A284,СВЦЭМ!$B$34:$B$777,T$260)+'СЕТ СН'!$F$12</f>
        <v>201.94772197</v>
      </c>
      <c r="U284" s="64">
        <f>SUMIFS(СВЦЭМ!$H$34:$H$777,СВЦЭМ!$A$34:$A$777,$A284,СВЦЭМ!$B$34:$B$777,U$260)+'СЕТ СН'!$F$12</f>
        <v>212.40291712999999</v>
      </c>
      <c r="V284" s="64">
        <f>SUMIFS(СВЦЭМ!$H$34:$H$777,СВЦЭМ!$A$34:$A$777,$A284,СВЦЭМ!$B$34:$B$777,V$260)+'СЕТ СН'!$F$12</f>
        <v>217.12260024</v>
      </c>
      <c r="W284" s="64">
        <f>SUMIFS(СВЦЭМ!$H$34:$H$777,СВЦЭМ!$A$34:$A$777,$A284,СВЦЭМ!$B$34:$B$777,W$260)+'СЕТ СН'!$F$12</f>
        <v>235.55702894000001</v>
      </c>
      <c r="X284" s="64">
        <f>SUMIFS(СВЦЭМ!$H$34:$H$777,СВЦЭМ!$A$34:$A$777,$A284,СВЦЭМ!$B$34:$B$777,X$260)+'СЕТ СН'!$F$12</f>
        <v>250.64955856</v>
      </c>
      <c r="Y284" s="64">
        <f>SUMIFS(СВЦЭМ!$H$34:$H$777,СВЦЭМ!$A$34:$A$777,$A284,СВЦЭМ!$B$34:$B$777,Y$260)+'СЕТ СН'!$F$12</f>
        <v>288.51093651999997</v>
      </c>
    </row>
    <row r="285" spans="1:25" ht="15.75" x14ac:dyDescent="0.2">
      <c r="A285" s="63">
        <f t="shared" si="7"/>
        <v>42576</v>
      </c>
      <c r="B285" s="64">
        <f>SUMIFS(СВЦЭМ!$H$34:$H$777,СВЦЭМ!$A$34:$A$777,$A285,СВЦЭМ!$B$34:$B$777,B$260)+'СЕТ СН'!$F$12</f>
        <v>288.08759676</v>
      </c>
      <c r="C285" s="64">
        <f>SUMIFS(СВЦЭМ!$H$34:$H$777,СВЦЭМ!$A$34:$A$777,$A285,СВЦЭМ!$B$34:$B$777,C$260)+'СЕТ СН'!$F$12</f>
        <v>316.15432879000002</v>
      </c>
      <c r="D285" s="64">
        <f>SUMIFS(СВЦЭМ!$H$34:$H$777,СВЦЭМ!$A$34:$A$777,$A285,СВЦЭМ!$B$34:$B$777,D$260)+'СЕТ СН'!$F$12</f>
        <v>326.77858134000002</v>
      </c>
      <c r="E285" s="64">
        <f>SUMIFS(СВЦЭМ!$H$34:$H$777,СВЦЭМ!$A$34:$A$777,$A285,СВЦЭМ!$B$34:$B$777,E$260)+'СЕТ СН'!$F$12</f>
        <v>326.50919911</v>
      </c>
      <c r="F285" s="64">
        <f>SUMIFS(СВЦЭМ!$H$34:$H$777,СВЦЭМ!$A$34:$A$777,$A285,СВЦЭМ!$B$34:$B$777,F$260)+'СЕТ СН'!$F$12</f>
        <v>330.11161769</v>
      </c>
      <c r="G285" s="64">
        <f>SUMIFS(СВЦЭМ!$H$34:$H$777,СВЦЭМ!$A$34:$A$777,$A285,СВЦЭМ!$B$34:$B$777,G$260)+'СЕТ СН'!$F$12</f>
        <v>327.69422249000002</v>
      </c>
      <c r="H285" s="64">
        <f>SUMIFS(СВЦЭМ!$H$34:$H$777,СВЦЭМ!$A$34:$A$777,$A285,СВЦЭМ!$B$34:$B$777,H$260)+'СЕТ СН'!$F$12</f>
        <v>302.89203130999999</v>
      </c>
      <c r="I285" s="64">
        <f>SUMIFS(СВЦЭМ!$H$34:$H$777,СВЦЭМ!$A$34:$A$777,$A285,СВЦЭМ!$B$34:$B$777,I$260)+'СЕТ СН'!$F$12</f>
        <v>252.08148320999999</v>
      </c>
      <c r="J285" s="64">
        <f>SUMIFS(СВЦЭМ!$H$34:$H$777,СВЦЭМ!$A$34:$A$777,$A285,СВЦЭМ!$B$34:$B$777,J$260)+'СЕТ СН'!$F$12</f>
        <v>204.46847070999999</v>
      </c>
      <c r="K285" s="64">
        <f>SUMIFS(СВЦЭМ!$H$34:$H$777,СВЦЭМ!$A$34:$A$777,$A285,СВЦЭМ!$B$34:$B$777,K$260)+'СЕТ СН'!$F$12</f>
        <v>188.14287976</v>
      </c>
      <c r="L285" s="64">
        <f>SUMIFS(СВЦЭМ!$H$34:$H$777,СВЦЭМ!$A$34:$A$777,$A285,СВЦЭМ!$B$34:$B$777,L$260)+'СЕТ СН'!$F$12</f>
        <v>209.70416349999999</v>
      </c>
      <c r="M285" s="64">
        <f>SUMIFS(СВЦЭМ!$H$34:$H$777,СВЦЭМ!$A$34:$A$777,$A285,СВЦЭМ!$B$34:$B$777,M$260)+'СЕТ СН'!$F$12</f>
        <v>211.00033680999999</v>
      </c>
      <c r="N285" s="64">
        <f>SUMIFS(СВЦЭМ!$H$34:$H$777,СВЦЭМ!$A$34:$A$777,$A285,СВЦЭМ!$B$34:$B$777,N$260)+'СЕТ СН'!$F$12</f>
        <v>205.40798341999999</v>
      </c>
      <c r="O285" s="64">
        <f>SUMIFS(СВЦЭМ!$H$34:$H$777,СВЦЭМ!$A$34:$A$777,$A285,СВЦЭМ!$B$34:$B$777,O$260)+'СЕТ СН'!$F$12</f>
        <v>210.03525207999999</v>
      </c>
      <c r="P285" s="64">
        <f>SUMIFS(СВЦЭМ!$H$34:$H$777,СВЦЭМ!$A$34:$A$777,$A285,СВЦЭМ!$B$34:$B$777,P$260)+'СЕТ СН'!$F$12</f>
        <v>209.05427954999999</v>
      </c>
      <c r="Q285" s="64">
        <f>SUMIFS(СВЦЭМ!$H$34:$H$777,СВЦЭМ!$A$34:$A$777,$A285,СВЦЭМ!$B$34:$B$777,Q$260)+'СЕТ СН'!$F$12</f>
        <v>204.81052105000001</v>
      </c>
      <c r="R285" s="64">
        <f>SUMIFS(СВЦЭМ!$H$34:$H$777,СВЦЭМ!$A$34:$A$777,$A285,СВЦЭМ!$B$34:$B$777,R$260)+'СЕТ СН'!$F$12</f>
        <v>206.00630422</v>
      </c>
      <c r="S285" s="64">
        <f>SUMIFS(СВЦЭМ!$H$34:$H$777,СВЦЭМ!$A$34:$A$777,$A285,СВЦЭМ!$B$34:$B$777,S$260)+'СЕТ СН'!$F$12</f>
        <v>204.85913568999999</v>
      </c>
      <c r="T285" s="64">
        <f>SUMIFS(СВЦЭМ!$H$34:$H$777,СВЦЭМ!$A$34:$A$777,$A285,СВЦЭМ!$B$34:$B$777,T$260)+'СЕТ СН'!$F$12</f>
        <v>183.77469662999999</v>
      </c>
      <c r="U285" s="64">
        <f>SUMIFS(СВЦЭМ!$H$34:$H$777,СВЦЭМ!$A$34:$A$777,$A285,СВЦЭМ!$B$34:$B$777,U$260)+'СЕТ СН'!$F$12</f>
        <v>184.83898213000001</v>
      </c>
      <c r="V285" s="64">
        <f>SUMIFS(СВЦЭМ!$H$34:$H$777,СВЦЭМ!$A$34:$A$777,$A285,СВЦЭМ!$B$34:$B$777,V$260)+'СЕТ СН'!$F$12</f>
        <v>187.43486446</v>
      </c>
      <c r="W285" s="64">
        <f>SUMIFS(СВЦЭМ!$H$34:$H$777,СВЦЭМ!$A$34:$A$777,$A285,СВЦЭМ!$B$34:$B$777,W$260)+'СЕТ СН'!$F$12</f>
        <v>209.34979074</v>
      </c>
      <c r="X285" s="64">
        <f>SUMIFS(СВЦЭМ!$H$34:$H$777,СВЦЭМ!$A$34:$A$777,$A285,СВЦЭМ!$B$34:$B$777,X$260)+'СЕТ СН'!$F$12</f>
        <v>219.82402905999999</v>
      </c>
      <c r="Y285" s="64">
        <f>SUMIFS(СВЦЭМ!$H$34:$H$777,СВЦЭМ!$A$34:$A$777,$A285,СВЦЭМ!$B$34:$B$777,Y$260)+'СЕТ СН'!$F$12</f>
        <v>240.03813314000001</v>
      </c>
    </row>
    <row r="286" spans="1:25" ht="15.75" x14ac:dyDescent="0.2">
      <c r="A286" s="63">
        <f t="shared" si="7"/>
        <v>42577</v>
      </c>
      <c r="B286" s="64">
        <f>SUMIFS(СВЦЭМ!$H$34:$H$777,СВЦЭМ!$A$34:$A$777,$A286,СВЦЭМ!$B$34:$B$777,B$260)+'СЕТ СН'!$F$12</f>
        <v>325.17917066000001</v>
      </c>
      <c r="C286" s="64">
        <f>SUMIFS(СВЦЭМ!$H$34:$H$777,СВЦЭМ!$A$34:$A$777,$A286,СВЦЭМ!$B$34:$B$777,C$260)+'СЕТ СН'!$F$12</f>
        <v>351.62009746000001</v>
      </c>
      <c r="D286" s="64">
        <f>SUMIFS(СВЦЭМ!$H$34:$H$777,СВЦЭМ!$A$34:$A$777,$A286,СВЦЭМ!$B$34:$B$777,D$260)+'СЕТ СН'!$F$12</f>
        <v>367.52802845000002</v>
      </c>
      <c r="E286" s="64">
        <f>SUMIFS(СВЦЭМ!$H$34:$H$777,СВЦЭМ!$A$34:$A$777,$A286,СВЦЭМ!$B$34:$B$777,E$260)+'СЕТ СН'!$F$12</f>
        <v>371.56513430000001</v>
      </c>
      <c r="F286" s="64">
        <f>SUMIFS(СВЦЭМ!$H$34:$H$777,СВЦЭМ!$A$34:$A$777,$A286,СВЦЭМ!$B$34:$B$777,F$260)+'СЕТ СН'!$F$12</f>
        <v>368.72905646999999</v>
      </c>
      <c r="G286" s="64">
        <f>SUMIFS(СВЦЭМ!$H$34:$H$777,СВЦЭМ!$A$34:$A$777,$A286,СВЦЭМ!$B$34:$B$777,G$260)+'СЕТ СН'!$F$12</f>
        <v>366.51267854999998</v>
      </c>
      <c r="H286" s="64">
        <f>SUMIFS(СВЦЭМ!$H$34:$H$777,СВЦЭМ!$A$34:$A$777,$A286,СВЦЭМ!$B$34:$B$777,H$260)+'СЕТ СН'!$F$12</f>
        <v>340.09035206999999</v>
      </c>
      <c r="I286" s="64">
        <f>SUMIFS(СВЦЭМ!$H$34:$H$777,СВЦЭМ!$A$34:$A$777,$A286,СВЦЭМ!$B$34:$B$777,I$260)+'СЕТ СН'!$F$12</f>
        <v>291.66209498000001</v>
      </c>
      <c r="J286" s="64">
        <f>SUMIFS(СВЦЭМ!$H$34:$H$777,СВЦЭМ!$A$34:$A$777,$A286,СВЦЭМ!$B$34:$B$777,J$260)+'СЕТ СН'!$F$12</f>
        <v>268.96642730999997</v>
      </c>
      <c r="K286" s="64">
        <f>SUMIFS(СВЦЭМ!$H$34:$H$777,СВЦЭМ!$A$34:$A$777,$A286,СВЦЭМ!$B$34:$B$777,K$260)+'СЕТ СН'!$F$12</f>
        <v>243.74563902</v>
      </c>
      <c r="L286" s="64">
        <f>SUMIFS(СВЦЭМ!$H$34:$H$777,СВЦЭМ!$A$34:$A$777,$A286,СВЦЭМ!$B$34:$B$777,L$260)+'СЕТ СН'!$F$12</f>
        <v>236.68106628999999</v>
      </c>
      <c r="M286" s="64">
        <f>SUMIFS(СВЦЭМ!$H$34:$H$777,СВЦЭМ!$A$34:$A$777,$A286,СВЦЭМ!$B$34:$B$777,M$260)+'СЕТ СН'!$F$12</f>
        <v>231.12543044</v>
      </c>
      <c r="N286" s="64">
        <f>SUMIFS(СВЦЭМ!$H$34:$H$777,СВЦЭМ!$A$34:$A$777,$A286,СВЦЭМ!$B$34:$B$777,N$260)+'СЕТ СН'!$F$12</f>
        <v>232.67728647000001</v>
      </c>
      <c r="O286" s="64">
        <f>SUMIFS(СВЦЭМ!$H$34:$H$777,СВЦЭМ!$A$34:$A$777,$A286,СВЦЭМ!$B$34:$B$777,O$260)+'СЕТ СН'!$F$12</f>
        <v>229.41008819000001</v>
      </c>
      <c r="P286" s="64">
        <f>SUMIFS(СВЦЭМ!$H$34:$H$777,СВЦЭМ!$A$34:$A$777,$A286,СВЦЭМ!$B$34:$B$777,P$260)+'СЕТ СН'!$F$12</f>
        <v>226.74227465999999</v>
      </c>
      <c r="Q286" s="64">
        <f>SUMIFS(СВЦЭМ!$H$34:$H$777,СВЦЭМ!$A$34:$A$777,$A286,СВЦЭМ!$B$34:$B$777,Q$260)+'СЕТ СН'!$F$12</f>
        <v>228.03951819</v>
      </c>
      <c r="R286" s="64">
        <f>SUMIFS(СВЦЭМ!$H$34:$H$777,СВЦЭМ!$A$34:$A$777,$A286,СВЦЭМ!$B$34:$B$777,R$260)+'СЕТ СН'!$F$12</f>
        <v>228.40622642</v>
      </c>
      <c r="S286" s="64">
        <f>SUMIFS(СВЦЭМ!$H$34:$H$777,СВЦЭМ!$A$34:$A$777,$A286,СВЦЭМ!$B$34:$B$777,S$260)+'СЕТ СН'!$F$12</f>
        <v>234.65157825</v>
      </c>
      <c r="T286" s="64">
        <f>SUMIFS(СВЦЭМ!$H$34:$H$777,СВЦЭМ!$A$34:$A$777,$A286,СВЦЭМ!$B$34:$B$777,T$260)+'СЕТ СН'!$F$12</f>
        <v>244.38853255000001</v>
      </c>
      <c r="U286" s="64">
        <f>SUMIFS(СВЦЭМ!$H$34:$H$777,СВЦЭМ!$A$34:$A$777,$A286,СВЦЭМ!$B$34:$B$777,U$260)+'СЕТ СН'!$F$12</f>
        <v>252.49466516999999</v>
      </c>
      <c r="V286" s="64">
        <f>SUMIFS(СВЦЭМ!$H$34:$H$777,СВЦЭМ!$A$34:$A$777,$A286,СВЦЭМ!$B$34:$B$777,V$260)+'СЕТ СН'!$F$12</f>
        <v>284.70857892999999</v>
      </c>
      <c r="W286" s="64">
        <f>SUMIFS(СВЦЭМ!$H$34:$H$777,СВЦЭМ!$A$34:$A$777,$A286,СВЦЭМ!$B$34:$B$777,W$260)+'СЕТ СН'!$F$12</f>
        <v>308.67633180000001</v>
      </c>
      <c r="X286" s="64">
        <f>SUMIFS(СВЦЭМ!$H$34:$H$777,СВЦЭМ!$A$34:$A$777,$A286,СВЦЭМ!$B$34:$B$777,X$260)+'СЕТ СН'!$F$12</f>
        <v>316.69724653999998</v>
      </c>
      <c r="Y286" s="64">
        <f>SUMIFS(СВЦЭМ!$H$34:$H$777,СВЦЭМ!$A$34:$A$777,$A286,СВЦЭМ!$B$34:$B$777,Y$260)+'СЕТ СН'!$F$12</f>
        <v>307.1523985</v>
      </c>
    </row>
    <row r="287" spans="1:25" ht="15.75" x14ac:dyDescent="0.2">
      <c r="A287" s="63">
        <f t="shared" si="7"/>
        <v>42578</v>
      </c>
      <c r="B287" s="64">
        <f>SUMIFS(СВЦЭМ!$H$34:$H$777,СВЦЭМ!$A$34:$A$777,$A287,СВЦЭМ!$B$34:$B$777,B$260)+'СЕТ СН'!$F$12</f>
        <v>300.02898827000001</v>
      </c>
      <c r="C287" s="64">
        <f>SUMIFS(СВЦЭМ!$H$34:$H$777,СВЦЭМ!$A$34:$A$777,$A287,СВЦЭМ!$B$34:$B$777,C$260)+'СЕТ СН'!$F$12</f>
        <v>325.70520060000001</v>
      </c>
      <c r="D287" s="64">
        <f>SUMIFS(СВЦЭМ!$H$34:$H$777,СВЦЭМ!$A$34:$A$777,$A287,СВЦЭМ!$B$34:$B$777,D$260)+'СЕТ СН'!$F$12</f>
        <v>343.74647102</v>
      </c>
      <c r="E287" s="64">
        <f>SUMIFS(СВЦЭМ!$H$34:$H$777,СВЦЭМ!$A$34:$A$777,$A287,СВЦЭМ!$B$34:$B$777,E$260)+'СЕТ СН'!$F$12</f>
        <v>349.85557616</v>
      </c>
      <c r="F287" s="64">
        <f>SUMIFS(СВЦЭМ!$H$34:$H$777,СВЦЭМ!$A$34:$A$777,$A287,СВЦЭМ!$B$34:$B$777,F$260)+'СЕТ СН'!$F$12</f>
        <v>352.49355487000003</v>
      </c>
      <c r="G287" s="64">
        <f>SUMIFS(СВЦЭМ!$H$34:$H$777,СВЦЭМ!$A$34:$A$777,$A287,СВЦЭМ!$B$34:$B$777,G$260)+'СЕТ СН'!$F$12</f>
        <v>352.35187633999999</v>
      </c>
      <c r="H287" s="64">
        <f>SUMIFS(СВЦЭМ!$H$34:$H$777,СВЦЭМ!$A$34:$A$777,$A287,СВЦЭМ!$B$34:$B$777,H$260)+'СЕТ СН'!$F$12</f>
        <v>332.03413856999998</v>
      </c>
      <c r="I287" s="64">
        <f>SUMIFS(СВЦЭМ!$H$34:$H$777,СВЦЭМ!$A$34:$A$777,$A287,СВЦЭМ!$B$34:$B$777,I$260)+'СЕТ СН'!$F$12</f>
        <v>301.44034797</v>
      </c>
      <c r="J287" s="64">
        <f>SUMIFS(СВЦЭМ!$H$34:$H$777,СВЦЭМ!$A$34:$A$777,$A287,СВЦЭМ!$B$34:$B$777,J$260)+'СЕТ СН'!$F$12</f>
        <v>286.01465549</v>
      </c>
      <c r="K287" s="64">
        <f>SUMIFS(СВЦЭМ!$H$34:$H$777,СВЦЭМ!$A$34:$A$777,$A287,СВЦЭМ!$B$34:$B$777,K$260)+'СЕТ СН'!$F$12</f>
        <v>274.24430517000002</v>
      </c>
      <c r="L287" s="64">
        <f>SUMIFS(СВЦЭМ!$H$34:$H$777,СВЦЭМ!$A$34:$A$777,$A287,СВЦЭМ!$B$34:$B$777,L$260)+'СЕТ СН'!$F$12</f>
        <v>270.40908910000002</v>
      </c>
      <c r="M287" s="64">
        <f>SUMIFS(СВЦЭМ!$H$34:$H$777,СВЦЭМ!$A$34:$A$777,$A287,СВЦЭМ!$B$34:$B$777,M$260)+'СЕТ СН'!$F$12</f>
        <v>266.52211111999998</v>
      </c>
      <c r="N287" s="64">
        <f>SUMIFS(СВЦЭМ!$H$34:$H$777,СВЦЭМ!$A$34:$A$777,$A287,СВЦЭМ!$B$34:$B$777,N$260)+'СЕТ СН'!$F$12</f>
        <v>267.56713417999998</v>
      </c>
      <c r="O287" s="64">
        <f>SUMIFS(СВЦЭМ!$H$34:$H$777,СВЦЭМ!$A$34:$A$777,$A287,СВЦЭМ!$B$34:$B$777,O$260)+'СЕТ СН'!$F$12</f>
        <v>265.85399634999999</v>
      </c>
      <c r="P287" s="64">
        <f>SUMIFS(СВЦЭМ!$H$34:$H$777,СВЦЭМ!$A$34:$A$777,$A287,СВЦЭМ!$B$34:$B$777,P$260)+'СЕТ СН'!$F$12</f>
        <v>266.03970279999999</v>
      </c>
      <c r="Q287" s="64">
        <f>SUMIFS(СВЦЭМ!$H$34:$H$777,СВЦЭМ!$A$34:$A$777,$A287,СВЦЭМ!$B$34:$B$777,Q$260)+'СЕТ СН'!$F$12</f>
        <v>263.12941892999999</v>
      </c>
      <c r="R287" s="64">
        <f>SUMIFS(СВЦЭМ!$H$34:$H$777,СВЦЭМ!$A$34:$A$777,$A287,СВЦЭМ!$B$34:$B$777,R$260)+'СЕТ СН'!$F$12</f>
        <v>260.59990491999997</v>
      </c>
      <c r="S287" s="64">
        <f>SUMIFS(СВЦЭМ!$H$34:$H$777,СВЦЭМ!$A$34:$A$777,$A287,СВЦЭМ!$B$34:$B$777,S$260)+'СЕТ СН'!$F$12</f>
        <v>263.15634656999998</v>
      </c>
      <c r="T287" s="64">
        <f>SUMIFS(СВЦЭМ!$H$34:$H$777,СВЦЭМ!$A$34:$A$777,$A287,СВЦЭМ!$B$34:$B$777,T$260)+'СЕТ СН'!$F$12</f>
        <v>264.69948037</v>
      </c>
      <c r="U287" s="64">
        <f>SUMIFS(СВЦЭМ!$H$34:$H$777,СВЦЭМ!$A$34:$A$777,$A287,СВЦЭМ!$B$34:$B$777,U$260)+'СЕТ СН'!$F$12</f>
        <v>266.71036806000001</v>
      </c>
      <c r="V287" s="64">
        <f>SUMIFS(СВЦЭМ!$H$34:$H$777,СВЦЭМ!$A$34:$A$777,$A287,СВЦЭМ!$B$34:$B$777,V$260)+'СЕТ СН'!$F$12</f>
        <v>272.89849982999999</v>
      </c>
      <c r="W287" s="64">
        <f>SUMIFS(СВЦЭМ!$H$34:$H$777,СВЦЭМ!$A$34:$A$777,$A287,СВЦЭМ!$B$34:$B$777,W$260)+'СЕТ СН'!$F$12</f>
        <v>288.22351436000002</v>
      </c>
      <c r="X287" s="64">
        <f>SUMIFS(СВЦЭМ!$H$34:$H$777,СВЦЭМ!$A$34:$A$777,$A287,СВЦЭМ!$B$34:$B$777,X$260)+'СЕТ СН'!$F$12</f>
        <v>299.21893770000003</v>
      </c>
      <c r="Y287" s="64">
        <f>SUMIFS(СВЦЭМ!$H$34:$H$777,СВЦЭМ!$A$34:$A$777,$A287,СВЦЭМ!$B$34:$B$777,Y$260)+'СЕТ СН'!$F$12</f>
        <v>313.37153167999998</v>
      </c>
    </row>
    <row r="288" spans="1:25" ht="15.75" x14ac:dyDescent="0.2">
      <c r="A288" s="63">
        <f t="shared" si="7"/>
        <v>42579</v>
      </c>
      <c r="B288" s="64">
        <f>SUMIFS(СВЦЭМ!$H$34:$H$777,СВЦЭМ!$A$34:$A$777,$A288,СВЦЭМ!$B$34:$B$777,B$260)+'СЕТ СН'!$F$12</f>
        <v>325.02205760999999</v>
      </c>
      <c r="C288" s="64">
        <f>SUMIFS(СВЦЭМ!$H$34:$H$777,СВЦЭМ!$A$34:$A$777,$A288,СВЦЭМ!$B$34:$B$777,C$260)+'СЕТ СН'!$F$12</f>
        <v>354.66792328000002</v>
      </c>
      <c r="D288" s="64">
        <f>SUMIFS(СВЦЭМ!$H$34:$H$777,СВЦЭМ!$A$34:$A$777,$A288,СВЦЭМ!$B$34:$B$777,D$260)+'СЕТ СН'!$F$12</f>
        <v>372.30437347999998</v>
      </c>
      <c r="E288" s="64">
        <f>SUMIFS(СВЦЭМ!$H$34:$H$777,СВЦЭМ!$A$34:$A$777,$A288,СВЦЭМ!$B$34:$B$777,E$260)+'СЕТ СН'!$F$12</f>
        <v>372.19893207000001</v>
      </c>
      <c r="F288" s="64">
        <f>SUMIFS(СВЦЭМ!$H$34:$H$777,СВЦЭМ!$A$34:$A$777,$A288,СВЦЭМ!$B$34:$B$777,F$260)+'СЕТ СН'!$F$12</f>
        <v>370.86056345999998</v>
      </c>
      <c r="G288" s="64">
        <f>SUMIFS(СВЦЭМ!$H$34:$H$777,СВЦЭМ!$A$34:$A$777,$A288,СВЦЭМ!$B$34:$B$777,G$260)+'СЕТ СН'!$F$12</f>
        <v>372.17265787000002</v>
      </c>
      <c r="H288" s="64">
        <f>SUMIFS(СВЦЭМ!$H$34:$H$777,СВЦЭМ!$A$34:$A$777,$A288,СВЦЭМ!$B$34:$B$777,H$260)+'СЕТ СН'!$F$12</f>
        <v>336.10016973</v>
      </c>
      <c r="I288" s="64">
        <f>SUMIFS(СВЦЭМ!$H$34:$H$777,СВЦЭМ!$A$34:$A$777,$A288,СВЦЭМ!$B$34:$B$777,I$260)+'СЕТ СН'!$F$12</f>
        <v>313.93768761000001</v>
      </c>
      <c r="J288" s="64">
        <f>SUMIFS(СВЦЭМ!$H$34:$H$777,СВЦЭМ!$A$34:$A$777,$A288,СВЦЭМ!$B$34:$B$777,J$260)+'СЕТ СН'!$F$12</f>
        <v>284.95063977000001</v>
      </c>
      <c r="K288" s="64">
        <f>SUMIFS(СВЦЭМ!$H$34:$H$777,СВЦЭМ!$A$34:$A$777,$A288,СВЦЭМ!$B$34:$B$777,K$260)+'СЕТ СН'!$F$12</f>
        <v>299.70059702999998</v>
      </c>
      <c r="L288" s="64">
        <f>SUMIFS(СВЦЭМ!$H$34:$H$777,СВЦЭМ!$A$34:$A$777,$A288,СВЦЭМ!$B$34:$B$777,L$260)+'СЕТ СН'!$F$12</f>
        <v>302.78092332</v>
      </c>
      <c r="M288" s="64">
        <f>SUMIFS(СВЦЭМ!$H$34:$H$777,СВЦЭМ!$A$34:$A$777,$A288,СВЦЭМ!$B$34:$B$777,M$260)+'СЕТ СН'!$F$12</f>
        <v>305.77026426999998</v>
      </c>
      <c r="N288" s="64">
        <f>SUMIFS(СВЦЭМ!$H$34:$H$777,СВЦЭМ!$A$34:$A$777,$A288,СВЦЭМ!$B$34:$B$777,N$260)+'СЕТ СН'!$F$12</f>
        <v>302.96044548999998</v>
      </c>
      <c r="O288" s="64">
        <f>SUMIFS(СВЦЭМ!$H$34:$H$777,СВЦЭМ!$A$34:$A$777,$A288,СВЦЭМ!$B$34:$B$777,O$260)+'СЕТ СН'!$F$12</f>
        <v>304.00847217</v>
      </c>
      <c r="P288" s="64">
        <f>SUMIFS(СВЦЭМ!$H$34:$H$777,СВЦЭМ!$A$34:$A$777,$A288,СВЦЭМ!$B$34:$B$777,P$260)+'СЕТ СН'!$F$12</f>
        <v>300.00891042000001</v>
      </c>
      <c r="Q288" s="64">
        <f>SUMIFS(СВЦЭМ!$H$34:$H$777,СВЦЭМ!$A$34:$A$777,$A288,СВЦЭМ!$B$34:$B$777,Q$260)+'СЕТ СН'!$F$12</f>
        <v>298.13630432999997</v>
      </c>
      <c r="R288" s="64">
        <f>SUMIFS(СВЦЭМ!$H$34:$H$777,СВЦЭМ!$A$34:$A$777,$A288,СВЦЭМ!$B$34:$B$777,R$260)+'СЕТ СН'!$F$12</f>
        <v>295.22820148</v>
      </c>
      <c r="S288" s="64">
        <f>SUMIFS(СВЦЭМ!$H$34:$H$777,СВЦЭМ!$A$34:$A$777,$A288,СВЦЭМ!$B$34:$B$777,S$260)+'СЕТ СН'!$F$12</f>
        <v>295.50426862</v>
      </c>
      <c r="T288" s="64">
        <f>SUMIFS(СВЦЭМ!$H$34:$H$777,СВЦЭМ!$A$34:$A$777,$A288,СВЦЭМ!$B$34:$B$777,T$260)+'СЕТ СН'!$F$12</f>
        <v>293.56086191000003</v>
      </c>
      <c r="U288" s="64">
        <f>SUMIFS(СВЦЭМ!$H$34:$H$777,СВЦЭМ!$A$34:$A$777,$A288,СВЦЭМ!$B$34:$B$777,U$260)+'СЕТ СН'!$F$12</f>
        <v>292.53425849000001</v>
      </c>
      <c r="V288" s="64">
        <f>SUMIFS(СВЦЭМ!$H$34:$H$777,СВЦЭМ!$A$34:$A$777,$A288,СВЦЭМ!$B$34:$B$777,V$260)+'СЕТ СН'!$F$12</f>
        <v>298.2376999</v>
      </c>
      <c r="W288" s="64">
        <f>SUMIFS(СВЦЭМ!$H$34:$H$777,СВЦЭМ!$A$34:$A$777,$A288,СВЦЭМ!$B$34:$B$777,W$260)+'СЕТ СН'!$F$12</f>
        <v>290.45508357</v>
      </c>
      <c r="X288" s="64">
        <f>SUMIFS(СВЦЭМ!$H$34:$H$777,СВЦЭМ!$A$34:$A$777,$A288,СВЦЭМ!$B$34:$B$777,X$260)+'СЕТ СН'!$F$12</f>
        <v>298.43510406000001</v>
      </c>
      <c r="Y288" s="64">
        <f>SUMIFS(СВЦЭМ!$H$34:$H$777,СВЦЭМ!$A$34:$A$777,$A288,СВЦЭМ!$B$34:$B$777,Y$260)+'СЕТ СН'!$F$12</f>
        <v>303.74048450999999</v>
      </c>
    </row>
    <row r="289" spans="1:27" ht="15.75" x14ac:dyDescent="0.2">
      <c r="A289" s="63">
        <f t="shared" si="7"/>
        <v>42580</v>
      </c>
      <c r="B289" s="64">
        <f>SUMIFS(СВЦЭМ!$H$34:$H$777,СВЦЭМ!$A$34:$A$777,$A289,СВЦЭМ!$B$34:$B$777,B$260)+'СЕТ СН'!$F$12</f>
        <v>332.06869146999998</v>
      </c>
      <c r="C289" s="64">
        <f>SUMIFS(СВЦЭМ!$H$34:$H$777,СВЦЭМ!$A$34:$A$777,$A289,СВЦЭМ!$B$34:$B$777,C$260)+'СЕТ СН'!$F$12</f>
        <v>361.42706399999997</v>
      </c>
      <c r="D289" s="64">
        <f>SUMIFS(СВЦЭМ!$H$34:$H$777,СВЦЭМ!$A$34:$A$777,$A289,СВЦЭМ!$B$34:$B$777,D$260)+'СЕТ СН'!$F$12</f>
        <v>370.43489039999997</v>
      </c>
      <c r="E289" s="64">
        <f>SUMIFS(СВЦЭМ!$H$34:$H$777,СВЦЭМ!$A$34:$A$777,$A289,СВЦЭМ!$B$34:$B$777,E$260)+'СЕТ СН'!$F$12</f>
        <v>369.84434607999998</v>
      </c>
      <c r="F289" s="64">
        <f>SUMIFS(СВЦЭМ!$H$34:$H$777,СВЦЭМ!$A$34:$A$777,$A289,СВЦЭМ!$B$34:$B$777,F$260)+'СЕТ СН'!$F$12</f>
        <v>370.06764557000002</v>
      </c>
      <c r="G289" s="64">
        <f>SUMIFS(СВЦЭМ!$H$34:$H$777,СВЦЭМ!$A$34:$A$777,$A289,СВЦЭМ!$B$34:$B$777,G$260)+'СЕТ СН'!$F$12</f>
        <v>370.22500825999998</v>
      </c>
      <c r="H289" s="64">
        <f>SUMIFS(СВЦЭМ!$H$34:$H$777,СВЦЭМ!$A$34:$A$777,$A289,СВЦЭМ!$B$34:$B$777,H$260)+'СЕТ СН'!$F$12</f>
        <v>344.65219760999997</v>
      </c>
      <c r="I289" s="64">
        <f>SUMIFS(СВЦЭМ!$H$34:$H$777,СВЦЭМ!$A$34:$A$777,$A289,СВЦЭМ!$B$34:$B$777,I$260)+'СЕТ СН'!$F$12</f>
        <v>305.44439930999999</v>
      </c>
      <c r="J289" s="64">
        <f>SUMIFS(СВЦЭМ!$H$34:$H$777,СВЦЭМ!$A$34:$A$777,$A289,СВЦЭМ!$B$34:$B$777,J$260)+'СЕТ СН'!$F$12</f>
        <v>281.55227565000001</v>
      </c>
      <c r="K289" s="64">
        <f>SUMIFS(СВЦЭМ!$H$34:$H$777,СВЦЭМ!$A$34:$A$777,$A289,СВЦЭМ!$B$34:$B$777,K$260)+'СЕТ СН'!$F$12</f>
        <v>273.96393727999998</v>
      </c>
      <c r="L289" s="64">
        <f>SUMIFS(СВЦЭМ!$H$34:$H$777,СВЦЭМ!$A$34:$A$777,$A289,СВЦЭМ!$B$34:$B$777,L$260)+'СЕТ СН'!$F$12</f>
        <v>273.12195717999998</v>
      </c>
      <c r="M289" s="64">
        <f>SUMIFS(СВЦЭМ!$H$34:$H$777,СВЦЭМ!$A$34:$A$777,$A289,СВЦЭМ!$B$34:$B$777,M$260)+'СЕТ СН'!$F$12</f>
        <v>268.28883073999998</v>
      </c>
      <c r="N289" s="64">
        <f>SUMIFS(СВЦЭМ!$H$34:$H$777,СВЦЭМ!$A$34:$A$777,$A289,СВЦЭМ!$B$34:$B$777,N$260)+'СЕТ СН'!$F$12</f>
        <v>266.83636916</v>
      </c>
      <c r="O289" s="64">
        <f>SUMIFS(СВЦЭМ!$H$34:$H$777,СВЦЭМ!$A$34:$A$777,$A289,СВЦЭМ!$B$34:$B$777,O$260)+'СЕТ СН'!$F$12</f>
        <v>266.52574984</v>
      </c>
      <c r="P289" s="64">
        <f>SUMIFS(СВЦЭМ!$H$34:$H$777,СВЦЭМ!$A$34:$A$777,$A289,СВЦЭМ!$B$34:$B$777,P$260)+'СЕТ СН'!$F$12</f>
        <v>265.69968688</v>
      </c>
      <c r="Q289" s="64">
        <f>SUMIFS(СВЦЭМ!$H$34:$H$777,СВЦЭМ!$A$34:$A$777,$A289,СВЦЭМ!$B$34:$B$777,Q$260)+'СЕТ СН'!$F$12</f>
        <v>265.13052071999999</v>
      </c>
      <c r="R289" s="64">
        <f>SUMIFS(СВЦЭМ!$H$34:$H$777,СВЦЭМ!$A$34:$A$777,$A289,СВЦЭМ!$B$34:$B$777,R$260)+'СЕТ СН'!$F$12</f>
        <v>264.23714479</v>
      </c>
      <c r="S289" s="64">
        <f>SUMIFS(СВЦЭМ!$H$34:$H$777,СВЦЭМ!$A$34:$A$777,$A289,СВЦЭМ!$B$34:$B$777,S$260)+'СЕТ СН'!$F$12</f>
        <v>263.02746862999999</v>
      </c>
      <c r="T289" s="64">
        <f>SUMIFS(СВЦЭМ!$H$34:$H$777,СВЦЭМ!$A$34:$A$777,$A289,СВЦЭМ!$B$34:$B$777,T$260)+'СЕТ СН'!$F$12</f>
        <v>261.57817098999999</v>
      </c>
      <c r="U289" s="64">
        <f>SUMIFS(СВЦЭМ!$H$34:$H$777,СВЦЭМ!$A$34:$A$777,$A289,СВЦЭМ!$B$34:$B$777,U$260)+'СЕТ СН'!$F$12</f>
        <v>263.89957164999998</v>
      </c>
      <c r="V289" s="64">
        <f>SUMIFS(СВЦЭМ!$H$34:$H$777,СВЦЭМ!$A$34:$A$777,$A289,СВЦЭМ!$B$34:$B$777,V$260)+'СЕТ СН'!$F$12</f>
        <v>245.80083862999999</v>
      </c>
      <c r="W289" s="64">
        <f>SUMIFS(СВЦЭМ!$H$34:$H$777,СВЦЭМ!$A$34:$A$777,$A289,СВЦЭМ!$B$34:$B$777,W$260)+'СЕТ СН'!$F$12</f>
        <v>237.42484142999999</v>
      </c>
      <c r="X289" s="64">
        <f>SUMIFS(СВЦЭМ!$H$34:$H$777,СВЦЭМ!$A$34:$A$777,$A289,СВЦЭМ!$B$34:$B$777,X$260)+'СЕТ СН'!$F$12</f>
        <v>245.36490151000001</v>
      </c>
      <c r="Y289" s="64">
        <f>SUMIFS(СВЦЭМ!$H$34:$H$777,СВЦЭМ!$A$34:$A$777,$A289,СВЦЭМ!$B$34:$B$777,Y$260)+'СЕТ СН'!$F$12</f>
        <v>282.40139570999997</v>
      </c>
    </row>
    <row r="290" spans="1:27" ht="15.75" x14ac:dyDescent="0.2">
      <c r="A290" s="63">
        <f t="shared" si="7"/>
        <v>42581</v>
      </c>
      <c r="B290" s="64">
        <f>SUMIFS(СВЦЭМ!$H$34:$H$777,СВЦЭМ!$A$34:$A$777,$A290,СВЦЭМ!$B$34:$B$777,B$260)+'СЕТ СН'!$F$12</f>
        <v>312.46600905000003</v>
      </c>
      <c r="C290" s="64">
        <f>SUMIFS(СВЦЭМ!$H$34:$H$777,СВЦЭМ!$A$34:$A$777,$A290,СВЦЭМ!$B$34:$B$777,C$260)+'СЕТ СН'!$F$12</f>
        <v>342.68332184000002</v>
      </c>
      <c r="D290" s="64">
        <f>SUMIFS(СВЦЭМ!$H$34:$H$777,СВЦЭМ!$A$34:$A$777,$A290,СВЦЭМ!$B$34:$B$777,D$260)+'СЕТ СН'!$F$12</f>
        <v>357.36538562999999</v>
      </c>
      <c r="E290" s="64">
        <f>SUMIFS(СВЦЭМ!$H$34:$H$777,СВЦЭМ!$A$34:$A$777,$A290,СВЦЭМ!$B$34:$B$777,E$260)+'СЕТ СН'!$F$12</f>
        <v>365.34022515999999</v>
      </c>
      <c r="F290" s="64">
        <f>SUMIFS(СВЦЭМ!$H$34:$H$777,СВЦЭМ!$A$34:$A$777,$A290,СВЦЭМ!$B$34:$B$777,F$260)+'СЕТ СН'!$F$12</f>
        <v>367.56149754</v>
      </c>
      <c r="G290" s="64">
        <f>SUMIFS(СВЦЭМ!$H$34:$H$777,СВЦЭМ!$A$34:$A$777,$A290,СВЦЭМ!$B$34:$B$777,G$260)+'СЕТ СН'!$F$12</f>
        <v>368.01982411</v>
      </c>
      <c r="H290" s="64">
        <f>SUMIFS(СВЦЭМ!$H$34:$H$777,СВЦЭМ!$A$34:$A$777,$A290,СВЦЭМ!$B$34:$B$777,H$260)+'СЕТ СН'!$F$12</f>
        <v>331.20456023000003</v>
      </c>
      <c r="I290" s="64">
        <f>SUMIFS(СВЦЭМ!$H$34:$H$777,СВЦЭМ!$A$34:$A$777,$A290,СВЦЭМ!$B$34:$B$777,I$260)+'СЕТ СН'!$F$12</f>
        <v>303.92503748000001</v>
      </c>
      <c r="J290" s="64">
        <f>SUMIFS(СВЦЭМ!$H$34:$H$777,СВЦЭМ!$A$34:$A$777,$A290,СВЦЭМ!$B$34:$B$777,J$260)+'СЕТ СН'!$F$12</f>
        <v>247.77983703999999</v>
      </c>
      <c r="K290" s="64">
        <f>SUMIFS(СВЦЭМ!$H$34:$H$777,СВЦЭМ!$A$34:$A$777,$A290,СВЦЭМ!$B$34:$B$777,K$260)+'СЕТ СН'!$F$12</f>
        <v>222.24615163999999</v>
      </c>
      <c r="L290" s="64">
        <f>SUMIFS(СВЦЭМ!$H$34:$H$777,СВЦЭМ!$A$34:$A$777,$A290,СВЦЭМ!$B$34:$B$777,L$260)+'СЕТ СН'!$F$12</f>
        <v>227.41307624999999</v>
      </c>
      <c r="M290" s="64">
        <f>SUMIFS(СВЦЭМ!$H$34:$H$777,СВЦЭМ!$A$34:$A$777,$A290,СВЦЭМ!$B$34:$B$777,M$260)+'СЕТ СН'!$F$12</f>
        <v>226.97515439</v>
      </c>
      <c r="N290" s="64">
        <f>SUMIFS(СВЦЭМ!$H$34:$H$777,СВЦЭМ!$A$34:$A$777,$A290,СВЦЭМ!$B$34:$B$777,N$260)+'СЕТ СН'!$F$12</f>
        <v>223.27635943999999</v>
      </c>
      <c r="O290" s="64">
        <f>SUMIFS(СВЦЭМ!$H$34:$H$777,СВЦЭМ!$A$34:$A$777,$A290,СВЦЭМ!$B$34:$B$777,O$260)+'СЕТ СН'!$F$12</f>
        <v>221.78261362000001</v>
      </c>
      <c r="P290" s="64">
        <f>SUMIFS(СВЦЭМ!$H$34:$H$777,СВЦЭМ!$A$34:$A$777,$A290,СВЦЭМ!$B$34:$B$777,P$260)+'СЕТ СН'!$F$12</f>
        <v>223.03917989999999</v>
      </c>
      <c r="Q290" s="64">
        <f>SUMIFS(СВЦЭМ!$H$34:$H$777,СВЦЭМ!$A$34:$A$777,$A290,СВЦЭМ!$B$34:$B$777,Q$260)+'СЕТ СН'!$F$12</f>
        <v>230.74739041000001</v>
      </c>
      <c r="R290" s="64">
        <f>SUMIFS(СВЦЭМ!$H$34:$H$777,СВЦЭМ!$A$34:$A$777,$A290,СВЦЭМ!$B$34:$B$777,R$260)+'СЕТ СН'!$F$12</f>
        <v>228.60166992000001</v>
      </c>
      <c r="S290" s="64">
        <f>SUMIFS(СВЦЭМ!$H$34:$H$777,СВЦЭМ!$A$34:$A$777,$A290,СВЦЭМ!$B$34:$B$777,S$260)+'СЕТ СН'!$F$12</f>
        <v>230.12806861999999</v>
      </c>
      <c r="T290" s="64">
        <f>SUMIFS(СВЦЭМ!$H$34:$H$777,СВЦЭМ!$A$34:$A$777,$A290,СВЦЭМ!$B$34:$B$777,T$260)+'СЕТ СН'!$F$12</f>
        <v>229.99348408</v>
      </c>
      <c r="U290" s="64">
        <f>SUMIFS(СВЦЭМ!$H$34:$H$777,СВЦЭМ!$A$34:$A$777,$A290,СВЦЭМ!$B$34:$B$777,U$260)+'СЕТ СН'!$F$12</f>
        <v>219.86885789999999</v>
      </c>
      <c r="V290" s="64">
        <f>SUMIFS(СВЦЭМ!$H$34:$H$777,СВЦЭМ!$A$34:$A$777,$A290,СВЦЭМ!$B$34:$B$777,V$260)+'СЕТ СН'!$F$12</f>
        <v>217.86539879</v>
      </c>
      <c r="W290" s="64">
        <f>SUMIFS(СВЦЭМ!$H$34:$H$777,СВЦЭМ!$A$34:$A$777,$A290,СВЦЭМ!$B$34:$B$777,W$260)+'СЕТ СН'!$F$12</f>
        <v>232.01073382000001</v>
      </c>
      <c r="X290" s="64">
        <f>SUMIFS(СВЦЭМ!$H$34:$H$777,СВЦЭМ!$A$34:$A$777,$A290,СВЦЭМ!$B$34:$B$777,X$260)+'СЕТ СН'!$F$12</f>
        <v>243.00135897999999</v>
      </c>
      <c r="Y290" s="64">
        <f>SUMIFS(СВЦЭМ!$H$34:$H$777,СВЦЭМ!$A$34:$A$777,$A290,СВЦЭМ!$B$34:$B$777,Y$260)+'СЕТ СН'!$F$12</f>
        <v>281.12473954000001</v>
      </c>
    </row>
    <row r="291" spans="1:27" ht="15.75" x14ac:dyDescent="0.2">
      <c r="A291" s="63">
        <f t="shared" si="7"/>
        <v>42582</v>
      </c>
      <c r="B291" s="64">
        <f>SUMIFS(СВЦЭМ!$H$34:$H$777,СВЦЭМ!$A$34:$A$777,$A291,СВЦЭМ!$B$34:$B$777,B$260)+'СЕТ СН'!$F$12</f>
        <v>317.08136092000001</v>
      </c>
      <c r="C291" s="64">
        <f>SUMIFS(СВЦЭМ!$H$34:$H$777,СВЦЭМ!$A$34:$A$777,$A291,СВЦЭМ!$B$34:$B$777,C$260)+'СЕТ СН'!$F$12</f>
        <v>346.05774507000001</v>
      </c>
      <c r="D291" s="64">
        <f>SUMIFS(СВЦЭМ!$H$34:$H$777,СВЦЭМ!$A$34:$A$777,$A291,СВЦЭМ!$B$34:$B$777,D$260)+'СЕТ СН'!$F$12</f>
        <v>354.23028571999998</v>
      </c>
      <c r="E291" s="64">
        <f>SUMIFS(СВЦЭМ!$H$34:$H$777,СВЦЭМ!$A$34:$A$777,$A291,СВЦЭМ!$B$34:$B$777,E$260)+'СЕТ СН'!$F$12</f>
        <v>357.98263680999997</v>
      </c>
      <c r="F291" s="64">
        <f>SUMIFS(СВЦЭМ!$H$34:$H$777,СВЦЭМ!$A$34:$A$777,$A291,СВЦЭМ!$B$34:$B$777,F$260)+'СЕТ СН'!$F$12</f>
        <v>361.04684364000002</v>
      </c>
      <c r="G291" s="64">
        <f>SUMIFS(СВЦЭМ!$H$34:$H$777,СВЦЭМ!$A$34:$A$777,$A291,СВЦЭМ!$B$34:$B$777,G$260)+'СЕТ СН'!$F$12</f>
        <v>361.92002308000002</v>
      </c>
      <c r="H291" s="64">
        <f>SUMIFS(СВЦЭМ!$H$34:$H$777,СВЦЭМ!$A$34:$A$777,$A291,СВЦЭМ!$B$34:$B$777,H$260)+'СЕТ СН'!$F$12</f>
        <v>339.52532363</v>
      </c>
      <c r="I291" s="64">
        <f>SUMIFS(СВЦЭМ!$H$34:$H$777,СВЦЭМ!$A$34:$A$777,$A291,СВЦЭМ!$B$34:$B$777,I$260)+'СЕТ СН'!$F$12</f>
        <v>312.18292324999999</v>
      </c>
      <c r="J291" s="64">
        <f>SUMIFS(СВЦЭМ!$H$34:$H$777,СВЦЭМ!$A$34:$A$777,$A291,СВЦЭМ!$B$34:$B$777,J$260)+'СЕТ СН'!$F$12</f>
        <v>254.15507474</v>
      </c>
      <c r="K291" s="64">
        <f>SUMIFS(СВЦЭМ!$H$34:$H$777,СВЦЭМ!$A$34:$A$777,$A291,СВЦЭМ!$B$34:$B$777,K$260)+'СЕТ СН'!$F$12</f>
        <v>214.44667792999999</v>
      </c>
      <c r="L291" s="64">
        <f>SUMIFS(СВЦЭМ!$H$34:$H$777,СВЦЭМ!$A$34:$A$777,$A291,СВЦЭМ!$B$34:$B$777,L$260)+'СЕТ СН'!$F$12</f>
        <v>200.56162466999999</v>
      </c>
      <c r="M291" s="64">
        <f>SUMIFS(СВЦЭМ!$H$34:$H$777,СВЦЭМ!$A$34:$A$777,$A291,СВЦЭМ!$B$34:$B$777,M$260)+'СЕТ СН'!$F$12</f>
        <v>199.14040147</v>
      </c>
      <c r="N291" s="64">
        <f>SUMIFS(СВЦЭМ!$H$34:$H$777,СВЦЭМ!$A$34:$A$777,$A291,СВЦЭМ!$B$34:$B$777,N$260)+'СЕТ СН'!$F$12</f>
        <v>197.60477105999999</v>
      </c>
      <c r="O291" s="64">
        <f>SUMIFS(СВЦЭМ!$H$34:$H$777,СВЦЭМ!$A$34:$A$777,$A291,СВЦЭМ!$B$34:$B$777,O$260)+'СЕТ СН'!$F$12</f>
        <v>198.17102901999999</v>
      </c>
      <c r="P291" s="64">
        <f>SUMIFS(СВЦЭМ!$H$34:$H$777,СВЦЭМ!$A$34:$A$777,$A291,СВЦЭМ!$B$34:$B$777,P$260)+'СЕТ СН'!$F$12</f>
        <v>195.19632697</v>
      </c>
      <c r="Q291" s="64">
        <f>SUMIFS(СВЦЭМ!$H$34:$H$777,СВЦЭМ!$A$34:$A$777,$A291,СВЦЭМ!$B$34:$B$777,Q$260)+'СЕТ СН'!$F$12</f>
        <v>195.99517406999999</v>
      </c>
      <c r="R291" s="64">
        <f>SUMIFS(СВЦЭМ!$H$34:$H$777,СВЦЭМ!$A$34:$A$777,$A291,СВЦЭМ!$B$34:$B$777,R$260)+'СЕТ СН'!$F$12</f>
        <v>196.830479</v>
      </c>
      <c r="S291" s="64">
        <f>SUMIFS(СВЦЭМ!$H$34:$H$777,СВЦЭМ!$A$34:$A$777,$A291,СВЦЭМ!$B$34:$B$777,S$260)+'СЕТ СН'!$F$12</f>
        <v>194.69217516000001</v>
      </c>
      <c r="T291" s="64">
        <f>SUMIFS(СВЦЭМ!$H$34:$H$777,СВЦЭМ!$A$34:$A$777,$A291,СВЦЭМ!$B$34:$B$777,T$260)+'СЕТ СН'!$F$12</f>
        <v>198.35488082000001</v>
      </c>
      <c r="U291" s="64">
        <f>SUMIFS(СВЦЭМ!$H$34:$H$777,СВЦЭМ!$A$34:$A$777,$A291,СВЦЭМ!$B$34:$B$777,U$260)+'СЕТ СН'!$F$12</f>
        <v>206.81430983999999</v>
      </c>
      <c r="V291" s="64">
        <f>SUMIFS(СВЦЭМ!$H$34:$H$777,СВЦЭМ!$A$34:$A$777,$A291,СВЦЭМ!$B$34:$B$777,V$260)+'СЕТ СН'!$F$12</f>
        <v>220.61932293000001</v>
      </c>
      <c r="W291" s="64">
        <f>SUMIFS(СВЦЭМ!$H$34:$H$777,СВЦЭМ!$A$34:$A$777,$A291,СВЦЭМ!$B$34:$B$777,W$260)+'СЕТ СН'!$F$12</f>
        <v>243.80161748</v>
      </c>
      <c r="X291" s="64">
        <f>SUMIFS(СВЦЭМ!$H$34:$H$777,СВЦЭМ!$A$34:$A$777,$A291,СВЦЭМ!$B$34:$B$777,X$260)+'СЕТ СН'!$F$12</f>
        <v>243.84195858000001</v>
      </c>
      <c r="Y291" s="64">
        <f>SUMIFS(СВЦЭМ!$H$34:$H$777,СВЦЭМ!$A$34:$A$777,$A291,СВЦЭМ!$B$34:$B$777,Y$260)+'СЕТ СН'!$F$12</f>
        <v>271.45219810999998</v>
      </c>
    </row>
    <row r="292" spans="1:27" ht="15.75" x14ac:dyDescent="0.2">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row>
    <row r="293" spans="1:27" ht="15.75" x14ac:dyDescent="0.2">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row>
    <row r="294" spans="1:27" ht="12.75" customHeight="1" x14ac:dyDescent="0.2">
      <c r="A294" s="114" t="s">
        <v>7</v>
      </c>
      <c r="B294" s="108" t="s">
        <v>165</v>
      </c>
      <c r="C294" s="109"/>
      <c r="D294" s="109"/>
      <c r="E294" s="109"/>
      <c r="F294" s="109"/>
      <c r="G294" s="109"/>
      <c r="H294" s="109"/>
      <c r="I294" s="109"/>
      <c r="J294" s="109"/>
      <c r="K294" s="109"/>
      <c r="L294" s="109"/>
      <c r="M294" s="109"/>
      <c r="N294" s="109"/>
      <c r="O294" s="109"/>
      <c r="P294" s="109"/>
      <c r="Q294" s="109"/>
      <c r="R294" s="109"/>
      <c r="S294" s="109"/>
      <c r="T294" s="109"/>
      <c r="U294" s="109"/>
      <c r="V294" s="109"/>
      <c r="W294" s="109"/>
      <c r="X294" s="109"/>
      <c r="Y294" s="110"/>
    </row>
    <row r="295" spans="1:27" ht="12.75" customHeight="1" x14ac:dyDescent="0.2">
      <c r="A295" s="115"/>
      <c r="B295" s="111"/>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3"/>
    </row>
    <row r="296" spans="1:27" s="74" customFormat="1" ht="12.75" customHeight="1" x14ac:dyDescent="0.2">
      <c r="A296" s="116"/>
      <c r="B296" s="62">
        <v>1</v>
      </c>
      <c r="C296" s="62">
        <v>2</v>
      </c>
      <c r="D296" s="62">
        <v>3</v>
      </c>
      <c r="E296" s="62">
        <v>4</v>
      </c>
      <c r="F296" s="62">
        <v>5</v>
      </c>
      <c r="G296" s="62">
        <v>6</v>
      </c>
      <c r="H296" s="62">
        <v>7</v>
      </c>
      <c r="I296" s="62">
        <v>8</v>
      </c>
      <c r="J296" s="62">
        <v>9</v>
      </c>
      <c r="K296" s="62">
        <v>10</v>
      </c>
      <c r="L296" s="62">
        <v>11</v>
      </c>
      <c r="M296" s="62">
        <v>12</v>
      </c>
      <c r="N296" s="62">
        <v>13</v>
      </c>
      <c r="O296" s="62">
        <v>14</v>
      </c>
      <c r="P296" s="62">
        <v>15</v>
      </c>
      <c r="Q296" s="62">
        <v>16</v>
      </c>
      <c r="R296" s="62">
        <v>17</v>
      </c>
      <c r="S296" s="62">
        <v>18</v>
      </c>
      <c r="T296" s="62">
        <v>19</v>
      </c>
      <c r="U296" s="62">
        <v>20</v>
      </c>
      <c r="V296" s="62">
        <v>21</v>
      </c>
      <c r="W296" s="62">
        <v>22</v>
      </c>
      <c r="X296" s="62">
        <v>23</v>
      </c>
      <c r="Y296" s="62">
        <v>24</v>
      </c>
    </row>
    <row r="297" spans="1:27" ht="15.75" customHeight="1" x14ac:dyDescent="0.2">
      <c r="A297" s="63" t="str">
        <f>A261</f>
        <v>01.07.2016</v>
      </c>
      <c r="B297" s="64">
        <f>SUMIFS(СВЦЭМ!$I$34:$I$777,СВЦЭМ!$A$34:$A$777,$A297,СВЦЭМ!$B$34:$B$777,B$296)+'СЕТ СН'!$F$13</f>
        <v>0</v>
      </c>
      <c r="C297" s="64">
        <f>SUMIFS(СВЦЭМ!$I$34:$I$777,СВЦЭМ!$A$34:$A$777,$A297,СВЦЭМ!$B$34:$B$777,C$296)+'СЕТ СН'!$F$13</f>
        <v>0</v>
      </c>
      <c r="D297" s="64">
        <f>SUMIFS(СВЦЭМ!$I$34:$I$777,СВЦЭМ!$A$34:$A$777,$A297,СВЦЭМ!$B$34:$B$777,D$296)+'СЕТ СН'!$F$13</f>
        <v>0</v>
      </c>
      <c r="E297" s="64">
        <f>SUMIFS(СВЦЭМ!$I$34:$I$777,СВЦЭМ!$A$34:$A$777,$A297,СВЦЭМ!$B$34:$B$777,E$296)+'СЕТ СН'!$F$13</f>
        <v>0</v>
      </c>
      <c r="F297" s="64">
        <f>SUMIFS(СВЦЭМ!$I$34:$I$777,СВЦЭМ!$A$34:$A$777,$A297,СВЦЭМ!$B$34:$B$777,F$296)+'СЕТ СН'!$F$13</f>
        <v>0</v>
      </c>
      <c r="G297" s="64">
        <f>SUMIFS(СВЦЭМ!$I$34:$I$777,СВЦЭМ!$A$34:$A$777,$A297,СВЦЭМ!$B$34:$B$777,G$296)+'СЕТ СН'!$F$13</f>
        <v>0</v>
      </c>
      <c r="H297" s="64">
        <f>SUMIFS(СВЦЭМ!$I$34:$I$777,СВЦЭМ!$A$34:$A$777,$A297,СВЦЭМ!$B$34:$B$777,H$296)+'СЕТ СН'!$F$13</f>
        <v>0</v>
      </c>
      <c r="I297" s="64">
        <f>SUMIFS(СВЦЭМ!$I$34:$I$777,СВЦЭМ!$A$34:$A$777,$A297,СВЦЭМ!$B$34:$B$777,I$296)+'СЕТ СН'!$F$13</f>
        <v>0</v>
      </c>
      <c r="J297" s="64">
        <f>SUMIFS(СВЦЭМ!$I$34:$I$777,СВЦЭМ!$A$34:$A$777,$A297,СВЦЭМ!$B$34:$B$777,J$296)+'СЕТ СН'!$F$13</f>
        <v>0</v>
      </c>
      <c r="K297" s="64">
        <f>SUMIFS(СВЦЭМ!$I$34:$I$777,СВЦЭМ!$A$34:$A$777,$A297,СВЦЭМ!$B$34:$B$777,K$296)+'СЕТ СН'!$F$13</f>
        <v>0</v>
      </c>
      <c r="L297" s="64">
        <f>SUMIFS(СВЦЭМ!$I$34:$I$777,СВЦЭМ!$A$34:$A$777,$A297,СВЦЭМ!$B$34:$B$777,L$296)+'СЕТ СН'!$F$13</f>
        <v>0</v>
      </c>
      <c r="M297" s="64">
        <f>SUMIFS(СВЦЭМ!$I$34:$I$777,СВЦЭМ!$A$34:$A$777,$A297,СВЦЭМ!$B$34:$B$777,M$296)+'СЕТ СН'!$F$13</f>
        <v>0</v>
      </c>
      <c r="N297" s="64">
        <f>SUMIFS(СВЦЭМ!$I$34:$I$777,СВЦЭМ!$A$34:$A$777,$A297,СВЦЭМ!$B$34:$B$777,N$296)+'СЕТ СН'!$F$13</f>
        <v>0</v>
      </c>
      <c r="O297" s="64">
        <f>SUMIFS(СВЦЭМ!$I$34:$I$777,СВЦЭМ!$A$34:$A$777,$A297,СВЦЭМ!$B$34:$B$777,O$296)+'СЕТ СН'!$F$13</f>
        <v>0</v>
      </c>
      <c r="P297" s="64">
        <f>SUMIFS(СВЦЭМ!$I$34:$I$777,СВЦЭМ!$A$34:$A$777,$A297,СВЦЭМ!$B$34:$B$777,P$296)+'СЕТ СН'!$F$13</f>
        <v>0</v>
      </c>
      <c r="Q297" s="64">
        <f>SUMIFS(СВЦЭМ!$I$34:$I$777,СВЦЭМ!$A$34:$A$777,$A297,СВЦЭМ!$B$34:$B$777,Q$296)+'СЕТ СН'!$F$13</f>
        <v>0</v>
      </c>
      <c r="R297" s="64">
        <f>SUMIFS(СВЦЭМ!$I$34:$I$777,СВЦЭМ!$A$34:$A$777,$A297,СВЦЭМ!$B$34:$B$777,R$296)+'СЕТ СН'!$F$13</f>
        <v>0</v>
      </c>
      <c r="S297" s="64">
        <f>SUMIFS(СВЦЭМ!$I$34:$I$777,СВЦЭМ!$A$34:$A$777,$A297,СВЦЭМ!$B$34:$B$777,S$296)+'СЕТ СН'!$F$13</f>
        <v>0</v>
      </c>
      <c r="T297" s="64">
        <f>SUMIFS(СВЦЭМ!$I$34:$I$777,СВЦЭМ!$A$34:$A$777,$A297,СВЦЭМ!$B$34:$B$777,T$296)+'СЕТ СН'!$F$13</f>
        <v>0</v>
      </c>
      <c r="U297" s="64">
        <f>SUMIFS(СВЦЭМ!$I$34:$I$777,СВЦЭМ!$A$34:$A$777,$A297,СВЦЭМ!$B$34:$B$777,U$296)+'СЕТ СН'!$F$13</f>
        <v>0</v>
      </c>
      <c r="V297" s="64">
        <f>SUMIFS(СВЦЭМ!$I$34:$I$777,СВЦЭМ!$A$34:$A$777,$A297,СВЦЭМ!$B$34:$B$777,V$296)+'СЕТ СН'!$F$13</f>
        <v>0</v>
      </c>
      <c r="W297" s="64">
        <f>SUMIFS(СВЦЭМ!$I$34:$I$777,СВЦЭМ!$A$34:$A$777,$A297,СВЦЭМ!$B$34:$B$777,W$296)+'СЕТ СН'!$F$13</f>
        <v>0</v>
      </c>
      <c r="X297" s="64">
        <f>SUMIFS(СВЦЭМ!$I$34:$I$777,СВЦЭМ!$A$34:$A$777,$A297,СВЦЭМ!$B$34:$B$777,X$296)+'СЕТ СН'!$F$13</f>
        <v>0</v>
      </c>
      <c r="Y297" s="64">
        <f>SUMIFS(СВЦЭМ!$I$34:$I$777,СВЦЭМ!$A$34:$A$777,$A297,СВЦЭМ!$B$34:$B$777,Y$296)+'СЕТ СН'!$F$13</f>
        <v>0</v>
      </c>
      <c r="AA297" s="73"/>
    </row>
    <row r="298" spans="1:27" ht="15.75" x14ac:dyDescent="0.2">
      <c r="A298" s="63">
        <f>A297+1</f>
        <v>42553</v>
      </c>
      <c r="B298" s="64">
        <f>SUMIFS(СВЦЭМ!$I$34:$I$777,СВЦЭМ!$A$34:$A$777,$A298,СВЦЭМ!$B$34:$B$777,B$296)+'СЕТ СН'!$F$13</f>
        <v>0</v>
      </c>
      <c r="C298" s="64">
        <f>SUMIFS(СВЦЭМ!$I$34:$I$777,СВЦЭМ!$A$34:$A$777,$A298,СВЦЭМ!$B$34:$B$777,C$296)+'СЕТ СН'!$F$13</f>
        <v>0</v>
      </c>
      <c r="D298" s="64">
        <f>SUMIFS(СВЦЭМ!$I$34:$I$777,СВЦЭМ!$A$34:$A$777,$A298,СВЦЭМ!$B$34:$B$777,D$296)+'СЕТ СН'!$F$13</f>
        <v>0</v>
      </c>
      <c r="E298" s="64">
        <f>SUMIFS(СВЦЭМ!$I$34:$I$777,СВЦЭМ!$A$34:$A$777,$A298,СВЦЭМ!$B$34:$B$777,E$296)+'СЕТ СН'!$F$13</f>
        <v>0</v>
      </c>
      <c r="F298" s="64">
        <f>SUMIFS(СВЦЭМ!$I$34:$I$777,СВЦЭМ!$A$34:$A$777,$A298,СВЦЭМ!$B$34:$B$777,F$296)+'СЕТ СН'!$F$13</f>
        <v>0</v>
      </c>
      <c r="G298" s="64">
        <f>SUMIFS(СВЦЭМ!$I$34:$I$777,СВЦЭМ!$A$34:$A$777,$A298,СВЦЭМ!$B$34:$B$777,G$296)+'СЕТ СН'!$F$13</f>
        <v>0</v>
      </c>
      <c r="H298" s="64">
        <f>SUMIFS(СВЦЭМ!$I$34:$I$777,СВЦЭМ!$A$34:$A$777,$A298,СВЦЭМ!$B$34:$B$777,H$296)+'СЕТ СН'!$F$13</f>
        <v>0</v>
      </c>
      <c r="I298" s="64">
        <f>SUMIFS(СВЦЭМ!$I$34:$I$777,СВЦЭМ!$A$34:$A$777,$A298,СВЦЭМ!$B$34:$B$777,I$296)+'СЕТ СН'!$F$13</f>
        <v>0</v>
      </c>
      <c r="J298" s="64">
        <f>SUMIFS(СВЦЭМ!$I$34:$I$777,СВЦЭМ!$A$34:$A$777,$A298,СВЦЭМ!$B$34:$B$777,J$296)+'СЕТ СН'!$F$13</f>
        <v>0</v>
      </c>
      <c r="K298" s="64">
        <f>SUMIFS(СВЦЭМ!$I$34:$I$777,СВЦЭМ!$A$34:$A$777,$A298,СВЦЭМ!$B$34:$B$777,K$296)+'СЕТ СН'!$F$13</f>
        <v>0</v>
      </c>
      <c r="L298" s="64">
        <f>SUMIFS(СВЦЭМ!$I$34:$I$777,СВЦЭМ!$A$34:$A$777,$A298,СВЦЭМ!$B$34:$B$777,L$296)+'СЕТ СН'!$F$13</f>
        <v>0</v>
      </c>
      <c r="M298" s="64">
        <f>SUMIFS(СВЦЭМ!$I$34:$I$777,СВЦЭМ!$A$34:$A$777,$A298,СВЦЭМ!$B$34:$B$777,M$296)+'СЕТ СН'!$F$13</f>
        <v>0</v>
      </c>
      <c r="N298" s="64">
        <f>SUMIFS(СВЦЭМ!$I$34:$I$777,СВЦЭМ!$A$34:$A$777,$A298,СВЦЭМ!$B$34:$B$777,N$296)+'СЕТ СН'!$F$13</f>
        <v>0</v>
      </c>
      <c r="O298" s="64">
        <f>SUMIFS(СВЦЭМ!$I$34:$I$777,СВЦЭМ!$A$34:$A$777,$A298,СВЦЭМ!$B$34:$B$777,O$296)+'СЕТ СН'!$F$13</f>
        <v>0</v>
      </c>
      <c r="P298" s="64">
        <f>SUMIFS(СВЦЭМ!$I$34:$I$777,СВЦЭМ!$A$34:$A$777,$A298,СВЦЭМ!$B$34:$B$777,P$296)+'СЕТ СН'!$F$13</f>
        <v>0</v>
      </c>
      <c r="Q298" s="64">
        <f>SUMIFS(СВЦЭМ!$I$34:$I$777,СВЦЭМ!$A$34:$A$777,$A298,СВЦЭМ!$B$34:$B$777,Q$296)+'СЕТ СН'!$F$13</f>
        <v>0</v>
      </c>
      <c r="R298" s="64">
        <f>SUMIFS(СВЦЭМ!$I$34:$I$777,СВЦЭМ!$A$34:$A$777,$A298,СВЦЭМ!$B$34:$B$777,R$296)+'СЕТ СН'!$F$13</f>
        <v>0</v>
      </c>
      <c r="S298" s="64">
        <f>SUMIFS(СВЦЭМ!$I$34:$I$777,СВЦЭМ!$A$34:$A$777,$A298,СВЦЭМ!$B$34:$B$777,S$296)+'СЕТ СН'!$F$13</f>
        <v>0</v>
      </c>
      <c r="T298" s="64">
        <f>SUMIFS(СВЦЭМ!$I$34:$I$777,СВЦЭМ!$A$34:$A$777,$A298,СВЦЭМ!$B$34:$B$777,T$296)+'СЕТ СН'!$F$13</f>
        <v>0</v>
      </c>
      <c r="U298" s="64">
        <f>SUMIFS(СВЦЭМ!$I$34:$I$777,СВЦЭМ!$A$34:$A$777,$A298,СВЦЭМ!$B$34:$B$777,U$296)+'СЕТ СН'!$F$13</f>
        <v>0</v>
      </c>
      <c r="V298" s="64">
        <f>SUMIFS(СВЦЭМ!$I$34:$I$777,СВЦЭМ!$A$34:$A$777,$A298,СВЦЭМ!$B$34:$B$777,V$296)+'СЕТ СН'!$F$13</f>
        <v>0</v>
      </c>
      <c r="W298" s="64">
        <f>SUMIFS(СВЦЭМ!$I$34:$I$777,СВЦЭМ!$A$34:$A$777,$A298,СВЦЭМ!$B$34:$B$777,W$296)+'СЕТ СН'!$F$13</f>
        <v>0</v>
      </c>
      <c r="X298" s="64">
        <f>SUMIFS(СВЦЭМ!$I$34:$I$777,СВЦЭМ!$A$34:$A$777,$A298,СВЦЭМ!$B$34:$B$777,X$296)+'СЕТ СН'!$F$13</f>
        <v>0</v>
      </c>
      <c r="Y298" s="64">
        <f>SUMIFS(СВЦЭМ!$I$34:$I$777,СВЦЭМ!$A$34:$A$777,$A298,СВЦЭМ!$B$34:$B$777,Y$296)+'СЕТ СН'!$F$13</f>
        <v>0</v>
      </c>
    </row>
    <row r="299" spans="1:27" ht="15.75" x14ac:dyDescent="0.2">
      <c r="A299" s="63">
        <f t="shared" ref="A299:A327" si="8">A298+1</f>
        <v>42554</v>
      </c>
      <c r="B299" s="64">
        <f>SUMIFS(СВЦЭМ!$I$34:$I$777,СВЦЭМ!$A$34:$A$777,$A299,СВЦЭМ!$B$34:$B$777,B$296)+'СЕТ СН'!$F$13</f>
        <v>0</v>
      </c>
      <c r="C299" s="64">
        <f>SUMIFS(СВЦЭМ!$I$34:$I$777,СВЦЭМ!$A$34:$A$777,$A299,СВЦЭМ!$B$34:$B$777,C$296)+'СЕТ СН'!$F$13</f>
        <v>0</v>
      </c>
      <c r="D299" s="64">
        <f>SUMIFS(СВЦЭМ!$I$34:$I$777,СВЦЭМ!$A$34:$A$777,$A299,СВЦЭМ!$B$34:$B$777,D$296)+'СЕТ СН'!$F$13</f>
        <v>0</v>
      </c>
      <c r="E299" s="64">
        <f>SUMIFS(СВЦЭМ!$I$34:$I$777,СВЦЭМ!$A$34:$A$777,$A299,СВЦЭМ!$B$34:$B$777,E$296)+'СЕТ СН'!$F$13</f>
        <v>0</v>
      </c>
      <c r="F299" s="64">
        <f>SUMIFS(СВЦЭМ!$I$34:$I$777,СВЦЭМ!$A$34:$A$777,$A299,СВЦЭМ!$B$34:$B$777,F$296)+'СЕТ СН'!$F$13</f>
        <v>0</v>
      </c>
      <c r="G299" s="64">
        <f>SUMIFS(СВЦЭМ!$I$34:$I$777,СВЦЭМ!$A$34:$A$777,$A299,СВЦЭМ!$B$34:$B$777,G$296)+'СЕТ СН'!$F$13</f>
        <v>0</v>
      </c>
      <c r="H299" s="64">
        <f>SUMIFS(СВЦЭМ!$I$34:$I$777,СВЦЭМ!$A$34:$A$777,$A299,СВЦЭМ!$B$34:$B$777,H$296)+'СЕТ СН'!$F$13</f>
        <v>0</v>
      </c>
      <c r="I299" s="64">
        <f>SUMIFS(СВЦЭМ!$I$34:$I$777,СВЦЭМ!$A$34:$A$777,$A299,СВЦЭМ!$B$34:$B$777,I$296)+'СЕТ СН'!$F$13</f>
        <v>0</v>
      </c>
      <c r="J299" s="64">
        <f>SUMIFS(СВЦЭМ!$I$34:$I$777,СВЦЭМ!$A$34:$A$777,$A299,СВЦЭМ!$B$34:$B$777,J$296)+'СЕТ СН'!$F$13</f>
        <v>0</v>
      </c>
      <c r="K299" s="64">
        <f>SUMIFS(СВЦЭМ!$I$34:$I$777,СВЦЭМ!$A$34:$A$777,$A299,СВЦЭМ!$B$34:$B$777,K$296)+'СЕТ СН'!$F$13</f>
        <v>0</v>
      </c>
      <c r="L299" s="64">
        <f>SUMIFS(СВЦЭМ!$I$34:$I$777,СВЦЭМ!$A$34:$A$777,$A299,СВЦЭМ!$B$34:$B$777,L$296)+'СЕТ СН'!$F$13</f>
        <v>0</v>
      </c>
      <c r="M299" s="64">
        <f>SUMIFS(СВЦЭМ!$I$34:$I$777,СВЦЭМ!$A$34:$A$777,$A299,СВЦЭМ!$B$34:$B$777,M$296)+'СЕТ СН'!$F$13</f>
        <v>0</v>
      </c>
      <c r="N299" s="64">
        <f>SUMIFS(СВЦЭМ!$I$34:$I$777,СВЦЭМ!$A$34:$A$777,$A299,СВЦЭМ!$B$34:$B$777,N$296)+'СЕТ СН'!$F$13</f>
        <v>0</v>
      </c>
      <c r="O299" s="64">
        <f>SUMIFS(СВЦЭМ!$I$34:$I$777,СВЦЭМ!$A$34:$A$777,$A299,СВЦЭМ!$B$34:$B$777,O$296)+'СЕТ СН'!$F$13</f>
        <v>0</v>
      </c>
      <c r="P299" s="64">
        <f>SUMIFS(СВЦЭМ!$I$34:$I$777,СВЦЭМ!$A$34:$A$777,$A299,СВЦЭМ!$B$34:$B$777,P$296)+'СЕТ СН'!$F$13</f>
        <v>0</v>
      </c>
      <c r="Q299" s="64">
        <f>SUMIFS(СВЦЭМ!$I$34:$I$777,СВЦЭМ!$A$34:$A$777,$A299,СВЦЭМ!$B$34:$B$777,Q$296)+'СЕТ СН'!$F$13</f>
        <v>0</v>
      </c>
      <c r="R299" s="64">
        <f>SUMIFS(СВЦЭМ!$I$34:$I$777,СВЦЭМ!$A$34:$A$777,$A299,СВЦЭМ!$B$34:$B$777,R$296)+'СЕТ СН'!$F$13</f>
        <v>0</v>
      </c>
      <c r="S299" s="64">
        <f>SUMIFS(СВЦЭМ!$I$34:$I$777,СВЦЭМ!$A$34:$A$777,$A299,СВЦЭМ!$B$34:$B$777,S$296)+'СЕТ СН'!$F$13</f>
        <v>0</v>
      </c>
      <c r="T299" s="64">
        <f>SUMIFS(СВЦЭМ!$I$34:$I$777,СВЦЭМ!$A$34:$A$777,$A299,СВЦЭМ!$B$34:$B$777,T$296)+'СЕТ СН'!$F$13</f>
        <v>0</v>
      </c>
      <c r="U299" s="64">
        <f>SUMIFS(СВЦЭМ!$I$34:$I$777,СВЦЭМ!$A$34:$A$777,$A299,СВЦЭМ!$B$34:$B$777,U$296)+'СЕТ СН'!$F$13</f>
        <v>0</v>
      </c>
      <c r="V299" s="64">
        <f>SUMIFS(СВЦЭМ!$I$34:$I$777,СВЦЭМ!$A$34:$A$777,$A299,СВЦЭМ!$B$34:$B$777,V$296)+'СЕТ СН'!$F$13</f>
        <v>0</v>
      </c>
      <c r="W299" s="64">
        <f>SUMIFS(СВЦЭМ!$I$34:$I$777,СВЦЭМ!$A$34:$A$777,$A299,СВЦЭМ!$B$34:$B$777,W$296)+'СЕТ СН'!$F$13</f>
        <v>0</v>
      </c>
      <c r="X299" s="64">
        <f>SUMIFS(СВЦЭМ!$I$34:$I$777,СВЦЭМ!$A$34:$A$777,$A299,СВЦЭМ!$B$34:$B$777,X$296)+'СЕТ СН'!$F$13</f>
        <v>0</v>
      </c>
      <c r="Y299" s="64">
        <f>SUMIFS(СВЦЭМ!$I$34:$I$777,СВЦЭМ!$A$34:$A$777,$A299,СВЦЭМ!$B$34:$B$777,Y$296)+'СЕТ СН'!$F$13</f>
        <v>0</v>
      </c>
    </row>
    <row r="300" spans="1:27" ht="15.75" x14ac:dyDescent="0.2">
      <c r="A300" s="63">
        <f t="shared" si="8"/>
        <v>42555</v>
      </c>
      <c r="B300" s="64">
        <f>SUMIFS(СВЦЭМ!$I$34:$I$777,СВЦЭМ!$A$34:$A$777,$A300,СВЦЭМ!$B$34:$B$777,B$296)+'СЕТ СН'!$F$13</f>
        <v>0</v>
      </c>
      <c r="C300" s="64">
        <f>SUMIFS(СВЦЭМ!$I$34:$I$777,СВЦЭМ!$A$34:$A$777,$A300,СВЦЭМ!$B$34:$B$777,C$296)+'СЕТ СН'!$F$13</f>
        <v>0</v>
      </c>
      <c r="D300" s="64">
        <f>SUMIFS(СВЦЭМ!$I$34:$I$777,СВЦЭМ!$A$34:$A$777,$A300,СВЦЭМ!$B$34:$B$777,D$296)+'СЕТ СН'!$F$13</f>
        <v>0</v>
      </c>
      <c r="E300" s="64">
        <f>SUMIFS(СВЦЭМ!$I$34:$I$777,СВЦЭМ!$A$34:$A$777,$A300,СВЦЭМ!$B$34:$B$777,E$296)+'СЕТ СН'!$F$13</f>
        <v>0</v>
      </c>
      <c r="F300" s="64">
        <f>SUMIFS(СВЦЭМ!$I$34:$I$777,СВЦЭМ!$A$34:$A$777,$A300,СВЦЭМ!$B$34:$B$777,F$296)+'СЕТ СН'!$F$13</f>
        <v>0</v>
      </c>
      <c r="G300" s="64">
        <f>SUMIFS(СВЦЭМ!$I$34:$I$777,СВЦЭМ!$A$34:$A$777,$A300,СВЦЭМ!$B$34:$B$777,G$296)+'СЕТ СН'!$F$13</f>
        <v>0</v>
      </c>
      <c r="H300" s="64">
        <f>SUMIFS(СВЦЭМ!$I$34:$I$777,СВЦЭМ!$A$34:$A$777,$A300,СВЦЭМ!$B$34:$B$777,H$296)+'СЕТ СН'!$F$13</f>
        <v>0</v>
      </c>
      <c r="I300" s="64">
        <f>SUMIFS(СВЦЭМ!$I$34:$I$777,СВЦЭМ!$A$34:$A$777,$A300,СВЦЭМ!$B$34:$B$777,I$296)+'СЕТ СН'!$F$13</f>
        <v>0</v>
      </c>
      <c r="J300" s="64">
        <f>SUMIFS(СВЦЭМ!$I$34:$I$777,СВЦЭМ!$A$34:$A$777,$A300,СВЦЭМ!$B$34:$B$777,J$296)+'СЕТ СН'!$F$13</f>
        <v>0</v>
      </c>
      <c r="K300" s="64">
        <f>SUMIFS(СВЦЭМ!$I$34:$I$777,СВЦЭМ!$A$34:$A$777,$A300,СВЦЭМ!$B$34:$B$777,K$296)+'СЕТ СН'!$F$13</f>
        <v>0</v>
      </c>
      <c r="L300" s="64">
        <f>SUMIFS(СВЦЭМ!$I$34:$I$777,СВЦЭМ!$A$34:$A$777,$A300,СВЦЭМ!$B$34:$B$777,L$296)+'СЕТ СН'!$F$13</f>
        <v>0</v>
      </c>
      <c r="M300" s="64">
        <f>SUMIFS(СВЦЭМ!$I$34:$I$777,СВЦЭМ!$A$34:$A$777,$A300,СВЦЭМ!$B$34:$B$777,M$296)+'СЕТ СН'!$F$13</f>
        <v>0</v>
      </c>
      <c r="N300" s="64">
        <f>SUMIFS(СВЦЭМ!$I$34:$I$777,СВЦЭМ!$A$34:$A$777,$A300,СВЦЭМ!$B$34:$B$777,N$296)+'СЕТ СН'!$F$13</f>
        <v>0</v>
      </c>
      <c r="O300" s="64">
        <f>SUMIFS(СВЦЭМ!$I$34:$I$777,СВЦЭМ!$A$34:$A$777,$A300,СВЦЭМ!$B$34:$B$777,O$296)+'СЕТ СН'!$F$13</f>
        <v>0</v>
      </c>
      <c r="P300" s="64">
        <f>SUMIFS(СВЦЭМ!$I$34:$I$777,СВЦЭМ!$A$34:$A$777,$A300,СВЦЭМ!$B$34:$B$777,P$296)+'СЕТ СН'!$F$13</f>
        <v>0</v>
      </c>
      <c r="Q300" s="64">
        <f>SUMIFS(СВЦЭМ!$I$34:$I$777,СВЦЭМ!$A$34:$A$777,$A300,СВЦЭМ!$B$34:$B$777,Q$296)+'СЕТ СН'!$F$13</f>
        <v>0</v>
      </c>
      <c r="R300" s="64">
        <f>SUMIFS(СВЦЭМ!$I$34:$I$777,СВЦЭМ!$A$34:$A$777,$A300,СВЦЭМ!$B$34:$B$777,R$296)+'СЕТ СН'!$F$13</f>
        <v>0</v>
      </c>
      <c r="S300" s="64">
        <f>SUMIFS(СВЦЭМ!$I$34:$I$777,СВЦЭМ!$A$34:$A$777,$A300,СВЦЭМ!$B$34:$B$777,S$296)+'СЕТ СН'!$F$13</f>
        <v>0</v>
      </c>
      <c r="T300" s="64">
        <f>SUMIFS(СВЦЭМ!$I$34:$I$777,СВЦЭМ!$A$34:$A$777,$A300,СВЦЭМ!$B$34:$B$777,T$296)+'СЕТ СН'!$F$13</f>
        <v>0</v>
      </c>
      <c r="U300" s="64">
        <f>SUMIFS(СВЦЭМ!$I$34:$I$777,СВЦЭМ!$A$34:$A$777,$A300,СВЦЭМ!$B$34:$B$777,U$296)+'СЕТ СН'!$F$13</f>
        <v>0</v>
      </c>
      <c r="V300" s="64">
        <f>SUMIFS(СВЦЭМ!$I$34:$I$777,СВЦЭМ!$A$34:$A$777,$A300,СВЦЭМ!$B$34:$B$777,V$296)+'СЕТ СН'!$F$13</f>
        <v>0</v>
      </c>
      <c r="W300" s="64">
        <f>SUMIFS(СВЦЭМ!$I$34:$I$777,СВЦЭМ!$A$34:$A$777,$A300,СВЦЭМ!$B$34:$B$777,W$296)+'СЕТ СН'!$F$13</f>
        <v>0</v>
      </c>
      <c r="X300" s="64">
        <f>SUMIFS(СВЦЭМ!$I$34:$I$777,СВЦЭМ!$A$34:$A$777,$A300,СВЦЭМ!$B$34:$B$777,X$296)+'СЕТ СН'!$F$13</f>
        <v>0</v>
      </c>
      <c r="Y300" s="64">
        <f>SUMIFS(СВЦЭМ!$I$34:$I$777,СВЦЭМ!$A$34:$A$777,$A300,СВЦЭМ!$B$34:$B$777,Y$296)+'СЕТ СН'!$F$13</f>
        <v>0</v>
      </c>
    </row>
    <row r="301" spans="1:27" ht="15.75" x14ac:dyDescent="0.2">
      <c r="A301" s="63">
        <f t="shared" si="8"/>
        <v>42556</v>
      </c>
      <c r="B301" s="64">
        <f>SUMIFS(СВЦЭМ!$I$34:$I$777,СВЦЭМ!$A$34:$A$777,$A301,СВЦЭМ!$B$34:$B$777,B$296)+'СЕТ СН'!$F$13</f>
        <v>0</v>
      </c>
      <c r="C301" s="64">
        <f>SUMIFS(СВЦЭМ!$I$34:$I$777,СВЦЭМ!$A$34:$A$777,$A301,СВЦЭМ!$B$34:$B$777,C$296)+'СЕТ СН'!$F$13</f>
        <v>0</v>
      </c>
      <c r="D301" s="64">
        <f>SUMIFS(СВЦЭМ!$I$34:$I$777,СВЦЭМ!$A$34:$A$777,$A301,СВЦЭМ!$B$34:$B$777,D$296)+'СЕТ СН'!$F$13</f>
        <v>0</v>
      </c>
      <c r="E301" s="64">
        <f>SUMIFS(СВЦЭМ!$I$34:$I$777,СВЦЭМ!$A$34:$A$777,$A301,СВЦЭМ!$B$34:$B$777,E$296)+'СЕТ СН'!$F$13</f>
        <v>0</v>
      </c>
      <c r="F301" s="64">
        <f>SUMIFS(СВЦЭМ!$I$34:$I$777,СВЦЭМ!$A$34:$A$777,$A301,СВЦЭМ!$B$34:$B$777,F$296)+'СЕТ СН'!$F$13</f>
        <v>0</v>
      </c>
      <c r="G301" s="64">
        <f>SUMIFS(СВЦЭМ!$I$34:$I$777,СВЦЭМ!$A$34:$A$777,$A301,СВЦЭМ!$B$34:$B$777,G$296)+'СЕТ СН'!$F$13</f>
        <v>0</v>
      </c>
      <c r="H301" s="64">
        <f>SUMIFS(СВЦЭМ!$I$34:$I$777,СВЦЭМ!$A$34:$A$777,$A301,СВЦЭМ!$B$34:$B$777,H$296)+'СЕТ СН'!$F$13</f>
        <v>0</v>
      </c>
      <c r="I301" s="64">
        <f>SUMIFS(СВЦЭМ!$I$34:$I$777,СВЦЭМ!$A$34:$A$777,$A301,СВЦЭМ!$B$34:$B$777,I$296)+'СЕТ СН'!$F$13</f>
        <v>0</v>
      </c>
      <c r="J301" s="64">
        <f>SUMIFS(СВЦЭМ!$I$34:$I$777,СВЦЭМ!$A$34:$A$777,$A301,СВЦЭМ!$B$34:$B$777,J$296)+'СЕТ СН'!$F$13</f>
        <v>0</v>
      </c>
      <c r="K301" s="64">
        <f>SUMIFS(СВЦЭМ!$I$34:$I$777,СВЦЭМ!$A$34:$A$777,$A301,СВЦЭМ!$B$34:$B$777,K$296)+'СЕТ СН'!$F$13</f>
        <v>0</v>
      </c>
      <c r="L301" s="64">
        <f>SUMIFS(СВЦЭМ!$I$34:$I$777,СВЦЭМ!$A$34:$A$777,$A301,СВЦЭМ!$B$34:$B$777,L$296)+'СЕТ СН'!$F$13</f>
        <v>0</v>
      </c>
      <c r="M301" s="64">
        <f>SUMIFS(СВЦЭМ!$I$34:$I$777,СВЦЭМ!$A$34:$A$777,$A301,СВЦЭМ!$B$34:$B$777,M$296)+'СЕТ СН'!$F$13</f>
        <v>0</v>
      </c>
      <c r="N301" s="64">
        <f>SUMIFS(СВЦЭМ!$I$34:$I$777,СВЦЭМ!$A$34:$A$777,$A301,СВЦЭМ!$B$34:$B$777,N$296)+'СЕТ СН'!$F$13</f>
        <v>0</v>
      </c>
      <c r="O301" s="64">
        <f>SUMIFS(СВЦЭМ!$I$34:$I$777,СВЦЭМ!$A$34:$A$777,$A301,СВЦЭМ!$B$34:$B$777,O$296)+'СЕТ СН'!$F$13</f>
        <v>0</v>
      </c>
      <c r="P301" s="64">
        <f>SUMIFS(СВЦЭМ!$I$34:$I$777,СВЦЭМ!$A$34:$A$777,$A301,СВЦЭМ!$B$34:$B$777,P$296)+'СЕТ СН'!$F$13</f>
        <v>0</v>
      </c>
      <c r="Q301" s="64">
        <f>SUMIFS(СВЦЭМ!$I$34:$I$777,СВЦЭМ!$A$34:$A$777,$A301,СВЦЭМ!$B$34:$B$777,Q$296)+'СЕТ СН'!$F$13</f>
        <v>0</v>
      </c>
      <c r="R301" s="64">
        <f>SUMIFS(СВЦЭМ!$I$34:$I$777,СВЦЭМ!$A$34:$A$777,$A301,СВЦЭМ!$B$34:$B$777,R$296)+'СЕТ СН'!$F$13</f>
        <v>0</v>
      </c>
      <c r="S301" s="64">
        <f>SUMIFS(СВЦЭМ!$I$34:$I$777,СВЦЭМ!$A$34:$A$777,$A301,СВЦЭМ!$B$34:$B$777,S$296)+'СЕТ СН'!$F$13</f>
        <v>0</v>
      </c>
      <c r="T301" s="64">
        <f>SUMIFS(СВЦЭМ!$I$34:$I$777,СВЦЭМ!$A$34:$A$777,$A301,СВЦЭМ!$B$34:$B$777,T$296)+'СЕТ СН'!$F$13</f>
        <v>0</v>
      </c>
      <c r="U301" s="64">
        <f>SUMIFS(СВЦЭМ!$I$34:$I$777,СВЦЭМ!$A$34:$A$777,$A301,СВЦЭМ!$B$34:$B$777,U$296)+'СЕТ СН'!$F$13</f>
        <v>0</v>
      </c>
      <c r="V301" s="64">
        <f>SUMIFS(СВЦЭМ!$I$34:$I$777,СВЦЭМ!$A$34:$A$777,$A301,СВЦЭМ!$B$34:$B$777,V$296)+'СЕТ СН'!$F$13</f>
        <v>0</v>
      </c>
      <c r="W301" s="64">
        <f>SUMIFS(СВЦЭМ!$I$34:$I$777,СВЦЭМ!$A$34:$A$777,$A301,СВЦЭМ!$B$34:$B$777,W$296)+'СЕТ СН'!$F$13</f>
        <v>0</v>
      </c>
      <c r="X301" s="64">
        <f>SUMIFS(СВЦЭМ!$I$34:$I$777,СВЦЭМ!$A$34:$A$777,$A301,СВЦЭМ!$B$34:$B$777,X$296)+'СЕТ СН'!$F$13</f>
        <v>0</v>
      </c>
      <c r="Y301" s="64">
        <f>SUMIFS(СВЦЭМ!$I$34:$I$777,СВЦЭМ!$A$34:$A$777,$A301,СВЦЭМ!$B$34:$B$777,Y$296)+'СЕТ СН'!$F$13</f>
        <v>0</v>
      </c>
    </row>
    <row r="302" spans="1:27" ht="15.75" x14ac:dyDescent="0.2">
      <c r="A302" s="63">
        <f t="shared" si="8"/>
        <v>42557</v>
      </c>
      <c r="B302" s="64">
        <f>SUMIFS(СВЦЭМ!$I$34:$I$777,СВЦЭМ!$A$34:$A$777,$A302,СВЦЭМ!$B$34:$B$777,B$296)+'СЕТ СН'!$F$13</f>
        <v>0</v>
      </c>
      <c r="C302" s="64">
        <f>SUMIFS(СВЦЭМ!$I$34:$I$777,СВЦЭМ!$A$34:$A$777,$A302,СВЦЭМ!$B$34:$B$777,C$296)+'СЕТ СН'!$F$13</f>
        <v>0</v>
      </c>
      <c r="D302" s="64">
        <f>SUMIFS(СВЦЭМ!$I$34:$I$777,СВЦЭМ!$A$34:$A$777,$A302,СВЦЭМ!$B$34:$B$777,D$296)+'СЕТ СН'!$F$13</f>
        <v>0</v>
      </c>
      <c r="E302" s="64">
        <f>SUMIFS(СВЦЭМ!$I$34:$I$777,СВЦЭМ!$A$34:$A$777,$A302,СВЦЭМ!$B$34:$B$777,E$296)+'СЕТ СН'!$F$13</f>
        <v>0</v>
      </c>
      <c r="F302" s="64">
        <f>SUMIFS(СВЦЭМ!$I$34:$I$777,СВЦЭМ!$A$34:$A$777,$A302,СВЦЭМ!$B$34:$B$777,F$296)+'СЕТ СН'!$F$13</f>
        <v>0</v>
      </c>
      <c r="G302" s="64">
        <f>SUMIFS(СВЦЭМ!$I$34:$I$777,СВЦЭМ!$A$34:$A$777,$A302,СВЦЭМ!$B$34:$B$777,G$296)+'СЕТ СН'!$F$13</f>
        <v>0</v>
      </c>
      <c r="H302" s="64">
        <f>SUMIFS(СВЦЭМ!$I$34:$I$777,СВЦЭМ!$A$34:$A$777,$A302,СВЦЭМ!$B$34:$B$777,H$296)+'СЕТ СН'!$F$13</f>
        <v>0</v>
      </c>
      <c r="I302" s="64">
        <f>SUMIFS(СВЦЭМ!$I$34:$I$777,СВЦЭМ!$A$34:$A$777,$A302,СВЦЭМ!$B$34:$B$777,I$296)+'СЕТ СН'!$F$13</f>
        <v>0</v>
      </c>
      <c r="J302" s="64">
        <f>SUMIFS(СВЦЭМ!$I$34:$I$777,СВЦЭМ!$A$34:$A$777,$A302,СВЦЭМ!$B$34:$B$777,J$296)+'СЕТ СН'!$F$13</f>
        <v>0</v>
      </c>
      <c r="K302" s="64">
        <f>SUMIFS(СВЦЭМ!$I$34:$I$777,СВЦЭМ!$A$34:$A$777,$A302,СВЦЭМ!$B$34:$B$777,K$296)+'СЕТ СН'!$F$13</f>
        <v>0</v>
      </c>
      <c r="L302" s="64">
        <f>SUMIFS(СВЦЭМ!$I$34:$I$777,СВЦЭМ!$A$34:$A$777,$A302,СВЦЭМ!$B$34:$B$777,L$296)+'СЕТ СН'!$F$13</f>
        <v>0</v>
      </c>
      <c r="M302" s="64">
        <f>SUMIFS(СВЦЭМ!$I$34:$I$777,СВЦЭМ!$A$34:$A$777,$A302,СВЦЭМ!$B$34:$B$777,M$296)+'СЕТ СН'!$F$13</f>
        <v>0</v>
      </c>
      <c r="N302" s="64">
        <f>SUMIFS(СВЦЭМ!$I$34:$I$777,СВЦЭМ!$A$34:$A$777,$A302,СВЦЭМ!$B$34:$B$777,N$296)+'СЕТ СН'!$F$13</f>
        <v>0</v>
      </c>
      <c r="O302" s="64">
        <f>SUMIFS(СВЦЭМ!$I$34:$I$777,СВЦЭМ!$A$34:$A$777,$A302,СВЦЭМ!$B$34:$B$777,O$296)+'СЕТ СН'!$F$13</f>
        <v>0</v>
      </c>
      <c r="P302" s="64">
        <f>SUMIFS(СВЦЭМ!$I$34:$I$777,СВЦЭМ!$A$34:$A$777,$A302,СВЦЭМ!$B$34:$B$777,P$296)+'СЕТ СН'!$F$13</f>
        <v>0</v>
      </c>
      <c r="Q302" s="64">
        <f>SUMIFS(СВЦЭМ!$I$34:$I$777,СВЦЭМ!$A$34:$A$777,$A302,СВЦЭМ!$B$34:$B$777,Q$296)+'СЕТ СН'!$F$13</f>
        <v>0</v>
      </c>
      <c r="R302" s="64">
        <f>SUMIFS(СВЦЭМ!$I$34:$I$777,СВЦЭМ!$A$34:$A$777,$A302,СВЦЭМ!$B$34:$B$777,R$296)+'СЕТ СН'!$F$13</f>
        <v>0</v>
      </c>
      <c r="S302" s="64">
        <f>SUMIFS(СВЦЭМ!$I$34:$I$777,СВЦЭМ!$A$34:$A$777,$A302,СВЦЭМ!$B$34:$B$777,S$296)+'СЕТ СН'!$F$13</f>
        <v>0</v>
      </c>
      <c r="T302" s="64">
        <f>SUMIFS(СВЦЭМ!$I$34:$I$777,СВЦЭМ!$A$34:$A$777,$A302,СВЦЭМ!$B$34:$B$777,T$296)+'СЕТ СН'!$F$13</f>
        <v>0</v>
      </c>
      <c r="U302" s="64">
        <f>SUMIFS(СВЦЭМ!$I$34:$I$777,СВЦЭМ!$A$34:$A$777,$A302,СВЦЭМ!$B$34:$B$777,U$296)+'СЕТ СН'!$F$13</f>
        <v>0</v>
      </c>
      <c r="V302" s="64">
        <f>SUMIFS(СВЦЭМ!$I$34:$I$777,СВЦЭМ!$A$34:$A$777,$A302,СВЦЭМ!$B$34:$B$777,V$296)+'СЕТ СН'!$F$13</f>
        <v>0</v>
      </c>
      <c r="W302" s="64">
        <f>SUMIFS(СВЦЭМ!$I$34:$I$777,СВЦЭМ!$A$34:$A$777,$A302,СВЦЭМ!$B$34:$B$777,W$296)+'СЕТ СН'!$F$13</f>
        <v>0</v>
      </c>
      <c r="X302" s="64">
        <f>SUMIFS(СВЦЭМ!$I$34:$I$777,СВЦЭМ!$A$34:$A$777,$A302,СВЦЭМ!$B$34:$B$777,X$296)+'СЕТ СН'!$F$13</f>
        <v>0</v>
      </c>
      <c r="Y302" s="64">
        <f>SUMIFS(СВЦЭМ!$I$34:$I$777,СВЦЭМ!$A$34:$A$777,$A302,СВЦЭМ!$B$34:$B$777,Y$296)+'СЕТ СН'!$F$13</f>
        <v>0</v>
      </c>
    </row>
    <row r="303" spans="1:27" ht="15.75" x14ac:dyDescent="0.2">
      <c r="A303" s="63">
        <f t="shared" si="8"/>
        <v>42558</v>
      </c>
      <c r="B303" s="64">
        <f>SUMIFS(СВЦЭМ!$I$34:$I$777,СВЦЭМ!$A$34:$A$777,$A303,СВЦЭМ!$B$34:$B$777,B$296)+'СЕТ СН'!$F$13</f>
        <v>0</v>
      </c>
      <c r="C303" s="64">
        <f>SUMIFS(СВЦЭМ!$I$34:$I$777,СВЦЭМ!$A$34:$A$777,$A303,СВЦЭМ!$B$34:$B$777,C$296)+'СЕТ СН'!$F$13</f>
        <v>0</v>
      </c>
      <c r="D303" s="64">
        <f>SUMIFS(СВЦЭМ!$I$34:$I$777,СВЦЭМ!$A$34:$A$777,$A303,СВЦЭМ!$B$34:$B$777,D$296)+'СЕТ СН'!$F$13</f>
        <v>0</v>
      </c>
      <c r="E303" s="64">
        <f>SUMIFS(СВЦЭМ!$I$34:$I$777,СВЦЭМ!$A$34:$A$777,$A303,СВЦЭМ!$B$34:$B$777,E$296)+'СЕТ СН'!$F$13</f>
        <v>0</v>
      </c>
      <c r="F303" s="64">
        <f>SUMIFS(СВЦЭМ!$I$34:$I$777,СВЦЭМ!$A$34:$A$777,$A303,СВЦЭМ!$B$34:$B$777,F$296)+'СЕТ СН'!$F$13</f>
        <v>0</v>
      </c>
      <c r="G303" s="64">
        <f>SUMIFS(СВЦЭМ!$I$34:$I$777,СВЦЭМ!$A$34:$A$777,$A303,СВЦЭМ!$B$34:$B$777,G$296)+'СЕТ СН'!$F$13</f>
        <v>0</v>
      </c>
      <c r="H303" s="64">
        <f>SUMIFS(СВЦЭМ!$I$34:$I$777,СВЦЭМ!$A$34:$A$777,$A303,СВЦЭМ!$B$34:$B$777,H$296)+'СЕТ СН'!$F$13</f>
        <v>0</v>
      </c>
      <c r="I303" s="64">
        <f>SUMIFS(СВЦЭМ!$I$34:$I$777,СВЦЭМ!$A$34:$A$777,$A303,СВЦЭМ!$B$34:$B$777,I$296)+'СЕТ СН'!$F$13</f>
        <v>0</v>
      </c>
      <c r="J303" s="64">
        <f>SUMIFS(СВЦЭМ!$I$34:$I$777,СВЦЭМ!$A$34:$A$777,$A303,СВЦЭМ!$B$34:$B$777,J$296)+'СЕТ СН'!$F$13</f>
        <v>0</v>
      </c>
      <c r="K303" s="64">
        <f>SUMIFS(СВЦЭМ!$I$34:$I$777,СВЦЭМ!$A$34:$A$777,$A303,СВЦЭМ!$B$34:$B$777,K$296)+'СЕТ СН'!$F$13</f>
        <v>0</v>
      </c>
      <c r="L303" s="64">
        <f>SUMIFS(СВЦЭМ!$I$34:$I$777,СВЦЭМ!$A$34:$A$777,$A303,СВЦЭМ!$B$34:$B$777,L$296)+'СЕТ СН'!$F$13</f>
        <v>0</v>
      </c>
      <c r="M303" s="64">
        <f>SUMIFS(СВЦЭМ!$I$34:$I$777,СВЦЭМ!$A$34:$A$777,$A303,СВЦЭМ!$B$34:$B$777,M$296)+'СЕТ СН'!$F$13</f>
        <v>0</v>
      </c>
      <c r="N303" s="64">
        <f>SUMIFS(СВЦЭМ!$I$34:$I$777,СВЦЭМ!$A$34:$A$777,$A303,СВЦЭМ!$B$34:$B$777,N$296)+'СЕТ СН'!$F$13</f>
        <v>0</v>
      </c>
      <c r="O303" s="64">
        <f>SUMIFS(СВЦЭМ!$I$34:$I$777,СВЦЭМ!$A$34:$A$777,$A303,СВЦЭМ!$B$34:$B$777,O$296)+'СЕТ СН'!$F$13</f>
        <v>0</v>
      </c>
      <c r="P303" s="64">
        <f>SUMIFS(СВЦЭМ!$I$34:$I$777,СВЦЭМ!$A$34:$A$777,$A303,СВЦЭМ!$B$34:$B$777,P$296)+'СЕТ СН'!$F$13</f>
        <v>0</v>
      </c>
      <c r="Q303" s="64">
        <f>SUMIFS(СВЦЭМ!$I$34:$I$777,СВЦЭМ!$A$34:$A$777,$A303,СВЦЭМ!$B$34:$B$777,Q$296)+'СЕТ СН'!$F$13</f>
        <v>0</v>
      </c>
      <c r="R303" s="64">
        <f>SUMIFS(СВЦЭМ!$I$34:$I$777,СВЦЭМ!$A$34:$A$777,$A303,СВЦЭМ!$B$34:$B$777,R$296)+'СЕТ СН'!$F$13</f>
        <v>0</v>
      </c>
      <c r="S303" s="64">
        <f>SUMIFS(СВЦЭМ!$I$34:$I$777,СВЦЭМ!$A$34:$A$777,$A303,СВЦЭМ!$B$34:$B$777,S$296)+'СЕТ СН'!$F$13</f>
        <v>0</v>
      </c>
      <c r="T303" s="64">
        <f>SUMIFS(СВЦЭМ!$I$34:$I$777,СВЦЭМ!$A$34:$A$777,$A303,СВЦЭМ!$B$34:$B$777,T$296)+'СЕТ СН'!$F$13</f>
        <v>0</v>
      </c>
      <c r="U303" s="64">
        <f>SUMIFS(СВЦЭМ!$I$34:$I$777,СВЦЭМ!$A$34:$A$777,$A303,СВЦЭМ!$B$34:$B$777,U$296)+'СЕТ СН'!$F$13</f>
        <v>0</v>
      </c>
      <c r="V303" s="64">
        <f>SUMIFS(СВЦЭМ!$I$34:$I$777,СВЦЭМ!$A$34:$A$777,$A303,СВЦЭМ!$B$34:$B$777,V$296)+'СЕТ СН'!$F$13</f>
        <v>0</v>
      </c>
      <c r="W303" s="64">
        <f>SUMIFS(СВЦЭМ!$I$34:$I$777,СВЦЭМ!$A$34:$A$777,$A303,СВЦЭМ!$B$34:$B$777,W$296)+'СЕТ СН'!$F$13</f>
        <v>0</v>
      </c>
      <c r="X303" s="64">
        <f>SUMIFS(СВЦЭМ!$I$34:$I$777,СВЦЭМ!$A$34:$A$777,$A303,СВЦЭМ!$B$34:$B$777,X$296)+'СЕТ СН'!$F$13</f>
        <v>0</v>
      </c>
      <c r="Y303" s="64">
        <f>SUMIFS(СВЦЭМ!$I$34:$I$777,СВЦЭМ!$A$34:$A$777,$A303,СВЦЭМ!$B$34:$B$777,Y$296)+'СЕТ СН'!$F$13</f>
        <v>0</v>
      </c>
    </row>
    <row r="304" spans="1:27" ht="15.75" x14ac:dyDescent="0.2">
      <c r="A304" s="63">
        <f t="shared" si="8"/>
        <v>42559</v>
      </c>
      <c r="B304" s="64">
        <f>SUMIFS(СВЦЭМ!$I$34:$I$777,СВЦЭМ!$A$34:$A$777,$A304,СВЦЭМ!$B$34:$B$777,B$296)+'СЕТ СН'!$F$13</f>
        <v>0</v>
      </c>
      <c r="C304" s="64">
        <f>SUMIFS(СВЦЭМ!$I$34:$I$777,СВЦЭМ!$A$34:$A$777,$A304,СВЦЭМ!$B$34:$B$777,C$296)+'СЕТ СН'!$F$13</f>
        <v>0</v>
      </c>
      <c r="D304" s="64">
        <f>SUMIFS(СВЦЭМ!$I$34:$I$777,СВЦЭМ!$A$34:$A$777,$A304,СВЦЭМ!$B$34:$B$777,D$296)+'СЕТ СН'!$F$13</f>
        <v>0</v>
      </c>
      <c r="E304" s="64">
        <f>SUMIFS(СВЦЭМ!$I$34:$I$777,СВЦЭМ!$A$34:$A$777,$A304,СВЦЭМ!$B$34:$B$777,E$296)+'СЕТ СН'!$F$13</f>
        <v>0</v>
      </c>
      <c r="F304" s="64">
        <f>SUMIFS(СВЦЭМ!$I$34:$I$777,СВЦЭМ!$A$34:$A$777,$A304,СВЦЭМ!$B$34:$B$777,F$296)+'СЕТ СН'!$F$13</f>
        <v>0</v>
      </c>
      <c r="G304" s="64">
        <f>SUMIFS(СВЦЭМ!$I$34:$I$777,СВЦЭМ!$A$34:$A$777,$A304,СВЦЭМ!$B$34:$B$777,G$296)+'СЕТ СН'!$F$13</f>
        <v>0</v>
      </c>
      <c r="H304" s="64">
        <f>SUMIFS(СВЦЭМ!$I$34:$I$777,СВЦЭМ!$A$34:$A$777,$A304,СВЦЭМ!$B$34:$B$777,H$296)+'СЕТ СН'!$F$13</f>
        <v>0</v>
      </c>
      <c r="I304" s="64">
        <f>SUMIFS(СВЦЭМ!$I$34:$I$777,СВЦЭМ!$A$34:$A$777,$A304,СВЦЭМ!$B$34:$B$777,I$296)+'СЕТ СН'!$F$13</f>
        <v>0</v>
      </c>
      <c r="J304" s="64">
        <f>SUMIFS(СВЦЭМ!$I$34:$I$777,СВЦЭМ!$A$34:$A$777,$A304,СВЦЭМ!$B$34:$B$777,J$296)+'СЕТ СН'!$F$13</f>
        <v>0</v>
      </c>
      <c r="K304" s="64">
        <f>SUMIFS(СВЦЭМ!$I$34:$I$777,СВЦЭМ!$A$34:$A$777,$A304,СВЦЭМ!$B$34:$B$777,K$296)+'СЕТ СН'!$F$13</f>
        <v>0</v>
      </c>
      <c r="L304" s="64">
        <f>SUMIFS(СВЦЭМ!$I$34:$I$777,СВЦЭМ!$A$34:$A$777,$A304,СВЦЭМ!$B$34:$B$777,L$296)+'СЕТ СН'!$F$13</f>
        <v>0</v>
      </c>
      <c r="M304" s="64">
        <f>SUMIFS(СВЦЭМ!$I$34:$I$777,СВЦЭМ!$A$34:$A$777,$A304,СВЦЭМ!$B$34:$B$777,M$296)+'СЕТ СН'!$F$13</f>
        <v>0</v>
      </c>
      <c r="N304" s="64">
        <f>SUMIFS(СВЦЭМ!$I$34:$I$777,СВЦЭМ!$A$34:$A$777,$A304,СВЦЭМ!$B$34:$B$777,N$296)+'СЕТ СН'!$F$13</f>
        <v>0</v>
      </c>
      <c r="O304" s="64">
        <f>SUMIFS(СВЦЭМ!$I$34:$I$777,СВЦЭМ!$A$34:$A$777,$A304,СВЦЭМ!$B$34:$B$777,O$296)+'СЕТ СН'!$F$13</f>
        <v>0</v>
      </c>
      <c r="P304" s="64">
        <f>SUMIFS(СВЦЭМ!$I$34:$I$777,СВЦЭМ!$A$34:$A$777,$A304,СВЦЭМ!$B$34:$B$777,P$296)+'СЕТ СН'!$F$13</f>
        <v>0</v>
      </c>
      <c r="Q304" s="64">
        <f>SUMIFS(СВЦЭМ!$I$34:$I$777,СВЦЭМ!$A$34:$A$777,$A304,СВЦЭМ!$B$34:$B$777,Q$296)+'СЕТ СН'!$F$13</f>
        <v>0</v>
      </c>
      <c r="R304" s="64">
        <f>SUMIFS(СВЦЭМ!$I$34:$I$777,СВЦЭМ!$A$34:$A$777,$A304,СВЦЭМ!$B$34:$B$777,R$296)+'СЕТ СН'!$F$13</f>
        <v>0</v>
      </c>
      <c r="S304" s="64">
        <f>SUMIFS(СВЦЭМ!$I$34:$I$777,СВЦЭМ!$A$34:$A$777,$A304,СВЦЭМ!$B$34:$B$777,S$296)+'СЕТ СН'!$F$13</f>
        <v>0</v>
      </c>
      <c r="T304" s="64">
        <f>SUMIFS(СВЦЭМ!$I$34:$I$777,СВЦЭМ!$A$34:$A$777,$A304,СВЦЭМ!$B$34:$B$777,T$296)+'СЕТ СН'!$F$13</f>
        <v>0</v>
      </c>
      <c r="U304" s="64">
        <f>SUMIFS(СВЦЭМ!$I$34:$I$777,СВЦЭМ!$A$34:$A$777,$A304,СВЦЭМ!$B$34:$B$777,U$296)+'СЕТ СН'!$F$13</f>
        <v>0</v>
      </c>
      <c r="V304" s="64">
        <f>SUMIFS(СВЦЭМ!$I$34:$I$777,СВЦЭМ!$A$34:$A$777,$A304,СВЦЭМ!$B$34:$B$777,V$296)+'СЕТ СН'!$F$13</f>
        <v>0</v>
      </c>
      <c r="W304" s="64">
        <f>SUMIFS(СВЦЭМ!$I$34:$I$777,СВЦЭМ!$A$34:$A$777,$A304,СВЦЭМ!$B$34:$B$777,W$296)+'СЕТ СН'!$F$13</f>
        <v>0</v>
      </c>
      <c r="X304" s="64">
        <f>SUMIFS(СВЦЭМ!$I$34:$I$777,СВЦЭМ!$A$34:$A$777,$A304,СВЦЭМ!$B$34:$B$777,X$296)+'СЕТ СН'!$F$13</f>
        <v>0</v>
      </c>
      <c r="Y304" s="64">
        <f>SUMIFS(СВЦЭМ!$I$34:$I$777,СВЦЭМ!$A$34:$A$777,$A304,СВЦЭМ!$B$34:$B$777,Y$296)+'СЕТ СН'!$F$13</f>
        <v>0</v>
      </c>
    </row>
    <row r="305" spans="1:25" ht="15.75" x14ac:dyDescent="0.2">
      <c r="A305" s="63">
        <f t="shared" si="8"/>
        <v>42560</v>
      </c>
      <c r="B305" s="64">
        <f>SUMIFS(СВЦЭМ!$I$34:$I$777,СВЦЭМ!$A$34:$A$777,$A305,СВЦЭМ!$B$34:$B$777,B$296)+'СЕТ СН'!$F$13</f>
        <v>0</v>
      </c>
      <c r="C305" s="64">
        <f>SUMIFS(СВЦЭМ!$I$34:$I$777,СВЦЭМ!$A$34:$A$777,$A305,СВЦЭМ!$B$34:$B$777,C$296)+'СЕТ СН'!$F$13</f>
        <v>0</v>
      </c>
      <c r="D305" s="64">
        <f>SUMIFS(СВЦЭМ!$I$34:$I$777,СВЦЭМ!$A$34:$A$777,$A305,СВЦЭМ!$B$34:$B$777,D$296)+'СЕТ СН'!$F$13</f>
        <v>0</v>
      </c>
      <c r="E305" s="64">
        <f>SUMIFS(СВЦЭМ!$I$34:$I$777,СВЦЭМ!$A$34:$A$777,$A305,СВЦЭМ!$B$34:$B$777,E$296)+'СЕТ СН'!$F$13</f>
        <v>0</v>
      </c>
      <c r="F305" s="64">
        <f>SUMIFS(СВЦЭМ!$I$34:$I$777,СВЦЭМ!$A$34:$A$777,$A305,СВЦЭМ!$B$34:$B$777,F$296)+'СЕТ СН'!$F$13</f>
        <v>0</v>
      </c>
      <c r="G305" s="64">
        <f>SUMIFS(СВЦЭМ!$I$34:$I$777,СВЦЭМ!$A$34:$A$777,$A305,СВЦЭМ!$B$34:$B$777,G$296)+'СЕТ СН'!$F$13</f>
        <v>0</v>
      </c>
      <c r="H305" s="64">
        <f>SUMIFS(СВЦЭМ!$I$34:$I$777,СВЦЭМ!$A$34:$A$777,$A305,СВЦЭМ!$B$34:$B$777,H$296)+'СЕТ СН'!$F$13</f>
        <v>0</v>
      </c>
      <c r="I305" s="64">
        <f>SUMIFS(СВЦЭМ!$I$34:$I$777,СВЦЭМ!$A$34:$A$777,$A305,СВЦЭМ!$B$34:$B$777,I$296)+'СЕТ СН'!$F$13</f>
        <v>0</v>
      </c>
      <c r="J305" s="64">
        <f>SUMIFS(СВЦЭМ!$I$34:$I$777,СВЦЭМ!$A$34:$A$777,$A305,СВЦЭМ!$B$34:$B$777,J$296)+'СЕТ СН'!$F$13</f>
        <v>0</v>
      </c>
      <c r="K305" s="64">
        <f>SUMIFS(СВЦЭМ!$I$34:$I$777,СВЦЭМ!$A$34:$A$777,$A305,СВЦЭМ!$B$34:$B$777,K$296)+'СЕТ СН'!$F$13</f>
        <v>0</v>
      </c>
      <c r="L305" s="64">
        <f>SUMIFS(СВЦЭМ!$I$34:$I$777,СВЦЭМ!$A$34:$A$777,$A305,СВЦЭМ!$B$34:$B$777,L$296)+'СЕТ СН'!$F$13</f>
        <v>0</v>
      </c>
      <c r="M305" s="64">
        <f>SUMIFS(СВЦЭМ!$I$34:$I$777,СВЦЭМ!$A$34:$A$777,$A305,СВЦЭМ!$B$34:$B$777,M$296)+'СЕТ СН'!$F$13</f>
        <v>0</v>
      </c>
      <c r="N305" s="64">
        <f>SUMIFS(СВЦЭМ!$I$34:$I$777,СВЦЭМ!$A$34:$A$777,$A305,СВЦЭМ!$B$34:$B$777,N$296)+'СЕТ СН'!$F$13</f>
        <v>0</v>
      </c>
      <c r="O305" s="64">
        <f>SUMIFS(СВЦЭМ!$I$34:$I$777,СВЦЭМ!$A$34:$A$777,$A305,СВЦЭМ!$B$34:$B$777,O$296)+'СЕТ СН'!$F$13</f>
        <v>0</v>
      </c>
      <c r="P305" s="64">
        <f>SUMIFS(СВЦЭМ!$I$34:$I$777,СВЦЭМ!$A$34:$A$777,$A305,СВЦЭМ!$B$34:$B$777,P$296)+'СЕТ СН'!$F$13</f>
        <v>0</v>
      </c>
      <c r="Q305" s="64">
        <f>SUMIFS(СВЦЭМ!$I$34:$I$777,СВЦЭМ!$A$34:$A$777,$A305,СВЦЭМ!$B$34:$B$777,Q$296)+'СЕТ СН'!$F$13</f>
        <v>0</v>
      </c>
      <c r="R305" s="64">
        <f>SUMIFS(СВЦЭМ!$I$34:$I$777,СВЦЭМ!$A$34:$A$777,$A305,СВЦЭМ!$B$34:$B$777,R$296)+'СЕТ СН'!$F$13</f>
        <v>0</v>
      </c>
      <c r="S305" s="64">
        <f>SUMIFS(СВЦЭМ!$I$34:$I$777,СВЦЭМ!$A$34:$A$777,$A305,СВЦЭМ!$B$34:$B$777,S$296)+'СЕТ СН'!$F$13</f>
        <v>0</v>
      </c>
      <c r="T305" s="64">
        <f>SUMIFS(СВЦЭМ!$I$34:$I$777,СВЦЭМ!$A$34:$A$777,$A305,СВЦЭМ!$B$34:$B$777,T$296)+'СЕТ СН'!$F$13</f>
        <v>0</v>
      </c>
      <c r="U305" s="64">
        <f>SUMIFS(СВЦЭМ!$I$34:$I$777,СВЦЭМ!$A$34:$A$777,$A305,СВЦЭМ!$B$34:$B$777,U$296)+'СЕТ СН'!$F$13</f>
        <v>0</v>
      </c>
      <c r="V305" s="64">
        <f>SUMIFS(СВЦЭМ!$I$34:$I$777,СВЦЭМ!$A$34:$A$777,$A305,СВЦЭМ!$B$34:$B$777,V$296)+'СЕТ СН'!$F$13</f>
        <v>0</v>
      </c>
      <c r="W305" s="64">
        <f>SUMIFS(СВЦЭМ!$I$34:$I$777,СВЦЭМ!$A$34:$A$777,$A305,СВЦЭМ!$B$34:$B$777,W$296)+'СЕТ СН'!$F$13</f>
        <v>0</v>
      </c>
      <c r="X305" s="64">
        <f>SUMIFS(СВЦЭМ!$I$34:$I$777,СВЦЭМ!$A$34:$A$777,$A305,СВЦЭМ!$B$34:$B$777,X$296)+'СЕТ СН'!$F$13</f>
        <v>0</v>
      </c>
      <c r="Y305" s="64">
        <f>SUMIFS(СВЦЭМ!$I$34:$I$777,СВЦЭМ!$A$34:$A$777,$A305,СВЦЭМ!$B$34:$B$777,Y$296)+'СЕТ СН'!$F$13</f>
        <v>0</v>
      </c>
    </row>
    <row r="306" spans="1:25" ht="15.75" x14ac:dyDescent="0.2">
      <c r="A306" s="63">
        <f t="shared" si="8"/>
        <v>42561</v>
      </c>
      <c r="B306" s="64">
        <f>SUMIFS(СВЦЭМ!$I$34:$I$777,СВЦЭМ!$A$34:$A$777,$A306,СВЦЭМ!$B$34:$B$777,B$296)+'СЕТ СН'!$F$13</f>
        <v>0</v>
      </c>
      <c r="C306" s="64">
        <f>SUMIFS(СВЦЭМ!$I$34:$I$777,СВЦЭМ!$A$34:$A$777,$A306,СВЦЭМ!$B$34:$B$777,C$296)+'СЕТ СН'!$F$13</f>
        <v>0</v>
      </c>
      <c r="D306" s="64">
        <f>SUMIFS(СВЦЭМ!$I$34:$I$777,СВЦЭМ!$A$34:$A$777,$A306,СВЦЭМ!$B$34:$B$777,D$296)+'СЕТ СН'!$F$13</f>
        <v>0</v>
      </c>
      <c r="E306" s="64">
        <f>SUMIFS(СВЦЭМ!$I$34:$I$777,СВЦЭМ!$A$34:$A$777,$A306,СВЦЭМ!$B$34:$B$777,E$296)+'СЕТ СН'!$F$13</f>
        <v>0</v>
      </c>
      <c r="F306" s="64">
        <f>SUMIFS(СВЦЭМ!$I$34:$I$777,СВЦЭМ!$A$34:$A$777,$A306,СВЦЭМ!$B$34:$B$777,F$296)+'СЕТ СН'!$F$13</f>
        <v>0</v>
      </c>
      <c r="G306" s="64">
        <f>SUMIFS(СВЦЭМ!$I$34:$I$777,СВЦЭМ!$A$34:$A$777,$A306,СВЦЭМ!$B$34:$B$777,G$296)+'СЕТ СН'!$F$13</f>
        <v>0</v>
      </c>
      <c r="H306" s="64">
        <f>SUMIFS(СВЦЭМ!$I$34:$I$777,СВЦЭМ!$A$34:$A$777,$A306,СВЦЭМ!$B$34:$B$777,H$296)+'СЕТ СН'!$F$13</f>
        <v>0</v>
      </c>
      <c r="I306" s="64">
        <f>SUMIFS(СВЦЭМ!$I$34:$I$777,СВЦЭМ!$A$34:$A$777,$A306,СВЦЭМ!$B$34:$B$777,I$296)+'СЕТ СН'!$F$13</f>
        <v>0</v>
      </c>
      <c r="J306" s="64">
        <f>SUMIFS(СВЦЭМ!$I$34:$I$777,СВЦЭМ!$A$34:$A$777,$A306,СВЦЭМ!$B$34:$B$777,J$296)+'СЕТ СН'!$F$13</f>
        <v>0</v>
      </c>
      <c r="K306" s="64">
        <f>SUMIFS(СВЦЭМ!$I$34:$I$777,СВЦЭМ!$A$34:$A$777,$A306,СВЦЭМ!$B$34:$B$777,K$296)+'СЕТ СН'!$F$13</f>
        <v>0</v>
      </c>
      <c r="L306" s="64">
        <f>SUMIFS(СВЦЭМ!$I$34:$I$777,СВЦЭМ!$A$34:$A$777,$A306,СВЦЭМ!$B$34:$B$777,L$296)+'СЕТ СН'!$F$13</f>
        <v>0</v>
      </c>
      <c r="M306" s="64">
        <f>SUMIFS(СВЦЭМ!$I$34:$I$777,СВЦЭМ!$A$34:$A$777,$A306,СВЦЭМ!$B$34:$B$777,M$296)+'СЕТ СН'!$F$13</f>
        <v>0</v>
      </c>
      <c r="N306" s="64">
        <f>SUMIFS(СВЦЭМ!$I$34:$I$777,СВЦЭМ!$A$34:$A$777,$A306,СВЦЭМ!$B$34:$B$777,N$296)+'СЕТ СН'!$F$13</f>
        <v>0</v>
      </c>
      <c r="O306" s="64">
        <f>SUMIFS(СВЦЭМ!$I$34:$I$777,СВЦЭМ!$A$34:$A$777,$A306,СВЦЭМ!$B$34:$B$777,O$296)+'СЕТ СН'!$F$13</f>
        <v>0</v>
      </c>
      <c r="P306" s="64">
        <f>SUMIFS(СВЦЭМ!$I$34:$I$777,СВЦЭМ!$A$34:$A$777,$A306,СВЦЭМ!$B$34:$B$777,P$296)+'СЕТ СН'!$F$13</f>
        <v>0</v>
      </c>
      <c r="Q306" s="64">
        <f>SUMIFS(СВЦЭМ!$I$34:$I$777,СВЦЭМ!$A$34:$A$777,$A306,СВЦЭМ!$B$34:$B$777,Q$296)+'СЕТ СН'!$F$13</f>
        <v>0</v>
      </c>
      <c r="R306" s="64">
        <f>SUMIFS(СВЦЭМ!$I$34:$I$777,СВЦЭМ!$A$34:$A$777,$A306,СВЦЭМ!$B$34:$B$777,R$296)+'СЕТ СН'!$F$13</f>
        <v>0</v>
      </c>
      <c r="S306" s="64">
        <f>SUMIFS(СВЦЭМ!$I$34:$I$777,СВЦЭМ!$A$34:$A$777,$A306,СВЦЭМ!$B$34:$B$777,S$296)+'СЕТ СН'!$F$13</f>
        <v>0</v>
      </c>
      <c r="T306" s="64">
        <f>SUMIFS(СВЦЭМ!$I$34:$I$777,СВЦЭМ!$A$34:$A$777,$A306,СВЦЭМ!$B$34:$B$777,T$296)+'СЕТ СН'!$F$13</f>
        <v>0</v>
      </c>
      <c r="U306" s="64">
        <f>SUMIFS(СВЦЭМ!$I$34:$I$777,СВЦЭМ!$A$34:$A$777,$A306,СВЦЭМ!$B$34:$B$777,U$296)+'СЕТ СН'!$F$13</f>
        <v>0</v>
      </c>
      <c r="V306" s="64">
        <f>SUMIFS(СВЦЭМ!$I$34:$I$777,СВЦЭМ!$A$34:$A$777,$A306,СВЦЭМ!$B$34:$B$777,V$296)+'СЕТ СН'!$F$13</f>
        <v>0</v>
      </c>
      <c r="W306" s="64">
        <f>SUMIFS(СВЦЭМ!$I$34:$I$777,СВЦЭМ!$A$34:$A$777,$A306,СВЦЭМ!$B$34:$B$777,W$296)+'СЕТ СН'!$F$13</f>
        <v>0</v>
      </c>
      <c r="X306" s="64">
        <f>SUMIFS(СВЦЭМ!$I$34:$I$777,СВЦЭМ!$A$34:$A$777,$A306,СВЦЭМ!$B$34:$B$777,X$296)+'СЕТ СН'!$F$13</f>
        <v>0</v>
      </c>
      <c r="Y306" s="64">
        <f>SUMIFS(СВЦЭМ!$I$34:$I$777,СВЦЭМ!$A$34:$A$777,$A306,СВЦЭМ!$B$34:$B$777,Y$296)+'СЕТ СН'!$F$13</f>
        <v>0</v>
      </c>
    </row>
    <row r="307" spans="1:25" ht="15.75" x14ac:dyDescent="0.2">
      <c r="A307" s="63">
        <f t="shared" si="8"/>
        <v>42562</v>
      </c>
      <c r="B307" s="64">
        <f>SUMIFS(СВЦЭМ!$I$34:$I$777,СВЦЭМ!$A$34:$A$777,$A307,СВЦЭМ!$B$34:$B$777,B$296)+'СЕТ СН'!$F$13</f>
        <v>0</v>
      </c>
      <c r="C307" s="64">
        <f>SUMIFS(СВЦЭМ!$I$34:$I$777,СВЦЭМ!$A$34:$A$777,$A307,СВЦЭМ!$B$34:$B$777,C$296)+'СЕТ СН'!$F$13</f>
        <v>0</v>
      </c>
      <c r="D307" s="64">
        <f>SUMIFS(СВЦЭМ!$I$34:$I$777,СВЦЭМ!$A$34:$A$777,$A307,СВЦЭМ!$B$34:$B$777,D$296)+'СЕТ СН'!$F$13</f>
        <v>0</v>
      </c>
      <c r="E307" s="64">
        <f>SUMIFS(СВЦЭМ!$I$34:$I$777,СВЦЭМ!$A$34:$A$777,$A307,СВЦЭМ!$B$34:$B$777,E$296)+'СЕТ СН'!$F$13</f>
        <v>0</v>
      </c>
      <c r="F307" s="64">
        <f>SUMIFS(СВЦЭМ!$I$34:$I$777,СВЦЭМ!$A$34:$A$777,$A307,СВЦЭМ!$B$34:$B$777,F$296)+'СЕТ СН'!$F$13</f>
        <v>0</v>
      </c>
      <c r="G307" s="64">
        <f>SUMIFS(СВЦЭМ!$I$34:$I$777,СВЦЭМ!$A$34:$A$777,$A307,СВЦЭМ!$B$34:$B$777,G$296)+'СЕТ СН'!$F$13</f>
        <v>0</v>
      </c>
      <c r="H307" s="64">
        <f>SUMIFS(СВЦЭМ!$I$34:$I$777,СВЦЭМ!$A$34:$A$777,$A307,СВЦЭМ!$B$34:$B$777,H$296)+'СЕТ СН'!$F$13</f>
        <v>0</v>
      </c>
      <c r="I307" s="64">
        <f>SUMIFS(СВЦЭМ!$I$34:$I$777,СВЦЭМ!$A$34:$A$777,$A307,СВЦЭМ!$B$34:$B$777,I$296)+'СЕТ СН'!$F$13</f>
        <v>0</v>
      </c>
      <c r="J307" s="64">
        <f>SUMIFS(СВЦЭМ!$I$34:$I$777,СВЦЭМ!$A$34:$A$777,$A307,СВЦЭМ!$B$34:$B$777,J$296)+'СЕТ СН'!$F$13</f>
        <v>0</v>
      </c>
      <c r="K307" s="64">
        <f>SUMIFS(СВЦЭМ!$I$34:$I$777,СВЦЭМ!$A$34:$A$777,$A307,СВЦЭМ!$B$34:$B$777,K$296)+'СЕТ СН'!$F$13</f>
        <v>0</v>
      </c>
      <c r="L307" s="64">
        <f>SUMIFS(СВЦЭМ!$I$34:$I$777,СВЦЭМ!$A$34:$A$777,$A307,СВЦЭМ!$B$34:$B$777,L$296)+'СЕТ СН'!$F$13</f>
        <v>0</v>
      </c>
      <c r="M307" s="64">
        <f>SUMIFS(СВЦЭМ!$I$34:$I$777,СВЦЭМ!$A$34:$A$777,$A307,СВЦЭМ!$B$34:$B$777,M$296)+'СЕТ СН'!$F$13</f>
        <v>0</v>
      </c>
      <c r="N307" s="64">
        <f>SUMIFS(СВЦЭМ!$I$34:$I$777,СВЦЭМ!$A$34:$A$777,$A307,СВЦЭМ!$B$34:$B$777,N$296)+'СЕТ СН'!$F$13</f>
        <v>0</v>
      </c>
      <c r="O307" s="64">
        <f>SUMIFS(СВЦЭМ!$I$34:$I$777,СВЦЭМ!$A$34:$A$777,$A307,СВЦЭМ!$B$34:$B$777,O$296)+'СЕТ СН'!$F$13</f>
        <v>0</v>
      </c>
      <c r="P307" s="64">
        <f>SUMIFS(СВЦЭМ!$I$34:$I$777,СВЦЭМ!$A$34:$A$777,$A307,СВЦЭМ!$B$34:$B$777,P$296)+'СЕТ СН'!$F$13</f>
        <v>0</v>
      </c>
      <c r="Q307" s="64">
        <f>SUMIFS(СВЦЭМ!$I$34:$I$777,СВЦЭМ!$A$34:$A$777,$A307,СВЦЭМ!$B$34:$B$777,Q$296)+'СЕТ СН'!$F$13</f>
        <v>0</v>
      </c>
      <c r="R307" s="64">
        <f>SUMIFS(СВЦЭМ!$I$34:$I$777,СВЦЭМ!$A$34:$A$777,$A307,СВЦЭМ!$B$34:$B$777,R$296)+'СЕТ СН'!$F$13</f>
        <v>0</v>
      </c>
      <c r="S307" s="64">
        <f>SUMIFS(СВЦЭМ!$I$34:$I$777,СВЦЭМ!$A$34:$A$777,$A307,СВЦЭМ!$B$34:$B$777,S$296)+'СЕТ СН'!$F$13</f>
        <v>0</v>
      </c>
      <c r="T307" s="64">
        <f>SUMIFS(СВЦЭМ!$I$34:$I$777,СВЦЭМ!$A$34:$A$777,$A307,СВЦЭМ!$B$34:$B$777,T$296)+'СЕТ СН'!$F$13</f>
        <v>0</v>
      </c>
      <c r="U307" s="64">
        <f>SUMIFS(СВЦЭМ!$I$34:$I$777,СВЦЭМ!$A$34:$A$777,$A307,СВЦЭМ!$B$34:$B$777,U$296)+'СЕТ СН'!$F$13</f>
        <v>0</v>
      </c>
      <c r="V307" s="64">
        <f>SUMIFS(СВЦЭМ!$I$34:$I$777,СВЦЭМ!$A$34:$A$777,$A307,СВЦЭМ!$B$34:$B$777,V$296)+'СЕТ СН'!$F$13</f>
        <v>0</v>
      </c>
      <c r="W307" s="64">
        <f>SUMIFS(СВЦЭМ!$I$34:$I$777,СВЦЭМ!$A$34:$A$777,$A307,СВЦЭМ!$B$34:$B$777,W$296)+'СЕТ СН'!$F$13</f>
        <v>0</v>
      </c>
      <c r="X307" s="64">
        <f>SUMIFS(СВЦЭМ!$I$34:$I$777,СВЦЭМ!$A$34:$A$777,$A307,СВЦЭМ!$B$34:$B$777,X$296)+'СЕТ СН'!$F$13</f>
        <v>0</v>
      </c>
      <c r="Y307" s="64">
        <f>SUMIFS(СВЦЭМ!$I$34:$I$777,СВЦЭМ!$A$34:$A$777,$A307,СВЦЭМ!$B$34:$B$777,Y$296)+'СЕТ СН'!$F$13</f>
        <v>0</v>
      </c>
    </row>
    <row r="308" spans="1:25" ht="15.75" x14ac:dyDescent="0.2">
      <c r="A308" s="63">
        <f t="shared" si="8"/>
        <v>42563</v>
      </c>
      <c r="B308" s="64">
        <f>SUMIFS(СВЦЭМ!$I$34:$I$777,СВЦЭМ!$A$34:$A$777,$A308,СВЦЭМ!$B$34:$B$777,B$296)+'СЕТ СН'!$F$13</f>
        <v>0</v>
      </c>
      <c r="C308" s="64">
        <f>SUMIFS(СВЦЭМ!$I$34:$I$777,СВЦЭМ!$A$34:$A$777,$A308,СВЦЭМ!$B$34:$B$777,C$296)+'СЕТ СН'!$F$13</f>
        <v>0</v>
      </c>
      <c r="D308" s="64">
        <f>SUMIFS(СВЦЭМ!$I$34:$I$777,СВЦЭМ!$A$34:$A$777,$A308,СВЦЭМ!$B$34:$B$777,D$296)+'СЕТ СН'!$F$13</f>
        <v>0</v>
      </c>
      <c r="E308" s="64">
        <f>SUMIFS(СВЦЭМ!$I$34:$I$777,СВЦЭМ!$A$34:$A$777,$A308,СВЦЭМ!$B$34:$B$777,E$296)+'СЕТ СН'!$F$13</f>
        <v>0</v>
      </c>
      <c r="F308" s="64">
        <f>SUMIFS(СВЦЭМ!$I$34:$I$777,СВЦЭМ!$A$34:$A$777,$A308,СВЦЭМ!$B$34:$B$777,F$296)+'СЕТ СН'!$F$13</f>
        <v>0</v>
      </c>
      <c r="G308" s="64">
        <f>SUMIFS(СВЦЭМ!$I$34:$I$777,СВЦЭМ!$A$34:$A$777,$A308,СВЦЭМ!$B$34:$B$777,G$296)+'СЕТ СН'!$F$13</f>
        <v>0</v>
      </c>
      <c r="H308" s="64">
        <f>SUMIFS(СВЦЭМ!$I$34:$I$777,СВЦЭМ!$A$34:$A$777,$A308,СВЦЭМ!$B$34:$B$777,H$296)+'СЕТ СН'!$F$13</f>
        <v>0</v>
      </c>
      <c r="I308" s="64">
        <f>SUMIFS(СВЦЭМ!$I$34:$I$777,СВЦЭМ!$A$34:$A$777,$A308,СВЦЭМ!$B$34:$B$777,I$296)+'СЕТ СН'!$F$13</f>
        <v>0</v>
      </c>
      <c r="J308" s="64">
        <f>SUMIFS(СВЦЭМ!$I$34:$I$777,СВЦЭМ!$A$34:$A$777,$A308,СВЦЭМ!$B$34:$B$777,J$296)+'СЕТ СН'!$F$13</f>
        <v>0</v>
      </c>
      <c r="K308" s="64">
        <f>SUMIFS(СВЦЭМ!$I$34:$I$777,СВЦЭМ!$A$34:$A$777,$A308,СВЦЭМ!$B$34:$B$777,K$296)+'СЕТ СН'!$F$13</f>
        <v>0</v>
      </c>
      <c r="L308" s="64">
        <f>SUMIFS(СВЦЭМ!$I$34:$I$777,СВЦЭМ!$A$34:$A$777,$A308,СВЦЭМ!$B$34:$B$777,L$296)+'СЕТ СН'!$F$13</f>
        <v>0</v>
      </c>
      <c r="M308" s="64">
        <f>SUMIFS(СВЦЭМ!$I$34:$I$777,СВЦЭМ!$A$34:$A$777,$A308,СВЦЭМ!$B$34:$B$777,M$296)+'СЕТ СН'!$F$13</f>
        <v>0</v>
      </c>
      <c r="N308" s="64">
        <f>SUMIFS(СВЦЭМ!$I$34:$I$777,СВЦЭМ!$A$34:$A$777,$A308,СВЦЭМ!$B$34:$B$777,N$296)+'СЕТ СН'!$F$13</f>
        <v>0</v>
      </c>
      <c r="O308" s="64">
        <f>SUMIFS(СВЦЭМ!$I$34:$I$777,СВЦЭМ!$A$34:$A$777,$A308,СВЦЭМ!$B$34:$B$777,O$296)+'СЕТ СН'!$F$13</f>
        <v>0</v>
      </c>
      <c r="P308" s="64">
        <f>SUMIFS(СВЦЭМ!$I$34:$I$777,СВЦЭМ!$A$34:$A$777,$A308,СВЦЭМ!$B$34:$B$777,P$296)+'СЕТ СН'!$F$13</f>
        <v>0</v>
      </c>
      <c r="Q308" s="64">
        <f>SUMIFS(СВЦЭМ!$I$34:$I$777,СВЦЭМ!$A$34:$A$777,$A308,СВЦЭМ!$B$34:$B$777,Q$296)+'СЕТ СН'!$F$13</f>
        <v>0</v>
      </c>
      <c r="R308" s="64">
        <f>SUMIFS(СВЦЭМ!$I$34:$I$777,СВЦЭМ!$A$34:$A$777,$A308,СВЦЭМ!$B$34:$B$777,R$296)+'СЕТ СН'!$F$13</f>
        <v>0</v>
      </c>
      <c r="S308" s="64">
        <f>SUMIFS(СВЦЭМ!$I$34:$I$777,СВЦЭМ!$A$34:$A$777,$A308,СВЦЭМ!$B$34:$B$777,S$296)+'СЕТ СН'!$F$13</f>
        <v>0</v>
      </c>
      <c r="T308" s="64">
        <f>SUMIFS(СВЦЭМ!$I$34:$I$777,СВЦЭМ!$A$34:$A$777,$A308,СВЦЭМ!$B$34:$B$777,T$296)+'СЕТ СН'!$F$13</f>
        <v>0</v>
      </c>
      <c r="U308" s="64">
        <f>SUMIFS(СВЦЭМ!$I$34:$I$777,СВЦЭМ!$A$34:$A$777,$A308,СВЦЭМ!$B$34:$B$777,U$296)+'СЕТ СН'!$F$13</f>
        <v>0</v>
      </c>
      <c r="V308" s="64">
        <f>SUMIFS(СВЦЭМ!$I$34:$I$777,СВЦЭМ!$A$34:$A$777,$A308,СВЦЭМ!$B$34:$B$777,V$296)+'СЕТ СН'!$F$13</f>
        <v>0</v>
      </c>
      <c r="W308" s="64">
        <f>SUMIFS(СВЦЭМ!$I$34:$I$777,СВЦЭМ!$A$34:$A$777,$A308,СВЦЭМ!$B$34:$B$777,W$296)+'СЕТ СН'!$F$13</f>
        <v>0</v>
      </c>
      <c r="X308" s="64">
        <f>SUMIFS(СВЦЭМ!$I$34:$I$777,СВЦЭМ!$A$34:$A$777,$A308,СВЦЭМ!$B$34:$B$777,X$296)+'СЕТ СН'!$F$13</f>
        <v>0</v>
      </c>
      <c r="Y308" s="64">
        <f>SUMIFS(СВЦЭМ!$I$34:$I$777,СВЦЭМ!$A$34:$A$777,$A308,СВЦЭМ!$B$34:$B$777,Y$296)+'СЕТ СН'!$F$13</f>
        <v>0</v>
      </c>
    </row>
    <row r="309" spans="1:25" ht="15.75" x14ac:dyDescent="0.2">
      <c r="A309" s="63">
        <f t="shared" si="8"/>
        <v>42564</v>
      </c>
      <c r="B309" s="64">
        <f>SUMIFS(СВЦЭМ!$I$34:$I$777,СВЦЭМ!$A$34:$A$777,$A309,СВЦЭМ!$B$34:$B$777,B$296)+'СЕТ СН'!$F$13</f>
        <v>0</v>
      </c>
      <c r="C309" s="64">
        <f>SUMIFS(СВЦЭМ!$I$34:$I$777,СВЦЭМ!$A$34:$A$777,$A309,СВЦЭМ!$B$34:$B$777,C$296)+'СЕТ СН'!$F$13</f>
        <v>0</v>
      </c>
      <c r="D309" s="64">
        <f>SUMIFS(СВЦЭМ!$I$34:$I$777,СВЦЭМ!$A$34:$A$777,$A309,СВЦЭМ!$B$34:$B$777,D$296)+'СЕТ СН'!$F$13</f>
        <v>0</v>
      </c>
      <c r="E309" s="64">
        <f>SUMIFS(СВЦЭМ!$I$34:$I$777,СВЦЭМ!$A$34:$A$777,$A309,СВЦЭМ!$B$34:$B$777,E$296)+'СЕТ СН'!$F$13</f>
        <v>0</v>
      </c>
      <c r="F309" s="64">
        <f>SUMIFS(СВЦЭМ!$I$34:$I$777,СВЦЭМ!$A$34:$A$777,$A309,СВЦЭМ!$B$34:$B$777,F$296)+'СЕТ СН'!$F$13</f>
        <v>0</v>
      </c>
      <c r="G309" s="64">
        <f>SUMIFS(СВЦЭМ!$I$34:$I$777,СВЦЭМ!$A$34:$A$777,$A309,СВЦЭМ!$B$34:$B$777,G$296)+'СЕТ СН'!$F$13</f>
        <v>0</v>
      </c>
      <c r="H309" s="64">
        <f>SUMIFS(СВЦЭМ!$I$34:$I$777,СВЦЭМ!$A$34:$A$777,$A309,СВЦЭМ!$B$34:$B$777,H$296)+'СЕТ СН'!$F$13</f>
        <v>0</v>
      </c>
      <c r="I309" s="64">
        <f>SUMIFS(СВЦЭМ!$I$34:$I$777,СВЦЭМ!$A$34:$A$777,$A309,СВЦЭМ!$B$34:$B$777,I$296)+'СЕТ СН'!$F$13</f>
        <v>0</v>
      </c>
      <c r="J309" s="64">
        <f>SUMIFS(СВЦЭМ!$I$34:$I$777,СВЦЭМ!$A$34:$A$777,$A309,СВЦЭМ!$B$34:$B$777,J$296)+'СЕТ СН'!$F$13</f>
        <v>0</v>
      </c>
      <c r="K309" s="64">
        <f>SUMIFS(СВЦЭМ!$I$34:$I$777,СВЦЭМ!$A$34:$A$777,$A309,СВЦЭМ!$B$34:$B$777,K$296)+'СЕТ СН'!$F$13</f>
        <v>0</v>
      </c>
      <c r="L309" s="64">
        <f>SUMIFS(СВЦЭМ!$I$34:$I$777,СВЦЭМ!$A$34:$A$777,$A309,СВЦЭМ!$B$34:$B$777,L$296)+'СЕТ СН'!$F$13</f>
        <v>0</v>
      </c>
      <c r="M309" s="64">
        <f>SUMIFS(СВЦЭМ!$I$34:$I$777,СВЦЭМ!$A$34:$A$777,$A309,СВЦЭМ!$B$34:$B$777,M$296)+'СЕТ СН'!$F$13</f>
        <v>0</v>
      </c>
      <c r="N309" s="64">
        <f>SUMIFS(СВЦЭМ!$I$34:$I$777,СВЦЭМ!$A$34:$A$777,$A309,СВЦЭМ!$B$34:$B$777,N$296)+'СЕТ СН'!$F$13</f>
        <v>0</v>
      </c>
      <c r="O309" s="64">
        <f>SUMIFS(СВЦЭМ!$I$34:$I$777,СВЦЭМ!$A$34:$A$777,$A309,СВЦЭМ!$B$34:$B$777,O$296)+'СЕТ СН'!$F$13</f>
        <v>0</v>
      </c>
      <c r="P309" s="64">
        <f>SUMIFS(СВЦЭМ!$I$34:$I$777,СВЦЭМ!$A$34:$A$777,$A309,СВЦЭМ!$B$34:$B$777,P$296)+'СЕТ СН'!$F$13</f>
        <v>0</v>
      </c>
      <c r="Q309" s="64">
        <f>SUMIFS(СВЦЭМ!$I$34:$I$777,СВЦЭМ!$A$34:$A$777,$A309,СВЦЭМ!$B$34:$B$777,Q$296)+'СЕТ СН'!$F$13</f>
        <v>0</v>
      </c>
      <c r="R309" s="64">
        <f>SUMIFS(СВЦЭМ!$I$34:$I$777,СВЦЭМ!$A$34:$A$777,$A309,СВЦЭМ!$B$34:$B$777,R$296)+'СЕТ СН'!$F$13</f>
        <v>0</v>
      </c>
      <c r="S309" s="64">
        <f>SUMIFS(СВЦЭМ!$I$34:$I$777,СВЦЭМ!$A$34:$A$777,$A309,СВЦЭМ!$B$34:$B$777,S$296)+'СЕТ СН'!$F$13</f>
        <v>0</v>
      </c>
      <c r="T309" s="64">
        <f>SUMIFS(СВЦЭМ!$I$34:$I$777,СВЦЭМ!$A$34:$A$777,$A309,СВЦЭМ!$B$34:$B$777,T$296)+'СЕТ СН'!$F$13</f>
        <v>0</v>
      </c>
      <c r="U309" s="64">
        <f>SUMIFS(СВЦЭМ!$I$34:$I$777,СВЦЭМ!$A$34:$A$777,$A309,СВЦЭМ!$B$34:$B$777,U$296)+'СЕТ СН'!$F$13</f>
        <v>0</v>
      </c>
      <c r="V309" s="64">
        <f>SUMIFS(СВЦЭМ!$I$34:$I$777,СВЦЭМ!$A$34:$A$777,$A309,СВЦЭМ!$B$34:$B$777,V$296)+'СЕТ СН'!$F$13</f>
        <v>0</v>
      </c>
      <c r="W309" s="64">
        <f>SUMIFS(СВЦЭМ!$I$34:$I$777,СВЦЭМ!$A$34:$A$777,$A309,СВЦЭМ!$B$34:$B$777,W$296)+'СЕТ СН'!$F$13</f>
        <v>0</v>
      </c>
      <c r="X309" s="64">
        <f>SUMIFS(СВЦЭМ!$I$34:$I$777,СВЦЭМ!$A$34:$A$777,$A309,СВЦЭМ!$B$34:$B$777,X$296)+'СЕТ СН'!$F$13</f>
        <v>0</v>
      </c>
      <c r="Y309" s="64">
        <f>SUMIFS(СВЦЭМ!$I$34:$I$777,СВЦЭМ!$A$34:$A$777,$A309,СВЦЭМ!$B$34:$B$777,Y$296)+'СЕТ СН'!$F$13</f>
        <v>0</v>
      </c>
    </row>
    <row r="310" spans="1:25" ht="15.75" x14ac:dyDescent="0.2">
      <c r="A310" s="63">
        <f t="shared" si="8"/>
        <v>42565</v>
      </c>
      <c r="B310" s="64">
        <f>SUMIFS(СВЦЭМ!$I$34:$I$777,СВЦЭМ!$A$34:$A$777,$A310,СВЦЭМ!$B$34:$B$777,B$296)+'СЕТ СН'!$F$13</f>
        <v>0</v>
      </c>
      <c r="C310" s="64">
        <f>SUMIFS(СВЦЭМ!$I$34:$I$777,СВЦЭМ!$A$34:$A$777,$A310,СВЦЭМ!$B$34:$B$777,C$296)+'СЕТ СН'!$F$13</f>
        <v>0</v>
      </c>
      <c r="D310" s="64">
        <f>SUMIFS(СВЦЭМ!$I$34:$I$777,СВЦЭМ!$A$34:$A$777,$A310,СВЦЭМ!$B$34:$B$777,D$296)+'СЕТ СН'!$F$13</f>
        <v>0</v>
      </c>
      <c r="E310" s="64">
        <f>SUMIFS(СВЦЭМ!$I$34:$I$777,СВЦЭМ!$A$34:$A$777,$A310,СВЦЭМ!$B$34:$B$777,E$296)+'СЕТ СН'!$F$13</f>
        <v>0</v>
      </c>
      <c r="F310" s="64">
        <f>SUMIFS(СВЦЭМ!$I$34:$I$777,СВЦЭМ!$A$34:$A$777,$A310,СВЦЭМ!$B$34:$B$777,F$296)+'СЕТ СН'!$F$13</f>
        <v>0</v>
      </c>
      <c r="G310" s="64">
        <f>SUMIFS(СВЦЭМ!$I$34:$I$777,СВЦЭМ!$A$34:$A$777,$A310,СВЦЭМ!$B$34:$B$777,G$296)+'СЕТ СН'!$F$13</f>
        <v>0</v>
      </c>
      <c r="H310" s="64">
        <f>SUMIFS(СВЦЭМ!$I$34:$I$777,СВЦЭМ!$A$34:$A$777,$A310,СВЦЭМ!$B$34:$B$777,H$296)+'СЕТ СН'!$F$13</f>
        <v>0</v>
      </c>
      <c r="I310" s="64">
        <f>SUMIFS(СВЦЭМ!$I$34:$I$777,СВЦЭМ!$A$34:$A$777,$A310,СВЦЭМ!$B$34:$B$777,I$296)+'СЕТ СН'!$F$13</f>
        <v>0</v>
      </c>
      <c r="J310" s="64">
        <f>SUMIFS(СВЦЭМ!$I$34:$I$777,СВЦЭМ!$A$34:$A$777,$A310,СВЦЭМ!$B$34:$B$777,J$296)+'СЕТ СН'!$F$13</f>
        <v>0</v>
      </c>
      <c r="K310" s="64">
        <f>SUMIFS(СВЦЭМ!$I$34:$I$777,СВЦЭМ!$A$34:$A$777,$A310,СВЦЭМ!$B$34:$B$777,K$296)+'СЕТ СН'!$F$13</f>
        <v>0</v>
      </c>
      <c r="L310" s="64">
        <f>SUMIFS(СВЦЭМ!$I$34:$I$777,СВЦЭМ!$A$34:$A$777,$A310,СВЦЭМ!$B$34:$B$777,L$296)+'СЕТ СН'!$F$13</f>
        <v>0</v>
      </c>
      <c r="M310" s="64">
        <f>SUMIFS(СВЦЭМ!$I$34:$I$777,СВЦЭМ!$A$34:$A$777,$A310,СВЦЭМ!$B$34:$B$777,M$296)+'СЕТ СН'!$F$13</f>
        <v>0</v>
      </c>
      <c r="N310" s="64">
        <f>SUMIFS(СВЦЭМ!$I$34:$I$777,СВЦЭМ!$A$34:$A$777,$A310,СВЦЭМ!$B$34:$B$777,N$296)+'СЕТ СН'!$F$13</f>
        <v>0</v>
      </c>
      <c r="O310" s="64">
        <f>SUMIFS(СВЦЭМ!$I$34:$I$777,СВЦЭМ!$A$34:$A$777,$A310,СВЦЭМ!$B$34:$B$777,O$296)+'СЕТ СН'!$F$13</f>
        <v>0</v>
      </c>
      <c r="P310" s="64">
        <f>SUMIFS(СВЦЭМ!$I$34:$I$777,СВЦЭМ!$A$34:$A$777,$A310,СВЦЭМ!$B$34:$B$777,P$296)+'СЕТ СН'!$F$13</f>
        <v>0</v>
      </c>
      <c r="Q310" s="64">
        <f>SUMIFS(СВЦЭМ!$I$34:$I$777,СВЦЭМ!$A$34:$A$777,$A310,СВЦЭМ!$B$34:$B$777,Q$296)+'СЕТ СН'!$F$13</f>
        <v>0</v>
      </c>
      <c r="R310" s="64">
        <f>SUMIFS(СВЦЭМ!$I$34:$I$777,СВЦЭМ!$A$34:$A$777,$A310,СВЦЭМ!$B$34:$B$777,R$296)+'СЕТ СН'!$F$13</f>
        <v>0</v>
      </c>
      <c r="S310" s="64">
        <f>SUMIFS(СВЦЭМ!$I$34:$I$777,СВЦЭМ!$A$34:$A$777,$A310,СВЦЭМ!$B$34:$B$777,S$296)+'СЕТ СН'!$F$13</f>
        <v>0</v>
      </c>
      <c r="T310" s="64">
        <f>SUMIFS(СВЦЭМ!$I$34:$I$777,СВЦЭМ!$A$34:$A$777,$A310,СВЦЭМ!$B$34:$B$777,T$296)+'СЕТ СН'!$F$13</f>
        <v>0</v>
      </c>
      <c r="U310" s="64">
        <f>SUMIFS(СВЦЭМ!$I$34:$I$777,СВЦЭМ!$A$34:$A$777,$A310,СВЦЭМ!$B$34:$B$777,U$296)+'СЕТ СН'!$F$13</f>
        <v>0</v>
      </c>
      <c r="V310" s="64">
        <f>SUMIFS(СВЦЭМ!$I$34:$I$777,СВЦЭМ!$A$34:$A$777,$A310,СВЦЭМ!$B$34:$B$777,V$296)+'СЕТ СН'!$F$13</f>
        <v>0</v>
      </c>
      <c r="W310" s="64">
        <f>SUMIFS(СВЦЭМ!$I$34:$I$777,СВЦЭМ!$A$34:$A$777,$A310,СВЦЭМ!$B$34:$B$777,W$296)+'СЕТ СН'!$F$13</f>
        <v>0</v>
      </c>
      <c r="X310" s="64">
        <f>SUMIFS(СВЦЭМ!$I$34:$I$777,СВЦЭМ!$A$34:$A$777,$A310,СВЦЭМ!$B$34:$B$777,X$296)+'СЕТ СН'!$F$13</f>
        <v>0</v>
      </c>
      <c r="Y310" s="64">
        <f>SUMIFS(СВЦЭМ!$I$34:$I$777,СВЦЭМ!$A$34:$A$777,$A310,СВЦЭМ!$B$34:$B$777,Y$296)+'СЕТ СН'!$F$13</f>
        <v>0</v>
      </c>
    </row>
    <row r="311" spans="1:25" ht="15.75" x14ac:dyDescent="0.2">
      <c r="A311" s="63">
        <f t="shared" si="8"/>
        <v>42566</v>
      </c>
      <c r="B311" s="64">
        <f>SUMIFS(СВЦЭМ!$I$34:$I$777,СВЦЭМ!$A$34:$A$777,$A311,СВЦЭМ!$B$34:$B$777,B$296)+'СЕТ СН'!$F$13</f>
        <v>0</v>
      </c>
      <c r="C311" s="64">
        <f>SUMIFS(СВЦЭМ!$I$34:$I$777,СВЦЭМ!$A$34:$A$777,$A311,СВЦЭМ!$B$34:$B$777,C$296)+'СЕТ СН'!$F$13</f>
        <v>0</v>
      </c>
      <c r="D311" s="64">
        <f>SUMIFS(СВЦЭМ!$I$34:$I$777,СВЦЭМ!$A$34:$A$777,$A311,СВЦЭМ!$B$34:$B$777,D$296)+'СЕТ СН'!$F$13</f>
        <v>0</v>
      </c>
      <c r="E311" s="64">
        <f>SUMIFS(СВЦЭМ!$I$34:$I$777,СВЦЭМ!$A$34:$A$777,$A311,СВЦЭМ!$B$34:$B$777,E$296)+'СЕТ СН'!$F$13</f>
        <v>0</v>
      </c>
      <c r="F311" s="64">
        <f>SUMIFS(СВЦЭМ!$I$34:$I$777,СВЦЭМ!$A$34:$A$777,$A311,СВЦЭМ!$B$34:$B$777,F$296)+'СЕТ СН'!$F$13</f>
        <v>0</v>
      </c>
      <c r="G311" s="64">
        <f>SUMIFS(СВЦЭМ!$I$34:$I$777,СВЦЭМ!$A$34:$A$777,$A311,СВЦЭМ!$B$34:$B$777,G$296)+'СЕТ СН'!$F$13</f>
        <v>0</v>
      </c>
      <c r="H311" s="64">
        <f>SUMIFS(СВЦЭМ!$I$34:$I$777,СВЦЭМ!$A$34:$A$777,$A311,СВЦЭМ!$B$34:$B$777,H$296)+'СЕТ СН'!$F$13</f>
        <v>0</v>
      </c>
      <c r="I311" s="64">
        <f>SUMIFS(СВЦЭМ!$I$34:$I$777,СВЦЭМ!$A$34:$A$777,$A311,СВЦЭМ!$B$34:$B$777,I$296)+'СЕТ СН'!$F$13</f>
        <v>0</v>
      </c>
      <c r="J311" s="64">
        <f>SUMIFS(СВЦЭМ!$I$34:$I$777,СВЦЭМ!$A$34:$A$777,$A311,СВЦЭМ!$B$34:$B$777,J$296)+'СЕТ СН'!$F$13</f>
        <v>0</v>
      </c>
      <c r="K311" s="64">
        <f>SUMIFS(СВЦЭМ!$I$34:$I$777,СВЦЭМ!$A$34:$A$777,$A311,СВЦЭМ!$B$34:$B$777,K$296)+'СЕТ СН'!$F$13</f>
        <v>0</v>
      </c>
      <c r="L311" s="64">
        <f>SUMIFS(СВЦЭМ!$I$34:$I$777,СВЦЭМ!$A$34:$A$777,$A311,СВЦЭМ!$B$34:$B$777,L$296)+'СЕТ СН'!$F$13</f>
        <v>0</v>
      </c>
      <c r="M311" s="64">
        <f>SUMIFS(СВЦЭМ!$I$34:$I$777,СВЦЭМ!$A$34:$A$777,$A311,СВЦЭМ!$B$34:$B$777,M$296)+'СЕТ СН'!$F$13</f>
        <v>0</v>
      </c>
      <c r="N311" s="64">
        <f>SUMIFS(СВЦЭМ!$I$34:$I$777,СВЦЭМ!$A$34:$A$777,$A311,СВЦЭМ!$B$34:$B$777,N$296)+'СЕТ СН'!$F$13</f>
        <v>0</v>
      </c>
      <c r="O311" s="64">
        <f>SUMIFS(СВЦЭМ!$I$34:$I$777,СВЦЭМ!$A$34:$A$777,$A311,СВЦЭМ!$B$34:$B$777,O$296)+'СЕТ СН'!$F$13</f>
        <v>0</v>
      </c>
      <c r="P311" s="64">
        <f>SUMIFS(СВЦЭМ!$I$34:$I$777,СВЦЭМ!$A$34:$A$777,$A311,СВЦЭМ!$B$34:$B$777,P$296)+'СЕТ СН'!$F$13</f>
        <v>0</v>
      </c>
      <c r="Q311" s="64">
        <f>SUMIFS(СВЦЭМ!$I$34:$I$777,СВЦЭМ!$A$34:$A$777,$A311,СВЦЭМ!$B$34:$B$777,Q$296)+'СЕТ СН'!$F$13</f>
        <v>0</v>
      </c>
      <c r="R311" s="64">
        <f>SUMIFS(СВЦЭМ!$I$34:$I$777,СВЦЭМ!$A$34:$A$777,$A311,СВЦЭМ!$B$34:$B$777,R$296)+'СЕТ СН'!$F$13</f>
        <v>0</v>
      </c>
      <c r="S311" s="64">
        <f>SUMIFS(СВЦЭМ!$I$34:$I$777,СВЦЭМ!$A$34:$A$777,$A311,СВЦЭМ!$B$34:$B$777,S$296)+'СЕТ СН'!$F$13</f>
        <v>0</v>
      </c>
      <c r="T311" s="64">
        <f>SUMIFS(СВЦЭМ!$I$34:$I$777,СВЦЭМ!$A$34:$A$777,$A311,СВЦЭМ!$B$34:$B$777,T$296)+'СЕТ СН'!$F$13</f>
        <v>0</v>
      </c>
      <c r="U311" s="64">
        <f>SUMIFS(СВЦЭМ!$I$34:$I$777,СВЦЭМ!$A$34:$A$777,$A311,СВЦЭМ!$B$34:$B$777,U$296)+'СЕТ СН'!$F$13</f>
        <v>0</v>
      </c>
      <c r="V311" s="64">
        <f>SUMIFS(СВЦЭМ!$I$34:$I$777,СВЦЭМ!$A$34:$A$777,$A311,СВЦЭМ!$B$34:$B$777,V$296)+'СЕТ СН'!$F$13</f>
        <v>0</v>
      </c>
      <c r="W311" s="64">
        <f>SUMIFS(СВЦЭМ!$I$34:$I$777,СВЦЭМ!$A$34:$A$777,$A311,СВЦЭМ!$B$34:$B$777,W$296)+'СЕТ СН'!$F$13</f>
        <v>0</v>
      </c>
      <c r="X311" s="64">
        <f>SUMIFS(СВЦЭМ!$I$34:$I$777,СВЦЭМ!$A$34:$A$777,$A311,СВЦЭМ!$B$34:$B$777,X$296)+'СЕТ СН'!$F$13</f>
        <v>0</v>
      </c>
      <c r="Y311" s="64">
        <f>SUMIFS(СВЦЭМ!$I$34:$I$777,СВЦЭМ!$A$34:$A$777,$A311,СВЦЭМ!$B$34:$B$777,Y$296)+'СЕТ СН'!$F$13</f>
        <v>0</v>
      </c>
    </row>
    <row r="312" spans="1:25" ht="15.75" x14ac:dyDescent="0.2">
      <c r="A312" s="63">
        <f t="shared" si="8"/>
        <v>42567</v>
      </c>
      <c r="B312" s="64">
        <f>SUMIFS(СВЦЭМ!$I$34:$I$777,СВЦЭМ!$A$34:$A$777,$A312,СВЦЭМ!$B$34:$B$777,B$296)+'СЕТ СН'!$F$13</f>
        <v>0</v>
      </c>
      <c r="C312" s="64">
        <f>SUMIFS(СВЦЭМ!$I$34:$I$777,СВЦЭМ!$A$34:$A$777,$A312,СВЦЭМ!$B$34:$B$777,C$296)+'СЕТ СН'!$F$13</f>
        <v>0</v>
      </c>
      <c r="D312" s="64">
        <f>SUMIFS(СВЦЭМ!$I$34:$I$777,СВЦЭМ!$A$34:$A$777,$A312,СВЦЭМ!$B$34:$B$777,D$296)+'СЕТ СН'!$F$13</f>
        <v>0</v>
      </c>
      <c r="E312" s="64">
        <f>SUMIFS(СВЦЭМ!$I$34:$I$777,СВЦЭМ!$A$34:$A$777,$A312,СВЦЭМ!$B$34:$B$777,E$296)+'СЕТ СН'!$F$13</f>
        <v>0</v>
      </c>
      <c r="F312" s="64">
        <f>SUMIFS(СВЦЭМ!$I$34:$I$777,СВЦЭМ!$A$34:$A$777,$A312,СВЦЭМ!$B$34:$B$777,F$296)+'СЕТ СН'!$F$13</f>
        <v>0</v>
      </c>
      <c r="G312" s="64">
        <f>SUMIFS(СВЦЭМ!$I$34:$I$777,СВЦЭМ!$A$34:$A$777,$A312,СВЦЭМ!$B$34:$B$777,G$296)+'СЕТ СН'!$F$13</f>
        <v>0</v>
      </c>
      <c r="H312" s="64">
        <f>SUMIFS(СВЦЭМ!$I$34:$I$777,СВЦЭМ!$A$34:$A$777,$A312,СВЦЭМ!$B$34:$B$777,H$296)+'СЕТ СН'!$F$13</f>
        <v>0</v>
      </c>
      <c r="I312" s="64">
        <f>SUMIFS(СВЦЭМ!$I$34:$I$777,СВЦЭМ!$A$34:$A$777,$A312,СВЦЭМ!$B$34:$B$777,I$296)+'СЕТ СН'!$F$13</f>
        <v>0</v>
      </c>
      <c r="J312" s="64">
        <f>SUMIFS(СВЦЭМ!$I$34:$I$777,СВЦЭМ!$A$34:$A$777,$A312,СВЦЭМ!$B$34:$B$777,J$296)+'СЕТ СН'!$F$13</f>
        <v>0</v>
      </c>
      <c r="K312" s="64">
        <f>SUMIFS(СВЦЭМ!$I$34:$I$777,СВЦЭМ!$A$34:$A$777,$A312,СВЦЭМ!$B$34:$B$777,K$296)+'СЕТ СН'!$F$13</f>
        <v>0</v>
      </c>
      <c r="L312" s="64">
        <f>SUMIFS(СВЦЭМ!$I$34:$I$777,СВЦЭМ!$A$34:$A$777,$A312,СВЦЭМ!$B$34:$B$777,L$296)+'СЕТ СН'!$F$13</f>
        <v>0</v>
      </c>
      <c r="M312" s="64">
        <f>SUMIFS(СВЦЭМ!$I$34:$I$777,СВЦЭМ!$A$34:$A$777,$A312,СВЦЭМ!$B$34:$B$777,M$296)+'СЕТ СН'!$F$13</f>
        <v>0</v>
      </c>
      <c r="N312" s="64">
        <f>SUMIFS(СВЦЭМ!$I$34:$I$777,СВЦЭМ!$A$34:$A$777,$A312,СВЦЭМ!$B$34:$B$777,N$296)+'СЕТ СН'!$F$13</f>
        <v>0</v>
      </c>
      <c r="O312" s="64">
        <f>SUMIFS(СВЦЭМ!$I$34:$I$777,СВЦЭМ!$A$34:$A$777,$A312,СВЦЭМ!$B$34:$B$777,O$296)+'СЕТ СН'!$F$13</f>
        <v>0</v>
      </c>
      <c r="P312" s="64">
        <f>SUMIFS(СВЦЭМ!$I$34:$I$777,СВЦЭМ!$A$34:$A$777,$A312,СВЦЭМ!$B$34:$B$777,P$296)+'СЕТ СН'!$F$13</f>
        <v>0</v>
      </c>
      <c r="Q312" s="64">
        <f>SUMIFS(СВЦЭМ!$I$34:$I$777,СВЦЭМ!$A$34:$A$777,$A312,СВЦЭМ!$B$34:$B$777,Q$296)+'СЕТ СН'!$F$13</f>
        <v>0</v>
      </c>
      <c r="R312" s="64">
        <f>SUMIFS(СВЦЭМ!$I$34:$I$777,СВЦЭМ!$A$34:$A$777,$A312,СВЦЭМ!$B$34:$B$777,R$296)+'СЕТ СН'!$F$13</f>
        <v>0</v>
      </c>
      <c r="S312" s="64">
        <f>SUMIFS(СВЦЭМ!$I$34:$I$777,СВЦЭМ!$A$34:$A$777,$A312,СВЦЭМ!$B$34:$B$777,S$296)+'СЕТ СН'!$F$13</f>
        <v>0</v>
      </c>
      <c r="T312" s="64">
        <f>SUMIFS(СВЦЭМ!$I$34:$I$777,СВЦЭМ!$A$34:$A$777,$A312,СВЦЭМ!$B$34:$B$777,T$296)+'СЕТ СН'!$F$13</f>
        <v>0</v>
      </c>
      <c r="U312" s="64">
        <f>SUMIFS(СВЦЭМ!$I$34:$I$777,СВЦЭМ!$A$34:$A$777,$A312,СВЦЭМ!$B$34:$B$777,U$296)+'СЕТ СН'!$F$13</f>
        <v>0</v>
      </c>
      <c r="V312" s="64">
        <f>SUMIFS(СВЦЭМ!$I$34:$I$777,СВЦЭМ!$A$34:$A$777,$A312,СВЦЭМ!$B$34:$B$777,V$296)+'СЕТ СН'!$F$13</f>
        <v>0</v>
      </c>
      <c r="W312" s="64">
        <f>SUMIFS(СВЦЭМ!$I$34:$I$777,СВЦЭМ!$A$34:$A$777,$A312,СВЦЭМ!$B$34:$B$777,W$296)+'СЕТ СН'!$F$13</f>
        <v>0</v>
      </c>
      <c r="X312" s="64">
        <f>SUMIFS(СВЦЭМ!$I$34:$I$777,СВЦЭМ!$A$34:$A$777,$A312,СВЦЭМ!$B$34:$B$777,X$296)+'СЕТ СН'!$F$13</f>
        <v>0</v>
      </c>
      <c r="Y312" s="64">
        <f>SUMIFS(СВЦЭМ!$I$34:$I$777,СВЦЭМ!$A$34:$A$777,$A312,СВЦЭМ!$B$34:$B$777,Y$296)+'СЕТ СН'!$F$13</f>
        <v>0</v>
      </c>
    </row>
    <row r="313" spans="1:25" ht="15.75" x14ac:dyDescent="0.2">
      <c r="A313" s="63">
        <f t="shared" si="8"/>
        <v>42568</v>
      </c>
      <c r="B313" s="64">
        <f>SUMIFS(СВЦЭМ!$I$34:$I$777,СВЦЭМ!$A$34:$A$777,$A313,СВЦЭМ!$B$34:$B$777,B$296)+'СЕТ СН'!$F$13</f>
        <v>0</v>
      </c>
      <c r="C313" s="64">
        <f>SUMIFS(СВЦЭМ!$I$34:$I$777,СВЦЭМ!$A$34:$A$777,$A313,СВЦЭМ!$B$34:$B$777,C$296)+'СЕТ СН'!$F$13</f>
        <v>0</v>
      </c>
      <c r="D313" s="64">
        <f>SUMIFS(СВЦЭМ!$I$34:$I$777,СВЦЭМ!$A$34:$A$777,$A313,СВЦЭМ!$B$34:$B$777,D$296)+'СЕТ СН'!$F$13</f>
        <v>0</v>
      </c>
      <c r="E313" s="64">
        <f>SUMIFS(СВЦЭМ!$I$34:$I$777,СВЦЭМ!$A$34:$A$777,$A313,СВЦЭМ!$B$34:$B$777,E$296)+'СЕТ СН'!$F$13</f>
        <v>0</v>
      </c>
      <c r="F313" s="64">
        <f>SUMIFS(СВЦЭМ!$I$34:$I$777,СВЦЭМ!$A$34:$A$777,$A313,СВЦЭМ!$B$34:$B$777,F$296)+'СЕТ СН'!$F$13</f>
        <v>0</v>
      </c>
      <c r="G313" s="64">
        <f>SUMIFS(СВЦЭМ!$I$34:$I$777,СВЦЭМ!$A$34:$A$777,$A313,СВЦЭМ!$B$34:$B$777,G$296)+'СЕТ СН'!$F$13</f>
        <v>0</v>
      </c>
      <c r="H313" s="64">
        <f>SUMIFS(СВЦЭМ!$I$34:$I$777,СВЦЭМ!$A$34:$A$777,$A313,СВЦЭМ!$B$34:$B$777,H$296)+'СЕТ СН'!$F$13</f>
        <v>0</v>
      </c>
      <c r="I313" s="64">
        <f>SUMIFS(СВЦЭМ!$I$34:$I$777,СВЦЭМ!$A$34:$A$777,$A313,СВЦЭМ!$B$34:$B$777,I$296)+'СЕТ СН'!$F$13</f>
        <v>0</v>
      </c>
      <c r="J313" s="64">
        <f>SUMIFS(СВЦЭМ!$I$34:$I$777,СВЦЭМ!$A$34:$A$777,$A313,СВЦЭМ!$B$34:$B$777,J$296)+'СЕТ СН'!$F$13</f>
        <v>0</v>
      </c>
      <c r="K313" s="64">
        <f>SUMIFS(СВЦЭМ!$I$34:$I$777,СВЦЭМ!$A$34:$A$777,$A313,СВЦЭМ!$B$34:$B$777,K$296)+'СЕТ СН'!$F$13</f>
        <v>0</v>
      </c>
      <c r="L313" s="64">
        <f>SUMIFS(СВЦЭМ!$I$34:$I$777,СВЦЭМ!$A$34:$A$777,$A313,СВЦЭМ!$B$34:$B$777,L$296)+'СЕТ СН'!$F$13</f>
        <v>0</v>
      </c>
      <c r="M313" s="64">
        <f>SUMIFS(СВЦЭМ!$I$34:$I$777,СВЦЭМ!$A$34:$A$777,$A313,СВЦЭМ!$B$34:$B$777,M$296)+'СЕТ СН'!$F$13</f>
        <v>0</v>
      </c>
      <c r="N313" s="64">
        <f>SUMIFS(СВЦЭМ!$I$34:$I$777,СВЦЭМ!$A$34:$A$777,$A313,СВЦЭМ!$B$34:$B$777,N$296)+'СЕТ СН'!$F$13</f>
        <v>0</v>
      </c>
      <c r="O313" s="64">
        <f>SUMIFS(СВЦЭМ!$I$34:$I$777,СВЦЭМ!$A$34:$A$777,$A313,СВЦЭМ!$B$34:$B$777,O$296)+'СЕТ СН'!$F$13</f>
        <v>0</v>
      </c>
      <c r="P313" s="64">
        <f>SUMIFS(СВЦЭМ!$I$34:$I$777,СВЦЭМ!$A$34:$A$777,$A313,СВЦЭМ!$B$34:$B$777,P$296)+'СЕТ СН'!$F$13</f>
        <v>0</v>
      </c>
      <c r="Q313" s="64">
        <f>SUMIFS(СВЦЭМ!$I$34:$I$777,СВЦЭМ!$A$34:$A$777,$A313,СВЦЭМ!$B$34:$B$777,Q$296)+'СЕТ СН'!$F$13</f>
        <v>0</v>
      </c>
      <c r="R313" s="64">
        <f>SUMIFS(СВЦЭМ!$I$34:$I$777,СВЦЭМ!$A$34:$A$777,$A313,СВЦЭМ!$B$34:$B$777,R$296)+'СЕТ СН'!$F$13</f>
        <v>0</v>
      </c>
      <c r="S313" s="64">
        <f>SUMIFS(СВЦЭМ!$I$34:$I$777,СВЦЭМ!$A$34:$A$777,$A313,СВЦЭМ!$B$34:$B$777,S$296)+'СЕТ СН'!$F$13</f>
        <v>0</v>
      </c>
      <c r="T313" s="64">
        <f>SUMIFS(СВЦЭМ!$I$34:$I$777,СВЦЭМ!$A$34:$A$777,$A313,СВЦЭМ!$B$34:$B$777,T$296)+'СЕТ СН'!$F$13</f>
        <v>0</v>
      </c>
      <c r="U313" s="64">
        <f>SUMIFS(СВЦЭМ!$I$34:$I$777,СВЦЭМ!$A$34:$A$777,$A313,СВЦЭМ!$B$34:$B$777,U$296)+'СЕТ СН'!$F$13</f>
        <v>0</v>
      </c>
      <c r="V313" s="64">
        <f>SUMIFS(СВЦЭМ!$I$34:$I$777,СВЦЭМ!$A$34:$A$777,$A313,СВЦЭМ!$B$34:$B$777,V$296)+'СЕТ СН'!$F$13</f>
        <v>0</v>
      </c>
      <c r="W313" s="64">
        <f>SUMIFS(СВЦЭМ!$I$34:$I$777,СВЦЭМ!$A$34:$A$777,$A313,СВЦЭМ!$B$34:$B$777,W$296)+'СЕТ СН'!$F$13</f>
        <v>0</v>
      </c>
      <c r="X313" s="64">
        <f>SUMIFS(СВЦЭМ!$I$34:$I$777,СВЦЭМ!$A$34:$A$777,$A313,СВЦЭМ!$B$34:$B$777,X$296)+'СЕТ СН'!$F$13</f>
        <v>0</v>
      </c>
      <c r="Y313" s="64">
        <f>SUMIFS(СВЦЭМ!$I$34:$I$777,СВЦЭМ!$A$34:$A$777,$A313,СВЦЭМ!$B$34:$B$777,Y$296)+'СЕТ СН'!$F$13</f>
        <v>0</v>
      </c>
    </row>
    <row r="314" spans="1:25" ht="15.75" x14ac:dyDescent="0.2">
      <c r="A314" s="63">
        <f t="shared" si="8"/>
        <v>42569</v>
      </c>
      <c r="B314" s="64">
        <f>SUMIFS(СВЦЭМ!$I$34:$I$777,СВЦЭМ!$A$34:$A$777,$A314,СВЦЭМ!$B$34:$B$777,B$296)+'СЕТ СН'!$F$13</f>
        <v>0</v>
      </c>
      <c r="C314" s="64">
        <f>SUMIFS(СВЦЭМ!$I$34:$I$777,СВЦЭМ!$A$34:$A$777,$A314,СВЦЭМ!$B$34:$B$777,C$296)+'СЕТ СН'!$F$13</f>
        <v>0</v>
      </c>
      <c r="D314" s="64">
        <f>SUMIFS(СВЦЭМ!$I$34:$I$777,СВЦЭМ!$A$34:$A$777,$A314,СВЦЭМ!$B$34:$B$777,D$296)+'СЕТ СН'!$F$13</f>
        <v>0</v>
      </c>
      <c r="E314" s="64">
        <f>SUMIFS(СВЦЭМ!$I$34:$I$777,СВЦЭМ!$A$34:$A$777,$A314,СВЦЭМ!$B$34:$B$777,E$296)+'СЕТ СН'!$F$13</f>
        <v>0</v>
      </c>
      <c r="F314" s="64">
        <f>SUMIFS(СВЦЭМ!$I$34:$I$777,СВЦЭМ!$A$34:$A$777,$A314,СВЦЭМ!$B$34:$B$777,F$296)+'СЕТ СН'!$F$13</f>
        <v>0</v>
      </c>
      <c r="G314" s="64">
        <f>SUMIFS(СВЦЭМ!$I$34:$I$777,СВЦЭМ!$A$34:$A$777,$A314,СВЦЭМ!$B$34:$B$777,G$296)+'СЕТ СН'!$F$13</f>
        <v>0</v>
      </c>
      <c r="H314" s="64">
        <f>SUMIFS(СВЦЭМ!$I$34:$I$777,СВЦЭМ!$A$34:$A$777,$A314,СВЦЭМ!$B$34:$B$777,H$296)+'СЕТ СН'!$F$13</f>
        <v>0</v>
      </c>
      <c r="I314" s="64">
        <f>SUMIFS(СВЦЭМ!$I$34:$I$777,СВЦЭМ!$A$34:$A$777,$A314,СВЦЭМ!$B$34:$B$777,I$296)+'СЕТ СН'!$F$13</f>
        <v>0</v>
      </c>
      <c r="J314" s="64">
        <f>SUMIFS(СВЦЭМ!$I$34:$I$777,СВЦЭМ!$A$34:$A$777,$A314,СВЦЭМ!$B$34:$B$777,J$296)+'СЕТ СН'!$F$13</f>
        <v>0</v>
      </c>
      <c r="K314" s="64">
        <f>SUMIFS(СВЦЭМ!$I$34:$I$777,СВЦЭМ!$A$34:$A$777,$A314,СВЦЭМ!$B$34:$B$777,K$296)+'СЕТ СН'!$F$13</f>
        <v>0</v>
      </c>
      <c r="L314" s="64">
        <f>SUMIFS(СВЦЭМ!$I$34:$I$777,СВЦЭМ!$A$34:$A$777,$A314,СВЦЭМ!$B$34:$B$777,L$296)+'СЕТ СН'!$F$13</f>
        <v>0</v>
      </c>
      <c r="M314" s="64">
        <f>SUMIFS(СВЦЭМ!$I$34:$I$777,СВЦЭМ!$A$34:$A$777,$A314,СВЦЭМ!$B$34:$B$777,M$296)+'СЕТ СН'!$F$13</f>
        <v>0</v>
      </c>
      <c r="N314" s="64">
        <f>SUMIFS(СВЦЭМ!$I$34:$I$777,СВЦЭМ!$A$34:$A$777,$A314,СВЦЭМ!$B$34:$B$777,N$296)+'СЕТ СН'!$F$13</f>
        <v>0</v>
      </c>
      <c r="O314" s="64">
        <f>SUMIFS(СВЦЭМ!$I$34:$I$777,СВЦЭМ!$A$34:$A$777,$A314,СВЦЭМ!$B$34:$B$777,O$296)+'СЕТ СН'!$F$13</f>
        <v>0</v>
      </c>
      <c r="P314" s="64">
        <f>SUMIFS(СВЦЭМ!$I$34:$I$777,СВЦЭМ!$A$34:$A$777,$A314,СВЦЭМ!$B$34:$B$777,P$296)+'СЕТ СН'!$F$13</f>
        <v>0</v>
      </c>
      <c r="Q314" s="64">
        <f>SUMIFS(СВЦЭМ!$I$34:$I$777,СВЦЭМ!$A$34:$A$777,$A314,СВЦЭМ!$B$34:$B$777,Q$296)+'СЕТ СН'!$F$13</f>
        <v>0</v>
      </c>
      <c r="R314" s="64">
        <f>SUMIFS(СВЦЭМ!$I$34:$I$777,СВЦЭМ!$A$34:$A$777,$A314,СВЦЭМ!$B$34:$B$777,R$296)+'СЕТ СН'!$F$13</f>
        <v>0</v>
      </c>
      <c r="S314" s="64">
        <f>SUMIFS(СВЦЭМ!$I$34:$I$777,СВЦЭМ!$A$34:$A$777,$A314,СВЦЭМ!$B$34:$B$777,S$296)+'СЕТ СН'!$F$13</f>
        <v>0</v>
      </c>
      <c r="T314" s="64">
        <f>SUMIFS(СВЦЭМ!$I$34:$I$777,СВЦЭМ!$A$34:$A$777,$A314,СВЦЭМ!$B$34:$B$777,T$296)+'СЕТ СН'!$F$13</f>
        <v>0</v>
      </c>
      <c r="U314" s="64">
        <f>SUMIFS(СВЦЭМ!$I$34:$I$777,СВЦЭМ!$A$34:$A$777,$A314,СВЦЭМ!$B$34:$B$777,U$296)+'СЕТ СН'!$F$13</f>
        <v>0</v>
      </c>
      <c r="V314" s="64">
        <f>SUMIFS(СВЦЭМ!$I$34:$I$777,СВЦЭМ!$A$34:$A$777,$A314,СВЦЭМ!$B$34:$B$777,V$296)+'СЕТ СН'!$F$13</f>
        <v>0</v>
      </c>
      <c r="W314" s="64">
        <f>SUMIFS(СВЦЭМ!$I$34:$I$777,СВЦЭМ!$A$34:$A$777,$A314,СВЦЭМ!$B$34:$B$777,W$296)+'СЕТ СН'!$F$13</f>
        <v>0</v>
      </c>
      <c r="X314" s="64">
        <f>SUMIFS(СВЦЭМ!$I$34:$I$777,СВЦЭМ!$A$34:$A$777,$A314,СВЦЭМ!$B$34:$B$777,X$296)+'СЕТ СН'!$F$13</f>
        <v>0</v>
      </c>
      <c r="Y314" s="64">
        <f>SUMIFS(СВЦЭМ!$I$34:$I$777,СВЦЭМ!$A$34:$A$777,$A314,СВЦЭМ!$B$34:$B$777,Y$296)+'СЕТ СН'!$F$13</f>
        <v>0</v>
      </c>
    </row>
    <row r="315" spans="1:25" ht="15.75" x14ac:dyDescent="0.2">
      <c r="A315" s="63">
        <f t="shared" si="8"/>
        <v>42570</v>
      </c>
      <c r="B315" s="64">
        <f>SUMIFS(СВЦЭМ!$I$34:$I$777,СВЦЭМ!$A$34:$A$777,$A315,СВЦЭМ!$B$34:$B$777,B$296)+'СЕТ СН'!$F$13</f>
        <v>0</v>
      </c>
      <c r="C315" s="64">
        <f>SUMIFS(СВЦЭМ!$I$34:$I$777,СВЦЭМ!$A$34:$A$777,$A315,СВЦЭМ!$B$34:$B$777,C$296)+'СЕТ СН'!$F$13</f>
        <v>0</v>
      </c>
      <c r="D315" s="64">
        <f>SUMIFS(СВЦЭМ!$I$34:$I$777,СВЦЭМ!$A$34:$A$777,$A315,СВЦЭМ!$B$34:$B$777,D$296)+'СЕТ СН'!$F$13</f>
        <v>0</v>
      </c>
      <c r="E315" s="64">
        <f>SUMIFS(СВЦЭМ!$I$34:$I$777,СВЦЭМ!$A$34:$A$777,$A315,СВЦЭМ!$B$34:$B$777,E$296)+'СЕТ СН'!$F$13</f>
        <v>0</v>
      </c>
      <c r="F315" s="64">
        <f>SUMIFS(СВЦЭМ!$I$34:$I$777,СВЦЭМ!$A$34:$A$777,$A315,СВЦЭМ!$B$34:$B$777,F$296)+'СЕТ СН'!$F$13</f>
        <v>0</v>
      </c>
      <c r="G315" s="64">
        <f>SUMIFS(СВЦЭМ!$I$34:$I$777,СВЦЭМ!$A$34:$A$777,$A315,СВЦЭМ!$B$34:$B$777,G$296)+'СЕТ СН'!$F$13</f>
        <v>0</v>
      </c>
      <c r="H315" s="64">
        <f>SUMIFS(СВЦЭМ!$I$34:$I$777,СВЦЭМ!$A$34:$A$777,$A315,СВЦЭМ!$B$34:$B$777,H$296)+'СЕТ СН'!$F$13</f>
        <v>0</v>
      </c>
      <c r="I315" s="64">
        <f>SUMIFS(СВЦЭМ!$I$34:$I$777,СВЦЭМ!$A$34:$A$777,$A315,СВЦЭМ!$B$34:$B$777,I$296)+'СЕТ СН'!$F$13</f>
        <v>0</v>
      </c>
      <c r="J315" s="64">
        <f>SUMIFS(СВЦЭМ!$I$34:$I$777,СВЦЭМ!$A$34:$A$777,$A315,СВЦЭМ!$B$34:$B$777,J$296)+'СЕТ СН'!$F$13</f>
        <v>0</v>
      </c>
      <c r="K315" s="64">
        <f>SUMIFS(СВЦЭМ!$I$34:$I$777,СВЦЭМ!$A$34:$A$777,$A315,СВЦЭМ!$B$34:$B$777,K$296)+'СЕТ СН'!$F$13</f>
        <v>0</v>
      </c>
      <c r="L315" s="64">
        <f>SUMIFS(СВЦЭМ!$I$34:$I$777,СВЦЭМ!$A$34:$A$777,$A315,СВЦЭМ!$B$34:$B$777,L$296)+'СЕТ СН'!$F$13</f>
        <v>0</v>
      </c>
      <c r="M315" s="64">
        <f>SUMIFS(СВЦЭМ!$I$34:$I$777,СВЦЭМ!$A$34:$A$777,$A315,СВЦЭМ!$B$34:$B$777,M$296)+'СЕТ СН'!$F$13</f>
        <v>0</v>
      </c>
      <c r="N315" s="64">
        <f>SUMIFS(СВЦЭМ!$I$34:$I$777,СВЦЭМ!$A$34:$A$777,$A315,СВЦЭМ!$B$34:$B$777,N$296)+'СЕТ СН'!$F$13</f>
        <v>0</v>
      </c>
      <c r="O315" s="64">
        <f>SUMIFS(СВЦЭМ!$I$34:$I$777,СВЦЭМ!$A$34:$A$777,$A315,СВЦЭМ!$B$34:$B$777,O$296)+'СЕТ СН'!$F$13</f>
        <v>0</v>
      </c>
      <c r="P315" s="64">
        <f>SUMIFS(СВЦЭМ!$I$34:$I$777,СВЦЭМ!$A$34:$A$777,$A315,СВЦЭМ!$B$34:$B$777,P$296)+'СЕТ СН'!$F$13</f>
        <v>0</v>
      </c>
      <c r="Q315" s="64">
        <f>SUMIFS(СВЦЭМ!$I$34:$I$777,СВЦЭМ!$A$34:$A$777,$A315,СВЦЭМ!$B$34:$B$777,Q$296)+'СЕТ СН'!$F$13</f>
        <v>0</v>
      </c>
      <c r="R315" s="64">
        <f>SUMIFS(СВЦЭМ!$I$34:$I$777,СВЦЭМ!$A$34:$A$777,$A315,СВЦЭМ!$B$34:$B$777,R$296)+'СЕТ СН'!$F$13</f>
        <v>0</v>
      </c>
      <c r="S315" s="64">
        <f>SUMIFS(СВЦЭМ!$I$34:$I$777,СВЦЭМ!$A$34:$A$777,$A315,СВЦЭМ!$B$34:$B$777,S$296)+'СЕТ СН'!$F$13</f>
        <v>0</v>
      </c>
      <c r="T315" s="64">
        <f>SUMIFS(СВЦЭМ!$I$34:$I$777,СВЦЭМ!$A$34:$A$777,$A315,СВЦЭМ!$B$34:$B$777,T$296)+'СЕТ СН'!$F$13</f>
        <v>0</v>
      </c>
      <c r="U315" s="64">
        <f>SUMIFS(СВЦЭМ!$I$34:$I$777,СВЦЭМ!$A$34:$A$777,$A315,СВЦЭМ!$B$34:$B$777,U$296)+'СЕТ СН'!$F$13</f>
        <v>0</v>
      </c>
      <c r="V315" s="64">
        <f>SUMIFS(СВЦЭМ!$I$34:$I$777,СВЦЭМ!$A$34:$A$777,$A315,СВЦЭМ!$B$34:$B$777,V$296)+'СЕТ СН'!$F$13</f>
        <v>0</v>
      </c>
      <c r="W315" s="64">
        <f>SUMIFS(СВЦЭМ!$I$34:$I$777,СВЦЭМ!$A$34:$A$777,$A315,СВЦЭМ!$B$34:$B$777,W$296)+'СЕТ СН'!$F$13</f>
        <v>0</v>
      </c>
      <c r="X315" s="64">
        <f>SUMIFS(СВЦЭМ!$I$34:$I$777,СВЦЭМ!$A$34:$A$777,$A315,СВЦЭМ!$B$34:$B$777,X$296)+'СЕТ СН'!$F$13</f>
        <v>0</v>
      </c>
      <c r="Y315" s="64">
        <f>SUMIFS(СВЦЭМ!$I$34:$I$777,СВЦЭМ!$A$34:$A$777,$A315,СВЦЭМ!$B$34:$B$777,Y$296)+'СЕТ СН'!$F$13</f>
        <v>0</v>
      </c>
    </row>
    <row r="316" spans="1:25" ht="15.75" x14ac:dyDescent="0.2">
      <c r="A316" s="63">
        <f t="shared" si="8"/>
        <v>42571</v>
      </c>
      <c r="B316" s="64">
        <f>SUMIFS(СВЦЭМ!$I$34:$I$777,СВЦЭМ!$A$34:$A$777,$A316,СВЦЭМ!$B$34:$B$777,B$296)+'СЕТ СН'!$F$13</f>
        <v>0</v>
      </c>
      <c r="C316" s="64">
        <f>SUMIFS(СВЦЭМ!$I$34:$I$777,СВЦЭМ!$A$34:$A$777,$A316,СВЦЭМ!$B$34:$B$777,C$296)+'СЕТ СН'!$F$13</f>
        <v>0</v>
      </c>
      <c r="D316" s="64">
        <f>SUMIFS(СВЦЭМ!$I$34:$I$777,СВЦЭМ!$A$34:$A$777,$A316,СВЦЭМ!$B$34:$B$777,D$296)+'СЕТ СН'!$F$13</f>
        <v>0</v>
      </c>
      <c r="E316" s="64">
        <f>SUMIFS(СВЦЭМ!$I$34:$I$777,СВЦЭМ!$A$34:$A$777,$A316,СВЦЭМ!$B$34:$B$777,E$296)+'СЕТ СН'!$F$13</f>
        <v>0</v>
      </c>
      <c r="F316" s="64">
        <f>SUMIFS(СВЦЭМ!$I$34:$I$777,СВЦЭМ!$A$34:$A$777,$A316,СВЦЭМ!$B$34:$B$777,F$296)+'СЕТ СН'!$F$13</f>
        <v>0</v>
      </c>
      <c r="G316" s="64">
        <f>SUMIFS(СВЦЭМ!$I$34:$I$777,СВЦЭМ!$A$34:$A$777,$A316,СВЦЭМ!$B$34:$B$777,G$296)+'СЕТ СН'!$F$13</f>
        <v>0</v>
      </c>
      <c r="H316" s="64">
        <f>SUMIFS(СВЦЭМ!$I$34:$I$777,СВЦЭМ!$A$34:$A$777,$A316,СВЦЭМ!$B$34:$B$777,H$296)+'СЕТ СН'!$F$13</f>
        <v>0</v>
      </c>
      <c r="I316" s="64">
        <f>SUMIFS(СВЦЭМ!$I$34:$I$777,СВЦЭМ!$A$34:$A$777,$A316,СВЦЭМ!$B$34:$B$777,I$296)+'СЕТ СН'!$F$13</f>
        <v>0</v>
      </c>
      <c r="J316" s="64">
        <f>SUMIFS(СВЦЭМ!$I$34:$I$777,СВЦЭМ!$A$34:$A$777,$A316,СВЦЭМ!$B$34:$B$777,J$296)+'СЕТ СН'!$F$13</f>
        <v>0</v>
      </c>
      <c r="K316" s="64">
        <f>SUMIFS(СВЦЭМ!$I$34:$I$777,СВЦЭМ!$A$34:$A$777,$A316,СВЦЭМ!$B$34:$B$777,K$296)+'СЕТ СН'!$F$13</f>
        <v>0</v>
      </c>
      <c r="L316" s="64">
        <f>SUMIFS(СВЦЭМ!$I$34:$I$777,СВЦЭМ!$A$34:$A$777,$A316,СВЦЭМ!$B$34:$B$777,L$296)+'СЕТ СН'!$F$13</f>
        <v>0</v>
      </c>
      <c r="M316" s="64">
        <f>SUMIFS(СВЦЭМ!$I$34:$I$777,СВЦЭМ!$A$34:$A$777,$A316,СВЦЭМ!$B$34:$B$777,M$296)+'СЕТ СН'!$F$13</f>
        <v>0</v>
      </c>
      <c r="N316" s="64">
        <f>SUMIFS(СВЦЭМ!$I$34:$I$777,СВЦЭМ!$A$34:$A$777,$A316,СВЦЭМ!$B$34:$B$777,N$296)+'СЕТ СН'!$F$13</f>
        <v>0</v>
      </c>
      <c r="O316" s="64">
        <f>SUMIFS(СВЦЭМ!$I$34:$I$777,СВЦЭМ!$A$34:$A$777,$A316,СВЦЭМ!$B$34:$B$777,O$296)+'СЕТ СН'!$F$13</f>
        <v>0</v>
      </c>
      <c r="P316" s="64">
        <f>SUMIFS(СВЦЭМ!$I$34:$I$777,СВЦЭМ!$A$34:$A$777,$A316,СВЦЭМ!$B$34:$B$777,P$296)+'СЕТ СН'!$F$13</f>
        <v>0</v>
      </c>
      <c r="Q316" s="64">
        <f>SUMIFS(СВЦЭМ!$I$34:$I$777,СВЦЭМ!$A$34:$A$777,$A316,СВЦЭМ!$B$34:$B$777,Q$296)+'СЕТ СН'!$F$13</f>
        <v>0</v>
      </c>
      <c r="R316" s="64">
        <f>SUMIFS(СВЦЭМ!$I$34:$I$777,СВЦЭМ!$A$34:$A$777,$A316,СВЦЭМ!$B$34:$B$777,R$296)+'СЕТ СН'!$F$13</f>
        <v>0</v>
      </c>
      <c r="S316" s="64">
        <f>SUMIFS(СВЦЭМ!$I$34:$I$777,СВЦЭМ!$A$34:$A$777,$A316,СВЦЭМ!$B$34:$B$777,S$296)+'СЕТ СН'!$F$13</f>
        <v>0</v>
      </c>
      <c r="T316" s="64">
        <f>SUMIFS(СВЦЭМ!$I$34:$I$777,СВЦЭМ!$A$34:$A$777,$A316,СВЦЭМ!$B$34:$B$777,T$296)+'СЕТ СН'!$F$13</f>
        <v>0</v>
      </c>
      <c r="U316" s="64">
        <f>SUMIFS(СВЦЭМ!$I$34:$I$777,СВЦЭМ!$A$34:$A$777,$A316,СВЦЭМ!$B$34:$B$777,U$296)+'СЕТ СН'!$F$13</f>
        <v>0</v>
      </c>
      <c r="V316" s="64">
        <f>SUMIFS(СВЦЭМ!$I$34:$I$777,СВЦЭМ!$A$34:$A$777,$A316,СВЦЭМ!$B$34:$B$777,V$296)+'СЕТ СН'!$F$13</f>
        <v>0</v>
      </c>
      <c r="W316" s="64">
        <f>SUMIFS(СВЦЭМ!$I$34:$I$777,СВЦЭМ!$A$34:$A$777,$A316,СВЦЭМ!$B$34:$B$777,W$296)+'СЕТ СН'!$F$13</f>
        <v>0</v>
      </c>
      <c r="X316" s="64">
        <f>SUMIFS(СВЦЭМ!$I$34:$I$777,СВЦЭМ!$A$34:$A$777,$A316,СВЦЭМ!$B$34:$B$777,X$296)+'СЕТ СН'!$F$13</f>
        <v>0</v>
      </c>
      <c r="Y316" s="64">
        <f>SUMIFS(СВЦЭМ!$I$34:$I$777,СВЦЭМ!$A$34:$A$777,$A316,СВЦЭМ!$B$34:$B$777,Y$296)+'СЕТ СН'!$F$13</f>
        <v>0</v>
      </c>
    </row>
    <row r="317" spans="1:25" ht="15.75" x14ac:dyDescent="0.2">
      <c r="A317" s="63">
        <f t="shared" si="8"/>
        <v>42572</v>
      </c>
      <c r="B317" s="64">
        <f>SUMIFS(СВЦЭМ!$I$34:$I$777,СВЦЭМ!$A$34:$A$777,$A317,СВЦЭМ!$B$34:$B$777,B$296)+'СЕТ СН'!$F$13</f>
        <v>0</v>
      </c>
      <c r="C317" s="64">
        <f>SUMIFS(СВЦЭМ!$I$34:$I$777,СВЦЭМ!$A$34:$A$777,$A317,СВЦЭМ!$B$34:$B$777,C$296)+'СЕТ СН'!$F$13</f>
        <v>0</v>
      </c>
      <c r="D317" s="64">
        <f>SUMIFS(СВЦЭМ!$I$34:$I$777,СВЦЭМ!$A$34:$A$777,$A317,СВЦЭМ!$B$34:$B$777,D$296)+'СЕТ СН'!$F$13</f>
        <v>0</v>
      </c>
      <c r="E317" s="64">
        <f>SUMIFS(СВЦЭМ!$I$34:$I$777,СВЦЭМ!$A$34:$A$777,$A317,СВЦЭМ!$B$34:$B$777,E$296)+'СЕТ СН'!$F$13</f>
        <v>0</v>
      </c>
      <c r="F317" s="64">
        <f>SUMIFS(СВЦЭМ!$I$34:$I$777,СВЦЭМ!$A$34:$A$777,$A317,СВЦЭМ!$B$34:$B$777,F$296)+'СЕТ СН'!$F$13</f>
        <v>0</v>
      </c>
      <c r="G317" s="64">
        <f>SUMIFS(СВЦЭМ!$I$34:$I$777,СВЦЭМ!$A$34:$A$777,$A317,СВЦЭМ!$B$34:$B$777,G$296)+'СЕТ СН'!$F$13</f>
        <v>0</v>
      </c>
      <c r="H317" s="64">
        <f>SUMIFS(СВЦЭМ!$I$34:$I$777,СВЦЭМ!$A$34:$A$777,$A317,СВЦЭМ!$B$34:$B$777,H$296)+'СЕТ СН'!$F$13</f>
        <v>0</v>
      </c>
      <c r="I317" s="64">
        <f>SUMIFS(СВЦЭМ!$I$34:$I$777,СВЦЭМ!$A$34:$A$777,$A317,СВЦЭМ!$B$34:$B$777,I$296)+'СЕТ СН'!$F$13</f>
        <v>0</v>
      </c>
      <c r="J317" s="64">
        <f>SUMIFS(СВЦЭМ!$I$34:$I$777,СВЦЭМ!$A$34:$A$777,$A317,СВЦЭМ!$B$34:$B$777,J$296)+'СЕТ СН'!$F$13</f>
        <v>0</v>
      </c>
      <c r="K317" s="64">
        <f>SUMIFS(СВЦЭМ!$I$34:$I$777,СВЦЭМ!$A$34:$A$777,$A317,СВЦЭМ!$B$34:$B$777,K$296)+'СЕТ СН'!$F$13</f>
        <v>0</v>
      </c>
      <c r="L317" s="64">
        <f>SUMIFS(СВЦЭМ!$I$34:$I$777,СВЦЭМ!$A$34:$A$777,$A317,СВЦЭМ!$B$34:$B$777,L$296)+'СЕТ СН'!$F$13</f>
        <v>0</v>
      </c>
      <c r="M317" s="64">
        <f>SUMIFS(СВЦЭМ!$I$34:$I$777,СВЦЭМ!$A$34:$A$777,$A317,СВЦЭМ!$B$34:$B$777,M$296)+'СЕТ СН'!$F$13</f>
        <v>0</v>
      </c>
      <c r="N317" s="64">
        <f>SUMIFS(СВЦЭМ!$I$34:$I$777,СВЦЭМ!$A$34:$A$777,$A317,СВЦЭМ!$B$34:$B$777,N$296)+'СЕТ СН'!$F$13</f>
        <v>0</v>
      </c>
      <c r="O317" s="64">
        <f>SUMIFS(СВЦЭМ!$I$34:$I$777,СВЦЭМ!$A$34:$A$777,$A317,СВЦЭМ!$B$34:$B$777,O$296)+'СЕТ СН'!$F$13</f>
        <v>0</v>
      </c>
      <c r="P317" s="64">
        <f>SUMIFS(СВЦЭМ!$I$34:$I$777,СВЦЭМ!$A$34:$A$777,$A317,СВЦЭМ!$B$34:$B$777,P$296)+'СЕТ СН'!$F$13</f>
        <v>0</v>
      </c>
      <c r="Q317" s="64">
        <f>SUMIFS(СВЦЭМ!$I$34:$I$777,СВЦЭМ!$A$34:$A$777,$A317,СВЦЭМ!$B$34:$B$777,Q$296)+'СЕТ СН'!$F$13</f>
        <v>0</v>
      </c>
      <c r="R317" s="64">
        <f>SUMIFS(СВЦЭМ!$I$34:$I$777,СВЦЭМ!$A$34:$A$777,$A317,СВЦЭМ!$B$34:$B$777,R$296)+'СЕТ СН'!$F$13</f>
        <v>0</v>
      </c>
      <c r="S317" s="64">
        <f>SUMIFS(СВЦЭМ!$I$34:$I$777,СВЦЭМ!$A$34:$A$777,$A317,СВЦЭМ!$B$34:$B$777,S$296)+'СЕТ СН'!$F$13</f>
        <v>0</v>
      </c>
      <c r="T317" s="64">
        <f>SUMIFS(СВЦЭМ!$I$34:$I$777,СВЦЭМ!$A$34:$A$777,$A317,СВЦЭМ!$B$34:$B$777,T$296)+'СЕТ СН'!$F$13</f>
        <v>0</v>
      </c>
      <c r="U317" s="64">
        <f>SUMIFS(СВЦЭМ!$I$34:$I$777,СВЦЭМ!$A$34:$A$777,$A317,СВЦЭМ!$B$34:$B$777,U$296)+'СЕТ СН'!$F$13</f>
        <v>0</v>
      </c>
      <c r="V317" s="64">
        <f>SUMIFS(СВЦЭМ!$I$34:$I$777,СВЦЭМ!$A$34:$A$777,$A317,СВЦЭМ!$B$34:$B$777,V$296)+'СЕТ СН'!$F$13</f>
        <v>0</v>
      </c>
      <c r="W317" s="64">
        <f>SUMIFS(СВЦЭМ!$I$34:$I$777,СВЦЭМ!$A$34:$A$777,$A317,СВЦЭМ!$B$34:$B$777,W$296)+'СЕТ СН'!$F$13</f>
        <v>0</v>
      </c>
      <c r="X317" s="64">
        <f>SUMIFS(СВЦЭМ!$I$34:$I$777,СВЦЭМ!$A$34:$A$777,$A317,СВЦЭМ!$B$34:$B$777,X$296)+'СЕТ СН'!$F$13</f>
        <v>0</v>
      </c>
      <c r="Y317" s="64">
        <f>SUMIFS(СВЦЭМ!$I$34:$I$777,СВЦЭМ!$A$34:$A$777,$A317,СВЦЭМ!$B$34:$B$777,Y$296)+'СЕТ СН'!$F$13</f>
        <v>0</v>
      </c>
    </row>
    <row r="318" spans="1:25" ht="15.75" x14ac:dyDescent="0.2">
      <c r="A318" s="63">
        <f t="shared" si="8"/>
        <v>42573</v>
      </c>
      <c r="B318" s="64">
        <f>SUMIFS(СВЦЭМ!$I$34:$I$777,СВЦЭМ!$A$34:$A$777,$A318,СВЦЭМ!$B$34:$B$777,B$296)+'СЕТ СН'!$F$13</f>
        <v>0</v>
      </c>
      <c r="C318" s="64">
        <f>SUMIFS(СВЦЭМ!$I$34:$I$777,СВЦЭМ!$A$34:$A$777,$A318,СВЦЭМ!$B$34:$B$777,C$296)+'СЕТ СН'!$F$13</f>
        <v>0</v>
      </c>
      <c r="D318" s="64">
        <f>SUMIFS(СВЦЭМ!$I$34:$I$777,СВЦЭМ!$A$34:$A$777,$A318,СВЦЭМ!$B$34:$B$777,D$296)+'СЕТ СН'!$F$13</f>
        <v>0</v>
      </c>
      <c r="E318" s="64">
        <f>SUMIFS(СВЦЭМ!$I$34:$I$777,СВЦЭМ!$A$34:$A$777,$A318,СВЦЭМ!$B$34:$B$777,E$296)+'СЕТ СН'!$F$13</f>
        <v>0</v>
      </c>
      <c r="F318" s="64">
        <f>SUMIFS(СВЦЭМ!$I$34:$I$777,СВЦЭМ!$A$34:$A$777,$A318,СВЦЭМ!$B$34:$B$777,F$296)+'СЕТ СН'!$F$13</f>
        <v>0</v>
      </c>
      <c r="G318" s="64">
        <f>SUMIFS(СВЦЭМ!$I$34:$I$777,СВЦЭМ!$A$34:$A$777,$A318,СВЦЭМ!$B$34:$B$777,G$296)+'СЕТ СН'!$F$13</f>
        <v>0</v>
      </c>
      <c r="H318" s="64">
        <f>SUMIFS(СВЦЭМ!$I$34:$I$777,СВЦЭМ!$A$34:$A$777,$A318,СВЦЭМ!$B$34:$B$777,H$296)+'СЕТ СН'!$F$13</f>
        <v>0</v>
      </c>
      <c r="I318" s="64">
        <f>SUMIFS(СВЦЭМ!$I$34:$I$777,СВЦЭМ!$A$34:$A$777,$A318,СВЦЭМ!$B$34:$B$777,I$296)+'СЕТ СН'!$F$13</f>
        <v>0</v>
      </c>
      <c r="J318" s="64">
        <f>SUMIFS(СВЦЭМ!$I$34:$I$777,СВЦЭМ!$A$34:$A$777,$A318,СВЦЭМ!$B$34:$B$777,J$296)+'СЕТ СН'!$F$13</f>
        <v>0</v>
      </c>
      <c r="K318" s="64">
        <f>SUMIFS(СВЦЭМ!$I$34:$I$777,СВЦЭМ!$A$34:$A$777,$A318,СВЦЭМ!$B$34:$B$777,K$296)+'СЕТ СН'!$F$13</f>
        <v>0</v>
      </c>
      <c r="L318" s="64">
        <f>SUMIFS(СВЦЭМ!$I$34:$I$777,СВЦЭМ!$A$34:$A$777,$A318,СВЦЭМ!$B$34:$B$777,L$296)+'СЕТ СН'!$F$13</f>
        <v>0</v>
      </c>
      <c r="M318" s="64">
        <f>SUMIFS(СВЦЭМ!$I$34:$I$777,СВЦЭМ!$A$34:$A$777,$A318,СВЦЭМ!$B$34:$B$777,M$296)+'СЕТ СН'!$F$13</f>
        <v>0</v>
      </c>
      <c r="N318" s="64">
        <f>SUMIFS(СВЦЭМ!$I$34:$I$777,СВЦЭМ!$A$34:$A$777,$A318,СВЦЭМ!$B$34:$B$777,N$296)+'СЕТ СН'!$F$13</f>
        <v>0</v>
      </c>
      <c r="O318" s="64">
        <f>SUMIFS(СВЦЭМ!$I$34:$I$777,СВЦЭМ!$A$34:$A$777,$A318,СВЦЭМ!$B$34:$B$777,O$296)+'СЕТ СН'!$F$13</f>
        <v>0</v>
      </c>
      <c r="P318" s="64">
        <f>SUMIFS(СВЦЭМ!$I$34:$I$777,СВЦЭМ!$A$34:$A$777,$A318,СВЦЭМ!$B$34:$B$777,P$296)+'СЕТ СН'!$F$13</f>
        <v>0</v>
      </c>
      <c r="Q318" s="64">
        <f>SUMIFS(СВЦЭМ!$I$34:$I$777,СВЦЭМ!$A$34:$A$777,$A318,СВЦЭМ!$B$34:$B$777,Q$296)+'СЕТ СН'!$F$13</f>
        <v>0</v>
      </c>
      <c r="R318" s="64">
        <f>SUMIFS(СВЦЭМ!$I$34:$I$777,СВЦЭМ!$A$34:$A$777,$A318,СВЦЭМ!$B$34:$B$777,R$296)+'СЕТ СН'!$F$13</f>
        <v>0</v>
      </c>
      <c r="S318" s="64">
        <f>SUMIFS(СВЦЭМ!$I$34:$I$777,СВЦЭМ!$A$34:$A$777,$A318,СВЦЭМ!$B$34:$B$777,S$296)+'СЕТ СН'!$F$13</f>
        <v>0</v>
      </c>
      <c r="T318" s="64">
        <f>SUMIFS(СВЦЭМ!$I$34:$I$777,СВЦЭМ!$A$34:$A$777,$A318,СВЦЭМ!$B$34:$B$777,T$296)+'СЕТ СН'!$F$13</f>
        <v>0</v>
      </c>
      <c r="U318" s="64">
        <f>SUMIFS(СВЦЭМ!$I$34:$I$777,СВЦЭМ!$A$34:$A$777,$A318,СВЦЭМ!$B$34:$B$777,U$296)+'СЕТ СН'!$F$13</f>
        <v>0</v>
      </c>
      <c r="V318" s="64">
        <f>SUMIFS(СВЦЭМ!$I$34:$I$777,СВЦЭМ!$A$34:$A$777,$A318,СВЦЭМ!$B$34:$B$777,V$296)+'СЕТ СН'!$F$13</f>
        <v>0</v>
      </c>
      <c r="W318" s="64">
        <f>SUMIFS(СВЦЭМ!$I$34:$I$777,СВЦЭМ!$A$34:$A$777,$A318,СВЦЭМ!$B$34:$B$777,W$296)+'СЕТ СН'!$F$13</f>
        <v>0</v>
      </c>
      <c r="X318" s="64">
        <f>SUMIFS(СВЦЭМ!$I$34:$I$777,СВЦЭМ!$A$34:$A$777,$A318,СВЦЭМ!$B$34:$B$777,X$296)+'СЕТ СН'!$F$13</f>
        <v>0</v>
      </c>
      <c r="Y318" s="64">
        <f>SUMIFS(СВЦЭМ!$I$34:$I$777,СВЦЭМ!$A$34:$A$777,$A318,СВЦЭМ!$B$34:$B$777,Y$296)+'СЕТ СН'!$F$13</f>
        <v>0</v>
      </c>
    </row>
    <row r="319" spans="1:25" ht="15.75" x14ac:dyDescent="0.2">
      <c r="A319" s="63">
        <f t="shared" si="8"/>
        <v>42574</v>
      </c>
      <c r="B319" s="64">
        <f>SUMIFS(СВЦЭМ!$I$34:$I$777,СВЦЭМ!$A$34:$A$777,$A319,СВЦЭМ!$B$34:$B$777,B$296)+'СЕТ СН'!$F$13</f>
        <v>0</v>
      </c>
      <c r="C319" s="64">
        <f>SUMIFS(СВЦЭМ!$I$34:$I$777,СВЦЭМ!$A$34:$A$777,$A319,СВЦЭМ!$B$34:$B$777,C$296)+'СЕТ СН'!$F$13</f>
        <v>0</v>
      </c>
      <c r="D319" s="64">
        <f>SUMIFS(СВЦЭМ!$I$34:$I$777,СВЦЭМ!$A$34:$A$777,$A319,СВЦЭМ!$B$34:$B$777,D$296)+'СЕТ СН'!$F$13</f>
        <v>0</v>
      </c>
      <c r="E319" s="64">
        <f>SUMIFS(СВЦЭМ!$I$34:$I$777,СВЦЭМ!$A$34:$A$777,$A319,СВЦЭМ!$B$34:$B$777,E$296)+'СЕТ СН'!$F$13</f>
        <v>0</v>
      </c>
      <c r="F319" s="64">
        <f>SUMIFS(СВЦЭМ!$I$34:$I$777,СВЦЭМ!$A$34:$A$777,$A319,СВЦЭМ!$B$34:$B$777,F$296)+'СЕТ СН'!$F$13</f>
        <v>0</v>
      </c>
      <c r="G319" s="64">
        <f>SUMIFS(СВЦЭМ!$I$34:$I$777,СВЦЭМ!$A$34:$A$777,$A319,СВЦЭМ!$B$34:$B$777,G$296)+'СЕТ СН'!$F$13</f>
        <v>0</v>
      </c>
      <c r="H319" s="64">
        <f>SUMIFS(СВЦЭМ!$I$34:$I$777,СВЦЭМ!$A$34:$A$777,$A319,СВЦЭМ!$B$34:$B$777,H$296)+'СЕТ СН'!$F$13</f>
        <v>0</v>
      </c>
      <c r="I319" s="64">
        <f>SUMIFS(СВЦЭМ!$I$34:$I$777,СВЦЭМ!$A$34:$A$777,$A319,СВЦЭМ!$B$34:$B$777,I$296)+'СЕТ СН'!$F$13</f>
        <v>0</v>
      </c>
      <c r="J319" s="64">
        <f>SUMIFS(СВЦЭМ!$I$34:$I$777,СВЦЭМ!$A$34:$A$777,$A319,СВЦЭМ!$B$34:$B$777,J$296)+'СЕТ СН'!$F$13</f>
        <v>0</v>
      </c>
      <c r="K319" s="64">
        <f>SUMIFS(СВЦЭМ!$I$34:$I$777,СВЦЭМ!$A$34:$A$777,$A319,СВЦЭМ!$B$34:$B$777,K$296)+'СЕТ СН'!$F$13</f>
        <v>0</v>
      </c>
      <c r="L319" s="64">
        <f>SUMIFS(СВЦЭМ!$I$34:$I$777,СВЦЭМ!$A$34:$A$777,$A319,СВЦЭМ!$B$34:$B$777,L$296)+'СЕТ СН'!$F$13</f>
        <v>0</v>
      </c>
      <c r="M319" s="64">
        <f>SUMIFS(СВЦЭМ!$I$34:$I$777,СВЦЭМ!$A$34:$A$777,$A319,СВЦЭМ!$B$34:$B$777,M$296)+'СЕТ СН'!$F$13</f>
        <v>0</v>
      </c>
      <c r="N319" s="64">
        <f>SUMIFS(СВЦЭМ!$I$34:$I$777,СВЦЭМ!$A$34:$A$777,$A319,СВЦЭМ!$B$34:$B$777,N$296)+'СЕТ СН'!$F$13</f>
        <v>0</v>
      </c>
      <c r="O319" s="64">
        <f>SUMIFS(СВЦЭМ!$I$34:$I$777,СВЦЭМ!$A$34:$A$777,$A319,СВЦЭМ!$B$34:$B$777,O$296)+'СЕТ СН'!$F$13</f>
        <v>0</v>
      </c>
      <c r="P319" s="64">
        <f>SUMIFS(СВЦЭМ!$I$34:$I$777,СВЦЭМ!$A$34:$A$777,$A319,СВЦЭМ!$B$34:$B$777,P$296)+'СЕТ СН'!$F$13</f>
        <v>0</v>
      </c>
      <c r="Q319" s="64">
        <f>SUMIFS(СВЦЭМ!$I$34:$I$777,СВЦЭМ!$A$34:$A$777,$A319,СВЦЭМ!$B$34:$B$777,Q$296)+'СЕТ СН'!$F$13</f>
        <v>0</v>
      </c>
      <c r="R319" s="64">
        <f>SUMIFS(СВЦЭМ!$I$34:$I$777,СВЦЭМ!$A$34:$A$777,$A319,СВЦЭМ!$B$34:$B$777,R$296)+'СЕТ СН'!$F$13</f>
        <v>0</v>
      </c>
      <c r="S319" s="64">
        <f>SUMIFS(СВЦЭМ!$I$34:$I$777,СВЦЭМ!$A$34:$A$777,$A319,СВЦЭМ!$B$34:$B$777,S$296)+'СЕТ СН'!$F$13</f>
        <v>0</v>
      </c>
      <c r="T319" s="64">
        <f>SUMIFS(СВЦЭМ!$I$34:$I$777,СВЦЭМ!$A$34:$A$777,$A319,СВЦЭМ!$B$34:$B$777,T$296)+'СЕТ СН'!$F$13</f>
        <v>0</v>
      </c>
      <c r="U319" s="64">
        <f>SUMIFS(СВЦЭМ!$I$34:$I$777,СВЦЭМ!$A$34:$A$777,$A319,СВЦЭМ!$B$34:$B$777,U$296)+'СЕТ СН'!$F$13</f>
        <v>0</v>
      </c>
      <c r="V319" s="64">
        <f>SUMIFS(СВЦЭМ!$I$34:$I$777,СВЦЭМ!$A$34:$A$777,$A319,СВЦЭМ!$B$34:$B$777,V$296)+'СЕТ СН'!$F$13</f>
        <v>0</v>
      </c>
      <c r="W319" s="64">
        <f>SUMIFS(СВЦЭМ!$I$34:$I$777,СВЦЭМ!$A$34:$A$777,$A319,СВЦЭМ!$B$34:$B$777,W$296)+'СЕТ СН'!$F$13</f>
        <v>0</v>
      </c>
      <c r="X319" s="64">
        <f>SUMIFS(СВЦЭМ!$I$34:$I$777,СВЦЭМ!$A$34:$A$777,$A319,СВЦЭМ!$B$34:$B$777,X$296)+'СЕТ СН'!$F$13</f>
        <v>0</v>
      </c>
      <c r="Y319" s="64">
        <f>SUMIFS(СВЦЭМ!$I$34:$I$777,СВЦЭМ!$A$34:$A$777,$A319,СВЦЭМ!$B$34:$B$777,Y$296)+'СЕТ СН'!$F$13</f>
        <v>0</v>
      </c>
    </row>
    <row r="320" spans="1:25" ht="15.75" x14ac:dyDescent="0.2">
      <c r="A320" s="63">
        <f t="shared" si="8"/>
        <v>42575</v>
      </c>
      <c r="B320" s="64">
        <f>SUMIFS(СВЦЭМ!$I$34:$I$777,СВЦЭМ!$A$34:$A$777,$A320,СВЦЭМ!$B$34:$B$777,B$296)+'СЕТ СН'!$F$13</f>
        <v>0</v>
      </c>
      <c r="C320" s="64">
        <f>SUMIFS(СВЦЭМ!$I$34:$I$777,СВЦЭМ!$A$34:$A$777,$A320,СВЦЭМ!$B$34:$B$777,C$296)+'СЕТ СН'!$F$13</f>
        <v>0</v>
      </c>
      <c r="D320" s="64">
        <f>SUMIFS(СВЦЭМ!$I$34:$I$777,СВЦЭМ!$A$34:$A$777,$A320,СВЦЭМ!$B$34:$B$777,D$296)+'СЕТ СН'!$F$13</f>
        <v>0</v>
      </c>
      <c r="E320" s="64">
        <f>SUMIFS(СВЦЭМ!$I$34:$I$777,СВЦЭМ!$A$34:$A$777,$A320,СВЦЭМ!$B$34:$B$777,E$296)+'СЕТ СН'!$F$13</f>
        <v>0</v>
      </c>
      <c r="F320" s="64">
        <f>SUMIFS(СВЦЭМ!$I$34:$I$777,СВЦЭМ!$A$34:$A$777,$A320,СВЦЭМ!$B$34:$B$777,F$296)+'СЕТ СН'!$F$13</f>
        <v>0</v>
      </c>
      <c r="G320" s="64">
        <f>SUMIFS(СВЦЭМ!$I$34:$I$777,СВЦЭМ!$A$34:$A$777,$A320,СВЦЭМ!$B$34:$B$777,G$296)+'СЕТ СН'!$F$13</f>
        <v>0</v>
      </c>
      <c r="H320" s="64">
        <f>SUMIFS(СВЦЭМ!$I$34:$I$777,СВЦЭМ!$A$34:$A$777,$A320,СВЦЭМ!$B$34:$B$777,H$296)+'СЕТ СН'!$F$13</f>
        <v>0</v>
      </c>
      <c r="I320" s="64">
        <f>SUMIFS(СВЦЭМ!$I$34:$I$777,СВЦЭМ!$A$34:$A$777,$A320,СВЦЭМ!$B$34:$B$777,I$296)+'СЕТ СН'!$F$13</f>
        <v>0</v>
      </c>
      <c r="J320" s="64">
        <f>SUMIFS(СВЦЭМ!$I$34:$I$777,СВЦЭМ!$A$34:$A$777,$A320,СВЦЭМ!$B$34:$B$777,J$296)+'СЕТ СН'!$F$13</f>
        <v>0</v>
      </c>
      <c r="K320" s="64">
        <f>SUMIFS(СВЦЭМ!$I$34:$I$777,СВЦЭМ!$A$34:$A$777,$A320,СВЦЭМ!$B$34:$B$777,K$296)+'СЕТ СН'!$F$13</f>
        <v>0</v>
      </c>
      <c r="L320" s="64">
        <f>SUMIFS(СВЦЭМ!$I$34:$I$777,СВЦЭМ!$A$34:$A$777,$A320,СВЦЭМ!$B$34:$B$777,L$296)+'СЕТ СН'!$F$13</f>
        <v>0</v>
      </c>
      <c r="M320" s="64">
        <f>SUMIFS(СВЦЭМ!$I$34:$I$777,СВЦЭМ!$A$34:$A$777,$A320,СВЦЭМ!$B$34:$B$777,M$296)+'СЕТ СН'!$F$13</f>
        <v>0</v>
      </c>
      <c r="N320" s="64">
        <f>SUMIFS(СВЦЭМ!$I$34:$I$777,СВЦЭМ!$A$34:$A$777,$A320,СВЦЭМ!$B$34:$B$777,N$296)+'СЕТ СН'!$F$13</f>
        <v>0</v>
      </c>
      <c r="O320" s="64">
        <f>SUMIFS(СВЦЭМ!$I$34:$I$777,СВЦЭМ!$A$34:$A$777,$A320,СВЦЭМ!$B$34:$B$777,O$296)+'СЕТ СН'!$F$13</f>
        <v>0</v>
      </c>
      <c r="P320" s="64">
        <f>SUMIFS(СВЦЭМ!$I$34:$I$777,СВЦЭМ!$A$34:$A$777,$A320,СВЦЭМ!$B$34:$B$777,P$296)+'СЕТ СН'!$F$13</f>
        <v>0</v>
      </c>
      <c r="Q320" s="64">
        <f>SUMIFS(СВЦЭМ!$I$34:$I$777,СВЦЭМ!$A$34:$A$777,$A320,СВЦЭМ!$B$34:$B$777,Q$296)+'СЕТ СН'!$F$13</f>
        <v>0</v>
      </c>
      <c r="R320" s="64">
        <f>SUMIFS(СВЦЭМ!$I$34:$I$777,СВЦЭМ!$A$34:$A$777,$A320,СВЦЭМ!$B$34:$B$777,R$296)+'СЕТ СН'!$F$13</f>
        <v>0</v>
      </c>
      <c r="S320" s="64">
        <f>SUMIFS(СВЦЭМ!$I$34:$I$777,СВЦЭМ!$A$34:$A$777,$A320,СВЦЭМ!$B$34:$B$777,S$296)+'СЕТ СН'!$F$13</f>
        <v>0</v>
      </c>
      <c r="T320" s="64">
        <f>SUMIFS(СВЦЭМ!$I$34:$I$777,СВЦЭМ!$A$34:$A$777,$A320,СВЦЭМ!$B$34:$B$777,T$296)+'СЕТ СН'!$F$13</f>
        <v>0</v>
      </c>
      <c r="U320" s="64">
        <f>SUMIFS(СВЦЭМ!$I$34:$I$777,СВЦЭМ!$A$34:$A$777,$A320,СВЦЭМ!$B$34:$B$777,U$296)+'СЕТ СН'!$F$13</f>
        <v>0</v>
      </c>
      <c r="V320" s="64">
        <f>SUMIFS(СВЦЭМ!$I$34:$I$777,СВЦЭМ!$A$34:$A$777,$A320,СВЦЭМ!$B$34:$B$777,V$296)+'СЕТ СН'!$F$13</f>
        <v>0</v>
      </c>
      <c r="W320" s="64">
        <f>SUMIFS(СВЦЭМ!$I$34:$I$777,СВЦЭМ!$A$34:$A$777,$A320,СВЦЭМ!$B$34:$B$777,W$296)+'СЕТ СН'!$F$13</f>
        <v>0</v>
      </c>
      <c r="X320" s="64">
        <f>SUMIFS(СВЦЭМ!$I$34:$I$777,СВЦЭМ!$A$34:$A$777,$A320,СВЦЭМ!$B$34:$B$777,X$296)+'СЕТ СН'!$F$13</f>
        <v>0</v>
      </c>
      <c r="Y320" s="64">
        <f>SUMIFS(СВЦЭМ!$I$34:$I$777,СВЦЭМ!$A$34:$A$777,$A320,СВЦЭМ!$B$34:$B$777,Y$296)+'СЕТ СН'!$F$13</f>
        <v>0</v>
      </c>
    </row>
    <row r="321" spans="1:27" ht="15.75" x14ac:dyDescent="0.2">
      <c r="A321" s="63">
        <f t="shared" si="8"/>
        <v>42576</v>
      </c>
      <c r="B321" s="64">
        <f>SUMIFS(СВЦЭМ!$I$34:$I$777,СВЦЭМ!$A$34:$A$777,$A321,СВЦЭМ!$B$34:$B$777,B$296)+'СЕТ СН'!$F$13</f>
        <v>0</v>
      </c>
      <c r="C321" s="64">
        <f>SUMIFS(СВЦЭМ!$I$34:$I$777,СВЦЭМ!$A$34:$A$777,$A321,СВЦЭМ!$B$34:$B$777,C$296)+'СЕТ СН'!$F$13</f>
        <v>0</v>
      </c>
      <c r="D321" s="64">
        <f>SUMIFS(СВЦЭМ!$I$34:$I$777,СВЦЭМ!$A$34:$A$777,$A321,СВЦЭМ!$B$34:$B$777,D$296)+'СЕТ СН'!$F$13</f>
        <v>0</v>
      </c>
      <c r="E321" s="64">
        <f>SUMIFS(СВЦЭМ!$I$34:$I$777,СВЦЭМ!$A$34:$A$777,$A321,СВЦЭМ!$B$34:$B$777,E$296)+'СЕТ СН'!$F$13</f>
        <v>0</v>
      </c>
      <c r="F321" s="64">
        <f>SUMIFS(СВЦЭМ!$I$34:$I$777,СВЦЭМ!$A$34:$A$777,$A321,СВЦЭМ!$B$34:$B$777,F$296)+'СЕТ СН'!$F$13</f>
        <v>0</v>
      </c>
      <c r="G321" s="64">
        <f>SUMIFS(СВЦЭМ!$I$34:$I$777,СВЦЭМ!$A$34:$A$777,$A321,СВЦЭМ!$B$34:$B$777,G$296)+'СЕТ СН'!$F$13</f>
        <v>0</v>
      </c>
      <c r="H321" s="64">
        <f>SUMIFS(СВЦЭМ!$I$34:$I$777,СВЦЭМ!$A$34:$A$777,$A321,СВЦЭМ!$B$34:$B$777,H$296)+'СЕТ СН'!$F$13</f>
        <v>0</v>
      </c>
      <c r="I321" s="64">
        <f>SUMIFS(СВЦЭМ!$I$34:$I$777,СВЦЭМ!$A$34:$A$777,$A321,СВЦЭМ!$B$34:$B$777,I$296)+'СЕТ СН'!$F$13</f>
        <v>0</v>
      </c>
      <c r="J321" s="64">
        <f>SUMIFS(СВЦЭМ!$I$34:$I$777,СВЦЭМ!$A$34:$A$777,$A321,СВЦЭМ!$B$34:$B$777,J$296)+'СЕТ СН'!$F$13</f>
        <v>0</v>
      </c>
      <c r="K321" s="64">
        <f>SUMIFS(СВЦЭМ!$I$34:$I$777,СВЦЭМ!$A$34:$A$777,$A321,СВЦЭМ!$B$34:$B$777,K$296)+'СЕТ СН'!$F$13</f>
        <v>0</v>
      </c>
      <c r="L321" s="64">
        <f>SUMIFS(СВЦЭМ!$I$34:$I$777,СВЦЭМ!$A$34:$A$777,$A321,СВЦЭМ!$B$34:$B$777,L$296)+'СЕТ СН'!$F$13</f>
        <v>0</v>
      </c>
      <c r="M321" s="64">
        <f>SUMIFS(СВЦЭМ!$I$34:$I$777,СВЦЭМ!$A$34:$A$777,$A321,СВЦЭМ!$B$34:$B$777,M$296)+'СЕТ СН'!$F$13</f>
        <v>0</v>
      </c>
      <c r="N321" s="64">
        <f>SUMIFS(СВЦЭМ!$I$34:$I$777,СВЦЭМ!$A$34:$A$777,$A321,СВЦЭМ!$B$34:$B$777,N$296)+'СЕТ СН'!$F$13</f>
        <v>0</v>
      </c>
      <c r="O321" s="64">
        <f>SUMIFS(СВЦЭМ!$I$34:$I$777,СВЦЭМ!$A$34:$A$777,$A321,СВЦЭМ!$B$34:$B$777,O$296)+'СЕТ СН'!$F$13</f>
        <v>0</v>
      </c>
      <c r="P321" s="64">
        <f>SUMIFS(СВЦЭМ!$I$34:$I$777,СВЦЭМ!$A$34:$A$777,$A321,СВЦЭМ!$B$34:$B$777,P$296)+'СЕТ СН'!$F$13</f>
        <v>0</v>
      </c>
      <c r="Q321" s="64">
        <f>SUMIFS(СВЦЭМ!$I$34:$I$777,СВЦЭМ!$A$34:$A$777,$A321,СВЦЭМ!$B$34:$B$777,Q$296)+'СЕТ СН'!$F$13</f>
        <v>0</v>
      </c>
      <c r="R321" s="64">
        <f>SUMIFS(СВЦЭМ!$I$34:$I$777,СВЦЭМ!$A$34:$A$777,$A321,СВЦЭМ!$B$34:$B$777,R$296)+'СЕТ СН'!$F$13</f>
        <v>0</v>
      </c>
      <c r="S321" s="64">
        <f>SUMIFS(СВЦЭМ!$I$34:$I$777,СВЦЭМ!$A$34:$A$777,$A321,СВЦЭМ!$B$34:$B$777,S$296)+'СЕТ СН'!$F$13</f>
        <v>0</v>
      </c>
      <c r="T321" s="64">
        <f>SUMIFS(СВЦЭМ!$I$34:$I$777,СВЦЭМ!$A$34:$A$777,$A321,СВЦЭМ!$B$34:$B$777,T$296)+'СЕТ СН'!$F$13</f>
        <v>0</v>
      </c>
      <c r="U321" s="64">
        <f>SUMIFS(СВЦЭМ!$I$34:$I$777,СВЦЭМ!$A$34:$A$777,$A321,СВЦЭМ!$B$34:$B$777,U$296)+'СЕТ СН'!$F$13</f>
        <v>0</v>
      </c>
      <c r="V321" s="64">
        <f>SUMIFS(СВЦЭМ!$I$34:$I$777,СВЦЭМ!$A$34:$A$777,$A321,СВЦЭМ!$B$34:$B$777,V$296)+'СЕТ СН'!$F$13</f>
        <v>0</v>
      </c>
      <c r="W321" s="64">
        <f>SUMIFS(СВЦЭМ!$I$34:$I$777,СВЦЭМ!$A$34:$A$777,$A321,СВЦЭМ!$B$34:$B$777,W$296)+'СЕТ СН'!$F$13</f>
        <v>0</v>
      </c>
      <c r="X321" s="64">
        <f>SUMIFS(СВЦЭМ!$I$34:$I$777,СВЦЭМ!$A$34:$A$777,$A321,СВЦЭМ!$B$34:$B$777,X$296)+'СЕТ СН'!$F$13</f>
        <v>0</v>
      </c>
      <c r="Y321" s="64">
        <f>SUMIFS(СВЦЭМ!$I$34:$I$777,СВЦЭМ!$A$34:$A$777,$A321,СВЦЭМ!$B$34:$B$777,Y$296)+'СЕТ СН'!$F$13</f>
        <v>0</v>
      </c>
    </row>
    <row r="322" spans="1:27" ht="15.75" x14ac:dyDescent="0.2">
      <c r="A322" s="63">
        <f t="shared" si="8"/>
        <v>42577</v>
      </c>
      <c r="B322" s="64">
        <f>SUMIFS(СВЦЭМ!$I$34:$I$777,СВЦЭМ!$A$34:$A$777,$A322,СВЦЭМ!$B$34:$B$777,B$296)+'СЕТ СН'!$F$13</f>
        <v>0</v>
      </c>
      <c r="C322" s="64">
        <f>SUMIFS(СВЦЭМ!$I$34:$I$777,СВЦЭМ!$A$34:$A$777,$A322,СВЦЭМ!$B$34:$B$777,C$296)+'СЕТ СН'!$F$13</f>
        <v>0</v>
      </c>
      <c r="D322" s="64">
        <f>SUMIFS(СВЦЭМ!$I$34:$I$777,СВЦЭМ!$A$34:$A$777,$A322,СВЦЭМ!$B$34:$B$777,D$296)+'СЕТ СН'!$F$13</f>
        <v>0</v>
      </c>
      <c r="E322" s="64">
        <f>SUMIFS(СВЦЭМ!$I$34:$I$777,СВЦЭМ!$A$34:$A$777,$A322,СВЦЭМ!$B$34:$B$777,E$296)+'СЕТ СН'!$F$13</f>
        <v>0</v>
      </c>
      <c r="F322" s="64">
        <f>SUMIFS(СВЦЭМ!$I$34:$I$777,СВЦЭМ!$A$34:$A$777,$A322,СВЦЭМ!$B$34:$B$777,F$296)+'СЕТ СН'!$F$13</f>
        <v>0</v>
      </c>
      <c r="G322" s="64">
        <f>SUMIFS(СВЦЭМ!$I$34:$I$777,СВЦЭМ!$A$34:$A$777,$A322,СВЦЭМ!$B$34:$B$777,G$296)+'СЕТ СН'!$F$13</f>
        <v>0</v>
      </c>
      <c r="H322" s="64">
        <f>SUMIFS(СВЦЭМ!$I$34:$I$777,СВЦЭМ!$A$34:$A$777,$A322,СВЦЭМ!$B$34:$B$777,H$296)+'СЕТ СН'!$F$13</f>
        <v>0</v>
      </c>
      <c r="I322" s="64">
        <f>SUMIFS(СВЦЭМ!$I$34:$I$777,СВЦЭМ!$A$34:$A$777,$A322,СВЦЭМ!$B$34:$B$777,I$296)+'СЕТ СН'!$F$13</f>
        <v>0</v>
      </c>
      <c r="J322" s="64">
        <f>SUMIFS(СВЦЭМ!$I$34:$I$777,СВЦЭМ!$A$34:$A$777,$A322,СВЦЭМ!$B$34:$B$777,J$296)+'СЕТ СН'!$F$13</f>
        <v>0</v>
      </c>
      <c r="K322" s="64">
        <f>SUMIFS(СВЦЭМ!$I$34:$I$777,СВЦЭМ!$A$34:$A$777,$A322,СВЦЭМ!$B$34:$B$777,K$296)+'СЕТ СН'!$F$13</f>
        <v>0</v>
      </c>
      <c r="L322" s="64">
        <f>SUMIFS(СВЦЭМ!$I$34:$I$777,СВЦЭМ!$A$34:$A$777,$A322,СВЦЭМ!$B$34:$B$777,L$296)+'СЕТ СН'!$F$13</f>
        <v>0</v>
      </c>
      <c r="M322" s="64">
        <f>SUMIFS(СВЦЭМ!$I$34:$I$777,СВЦЭМ!$A$34:$A$777,$A322,СВЦЭМ!$B$34:$B$777,M$296)+'СЕТ СН'!$F$13</f>
        <v>0</v>
      </c>
      <c r="N322" s="64">
        <f>SUMIFS(СВЦЭМ!$I$34:$I$777,СВЦЭМ!$A$34:$A$777,$A322,СВЦЭМ!$B$34:$B$777,N$296)+'СЕТ СН'!$F$13</f>
        <v>0</v>
      </c>
      <c r="O322" s="64">
        <f>SUMIFS(СВЦЭМ!$I$34:$I$777,СВЦЭМ!$A$34:$A$777,$A322,СВЦЭМ!$B$34:$B$777,O$296)+'СЕТ СН'!$F$13</f>
        <v>0</v>
      </c>
      <c r="P322" s="64">
        <f>SUMIFS(СВЦЭМ!$I$34:$I$777,СВЦЭМ!$A$34:$A$777,$A322,СВЦЭМ!$B$34:$B$777,P$296)+'СЕТ СН'!$F$13</f>
        <v>0</v>
      </c>
      <c r="Q322" s="64">
        <f>SUMIFS(СВЦЭМ!$I$34:$I$777,СВЦЭМ!$A$34:$A$777,$A322,СВЦЭМ!$B$34:$B$777,Q$296)+'СЕТ СН'!$F$13</f>
        <v>0</v>
      </c>
      <c r="R322" s="64">
        <f>SUMIFS(СВЦЭМ!$I$34:$I$777,СВЦЭМ!$A$34:$A$777,$A322,СВЦЭМ!$B$34:$B$777,R$296)+'СЕТ СН'!$F$13</f>
        <v>0</v>
      </c>
      <c r="S322" s="64">
        <f>SUMIFS(СВЦЭМ!$I$34:$I$777,СВЦЭМ!$A$34:$A$777,$A322,СВЦЭМ!$B$34:$B$777,S$296)+'СЕТ СН'!$F$13</f>
        <v>0</v>
      </c>
      <c r="T322" s="64">
        <f>SUMIFS(СВЦЭМ!$I$34:$I$777,СВЦЭМ!$A$34:$A$777,$A322,СВЦЭМ!$B$34:$B$777,T$296)+'СЕТ СН'!$F$13</f>
        <v>0</v>
      </c>
      <c r="U322" s="64">
        <f>SUMIFS(СВЦЭМ!$I$34:$I$777,СВЦЭМ!$A$34:$A$777,$A322,СВЦЭМ!$B$34:$B$777,U$296)+'СЕТ СН'!$F$13</f>
        <v>0</v>
      </c>
      <c r="V322" s="64">
        <f>SUMIFS(СВЦЭМ!$I$34:$I$777,СВЦЭМ!$A$34:$A$777,$A322,СВЦЭМ!$B$34:$B$777,V$296)+'СЕТ СН'!$F$13</f>
        <v>0</v>
      </c>
      <c r="W322" s="64">
        <f>SUMIFS(СВЦЭМ!$I$34:$I$777,СВЦЭМ!$A$34:$A$777,$A322,СВЦЭМ!$B$34:$B$777,W$296)+'СЕТ СН'!$F$13</f>
        <v>0</v>
      </c>
      <c r="X322" s="64">
        <f>SUMIFS(СВЦЭМ!$I$34:$I$777,СВЦЭМ!$A$34:$A$777,$A322,СВЦЭМ!$B$34:$B$777,X$296)+'СЕТ СН'!$F$13</f>
        <v>0</v>
      </c>
      <c r="Y322" s="64">
        <f>SUMIFS(СВЦЭМ!$I$34:$I$777,СВЦЭМ!$A$34:$A$777,$A322,СВЦЭМ!$B$34:$B$777,Y$296)+'СЕТ СН'!$F$13</f>
        <v>0</v>
      </c>
    </row>
    <row r="323" spans="1:27" ht="15.75" x14ac:dyDescent="0.2">
      <c r="A323" s="63">
        <f t="shared" si="8"/>
        <v>42578</v>
      </c>
      <c r="B323" s="64">
        <f>SUMIFS(СВЦЭМ!$I$34:$I$777,СВЦЭМ!$A$34:$A$777,$A323,СВЦЭМ!$B$34:$B$777,B$296)+'СЕТ СН'!$F$13</f>
        <v>0</v>
      </c>
      <c r="C323" s="64">
        <f>SUMIFS(СВЦЭМ!$I$34:$I$777,СВЦЭМ!$A$34:$A$777,$A323,СВЦЭМ!$B$34:$B$777,C$296)+'СЕТ СН'!$F$13</f>
        <v>0</v>
      </c>
      <c r="D323" s="64">
        <f>SUMIFS(СВЦЭМ!$I$34:$I$777,СВЦЭМ!$A$34:$A$777,$A323,СВЦЭМ!$B$34:$B$777,D$296)+'СЕТ СН'!$F$13</f>
        <v>0</v>
      </c>
      <c r="E323" s="64">
        <f>SUMIFS(СВЦЭМ!$I$34:$I$777,СВЦЭМ!$A$34:$A$777,$A323,СВЦЭМ!$B$34:$B$777,E$296)+'СЕТ СН'!$F$13</f>
        <v>0</v>
      </c>
      <c r="F323" s="64">
        <f>SUMIFS(СВЦЭМ!$I$34:$I$777,СВЦЭМ!$A$34:$A$777,$A323,СВЦЭМ!$B$34:$B$777,F$296)+'СЕТ СН'!$F$13</f>
        <v>0</v>
      </c>
      <c r="G323" s="64">
        <f>SUMIFS(СВЦЭМ!$I$34:$I$777,СВЦЭМ!$A$34:$A$777,$A323,СВЦЭМ!$B$34:$B$777,G$296)+'СЕТ СН'!$F$13</f>
        <v>0</v>
      </c>
      <c r="H323" s="64">
        <f>SUMIFS(СВЦЭМ!$I$34:$I$777,СВЦЭМ!$A$34:$A$777,$A323,СВЦЭМ!$B$34:$B$777,H$296)+'СЕТ СН'!$F$13</f>
        <v>0</v>
      </c>
      <c r="I323" s="64">
        <f>SUMIFS(СВЦЭМ!$I$34:$I$777,СВЦЭМ!$A$34:$A$777,$A323,СВЦЭМ!$B$34:$B$777,I$296)+'СЕТ СН'!$F$13</f>
        <v>0</v>
      </c>
      <c r="J323" s="64">
        <f>SUMIFS(СВЦЭМ!$I$34:$I$777,СВЦЭМ!$A$34:$A$777,$A323,СВЦЭМ!$B$34:$B$777,J$296)+'СЕТ СН'!$F$13</f>
        <v>0</v>
      </c>
      <c r="K323" s="64">
        <f>SUMIFS(СВЦЭМ!$I$34:$I$777,СВЦЭМ!$A$34:$A$777,$A323,СВЦЭМ!$B$34:$B$777,K$296)+'СЕТ СН'!$F$13</f>
        <v>0</v>
      </c>
      <c r="L323" s="64">
        <f>SUMIFS(СВЦЭМ!$I$34:$I$777,СВЦЭМ!$A$34:$A$777,$A323,СВЦЭМ!$B$34:$B$777,L$296)+'СЕТ СН'!$F$13</f>
        <v>0</v>
      </c>
      <c r="M323" s="64">
        <f>SUMIFS(СВЦЭМ!$I$34:$I$777,СВЦЭМ!$A$34:$A$777,$A323,СВЦЭМ!$B$34:$B$777,M$296)+'СЕТ СН'!$F$13</f>
        <v>0</v>
      </c>
      <c r="N323" s="64">
        <f>SUMIFS(СВЦЭМ!$I$34:$I$777,СВЦЭМ!$A$34:$A$777,$A323,СВЦЭМ!$B$34:$B$777,N$296)+'СЕТ СН'!$F$13</f>
        <v>0</v>
      </c>
      <c r="O323" s="64">
        <f>SUMIFS(СВЦЭМ!$I$34:$I$777,СВЦЭМ!$A$34:$A$777,$A323,СВЦЭМ!$B$34:$B$777,O$296)+'СЕТ СН'!$F$13</f>
        <v>0</v>
      </c>
      <c r="P323" s="64">
        <f>SUMIFS(СВЦЭМ!$I$34:$I$777,СВЦЭМ!$A$34:$A$777,$A323,СВЦЭМ!$B$34:$B$777,P$296)+'СЕТ СН'!$F$13</f>
        <v>0</v>
      </c>
      <c r="Q323" s="64">
        <f>SUMIFS(СВЦЭМ!$I$34:$I$777,СВЦЭМ!$A$34:$A$777,$A323,СВЦЭМ!$B$34:$B$777,Q$296)+'СЕТ СН'!$F$13</f>
        <v>0</v>
      </c>
      <c r="R323" s="64">
        <f>SUMIFS(СВЦЭМ!$I$34:$I$777,СВЦЭМ!$A$34:$A$777,$A323,СВЦЭМ!$B$34:$B$777,R$296)+'СЕТ СН'!$F$13</f>
        <v>0</v>
      </c>
      <c r="S323" s="64">
        <f>SUMIFS(СВЦЭМ!$I$34:$I$777,СВЦЭМ!$A$34:$A$777,$A323,СВЦЭМ!$B$34:$B$777,S$296)+'СЕТ СН'!$F$13</f>
        <v>0</v>
      </c>
      <c r="T323" s="64">
        <f>SUMIFS(СВЦЭМ!$I$34:$I$777,СВЦЭМ!$A$34:$A$777,$A323,СВЦЭМ!$B$34:$B$777,T$296)+'СЕТ СН'!$F$13</f>
        <v>0</v>
      </c>
      <c r="U323" s="64">
        <f>SUMIFS(СВЦЭМ!$I$34:$I$777,СВЦЭМ!$A$34:$A$777,$A323,СВЦЭМ!$B$34:$B$777,U$296)+'СЕТ СН'!$F$13</f>
        <v>0</v>
      </c>
      <c r="V323" s="64">
        <f>SUMIFS(СВЦЭМ!$I$34:$I$777,СВЦЭМ!$A$34:$A$777,$A323,СВЦЭМ!$B$34:$B$777,V$296)+'СЕТ СН'!$F$13</f>
        <v>0</v>
      </c>
      <c r="W323" s="64">
        <f>SUMIFS(СВЦЭМ!$I$34:$I$777,СВЦЭМ!$A$34:$A$777,$A323,СВЦЭМ!$B$34:$B$777,W$296)+'СЕТ СН'!$F$13</f>
        <v>0</v>
      </c>
      <c r="X323" s="64">
        <f>SUMIFS(СВЦЭМ!$I$34:$I$777,СВЦЭМ!$A$34:$A$777,$A323,СВЦЭМ!$B$34:$B$777,X$296)+'СЕТ СН'!$F$13</f>
        <v>0</v>
      </c>
      <c r="Y323" s="64">
        <f>SUMIFS(СВЦЭМ!$I$34:$I$777,СВЦЭМ!$A$34:$A$777,$A323,СВЦЭМ!$B$34:$B$777,Y$296)+'СЕТ СН'!$F$13</f>
        <v>0</v>
      </c>
    </row>
    <row r="324" spans="1:27" ht="15.75" x14ac:dyDescent="0.2">
      <c r="A324" s="63">
        <f t="shared" si="8"/>
        <v>42579</v>
      </c>
      <c r="B324" s="64">
        <f>SUMIFS(СВЦЭМ!$I$34:$I$777,СВЦЭМ!$A$34:$A$777,$A324,СВЦЭМ!$B$34:$B$777,B$296)+'СЕТ СН'!$F$13</f>
        <v>0</v>
      </c>
      <c r="C324" s="64">
        <f>SUMIFS(СВЦЭМ!$I$34:$I$777,СВЦЭМ!$A$34:$A$777,$A324,СВЦЭМ!$B$34:$B$777,C$296)+'СЕТ СН'!$F$13</f>
        <v>0</v>
      </c>
      <c r="D324" s="64">
        <f>SUMIFS(СВЦЭМ!$I$34:$I$777,СВЦЭМ!$A$34:$A$777,$A324,СВЦЭМ!$B$34:$B$777,D$296)+'СЕТ СН'!$F$13</f>
        <v>0</v>
      </c>
      <c r="E324" s="64">
        <f>SUMIFS(СВЦЭМ!$I$34:$I$777,СВЦЭМ!$A$34:$A$777,$A324,СВЦЭМ!$B$34:$B$777,E$296)+'СЕТ СН'!$F$13</f>
        <v>0</v>
      </c>
      <c r="F324" s="64">
        <f>SUMIFS(СВЦЭМ!$I$34:$I$777,СВЦЭМ!$A$34:$A$777,$A324,СВЦЭМ!$B$34:$B$777,F$296)+'СЕТ СН'!$F$13</f>
        <v>0</v>
      </c>
      <c r="G324" s="64">
        <f>SUMIFS(СВЦЭМ!$I$34:$I$777,СВЦЭМ!$A$34:$A$777,$A324,СВЦЭМ!$B$34:$B$777,G$296)+'СЕТ СН'!$F$13</f>
        <v>0</v>
      </c>
      <c r="H324" s="64">
        <f>SUMIFS(СВЦЭМ!$I$34:$I$777,СВЦЭМ!$A$34:$A$777,$A324,СВЦЭМ!$B$34:$B$777,H$296)+'СЕТ СН'!$F$13</f>
        <v>0</v>
      </c>
      <c r="I324" s="64">
        <f>SUMIFS(СВЦЭМ!$I$34:$I$777,СВЦЭМ!$A$34:$A$777,$A324,СВЦЭМ!$B$34:$B$777,I$296)+'СЕТ СН'!$F$13</f>
        <v>0</v>
      </c>
      <c r="J324" s="64">
        <f>SUMIFS(СВЦЭМ!$I$34:$I$777,СВЦЭМ!$A$34:$A$777,$A324,СВЦЭМ!$B$34:$B$777,J$296)+'СЕТ СН'!$F$13</f>
        <v>0</v>
      </c>
      <c r="K324" s="64">
        <f>SUMIFS(СВЦЭМ!$I$34:$I$777,СВЦЭМ!$A$34:$A$777,$A324,СВЦЭМ!$B$34:$B$777,K$296)+'СЕТ СН'!$F$13</f>
        <v>0</v>
      </c>
      <c r="L324" s="64">
        <f>SUMIFS(СВЦЭМ!$I$34:$I$777,СВЦЭМ!$A$34:$A$777,$A324,СВЦЭМ!$B$34:$B$777,L$296)+'СЕТ СН'!$F$13</f>
        <v>0</v>
      </c>
      <c r="M324" s="64">
        <f>SUMIFS(СВЦЭМ!$I$34:$I$777,СВЦЭМ!$A$34:$A$777,$A324,СВЦЭМ!$B$34:$B$777,M$296)+'СЕТ СН'!$F$13</f>
        <v>0</v>
      </c>
      <c r="N324" s="64">
        <f>SUMIFS(СВЦЭМ!$I$34:$I$777,СВЦЭМ!$A$34:$A$777,$A324,СВЦЭМ!$B$34:$B$777,N$296)+'СЕТ СН'!$F$13</f>
        <v>0</v>
      </c>
      <c r="O324" s="64">
        <f>SUMIFS(СВЦЭМ!$I$34:$I$777,СВЦЭМ!$A$34:$A$777,$A324,СВЦЭМ!$B$34:$B$777,O$296)+'СЕТ СН'!$F$13</f>
        <v>0</v>
      </c>
      <c r="P324" s="64">
        <f>SUMIFS(СВЦЭМ!$I$34:$I$777,СВЦЭМ!$A$34:$A$777,$A324,СВЦЭМ!$B$34:$B$777,P$296)+'СЕТ СН'!$F$13</f>
        <v>0</v>
      </c>
      <c r="Q324" s="64">
        <f>SUMIFS(СВЦЭМ!$I$34:$I$777,СВЦЭМ!$A$34:$A$777,$A324,СВЦЭМ!$B$34:$B$777,Q$296)+'СЕТ СН'!$F$13</f>
        <v>0</v>
      </c>
      <c r="R324" s="64">
        <f>SUMIFS(СВЦЭМ!$I$34:$I$777,СВЦЭМ!$A$34:$A$777,$A324,СВЦЭМ!$B$34:$B$777,R$296)+'СЕТ СН'!$F$13</f>
        <v>0</v>
      </c>
      <c r="S324" s="64">
        <f>SUMIFS(СВЦЭМ!$I$34:$I$777,СВЦЭМ!$A$34:$A$777,$A324,СВЦЭМ!$B$34:$B$777,S$296)+'СЕТ СН'!$F$13</f>
        <v>0</v>
      </c>
      <c r="T324" s="64">
        <f>SUMIFS(СВЦЭМ!$I$34:$I$777,СВЦЭМ!$A$34:$A$777,$A324,СВЦЭМ!$B$34:$B$777,T$296)+'СЕТ СН'!$F$13</f>
        <v>0</v>
      </c>
      <c r="U324" s="64">
        <f>SUMIFS(СВЦЭМ!$I$34:$I$777,СВЦЭМ!$A$34:$A$777,$A324,СВЦЭМ!$B$34:$B$777,U$296)+'СЕТ СН'!$F$13</f>
        <v>0</v>
      </c>
      <c r="V324" s="64">
        <f>SUMIFS(СВЦЭМ!$I$34:$I$777,СВЦЭМ!$A$34:$A$777,$A324,СВЦЭМ!$B$34:$B$777,V$296)+'СЕТ СН'!$F$13</f>
        <v>0</v>
      </c>
      <c r="W324" s="64">
        <f>SUMIFS(СВЦЭМ!$I$34:$I$777,СВЦЭМ!$A$34:$A$777,$A324,СВЦЭМ!$B$34:$B$777,W$296)+'СЕТ СН'!$F$13</f>
        <v>0</v>
      </c>
      <c r="X324" s="64">
        <f>SUMIFS(СВЦЭМ!$I$34:$I$777,СВЦЭМ!$A$34:$A$777,$A324,СВЦЭМ!$B$34:$B$777,X$296)+'СЕТ СН'!$F$13</f>
        <v>0</v>
      </c>
      <c r="Y324" s="64">
        <f>SUMIFS(СВЦЭМ!$I$34:$I$777,СВЦЭМ!$A$34:$A$777,$A324,СВЦЭМ!$B$34:$B$777,Y$296)+'СЕТ СН'!$F$13</f>
        <v>0</v>
      </c>
    </row>
    <row r="325" spans="1:27" ht="15.75" x14ac:dyDescent="0.2">
      <c r="A325" s="63">
        <f t="shared" si="8"/>
        <v>42580</v>
      </c>
      <c r="B325" s="64">
        <f>SUMIFS(СВЦЭМ!$I$34:$I$777,СВЦЭМ!$A$34:$A$777,$A325,СВЦЭМ!$B$34:$B$777,B$296)+'СЕТ СН'!$F$13</f>
        <v>0</v>
      </c>
      <c r="C325" s="64">
        <f>SUMIFS(СВЦЭМ!$I$34:$I$777,СВЦЭМ!$A$34:$A$777,$A325,СВЦЭМ!$B$34:$B$777,C$296)+'СЕТ СН'!$F$13</f>
        <v>0</v>
      </c>
      <c r="D325" s="64">
        <f>SUMIFS(СВЦЭМ!$I$34:$I$777,СВЦЭМ!$A$34:$A$777,$A325,СВЦЭМ!$B$34:$B$777,D$296)+'СЕТ СН'!$F$13</f>
        <v>0</v>
      </c>
      <c r="E325" s="64">
        <f>SUMIFS(СВЦЭМ!$I$34:$I$777,СВЦЭМ!$A$34:$A$777,$A325,СВЦЭМ!$B$34:$B$777,E$296)+'СЕТ СН'!$F$13</f>
        <v>0</v>
      </c>
      <c r="F325" s="64">
        <f>SUMIFS(СВЦЭМ!$I$34:$I$777,СВЦЭМ!$A$34:$A$777,$A325,СВЦЭМ!$B$34:$B$777,F$296)+'СЕТ СН'!$F$13</f>
        <v>0</v>
      </c>
      <c r="G325" s="64">
        <f>SUMIFS(СВЦЭМ!$I$34:$I$777,СВЦЭМ!$A$34:$A$777,$A325,СВЦЭМ!$B$34:$B$777,G$296)+'СЕТ СН'!$F$13</f>
        <v>0</v>
      </c>
      <c r="H325" s="64">
        <f>SUMIFS(СВЦЭМ!$I$34:$I$777,СВЦЭМ!$A$34:$A$777,$A325,СВЦЭМ!$B$34:$B$777,H$296)+'СЕТ СН'!$F$13</f>
        <v>0</v>
      </c>
      <c r="I325" s="64">
        <f>SUMIFS(СВЦЭМ!$I$34:$I$777,СВЦЭМ!$A$34:$A$777,$A325,СВЦЭМ!$B$34:$B$777,I$296)+'СЕТ СН'!$F$13</f>
        <v>0</v>
      </c>
      <c r="J325" s="64">
        <f>SUMIFS(СВЦЭМ!$I$34:$I$777,СВЦЭМ!$A$34:$A$777,$A325,СВЦЭМ!$B$34:$B$777,J$296)+'СЕТ СН'!$F$13</f>
        <v>0</v>
      </c>
      <c r="K325" s="64">
        <f>SUMIFS(СВЦЭМ!$I$34:$I$777,СВЦЭМ!$A$34:$A$777,$A325,СВЦЭМ!$B$34:$B$777,K$296)+'СЕТ СН'!$F$13</f>
        <v>0</v>
      </c>
      <c r="L325" s="64">
        <f>SUMIFS(СВЦЭМ!$I$34:$I$777,СВЦЭМ!$A$34:$A$777,$A325,СВЦЭМ!$B$34:$B$777,L$296)+'СЕТ СН'!$F$13</f>
        <v>0</v>
      </c>
      <c r="M325" s="64">
        <f>SUMIFS(СВЦЭМ!$I$34:$I$777,СВЦЭМ!$A$34:$A$777,$A325,СВЦЭМ!$B$34:$B$777,M$296)+'СЕТ СН'!$F$13</f>
        <v>0</v>
      </c>
      <c r="N325" s="64">
        <f>SUMIFS(СВЦЭМ!$I$34:$I$777,СВЦЭМ!$A$34:$A$777,$A325,СВЦЭМ!$B$34:$B$777,N$296)+'СЕТ СН'!$F$13</f>
        <v>0</v>
      </c>
      <c r="O325" s="64">
        <f>SUMIFS(СВЦЭМ!$I$34:$I$777,СВЦЭМ!$A$34:$A$777,$A325,СВЦЭМ!$B$34:$B$777,O$296)+'СЕТ СН'!$F$13</f>
        <v>0</v>
      </c>
      <c r="P325" s="64">
        <f>SUMIFS(СВЦЭМ!$I$34:$I$777,СВЦЭМ!$A$34:$A$777,$A325,СВЦЭМ!$B$34:$B$777,P$296)+'СЕТ СН'!$F$13</f>
        <v>0</v>
      </c>
      <c r="Q325" s="64">
        <f>SUMIFS(СВЦЭМ!$I$34:$I$777,СВЦЭМ!$A$34:$A$777,$A325,СВЦЭМ!$B$34:$B$777,Q$296)+'СЕТ СН'!$F$13</f>
        <v>0</v>
      </c>
      <c r="R325" s="64">
        <f>SUMIFS(СВЦЭМ!$I$34:$I$777,СВЦЭМ!$A$34:$A$777,$A325,СВЦЭМ!$B$34:$B$777,R$296)+'СЕТ СН'!$F$13</f>
        <v>0</v>
      </c>
      <c r="S325" s="64">
        <f>SUMIFS(СВЦЭМ!$I$34:$I$777,СВЦЭМ!$A$34:$A$777,$A325,СВЦЭМ!$B$34:$B$777,S$296)+'СЕТ СН'!$F$13</f>
        <v>0</v>
      </c>
      <c r="T325" s="64">
        <f>SUMIFS(СВЦЭМ!$I$34:$I$777,СВЦЭМ!$A$34:$A$777,$A325,СВЦЭМ!$B$34:$B$777,T$296)+'СЕТ СН'!$F$13</f>
        <v>0</v>
      </c>
      <c r="U325" s="64">
        <f>SUMIFS(СВЦЭМ!$I$34:$I$777,СВЦЭМ!$A$34:$A$777,$A325,СВЦЭМ!$B$34:$B$777,U$296)+'СЕТ СН'!$F$13</f>
        <v>0</v>
      </c>
      <c r="V325" s="64">
        <f>SUMIFS(СВЦЭМ!$I$34:$I$777,СВЦЭМ!$A$34:$A$777,$A325,СВЦЭМ!$B$34:$B$777,V$296)+'СЕТ СН'!$F$13</f>
        <v>0</v>
      </c>
      <c r="W325" s="64">
        <f>SUMIFS(СВЦЭМ!$I$34:$I$777,СВЦЭМ!$A$34:$A$777,$A325,СВЦЭМ!$B$34:$B$777,W$296)+'СЕТ СН'!$F$13</f>
        <v>0</v>
      </c>
      <c r="X325" s="64">
        <f>SUMIFS(СВЦЭМ!$I$34:$I$777,СВЦЭМ!$A$34:$A$777,$A325,СВЦЭМ!$B$34:$B$777,X$296)+'СЕТ СН'!$F$13</f>
        <v>0</v>
      </c>
      <c r="Y325" s="64">
        <f>SUMIFS(СВЦЭМ!$I$34:$I$777,СВЦЭМ!$A$34:$A$777,$A325,СВЦЭМ!$B$34:$B$777,Y$296)+'СЕТ СН'!$F$13</f>
        <v>0</v>
      </c>
    </row>
    <row r="326" spans="1:27" ht="15.75" x14ac:dyDescent="0.2">
      <c r="A326" s="63">
        <f t="shared" si="8"/>
        <v>42581</v>
      </c>
      <c r="B326" s="64">
        <f>SUMIFS(СВЦЭМ!$I$34:$I$777,СВЦЭМ!$A$34:$A$777,$A326,СВЦЭМ!$B$34:$B$777,B$296)+'СЕТ СН'!$F$13</f>
        <v>0</v>
      </c>
      <c r="C326" s="64">
        <f>SUMIFS(СВЦЭМ!$I$34:$I$777,СВЦЭМ!$A$34:$A$777,$A326,СВЦЭМ!$B$34:$B$777,C$296)+'СЕТ СН'!$F$13</f>
        <v>0</v>
      </c>
      <c r="D326" s="64">
        <f>SUMIFS(СВЦЭМ!$I$34:$I$777,СВЦЭМ!$A$34:$A$777,$A326,СВЦЭМ!$B$34:$B$777,D$296)+'СЕТ СН'!$F$13</f>
        <v>0</v>
      </c>
      <c r="E326" s="64">
        <f>SUMIFS(СВЦЭМ!$I$34:$I$777,СВЦЭМ!$A$34:$A$777,$A326,СВЦЭМ!$B$34:$B$777,E$296)+'СЕТ СН'!$F$13</f>
        <v>0</v>
      </c>
      <c r="F326" s="64">
        <f>SUMIFS(СВЦЭМ!$I$34:$I$777,СВЦЭМ!$A$34:$A$777,$A326,СВЦЭМ!$B$34:$B$777,F$296)+'СЕТ СН'!$F$13</f>
        <v>0</v>
      </c>
      <c r="G326" s="64">
        <f>SUMIFS(СВЦЭМ!$I$34:$I$777,СВЦЭМ!$A$34:$A$777,$A326,СВЦЭМ!$B$34:$B$777,G$296)+'СЕТ СН'!$F$13</f>
        <v>0</v>
      </c>
      <c r="H326" s="64">
        <f>SUMIFS(СВЦЭМ!$I$34:$I$777,СВЦЭМ!$A$34:$A$777,$A326,СВЦЭМ!$B$34:$B$777,H$296)+'СЕТ СН'!$F$13</f>
        <v>0</v>
      </c>
      <c r="I326" s="64">
        <f>SUMIFS(СВЦЭМ!$I$34:$I$777,СВЦЭМ!$A$34:$A$777,$A326,СВЦЭМ!$B$34:$B$777,I$296)+'СЕТ СН'!$F$13</f>
        <v>0</v>
      </c>
      <c r="J326" s="64">
        <f>SUMIFS(СВЦЭМ!$I$34:$I$777,СВЦЭМ!$A$34:$A$777,$A326,СВЦЭМ!$B$34:$B$777,J$296)+'СЕТ СН'!$F$13</f>
        <v>0</v>
      </c>
      <c r="K326" s="64">
        <f>SUMIFS(СВЦЭМ!$I$34:$I$777,СВЦЭМ!$A$34:$A$777,$A326,СВЦЭМ!$B$34:$B$777,K$296)+'СЕТ СН'!$F$13</f>
        <v>0</v>
      </c>
      <c r="L326" s="64">
        <f>SUMIFS(СВЦЭМ!$I$34:$I$777,СВЦЭМ!$A$34:$A$777,$A326,СВЦЭМ!$B$34:$B$777,L$296)+'СЕТ СН'!$F$13</f>
        <v>0</v>
      </c>
      <c r="M326" s="64">
        <f>SUMIFS(СВЦЭМ!$I$34:$I$777,СВЦЭМ!$A$34:$A$777,$A326,СВЦЭМ!$B$34:$B$777,M$296)+'СЕТ СН'!$F$13</f>
        <v>0</v>
      </c>
      <c r="N326" s="64">
        <f>SUMIFS(СВЦЭМ!$I$34:$I$777,СВЦЭМ!$A$34:$A$777,$A326,СВЦЭМ!$B$34:$B$777,N$296)+'СЕТ СН'!$F$13</f>
        <v>0</v>
      </c>
      <c r="O326" s="64">
        <f>SUMIFS(СВЦЭМ!$I$34:$I$777,СВЦЭМ!$A$34:$A$777,$A326,СВЦЭМ!$B$34:$B$777,O$296)+'СЕТ СН'!$F$13</f>
        <v>0</v>
      </c>
      <c r="P326" s="64">
        <f>SUMIFS(СВЦЭМ!$I$34:$I$777,СВЦЭМ!$A$34:$A$777,$A326,СВЦЭМ!$B$34:$B$777,P$296)+'СЕТ СН'!$F$13</f>
        <v>0</v>
      </c>
      <c r="Q326" s="64">
        <f>SUMIFS(СВЦЭМ!$I$34:$I$777,СВЦЭМ!$A$34:$A$777,$A326,СВЦЭМ!$B$34:$B$777,Q$296)+'СЕТ СН'!$F$13</f>
        <v>0</v>
      </c>
      <c r="R326" s="64">
        <f>SUMIFS(СВЦЭМ!$I$34:$I$777,СВЦЭМ!$A$34:$A$777,$A326,СВЦЭМ!$B$34:$B$777,R$296)+'СЕТ СН'!$F$13</f>
        <v>0</v>
      </c>
      <c r="S326" s="64">
        <f>SUMIFS(СВЦЭМ!$I$34:$I$777,СВЦЭМ!$A$34:$A$777,$A326,СВЦЭМ!$B$34:$B$777,S$296)+'СЕТ СН'!$F$13</f>
        <v>0</v>
      </c>
      <c r="T326" s="64">
        <f>SUMIFS(СВЦЭМ!$I$34:$I$777,СВЦЭМ!$A$34:$A$777,$A326,СВЦЭМ!$B$34:$B$777,T$296)+'СЕТ СН'!$F$13</f>
        <v>0</v>
      </c>
      <c r="U326" s="64">
        <f>SUMIFS(СВЦЭМ!$I$34:$I$777,СВЦЭМ!$A$34:$A$777,$A326,СВЦЭМ!$B$34:$B$777,U$296)+'СЕТ СН'!$F$13</f>
        <v>0</v>
      </c>
      <c r="V326" s="64">
        <f>SUMIFS(СВЦЭМ!$I$34:$I$777,СВЦЭМ!$A$34:$A$777,$A326,СВЦЭМ!$B$34:$B$777,V$296)+'СЕТ СН'!$F$13</f>
        <v>0</v>
      </c>
      <c r="W326" s="64">
        <f>SUMIFS(СВЦЭМ!$I$34:$I$777,СВЦЭМ!$A$34:$A$777,$A326,СВЦЭМ!$B$34:$B$777,W$296)+'СЕТ СН'!$F$13</f>
        <v>0</v>
      </c>
      <c r="X326" s="64">
        <f>SUMIFS(СВЦЭМ!$I$34:$I$777,СВЦЭМ!$A$34:$A$777,$A326,СВЦЭМ!$B$34:$B$777,X$296)+'СЕТ СН'!$F$13</f>
        <v>0</v>
      </c>
      <c r="Y326" s="64">
        <f>SUMIFS(СВЦЭМ!$I$34:$I$777,СВЦЭМ!$A$34:$A$777,$A326,СВЦЭМ!$B$34:$B$777,Y$296)+'СЕТ СН'!$F$13</f>
        <v>0</v>
      </c>
    </row>
    <row r="327" spans="1:27" ht="15.75" x14ac:dyDescent="0.2">
      <c r="A327" s="63">
        <f t="shared" si="8"/>
        <v>42582</v>
      </c>
      <c r="B327" s="64">
        <f>SUMIFS(СВЦЭМ!$I$34:$I$777,СВЦЭМ!$A$34:$A$777,$A327,СВЦЭМ!$B$34:$B$777,B$296)+'СЕТ СН'!$F$13</f>
        <v>0</v>
      </c>
      <c r="C327" s="64">
        <f>SUMIFS(СВЦЭМ!$I$34:$I$777,СВЦЭМ!$A$34:$A$777,$A327,СВЦЭМ!$B$34:$B$777,C$296)+'СЕТ СН'!$F$13</f>
        <v>0</v>
      </c>
      <c r="D327" s="64">
        <f>SUMIFS(СВЦЭМ!$I$34:$I$777,СВЦЭМ!$A$34:$A$777,$A327,СВЦЭМ!$B$34:$B$777,D$296)+'СЕТ СН'!$F$13</f>
        <v>0</v>
      </c>
      <c r="E327" s="64">
        <f>SUMIFS(СВЦЭМ!$I$34:$I$777,СВЦЭМ!$A$34:$A$777,$A327,СВЦЭМ!$B$34:$B$777,E$296)+'СЕТ СН'!$F$13</f>
        <v>0</v>
      </c>
      <c r="F327" s="64">
        <f>SUMIFS(СВЦЭМ!$I$34:$I$777,СВЦЭМ!$A$34:$A$777,$A327,СВЦЭМ!$B$34:$B$777,F$296)+'СЕТ СН'!$F$13</f>
        <v>0</v>
      </c>
      <c r="G327" s="64">
        <f>SUMIFS(СВЦЭМ!$I$34:$I$777,СВЦЭМ!$A$34:$A$777,$A327,СВЦЭМ!$B$34:$B$777,G$296)+'СЕТ СН'!$F$13</f>
        <v>0</v>
      </c>
      <c r="H327" s="64">
        <f>SUMIFS(СВЦЭМ!$I$34:$I$777,СВЦЭМ!$A$34:$A$777,$A327,СВЦЭМ!$B$34:$B$777,H$296)+'СЕТ СН'!$F$13</f>
        <v>0</v>
      </c>
      <c r="I327" s="64">
        <f>SUMIFS(СВЦЭМ!$I$34:$I$777,СВЦЭМ!$A$34:$A$777,$A327,СВЦЭМ!$B$34:$B$777,I$296)+'СЕТ СН'!$F$13</f>
        <v>0</v>
      </c>
      <c r="J327" s="64">
        <f>SUMIFS(СВЦЭМ!$I$34:$I$777,СВЦЭМ!$A$34:$A$777,$A327,СВЦЭМ!$B$34:$B$777,J$296)+'СЕТ СН'!$F$13</f>
        <v>0</v>
      </c>
      <c r="K327" s="64">
        <f>SUMIFS(СВЦЭМ!$I$34:$I$777,СВЦЭМ!$A$34:$A$777,$A327,СВЦЭМ!$B$34:$B$777,K$296)+'СЕТ СН'!$F$13</f>
        <v>0</v>
      </c>
      <c r="L327" s="64">
        <f>SUMIFS(СВЦЭМ!$I$34:$I$777,СВЦЭМ!$A$34:$A$777,$A327,СВЦЭМ!$B$34:$B$777,L$296)+'СЕТ СН'!$F$13</f>
        <v>0</v>
      </c>
      <c r="M327" s="64">
        <f>SUMIFS(СВЦЭМ!$I$34:$I$777,СВЦЭМ!$A$34:$A$777,$A327,СВЦЭМ!$B$34:$B$777,M$296)+'СЕТ СН'!$F$13</f>
        <v>0</v>
      </c>
      <c r="N327" s="64">
        <f>SUMIFS(СВЦЭМ!$I$34:$I$777,СВЦЭМ!$A$34:$A$777,$A327,СВЦЭМ!$B$34:$B$777,N$296)+'СЕТ СН'!$F$13</f>
        <v>0</v>
      </c>
      <c r="O327" s="64">
        <f>SUMIFS(СВЦЭМ!$I$34:$I$777,СВЦЭМ!$A$34:$A$777,$A327,СВЦЭМ!$B$34:$B$777,O$296)+'СЕТ СН'!$F$13</f>
        <v>0</v>
      </c>
      <c r="P327" s="64">
        <f>SUMIFS(СВЦЭМ!$I$34:$I$777,СВЦЭМ!$A$34:$A$777,$A327,СВЦЭМ!$B$34:$B$777,P$296)+'СЕТ СН'!$F$13</f>
        <v>0</v>
      </c>
      <c r="Q327" s="64">
        <f>SUMIFS(СВЦЭМ!$I$34:$I$777,СВЦЭМ!$A$34:$A$777,$A327,СВЦЭМ!$B$34:$B$777,Q$296)+'СЕТ СН'!$F$13</f>
        <v>0</v>
      </c>
      <c r="R327" s="64">
        <f>SUMIFS(СВЦЭМ!$I$34:$I$777,СВЦЭМ!$A$34:$A$777,$A327,СВЦЭМ!$B$34:$B$777,R$296)+'СЕТ СН'!$F$13</f>
        <v>0</v>
      </c>
      <c r="S327" s="64">
        <f>SUMIFS(СВЦЭМ!$I$34:$I$777,СВЦЭМ!$A$34:$A$777,$A327,СВЦЭМ!$B$34:$B$777,S$296)+'СЕТ СН'!$F$13</f>
        <v>0</v>
      </c>
      <c r="T327" s="64">
        <f>SUMIFS(СВЦЭМ!$I$34:$I$777,СВЦЭМ!$A$34:$A$777,$A327,СВЦЭМ!$B$34:$B$777,T$296)+'СЕТ СН'!$F$13</f>
        <v>0</v>
      </c>
      <c r="U327" s="64">
        <f>SUMIFS(СВЦЭМ!$I$34:$I$777,СВЦЭМ!$A$34:$A$777,$A327,СВЦЭМ!$B$34:$B$777,U$296)+'СЕТ СН'!$F$13</f>
        <v>0</v>
      </c>
      <c r="V327" s="64">
        <f>SUMIFS(СВЦЭМ!$I$34:$I$777,СВЦЭМ!$A$34:$A$777,$A327,СВЦЭМ!$B$34:$B$777,V$296)+'СЕТ СН'!$F$13</f>
        <v>0</v>
      </c>
      <c r="W327" s="64">
        <f>SUMIFS(СВЦЭМ!$I$34:$I$777,СВЦЭМ!$A$34:$A$777,$A327,СВЦЭМ!$B$34:$B$777,W$296)+'СЕТ СН'!$F$13</f>
        <v>0</v>
      </c>
      <c r="X327" s="64">
        <f>SUMIFS(СВЦЭМ!$I$34:$I$777,СВЦЭМ!$A$34:$A$777,$A327,СВЦЭМ!$B$34:$B$777,X$296)+'СЕТ СН'!$F$13</f>
        <v>0</v>
      </c>
      <c r="Y327" s="64">
        <f>SUMIFS(СВЦЭМ!$I$34:$I$777,СВЦЭМ!$A$34:$A$777,$A327,СВЦЭМ!$B$34:$B$777,Y$296)+'СЕТ СН'!$F$13</f>
        <v>0</v>
      </c>
    </row>
    <row r="328" spans="1:27" ht="15.75" x14ac:dyDescent="0.2">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row>
    <row r="329" spans="1:27" ht="12.75" customHeight="1" x14ac:dyDescent="0.2">
      <c r="A329" s="114" t="s">
        <v>7</v>
      </c>
      <c r="B329" s="108" t="s">
        <v>166</v>
      </c>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10"/>
    </row>
    <row r="330" spans="1:27" ht="12.75" customHeight="1" x14ac:dyDescent="0.2">
      <c r="A330" s="115"/>
      <c r="B330" s="111"/>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3"/>
    </row>
    <row r="331" spans="1:27" s="74" customFormat="1" ht="12.75" customHeight="1" x14ac:dyDescent="0.2">
      <c r="A331" s="116"/>
      <c r="B331" s="62">
        <v>1</v>
      </c>
      <c r="C331" s="62">
        <v>2</v>
      </c>
      <c r="D331" s="62">
        <v>3</v>
      </c>
      <c r="E331" s="62">
        <v>4</v>
      </c>
      <c r="F331" s="62">
        <v>5</v>
      </c>
      <c r="G331" s="62">
        <v>6</v>
      </c>
      <c r="H331" s="62">
        <v>7</v>
      </c>
      <c r="I331" s="62">
        <v>8</v>
      </c>
      <c r="J331" s="62">
        <v>9</v>
      </c>
      <c r="K331" s="62">
        <v>10</v>
      </c>
      <c r="L331" s="62">
        <v>11</v>
      </c>
      <c r="M331" s="62">
        <v>12</v>
      </c>
      <c r="N331" s="62">
        <v>13</v>
      </c>
      <c r="O331" s="62">
        <v>14</v>
      </c>
      <c r="P331" s="62">
        <v>15</v>
      </c>
      <c r="Q331" s="62">
        <v>16</v>
      </c>
      <c r="R331" s="62">
        <v>17</v>
      </c>
      <c r="S331" s="62">
        <v>18</v>
      </c>
      <c r="T331" s="62">
        <v>19</v>
      </c>
      <c r="U331" s="62">
        <v>20</v>
      </c>
      <c r="V331" s="62">
        <v>21</v>
      </c>
      <c r="W331" s="62">
        <v>22</v>
      </c>
      <c r="X331" s="62">
        <v>23</v>
      </c>
      <c r="Y331" s="62">
        <v>24</v>
      </c>
    </row>
    <row r="332" spans="1:27" ht="15.75" customHeight="1" x14ac:dyDescent="0.2">
      <c r="A332" s="63" t="str">
        <f>A297</f>
        <v>01.07.2016</v>
      </c>
      <c r="B332" s="64">
        <f>SUMIFS(СВЦЭМ!$J$34:$J$777,СВЦЭМ!$A$34:$A$777,$A332,СВЦЭМ!$B$34:$B$777,B$331)+'СЕТ СН'!$F$13</f>
        <v>389.05261615000001</v>
      </c>
      <c r="C332" s="64">
        <f>SUMIFS(СВЦЭМ!$J$34:$J$777,СВЦЭМ!$A$34:$A$777,$A332,СВЦЭМ!$B$34:$B$777,C$331)+'СЕТ СН'!$F$13</f>
        <v>427.69874155000002</v>
      </c>
      <c r="D332" s="64">
        <f>SUMIFS(СВЦЭМ!$J$34:$J$777,СВЦЭМ!$A$34:$A$777,$A332,СВЦЭМ!$B$34:$B$777,D$331)+'СЕТ СН'!$F$13</f>
        <v>446.81528785</v>
      </c>
      <c r="E332" s="64">
        <f>SUMIFS(СВЦЭМ!$J$34:$J$777,СВЦЭМ!$A$34:$A$777,$A332,СВЦЭМ!$B$34:$B$777,E$331)+'СЕТ СН'!$F$13</f>
        <v>454.49198844</v>
      </c>
      <c r="F332" s="64">
        <f>SUMIFS(СВЦЭМ!$J$34:$J$777,СВЦЭМ!$A$34:$A$777,$A332,СВЦЭМ!$B$34:$B$777,F$331)+'СЕТ СН'!$F$13</f>
        <v>460.63498808000003</v>
      </c>
      <c r="G332" s="64">
        <f>SUMIFS(СВЦЭМ!$J$34:$J$777,СВЦЭМ!$A$34:$A$777,$A332,СВЦЭМ!$B$34:$B$777,G$331)+'СЕТ СН'!$F$13</f>
        <v>450.72633937000001</v>
      </c>
      <c r="H332" s="64">
        <f>SUMIFS(СВЦЭМ!$J$34:$J$777,СВЦЭМ!$A$34:$A$777,$A332,СВЦЭМ!$B$34:$B$777,H$331)+'СЕТ СН'!$F$13</f>
        <v>404.01560503000002</v>
      </c>
      <c r="I332" s="64">
        <f>SUMIFS(СВЦЭМ!$J$34:$J$777,СВЦЭМ!$A$34:$A$777,$A332,СВЦЭМ!$B$34:$B$777,I$331)+'СЕТ СН'!$F$13</f>
        <v>346.13781368000002</v>
      </c>
      <c r="J332" s="64">
        <f>SUMIFS(СВЦЭМ!$J$34:$J$777,СВЦЭМ!$A$34:$A$777,$A332,СВЦЭМ!$B$34:$B$777,J$331)+'СЕТ СН'!$F$13</f>
        <v>312.14702579999999</v>
      </c>
      <c r="K332" s="64">
        <f>SUMIFS(СВЦЭМ!$J$34:$J$777,СВЦЭМ!$A$34:$A$777,$A332,СВЦЭМ!$B$34:$B$777,K$331)+'СЕТ СН'!$F$13</f>
        <v>302.48472213000002</v>
      </c>
      <c r="L332" s="64">
        <f>SUMIFS(СВЦЭМ!$J$34:$J$777,СВЦЭМ!$A$34:$A$777,$A332,СВЦЭМ!$B$34:$B$777,L$331)+'СЕТ СН'!$F$13</f>
        <v>306.14799276999997</v>
      </c>
      <c r="M332" s="64">
        <f>SUMIFS(СВЦЭМ!$J$34:$J$777,СВЦЭМ!$A$34:$A$777,$A332,СВЦЭМ!$B$34:$B$777,M$331)+'СЕТ СН'!$F$13</f>
        <v>307.85698398</v>
      </c>
      <c r="N332" s="64">
        <f>SUMIFS(СВЦЭМ!$J$34:$J$777,СВЦЭМ!$A$34:$A$777,$A332,СВЦЭМ!$B$34:$B$777,N$331)+'СЕТ СН'!$F$13</f>
        <v>304.67394282999999</v>
      </c>
      <c r="O332" s="64">
        <f>SUMIFS(СВЦЭМ!$J$34:$J$777,СВЦЭМ!$A$34:$A$777,$A332,СВЦЭМ!$B$34:$B$777,O$331)+'СЕТ СН'!$F$13</f>
        <v>309.29931603</v>
      </c>
      <c r="P332" s="64">
        <f>SUMIFS(СВЦЭМ!$J$34:$J$777,СВЦЭМ!$A$34:$A$777,$A332,СВЦЭМ!$B$34:$B$777,P$331)+'СЕТ СН'!$F$13</f>
        <v>302.80891616999997</v>
      </c>
      <c r="Q332" s="64">
        <f>SUMIFS(СВЦЭМ!$J$34:$J$777,СВЦЭМ!$A$34:$A$777,$A332,СВЦЭМ!$B$34:$B$777,Q$331)+'СЕТ СН'!$F$13</f>
        <v>304.1583377</v>
      </c>
      <c r="R332" s="64">
        <f>SUMIFS(СВЦЭМ!$J$34:$J$777,СВЦЭМ!$A$34:$A$777,$A332,СВЦЭМ!$B$34:$B$777,R$331)+'СЕТ СН'!$F$13</f>
        <v>304.66317488999999</v>
      </c>
      <c r="S332" s="64">
        <f>SUMIFS(СВЦЭМ!$J$34:$J$777,СВЦЭМ!$A$34:$A$777,$A332,СВЦЭМ!$B$34:$B$777,S$331)+'СЕТ СН'!$F$13</f>
        <v>304.19275517</v>
      </c>
      <c r="T332" s="64">
        <f>SUMIFS(СВЦЭМ!$J$34:$J$777,СВЦЭМ!$A$34:$A$777,$A332,СВЦЭМ!$B$34:$B$777,T$331)+'СЕТ СН'!$F$13</f>
        <v>305.91998150000001</v>
      </c>
      <c r="U332" s="64">
        <f>SUMIFS(СВЦЭМ!$J$34:$J$777,СВЦЭМ!$A$34:$A$777,$A332,СВЦЭМ!$B$34:$B$777,U$331)+'СЕТ СН'!$F$13</f>
        <v>306.63085261999998</v>
      </c>
      <c r="V332" s="64">
        <f>SUMIFS(СВЦЭМ!$J$34:$J$777,СВЦЭМ!$A$34:$A$777,$A332,СВЦЭМ!$B$34:$B$777,V$331)+'СЕТ СН'!$F$13</f>
        <v>293.31453726000001</v>
      </c>
      <c r="W332" s="64">
        <f>SUMIFS(СВЦЭМ!$J$34:$J$777,СВЦЭМ!$A$34:$A$777,$A332,СВЦЭМ!$B$34:$B$777,W$331)+'СЕТ СН'!$F$13</f>
        <v>272.94346009999998</v>
      </c>
      <c r="X332" s="64">
        <f>SUMIFS(СВЦЭМ!$J$34:$J$777,СВЦЭМ!$A$34:$A$777,$A332,СВЦЭМ!$B$34:$B$777,X$331)+'СЕТ СН'!$F$13</f>
        <v>288.73303382</v>
      </c>
      <c r="Y332" s="64">
        <f>SUMIFS(СВЦЭМ!$J$34:$J$777,СВЦЭМ!$A$34:$A$777,$A332,СВЦЭМ!$B$34:$B$777,Y$331)+'СЕТ СН'!$F$13</f>
        <v>332.65523221000001</v>
      </c>
      <c r="AA332" s="73"/>
    </row>
    <row r="333" spans="1:27" ht="15.75" x14ac:dyDescent="0.2">
      <c r="A333" s="63">
        <f>A332+1</f>
        <v>42553</v>
      </c>
      <c r="B333" s="64">
        <f>SUMIFS(СВЦЭМ!$J$34:$J$777,СВЦЭМ!$A$34:$A$777,$A333,СВЦЭМ!$B$34:$B$777,B$331)+'СЕТ СН'!$F$13</f>
        <v>394.94210851000003</v>
      </c>
      <c r="C333" s="64">
        <f>SUMIFS(СВЦЭМ!$J$34:$J$777,СВЦЭМ!$A$34:$A$777,$A333,СВЦЭМ!$B$34:$B$777,C$331)+'СЕТ СН'!$F$13</f>
        <v>435.92820895</v>
      </c>
      <c r="D333" s="64">
        <f>SUMIFS(СВЦЭМ!$J$34:$J$777,СВЦЭМ!$A$34:$A$777,$A333,СВЦЭМ!$B$34:$B$777,D$331)+'СЕТ СН'!$F$13</f>
        <v>455.52972734999997</v>
      </c>
      <c r="E333" s="64">
        <f>SUMIFS(СВЦЭМ!$J$34:$J$777,СВЦЭМ!$A$34:$A$777,$A333,СВЦЭМ!$B$34:$B$777,E$331)+'СЕТ СН'!$F$13</f>
        <v>463.31479087000002</v>
      </c>
      <c r="F333" s="64">
        <f>SUMIFS(СВЦЭМ!$J$34:$J$777,СВЦЭМ!$A$34:$A$777,$A333,СВЦЭМ!$B$34:$B$777,F$331)+'СЕТ СН'!$F$13</f>
        <v>473.20267197999999</v>
      </c>
      <c r="G333" s="64">
        <f>SUMIFS(СВЦЭМ!$J$34:$J$777,СВЦЭМ!$A$34:$A$777,$A333,СВЦЭМ!$B$34:$B$777,G$331)+'СЕТ СН'!$F$13</f>
        <v>472.27591835999999</v>
      </c>
      <c r="H333" s="64">
        <f>SUMIFS(СВЦЭМ!$J$34:$J$777,СВЦЭМ!$A$34:$A$777,$A333,СВЦЭМ!$B$34:$B$777,H$331)+'СЕТ СН'!$F$13</f>
        <v>439.26373984999998</v>
      </c>
      <c r="I333" s="64">
        <f>SUMIFS(СВЦЭМ!$J$34:$J$777,СВЦЭМ!$A$34:$A$777,$A333,СВЦЭМ!$B$34:$B$777,I$331)+'СЕТ СН'!$F$13</f>
        <v>391.21208172000001</v>
      </c>
      <c r="J333" s="64">
        <f>SUMIFS(СВЦЭМ!$J$34:$J$777,СВЦЭМ!$A$34:$A$777,$A333,СВЦЭМ!$B$34:$B$777,J$331)+'СЕТ СН'!$F$13</f>
        <v>325.03113852000001</v>
      </c>
      <c r="K333" s="64">
        <f>SUMIFS(СВЦЭМ!$J$34:$J$777,СВЦЭМ!$A$34:$A$777,$A333,СВЦЭМ!$B$34:$B$777,K$331)+'СЕТ СН'!$F$13</f>
        <v>290.22344258999999</v>
      </c>
      <c r="L333" s="64">
        <f>SUMIFS(СВЦЭМ!$J$34:$J$777,СВЦЭМ!$A$34:$A$777,$A333,СВЦЭМ!$B$34:$B$777,L$331)+'СЕТ СН'!$F$13</f>
        <v>302.53876960000002</v>
      </c>
      <c r="M333" s="64">
        <f>SUMIFS(СВЦЭМ!$J$34:$J$777,СВЦЭМ!$A$34:$A$777,$A333,СВЦЭМ!$B$34:$B$777,M$331)+'СЕТ СН'!$F$13</f>
        <v>305.11990988999997</v>
      </c>
      <c r="N333" s="64">
        <f>SUMIFS(СВЦЭМ!$J$34:$J$777,СВЦЭМ!$A$34:$A$777,$A333,СВЦЭМ!$B$34:$B$777,N$331)+'СЕТ СН'!$F$13</f>
        <v>304.8987214</v>
      </c>
      <c r="O333" s="64">
        <f>SUMIFS(СВЦЭМ!$J$34:$J$777,СВЦЭМ!$A$34:$A$777,$A333,СВЦЭМ!$B$34:$B$777,O$331)+'СЕТ СН'!$F$13</f>
        <v>299.64353958999999</v>
      </c>
      <c r="P333" s="64">
        <f>SUMIFS(СВЦЭМ!$J$34:$J$777,СВЦЭМ!$A$34:$A$777,$A333,СВЦЭМ!$B$34:$B$777,P$331)+'СЕТ СН'!$F$13</f>
        <v>289.67179135999999</v>
      </c>
      <c r="Q333" s="64">
        <f>SUMIFS(СВЦЭМ!$J$34:$J$777,СВЦЭМ!$A$34:$A$777,$A333,СВЦЭМ!$B$34:$B$777,Q$331)+'СЕТ СН'!$F$13</f>
        <v>286.87939094000001</v>
      </c>
      <c r="R333" s="64">
        <f>SUMIFS(СВЦЭМ!$J$34:$J$777,СВЦЭМ!$A$34:$A$777,$A333,СВЦЭМ!$B$34:$B$777,R$331)+'СЕТ СН'!$F$13</f>
        <v>285.81956922000001</v>
      </c>
      <c r="S333" s="64">
        <f>SUMIFS(СВЦЭМ!$J$34:$J$777,СВЦЭМ!$A$34:$A$777,$A333,СВЦЭМ!$B$34:$B$777,S$331)+'СЕТ СН'!$F$13</f>
        <v>288.93877745999998</v>
      </c>
      <c r="T333" s="64">
        <f>SUMIFS(СВЦЭМ!$J$34:$J$777,СВЦЭМ!$A$34:$A$777,$A333,СВЦЭМ!$B$34:$B$777,T$331)+'СЕТ СН'!$F$13</f>
        <v>293.48731724999999</v>
      </c>
      <c r="U333" s="64">
        <f>SUMIFS(СВЦЭМ!$J$34:$J$777,СВЦЭМ!$A$34:$A$777,$A333,СВЦЭМ!$B$34:$B$777,U$331)+'СЕТ СН'!$F$13</f>
        <v>293.87426040000003</v>
      </c>
      <c r="V333" s="64">
        <f>SUMIFS(СВЦЭМ!$J$34:$J$777,СВЦЭМ!$A$34:$A$777,$A333,СВЦЭМ!$B$34:$B$777,V$331)+'СЕТ СН'!$F$13</f>
        <v>285.77447474000002</v>
      </c>
      <c r="W333" s="64">
        <f>SUMIFS(СВЦЭМ!$J$34:$J$777,СВЦЭМ!$A$34:$A$777,$A333,СВЦЭМ!$B$34:$B$777,W$331)+'СЕТ СН'!$F$13</f>
        <v>286.8051979</v>
      </c>
      <c r="X333" s="64">
        <f>SUMIFS(СВЦЭМ!$J$34:$J$777,СВЦЭМ!$A$34:$A$777,$A333,СВЦЭМ!$B$34:$B$777,X$331)+'СЕТ СН'!$F$13</f>
        <v>314.21044563999999</v>
      </c>
      <c r="Y333" s="64">
        <f>SUMIFS(СВЦЭМ!$J$34:$J$777,СВЦЭМ!$A$34:$A$777,$A333,СВЦЭМ!$B$34:$B$777,Y$331)+'СЕТ СН'!$F$13</f>
        <v>356.77101521999998</v>
      </c>
    </row>
    <row r="334" spans="1:27" ht="15.75" x14ac:dyDescent="0.2">
      <c r="A334" s="63">
        <f t="shared" ref="A334:A362" si="9">A333+1</f>
        <v>42554</v>
      </c>
      <c r="B334" s="64">
        <f>SUMIFS(СВЦЭМ!$J$34:$J$777,СВЦЭМ!$A$34:$A$777,$A334,СВЦЭМ!$B$34:$B$777,B$331)+'СЕТ СН'!$F$13</f>
        <v>401.15359985999999</v>
      </c>
      <c r="C334" s="64">
        <f>SUMIFS(СВЦЭМ!$J$34:$J$777,СВЦЭМ!$A$34:$A$777,$A334,СВЦЭМ!$B$34:$B$777,C$331)+'СЕТ СН'!$F$13</f>
        <v>440.58806917999999</v>
      </c>
      <c r="D334" s="64">
        <f>SUMIFS(СВЦЭМ!$J$34:$J$777,СВЦЭМ!$A$34:$A$777,$A334,СВЦЭМ!$B$34:$B$777,D$331)+'СЕТ СН'!$F$13</f>
        <v>462.23611027999999</v>
      </c>
      <c r="E334" s="64">
        <f>SUMIFS(СВЦЭМ!$J$34:$J$777,СВЦЭМ!$A$34:$A$777,$A334,СВЦЭМ!$B$34:$B$777,E$331)+'СЕТ СН'!$F$13</f>
        <v>470.54516652000001</v>
      </c>
      <c r="F334" s="64">
        <f>SUMIFS(СВЦЭМ!$J$34:$J$777,СВЦЭМ!$A$34:$A$777,$A334,СВЦЭМ!$B$34:$B$777,F$331)+'СЕТ СН'!$F$13</f>
        <v>478.56639706999999</v>
      </c>
      <c r="G334" s="64">
        <f>SUMIFS(СВЦЭМ!$J$34:$J$777,СВЦЭМ!$A$34:$A$777,$A334,СВЦЭМ!$B$34:$B$777,G$331)+'СЕТ СН'!$F$13</f>
        <v>476.80632892</v>
      </c>
      <c r="H334" s="64">
        <f>SUMIFS(СВЦЭМ!$J$34:$J$777,СВЦЭМ!$A$34:$A$777,$A334,СВЦЭМ!$B$34:$B$777,H$331)+'СЕТ СН'!$F$13</f>
        <v>448.12253657999997</v>
      </c>
      <c r="I334" s="64">
        <f>SUMIFS(СВЦЭМ!$J$34:$J$777,СВЦЭМ!$A$34:$A$777,$A334,СВЦЭМ!$B$34:$B$777,I$331)+'СЕТ СН'!$F$13</f>
        <v>402.44229594000001</v>
      </c>
      <c r="J334" s="64">
        <f>SUMIFS(СВЦЭМ!$J$34:$J$777,СВЦЭМ!$A$34:$A$777,$A334,СВЦЭМ!$B$34:$B$777,J$331)+'СЕТ СН'!$F$13</f>
        <v>334.39333672999999</v>
      </c>
      <c r="K334" s="64">
        <f>SUMIFS(СВЦЭМ!$J$34:$J$777,СВЦЭМ!$A$34:$A$777,$A334,СВЦЭМ!$B$34:$B$777,K$331)+'СЕТ СН'!$F$13</f>
        <v>291.62911788000002</v>
      </c>
      <c r="L334" s="64">
        <f>SUMIFS(СВЦЭМ!$J$34:$J$777,СВЦЭМ!$A$34:$A$777,$A334,СВЦЭМ!$B$34:$B$777,L$331)+'СЕТ СН'!$F$13</f>
        <v>304.23713787000003</v>
      </c>
      <c r="M334" s="64">
        <f>SUMIFS(СВЦЭМ!$J$34:$J$777,СВЦЭМ!$A$34:$A$777,$A334,СВЦЭМ!$B$34:$B$777,M$331)+'СЕТ СН'!$F$13</f>
        <v>306.80982425000002</v>
      </c>
      <c r="N334" s="64">
        <f>SUMIFS(СВЦЭМ!$J$34:$J$777,СВЦЭМ!$A$34:$A$777,$A334,СВЦЭМ!$B$34:$B$777,N$331)+'СЕТ СН'!$F$13</f>
        <v>304.43213625999999</v>
      </c>
      <c r="O334" s="64">
        <f>SUMIFS(СВЦЭМ!$J$34:$J$777,СВЦЭМ!$A$34:$A$777,$A334,СВЦЭМ!$B$34:$B$777,O$331)+'СЕТ СН'!$F$13</f>
        <v>299.81383387</v>
      </c>
      <c r="P334" s="64">
        <f>SUMIFS(СВЦЭМ!$J$34:$J$777,СВЦЭМ!$A$34:$A$777,$A334,СВЦЭМ!$B$34:$B$777,P$331)+'СЕТ СН'!$F$13</f>
        <v>292.50925203000003</v>
      </c>
      <c r="Q334" s="64">
        <f>SUMIFS(СВЦЭМ!$J$34:$J$777,СВЦЭМ!$A$34:$A$777,$A334,СВЦЭМ!$B$34:$B$777,Q$331)+'СЕТ СН'!$F$13</f>
        <v>291.62416526999999</v>
      </c>
      <c r="R334" s="64">
        <f>SUMIFS(СВЦЭМ!$J$34:$J$777,СВЦЭМ!$A$34:$A$777,$A334,СВЦЭМ!$B$34:$B$777,R$331)+'СЕТ СН'!$F$13</f>
        <v>287.49774647999999</v>
      </c>
      <c r="S334" s="64">
        <f>SUMIFS(СВЦЭМ!$J$34:$J$777,СВЦЭМ!$A$34:$A$777,$A334,СВЦЭМ!$B$34:$B$777,S$331)+'СЕТ СН'!$F$13</f>
        <v>285.73426762000003</v>
      </c>
      <c r="T334" s="64">
        <f>SUMIFS(СВЦЭМ!$J$34:$J$777,СВЦЭМ!$A$34:$A$777,$A334,СВЦЭМ!$B$34:$B$777,T$331)+'СЕТ СН'!$F$13</f>
        <v>292.71021416999997</v>
      </c>
      <c r="U334" s="64">
        <f>SUMIFS(СВЦЭМ!$J$34:$J$777,СВЦЭМ!$A$34:$A$777,$A334,СВЦЭМ!$B$34:$B$777,U$331)+'СЕТ СН'!$F$13</f>
        <v>296.80596004</v>
      </c>
      <c r="V334" s="64">
        <f>SUMIFS(СВЦЭМ!$J$34:$J$777,СВЦЭМ!$A$34:$A$777,$A334,СВЦЭМ!$B$34:$B$777,V$331)+'СЕТ СН'!$F$13</f>
        <v>287.06380349</v>
      </c>
      <c r="W334" s="64">
        <f>SUMIFS(СВЦЭМ!$J$34:$J$777,СВЦЭМ!$A$34:$A$777,$A334,СВЦЭМ!$B$34:$B$777,W$331)+'СЕТ СН'!$F$13</f>
        <v>281.82548480000003</v>
      </c>
      <c r="X334" s="64">
        <f>SUMIFS(СВЦЭМ!$J$34:$J$777,СВЦЭМ!$A$34:$A$777,$A334,СВЦЭМ!$B$34:$B$777,X$331)+'СЕТ СН'!$F$13</f>
        <v>310.63628168999998</v>
      </c>
      <c r="Y334" s="64">
        <f>SUMIFS(СВЦЭМ!$J$34:$J$777,СВЦЭМ!$A$34:$A$777,$A334,СВЦЭМ!$B$34:$B$777,Y$331)+'СЕТ СН'!$F$13</f>
        <v>356.53201127</v>
      </c>
    </row>
    <row r="335" spans="1:27" ht="15.75" x14ac:dyDescent="0.2">
      <c r="A335" s="63">
        <f t="shared" si="9"/>
        <v>42555</v>
      </c>
      <c r="B335" s="64">
        <f>SUMIFS(СВЦЭМ!$J$34:$J$777,СВЦЭМ!$A$34:$A$777,$A335,СВЦЭМ!$B$34:$B$777,B$331)+'СЕТ СН'!$F$13</f>
        <v>423.33419851000002</v>
      </c>
      <c r="C335" s="64">
        <f>SUMIFS(СВЦЭМ!$J$34:$J$777,СВЦЭМ!$A$34:$A$777,$A335,СВЦЭМ!$B$34:$B$777,C$331)+'СЕТ СН'!$F$13</f>
        <v>461.55991854000001</v>
      </c>
      <c r="D335" s="64">
        <f>SUMIFS(СВЦЭМ!$J$34:$J$777,СВЦЭМ!$A$34:$A$777,$A335,СВЦЭМ!$B$34:$B$777,D$331)+'СЕТ СН'!$F$13</f>
        <v>477.88609372000002</v>
      </c>
      <c r="E335" s="64">
        <f>SUMIFS(СВЦЭМ!$J$34:$J$777,СВЦЭМ!$A$34:$A$777,$A335,СВЦЭМ!$B$34:$B$777,E$331)+'СЕТ СН'!$F$13</f>
        <v>488.71389641000002</v>
      </c>
      <c r="F335" s="64">
        <f>SUMIFS(СВЦЭМ!$J$34:$J$777,СВЦЭМ!$A$34:$A$777,$A335,СВЦЭМ!$B$34:$B$777,F$331)+'СЕТ СН'!$F$13</f>
        <v>503.17144804999998</v>
      </c>
      <c r="G335" s="64">
        <f>SUMIFS(СВЦЭМ!$J$34:$J$777,СВЦЭМ!$A$34:$A$777,$A335,СВЦЭМ!$B$34:$B$777,G$331)+'СЕТ СН'!$F$13</f>
        <v>510.07285836</v>
      </c>
      <c r="H335" s="64">
        <f>SUMIFS(СВЦЭМ!$J$34:$J$777,СВЦЭМ!$A$34:$A$777,$A335,СВЦЭМ!$B$34:$B$777,H$331)+'СЕТ СН'!$F$13</f>
        <v>462.56603043000001</v>
      </c>
      <c r="I335" s="64">
        <f>SUMIFS(СВЦЭМ!$J$34:$J$777,СВЦЭМ!$A$34:$A$777,$A335,СВЦЭМ!$B$34:$B$777,I$331)+'СЕТ СН'!$F$13</f>
        <v>404.93836777000001</v>
      </c>
      <c r="J335" s="64">
        <f>SUMIFS(СВЦЭМ!$J$34:$J$777,СВЦЭМ!$A$34:$A$777,$A335,СВЦЭМ!$B$34:$B$777,J$331)+'СЕТ СН'!$F$13</f>
        <v>355.02333862</v>
      </c>
      <c r="K335" s="64">
        <f>SUMIFS(СВЦЭМ!$J$34:$J$777,СВЦЭМ!$A$34:$A$777,$A335,СВЦЭМ!$B$34:$B$777,K$331)+'СЕТ СН'!$F$13</f>
        <v>321.73004238999999</v>
      </c>
      <c r="L335" s="64">
        <f>SUMIFS(СВЦЭМ!$J$34:$J$777,СВЦЭМ!$A$34:$A$777,$A335,СВЦЭМ!$B$34:$B$777,L$331)+'СЕТ СН'!$F$13</f>
        <v>321.49766376000002</v>
      </c>
      <c r="M335" s="64">
        <f>SUMIFS(СВЦЭМ!$J$34:$J$777,СВЦЭМ!$A$34:$A$777,$A335,СВЦЭМ!$B$34:$B$777,M$331)+'СЕТ СН'!$F$13</f>
        <v>320.1400165</v>
      </c>
      <c r="N335" s="64">
        <f>SUMIFS(СВЦЭМ!$J$34:$J$777,СВЦЭМ!$A$34:$A$777,$A335,СВЦЭМ!$B$34:$B$777,N$331)+'СЕТ СН'!$F$13</f>
        <v>316.19435577000002</v>
      </c>
      <c r="O335" s="64">
        <f>SUMIFS(СВЦЭМ!$J$34:$J$777,СВЦЭМ!$A$34:$A$777,$A335,СВЦЭМ!$B$34:$B$777,O$331)+'СЕТ СН'!$F$13</f>
        <v>317.61748520999998</v>
      </c>
      <c r="P335" s="64">
        <f>SUMIFS(СВЦЭМ!$J$34:$J$777,СВЦЭМ!$A$34:$A$777,$A335,СВЦЭМ!$B$34:$B$777,P$331)+'СЕТ СН'!$F$13</f>
        <v>318.52686238000001</v>
      </c>
      <c r="Q335" s="64">
        <f>SUMIFS(СВЦЭМ!$J$34:$J$777,СВЦЭМ!$A$34:$A$777,$A335,СВЦЭМ!$B$34:$B$777,Q$331)+'СЕТ СН'!$F$13</f>
        <v>316.64407545</v>
      </c>
      <c r="R335" s="64">
        <f>SUMIFS(СВЦЭМ!$J$34:$J$777,СВЦЭМ!$A$34:$A$777,$A335,СВЦЭМ!$B$34:$B$777,R$331)+'СЕТ СН'!$F$13</f>
        <v>320.2254403</v>
      </c>
      <c r="S335" s="64">
        <f>SUMIFS(СВЦЭМ!$J$34:$J$777,СВЦЭМ!$A$34:$A$777,$A335,СВЦЭМ!$B$34:$B$777,S$331)+'СЕТ СН'!$F$13</f>
        <v>320.68928238000001</v>
      </c>
      <c r="T335" s="64">
        <f>SUMIFS(СВЦЭМ!$J$34:$J$777,СВЦЭМ!$A$34:$A$777,$A335,СВЦЭМ!$B$34:$B$777,T$331)+'СЕТ СН'!$F$13</f>
        <v>321.48487676000002</v>
      </c>
      <c r="U335" s="64">
        <f>SUMIFS(СВЦЭМ!$J$34:$J$777,СВЦЭМ!$A$34:$A$777,$A335,СВЦЭМ!$B$34:$B$777,U$331)+'СЕТ СН'!$F$13</f>
        <v>325.88615483000001</v>
      </c>
      <c r="V335" s="64">
        <f>SUMIFS(СВЦЭМ!$J$34:$J$777,СВЦЭМ!$A$34:$A$777,$A335,СВЦЭМ!$B$34:$B$777,V$331)+'СЕТ СН'!$F$13</f>
        <v>339.20722789000001</v>
      </c>
      <c r="W335" s="64">
        <f>SUMIFS(СВЦЭМ!$J$34:$J$777,СВЦЭМ!$A$34:$A$777,$A335,СВЦЭМ!$B$34:$B$777,W$331)+'СЕТ СН'!$F$13</f>
        <v>355.43026860999998</v>
      </c>
      <c r="X335" s="64">
        <f>SUMIFS(СВЦЭМ!$J$34:$J$777,СВЦЭМ!$A$34:$A$777,$A335,СВЦЭМ!$B$34:$B$777,X$331)+'СЕТ СН'!$F$13</f>
        <v>378.91164892</v>
      </c>
      <c r="Y335" s="64">
        <f>SUMIFS(СВЦЭМ!$J$34:$J$777,СВЦЭМ!$A$34:$A$777,$A335,СВЦЭМ!$B$34:$B$777,Y$331)+'СЕТ СН'!$F$13</f>
        <v>399.55309966999999</v>
      </c>
    </row>
    <row r="336" spans="1:27" ht="15.75" x14ac:dyDescent="0.2">
      <c r="A336" s="63">
        <f t="shared" si="9"/>
        <v>42556</v>
      </c>
      <c r="B336" s="64">
        <f>SUMIFS(СВЦЭМ!$J$34:$J$777,СВЦЭМ!$A$34:$A$777,$A336,СВЦЭМ!$B$34:$B$777,B$331)+'СЕТ СН'!$F$13</f>
        <v>433.32242437000002</v>
      </c>
      <c r="C336" s="64">
        <f>SUMIFS(СВЦЭМ!$J$34:$J$777,СВЦЭМ!$A$34:$A$777,$A336,СВЦЭМ!$B$34:$B$777,C$331)+'СЕТ СН'!$F$13</f>
        <v>473.94935543000003</v>
      </c>
      <c r="D336" s="64">
        <f>SUMIFS(СВЦЭМ!$J$34:$J$777,СВЦЭМ!$A$34:$A$777,$A336,СВЦЭМ!$B$34:$B$777,D$331)+'СЕТ СН'!$F$13</f>
        <v>497.40221432999999</v>
      </c>
      <c r="E336" s="64">
        <f>SUMIFS(СВЦЭМ!$J$34:$J$777,СВЦЭМ!$A$34:$A$777,$A336,СВЦЭМ!$B$34:$B$777,E$331)+'СЕТ СН'!$F$13</f>
        <v>504.92910417000002</v>
      </c>
      <c r="F336" s="64">
        <f>SUMIFS(СВЦЭМ!$J$34:$J$777,СВЦЭМ!$A$34:$A$777,$A336,СВЦЭМ!$B$34:$B$777,F$331)+'СЕТ СН'!$F$13</f>
        <v>495.53080261999997</v>
      </c>
      <c r="G336" s="64">
        <f>SUMIFS(СВЦЭМ!$J$34:$J$777,СВЦЭМ!$A$34:$A$777,$A336,СВЦЭМ!$B$34:$B$777,G$331)+'СЕТ СН'!$F$13</f>
        <v>506.37585590999998</v>
      </c>
      <c r="H336" s="64">
        <f>SUMIFS(СВЦЭМ!$J$34:$J$777,СВЦЭМ!$A$34:$A$777,$A336,СВЦЭМ!$B$34:$B$777,H$331)+'СЕТ СН'!$F$13</f>
        <v>455.66923118</v>
      </c>
      <c r="I336" s="64">
        <f>SUMIFS(СВЦЭМ!$J$34:$J$777,СВЦЭМ!$A$34:$A$777,$A336,СВЦЭМ!$B$34:$B$777,I$331)+'СЕТ СН'!$F$13</f>
        <v>383.94244687000003</v>
      </c>
      <c r="J336" s="64">
        <f>SUMIFS(СВЦЭМ!$J$34:$J$777,СВЦЭМ!$A$34:$A$777,$A336,СВЦЭМ!$B$34:$B$777,J$331)+'СЕТ СН'!$F$13</f>
        <v>333.88608395</v>
      </c>
      <c r="K336" s="64">
        <f>SUMIFS(СВЦЭМ!$J$34:$J$777,СВЦЭМ!$A$34:$A$777,$A336,СВЦЭМ!$B$34:$B$777,K$331)+'СЕТ СН'!$F$13</f>
        <v>328.90199584999999</v>
      </c>
      <c r="L336" s="64">
        <f>SUMIFS(СВЦЭМ!$J$34:$J$777,СВЦЭМ!$A$34:$A$777,$A336,СВЦЭМ!$B$34:$B$777,L$331)+'СЕТ СН'!$F$13</f>
        <v>301.58315327999998</v>
      </c>
      <c r="M336" s="64">
        <f>SUMIFS(СВЦЭМ!$J$34:$J$777,СВЦЭМ!$A$34:$A$777,$A336,СВЦЭМ!$B$34:$B$777,M$331)+'СЕТ СН'!$F$13</f>
        <v>302.71796992999998</v>
      </c>
      <c r="N336" s="64">
        <f>SUMIFS(СВЦЭМ!$J$34:$J$777,СВЦЭМ!$A$34:$A$777,$A336,СВЦЭМ!$B$34:$B$777,N$331)+'СЕТ СН'!$F$13</f>
        <v>301.93783519999999</v>
      </c>
      <c r="O336" s="64">
        <f>SUMIFS(СВЦЭМ!$J$34:$J$777,СВЦЭМ!$A$34:$A$777,$A336,СВЦЭМ!$B$34:$B$777,O$331)+'СЕТ СН'!$F$13</f>
        <v>305.52142254</v>
      </c>
      <c r="P336" s="64">
        <f>SUMIFS(СВЦЭМ!$J$34:$J$777,СВЦЭМ!$A$34:$A$777,$A336,СВЦЭМ!$B$34:$B$777,P$331)+'СЕТ СН'!$F$13</f>
        <v>299.18798393999998</v>
      </c>
      <c r="Q336" s="64">
        <f>SUMIFS(СВЦЭМ!$J$34:$J$777,СВЦЭМ!$A$34:$A$777,$A336,СВЦЭМ!$B$34:$B$777,Q$331)+'СЕТ СН'!$F$13</f>
        <v>299.28169077000001</v>
      </c>
      <c r="R336" s="64">
        <f>SUMIFS(СВЦЭМ!$J$34:$J$777,СВЦЭМ!$A$34:$A$777,$A336,СВЦЭМ!$B$34:$B$777,R$331)+'СЕТ СН'!$F$13</f>
        <v>298.79322788000002</v>
      </c>
      <c r="S336" s="64">
        <f>SUMIFS(СВЦЭМ!$J$34:$J$777,СВЦЭМ!$A$34:$A$777,$A336,СВЦЭМ!$B$34:$B$777,S$331)+'СЕТ СН'!$F$13</f>
        <v>296.33278732000002</v>
      </c>
      <c r="T336" s="64">
        <f>SUMIFS(СВЦЭМ!$J$34:$J$777,СВЦЭМ!$A$34:$A$777,$A336,СВЦЭМ!$B$34:$B$777,T$331)+'СЕТ СН'!$F$13</f>
        <v>295.58042576000003</v>
      </c>
      <c r="U336" s="64">
        <f>SUMIFS(СВЦЭМ!$J$34:$J$777,СВЦЭМ!$A$34:$A$777,$A336,СВЦЭМ!$B$34:$B$777,U$331)+'СЕТ СН'!$F$13</f>
        <v>296.55277476999998</v>
      </c>
      <c r="V336" s="64">
        <f>SUMIFS(СВЦЭМ!$J$34:$J$777,СВЦЭМ!$A$34:$A$777,$A336,СВЦЭМ!$B$34:$B$777,V$331)+'СЕТ СН'!$F$13</f>
        <v>298.00487902999998</v>
      </c>
      <c r="W336" s="64">
        <f>SUMIFS(СВЦЭМ!$J$34:$J$777,СВЦЭМ!$A$34:$A$777,$A336,СВЦЭМ!$B$34:$B$777,W$331)+'СЕТ СН'!$F$13</f>
        <v>329.09719016000003</v>
      </c>
      <c r="X336" s="64">
        <f>SUMIFS(СВЦЭМ!$J$34:$J$777,СВЦЭМ!$A$34:$A$777,$A336,СВЦЭМ!$B$34:$B$777,X$331)+'СЕТ СН'!$F$13</f>
        <v>337.94698628999998</v>
      </c>
      <c r="Y336" s="64">
        <f>SUMIFS(СВЦЭМ!$J$34:$J$777,СВЦЭМ!$A$34:$A$777,$A336,СВЦЭМ!$B$34:$B$777,Y$331)+'СЕТ СН'!$F$13</f>
        <v>371.97214912999999</v>
      </c>
    </row>
    <row r="337" spans="1:25" ht="15.75" x14ac:dyDescent="0.2">
      <c r="A337" s="63">
        <f t="shared" si="9"/>
        <v>42557</v>
      </c>
      <c r="B337" s="64">
        <f>SUMIFS(СВЦЭМ!$J$34:$J$777,СВЦЭМ!$A$34:$A$777,$A337,СВЦЭМ!$B$34:$B$777,B$331)+'СЕТ СН'!$F$13</f>
        <v>455.07518887999998</v>
      </c>
      <c r="C337" s="64">
        <f>SUMIFS(СВЦЭМ!$J$34:$J$777,СВЦЭМ!$A$34:$A$777,$A337,СВЦЭМ!$B$34:$B$777,C$331)+'СЕТ СН'!$F$13</f>
        <v>496.77386046999999</v>
      </c>
      <c r="D337" s="64">
        <f>SUMIFS(СВЦЭМ!$J$34:$J$777,СВЦЭМ!$A$34:$A$777,$A337,СВЦЭМ!$B$34:$B$777,D$331)+'СЕТ СН'!$F$13</f>
        <v>502.74454492000001</v>
      </c>
      <c r="E337" s="64">
        <f>SUMIFS(СВЦЭМ!$J$34:$J$777,СВЦЭМ!$A$34:$A$777,$A337,СВЦЭМ!$B$34:$B$777,E$331)+'СЕТ СН'!$F$13</f>
        <v>530.49827203999996</v>
      </c>
      <c r="F337" s="64">
        <f>SUMIFS(СВЦЭМ!$J$34:$J$777,СВЦЭМ!$A$34:$A$777,$A337,СВЦЭМ!$B$34:$B$777,F$331)+'СЕТ СН'!$F$13</f>
        <v>537.53574008999999</v>
      </c>
      <c r="G337" s="64">
        <f>SUMIFS(СВЦЭМ!$J$34:$J$777,СВЦЭМ!$A$34:$A$777,$A337,СВЦЭМ!$B$34:$B$777,G$331)+'СЕТ СН'!$F$13</f>
        <v>529.14636062</v>
      </c>
      <c r="H337" s="64">
        <f>SUMIFS(СВЦЭМ!$J$34:$J$777,СВЦЭМ!$A$34:$A$777,$A337,СВЦЭМ!$B$34:$B$777,H$331)+'СЕТ СН'!$F$13</f>
        <v>469.85252012000001</v>
      </c>
      <c r="I337" s="64">
        <f>SUMIFS(СВЦЭМ!$J$34:$J$777,СВЦЭМ!$A$34:$A$777,$A337,СВЦЭМ!$B$34:$B$777,I$331)+'СЕТ СН'!$F$13</f>
        <v>394.40676471</v>
      </c>
      <c r="J337" s="64">
        <f>SUMIFS(СВЦЭМ!$J$34:$J$777,СВЦЭМ!$A$34:$A$777,$A337,СВЦЭМ!$B$34:$B$777,J$331)+'СЕТ СН'!$F$13</f>
        <v>329.10074479000002</v>
      </c>
      <c r="K337" s="64">
        <f>SUMIFS(СВЦЭМ!$J$34:$J$777,СВЦЭМ!$A$34:$A$777,$A337,СВЦЭМ!$B$34:$B$777,K$331)+'СЕТ СН'!$F$13</f>
        <v>298.95673169000003</v>
      </c>
      <c r="L337" s="64">
        <f>SUMIFS(СВЦЭМ!$J$34:$J$777,СВЦЭМ!$A$34:$A$777,$A337,СВЦЭМ!$B$34:$B$777,L$331)+'СЕТ СН'!$F$13</f>
        <v>295.30679631999999</v>
      </c>
      <c r="M337" s="64">
        <f>SUMIFS(СВЦЭМ!$J$34:$J$777,СВЦЭМ!$A$34:$A$777,$A337,СВЦЭМ!$B$34:$B$777,M$331)+'СЕТ СН'!$F$13</f>
        <v>295.14782299000001</v>
      </c>
      <c r="N337" s="64">
        <f>SUMIFS(СВЦЭМ!$J$34:$J$777,СВЦЭМ!$A$34:$A$777,$A337,СВЦЭМ!$B$34:$B$777,N$331)+'СЕТ СН'!$F$13</f>
        <v>295.57615265999999</v>
      </c>
      <c r="O337" s="64">
        <f>SUMIFS(СВЦЭМ!$J$34:$J$777,СВЦЭМ!$A$34:$A$777,$A337,СВЦЭМ!$B$34:$B$777,O$331)+'СЕТ СН'!$F$13</f>
        <v>295.83841285</v>
      </c>
      <c r="P337" s="64">
        <f>SUMIFS(СВЦЭМ!$J$34:$J$777,СВЦЭМ!$A$34:$A$777,$A337,СВЦЭМ!$B$34:$B$777,P$331)+'СЕТ СН'!$F$13</f>
        <v>292.28880289</v>
      </c>
      <c r="Q337" s="64">
        <f>SUMIFS(СВЦЭМ!$J$34:$J$777,СВЦЭМ!$A$34:$A$777,$A337,СВЦЭМ!$B$34:$B$777,Q$331)+'СЕТ СН'!$F$13</f>
        <v>293.04325653000001</v>
      </c>
      <c r="R337" s="64">
        <f>SUMIFS(СВЦЭМ!$J$34:$J$777,СВЦЭМ!$A$34:$A$777,$A337,СВЦЭМ!$B$34:$B$777,R$331)+'СЕТ СН'!$F$13</f>
        <v>293.36689659000001</v>
      </c>
      <c r="S337" s="64">
        <f>SUMIFS(СВЦЭМ!$J$34:$J$777,СВЦЭМ!$A$34:$A$777,$A337,СВЦЭМ!$B$34:$B$777,S$331)+'СЕТ СН'!$F$13</f>
        <v>295.13718067999997</v>
      </c>
      <c r="T337" s="64">
        <f>SUMIFS(СВЦЭМ!$J$34:$J$777,СВЦЭМ!$A$34:$A$777,$A337,СВЦЭМ!$B$34:$B$777,T$331)+'СЕТ СН'!$F$13</f>
        <v>295.71208281000003</v>
      </c>
      <c r="U337" s="64">
        <f>SUMIFS(СВЦЭМ!$J$34:$J$777,СВЦЭМ!$A$34:$A$777,$A337,СВЦЭМ!$B$34:$B$777,U$331)+'СЕТ СН'!$F$13</f>
        <v>296.95230593999997</v>
      </c>
      <c r="V337" s="64">
        <f>SUMIFS(СВЦЭМ!$J$34:$J$777,СВЦЭМ!$A$34:$A$777,$A337,СВЦЭМ!$B$34:$B$777,V$331)+'СЕТ СН'!$F$13</f>
        <v>313.89027205999997</v>
      </c>
      <c r="W337" s="64">
        <f>SUMIFS(СВЦЭМ!$J$34:$J$777,СВЦЭМ!$A$34:$A$777,$A337,СВЦЭМ!$B$34:$B$777,W$331)+'СЕТ СН'!$F$13</f>
        <v>326.91756960999999</v>
      </c>
      <c r="X337" s="64">
        <f>SUMIFS(СВЦЭМ!$J$34:$J$777,СВЦЭМ!$A$34:$A$777,$A337,СВЦЭМ!$B$34:$B$777,X$331)+'СЕТ СН'!$F$13</f>
        <v>342.82263735999999</v>
      </c>
      <c r="Y337" s="64">
        <f>SUMIFS(СВЦЭМ!$J$34:$J$777,СВЦЭМ!$A$34:$A$777,$A337,СВЦЭМ!$B$34:$B$777,Y$331)+'СЕТ СН'!$F$13</f>
        <v>388.04005344000001</v>
      </c>
    </row>
    <row r="338" spans="1:25" ht="15.75" x14ac:dyDescent="0.2">
      <c r="A338" s="63">
        <f t="shared" si="9"/>
        <v>42558</v>
      </c>
      <c r="B338" s="64">
        <f>SUMIFS(СВЦЭМ!$J$34:$J$777,СВЦЭМ!$A$34:$A$777,$A338,СВЦЭМ!$B$34:$B$777,B$331)+'СЕТ СН'!$F$13</f>
        <v>443.87939404000002</v>
      </c>
      <c r="C338" s="64">
        <f>SUMIFS(СВЦЭМ!$J$34:$J$777,СВЦЭМ!$A$34:$A$777,$A338,СВЦЭМ!$B$34:$B$777,C$331)+'СЕТ СН'!$F$13</f>
        <v>482.65717601</v>
      </c>
      <c r="D338" s="64">
        <f>SUMIFS(СВЦЭМ!$J$34:$J$777,СВЦЭМ!$A$34:$A$777,$A338,СВЦЭМ!$B$34:$B$777,D$331)+'СЕТ СН'!$F$13</f>
        <v>512.04317303000005</v>
      </c>
      <c r="E338" s="64">
        <f>SUMIFS(СВЦЭМ!$J$34:$J$777,СВЦЭМ!$A$34:$A$777,$A338,СВЦЭМ!$B$34:$B$777,E$331)+'СЕТ СН'!$F$13</f>
        <v>522.40816962999997</v>
      </c>
      <c r="F338" s="64">
        <f>SUMIFS(СВЦЭМ!$J$34:$J$777,СВЦЭМ!$A$34:$A$777,$A338,СВЦЭМ!$B$34:$B$777,F$331)+'СЕТ СН'!$F$13</f>
        <v>529.26210981999998</v>
      </c>
      <c r="G338" s="64">
        <f>SUMIFS(СВЦЭМ!$J$34:$J$777,СВЦЭМ!$A$34:$A$777,$A338,СВЦЭМ!$B$34:$B$777,G$331)+'СЕТ СН'!$F$13</f>
        <v>525.72626816000002</v>
      </c>
      <c r="H338" s="64">
        <f>SUMIFS(СВЦЭМ!$J$34:$J$777,СВЦЭМ!$A$34:$A$777,$A338,СВЦЭМ!$B$34:$B$777,H$331)+'СЕТ СН'!$F$13</f>
        <v>469.66627126999998</v>
      </c>
      <c r="I338" s="64">
        <f>SUMIFS(СВЦЭМ!$J$34:$J$777,СВЦЭМ!$A$34:$A$777,$A338,СВЦЭМ!$B$34:$B$777,I$331)+'СЕТ СН'!$F$13</f>
        <v>394.07492780000001</v>
      </c>
      <c r="J338" s="64">
        <f>SUMIFS(СВЦЭМ!$J$34:$J$777,СВЦЭМ!$A$34:$A$777,$A338,СВЦЭМ!$B$34:$B$777,J$331)+'СЕТ СН'!$F$13</f>
        <v>334.66234584</v>
      </c>
      <c r="K338" s="64">
        <f>SUMIFS(СВЦЭМ!$J$34:$J$777,СВЦЭМ!$A$34:$A$777,$A338,СВЦЭМ!$B$34:$B$777,K$331)+'СЕТ СН'!$F$13</f>
        <v>297.81865836999998</v>
      </c>
      <c r="L338" s="64">
        <f>SUMIFS(СВЦЭМ!$J$34:$J$777,СВЦЭМ!$A$34:$A$777,$A338,СВЦЭМ!$B$34:$B$777,L$331)+'СЕТ СН'!$F$13</f>
        <v>295.17638367000001</v>
      </c>
      <c r="M338" s="64">
        <f>SUMIFS(СВЦЭМ!$J$34:$J$777,СВЦЭМ!$A$34:$A$777,$A338,СВЦЭМ!$B$34:$B$777,M$331)+'СЕТ СН'!$F$13</f>
        <v>296.01238783000002</v>
      </c>
      <c r="N338" s="64">
        <f>SUMIFS(СВЦЭМ!$J$34:$J$777,СВЦЭМ!$A$34:$A$777,$A338,СВЦЭМ!$B$34:$B$777,N$331)+'СЕТ СН'!$F$13</f>
        <v>293.94112111999999</v>
      </c>
      <c r="O338" s="64">
        <f>SUMIFS(СВЦЭМ!$J$34:$J$777,СВЦЭМ!$A$34:$A$777,$A338,СВЦЭМ!$B$34:$B$777,O$331)+'СЕТ СН'!$F$13</f>
        <v>293.48220641</v>
      </c>
      <c r="P338" s="64">
        <f>SUMIFS(СВЦЭМ!$J$34:$J$777,СВЦЭМ!$A$34:$A$777,$A338,СВЦЭМ!$B$34:$B$777,P$331)+'СЕТ СН'!$F$13</f>
        <v>291.30498445000001</v>
      </c>
      <c r="Q338" s="64">
        <f>SUMIFS(СВЦЭМ!$J$34:$J$777,СВЦЭМ!$A$34:$A$777,$A338,СВЦЭМ!$B$34:$B$777,Q$331)+'СЕТ СН'!$F$13</f>
        <v>289.85342854999999</v>
      </c>
      <c r="R338" s="64">
        <f>SUMIFS(СВЦЭМ!$J$34:$J$777,СВЦЭМ!$A$34:$A$777,$A338,СВЦЭМ!$B$34:$B$777,R$331)+'СЕТ СН'!$F$13</f>
        <v>290.68127364999998</v>
      </c>
      <c r="S338" s="64">
        <f>SUMIFS(СВЦЭМ!$J$34:$J$777,СВЦЭМ!$A$34:$A$777,$A338,СВЦЭМ!$B$34:$B$777,S$331)+'СЕТ СН'!$F$13</f>
        <v>289.74281997999998</v>
      </c>
      <c r="T338" s="64">
        <f>SUMIFS(СВЦЭМ!$J$34:$J$777,СВЦЭМ!$A$34:$A$777,$A338,СВЦЭМ!$B$34:$B$777,T$331)+'СЕТ СН'!$F$13</f>
        <v>289.34282162</v>
      </c>
      <c r="U338" s="64">
        <f>SUMIFS(СВЦЭМ!$J$34:$J$777,СВЦЭМ!$A$34:$A$777,$A338,СВЦЭМ!$B$34:$B$777,U$331)+'СЕТ СН'!$F$13</f>
        <v>292.92694372</v>
      </c>
      <c r="V338" s="64">
        <f>SUMIFS(СВЦЭМ!$J$34:$J$777,СВЦЭМ!$A$34:$A$777,$A338,СВЦЭМ!$B$34:$B$777,V$331)+'СЕТ СН'!$F$13</f>
        <v>303.16740675</v>
      </c>
      <c r="W338" s="64">
        <f>SUMIFS(СВЦЭМ!$J$34:$J$777,СВЦЭМ!$A$34:$A$777,$A338,СВЦЭМ!$B$34:$B$777,W$331)+'СЕТ СН'!$F$13</f>
        <v>321.53513561</v>
      </c>
      <c r="X338" s="64">
        <f>SUMIFS(СВЦЭМ!$J$34:$J$777,СВЦЭМ!$A$34:$A$777,$A338,СВЦЭМ!$B$34:$B$777,X$331)+'СЕТ СН'!$F$13</f>
        <v>336.47567050999999</v>
      </c>
      <c r="Y338" s="64">
        <f>SUMIFS(СВЦЭМ!$J$34:$J$777,СВЦЭМ!$A$34:$A$777,$A338,СВЦЭМ!$B$34:$B$777,Y$331)+'СЕТ СН'!$F$13</f>
        <v>373.37120564999998</v>
      </c>
    </row>
    <row r="339" spans="1:25" ht="15.75" x14ac:dyDescent="0.2">
      <c r="A339" s="63">
        <f t="shared" si="9"/>
        <v>42559</v>
      </c>
      <c r="B339" s="64">
        <f>SUMIFS(СВЦЭМ!$J$34:$J$777,СВЦЭМ!$A$34:$A$777,$A339,СВЦЭМ!$B$34:$B$777,B$331)+'СЕТ СН'!$F$13</f>
        <v>418.89828266000001</v>
      </c>
      <c r="C339" s="64">
        <f>SUMIFS(СВЦЭМ!$J$34:$J$777,СВЦЭМ!$A$34:$A$777,$A339,СВЦЭМ!$B$34:$B$777,C$331)+'СЕТ СН'!$F$13</f>
        <v>445.43869560000002</v>
      </c>
      <c r="D339" s="64">
        <f>SUMIFS(СВЦЭМ!$J$34:$J$777,СВЦЭМ!$A$34:$A$777,$A339,СВЦЭМ!$B$34:$B$777,D$331)+'СЕТ СН'!$F$13</f>
        <v>466.38289264999997</v>
      </c>
      <c r="E339" s="64">
        <f>SUMIFS(СВЦЭМ!$J$34:$J$777,СВЦЭМ!$A$34:$A$777,$A339,СВЦЭМ!$B$34:$B$777,E$331)+'СЕТ СН'!$F$13</f>
        <v>476.10044347000002</v>
      </c>
      <c r="F339" s="64">
        <f>SUMIFS(СВЦЭМ!$J$34:$J$777,СВЦЭМ!$A$34:$A$777,$A339,СВЦЭМ!$B$34:$B$777,F$331)+'СЕТ СН'!$F$13</f>
        <v>475.81019837000002</v>
      </c>
      <c r="G339" s="64">
        <f>SUMIFS(СВЦЭМ!$J$34:$J$777,СВЦЭМ!$A$34:$A$777,$A339,СВЦЭМ!$B$34:$B$777,G$331)+'СЕТ СН'!$F$13</f>
        <v>448.61560491</v>
      </c>
      <c r="H339" s="64">
        <f>SUMIFS(СВЦЭМ!$J$34:$J$777,СВЦЭМ!$A$34:$A$777,$A339,СВЦЭМ!$B$34:$B$777,H$331)+'СЕТ СН'!$F$13</f>
        <v>394.52689945999998</v>
      </c>
      <c r="I339" s="64">
        <f>SUMIFS(СВЦЭМ!$J$34:$J$777,СВЦЭМ!$A$34:$A$777,$A339,СВЦЭМ!$B$34:$B$777,I$331)+'СЕТ СН'!$F$13</f>
        <v>350.70314423999997</v>
      </c>
      <c r="J339" s="64">
        <f>SUMIFS(СВЦЭМ!$J$34:$J$777,СВЦЭМ!$A$34:$A$777,$A339,СВЦЭМ!$B$34:$B$777,J$331)+'СЕТ СН'!$F$13</f>
        <v>310.91518767999997</v>
      </c>
      <c r="K339" s="64">
        <f>SUMIFS(СВЦЭМ!$J$34:$J$777,СВЦЭМ!$A$34:$A$777,$A339,СВЦЭМ!$B$34:$B$777,K$331)+'СЕТ СН'!$F$13</f>
        <v>288.86983205000001</v>
      </c>
      <c r="L339" s="64">
        <f>SUMIFS(СВЦЭМ!$J$34:$J$777,СВЦЭМ!$A$34:$A$777,$A339,СВЦЭМ!$B$34:$B$777,L$331)+'СЕТ СН'!$F$13</f>
        <v>295.66997772000002</v>
      </c>
      <c r="M339" s="64">
        <f>SUMIFS(СВЦЭМ!$J$34:$J$777,СВЦЭМ!$A$34:$A$777,$A339,СВЦЭМ!$B$34:$B$777,M$331)+'СЕТ СН'!$F$13</f>
        <v>296.36247517999999</v>
      </c>
      <c r="N339" s="64">
        <f>SUMIFS(СВЦЭМ!$J$34:$J$777,СВЦЭМ!$A$34:$A$777,$A339,СВЦЭМ!$B$34:$B$777,N$331)+'СЕТ СН'!$F$13</f>
        <v>293.35823389000001</v>
      </c>
      <c r="O339" s="64">
        <f>SUMIFS(СВЦЭМ!$J$34:$J$777,СВЦЭМ!$A$34:$A$777,$A339,СВЦЭМ!$B$34:$B$777,O$331)+'СЕТ СН'!$F$13</f>
        <v>298.60625511000001</v>
      </c>
      <c r="P339" s="64">
        <f>SUMIFS(СВЦЭМ!$J$34:$J$777,СВЦЭМ!$A$34:$A$777,$A339,СВЦЭМ!$B$34:$B$777,P$331)+'СЕТ СН'!$F$13</f>
        <v>293.78728013</v>
      </c>
      <c r="Q339" s="64">
        <f>SUMIFS(СВЦЭМ!$J$34:$J$777,СВЦЭМ!$A$34:$A$777,$A339,СВЦЭМ!$B$34:$B$777,Q$331)+'СЕТ СН'!$F$13</f>
        <v>293.70580138000003</v>
      </c>
      <c r="R339" s="64">
        <f>SUMIFS(СВЦЭМ!$J$34:$J$777,СВЦЭМ!$A$34:$A$777,$A339,СВЦЭМ!$B$34:$B$777,R$331)+'СЕТ СН'!$F$13</f>
        <v>291.29436530999999</v>
      </c>
      <c r="S339" s="64">
        <f>SUMIFS(СВЦЭМ!$J$34:$J$777,СВЦЭМ!$A$34:$A$777,$A339,СВЦЭМ!$B$34:$B$777,S$331)+'СЕТ СН'!$F$13</f>
        <v>289.15533348999998</v>
      </c>
      <c r="T339" s="64">
        <f>SUMIFS(СВЦЭМ!$J$34:$J$777,СВЦЭМ!$A$34:$A$777,$A339,СВЦЭМ!$B$34:$B$777,T$331)+'СЕТ СН'!$F$13</f>
        <v>290.59994067999997</v>
      </c>
      <c r="U339" s="64">
        <f>SUMIFS(СВЦЭМ!$J$34:$J$777,СВЦЭМ!$A$34:$A$777,$A339,СВЦЭМ!$B$34:$B$777,U$331)+'СЕТ СН'!$F$13</f>
        <v>290.36569751000002</v>
      </c>
      <c r="V339" s="64">
        <f>SUMIFS(СВЦЭМ!$J$34:$J$777,СВЦЭМ!$A$34:$A$777,$A339,СВЦЭМ!$B$34:$B$777,V$331)+'СЕТ СН'!$F$13</f>
        <v>277.56583215000001</v>
      </c>
      <c r="W339" s="64">
        <f>SUMIFS(СВЦЭМ!$J$34:$J$777,СВЦЭМ!$A$34:$A$777,$A339,СВЦЭМ!$B$34:$B$777,W$331)+'СЕТ СН'!$F$13</f>
        <v>274.93405523000001</v>
      </c>
      <c r="X339" s="64">
        <f>SUMIFS(СВЦЭМ!$J$34:$J$777,СВЦЭМ!$A$34:$A$777,$A339,СВЦЭМ!$B$34:$B$777,X$331)+'СЕТ СН'!$F$13</f>
        <v>305.84323819999997</v>
      </c>
      <c r="Y339" s="64">
        <f>SUMIFS(СВЦЭМ!$J$34:$J$777,СВЦЭМ!$A$34:$A$777,$A339,СВЦЭМ!$B$34:$B$777,Y$331)+'СЕТ СН'!$F$13</f>
        <v>347.34232379999997</v>
      </c>
    </row>
    <row r="340" spans="1:25" ht="15.75" x14ac:dyDescent="0.2">
      <c r="A340" s="63">
        <f t="shared" si="9"/>
        <v>42560</v>
      </c>
      <c r="B340" s="64">
        <f>SUMIFS(СВЦЭМ!$J$34:$J$777,СВЦЭМ!$A$34:$A$777,$A340,СВЦЭМ!$B$34:$B$777,B$331)+'СЕТ СН'!$F$13</f>
        <v>401.40478309000002</v>
      </c>
      <c r="C340" s="64">
        <f>SUMIFS(СВЦЭМ!$J$34:$J$777,СВЦЭМ!$A$34:$A$777,$A340,СВЦЭМ!$B$34:$B$777,C$331)+'СЕТ СН'!$F$13</f>
        <v>440.41312570000002</v>
      </c>
      <c r="D340" s="64">
        <f>SUMIFS(СВЦЭМ!$J$34:$J$777,СВЦЭМ!$A$34:$A$777,$A340,СВЦЭМ!$B$34:$B$777,D$331)+'СЕТ СН'!$F$13</f>
        <v>462.82089260999999</v>
      </c>
      <c r="E340" s="64">
        <f>SUMIFS(СВЦЭМ!$J$34:$J$777,СВЦЭМ!$A$34:$A$777,$A340,СВЦЭМ!$B$34:$B$777,E$331)+'СЕТ СН'!$F$13</f>
        <v>469.86603579000001</v>
      </c>
      <c r="F340" s="64">
        <f>SUMIFS(СВЦЭМ!$J$34:$J$777,СВЦЭМ!$A$34:$A$777,$A340,СВЦЭМ!$B$34:$B$777,F$331)+'СЕТ СН'!$F$13</f>
        <v>476.59738177999998</v>
      </c>
      <c r="G340" s="64">
        <f>SUMIFS(СВЦЭМ!$J$34:$J$777,СВЦЭМ!$A$34:$A$777,$A340,СВЦЭМ!$B$34:$B$777,G$331)+'СЕТ СН'!$F$13</f>
        <v>475.28205496999999</v>
      </c>
      <c r="H340" s="64">
        <f>SUMIFS(СВЦЭМ!$J$34:$J$777,СВЦЭМ!$A$34:$A$777,$A340,СВЦЭМ!$B$34:$B$777,H$331)+'СЕТ СН'!$F$13</f>
        <v>415.47014166000002</v>
      </c>
      <c r="I340" s="64">
        <f>SUMIFS(СВЦЭМ!$J$34:$J$777,СВЦЭМ!$A$34:$A$777,$A340,СВЦЭМ!$B$34:$B$777,I$331)+'СЕТ СН'!$F$13</f>
        <v>369.49994949000001</v>
      </c>
      <c r="J340" s="64">
        <f>SUMIFS(СВЦЭМ!$J$34:$J$777,СВЦЭМ!$A$34:$A$777,$A340,СВЦЭМ!$B$34:$B$777,J$331)+'СЕТ СН'!$F$13</f>
        <v>318.22186894999999</v>
      </c>
      <c r="K340" s="64">
        <f>SUMIFS(СВЦЭМ!$J$34:$J$777,СВЦЭМ!$A$34:$A$777,$A340,СВЦЭМ!$B$34:$B$777,K$331)+'СЕТ СН'!$F$13</f>
        <v>285.38521794000002</v>
      </c>
      <c r="L340" s="64">
        <f>SUMIFS(СВЦЭМ!$J$34:$J$777,СВЦЭМ!$A$34:$A$777,$A340,СВЦЭМ!$B$34:$B$777,L$331)+'СЕТ СН'!$F$13</f>
        <v>281.66345775000002</v>
      </c>
      <c r="M340" s="64">
        <f>SUMIFS(СВЦЭМ!$J$34:$J$777,СВЦЭМ!$A$34:$A$777,$A340,СВЦЭМ!$B$34:$B$777,M$331)+'СЕТ СН'!$F$13</f>
        <v>279.43870855</v>
      </c>
      <c r="N340" s="64">
        <f>SUMIFS(СВЦЭМ!$J$34:$J$777,СВЦЭМ!$A$34:$A$777,$A340,СВЦЭМ!$B$34:$B$777,N$331)+'СЕТ СН'!$F$13</f>
        <v>273.41001711000001</v>
      </c>
      <c r="O340" s="64">
        <f>SUMIFS(СВЦЭМ!$J$34:$J$777,СВЦЭМ!$A$34:$A$777,$A340,СВЦЭМ!$B$34:$B$777,O$331)+'СЕТ СН'!$F$13</f>
        <v>271.18711968000002</v>
      </c>
      <c r="P340" s="64">
        <f>SUMIFS(СВЦЭМ!$J$34:$J$777,СВЦЭМ!$A$34:$A$777,$A340,СВЦЭМ!$B$34:$B$777,P$331)+'СЕТ СН'!$F$13</f>
        <v>269.02660193000003</v>
      </c>
      <c r="Q340" s="64">
        <f>SUMIFS(СВЦЭМ!$J$34:$J$777,СВЦЭМ!$A$34:$A$777,$A340,СВЦЭМ!$B$34:$B$777,Q$331)+'СЕТ СН'!$F$13</f>
        <v>269.89449945000001</v>
      </c>
      <c r="R340" s="64">
        <f>SUMIFS(СВЦЭМ!$J$34:$J$777,СВЦЭМ!$A$34:$A$777,$A340,СВЦЭМ!$B$34:$B$777,R$331)+'СЕТ СН'!$F$13</f>
        <v>271.34641110000001</v>
      </c>
      <c r="S340" s="64">
        <f>SUMIFS(СВЦЭМ!$J$34:$J$777,СВЦЭМ!$A$34:$A$777,$A340,СВЦЭМ!$B$34:$B$777,S$331)+'СЕТ СН'!$F$13</f>
        <v>273.81182561999998</v>
      </c>
      <c r="T340" s="64">
        <f>SUMIFS(СВЦЭМ!$J$34:$J$777,СВЦЭМ!$A$34:$A$777,$A340,СВЦЭМ!$B$34:$B$777,T$331)+'СЕТ СН'!$F$13</f>
        <v>275.01136774999998</v>
      </c>
      <c r="U340" s="64">
        <f>SUMIFS(СВЦЭМ!$J$34:$J$777,СВЦЭМ!$A$34:$A$777,$A340,СВЦЭМ!$B$34:$B$777,U$331)+'СЕТ СН'!$F$13</f>
        <v>271.34686986999998</v>
      </c>
      <c r="V340" s="64">
        <f>SUMIFS(СВЦЭМ!$J$34:$J$777,СВЦЭМ!$A$34:$A$777,$A340,СВЦЭМ!$B$34:$B$777,V$331)+'СЕТ СН'!$F$13</f>
        <v>271.62049435</v>
      </c>
      <c r="W340" s="64">
        <f>SUMIFS(СВЦЭМ!$J$34:$J$777,СВЦЭМ!$A$34:$A$777,$A340,СВЦЭМ!$B$34:$B$777,W$331)+'СЕТ СН'!$F$13</f>
        <v>275.40920410000001</v>
      </c>
      <c r="X340" s="64">
        <f>SUMIFS(СВЦЭМ!$J$34:$J$777,СВЦЭМ!$A$34:$A$777,$A340,СВЦЭМ!$B$34:$B$777,X$331)+'СЕТ СН'!$F$13</f>
        <v>298.72541729</v>
      </c>
      <c r="Y340" s="64">
        <f>SUMIFS(СВЦЭМ!$J$34:$J$777,СВЦЭМ!$A$34:$A$777,$A340,СВЦЭМ!$B$34:$B$777,Y$331)+'СЕТ СН'!$F$13</f>
        <v>341.24530929999997</v>
      </c>
    </row>
    <row r="341" spans="1:25" ht="15.75" x14ac:dyDescent="0.2">
      <c r="A341" s="63">
        <f t="shared" si="9"/>
        <v>42561</v>
      </c>
      <c r="B341" s="64">
        <f>SUMIFS(СВЦЭМ!$J$34:$J$777,СВЦЭМ!$A$34:$A$777,$A341,СВЦЭМ!$B$34:$B$777,B$331)+'СЕТ СН'!$F$13</f>
        <v>383.43266360000001</v>
      </c>
      <c r="C341" s="64">
        <f>SUMIFS(СВЦЭМ!$J$34:$J$777,СВЦЭМ!$A$34:$A$777,$A341,СВЦЭМ!$B$34:$B$777,C$331)+'СЕТ СН'!$F$13</f>
        <v>421.25747017999998</v>
      </c>
      <c r="D341" s="64">
        <f>SUMIFS(СВЦЭМ!$J$34:$J$777,СВЦЭМ!$A$34:$A$777,$A341,СВЦЭМ!$B$34:$B$777,D$331)+'СЕТ СН'!$F$13</f>
        <v>444.15295087999999</v>
      </c>
      <c r="E341" s="64">
        <f>SUMIFS(СВЦЭМ!$J$34:$J$777,СВЦЭМ!$A$34:$A$777,$A341,СВЦЭМ!$B$34:$B$777,E$331)+'СЕТ СН'!$F$13</f>
        <v>452.32997481000001</v>
      </c>
      <c r="F341" s="64">
        <f>SUMIFS(СВЦЭМ!$J$34:$J$777,СВЦЭМ!$A$34:$A$777,$A341,СВЦЭМ!$B$34:$B$777,F$331)+'СЕТ СН'!$F$13</f>
        <v>458.90848117000002</v>
      </c>
      <c r="G341" s="64">
        <f>SUMIFS(СВЦЭМ!$J$34:$J$777,СВЦЭМ!$A$34:$A$777,$A341,СВЦЭМ!$B$34:$B$777,G$331)+'СЕТ СН'!$F$13</f>
        <v>461.24252581000002</v>
      </c>
      <c r="H341" s="64">
        <f>SUMIFS(СВЦЭМ!$J$34:$J$777,СВЦЭМ!$A$34:$A$777,$A341,СВЦЭМ!$B$34:$B$777,H$331)+'СЕТ СН'!$F$13</f>
        <v>430.91250769999999</v>
      </c>
      <c r="I341" s="64">
        <f>SUMIFS(СВЦЭМ!$J$34:$J$777,СВЦЭМ!$A$34:$A$777,$A341,СВЦЭМ!$B$34:$B$777,I$331)+'СЕТ СН'!$F$13</f>
        <v>393.47467257</v>
      </c>
      <c r="J341" s="64">
        <f>SUMIFS(СВЦЭМ!$J$34:$J$777,СВЦЭМ!$A$34:$A$777,$A341,СВЦЭМ!$B$34:$B$777,J$331)+'СЕТ СН'!$F$13</f>
        <v>332.99699681999999</v>
      </c>
      <c r="K341" s="64">
        <f>SUMIFS(СВЦЭМ!$J$34:$J$777,СВЦЭМ!$A$34:$A$777,$A341,СВЦЭМ!$B$34:$B$777,K$331)+'СЕТ СН'!$F$13</f>
        <v>289.31234447999998</v>
      </c>
      <c r="L341" s="64">
        <f>SUMIFS(СВЦЭМ!$J$34:$J$777,СВЦЭМ!$A$34:$A$777,$A341,СВЦЭМ!$B$34:$B$777,L$331)+'СЕТ СН'!$F$13</f>
        <v>274.20244531999998</v>
      </c>
      <c r="M341" s="64">
        <f>SUMIFS(СВЦЭМ!$J$34:$J$777,СВЦЭМ!$A$34:$A$777,$A341,СВЦЭМ!$B$34:$B$777,M$331)+'СЕТ СН'!$F$13</f>
        <v>272.81365416</v>
      </c>
      <c r="N341" s="64">
        <f>SUMIFS(СВЦЭМ!$J$34:$J$777,СВЦЭМ!$A$34:$A$777,$A341,СВЦЭМ!$B$34:$B$777,N$331)+'СЕТ СН'!$F$13</f>
        <v>276.38328868000002</v>
      </c>
      <c r="O341" s="64">
        <f>SUMIFS(СВЦЭМ!$J$34:$J$777,СВЦЭМ!$A$34:$A$777,$A341,СВЦЭМ!$B$34:$B$777,O$331)+'СЕТ СН'!$F$13</f>
        <v>279.27725819</v>
      </c>
      <c r="P341" s="64">
        <f>SUMIFS(СВЦЭМ!$J$34:$J$777,СВЦЭМ!$A$34:$A$777,$A341,СВЦЭМ!$B$34:$B$777,P$331)+'СЕТ СН'!$F$13</f>
        <v>282.03666414000003</v>
      </c>
      <c r="Q341" s="64">
        <f>SUMIFS(СВЦЭМ!$J$34:$J$777,СВЦЭМ!$A$34:$A$777,$A341,СВЦЭМ!$B$34:$B$777,Q$331)+'СЕТ СН'!$F$13</f>
        <v>282.63032663000001</v>
      </c>
      <c r="R341" s="64">
        <f>SUMIFS(СВЦЭМ!$J$34:$J$777,СВЦЭМ!$A$34:$A$777,$A341,СВЦЭМ!$B$34:$B$777,R$331)+'СЕТ СН'!$F$13</f>
        <v>284.06943261999999</v>
      </c>
      <c r="S341" s="64">
        <f>SUMIFS(СВЦЭМ!$J$34:$J$777,СВЦЭМ!$A$34:$A$777,$A341,СВЦЭМ!$B$34:$B$777,S$331)+'СЕТ СН'!$F$13</f>
        <v>280.61087192999997</v>
      </c>
      <c r="T341" s="64">
        <f>SUMIFS(СВЦЭМ!$J$34:$J$777,СВЦЭМ!$A$34:$A$777,$A341,СВЦЭМ!$B$34:$B$777,T$331)+'СЕТ СН'!$F$13</f>
        <v>276.06936483999999</v>
      </c>
      <c r="U341" s="64">
        <f>SUMIFS(СВЦЭМ!$J$34:$J$777,СВЦЭМ!$A$34:$A$777,$A341,СВЦЭМ!$B$34:$B$777,U$331)+'СЕТ СН'!$F$13</f>
        <v>274.18775054000002</v>
      </c>
      <c r="V341" s="64">
        <f>SUMIFS(СВЦЭМ!$J$34:$J$777,СВЦЭМ!$A$34:$A$777,$A341,СВЦЭМ!$B$34:$B$777,V$331)+'СЕТ СН'!$F$13</f>
        <v>281.33821373000001</v>
      </c>
      <c r="W341" s="64">
        <f>SUMIFS(СВЦЭМ!$J$34:$J$777,СВЦЭМ!$A$34:$A$777,$A341,СВЦЭМ!$B$34:$B$777,W$331)+'СЕТ СН'!$F$13</f>
        <v>287.52510402000001</v>
      </c>
      <c r="X341" s="64">
        <f>SUMIFS(СВЦЭМ!$J$34:$J$777,СВЦЭМ!$A$34:$A$777,$A341,СВЦЭМ!$B$34:$B$777,X$331)+'СЕТ СН'!$F$13</f>
        <v>288.75786743999998</v>
      </c>
      <c r="Y341" s="64">
        <f>SUMIFS(СВЦЭМ!$J$34:$J$777,СВЦЭМ!$A$34:$A$777,$A341,СВЦЭМ!$B$34:$B$777,Y$331)+'СЕТ СН'!$F$13</f>
        <v>322.39752736000003</v>
      </c>
    </row>
    <row r="342" spans="1:25" ht="15.75" x14ac:dyDescent="0.2">
      <c r="A342" s="63">
        <f t="shared" si="9"/>
        <v>42562</v>
      </c>
      <c r="B342" s="64">
        <f>SUMIFS(СВЦЭМ!$J$34:$J$777,СВЦЭМ!$A$34:$A$777,$A342,СВЦЭМ!$B$34:$B$777,B$331)+'СЕТ СН'!$F$13</f>
        <v>373.43890398000002</v>
      </c>
      <c r="C342" s="64">
        <f>SUMIFS(СВЦЭМ!$J$34:$J$777,СВЦЭМ!$A$34:$A$777,$A342,СВЦЭМ!$B$34:$B$777,C$331)+'СЕТ СН'!$F$13</f>
        <v>409.67615619999998</v>
      </c>
      <c r="D342" s="64">
        <f>SUMIFS(СВЦЭМ!$J$34:$J$777,СВЦЭМ!$A$34:$A$777,$A342,СВЦЭМ!$B$34:$B$777,D$331)+'СЕТ СН'!$F$13</f>
        <v>436.33898572999999</v>
      </c>
      <c r="E342" s="64">
        <f>SUMIFS(СВЦЭМ!$J$34:$J$777,СВЦЭМ!$A$34:$A$777,$A342,СВЦЭМ!$B$34:$B$777,E$331)+'СЕТ СН'!$F$13</f>
        <v>442.77056668</v>
      </c>
      <c r="F342" s="64">
        <f>SUMIFS(СВЦЭМ!$J$34:$J$777,СВЦЭМ!$A$34:$A$777,$A342,СВЦЭМ!$B$34:$B$777,F$331)+'СЕТ СН'!$F$13</f>
        <v>448.29023805999998</v>
      </c>
      <c r="G342" s="64">
        <f>SUMIFS(СВЦЭМ!$J$34:$J$777,СВЦЭМ!$A$34:$A$777,$A342,СВЦЭМ!$B$34:$B$777,G$331)+'СЕТ СН'!$F$13</f>
        <v>445.81570065</v>
      </c>
      <c r="H342" s="64">
        <f>SUMIFS(СВЦЭМ!$J$34:$J$777,СВЦЭМ!$A$34:$A$777,$A342,СВЦЭМ!$B$34:$B$777,H$331)+'СЕТ СН'!$F$13</f>
        <v>401.78814555999998</v>
      </c>
      <c r="I342" s="64">
        <f>SUMIFS(СВЦЭМ!$J$34:$J$777,СВЦЭМ!$A$34:$A$777,$A342,СВЦЭМ!$B$34:$B$777,I$331)+'СЕТ СН'!$F$13</f>
        <v>358.28048689000002</v>
      </c>
      <c r="J342" s="64">
        <f>SUMIFS(СВЦЭМ!$J$34:$J$777,СВЦЭМ!$A$34:$A$777,$A342,СВЦЭМ!$B$34:$B$777,J$331)+'СЕТ СН'!$F$13</f>
        <v>314.83732357999997</v>
      </c>
      <c r="K342" s="64">
        <f>SUMIFS(СВЦЭМ!$J$34:$J$777,СВЦЭМ!$A$34:$A$777,$A342,СВЦЭМ!$B$34:$B$777,K$331)+'СЕТ СН'!$F$13</f>
        <v>283.24544906</v>
      </c>
      <c r="L342" s="64">
        <f>SUMIFS(СВЦЭМ!$J$34:$J$777,СВЦЭМ!$A$34:$A$777,$A342,СВЦЭМ!$B$34:$B$777,L$331)+'СЕТ СН'!$F$13</f>
        <v>271.84257203999999</v>
      </c>
      <c r="M342" s="64">
        <f>SUMIFS(СВЦЭМ!$J$34:$J$777,СВЦЭМ!$A$34:$A$777,$A342,СВЦЭМ!$B$34:$B$777,M$331)+'СЕТ СН'!$F$13</f>
        <v>273.69814552000003</v>
      </c>
      <c r="N342" s="64">
        <f>SUMIFS(СВЦЭМ!$J$34:$J$777,СВЦЭМ!$A$34:$A$777,$A342,СВЦЭМ!$B$34:$B$777,N$331)+'СЕТ СН'!$F$13</f>
        <v>278.98024767999999</v>
      </c>
      <c r="O342" s="64">
        <f>SUMIFS(СВЦЭМ!$J$34:$J$777,СВЦЭМ!$A$34:$A$777,$A342,СВЦЭМ!$B$34:$B$777,O$331)+'СЕТ СН'!$F$13</f>
        <v>273.14986223</v>
      </c>
      <c r="P342" s="64">
        <f>SUMIFS(СВЦЭМ!$J$34:$J$777,СВЦЭМ!$A$34:$A$777,$A342,СВЦЭМ!$B$34:$B$777,P$331)+'СЕТ СН'!$F$13</f>
        <v>276.18668322000002</v>
      </c>
      <c r="Q342" s="64">
        <f>SUMIFS(СВЦЭМ!$J$34:$J$777,СВЦЭМ!$A$34:$A$777,$A342,СВЦЭМ!$B$34:$B$777,Q$331)+'СЕТ СН'!$F$13</f>
        <v>276.63298895999998</v>
      </c>
      <c r="R342" s="64">
        <f>SUMIFS(СВЦЭМ!$J$34:$J$777,СВЦЭМ!$A$34:$A$777,$A342,СВЦЭМ!$B$34:$B$777,R$331)+'СЕТ СН'!$F$13</f>
        <v>278.80245884999999</v>
      </c>
      <c r="S342" s="64">
        <f>SUMIFS(СВЦЭМ!$J$34:$J$777,СВЦЭМ!$A$34:$A$777,$A342,СВЦЭМ!$B$34:$B$777,S$331)+'СЕТ СН'!$F$13</f>
        <v>279.40855894999999</v>
      </c>
      <c r="T342" s="64">
        <f>SUMIFS(СВЦЭМ!$J$34:$J$777,СВЦЭМ!$A$34:$A$777,$A342,СВЦЭМ!$B$34:$B$777,T$331)+'СЕТ СН'!$F$13</f>
        <v>281.71549148999998</v>
      </c>
      <c r="U342" s="64">
        <f>SUMIFS(СВЦЭМ!$J$34:$J$777,СВЦЭМ!$A$34:$A$777,$A342,СВЦЭМ!$B$34:$B$777,U$331)+'СЕТ СН'!$F$13</f>
        <v>283.65701560999997</v>
      </c>
      <c r="V342" s="64">
        <f>SUMIFS(СВЦЭМ!$J$34:$J$777,СВЦЭМ!$A$34:$A$777,$A342,СВЦЭМ!$B$34:$B$777,V$331)+'СЕТ СН'!$F$13</f>
        <v>284.79941642</v>
      </c>
      <c r="W342" s="64">
        <f>SUMIFS(СВЦЭМ!$J$34:$J$777,СВЦЭМ!$A$34:$A$777,$A342,СВЦЭМ!$B$34:$B$777,W$331)+'СЕТ СН'!$F$13</f>
        <v>294.76976051000003</v>
      </c>
      <c r="X342" s="64">
        <f>SUMIFS(СВЦЭМ!$J$34:$J$777,СВЦЭМ!$A$34:$A$777,$A342,СВЦЭМ!$B$34:$B$777,X$331)+'СЕТ СН'!$F$13</f>
        <v>315.70982588999999</v>
      </c>
      <c r="Y342" s="64">
        <f>SUMIFS(СВЦЭМ!$J$34:$J$777,СВЦЭМ!$A$34:$A$777,$A342,СВЦЭМ!$B$34:$B$777,Y$331)+'СЕТ СН'!$F$13</f>
        <v>361.29453690000003</v>
      </c>
    </row>
    <row r="343" spans="1:25" ht="15.75" x14ac:dyDescent="0.2">
      <c r="A343" s="63">
        <f t="shared" si="9"/>
        <v>42563</v>
      </c>
      <c r="B343" s="64">
        <f>SUMIFS(СВЦЭМ!$J$34:$J$777,СВЦЭМ!$A$34:$A$777,$A343,СВЦЭМ!$B$34:$B$777,B$331)+'СЕТ СН'!$F$13</f>
        <v>381.38462098000002</v>
      </c>
      <c r="C343" s="64">
        <f>SUMIFS(СВЦЭМ!$J$34:$J$777,СВЦЭМ!$A$34:$A$777,$A343,СВЦЭМ!$B$34:$B$777,C$331)+'СЕТ СН'!$F$13</f>
        <v>415.31216876000002</v>
      </c>
      <c r="D343" s="64">
        <f>SUMIFS(СВЦЭМ!$J$34:$J$777,СВЦЭМ!$A$34:$A$777,$A343,СВЦЭМ!$B$34:$B$777,D$331)+'СЕТ СН'!$F$13</f>
        <v>433.40558700000003</v>
      </c>
      <c r="E343" s="64">
        <f>SUMIFS(СВЦЭМ!$J$34:$J$777,СВЦЭМ!$A$34:$A$777,$A343,СВЦЭМ!$B$34:$B$777,E$331)+'СЕТ СН'!$F$13</f>
        <v>445.66820173999997</v>
      </c>
      <c r="F343" s="64">
        <f>SUMIFS(СВЦЭМ!$J$34:$J$777,СВЦЭМ!$A$34:$A$777,$A343,СВЦЭМ!$B$34:$B$777,F$331)+'СЕТ СН'!$F$13</f>
        <v>449.85819758000002</v>
      </c>
      <c r="G343" s="64">
        <f>SUMIFS(СВЦЭМ!$J$34:$J$777,СВЦЭМ!$A$34:$A$777,$A343,СВЦЭМ!$B$34:$B$777,G$331)+'СЕТ СН'!$F$13</f>
        <v>445.9952361</v>
      </c>
      <c r="H343" s="64">
        <f>SUMIFS(СВЦЭМ!$J$34:$J$777,СВЦЭМ!$A$34:$A$777,$A343,СВЦЭМ!$B$34:$B$777,H$331)+'СЕТ СН'!$F$13</f>
        <v>398.82917185000002</v>
      </c>
      <c r="I343" s="64">
        <f>SUMIFS(СВЦЭМ!$J$34:$J$777,СВЦЭМ!$A$34:$A$777,$A343,СВЦЭМ!$B$34:$B$777,I$331)+'СЕТ СН'!$F$13</f>
        <v>353.77688445000001</v>
      </c>
      <c r="J343" s="64">
        <f>SUMIFS(СВЦЭМ!$J$34:$J$777,СВЦЭМ!$A$34:$A$777,$A343,СВЦЭМ!$B$34:$B$777,J$331)+'СЕТ СН'!$F$13</f>
        <v>297.35335985</v>
      </c>
      <c r="K343" s="64">
        <f>SUMIFS(СВЦЭМ!$J$34:$J$777,СВЦЭМ!$A$34:$A$777,$A343,СВЦЭМ!$B$34:$B$777,K$331)+'СЕТ СН'!$F$13</f>
        <v>275.56650698999999</v>
      </c>
      <c r="L343" s="64">
        <f>SUMIFS(СВЦЭМ!$J$34:$J$777,СВЦЭМ!$A$34:$A$777,$A343,СВЦЭМ!$B$34:$B$777,L$331)+'СЕТ СН'!$F$13</f>
        <v>288.68113768000001</v>
      </c>
      <c r="M343" s="64">
        <f>SUMIFS(СВЦЭМ!$J$34:$J$777,СВЦЭМ!$A$34:$A$777,$A343,СВЦЭМ!$B$34:$B$777,M$331)+'СЕТ СН'!$F$13</f>
        <v>289.32563942000002</v>
      </c>
      <c r="N343" s="64">
        <f>SUMIFS(СВЦЭМ!$J$34:$J$777,СВЦЭМ!$A$34:$A$777,$A343,СВЦЭМ!$B$34:$B$777,N$331)+'СЕТ СН'!$F$13</f>
        <v>284.90676655999999</v>
      </c>
      <c r="O343" s="64">
        <f>SUMIFS(СВЦЭМ!$J$34:$J$777,СВЦЭМ!$A$34:$A$777,$A343,СВЦЭМ!$B$34:$B$777,O$331)+'СЕТ СН'!$F$13</f>
        <v>289.26133564999998</v>
      </c>
      <c r="P343" s="64">
        <f>SUMIFS(СВЦЭМ!$J$34:$J$777,СВЦЭМ!$A$34:$A$777,$A343,СВЦЭМ!$B$34:$B$777,P$331)+'СЕТ СН'!$F$13</f>
        <v>288.29772305</v>
      </c>
      <c r="Q343" s="64">
        <f>SUMIFS(СВЦЭМ!$J$34:$J$777,СВЦЭМ!$A$34:$A$777,$A343,СВЦЭМ!$B$34:$B$777,Q$331)+'СЕТ СН'!$F$13</f>
        <v>288.47442583999998</v>
      </c>
      <c r="R343" s="64">
        <f>SUMIFS(СВЦЭМ!$J$34:$J$777,СВЦЭМ!$A$34:$A$777,$A343,СВЦЭМ!$B$34:$B$777,R$331)+'СЕТ СН'!$F$13</f>
        <v>285.38724859000001</v>
      </c>
      <c r="S343" s="64">
        <f>SUMIFS(СВЦЭМ!$J$34:$J$777,СВЦЭМ!$A$34:$A$777,$A343,СВЦЭМ!$B$34:$B$777,S$331)+'СЕТ СН'!$F$13</f>
        <v>285.49651219999998</v>
      </c>
      <c r="T343" s="64">
        <f>SUMIFS(СВЦЭМ!$J$34:$J$777,СВЦЭМ!$A$34:$A$777,$A343,СВЦЭМ!$B$34:$B$777,T$331)+'СЕТ СН'!$F$13</f>
        <v>283.84074536000003</v>
      </c>
      <c r="U343" s="64">
        <f>SUMIFS(СВЦЭМ!$J$34:$J$777,СВЦЭМ!$A$34:$A$777,$A343,СВЦЭМ!$B$34:$B$777,U$331)+'СЕТ СН'!$F$13</f>
        <v>281.53305196999997</v>
      </c>
      <c r="V343" s="64">
        <f>SUMIFS(СВЦЭМ!$J$34:$J$777,СВЦЭМ!$A$34:$A$777,$A343,СВЦЭМ!$B$34:$B$777,V$331)+'СЕТ СН'!$F$13</f>
        <v>270.31645209999999</v>
      </c>
      <c r="W343" s="64">
        <f>SUMIFS(СВЦЭМ!$J$34:$J$777,СВЦЭМ!$A$34:$A$777,$A343,СВЦЭМ!$B$34:$B$777,W$331)+'СЕТ СН'!$F$13</f>
        <v>277.27983605999998</v>
      </c>
      <c r="X343" s="64">
        <f>SUMIFS(СВЦЭМ!$J$34:$J$777,СВЦЭМ!$A$34:$A$777,$A343,СВЦЭМ!$B$34:$B$777,X$331)+'СЕТ СН'!$F$13</f>
        <v>293.59856325999999</v>
      </c>
      <c r="Y343" s="64">
        <f>SUMIFS(СВЦЭМ!$J$34:$J$777,СВЦЭМ!$A$34:$A$777,$A343,СВЦЭМ!$B$34:$B$777,Y$331)+'СЕТ СН'!$F$13</f>
        <v>335.95253348</v>
      </c>
    </row>
    <row r="344" spans="1:25" ht="15.75" x14ac:dyDescent="0.2">
      <c r="A344" s="63">
        <f t="shared" si="9"/>
        <v>42564</v>
      </c>
      <c r="B344" s="64">
        <f>SUMIFS(СВЦЭМ!$J$34:$J$777,СВЦЭМ!$A$34:$A$777,$A344,СВЦЭМ!$B$34:$B$777,B$331)+'СЕТ СН'!$F$13</f>
        <v>350.27912079999999</v>
      </c>
      <c r="C344" s="64">
        <f>SUMIFS(СВЦЭМ!$J$34:$J$777,СВЦЭМ!$A$34:$A$777,$A344,СВЦЭМ!$B$34:$B$777,C$331)+'СЕТ СН'!$F$13</f>
        <v>381.80549762999999</v>
      </c>
      <c r="D344" s="64">
        <f>SUMIFS(СВЦЭМ!$J$34:$J$777,СВЦЭМ!$A$34:$A$777,$A344,СВЦЭМ!$B$34:$B$777,D$331)+'СЕТ СН'!$F$13</f>
        <v>400.67932744000001</v>
      </c>
      <c r="E344" s="64">
        <f>SUMIFS(СВЦЭМ!$J$34:$J$777,СВЦЭМ!$A$34:$A$777,$A344,СВЦЭМ!$B$34:$B$777,E$331)+'СЕТ СН'!$F$13</f>
        <v>407.11960075000002</v>
      </c>
      <c r="F344" s="64">
        <f>SUMIFS(СВЦЭМ!$J$34:$J$777,СВЦЭМ!$A$34:$A$777,$A344,СВЦЭМ!$B$34:$B$777,F$331)+'СЕТ СН'!$F$13</f>
        <v>410.35567909000002</v>
      </c>
      <c r="G344" s="64">
        <f>SUMIFS(СВЦЭМ!$J$34:$J$777,СВЦЭМ!$A$34:$A$777,$A344,СВЦЭМ!$B$34:$B$777,G$331)+'СЕТ СН'!$F$13</f>
        <v>408.62294435000001</v>
      </c>
      <c r="H344" s="64">
        <f>SUMIFS(СВЦЭМ!$J$34:$J$777,СВЦЭМ!$A$34:$A$777,$A344,СВЦЭМ!$B$34:$B$777,H$331)+'СЕТ СН'!$F$13</f>
        <v>360.43470403999999</v>
      </c>
      <c r="I344" s="64">
        <f>SUMIFS(СВЦЭМ!$J$34:$J$777,СВЦЭМ!$A$34:$A$777,$A344,СВЦЭМ!$B$34:$B$777,I$331)+'СЕТ СН'!$F$13</f>
        <v>307.18748878999997</v>
      </c>
      <c r="J344" s="64">
        <f>SUMIFS(СВЦЭМ!$J$34:$J$777,СВЦЭМ!$A$34:$A$777,$A344,СВЦЭМ!$B$34:$B$777,J$331)+'СЕТ СН'!$F$13</f>
        <v>283.44794132999999</v>
      </c>
      <c r="K344" s="64">
        <f>SUMIFS(СВЦЭМ!$J$34:$J$777,СВЦЭМ!$A$34:$A$777,$A344,СВЦЭМ!$B$34:$B$777,K$331)+'СЕТ СН'!$F$13</f>
        <v>264.29258431</v>
      </c>
      <c r="L344" s="64">
        <f>SUMIFS(СВЦЭМ!$J$34:$J$777,СВЦЭМ!$A$34:$A$777,$A344,СВЦЭМ!$B$34:$B$777,L$331)+'СЕТ СН'!$F$13</f>
        <v>283.46018798</v>
      </c>
      <c r="M344" s="64">
        <f>SUMIFS(СВЦЭМ!$J$34:$J$777,СВЦЭМ!$A$34:$A$777,$A344,СВЦЭМ!$B$34:$B$777,M$331)+'СЕТ СН'!$F$13</f>
        <v>284.56569803000002</v>
      </c>
      <c r="N344" s="64">
        <f>SUMIFS(СВЦЭМ!$J$34:$J$777,СВЦЭМ!$A$34:$A$777,$A344,СВЦЭМ!$B$34:$B$777,N$331)+'СЕТ СН'!$F$13</f>
        <v>281.70957557999998</v>
      </c>
      <c r="O344" s="64">
        <f>SUMIFS(СВЦЭМ!$J$34:$J$777,СВЦЭМ!$A$34:$A$777,$A344,СВЦЭМ!$B$34:$B$777,O$331)+'СЕТ СН'!$F$13</f>
        <v>289.48060715000003</v>
      </c>
      <c r="P344" s="64">
        <f>SUMIFS(СВЦЭМ!$J$34:$J$777,СВЦЭМ!$A$34:$A$777,$A344,СВЦЭМ!$B$34:$B$777,P$331)+'СЕТ СН'!$F$13</f>
        <v>287.56003399000002</v>
      </c>
      <c r="Q344" s="64">
        <f>SUMIFS(СВЦЭМ!$J$34:$J$777,СВЦЭМ!$A$34:$A$777,$A344,СВЦЭМ!$B$34:$B$777,Q$331)+'СЕТ СН'!$F$13</f>
        <v>284.00805320000001</v>
      </c>
      <c r="R344" s="64">
        <f>SUMIFS(СВЦЭМ!$J$34:$J$777,СВЦЭМ!$A$34:$A$777,$A344,СВЦЭМ!$B$34:$B$777,R$331)+'СЕТ СН'!$F$13</f>
        <v>281.58110588</v>
      </c>
      <c r="S344" s="64">
        <f>SUMIFS(СВЦЭМ!$J$34:$J$777,СВЦЭМ!$A$34:$A$777,$A344,СВЦЭМ!$B$34:$B$777,S$331)+'СЕТ СН'!$F$13</f>
        <v>279.97561683999999</v>
      </c>
      <c r="T344" s="64">
        <f>SUMIFS(СВЦЭМ!$J$34:$J$777,СВЦЭМ!$A$34:$A$777,$A344,СВЦЭМ!$B$34:$B$777,T$331)+'СЕТ СН'!$F$13</f>
        <v>278.26168288999997</v>
      </c>
      <c r="U344" s="64">
        <f>SUMIFS(СВЦЭМ!$J$34:$J$777,СВЦЭМ!$A$34:$A$777,$A344,СВЦЭМ!$B$34:$B$777,U$331)+'СЕТ СН'!$F$13</f>
        <v>279.40131789999998</v>
      </c>
      <c r="V344" s="64">
        <f>SUMIFS(СВЦЭМ!$J$34:$J$777,СВЦЭМ!$A$34:$A$777,$A344,СВЦЭМ!$B$34:$B$777,V$331)+'СЕТ СН'!$F$13</f>
        <v>268.37452454999999</v>
      </c>
      <c r="W344" s="64">
        <f>SUMIFS(СВЦЭМ!$J$34:$J$777,СВЦЭМ!$A$34:$A$777,$A344,СВЦЭМ!$B$34:$B$777,W$331)+'СЕТ СН'!$F$13</f>
        <v>267.16371192999998</v>
      </c>
      <c r="X344" s="64">
        <f>SUMIFS(СВЦЭМ!$J$34:$J$777,СВЦЭМ!$A$34:$A$777,$A344,СВЦЭМ!$B$34:$B$777,X$331)+'СЕТ СН'!$F$13</f>
        <v>277.36391098000001</v>
      </c>
      <c r="Y344" s="64">
        <f>SUMIFS(СВЦЭМ!$J$34:$J$777,СВЦЭМ!$A$34:$A$777,$A344,СВЦЭМ!$B$34:$B$777,Y$331)+'СЕТ СН'!$F$13</f>
        <v>306.41018019000001</v>
      </c>
    </row>
    <row r="345" spans="1:25" ht="15.75" x14ac:dyDescent="0.2">
      <c r="A345" s="63">
        <f t="shared" si="9"/>
        <v>42565</v>
      </c>
      <c r="B345" s="64">
        <f>SUMIFS(СВЦЭМ!$J$34:$J$777,СВЦЭМ!$A$34:$A$777,$A345,СВЦЭМ!$B$34:$B$777,B$331)+'СЕТ СН'!$F$13</f>
        <v>318.87771014999998</v>
      </c>
      <c r="C345" s="64">
        <f>SUMIFS(СВЦЭМ!$J$34:$J$777,СВЦЭМ!$A$34:$A$777,$A345,СВЦЭМ!$B$34:$B$777,C$331)+'СЕТ СН'!$F$13</f>
        <v>348.34161904000001</v>
      </c>
      <c r="D345" s="64">
        <f>SUMIFS(СВЦЭМ!$J$34:$J$777,СВЦЭМ!$A$34:$A$777,$A345,СВЦЭМ!$B$34:$B$777,D$331)+'СЕТ СН'!$F$13</f>
        <v>365.64379853000003</v>
      </c>
      <c r="E345" s="64">
        <f>SUMIFS(СВЦЭМ!$J$34:$J$777,СВЦЭМ!$A$34:$A$777,$A345,СВЦЭМ!$B$34:$B$777,E$331)+'СЕТ СН'!$F$13</f>
        <v>370.99776052999999</v>
      </c>
      <c r="F345" s="64">
        <f>SUMIFS(СВЦЭМ!$J$34:$J$777,СВЦЭМ!$A$34:$A$777,$A345,СВЦЭМ!$B$34:$B$777,F$331)+'СЕТ СН'!$F$13</f>
        <v>374.49873747999999</v>
      </c>
      <c r="G345" s="64">
        <f>SUMIFS(СВЦЭМ!$J$34:$J$777,СВЦЭМ!$A$34:$A$777,$A345,СВЦЭМ!$B$34:$B$777,G$331)+'СЕТ СН'!$F$13</f>
        <v>367.60608086000002</v>
      </c>
      <c r="H345" s="64">
        <f>SUMIFS(СВЦЭМ!$J$34:$J$777,СВЦЭМ!$A$34:$A$777,$A345,СВЦЭМ!$B$34:$B$777,H$331)+'СЕТ СН'!$F$13</f>
        <v>327.56773578000002</v>
      </c>
      <c r="I345" s="64">
        <f>SUMIFS(СВЦЭМ!$J$34:$J$777,СВЦЭМ!$A$34:$A$777,$A345,СВЦЭМ!$B$34:$B$777,I$331)+'СЕТ СН'!$F$13</f>
        <v>283.29658231000002</v>
      </c>
      <c r="J345" s="64">
        <f>SUMIFS(СВЦЭМ!$J$34:$J$777,СВЦЭМ!$A$34:$A$777,$A345,СВЦЭМ!$B$34:$B$777,J$331)+'СЕТ СН'!$F$13</f>
        <v>252.0863166</v>
      </c>
      <c r="K345" s="64">
        <f>SUMIFS(СВЦЭМ!$J$34:$J$777,СВЦЭМ!$A$34:$A$777,$A345,СВЦЭМ!$B$34:$B$777,K$331)+'СЕТ СН'!$F$13</f>
        <v>231.23440640999999</v>
      </c>
      <c r="L345" s="64">
        <f>SUMIFS(СВЦЭМ!$J$34:$J$777,СВЦЭМ!$A$34:$A$777,$A345,СВЦЭМ!$B$34:$B$777,L$331)+'СЕТ СН'!$F$13</f>
        <v>225.07953309000001</v>
      </c>
      <c r="M345" s="64">
        <f>SUMIFS(СВЦЭМ!$J$34:$J$777,СВЦЭМ!$A$34:$A$777,$A345,СВЦЭМ!$B$34:$B$777,M$331)+'СЕТ СН'!$F$13</f>
        <v>221.41366654999999</v>
      </c>
      <c r="N345" s="64">
        <f>SUMIFS(СВЦЭМ!$J$34:$J$777,СВЦЭМ!$A$34:$A$777,$A345,СВЦЭМ!$B$34:$B$777,N$331)+'СЕТ СН'!$F$13</f>
        <v>218.23018894000001</v>
      </c>
      <c r="O345" s="64">
        <f>SUMIFS(СВЦЭМ!$J$34:$J$777,СВЦЭМ!$A$34:$A$777,$A345,СВЦЭМ!$B$34:$B$777,O$331)+'СЕТ СН'!$F$13</f>
        <v>220.52164832</v>
      </c>
      <c r="P345" s="64">
        <f>SUMIFS(СВЦЭМ!$J$34:$J$777,СВЦЭМ!$A$34:$A$777,$A345,СВЦЭМ!$B$34:$B$777,P$331)+'СЕТ СН'!$F$13</f>
        <v>217.02950644000001</v>
      </c>
      <c r="Q345" s="64">
        <f>SUMIFS(СВЦЭМ!$J$34:$J$777,СВЦЭМ!$A$34:$A$777,$A345,СВЦЭМ!$B$34:$B$777,Q$331)+'СЕТ СН'!$F$13</f>
        <v>217.63009642</v>
      </c>
      <c r="R345" s="64">
        <f>SUMIFS(СВЦЭМ!$J$34:$J$777,СВЦЭМ!$A$34:$A$777,$A345,СВЦЭМ!$B$34:$B$777,R$331)+'СЕТ СН'!$F$13</f>
        <v>216.75467760000001</v>
      </c>
      <c r="S345" s="64">
        <f>SUMIFS(СВЦЭМ!$J$34:$J$777,СВЦЭМ!$A$34:$A$777,$A345,СВЦЭМ!$B$34:$B$777,S$331)+'СЕТ СН'!$F$13</f>
        <v>216.45953015000001</v>
      </c>
      <c r="T345" s="64">
        <f>SUMIFS(СВЦЭМ!$J$34:$J$777,СВЦЭМ!$A$34:$A$777,$A345,СВЦЭМ!$B$34:$B$777,T$331)+'СЕТ СН'!$F$13</f>
        <v>217.88107149999999</v>
      </c>
      <c r="U345" s="64">
        <f>SUMIFS(СВЦЭМ!$J$34:$J$777,СВЦЭМ!$A$34:$A$777,$A345,СВЦЭМ!$B$34:$B$777,U$331)+'СЕТ СН'!$F$13</f>
        <v>224.67641684</v>
      </c>
      <c r="V345" s="64">
        <f>SUMIFS(СВЦЭМ!$J$34:$J$777,СВЦЭМ!$A$34:$A$777,$A345,СВЦЭМ!$B$34:$B$777,V$331)+'СЕТ СН'!$F$13</f>
        <v>254.26182703000001</v>
      </c>
      <c r="W345" s="64">
        <f>SUMIFS(СВЦЭМ!$J$34:$J$777,СВЦЭМ!$A$34:$A$777,$A345,СВЦЭМ!$B$34:$B$777,W$331)+'СЕТ СН'!$F$13</f>
        <v>280.37839064999997</v>
      </c>
      <c r="X345" s="64">
        <f>SUMIFS(СВЦЭМ!$J$34:$J$777,СВЦЭМ!$A$34:$A$777,$A345,СВЦЭМ!$B$34:$B$777,X$331)+'СЕТ СН'!$F$13</f>
        <v>287.03089302000001</v>
      </c>
      <c r="Y345" s="64">
        <f>SUMIFS(СВЦЭМ!$J$34:$J$777,СВЦЭМ!$A$34:$A$777,$A345,СВЦЭМ!$B$34:$B$777,Y$331)+'СЕТ СН'!$F$13</f>
        <v>287.99525801999999</v>
      </c>
    </row>
    <row r="346" spans="1:25" ht="15.75" x14ac:dyDescent="0.2">
      <c r="A346" s="63">
        <f t="shared" si="9"/>
        <v>42566</v>
      </c>
      <c r="B346" s="64">
        <f>SUMIFS(СВЦЭМ!$J$34:$J$777,СВЦЭМ!$A$34:$A$777,$A346,СВЦЭМ!$B$34:$B$777,B$331)+'СЕТ СН'!$F$13</f>
        <v>316.47382549000002</v>
      </c>
      <c r="C346" s="64">
        <f>SUMIFS(СВЦЭМ!$J$34:$J$777,СВЦЭМ!$A$34:$A$777,$A346,СВЦЭМ!$B$34:$B$777,C$331)+'СЕТ СН'!$F$13</f>
        <v>337.9122552</v>
      </c>
      <c r="D346" s="64">
        <f>SUMIFS(СВЦЭМ!$J$34:$J$777,СВЦЭМ!$A$34:$A$777,$A346,СВЦЭМ!$B$34:$B$777,D$331)+'СЕТ СН'!$F$13</f>
        <v>343.72493857000001</v>
      </c>
      <c r="E346" s="64">
        <f>SUMIFS(СВЦЭМ!$J$34:$J$777,СВЦЭМ!$A$34:$A$777,$A346,СВЦЭМ!$B$34:$B$777,E$331)+'СЕТ СН'!$F$13</f>
        <v>351.01726156000001</v>
      </c>
      <c r="F346" s="64">
        <f>SUMIFS(СВЦЭМ!$J$34:$J$777,СВЦЭМ!$A$34:$A$777,$A346,СВЦЭМ!$B$34:$B$777,F$331)+'СЕТ СН'!$F$13</f>
        <v>355.21725305000001</v>
      </c>
      <c r="G346" s="64">
        <f>SUMIFS(СВЦЭМ!$J$34:$J$777,СВЦЭМ!$A$34:$A$777,$A346,СВЦЭМ!$B$34:$B$777,G$331)+'СЕТ СН'!$F$13</f>
        <v>347.5129235</v>
      </c>
      <c r="H346" s="64">
        <f>SUMIFS(СВЦЭМ!$J$34:$J$777,СВЦЭМ!$A$34:$A$777,$A346,СВЦЭМ!$B$34:$B$777,H$331)+'СЕТ СН'!$F$13</f>
        <v>354.71724726999997</v>
      </c>
      <c r="I346" s="64">
        <f>SUMIFS(СВЦЭМ!$J$34:$J$777,СВЦЭМ!$A$34:$A$777,$A346,СВЦЭМ!$B$34:$B$777,I$331)+'СЕТ СН'!$F$13</f>
        <v>343.96828880999999</v>
      </c>
      <c r="J346" s="64">
        <f>SUMIFS(СВЦЭМ!$J$34:$J$777,СВЦЭМ!$A$34:$A$777,$A346,СВЦЭМ!$B$34:$B$777,J$331)+'СЕТ СН'!$F$13</f>
        <v>313.05627016</v>
      </c>
      <c r="K346" s="64">
        <f>SUMIFS(СВЦЭМ!$J$34:$J$777,СВЦЭМ!$A$34:$A$777,$A346,СВЦЭМ!$B$34:$B$777,K$331)+'СЕТ СН'!$F$13</f>
        <v>280.64796173000002</v>
      </c>
      <c r="L346" s="64">
        <f>SUMIFS(СВЦЭМ!$J$34:$J$777,СВЦЭМ!$A$34:$A$777,$A346,СВЦЭМ!$B$34:$B$777,L$331)+'СЕТ СН'!$F$13</f>
        <v>221.32387824</v>
      </c>
      <c r="M346" s="64">
        <f>SUMIFS(СВЦЭМ!$J$34:$J$777,СВЦЭМ!$A$34:$A$777,$A346,СВЦЭМ!$B$34:$B$777,M$331)+'СЕТ СН'!$F$13</f>
        <v>217.29164827</v>
      </c>
      <c r="N346" s="64">
        <f>SUMIFS(СВЦЭМ!$J$34:$J$777,СВЦЭМ!$A$34:$A$777,$A346,СВЦЭМ!$B$34:$B$777,N$331)+'СЕТ СН'!$F$13</f>
        <v>215.30533739000001</v>
      </c>
      <c r="O346" s="64">
        <f>SUMIFS(СВЦЭМ!$J$34:$J$777,СВЦЭМ!$A$34:$A$777,$A346,СВЦЭМ!$B$34:$B$777,O$331)+'СЕТ СН'!$F$13</f>
        <v>220.07016340000001</v>
      </c>
      <c r="P346" s="64">
        <f>SUMIFS(СВЦЭМ!$J$34:$J$777,СВЦЭМ!$A$34:$A$777,$A346,СВЦЭМ!$B$34:$B$777,P$331)+'СЕТ СН'!$F$13</f>
        <v>218.13088458999999</v>
      </c>
      <c r="Q346" s="64">
        <f>SUMIFS(СВЦЭМ!$J$34:$J$777,СВЦЭМ!$A$34:$A$777,$A346,СВЦЭМ!$B$34:$B$777,Q$331)+'СЕТ СН'!$F$13</f>
        <v>216.73836254</v>
      </c>
      <c r="R346" s="64">
        <f>SUMIFS(СВЦЭМ!$J$34:$J$777,СВЦЭМ!$A$34:$A$777,$A346,СВЦЭМ!$B$34:$B$777,R$331)+'СЕТ СН'!$F$13</f>
        <v>215.94421994000001</v>
      </c>
      <c r="S346" s="64">
        <f>SUMIFS(СВЦЭМ!$J$34:$J$777,СВЦЭМ!$A$34:$A$777,$A346,СВЦЭМ!$B$34:$B$777,S$331)+'СЕТ СН'!$F$13</f>
        <v>214.27392698</v>
      </c>
      <c r="T346" s="64">
        <f>SUMIFS(СВЦЭМ!$J$34:$J$777,СВЦЭМ!$A$34:$A$777,$A346,СВЦЭМ!$B$34:$B$777,T$331)+'СЕТ СН'!$F$13</f>
        <v>220.31542143999999</v>
      </c>
      <c r="U346" s="64">
        <f>SUMIFS(СВЦЭМ!$J$34:$J$777,СВЦЭМ!$A$34:$A$777,$A346,СВЦЭМ!$B$34:$B$777,U$331)+'СЕТ СН'!$F$13</f>
        <v>224.34235519000001</v>
      </c>
      <c r="V346" s="64">
        <f>SUMIFS(СВЦЭМ!$J$34:$J$777,СВЦЭМ!$A$34:$A$777,$A346,СВЦЭМ!$B$34:$B$777,V$331)+'СЕТ СН'!$F$13</f>
        <v>227.12763358999999</v>
      </c>
      <c r="W346" s="64">
        <f>SUMIFS(СВЦЭМ!$J$34:$J$777,СВЦЭМ!$A$34:$A$777,$A346,СВЦЭМ!$B$34:$B$777,W$331)+'СЕТ СН'!$F$13</f>
        <v>269.81114581999998</v>
      </c>
      <c r="X346" s="64">
        <f>SUMIFS(СВЦЭМ!$J$34:$J$777,СВЦЭМ!$A$34:$A$777,$A346,СВЦЭМ!$B$34:$B$777,X$331)+'СЕТ СН'!$F$13</f>
        <v>287.55448779</v>
      </c>
      <c r="Y346" s="64">
        <f>SUMIFS(СВЦЭМ!$J$34:$J$777,СВЦЭМ!$A$34:$A$777,$A346,СВЦЭМ!$B$34:$B$777,Y$331)+'СЕТ СН'!$F$13</f>
        <v>294.98066789000001</v>
      </c>
    </row>
    <row r="347" spans="1:25" ht="15.75" x14ac:dyDescent="0.2">
      <c r="A347" s="63">
        <f t="shared" si="9"/>
        <v>42567</v>
      </c>
      <c r="B347" s="64">
        <f>SUMIFS(СВЦЭМ!$J$34:$J$777,СВЦЭМ!$A$34:$A$777,$A347,СВЦЭМ!$B$34:$B$777,B$331)+'СЕТ СН'!$F$13</f>
        <v>333.08943098999998</v>
      </c>
      <c r="C347" s="64">
        <f>SUMIFS(СВЦЭМ!$J$34:$J$777,СВЦЭМ!$A$34:$A$777,$A347,СВЦЭМ!$B$34:$B$777,C$331)+'СЕТ СН'!$F$13</f>
        <v>351.85044144</v>
      </c>
      <c r="D347" s="64">
        <f>SUMIFS(СВЦЭМ!$J$34:$J$777,СВЦЭМ!$A$34:$A$777,$A347,СВЦЭМ!$B$34:$B$777,D$331)+'СЕТ СН'!$F$13</f>
        <v>367.30851431000002</v>
      </c>
      <c r="E347" s="64">
        <f>SUMIFS(СВЦЭМ!$J$34:$J$777,СВЦЭМ!$A$34:$A$777,$A347,СВЦЭМ!$B$34:$B$777,E$331)+'СЕТ СН'!$F$13</f>
        <v>375.30834525</v>
      </c>
      <c r="F347" s="64">
        <f>SUMIFS(СВЦЭМ!$J$34:$J$777,СВЦЭМ!$A$34:$A$777,$A347,СВЦЭМ!$B$34:$B$777,F$331)+'СЕТ СН'!$F$13</f>
        <v>379.28245042999998</v>
      </c>
      <c r="G347" s="64">
        <f>SUMIFS(СВЦЭМ!$J$34:$J$777,СВЦЭМ!$A$34:$A$777,$A347,СВЦЭМ!$B$34:$B$777,G$331)+'СЕТ СН'!$F$13</f>
        <v>381.09262381000002</v>
      </c>
      <c r="H347" s="64">
        <f>SUMIFS(СВЦЭМ!$J$34:$J$777,СВЦЭМ!$A$34:$A$777,$A347,СВЦЭМ!$B$34:$B$777,H$331)+'СЕТ СН'!$F$13</f>
        <v>350.19814061</v>
      </c>
      <c r="I347" s="64">
        <f>SUMIFS(СВЦЭМ!$J$34:$J$777,СВЦЭМ!$A$34:$A$777,$A347,СВЦЭМ!$B$34:$B$777,I$331)+'СЕТ СН'!$F$13</f>
        <v>313.28635801000001</v>
      </c>
      <c r="J347" s="64">
        <f>SUMIFS(СВЦЭМ!$J$34:$J$777,СВЦЭМ!$A$34:$A$777,$A347,СВЦЭМ!$B$34:$B$777,J$331)+'СЕТ СН'!$F$13</f>
        <v>271.58976245999997</v>
      </c>
      <c r="K347" s="64">
        <f>SUMIFS(СВЦЭМ!$J$34:$J$777,СВЦЭМ!$A$34:$A$777,$A347,СВЦЭМ!$B$34:$B$777,K$331)+'СЕТ СН'!$F$13</f>
        <v>249.78068648000001</v>
      </c>
      <c r="L347" s="64">
        <f>SUMIFS(СВЦЭМ!$J$34:$J$777,СВЦЭМ!$A$34:$A$777,$A347,СВЦЭМ!$B$34:$B$777,L$331)+'СЕТ СН'!$F$13</f>
        <v>259.84802674000002</v>
      </c>
      <c r="M347" s="64">
        <f>SUMIFS(СВЦЭМ!$J$34:$J$777,СВЦЭМ!$A$34:$A$777,$A347,СВЦЭМ!$B$34:$B$777,M$331)+'СЕТ СН'!$F$13</f>
        <v>260.08971113000001</v>
      </c>
      <c r="N347" s="64">
        <f>SUMIFS(СВЦЭМ!$J$34:$J$777,СВЦЭМ!$A$34:$A$777,$A347,СВЦЭМ!$B$34:$B$777,N$331)+'СЕТ СН'!$F$13</f>
        <v>254.62962945000001</v>
      </c>
      <c r="O347" s="64">
        <f>SUMIFS(СВЦЭМ!$J$34:$J$777,СВЦЭМ!$A$34:$A$777,$A347,СВЦЭМ!$B$34:$B$777,O$331)+'СЕТ СН'!$F$13</f>
        <v>252.01418667999999</v>
      </c>
      <c r="P347" s="64">
        <f>SUMIFS(СВЦЭМ!$J$34:$J$777,СВЦЭМ!$A$34:$A$777,$A347,СВЦЭМ!$B$34:$B$777,P$331)+'СЕТ СН'!$F$13</f>
        <v>249.34452798000001</v>
      </c>
      <c r="Q347" s="64">
        <f>SUMIFS(СВЦЭМ!$J$34:$J$777,СВЦЭМ!$A$34:$A$777,$A347,СВЦЭМ!$B$34:$B$777,Q$331)+'СЕТ СН'!$F$13</f>
        <v>245.24629117000001</v>
      </c>
      <c r="R347" s="64">
        <f>SUMIFS(СВЦЭМ!$J$34:$J$777,СВЦЭМ!$A$34:$A$777,$A347,СВЦЭМ!$B$34:$B$777,R$331)+'СЕТ СН'!$F$13</f>
        <v>241.68618237999999</v>
      </c>
      <c r="S347" s="64">
        <f>SUMIFS(СВЦЭМ!$J$34:$J$777,СВЦЭМ!$A$34:$A$777,$A347,СВЦЭМ!$B$34:$B$777,S$331)+'СЕТ СН'!$F$13</f>
        <v>246.01981323000001</v>
      </c>
      <c r="T347" s="64">
        <f>SUMIFS(СВЦЭМ!$J$34:$J$777,СВЦЭМ!$A$34:$A$777,$A347,СВЦЭМ!$B$34:$B$777,T$331)+'СЕТ СН'!$F$13</f>
        <v>247.09899806999999</v>
      </c>
      <c r="U347" s="64">
        <f>SUMIFS(СВЦЭМ!$J$34:$J$777,СВЦЭМ!$A$34:$A$777,$A347,СВЦЭМ!$B$34:$B$777,U$331)+'СЕТ СН'!$F$13</f>
        <v>244.49177388999999</v>
      </c>
      <c r="V347" s="64">
        <f>SUMIFS(СВЦЭМ!$J$34:$J$777,СВЦЭМ!$A$34:$A$777,$A347,СВЦЭМ!$B$34:$B$777,V$331)+'СЕТ СН'!$F$13</f>
        <v>251.85959106000001</v>
      </c>
      <c r="W347" s="64">
        <f>SUMIFS(СВЦЭМ!$J$34:$J$777,СВЦЭМ!$A$34:$A$777,$A347,СВЦЭМ!$B$34:$B$777,W$331)+'СЕТ СН'!$F$13</f>
        <v>277.47021517000002</v>
      </c>
      <c r="X347" s="64">
        <f>SUMIFS(СВЦЭМ!$J$34:$J$777,СВЦЭМ!$A$34:$A$777,$A347,СВЦЭМ!$B$34:$B$777,X$331)+'СЕТ СН'!$F$13</f>
        <v>280.88307694000002</v>
      </c>
      <c r="Y347" s="64">
        <f>SUMIFS(СВЦЭМ!$J$34:$J$777,СВЦЭМ!$A$34:$A$777,$A347,СВЦЭМ!$B$34:$B$777,Y$331)+'СЕТ СН'!$F$13</f>
        <v>285.51440859000002</v>
      </c>
    </row>
    <row r="348" spans="1:25" ht="15.75" x14ac:dyDescent="0.2">
      <c r="A348" s="63">
        <f t="shared" si="9"/>
        <v>42568</v>
      </c>
      <c r="B348" s="64">
        <f>SUMIFS(СВЦЭМ!$J$34:$J$777,СВЦЭМ!$A$34:$A$777,$A348,СВЦЭМ!$B$34:$B$777,B$331)+'СЕТ СН'!$F$13</f>
        <v>340.69386104</v>
      </c>
      <c r="C348" s="64">
        <f>SUMIFS(СВЦЭМ!$J$34:$J$777,СВЦЭМ!$A$34:$A$777,$A348,СВЦЭМ!$B$34:$B$777,C$331)+'СЕТ СН'!$F$13</f>
        <v>373.48568927999997</v>
      </c>
      <c r="D348" s="64">
        <f>SUMIFS(СВЦЭМ!$J$34:$J$777,СВЦЭМ!$A$34:$A$777,$A348,СВЦЭМ!$B$34:$B$777,D$331)+'СЕТ СН'!$F$13</f>
        <v>391.94520743999999</v>
      </c>
      <c r="E348" s="64">
        <f>SUMIFS(СВЦЭМ!$J$34:$J$777,СВЦЭМ!$A$34:$A$777,$A348,СВЦЭМ!$B$34:$B$777,E$331)+'СЕТ СН'!$F$13</f>
        <v>395.91730921999999</v>
      </c>
      <c r="F348" s="64">
        <f>SUMIFS(СВЦЭМ!$J$34:$J$777,СВЦЭМ!$A$34:$A$777,$A348,СВЦЭМ!$B$34:$B$777,F$331)+'СЕТ СН'!$F$13</f>
        <v>397.20460651000002</v>
      </c>
      <c r="G348" s="64">
        <f>SUMIFS(СВЦЭМ!$J$34:$J$777,СВЦЭМ!$A$34:$A$777,$A348,СВЦЭМ!$B$34:$B$777,G$331)+'СЕТ СН'!$F$13</f>
        <v>396.12241863999998</v>
      </c>
      <c r="H348" s="64">
        <f>SUMIFS(СВЦЭМ!$J$34:$J$777,СВЦЭМ!$A$34:$A$777,$A348,СВЦЭМ!$B$34:$B$777,H$331)+'СЕТ СН'!$F$13</f>
        <v>375.61254801000001</v>
      </c>
      <c r="I348" s="64">
        <f>SUMIFS(СВЦЭМ!$J$34:$J$777,СВЦЭМ!$A$34:$A$777,$A348,СВЦЭМ!$B$34:$B$777,I$331)+'СЕТ СН'!$F$13</f>
        <v>336.36669494</v>
      </c>
      <c r="J348" s="64">
        <f>SUMIFS(СВЦЭМ!$J$34:$J$777,СВЦЭМ!$A$34:$A$777,$A348,СВЦЭМ!$B$34:$B$777,J$331)+'СЕТ СН'!$F$13</f>
        <v>286.16628132</v>
      </c>
      <c r="K348" s="64">
        <f>SUMIFS(СВЦЭМ!$J$34:$J$777,СВЦЭМ!$A$34:$A$777,$A348,СВЦЭМ!$B$34:$B$777,K$331)+'СЕТ СН'!$F$13</f>
        <v>253.00346556</v>
      </c>
      <c r="L348" s="64">
        <f>SUMIFS(СВЦЭМ!$J$34:$J$777,СВЦЭМ!$A$34:$A$777,$A348,СВЦЭМ!$B$34:$B$777,L$331)+'СЕТ СН'!$F$13</f>
        <v>247.82551487000001</v>
      </c>
      <c r="M348" s="64">
        <f>SUMIFS(СВЦЭМ!$J$34:$J$777,СВЦЭМ!$A$34:$A$777,$A348,СВЦЭМ!$B$34:$B$777,M$331)+'СЕТ СН'!$F$13</f>
        <v>245.53209153</v>
      </c>
      <c r="N348" s="64">
        <f>SUMIFS(СВЦЭМ!$J$34:$J$777,СВЦЭМ!$A$34:$A$777,$A348,СВЦЭМ!$B$34:$B$777,N$331)+'СЕТ СН'!$F$13</f>
        <v>242.94090277999999</v>
      </c>
      <c r="O348" s="64">
        <f>SUMIFS(СВЦЭМ!$J$34:$J$777,СВЦЭМ!$A$34:$A$777,$A348,СВЦЭМ!$B$34:$B$777,O$331)+'СЕТ СН'!$F$13</f>
        <v>240.09350119000001</v>
      </c>
      <c r="P348" s="64">
        <f>SUMIFS(СВЦЭМ!$J$34:$J$777,СВЦЭМ!$A$34:$A$777,$A348,СВЦЭМ!$B$34:$B$777,P$331)+'СЕТ СН'!$F$13</f>
        <v>238.66452862</v>
      </c>
      <c r="Q348" s="64">
        <f>SUMIFS(СВЦЭМ!$J$34:$J$777,СВЦЭМ!$A$34:$A$777,$A348,СВЦЭМ!$B$34:$B$777,Q$331)+'СЕТ СН'!$F$13</f>
        <v>237.77584313</v>
      </c>
      <c r="R348" s="64">
        <f>SUMIFS(СВЦЭМ!$J$34:$J$777,СВЦЭМ!$A$34:$A$777,$A348,СВЦЭМ!$B$34:$B$777,R$331)+'СЕТ СН'!$F$13</f>
        <v>236.31204498</v>
      </c>
      <c r="S348" s="64">
        <f>SUMIFS(СВЦЭМ!$J$34:$J$777,СВЦЭМ!$A$34:$A$777,$A348,СВЦЭМ!$B$34:$B$777,S$331)+'СЕТ СН'!$F$13</f>
        <v>239.44409508000001</v>
      </c>
      <c r="T348" s="64">
        <f>SUMIFS(СВЦЭМ!$J$34:$J$777,СВЦЭМ!$A$34:$A$777,$A348,СВЦЭМ!$B$34:$B$777,T$331)+'СЕТ СН'!$F$13</f>
        <v>241.77848868000001</v>
      </c>
      <c r="U348" s="64">
        <f>SUMIFS(СВЦЭМ!$J$34:$J$777,СВЦЭМ!$A$34:$A$777,$A348,СВЦЭМ!$B$34:$B$777,U$331)+'СЕТ СН'!$F$13</f>
        <v>242.02333934000001</v>
      </c>
      <c r="V348" s="64">
        <f>SUMIFS(СВЦЭМ!$J$34:$J$777,СВЦЭМ!$A$34:$A$777,$A348,СВЦЭМ!$B$34:$B$777,V$331)+'СЕТ СН'!$F$13</f>
        <v>258.95008297999999</v>
      </c>
      <c r="W348" s="64">
        <f>SUMIFS(СВЦЭМ!$J$34:$J$777,СВЦЭМ!$A$34:$A$777,$A348,СВЦЭМ!$B$34:$B$777,W$331)+'СЕТ СН'!$F$13</f>
        <v>275.89720800999999</v>
      </c>
      <c r="X348" s="64">
        <f>SUMIFS(СВЦЭМ!$J$34:$J$777,СВЦЭМ!$A$34:$A$777,$A348,СВЦЭМ!$B$34:$B$777,X$331)+'СЕТ СН'!$F$13</f>
        <v>281.24168458000003</v>
      </c>
      <c r="Y348" s="64">
        <f>SUMIFS(СВЦЭМ!$J$34:$J$777,СВЦЭМ!$A$34:$A$777,$A348,СВЦЭМ!$B$34:$B$777,Y$331)+'СЕТ СН'!$F$13</f>
        <v>298.24398792</v>
      </c>
    </row>
    <row r="349" spans="1:25" ht="15.75" x14ac:dyDescent="0.2">
      <c r="A349" s="63">
        <f t="shared" si="9"/>
        <v>42569</v>
      </c>
      <c r="B349" s="64">
        <f>SUMIFS(СВЦЭМ!$J$34:$J$777,СВЦЭМ!$A$34:$A$777,$A349,СВЦЭМ!$B$34:$B$777,B$331)+'СЕТ СН'!$F$13</f>
        <v>338.82943159000001</v>
      </c>
      <c r="C349" s="64">
        <f>SUMIFS(СВЦЭМ!$J$34:$J$777,СВЦЭМ!$A$34:$A$777,$A349,СВЦЭМ!$B$34:$B$777,C$331)+'СЕТ СН'!$F$13</f>
        <v>368.22556150999998</v>
      </c>
      <c r="D349" s="64">
        <f>SUMIFS(СВЦЭМ!$J$34:$J$777,СВЦЭМ!$A$34:$A$777,$A349,СВЦЭМ!$B$34:$B$777,D$331)+'СЕТ СН'!$F$13</f>
        <v>380.6599142</v>
      </c>
      <c r="E349" s="64">
        <f>SUMIFS(СВЦЭМ!$J$34:$J$777,СВЦЭМ!$A$34:$A$777,$A349,СВЦЭМ!$B$34:$B$777,E$331)+'СЕТ СН'!$F$13</f>
        <v>382.38679939999997</v>
      </c>
      <c r="F349" s="64">
        <f>SUMIFS(СВЦЭМ!$J$34:$J$777,СВЦЭМ!$A$34:$A$777,$A349,СВЦЭМ!$B$34:$B$777,F$331)+'СЕТ СН'!$F$13</f>
        <v>383.49535913</v>
      </c>
      <c r="G349" s="64">
        <f>SUMIFS(СВЦЭМ!$J$34:$J$777,СВЦЭМ!$A$34:$A$777,$A349,СВЦЭМ!$B$34:$B$777,G$331)+'СЕТ СН'!$F$13</f>
        <v>389.70112986999999</v>
      </c>
      <c r="H349" s="64">
        <f>SUMIFS(СВЦЭМ!$J$34:$J$777,СВЦЭМ!$A$34:$A$777,$A349,СВЦЭМ!$B$34:$B$777,H$331)+'СЕТ СН'!$F$13</f>
        <v>352.73063416999997</v>
      </c>
      <c r="I349" s="64">
        <f>SUMIFS(СВЦЭМ!$J$34:$J$777,СВЦЭМ!$A$34:$A$777,$A349,СВЦЭМ!$B$34:$B$777,I$331)+'СЕТ СН'!$F$13</f>
        <v>298.47667633999998</v>
      </c>
      <c r="J349" s="64">
        <f>SUMIFS(СВЦЭМ!$J$34:$J$777,СВЦЭМ!$A$34:$A$777,$A349,СВЦЭМ!$B$34:$B$777,J$331)+'СЕТ СН'!$F$13</f>
        <v>260.40246359000002</v>
      </c>
      <c r="K349" s="64">
        <f>SUMIFS(СВЦЭМ!$J$34:$J$777,СВЦЭМ!$A$34:$A$777,$A349,СВЦЭМ!$B$34:$B$777,K$331)+'СЕТ СН'!$F$13</f>
        <v>252.40006413</v>
      </c>
      <c r="L349" s="64">
        <f>SUMIFS(СВЦЭМ!$J$34:$J$777,СВЦЭМ!$A$34:$A$777,$A349,СВЦЭМ!$B$34:$B$777,L$331)+'СЕТ СН'!$F$13</f>
        <v>251.39357222000001</v>
      </c>
      <c r="M349" s="64">
        <f>SUMIFS(СВЦЭМ!$J$34:$J$777,СВЦЭМ!$A$34:$A$777,$A349,СВЦЭМ!$B$34:$B$777,M$331)+'СЕТ СН'!$F$13</f>
        <v>244.56749366</v>
      </c>
      <c r="N349" s="64">
        <f>SUMIFS(СВЦЭМ!$J$34:$J$777,СВЦЭМ!$A$34:$A$777,$A349,СВЦЭМ!$B$34:$B$777,N$331)+'СЕТ СН'!$F$13</f>
        <v>239.53151990999999</v>
      </c>
      <c r="O349" s="64">
        <f>SUMIFS(СВЦЭМ!$J$34:$J$777,СВЦЭМ!$A$34:$A$777,$A349,СВЦЭМ!$B$34:$B$777,O$331)+'СЕТ СН'!$F$13</f>
        <v>244.82305066000001</v>
      </c>
      <c r="P349" s="64">
        <f>SUMIFS(СВЦЭМ!$J$34:$J$777,СВЦЭМ!$A$34:$A$777,$A349,СВЦЭМ!$B$34:$B$777,P$331)+'СЕТ СН'!$F$13</f>
        <v>246.18818995999999</v>
      </c>
      <c r="Q349" s="64">
        <f>SUMIFS(СВЦЭМ!$J$34:$J$777,СВЦЭМ!$A$34:$A$777,$A349,СВЦЭМ!$B$34:$B$777,Q$331)+'СЕТ СН'!$F$13</f>
        <v>244.09247873000001</v>
      </c>
      <c r="R349" s="64">
        <f>SUMIFS(СВЦЭМ!$J$34:$J$777,СВЦЭМ!$A$34:$A$777,$A349,СВЦЭМ!$B$34:$B$777,R$331)+'СЕТ СН'!$F$13</f>
        <v>245.01519121000001</v>
      </c>
      <c r="S349" s="64">
        <f>SUMIFS(СВЦЭМ!$J$34:$J$777,СВЦЭМ!$A$34:$A$777,$A349,СВЦЭМ!$B$34:$B$777,S$331)+'СЕТ СН'!$F$13</f>
        <v>244.64411441999999</v>
      </c>
      <c r="T349" s="64">
        <f>SUMIFS(СВЦЭМ!$J$34:$J$777,СВЦЭМ!$A$34:$A$777,$A349,СВЦЭМ!$B$34:$B$777,T$331)+'СЕТ СН'!$F$13</f>
        <v>243.40490072</v>
      </c>
      <c r="U349" s="64">
        <f>SUMIFS(СВЦЭМ!$J$34:$J$777,СВЦЭМ!$A$34:$A$777,$A349,СВЦЭМ!$B$34:$B$777,U$331)+'СЕТ СН'!$F$13</f>
        <v>243.99184484</v>
      </c>
      <c r="V349" s="64">
        <f>SUMIFS(СВЦЭМ!$J$34:$J$777,СВЦЭМ!$A$34:$A$777,$A349,СВЦЭМ!$B$34:$B$777,V$331)+'СЕТ СН'!$F$13</f>
        <v>252.78711598999999</v>
      </c>
      <c r="W349" s="64">
        <f>SUMIFS(СВЦЭМ!$J$34:$J$777,СВЦЭМ!$A$34:$A$777,$A349,СВЦЭМ!$B$34:$B$777,W$331)+'СЕТ СН'!$F$13</f>
        <v>278.87712070999999</v>
      </c>
      <c r="X349" s="64">
        <f>SUMIFS(СВЦЭМ!$J$34:$J$777,СВЦЭМ!$A$34:$A$777,$A349,СВЦЭМ!$B$34:$B$777,X$331)+'СЕТ СН'!$F$13</f>
        <v>288.57683485000001</v>
      </c>
      <c r="Y349" s="64">
        <f>SUMIFS(СВЦЭМ!$J$34:$J$777,СВЦЭМ!$A$34:$A$777,$A349,СВЦЭМ!$B$34:$B$777,Y$331)+'СЕТ СН'!$F$13</f>
        <v>292.24413229999999</v>
      </c>
    </row>
    <row r="350" spans="1:25" ht="15.75" x14ac:dyDescent="0.2">
      <c r="A350" s="63">
        <f t="shared" si="9"/>
        <v>42570</v>
      </c>
      <c r="B350" s="64">
        <f>SUMIFS(СВЦЭМ!$J$34:$J$777,СВЦЭМ!$A$34:$A$777,$A350,СВЦЭМ!$B$34:$B$777,B$331)+'СЕТ СН'!$F$13</f>
        <v>330.67914467999998</v>
      </c>
      <c r="C350" s="64">
        <f>SUMIFS(СВЦЭМ!$J$34:$J$777,СВЦЭМ!$A$34:$A$777,$A350,СВЦЭМ!$B$34:$B$777,C$331)+'СЕТ СН'!$F$13</f>
        <v>359.39073294000002</v>
      </c>
      <c r="D350" s="64">
        <f>SUMIFS(СВЦЭМ!$J$34:$J$777,СВЦЭМ!$A$34:$A$777,$A350,СВЦЭМ!$B$34:$B$777,D$331)+'СЕТ СН'!$F$13</f>
        <v>382.15816052999998</v>
      </c>
      <c r="E350" s="64">
        <f>SUMIFS(СВЦЭМ!$J$34:$J$777,СВЦЭМ!$A$34:$A$777,$A350,СВЦЭМ!$B$34:$B$777,E$331)+'СЕТ СН'!$F$13</f>
        <v>393.83256745</v>
      </c>
      <c r="F350" s="64">
        <f>SUMIFS(СВЦЭМ!$J$34:$J$777,СВЦЭМ!$A$34:$A$777,$A350,СВЦЭМ!$B$34:$B$777,F$331)+'СЕТ СН'!$F$13</f>
        <v>397.11290055000001</v>
      </c>
      <c r="G350" s="64">
        <f>SUMIFS(СВЦЭМ!$J$34:$J$777,СВЦЭМ!$A$34:$A$777,$A350,СВЦЭМ!$B$34:$B$777,G$331)+'СЕТ СН'!$F$13</f>
        <v>413.83748906</v>
      </c>
      <c r="H350" s="64">
        <f>SUMIFS(СВЦЭМ!$J$34:$J$777,СВЦЭМ!$A$34:$A$777,$A350,СВЦЭМ!$B$34:$B$777,H$331)+'СЕТ СН'!$F$13</f>
        <v>388.55918335000001</v>
      </c>
      <c r="I350" s="64">
        <f>SUMIFS(СВЦЭМ!$J$34:$J$777,СВЦЭМ!$A$34:$A$777,$A350,СВЦЭМ!$B$34:$B$777,I$331)+'СЕТ СН'!$F$13</f>
        <v>332.62431635000002</v>
      </c>
      <c r="J350" s="64">
        <f>SUMIFS(СВЦЭМ!$J$34:$J$777,СВЦЭМ!$A$34:$A$777,$A350,СВЦЭМ!$B$34:$B$777,J$331)+'СЕТ СН'!$F$13</f>
        <v>284.12155081999998</v>
      </c>
      <c r="K350" s="64">
        <f>SUMIFS(СВЦЭМ!$J$34:$J$777,СВЦЭМ!$A$34:$A$777,$A350,СВЦЭМ!$B$34:$B$777,K$331)+'СЕТ СН'!$F$13</f>
        <v>253.44127626</v>
      </c>
      <c r="L350" s="64">
        <f>SUMIFS(СВЦЭМ!$J$34:$J$777,СВЦЭМ!$A$34:$A$777,$A350,СВЦЭМ!$B$34:$B$777,L$331)+'СЕТ СН'!$F$13</f>
        <v>250.31729301999999</v>
      </c>
      <c r="M350" s="64">
        <f>SUMIFS(СВЦЭМ!$J$34:$J$777,СВЦЭМ!$A$34:$A$777,$A350,СВЦЭМ!$B$34:$B$777,M$331)+'СЕТ СН'!$F$13</f>
        <v>245.15377658</v>
      </c>
      <c r="N350" s="64">
        <f>SUMIFS(СВЦЭМ!$J$34:$J$777,СВЦЭМ!$A$34:$A$777,$A350,СВЦЭМ!$B$34:$B$777,N$331)+'СЕТ СН'!$F$13</f>
        <v>242.9811546</v>
      </c>
      <c r="O350" s="64">
        <f>SUMIFS(СВЦЭМ!$J$34:$J$777,СВЦЭМ!$A$34:$A$777,$A350,СВЦЭМ!$B$34:$B$777,O$331)+'СЕТ СН'!$F$13</f>
        <v>248.31986817000001</v>
      </c>
      <c r="P350" s="64">
        <f>SUMIFS(СВЦЭМ!$J$34:$J$777,СВЦЭМ!$A$34:$A$777,$A350,СВЦЭМ!$B$34:$B$777,P$331)+'СЕТ СН'!$F$13</f>
        <v>244.56813563</v>
      </c>
      <c r="Q350" s="64">
        <f>SUMIFS(СВЦЭМ!$J$34:$J$777,СВЦЭМ!$A$34:$A$777,$A350,СВЦЭМ!$B$34:$B$777,Q$331)+'СЕТ СН'!$F$13</f>
        <v>242.60127485000001</v>
      </c>
      <c r="R350" s="64">
        <f>SUMIFS(СВЦЭМ!$J$34:$J$777,СВЦЭМ!$A$34:$A$777,$A350,СВЦЭМ!$B$34:$B$777,R$331)+'СЕТ СН'!$F$13</f>
        <v>241.41179757</v>
      </c>
      <c r="S350" s="64">
        <f>SUMIFS(СВЦЭМ!$J$34:$J$777,СВЦЭМ!$A$34:$A$777,$A350,СВЦЭМ!$B$34:$B$777,S$331)+'СЕТ СН'!$F$13</f>
        <v>241.53679765000001</v>
      </c>
      <c r="T350" s="64">
        <f>SUMIFS(СВЦЭМ!$J$34:$J$777,СВЦЭМ!$A$34:$A$777,$A350,СВЦЭМ!$B$34:$B$777,T$331)+'СЕТ СН'!$F$13</f>
        <v>241.75819159</v>
      </c>
      <c r="U350" s="64">
        <f>SUMIFS(СВЦЭМ!$J$34:$J$777,СВЦЭМ!$A$34:$A$777,$A350,СВЦЭМ!$B$34:$B$777,U$331)+'СЕТ СН'!$F$13</f>
        <v>242.56874338</v>
      </c>
      <c r="V350" s="64">
        <f>SUMIFS(СВЦЭМ!$J$34:$J$777,СВЦЭМ!$A$34:$A$777,$A350,СВЦЭМ!$B$34:$B$777,V$331)+'СЕТ СН'!$F$13</f>
        <v>252.24923084</v>
      </c>
      <c r="W350" s="64">
        <f>SUMIFS(СВЦЭМ!$J$34:$J$777,СВЦЭМ!$A$34:$A$777,$A350,СВЦЭМ!$B$34:$B$777,W$331)+'СЕТ СН'!$F$13</f>
        <v>280.09512604999998</v>
      </c>
      <c r="X350" s="64">
        <f>SUMIFS(СВЦЭМ!$J$34:$J$777,СВЦЭМ!$A$34:$A$777,$A350,СВЦЭМ!$B$34:$B$777,X$331)+'СЕТ СН'!$F$13</f>
        <v>284.92805025000001</v>
      </c>
      <c r="Y350" s="64">
        <f>SUMIFS(СВЦЭМ!$J$34:$J$777,СВЦЭМ!$A$34:$A$777,$A350,СВЦЭМ!$B$34:$B$777,Y$331)+'СЕТ СН'!$F$13</f>
        <v>284.76060361999998</v>
      </c>
    </row>
    <row r="351" spans="1:25" ht="15.75" x14ac:dyDescent="0.2">
      <c r="A351" s="63">
        <f t="shared" si="9"/>
        <v>42571</v>
      </c>
      <c r="B351" s="64">
        <f>SUMIFS(СВЦЭМ!$J$34:$J$777,СВЦЭМ!$A$34:$A$777,$A351,СВЦЭМ!$B$34:$B$777,B$331)+'СЕТ СН'!$F$13</f>
        <v>335.48821226000001</v>
      </c>
      <c r="C351" s="64">
        <f>SUMIFS(СВЦЭМ!$J$34:$J$777,СВЦЭМ!$A$34:$A$777,$A351,СВЦЭМ!$B$34:$B$777,C$331)+'СЕТ СН'!$F$13</f>
        <v>366.51111614000001</v>
      </c>
      <c r="D351" s="64">
        <f>SUMIFS(СВЦЭМ!$J$34:$J$777,СВЦЭМ!$A$34:$A$777,$A351,СВЦЭМ!$B$34:$B$777,D$331)+'СЕТ СН'!$F$13</f>
        <v>386.86183175999997</v>
      </c>
      <c r="E351" s="64">
        <f>SUMIFS(СВЦЭМ!$J$34:$J$777,СВЦЭМ!$A$34:$A$777,$A351,СВЦЭМ!$B$34:$B$777,E$331)+'СЕТ СН'!$F$13</f>
        <v>389.53870179</v>
      </c>
      <c r="F351" s="64">
        <f>SUMIFS(СВЦЭМ!$J$34:$J$777,СВЦЭМ!$A$34:$A$777,$A351,СВЦЭМ!$B$34:$B$777,F$331)+'СЕТ СН'!$F$13</f>
        <v>395.00036607999999</v>
      </c>
      <c r="G351" s="64">
        <f>SUMIFS(СВЦЭМ!$J$34:$J$777,СВЦЭМ!$A$34:$A$777,$A351,СВЦЭМ!$B$34:$B$777,G$331)+'СЕТ СН'!$F$13</f>
        <v>391.95683552000003</v>
      </c>
      <c r="H351" s="64">
        <f>SUMIFS(СВЦЭМ!$J$34:$J$777,СВЦЭМ!$A$34:$A$777,$A351,СВЦЭМ!$B$34:$B$777,H$331)+'СЕТ СН'!$F$13</f>
        <v>349.65975564000001</v>
      </c>
      <c r="I351" s="64">
        <f>SUMIFS(СВЦЭМ!$J$34:$J$777,СВЦЭМ!$A$34:$A$777,$A351,СВЦЭМ!$B$34:$B$777,I$331)+'СЕТ СН'!$F$13</f>
        <v>292.66887837000002</v>
      </c>
      <c r="J351" s="64">
        <f>SUMIFS(СВЦЭМ!$J$34:$J$777,СВЦЭМ!$A$34:$A$777,$A351,СВЦЭМ!$B$34:$B$777,J$331)+'СЕТ СН'!$F$13</f>
        <v>258.57780523999998</v>
      </c>
      <c r="K351" s="64">
        <f>SUMIFS(СВЦЭМ!$J$34:$J$777,СВЦЭМ!$A$34:$A$777,$A351,СВЦЭМ!$B$34:$B$777,K$331)+'СЕТ СН'!$F$13</f>
        <v>249.76553772</v>
      </c>
      <c r="L351" s="64">
        <f>SUMIFS(СВЦЭМ!$J$34:$J$777,СВЦЭМ!$A$34:$A$777,$A351,СВЦЭМ!$B$34:$B$777,L$331)+'СЕТ СН'!$F$13</f>
        <v>249.89898208</v>
      </c>
      <c r="M351" s="64">
        <f>SUMIFS(СВЦЭМ!$J$34:$J$777,СВЦЭМ!$A$34:$A$777,$A351,СВЦЭМ!$B$34:$B$777,M$331)+'СЕТ СН'!$F$13</f>
        <v>246.11195217</v>
      </c>
      <c r="N351" s="64">
        <f>SUMIFS(СВЦЭМ!$J$34:$J$777,СВЦЭМ!$A$34:$A$777,$A351,СВЦЭМ!$B$34:$B$777,N$331)+'СЕТ СН'!$F$13</f>
        <v>244.38816333</v>
      </c>
      <c r="O351" s="64">
        <f>SUMIFS(СВЦЭМ!$J$34:$J$777,СВЦЭМ!$A$34:$A$777,$A351,СВЦЭМ!$B$34:$B$777,O$331)+'СЕТ СН'!$F$13</f>
        <v>246.18820473</v>
      </c>
      <c r="P351" s="64">
        <f>SUMIFS(СВЦЭМ!$J$34:$J$777,СВЦЭМ!$A$34:$A$777,$A351,СВЦЭМ!$B$34:$B$777,P$331)+'СЕТ СН'!$F$13</f>
        <v>244.41108541</v>
      </c>
      <c r="Q351" s="64">
        <f>SUMIFS(СВЦЭМ!$J$34:$J$777,СВЦЭМ!$A$34:$A$777,$A351,СВЦЭМ!$B$34:$B$777,Q$331)+'СЕТ СН'!$F$13</f>
        <v>242.93603062</v>
      </c>
      <c r="R351" s="64">
        <f>SUMIFS(СВЦЭМ!$J$34:$J$777,СВЦЭМ!$A$34:$A$777,$A351,СВЦЭМ!$B$34:$B$777,R$331)+'СЕТ СН'!$F$13</f>
        <v>240.87460489</v>
      </c>
      <c r="S351" s="64">
        <f>SUMIFS(СВЦЭМ!$J$34:$J$777,СВЦЭМ!$A$34:$A$777,$A351,СВЦЭМ!$B$34:$B$777,S$331)+'СЕТ СН'!$F$13</f>
        <v>241.84906760000001</v>
      </c>
      <c r="T351" s="64">
        <f>SUMIFS(СВЦЭМ!$J$34:$J$777,СВЦЭМ!$A$34:$A$777,$A351,СВЦЭМ!$B$34:$B$777,T$331)+'СЕТ СН'!$F$13</f>
        <v>241.28849288999999</v>
      </c>
      <c r="U351" s="64">
        <f>SUMIFS(СВЦЭМ!$J$34:$J$777,СВЦЭМ!$A$34:$A$777,$A351,СВЦЭМ!$B$34:$B$777,U$331)+'СЕТ СН'!$F$13</f>
        <v>241.23613086</v>
      </c>
      <c r="V351" s="64">
        <f>SUMIFS(СВЦЭМ!$J$34:$J$777,СВЦЭМ!$A$34:$A$777,$A351,СВЦЭМ!$B$34:$B$777,V$331)+'СЕТ СН'!$F$13</f>
        <v>252.02784159000001</v>
      </c>
      <c r="W351" s="64">
        <f>SUMIFS(СВЦЭМ!$J$34:$J$777,СВЦЭМ!$A$34:$A$777,$A351,СВЦЭМ!$B$34:$B$777,W$331)+'СЕТ СН'!$F$13</f>
        <v>280.38027505000002</v>
      </c>
      <c r="X351" s="64">
        <f>SUMIFS(СВЦЭМ!$J$34:$J$777,СВЦЭМ!$A$34:$A$777,$A351,СВЦЭМ!$B$34:$B$777,X$331)+'СЕТ СН'!$F$13</f>
        <v>281.73789978000002</v>
      </c>
      <c r="Y351" s="64">
        <f>SUMIFS(СВЦЭМ!$J$34:$J$777,СВЦЭМ!$A$34:$A$777,$A351,СВЦЭМ!$B$34:$B$777,Y$331)+'СЕТ СН'!$F$13</f>
        <v>284.07351519000002</v>
      </c>
    </row>
    <row r="352" spans="1:25" ht="15.75" x14ac:dyDescent="0.2">
      <c r="A352" s="63">
        <f t="shared" si="9"/>
        <v>42572</v>
      </c>
      <c r="B352" s="64">
        <f>SUMIFS(СВЦЭМ!$J$34:$J$777,СВЦЭМ!$A$34:$A$777,$A352,СВЦЭМ!$B$34:$B$777,B$331)+'СЕТ СН'!$F$13</f>
        <v>336.082855</v>
      </c>
      <c r="C352" s="64">
        <f>SUMIFS(СВЦЭМ!$J$34:$J$777,СВЦЭМ!$A$34:$A$777,$A352,СВЦЭМ!$B$34:$B$777,C$331)+'СЕТ СН'!$F$13</f>
        <v>365.53873117000001</v>
      </c>
      <c r="D352" s="64">
        <f>SUMIFS(СВЦЭМ!$J$34:$J$777,СВЦЭМ!$A$34:$A$777,$A352,СВЦЭМ!$B$34:$B$777,D$331)+'СЕТ СН'!$F$13</f>
        <v>375.27030273000003</v>
      </c>
      <c r="E352" s="64">
        <f>SUMIFS(СВЦЭМ!$J$34:$J$777,СВЦЭМ!$A$34:$A$777,$A352,СВЦЭМ!$B$34:$B$777,E$331)+'СЕТ СН'!$F$13</f>
        <v>383.94991418000001</v>
      </c>
      <c r="F352" s="64">
        <f>SUMIFS(СВЦЭМ!$J$34:$J$777,СВЦЭМ!$A$34:$A$777,$A352,СВЦЭМ!$B$34:$B$777,F$331)+'СЕТ СН'!$F$13</f>
        <v>390.63277490000002</v>
      </c>
      <c r="G352" s="64">
        <f>SUMIFS(СВЦЭМ!$J$34:$J$777,СВЦЭМ!$A$34:$A$777,$A352,СВЦЭМ!$B$34:$B$777,G$331)+'СЕТ СН'!$F$13</f>
        <v>385.47765950000002</v>
      </c>
      <c r="H352" s="64">
        <f>SUMIFS(СВЦЭМ!$J$34:$J$777,СВЦЭМ!$A$34:$A$777,$A352,СВЦЭМ!$B$34:$B$777,H$331)+'СЕТ СН'!$F$13</f>
        <v>344.65049338</v>
      </c>
      <c r="I352" s="64">
        <f>SUMIFS(СВЦЭМ!$J$34:$J$777,СВЦЭМ!$A$34:$A$777,$A352,СВЦЭМ!$B$34:$B$777,I$331)+'СЕТ СН'!$F$13</f>
        <v>290.95248800000002</v>
      </c>
      <c r="J352" s="64">
        <f>SUMIFS(СВЦЭМ!$J$34:$J$777,СВЦЭМ!$A$34:$A$777,$A352,СВЦЭМ!$B$34:$B$777,J$331)+'СЕТ СН'!$F$13</f>
        <v>257.94182752</v>
      </c>
      <c r="K352" s="64">
        <f>SUMIFS(СВЦЭМ!$J$34:$J$777,СВЦЭМ!$A$34:$A$777,$A352,СВЦЭМ!$B$34:$B$777,K$331)+'СЕТ СН'!$F$13</f>
        <v>252.13070769999999</v>
      </c>
      <c r="L352" s="64">
        <f>SUMIFS(СВЦЭМ!$J$34:$J$777,СВЦЭМ!$A$34:$A$777,$A352,СВЦЭМ!$B$34:$B$777,L$331)+'СЕТ СН'!$F$13</f>
        <v>252.59866438</v>
      </c>
      <c r="M352" s="64">
        <f>SUMIFS(СВЦЭМ!$J$34:$J$777,СВЦЭМ!$A$34:$A$777,$A352,СВЦЭМ!$B$34:$B$777,M$331)+'СЕТ СН'!$F$13</f>
        <v>248.70664192000001</v>
      </c>
      <c r="N352" s="64">
        <f>SUMIFS(СВЦЭМ!$J$34:$J$777,СВЦЭМ!$A$34:$A$777,$A352,СВЦЭМ!$B$34:$B$777,N$331)+'СЕТ СН'!$F$13</f>
        <v>246.17557486999999</v>
      </c>
      <c r="O352" s="64">
        <f>SUMIFS(СВЦЭМ!$J$34:$J$777,СВЦЭМ!$A$34:$A$777,$A352,СВЦЭМ!$B$34:$B$777,O$331)+'СЕТ СН'!$F$13</f>
        <v>250.08111173</v>
      </c>
      <c r="P352" s="64">
        <f>SUMIFS(СВЦЭМ!$J$34:$J$777,СВЦЭМ!$A$34:$A$777,$A352,СВЦЭМ!$B$34:$B$777,P$331)+'СЕТ СН'!$F$13</f>
        <v>246.34595540999999</v>
      </c>
      <c r="Q352" s="64">
        <f>SUMIFS(СВЦЭМ!$J$34:$J$777,СВЦЭМ!$A$34:$A$777,$A352,СВЦЭМ!$B$34:$B$777,Q$331)+'СЕТ СН'!$F$13</f>
        <v>248.45854120000001</v>
      </c>
      <c r="R352" s="64">
        <f>SUMIFS(СВЦЭМ!$J$34:$J$777,СВЦЭМ!$A$34:$A$777,$A352,СВЦЭМ!$B$34:$B$777,R$331)+'СЕТ СН'!$F$13</f>
        <v>245.99891457000001</v>
      </c>
      <c r="S352" s="64">
        <f>SUMIFS(СВЦЭМ!$J$34:$J$777,СВЦЭМ!$A$34:$A$777,$A352,СВЦЭМ!$B$34:$B$777,S$331)+'СЕТ СН'!$F$13</f>
        <v>245.34317955</v>
      </c>
      <c r="T352" s="64">
        <f>SUMIFS(СВЦЭМ!$J$34:$J$777,СВЦЭМ!$A$34:$A$777,$A352,СВЦЭМ!$B$34:$B$777,T$331)+'СЕТ СН'!$F$13</f>
        <v>241.88579207000001</v>
      </c>
      <c r="U352" s="64">
        <f>SUMIFS(СВЦЭМ!$J$34:$J$777,СВЦЭМ!$A$34:$A$777,$A352,СВЦЭМ!$B$34:$B$777,U$331)+'СЕТ СН'!$F$13</f>
        <v>234.23190543999999</v>
      </c>
      <c r="V352" s="64">
        <f>SUMIFS(СВЦЭМ!$J$34:$J$777,СВЦЭМ!$A$34:$A$777,$A352,СВЦЭМ!$B$34:$B$777,V$331)+'СЕТ СН'!$F$13</f>
        <v>239.51924156000001</v>
      </c>
      <c r="W352" s="64">
        <f>SUMIFS(СВЦЭМ!$J$34:$J$777,СВЦЭМ!$A$34:$A$777,$A352,СВЦЭМ!$B$34:$B$777,W$331)+'СЕТ СН'!$F$13</f>
        <v>267.44637710000001</v>
      </c>
      <c r="X352" s="64">
        <f>SUMIFS(СВЦЭМ!$J$34:$J$777,СВЦЭМ!$A$34:$A$777,$A352,СВЦЭМ!$B$34:$B$777,X$331)+'СЕТ СН'!$F$13</f>
        <v>267.72292358999999</v>
      </c>
      <c r="Y352" s="64">
        <f>SUMIFS(СВЦЭМ!$J$34:$J$777,СВЦЭМ!$A$34:$A$777,$A352,СВЦЭМ!$B$34:$B$777,Y$331)+'СЕТ СН'!$F$13</f>
        <v>294.51732003000001</v>
      </c>
    </row>
    <row r="353" spans="1:27" ht="15.75" x14ac:dyDescent="0.2">
      <c r="A353" s="63">
        <f t="shared" si="9"/>
        <v>42573</v>
      </c>
      <c r="B353" s="64">
        <f>SUMIFS(СВЦЭМ!$J$34:$J$777,СВЦЭМ!$A$34:$A$777,$A353,СВЦЭМ!$B$34:$B$777,B$331)+'СЕТ СН'!$F$13</f>
        <v>344.48875887999998</v>
      </c>
      <c r="C353" s="64">
        <f>SUMIFS(СВЦЭМ!$J$34:$J$777,СВЦЭМ!$A$34:$A$777,$A353,СВЦЭМ!$B$34:$B$777,C$331)+'СЕТ СН'!$F$13</f>
        <v>377.54995461999999</v>
      </c>
      <c r="D353" s="64">
        <f>SUMIFS(СВЦЭМ!$J$34:$J$777,СВЦЭМ!$A$34:$A$777,$A353,СВЦЭМ!$B$34:$B$777,D$331)+'СЕТ СН'!$F$13</f>
        <v>396.61807952999999</v>
      </c>
      <c r="E353" s="64">
        <f>SUMIFS(СВЦЭМ!$J$34:$J$777,СВЦЭМ!$A$34:$A$777,$A353,СВЦЭМ!$B$34:$B$777,E$331)+'СЕТ СН'!$F$13</f>
        <v>403.70737242000001</v>
      </c>
      <c r="F353" s="64">
        <f>SUMIFS(СВЦЭМ!$J$34:$J$777,СВЦЭМ!$A$34:$A$777,$A353,СВЦЭМ!$B$34:$B$777,F$331)+'СЕТ СН'!$F$13</f>
        <v>405.84611586</v>
      </c>
      <c r="G353" s="64">
        <f>SUMIFS(СВЦЭМ!$J$34:$J$777,СВЦЭМ!$A$34:$A$777,$A353,СВЦЭМ!$B$34:$B$777,G$331)+'СЕТ СН'!$F$13</f>
        <v>398.98742893000002</v>
      </c>
      <c r="H353" s="64">
        <f>SUMIFS(СВЦЭМ!$J$34:$J$777,СВЦЭМ!$A$34:$A$777,$A353,СВЦЭМ!$B$34:$B$777,H$331)+'СЕТ СН'!$F$13</f>
        <v>356.93549459000002</v>
      </c>
      <c r="I353" s="64">
        <f>SUMIFS(СВЦЭМ!$J$34:$J$777,СВЦЭМ!$A$34:$A$777,$A353,СВЦЭМ!$B$34:$B$777,I$331)+'СЕТ СН'!$F$13</f>
        <v>300.76288775</v>
      </c>
      <c r="J353" s="64">
        <f>SUMIFS(СВЦЭМ!$J$34:$J$777,СВЦЭМ!$A$34:$A$777,$A353,СВЦЭМ!$B$34:$B$777,J$331)+'СЕТ СН'!$F$13</f>
        <v>256.80168728000001</v>
      </c>
      <c r="K353" s="64">
        <f>SUMIFS(СВЦЭМ!$J$34:$J$777,СВЦЭМ!$A$34:$A$777,$A353,СВЦЭМ!$B$34:$B$777,K$331)+'СЕТ СН'!$F$13</f>
        <v>233.33668675000001</v>
      </c>
      <c r="L353" s="64">
        <f>SUMIFS(СВЦЭМ!$J$34:$J$777,СВЦЭМ!$A$34:$A$777,$A353,СВЦЭМ!$B$34:$B$777,L$331)+'СЕТ СН'!$F$13</f>
        <v>230.25312303000001</v>
      </c>
      <c r="M353" s="64">
        <f>SUMIFS(СВЦЭМ!$J$34:$J$777,СВЦЭМ!$A$34:$A$777,$A353,СВЦЭМ!$B$34:$B$777,M$331)+'СЕТ СН'!$F$13</f>
        <v>227.69031222000001</v>
      </c>
      <c r="N353" s="64">
        <f>SUMIFS(СВЦЭМ!$J$34:$J$777,СВЦЭМ!$A$34:$A$777,$A353,СВЦЭМ!$B$34:$B$777,N$331)+'СЕТ СН'!$F$13</f>
        <v>225.35461493</v>
      </c>
      <c r="O353" s="64">
        <f>SUMIFS(СВЦЭМ!$J$34:$J$777,СВЦЭМ!$A$34:$A$777,$A353,СВЦЭМ!$B$34:$B$777,O$331)+'СЕТ СН'!$F$13</f>
        <v>226.80431290999999</v>
      </c>
      <c r="P353" s="64">
        <f>SUMIFS(СВЦЭМ!$J$34:$J$777,СВЦЭМ!$A$34:$A$777,$A353,СВЦЭМ!$B$34:$B$777,P$331)+'СЕТ СН'!$F$13</f>
        <v>227.02801822999999</v>
      </c>
      <c r="Q353" s="64">
        <f>SUMIFS(СВЦЭМ!$J$34:$J$777,СВЦЭМ!$A$34:$A$777,$A353,СВЦЭМ!$B$34:$B$777,Q$331)+'СЕТ СН'!$F$13</f>
        <v>226.65155472999999</v>
      </c>
      <c r="R353" s="64">
        <f>SUMIFS(СВЦЭМ!$J$34:$J$777,СВЦЭМ!$A$34:$A$777,$A353,СВЦЭМ!$B$34:$B$777,R$331)+'СЕТ СН'!$F$13</f>
        <v>230.45972359999999</v>
      </c>
      <c r="S353" s="64">
        <f>SUMIFS(СВЦЭМ!$J$34:$J$777,СВЦЭМ!$A$34:$A$777,$A353,СВЦЭМ!$B$34:$B$777,S$331)+'СЕТ СН'!$F$13</f>
        <v>227.33467386000001</v>
      </c>
      <c r="T353" s="64">
        <f>SUMIFS(СВЦЭМ!$J$34:$J$777,СВЦЭМ!$A$34:$A$777,$A353,СВЦЭМ!$B$34:$B$777,T$331)+'СЕТ СН'!$F$13</f>
        <v>221.57354398000001</v>
      </c>
      <c r="U353" s="64">
        <f>SUMIFS(СВЦЭМ!$J$34:$J$777,СВЦЭМ!$A$34:$A$777,$A353,СВЦЭМ!$B$34:$B$777,U$331)+'СЕТ СН'!$F$13</f>
        <v>222.08053971000001</v>
      </c>
      <c r="V353" s="64">
        <f>SUMIFS(СВЦЭМ!$J$34:$J$777,СВЦЭМ!$A$34:$A$777,$A353,СВЦЭМ!$B$34:$B$777,V$331)+'СЕТ СН'!$F$13</f>
        <v>238.16559921999999</v>
      </c>
      <c r="W353" s="64">
        <f>SUMIFS(СВЦЭМ!$J$34:$J$777,СВЦЭМ!$A$34:$A$777,$A353,СВЦЭМ!$B$34:$B$777,W$331)+'СЕТ СН'!$F$13</f>
        <v>274.62481041000001</v>
      </c>
      <c r="X353" s="64">
        <f>SUMIFS(СВЦЭМ!$J$34:$J$777,СВЦЭМ!$A$34:$A$777,$A353,СВЦЭМ!$B$34:$B$777,X$331)+'СЕТ СН'!$F$13</f>
        <v>267.58068179999998</v>
      </c>
      <c r="Y353" s="64">
        <f>SUMIFS(СВЦЭМ!$J$34:$J$777,СВЦЭМ!$A$34:$A$777,$A353,СВЦЭМ!$B$34:$B$777,Y$331)+'СЕТ СН'!$F$13</f>
        <v>284.65163173000002</v>
      </c>
    </row>
    <row r="354" spans="1:27" ht="15.75" x14ac:dyDescent="0.2">
      <c r="A354" s="63">
        <f t="shared" si="9"/>
        <v>42574</v>
      </c>
      <c r="B354" s="64">
        <f>SUMIFS(СВЦЭМ!$J$34:$J$777,СВЦЭМ!$A$34:$A$777,$A354,СВЦЭМ!$B$34:$B$777,B$331)+'СЕТ СН'!$F$13</f>
        <v>325.03205407000002</v>
      </c>
      <c r="C354" s="64">
        <f>SUMIFS(СВЦЭМ!$J$34:$J$777,СВЦЭМ!$A$34:$A$777,$A354,СВЦЭМ!$B$34:$B$777,C$331)+'СЕТ СН'!$F$13</f>
        <v>356.38255557000002</v>
      </c>
      <c r="D354" s="64">
        <f>SUMIFS(СВЦЭМ!$J$34:$J$777,СВЦЭМ!$A$34:$A$777,$A354,СВЦЭМ!$B$34:$B$777,D$331)+'СЕТ СН'!$F$13</f>
        <v>372.82871711000001</v>
      </c>
      <c r="E354" s="64">
        <f>SUMIFS(СВЦЭМ!$J$34:$J$777,СВЦЭМ!$A$34:$A$777,$A354,СВЦЭМ!$B$34:$B$777,E$331)+'СЕТ СН'!$F$13</f>
        <v>383.36843596</v>
      </c>
      <c r="F354" s="64">
        <f>SUMIFS(СВЦЭМ!$J$34:$J$777,СВЦЭМ!$A$34:$A$777,$A354,СВЦЭМ!$B$34:$B$777,F$331)+'СЕТ СН'!$F$13</f>
        <v>386.00859094999998</v>
      </c>
      <c r="G354" s="64">
        <f>SUMIFS(СВЦЭМ!$J$34:$J$777,СВЦЭМ!$A$34:$A$777,$A354,СВЦЭМ!$B$34:$B$777,G$331)+'СЕТ СН'!$F$13</f>
        <v>385.57825000999998</v>
      </c>
      <c r="H354" s="64">
        <f>SUMIFS(СВЦЭМ!$J$34:$J$777,СВЦЭМ!$A$34:$A$777,$A354,СВЦЭМ!$B$34:$B$777,H$331)+'СЕТ СН'!$F$13</f>
        <v>351.91142079000002</v>
      </c>
      <c r="I354" s="64">
        <f>SUMIFS(СВЦЭМ!$J$34:$J$777,СВЦЭМ!$A$34:$A$777,$A354,СВЦЭМ!$B$34:$B$777,I$331)+'СЕТ СН'!$F$13</f>
        <v>310.69998436999998</v>
      </c>
      <c r="J354" s="64">
        <f>SUMIFS(СВЦЭМ!$J$34:$J$777,СВЦЭМ!$A$34:$A$777,$A354,СВЦЭМ!$B$34:$B$777,J$331)+'СЕТ СН'!$F$13</f>
        <v>257.19795015</v>
      </c>
      <c r="K354" s="64">
        <f>SUMIFS(СВЦЭМ!$J$34:$J$777,СВЦЭМ!$A$34:$A$777,$A354,СВЦЭМ!$B$34:$B$777,K$331)+'СЕТ СН'!$F$13</f>
        <v>221.26998282</v>
      </c>
      <c r="L354" s="64">
        <f>SUMIFS(СВЦЭМ!$J$34:$J$777,СВЦЭМ!$A$34:$A$777,$A354,СВЦЭМ!$B$34:$B$777,L$331)+'СЕТ СН'!$F$13</f>
        <v>215.66362068000001</v>
      </c>
      <c r="M354" s="64">
        <f>SUMIFS(СВЦЭМ!$J$34:$J$777,СВЦЭМ!$A$34:$A$777,$A354,СВЦЭМ!$B$34:$B$777,M$331)+'СЕТ СН'!$F$13</f>
        <v>210.02261215999999</v>
      </c>
      <c r="N354" s="64">
        <f>SUMIFS(СВЦЭМ!$J$34:$J$777,СВЦЭМ!$A$34:$A$777,$A354,СВЦЭМ!$B$34:$B$777,N$331)+'СЕТ СН'!$F$13</f>
        <v>208.95163865999999</v>
      </c>
      <c r="O354" s="64">
        <f>SUMIFS(СВЦЭМ!$J$34:$J$777,СВЦЭМ!$A$34:$A$777,$A354,СВЦЭМ!$B$34:$B$777,O$331)+'СЕТ СН'!$F$13</f>
        <v>208.68189580999999</v>
      </c>
      <c r="P354" s="64">
        <f>SUMIFS(СВЦЭМ!$J$34:$J$777,СВЦЭМ!$A$34:$A$777,$A354,СВЦЭМ!$B$34:$B$777,P$331)+'СЕТ СН'!$F$13</f>
        <v>209.99069046</v>
      </c>
      <c r="Q354" s="64">
        <f>SUMIFS(СВЦЭМ!$J$34:$J$777,СВЦЭМ!$A$34:$A$777,$A354,СВЦЭМ!$B$34:$B$777,Q$331)+'СЕТ СН'!$F$13</f>
        <v>211.56284597000001</v>
      </c>
      <c r="R354" s="64">
        <f>SUMIFS(СВЦЭМ!$J$34:$J$777,СВЦЭМ!$A$34:$A$777,$A354,СВЦЭМ!$B$34:$B$777,R$331)+'СЕТ СН'!$F$13</f>
        <v>212.85665227999999</v>
      </c>
      <c r="S354" s="64">
        <f>SUMIFS(СВЦЭМ!$J$34:$J$777,СВЦЭМ!$A$34:$A$777,$A354,СВЦЭМ!$B$34:$B$777,S$331)+'СЕТ СН'!$F$13</f>
        <v>212.09924624000001</v>
      </c>
      <c r="T354" s="64">
        <f>SUMIFS(СВЦЭМ!$J$34:$J$777,СВЦЭМ!$A$34:$A$777,$A354,СВЦЭМ!$B$34:$B$777,T$331)+'СЕТ СН'!$F$13</f>
        <v>212.13307460999999</v>
      </c>
      <c r="U354" s="64">
        <f>SUMIFS(СВЦЭМ!$J$34:$J$777,СВЦЭМ!$A$34:$A$777,$A354,СВЦЭМ!$B$34:$B$777,U$331)+'СЕТ СН'!$F$13</f>
        <v>212.34076073</v>
      </c>
      <c r="V354" s="64">
        <f>SUMIFS(СВЦЭМ!$J$34:$J$777,СВЦЭМ!$A$34:$A$777,$A354,СВЦЭМ!$B$34:$B$777,V$331)+'СЕТ СН'!$F$13</f>
        <v>223.21110522999999</v>
      </c>
      <c r="W354" s="64">
        <f>SUMIFS(СВЦЭМ!$J$34:$J$777,СВЦЭМ!$A$34:$A$777,$A354,СВЦЭМ!$B$34:$B$777,W$331)+'СЕТ СН'!$F$13</f>
        <v>244.28805743999999</v>
      </c>
      <c r="X354" s="64">
        <f>SUMIFS(СВЦЭМ!$J$34:$J$777,СВЦЭМ!$A$34:$A$777,$A354,СВЦЭМ!$B$34:$B$777,X$331)+'СЕТ СН'!$F$13</f>
        <v>257.01403859999999</v>
      </c>
      <c r="Y354" s="64">
        <f>SUMIFS(СВЦЭМ!$J$34:$J$777,СВЦЭМ!$A$34:$A$777,$A354,СВЦЭМ!$B$34:$B$777,Y$331)+'СЕТ СН'!$F$13</f>
        <v>295.14009327999997</v>
      </c>
    </row>
    <row r="355" spans="1:27" ht="15.75" x14ac:dyDescent="0.2">
      <c r="A355" s="63">
        <f t="shared" si="9"/>
        <v>42575</v>
      </c>
      <c r="B355" s="64">
        <f>SUMIFS(СВЦЭМ!$J$34:$J$777,СВЦЭМ!$A$34:$A$777,$A355,СВЦЭМ!$B$34:$B$777,B$331)+'СЕТ СН'!$F$13</f>
        <v>348.14562006</v>
      </c>
      <c r="C355" s="64">
        <f>SUMIFS(СВЦЭМ!$J$34:$J$777,СВЦЭМ!$A$34:$A$777,$A355,СВЦЭМ!$B$34:$B$777,C$331)+'СЕТ СН'!$F$13</f>
        <v>380.59019454999998</v>
      </c>
      <c r="D355" s="64">
        <f>SUMIFS(СВЦЭМ!$J$34:$J$777,СВЦЭМ!$A$34:$A$777,$A355,СВЦЭМ!$B$34:$B$777,D$331)+'СЕТ СН'!$F$13</f>
        <v>403.53324013000002</v>
      </c>
      <c r="E355" s="64">
        <f>SUMIFS(СВЦЭМ!$J$34:$J$777,СВЦЭМ!$A$34:$A$777,$A355,СВЦЭМ!$B$34:$B$777,E$331)+'СЕТ СН'!$F$13</f>
        <v>415.31040006000001</v>
      </c>
      <c r="F355" s="64">
        <f>SUMIFS(СВЦЭМ!$J$34:$J$777,СВЦЭМ!$A$34:$A$777,$A355,СВЦЭМ!$B$34:$B$777,F$331)+'СЕТ СН'!$F$13</f>
        <v>423.18117113</v>
      </c>
      <c r="G355" s="64">
        <f>SUMIFS(СВЦЭМ!$J$34:$J$777,СВЦЭМ!$A$34:$A$777,$A355,СВЦЭМ!$B$34:$B$777,G$331)+'СЕТ СН'!$F$13</f>
        <v>424.82113655000001</v>
      </c>
      <c r="H355" s="64">
        <f>SUMIFS(СВЦЭМ!$J$34:$J$777,СВЦЭМ!$A$34:$A$777,$A355,СВЦЭМ!$B$34:$B$777,H$331)+'СЕТ СН'!$F$13</f>
        <v>388.81795061000003</v>
      </c>
      <c r="I355" s="64">
        <f>SUMIFS(СВЦЭМ!$J$34:$J$777,СВЦЭМ!$A$34:$A$777,$A355,СВЦЭМ!$B$34:$B$777,I$331)+'СЕТ СН'!$F$13</f>
        <v>349.22650656000002</v>
      </c>
      <c r="J355" s="64">
        <f>SUMIFS(СВЦЭМ!$J$34:$J$777,СВЦЭМ!$A$34:$A$777,$A355,СВЦЭМ!$B$34:$B$777,J$331)+'СЕТ СН'!$F$13</f>
        <v>282.56792676999999</v>
      </c>
      <c r="K355" s="64">
        <f>SUMIFS(СВЦЭМ!$J$34:$J$777,СВЦЭМ!$A$34:$A$777,$A355,СВЦЭМ!$B$34:$B$777,K$331)+'СЕТ СН'!$F$13</f>
        <v>228.92827448</v>
      </c>
      <c r="L355" s="64">
        <f>SUMIFS(СВЦЭМ!$J$34:$J$777,СВЦЭМ!$A$34:$A$777,$A355,СВЦЭМ!$B$34:$B$777,L$331)+'СЕТ СН'!$F$13</f>
        <v>213.92066851000001</v>
      </c>
      <c r="M355" s="64">
        <f>SUMIFS(СВЦЭМ!$J$34:$J$777,СВЦЭМ!$A$34:$A$777,$A355,СВЦЭМ!$B$34:$B$777,M$331)+'СЕТ СН'!$F$13</f>
        <v>212.84128301999999</v>
      </c>
      <c r="N355" s="64">
        <f>SUMIFS(СВЦЭМ!$J$34:$J$777,СВЦЭМ!$A$34:$A$777,$A355,СВЦЭМ!$B$34:$B$777,N$331)+'СЕТ СН'!$F$13</f>
        <v>215.10811287000001</v>
      </c>
      <c r="O355" s="64">
        <f>SUMIFS(СВЦЭМ!$J$34:$J$777,СВЦЭМ!$A$34:$A$777,$A355,СВЦЭМ!$B$34:$B$777,O$331)+'СЕТ СН'!$F$13</f>
        <v>214.99959568</v>
      </c>
      <c r="P355" s="64">
        <f>SUMIFS(СВЦЭМ!$J$34:$J$777,СВЦЭМ!$A$34:$A$777,$A355,СВЦЭМ!$B$34:$B$777,P$331)+'СЕТ СН'!$F$13</f>
        <v>216.11544151000001</v>
      </c>
      <c r="Q355" s="64">
        <f>SUMIFS(СВЦЭМ!$J$34:$J$777,СВЦЭМ!$A$34:$A$777,$A355,СВЦЭМ!$B$34:$B$777,Q$331)+'СЕТ СН'!$F$13</f>
        <v>216.91791732999999</v>
      </c>
      <c r="R355" s="64">
        <f>SUMIFS(СВЦЭМ!$J$34:$J$777,СВЦЭМ!$A$34:$A$777,$A355,СВЦЭМ!$B$34:$B$777,R$331)+'СЕТ СН'!$F$13</f>
        <v>218.23613818999999</v>
      </c>
      <c r="S355" s="64">
        <f>SUMIFS(СВЦЭМ!$J$34:$J$777,СВЦЭМ!$A$34:$A$777,$A355,СВЦЭМ!$B$34:$B$777,S$331)+'СЕТ СН'!$F$13</f>
        <v>222.21436696999999</v>
      </c>
      <c r="T355" s="64">
        <f>SUMIFS(СВЦЭМ!$J$34:$J$777,СВЦЭМ!$A$34:$A$777,$A355,СВЦЭМ!$B$34:$B$777,T$331)+'СЕТ СН'!$F$13</f>
        <v>222.14249416999999</v>
      </c>
      <c r="U355" s="64">
        <f>SUMIFS(СВЦЭМ!$J$34:$J$777,СВЦЭМ!$A$34:$A$777,$A355,СВЦЭМ!$B$34:$B$777,U$331)+'СЕТ СН'!$F$13</f>
        <v>233.64320884</v>
      </c>
      <c r="V355" s="64">
        <f>SUMIFS(СВЦЭМ!$J$34:$J$777,СВЦЭМ!$A$34:$A$777,$A355,СВЦЭМ!$B$34:$B$777,V$331)+'СЕТ СН'!$F$13</f>
        <v>238.83486026</v>
      </c>
      <c r="W355" s="64">
        <f>SUMIFS(СВЦЭМ!$J$34:$J$777,СВЦЭМ!$A$34:$A$777,$A355,СВЦЭМ!$B$34:$B$777,W$331)+'СЕТ СН'!$F$13</f>
        <v>259.11273182999997</v>
      </c>
      <c r="X355" s="64">
        <f>SUMIFS(СВЦЭМ!$J$34:$J$777,СВЦЭМ!$A$34:$A$777,$A355,СВЦЭМ!$B$34:$B$777,X$331)+'СЕТ СН'!$F$13</f>
        <v>275.71451440999999</v>
      </c>
      <c r="Y355" s="64">
        <f>SUMIFS(СВЦЭМ!$J$34:$J$777,СВЦЭМ!$A$34:$A$777,$A355,СВЦЭМ!$B$34:$B$777,Y$331)+'СЕТ СН'!$F$13</f>
        <v>317.36203017000003</v>
      </c>
    </row>
    <row r="356" spans="1:27" ht="15.75" x14ac:dyDescent="0.2">
      <c r="A356" s="63">
        <f t="shared" si="9"/>
        <v>42576</v>
      </c>
      <c r="B356" s="64">
        <f>SUMIFS(СВЦЭМ!$J$34:$J$777,СВЦЭМ!$A$34:$A$777,$A356,СВЦЭМ!$B$34:$B$777,B$331)+'СЕТ СН'!$F$13</f>
        <v>316.89635643000003</v>
      </c>
      <c r="C356" s="64">
        <f>SUMIFS(СВЦЭМ!$J$34:$J$777,СВЦЭМ!$A$34:$A$777,$A356,СВЦЭМ!$B$34:$B$777,C$331)+'СЕТ СН'!$F$13</f>
        <v>347.76976166999998</v>
      </c>
      <c r="D356" s="64">
        <f>SUMIFS(СВЦЭМ!$J$34:$J$777,СВЦЭМ!$A$34:$A$777,$A356,СВЦЭМ!$B$34:$B$777,D$331)+'СЕТ СН'!$F$13</f>
        <v>359.45643947000002</v>
      </c>
      <c r="E356" s="64">
        <f>SUMIFS(СВЦЭМ!$J$34:$J$777,СВЦЭМ!$A$34:$A$777,$A356,СВЦЭМ!$B$34:$B$777,E$331)+'СЕТ СН'!$F$13</f>
        <v>359.16011902000002</v>
      </c>
      <c r="F356" s="64">
        <f>SUMIFS(СВЦЭМ!$J$34:$J$777,СВЦЭМ!$A$34:$A$777,$A356,СВЦЭМ!$B$34:$B$777,F$331)+'СЕТ СН'!$F$13</f>
        <v>363.12277946</v>
      </c>
      <c r="G356" s="64">
        <f>SUMIFS(СВЦЭМ!$J$34:$J$777,СВЦЭМ!$A$34:$A$777,$A356,СВЦЭМ!$B$34:$B$777,G$331)+'СЕТ СН'!$F$13</f>
        <v>360.46364474000001</v>
      </c>
      <c r="H356" s="64">
        <f>SUMIFS(СВЦЭМ!$J$34:$J$777,СВЦЭМ!$A$34:$A$777,$A356,СВЦЭМ!$B$34:$B$777,H$331)+'СЕТ СН'!$F$13</f>
        <v>333.18123444000003</v>
      </c>
      <c r="I356" s="64">
        <f>SUMIFS(СВЦЭМ!$J$34:$J$777,СВЦЭМ!$A$34:$A$777,$A356,СВЦЭМ!$B$34:$B$777,I$331)+'СЕТ СН'!$F$13</f>
        <v>277.28963153000001</v>
      </c>
      <c r="J356" s="64">
        <f>SUMIFS(СВЦЭМ!$J$34:$J$777,СВЦЭМ!$A$34:$A$777,$A356,СВЦЭМ!$B$34:$B$777,J$331)+'СЕТ СН'!$F$13</f>
        <v>224.91531778000001</v>
      </c>
      <c r="K356" s="64">
        <f>SUMIFS(СВЦЭМ!$J$34:$J$777,СВЦЭМ!$A$34:$A$777,$A356,СВЦЭМ!$B$34:$B$777,K$331)+'СЕТ СН'!$F$13</f>
        <v>206.95716773000001</v>
      </c>
      <c r="L356" s="64">
        <f>SUMIFS(СВЦЭМ!$J$34:$J$777,СВЦЭМ!$A$34:$A$777,$A356,СВЦЭМ!$B$34:$B$777,L$331)+'СЕТ СН'!$F$13</f>
        <v>230.67457984000001</v>
      </c>
      <c r="M356" s="64">
        <f>SUMIFS(СВЦЭМ!$J$34:$J$777,СВЦЭМ!$A$34:$A$777,$A356,СВЦЭМ!$B$34:$B$777,M$331)+'СЕТ СН'!$F$13</f>
        <v>232.10037048999999</v>
      </c>
      <c r="N356" s="64">
        <f>SUMIFS(СВЦЭМ!$J$34:$J$777,СВЦЭМ!$A$34:$A$777,$A356,СВЦЭМ!$B$34:$B$777,N$331)+'СЕТ СН'!$F$13</f>
        <v>225.94878176</v>
      </c>
      <c r="O356" s="64">
        <f>SUMIFS(СВЦЭМ!$J$34:$J$777,СВЦЭМ!$A$34:$A$777,$A356,СВЦЭМ!$B$34:$B$777,O$331)+'СЕТ СН'!$F$13</f>
        <v>231.03877728000001</v>
      </c>
      <c r="P356" s="64">
        <f>SUMIFS(СВЦЭМ!$J$34:$J$777,СВЦЭМ!$A$34:$A$777,$A356,СВЦЭМ!$B$34:$B$777,P$331)+'СЕТ СН'!$F$13</f>
        <v>229.95970750999999</v>
      </c>
      <c r="Q356" s="64">
        <f>SUMIFS(СВЦЭМ!$J$34:$J$777,СВЦЭМ!$A$34:$A$777,$A356,СВЦЭМ!$B$34:$B$777,Q$331)+'СЕТ СН'!$F$13</f>
        <v>225.29157315</v>
      </c>
      <c r="R356" s="64">
        <f>SUMIFS(СВЦЭМ!$J$34:$J$777,СВЦЭМ!$A$34:$A$777,$A356,СВЦЭМ!$B$34:$B$777,R$331)+'СЕТ СН'!$F$13</f>
        <v>226.60693463999999</v>
      </c>
      <c r="S356" s="64">
        <f>SUMIFS(СВЦЭМ!$J$34:$J$777,СВЦЭМ!$A$34:$A$777,$A356,СВЦЭМ!$B$34:$B$777,S$331)+'СЕТ СН'!$F$13</f>
        <v>225.34504924999999</v>
      </c>
      <c r="T356" s="64">
        <f>SUMIFS(СВЦЭМ!$J$34:$J$777,СВЦЭМ!$A$34:$A$777,$A356,СВЦЭМ!$B$34:$B$777,T$331)+'СЕТ СН'!$F$13</f>
        <v>202.15216629</v>
      </c>
      <c r="U356" s="64">
        <f>SUMIFS(СВЦЭМ!$J$34:$J$777,СВЦЭМ!$A$34:$A$777,$A356,СВЦЭМ!$B$34:$B$777,U$331)+'СЕТ СН'!$F$13</f>
        <v>203.32288034000001</v>
      </c>
      <c r="V356" s="64">
        <f>SUMIFS(СВЦЭМ!$J$34:$J$777,СВЦЭМ!$A$34:$A$777,$A356,СВЦЭМ!$B$34:$B$777,V$331)+'СЕТ СН'!$F$13</f>
        <v>206.1783509</v>
      </c>
      <c r="W356" s="64">
        <f>SUMIFS(СВЦЭМ!$J$34:$J$777,СВЦЭМ!$A$34:$A$777,$A356,СВЦЭМ!$B$34:$B$777,W$331)+'СЕТ СН'!$F$13</f>
        <v>230.28476981</v>
      </c>
      <c r="X356" s="64">
        <f>SUMIFS(СВЦЭМ!$J$34:$J$777,СВЦЭМ!$A$34:$A$777,$A356,СВЦЭМ!$B$34:$B$777,X$331)+'СЕТ СН'!$F$13</f>
        <v>241.80643197000001</v>
      </c>
      <c r="Y356" s="64">
        <f>SUMIFS(СВЦЭМ!$J$34:$J$777,СВЦЭМ!$A$34:$A$777,$A356,СВЦЭМ!$B$34:$B$777,Y$331)+'СЕТ СН'!$F$13</f>
        <v>264.04194645000001</v>
      </c>
    </row>
    <row r="357" spans="1:27" ht="15.75" x14ac:dyDescent="0.2">
      <c r="A357" s="63">
        <f t="shared" si="9"/>
        <v>42577</v>
      </c>
      <c r="B357" s="64">
        <f>SUMIFS(СВЦЭМ!$J$34:$J$777,СВЦЭМ!$A$34:$A$777,$A357,СВЦЭМ!$B$34:$B$777,B$331)+'СЕТ СН'!$F$13</f>
        <v>357.69708773000002</v>
      </c>
      <c r="C357" s="64">
        <f>SUMIFS(СВЦЭМ!$J$34:$J$777,СВЦЭМ!$A$34:$A$777,$A357,СВЦЭМ!$B$34:$B$777,C$331)+'СЕТ СН'!$F$13</f>
        <v>386.78210719999998</v>
      </c>
      <c r="D357" s="64">
        <f>SUMIFS(СВЦЭМ!$J$34:$J$777,СВЦЭМ!$A$34:$A$777,$A357,СВЦЭМ!$B$34:$B$777,D$331)+'СЕТ СН'!$F$13</f>
        <v>404.28083128999998</v>
      </c>
      <c r="E357" s="64">
        <f>SUMIFS(СВЦЭМ!$J$34:$J$777,СВЦЭМ!$A$34:$A$777,$A357,СВЦЭМ!$B$34:$B$777,E$331)+'СЕТ СН'!$F$13</f>
        <v>408.72164772000002</v>
      </c>
      <c r="F357" s="64">
        <f>SUMIFS(СВЦЭМ!$J$34:$J$777,СВЦЭМ!$A$34:$A$777,$A357,СВЦЭМ!$B$34:$B$777,F$331)+'СЕТ СН'!$F$13</f>
        <v>405.60196212</v>
      </c>
      <c r="G357" s="64">
        <f>SUMIFS(СВЦЭМ!$J$34:$J$777,СВЦЭМ!$A$34:$A$777,$A357,СВЦЭМ!$B$34:$B$777,G$331)+'СЕТ СН'!$F$13</f>
        <v>403.16394639999999</v>
      </c>
      <c r="H357" s="64">
        <f>SUMIFS(СВЦЭМ!$J$34:$J$777,СВЦЭМ!$A$34:$A$777,$A357,СВЦЭМ!$B$34:$B$777,H$331)+'СЕТ СН'!$F$13</f>
        <v>374.09938727999997</v>
      </c>
      <c r="I357" s="64">
        <f>SUMIFS(СВЦЭМ!$J$34:$J$777,СВЦЭМ!$A$34:$A$777,$A357,СВЦЭМ!$B$34:$B$777,I$331)+'СЕТ СН'!$F$13</f>
        <v>320.82830447999999</v>
      </c>
      <c r="J357" s="64">
        <f>SUMIFS(СВЦЭМ!$J$34:$J$777,СВЦЭМ!$A$34:$A$777,$A357,СВЦЭМ!$B$34:$B$777,J$331)+'СЕТ СН'!$F$13</f>
        <v>295.86307004000003</v>
      </c>
      <c r="K357" s="64">
        <f>SUMIFS(СВЦЭМ!$J$34:$J$777,СВЦЭМ!$A$34:$A$777,$A357,СВЦЭМ!$B$34:$B$777,K$331)+'СЕТ СН'!$F$13</f>
        <v>268.12020292</v>
      </c>
      <c r="L357" s="64">
        <f>SUMIFS(СВЦЭМ!$J$34:$J$777,СВЦЭМ!$A$34:$A$777,$A357,СВЦЭМ!$B$34:$B$777,L$331)+'СЕТ СН'!$F$13</f>
        <v>260.34917290999999</v>
      </c>
      <c r="M357" s="64">
        <f>SUMIFS(СВЦЭМ!$J$34:$J$777,СВЦЭМ!$A$34:$A$777,$A357,СВЦЭМ!$B$34:$B$777,M$331)+'СЕТ СН'!$F$13</f>
        <v>254.23797347999999</v>
      </c>
      <c r="N357" s="64">
        <f>SUMIFS(СВЦЭМ!$J$34:$J$777,СВЦЭМ!$A$34:$A$777,$A357,СВЦЭМ!$B$34:$B$777,N$331)+'СЕТ СН'!$F$13</f>
        <v>255.94501511000001</v>
      </c>
      <c r="O357" s="64">
        <f>SUMIFS(СВЦЭМ!$J$34:$J$777,СВЦЭМ!$A$34:$A$777,$A357,СВЦЭМ!$B$34:$B$777,O$331)+'СЕТ СН'!$F$13</f>
        <v>252.35109700999999</v>
      </c>
      <c r="P357" s="64">
        <f>SUMIFS(СВЦЭМ!$J$34:$J$777,СВЦЭМ!$A$34:$A$777,$A357,СВЦЭМ!$B$34:$B$777,P$331)+'СЕТ СН'!$F$13</f>
        <v>249.41650213</v>
      </c>
      <c r="Q357" s="64">
        <f>SUMIFS(СВЦЭМ!$J$34:$J$777,СВЦЭМ!$A$34:$A$777,$A357,СВЦЭМ!$B$34:$B$777,Q$331)+'СЕТ СН'!$F$13</f>
        <v>250.84347</v>
      </c>
      <c r="R357" s="64">
        <f>SUMIFS(СВЦЭМ!$J$34:$J$777,СВЦЭМ!$A$34:$A$777,$A357,СВЦЭМ!$B$34:$B$777,R$331)+'СЕТ СН'!$F$13</f>
        <v>251.24684905999999</v>
      </c>
      <c r="S357" s="64">
        <f>SUMIFS(СВЦЭМ!$J$34:$J$777,СВЦЭМ!$A$34:$A$777,$A357,СВЦЭМ!$B$34:$B$777,S$331)+'СЕТ СН'!$F$13</f>
        <v>258.11673607</v>
      </c>
      <c r="T357" s="64">
        <f>SUMIFS(СВЦЭМ!$J$34:$J$777,СВЦЭМ!$A$34:$A$777,$A357,СВЦЭМ!$B$34:$B$777,T$331)+'СЕТ СН'!$F$13</f>
        <v>268.82738581000001</v>
      </c>
      <c r="U357" s="64">
        <f>SUMIFS(СВЦЭМ!$J$34:$J$777,СВЦЭМ!$A$34:$A$777,$A357,СВЦЭМ!$B$34:$B$777,U$331)+'СЕТ СН'!$F$13</f>
        <v>277.74413168000001</v>
      </c>
      <c r="V357" s="64">
        <f>SUMIFS(СВЦЭМ!$J$34:$J$777,СВЦЭМ!$A$34:$A$777,$A357,СВЦЭМ!$B$34:$B$777,V$331)+'СЕТ СН'!$F$13</f>
        <v>313.17943681999998</v>
      </c>
      <c r="W357" s="64">
        <f>SUMIFS(СВЦЭМ!$J$34:$J$777,СВЦЭМ!$A$34:$A$777,$A357,СВЦЭМ!$B$34:$B$777,W$331)+'СЕТ СН'!$F$13</f>
        <v>339.54396498</v>
      </c>
      <c r="X357" s="64">
        <f>SUMIFS(СВЦЭМ!$J$34:$J$777,СВЦЭМ!$A$34:$A$777,$A357,СВЦЭМ!$B$34:$B$777,X$331)+'СЕТ СН'!$F$13</f>
        <v>348.36697119000002</v>
      </c>
      <c r="Y357" s="64">
        <f>SUMIFS(СВЦЭМ!$J$34:$J$777,СВЦЭМ!$A$34:$A$777,$A357,СВЦЭМ!$B$34:$B$777,Y$331)+'СЕТ СН'!$F$13</f>
        <v>337.86763833999998</v>
      </c>
    </row>
    <row r="358" spans="1:27" ht="15.75" x14ac:dyDescent="0.2">
      <c r="A358" s="63">
        <f t="shared" si="9"/>
        <v>42578</v>
      </c>
      <c r="B358" s="64">
        <f>SUMIFS(СВЦЭМ!$J$34:$J$777,СВЦЭМ!$A$34:$A$777,$A358,СВЦЭМ!$B$34:$B$777,B$331)+'СЕТ СН'!$F$13</f>
        <v>330.03188710000001</v>
      </c>
      <c r="C358" s="64">
        <f>SUMIFS(СВЦЭМ!$J$34:$J$777,СВЦЭМ!$A$34:$A$777,$A358,СВЦЭМ!$B$34:$B$777,C$331)+'СЕТ СН'!$F$13</f>
        <v>358.27572065999999</v>
      </c>
      <c r="D358" s="64">
        <f>SUMIFS(СВЦЭМ!$J$34:$J$777,СВЦЭМ!$A$34:$A$777,$A358,СВЦЭМ!$B$34:$B$777,D$331)+'СЕТ СН'!$F$13</f>
        <v>378.12111812000001</v>
      </c>
      <c r="E358" s="64">
        <f>SUMIFS(СВЦЭМ!$J$34:$J$777,СВЦЭМ!$A$34:$A$777,$A358,СВЦЭМ!$B$34:$B$777,E$331)+'СЕТ СН'!$F$13</f>
        <v>384.84113378000001</v>
      </c>
      <c r="F358" s="64">
        <f>SUMIFS(СВЦЭМ!$J$34:$J$777,СВЦЭМ!$A$34:$A$777,$A358,СВЦЭМ!$B$34:$B$777,F$331)+'СЕТ СН'!$F$13</f>
        <v>387.74291036</v>
      </c>
      <c r="G358" s="64">
        <f>SUMIFS(СВЦЭМ!$J$34:$J$777,СВЦЭМ!$A$34:$A$777,$A358,СВЦЭМ!$B$34:$B$777,G$331)+'СЕТ СН'!$F$13</f>
        <v>387.58706396999997</v>
      </c>
      <c r="H358" s="64">
        <f>SUMIFS(СВЦЭМ!$J$34:$J$777,СВЦЭМ!$A$34:$A$777,$A358,СВЦЭМ!$B$34:$B$777,H$331)+'СЕТ СН'!$F$13</f>
        <v>365.23755242999999</v>
      </c>
      <c r="I358" s="64">
        <f>SUMIFS(СВЦЭМ!$J$34:$J$777,СВЦЭМ!$A$34:$A$777,$A358,СВЦЭМ!$B$34:$B$777,I$331)+'СЕТ СН'!$F$13</f>
        <v>331.58438276999999</v>
      </c>
      <c r="J358" s="64">
        <f>SUMIFS(СВЦЭМ!$J$34:$J$777,СВЦЭМ!$A$34:$A$777,$A358,СВЦЭМ!$B$34:$B$777,J$331)+'СЕТ СН'!$F$13</f>
        <v>314.61612102999999</v>
      </c>
      <c r="K358" s="64">
        <f>SUMIFS(СВЦЭМ!$J$34:$J$777,СВЦЭМ!$A$34:$A$777,$A358,СВЦЭМ!$B$34:$B$777,K$331)+'СЕТ СН'!$F$13</f>
        <v>301.66873568</v>
      </c>
      <c r="L358" s="64">
        <f>SUMIFS(СВЦЭМ!$J$34:$J$777,СВЦЭМ!$A$34:$A$777,$A358,СВЦЭМ!$B$34:$B$777,L$331)+'СЕТ СН'!$F$13</f>
        <v>297.44999799999999</v>
      </c>
      <c r="M358" s="64">
        <f>SUMIFS(СВЦЭМ!$J$34:$J$777,СВЦЭМ!$A$34:$A$777,$A358,СВЦЭМ!$B$34:$B$777,M$331)+'СЕТ СН'!$F$13</f>
        <v>293.17432222999997</v>
      </c>
      <c r="N358" s="64">
        <f>SUMIFS(СВЦЭМ!$J$34:$J$777,СВЦЭМ!$A$34:$A$777,$A358,СВЦЭМ!$B$34:$B$777,N$331)+'СЕТ СН'!$F$13</f>
        <v>294.32384759000001</v>
      </c>
      <c r="O358" s="64">
        <f>SUMIFS(СВЦЭМ!$J$34:$J$777,СВЦЭМ!$A$34:$A$777,$A358,СВЦЭМ!$B$34:$B$777,O$331)+'СЕТ СН'!$F$13</f>
        <v>292.43939597999997</v>
      </c>
      <c r="P358" s="64">
        <f>SUMIFS(СВЦЭМ!$J$34:$J$777,СВЦЭМ!$A$34:$A$777,$A358,СВЦЭМ!$B$34:$B$777,P$331)+'СЕТ СН'!$F$13</f>
        <v>292.64367307999999</v>
      </c>
      <c r="Q358" s="64">
        <f>SUMIFS(СВЦЭМ!$J$34:$J$777,СВЦЭМ!$A$34:$A$777,$A358,СВЦЭМ!$B$34:$B$777,Q$331)+'СЕТ СН'!$F$13</f>
        <v>289.44236081999998</v>
      </c>
      <c r="R358" s="64">
        <f>SUMIFS(СВЦЭМ!$J$34:$J$777,СВЦЭМ!$A$34:$A$777,$A358,СВЦЭМ!$B$34:$B$777,R$331)+'СЕТ СН'!$F$13</f>
        <v>286.65989540999999</v>
      </c>
      <c r="S358" s="64">
        <f>SUMIFS(СВЦЭМ!$J$34:$J$777,СВЦЭМ!$A$34:$A$777,$A358,СВЦЭМ!$B$34:$B$777,S$331)+'СЕТ СН'!$F$13</f>
        <v>289.47198122999998</v>
      </c>
      <c r="T358" s="64">
        <f>SUMIFS(СВЦЭМ!$J$34:$J$777,СВЦЭМ!$A$34:$A$777,$A358,СВЦЭМ!$B$34:$B$777,T$331)+'СЕТ СН'!$F$13</f>
        <v>291.16942841000002</v>
      </c>
      <c r="U358" s="64">
        <f>SUMIFS(СВЦЭМ!$J$34:$J$777,СВЦЭМ!$A$34:$A$777,$A358,СВЦЭМ!$B$34:$B$777,U$331)+'СЕТ СН'!$F$13</f>
        <v>293.38140486999998</v>
      </c>
      <c r="V358" s="64">
        <f>SUMIFS(СВЦЭМ!$J$34:$J$777,СВЦЭМ!$A$34:$A$777,$A358,СВЦЭМ!$B$34:$B$777,V$331)+'СЕТ СН'!$F$13</f>
        <v>300.18834980999998</v>
      </c>
      <c r="W358" s="64">
        <f>SUMIFS(СВЦЭМ!$J$34:$J$777,СВЦЭМ!$A$34:$A$777,$A358,СВЦЭМ!$B$34:$B$777,W$331)+'СЕТ СН'!$F$13</f>
        <v>317.04586578999999</v>
      </c>
      <c r="X358" s="64">
        <f>SUMIFS(СВЦЭМ!$J$34:$J$777,СВЦЭМ!$A$34:$A$777,$A358,СВЦЭМ!$B$34:$B$777,X$331)+'СЕТ СН'!$F$13</f>
        <v>329.14083147000002</v>
      </c>
      <c r="Y358" s="64">
        <f>SUMIFS(СВЦЭМ!$J$34:$J$777,СВЦЭМ!$A$34:$A$777,$A358,СВЦЭМ!$B$34:$B$777,Y$331)+'СЕТ СН'!$F$13</f>
        <v>344.70868485</v>
      </c>
    </row>
    <row r="359" spans="1:27" ht="15.75" x14ac:dyDescent="0.2">
      <c r="A359" s="63">
        <f t="shared" si="9"/>
        <v>42579</v>
      </c>
      <c r="B359" s="64">
        <f>SUMIFS(СВЦЭМ!$J$34:$J$777,СВЦЭМ!$A$34:$A$777,$A359,СВЦЭМ!$B$34:$B$777,B$331)+'СЕТ СН'!$F$13</f>
        <v>357.52426337000003</v>
      </c>
      <c r="C359" s="64">
        <f>SUMIFS(СВЦЭМ!$J$34:$J$777,СВЦЭМ!$A$34:$A$777,$A359,СВЦЭМ!$B$34:$B$777,C$331)+'СЕТ СН'!$F$13</f>
        <v>390.13471561</v>
      </c>
      <c r="D359" s="64">
        <f>SUMIFS(СВЦЭМ!$J$34:$J$777,СВЦЭМ!$A$34:$A$777,$A359,СВЦЭМ!$B$34:$B$777,D$331)+'СЕТ СН'!$F$13</f>
        <v>409.53481082000002</v>
      </c>
      <c r="E359" s="64">
        <f>SUMIFS(СВЦЭМ!$J$34:$J$777,СВЦЭМ!$A$34:$A$777,$A359,СВЦЭМ!$B$34:$B$777,E$331)+'СЕТ СН'!$F$13</f>
        <v>409.41882528000002</v>
      </c>
      <c r="F359" s="64">
        <f>SUMIFS(СВЦЭМ!$J$34:$J$777,СВЦЭМ!$A$34:$A$777,$A359,СВЦЭМ!$B$34:$B$777,F$331)+'СЕТ СН'!$F$13</f>
        <v>407.94661980000001</v>
      </c>
      <c r="G359" s="64">
        <f>SUMIFS(СВЦЭМ!$J$34:$J$777,СВЦЭМ!$A$34:$A$777,$A359,СВЦЭМ!$B$34:$B$777,G$331)+'СЕТ СН'!$F$13</f>
        <v>409.38992366000002</v>
      </c>
      <c r="H359" s="64">
        <f>SUMIFS(СВЦЭМ!$J$34:$J$777,СВЦЭМ!$A$34:$A$777,$A359,СВЦЭМ!$B$34:$B$777,H$331)+'СЕТ СН'!$F$13</f>
        <v>369.71018670000001</v>
      </c>
      <c r="I359" s="64">
        <f>SUMIFS(СВЦЭМ!$J$34:$J$777,СВЦЭМ!$A$34:$A$777,$A359,СВЦЭМ!$B$34:$B$777,I$331)+'СЕТ СН'!$F$13</f>
        <v>345.33145637000001</v>
      </c>
      <c r="J359" s="64">
        <f>SUMIFS(СВЦЭМ!$J$34:$J$777,СВЦЭМ!$A$34:$A$777,$A359,СВЦЭМ!$B$34:$B$777,J$331)+'СЕТ СН'!$F$13</f>
        <v>313.44570375000001</v>
      </c>
      <c r="K359" s="64">
        <f>SUMIFS(СВЦЭМ!$J$34:$J$777,СВЦЭМ!$A$34:$A$777,$A359,СВЦЭМ!$B$34:$B$777,K$331)+'СЕТ СН'!$F$13</f>
        <v>329.67065673000002</v>
      </c>
      <c r="L359" s="64">
        <f>SUMIFS(СВЦЭМ!$J$34:$J$777,СВЦЭМ!$A$34:$A$777,$A359,СВЦЭМ!$B$34:$B$777,L$331)+'СЕТ СН'!$F$13</f>
        <v>333.05901564999999</v>
      </c>
      <c r="M359" s="64">
        <f>SUMIFS(СВЦЭМ!$J$34:$J$777,СВЦЭМ!$A$34:$A$777,$A359,СВЦЭМ!$B$34:$B$777,M$331)+'СЕТ СН'!$F$13</f>
        <v>336.34729069999997</v>
      </c>
      <c r="N359" s="64">
        <f>SUMIFS(СВЦЭМ!$J$34:$J$777,СВЦЭМ!$A$34:$A$777,$A359,СВЦЭМ!$B$34:$B$777,N$331)+'СЕТ СН'!$F$13</f>
        <v>333.25649004000002</v>
      </c>
      <c r="O359" s="64">
        <f>SUMIFS(СВЦЭМ!$J$34:$J$777,СВЦЭМ!$A$34:$A$777,$A359,СВЦЭМ!$B$34:$B$777,O$331)+'СЕТ СН'!$F$13</f>
        <v>334.40931938</v>
      </c>
      <c r="P359" s="64">
        <f>SUMIFS(СВЦЭМ!$J$34:$J$777,СВЦЭМ!$A$34:$A$777,$A359,СВЦЭМ!$B$34:$B$777,P$331)+'СЕТ СН'!$F$13</f>
        <v>330.00980146000001</v>
      </c>
      <c r="Q359" s="64">
        <f>SUMIFS(СВЦЭМ!$J$34:$J$777,СВЦЭМ!$A$34:$A$777,$A359,СВЦЭМ!$B$34:$B$777,Q$331)+'СЕТ СН'!$F$13</f>
        <v>327.94993476000002</v>
      </c>
      <c r="R359" s="64">
        <f>SUMIFS(СВЦЭМ!$J$34:$J$777,СВЦЭМ!$A$34:$A$777,$A359,СВЦЭМ!$B$34:$B$777,R$331)+'СЕТ СН'!$F$13</f>
        <v>324.75102162000002</v>
      </c>
      <c r="S359" s="64">
        <f>SUMIFS(СВЦЭМ!$J$34:$J$777,СВЦЭМ!$A$34:$A$777,$A359,СВЦЭМ!$B$34:$B$777,S$331)+'СЕТ СН'!$F$13</f>
        <v>325.05469548000002</v>
      </c>
      <c r="T359" s="64">
        <f>SUMIFS(СВЦЭМ!$J$34:$J$777,СВЦЭМ!$A$34:$A$777,$A359,СВЦЭМ!$B$34:$B$777,T$331)+'СЕТ СН'!$F$13</f>
        <v>322.91694810000001</v>
      </c>
      <c r="U359" s="64">
        <f>SUMIFS(СВЦЭМ!$J$34:$J$777,СВЦЭМ!$A$34:$A$777,$A359,СВЦЭМ!$B$34:$B$777,U$331)+'СЕТ СН'!$F$13</f>
        <v>321.78768434</v>
      </c>
      <c r="V359" s="64">
        <f>SUMIFS(СВЦЭМ!$J$34:$J$777,СВЦЭМ!$A$34:$A$777,$A359,СВЦЭМ!$B$34:$B$777,V$331)+'СЕТ СН'!$F$13</f>
        <v>328.06146989000001</v>
      </c>
      <c r="W359" s="64">
        <f>SUMIFS(СВЦЭМ!$J$34:$J$777,СВЦЭМ!$A$34:$A$777,$A359,СВЦЭМ!$B$34:$B$777,W$331)+'СЕТ СН'!$F$13</f>
        <v>319.50059191999998</v>
      </c>
      <c r="X359" s="64">
        <f>SUMIFS(СВЦЭМ!$J$34:$J$777,СВЦЭМ!$A$34:$A$777,$A359,СВЦЭМ!$B$34:$B$777,X$331)+'СЕТ СН'!$F$13</f>
        <v>328.27861445999997</v>
      </c>
      <c r="Y359" s="64">
        <f>SUMIFS(СВЦЭМ!$J$34:$J$777,СВЦЭМ!$A$34:$A$777,$A359,СВЦЭМ!$B$34:$B$777,Y$331)+'СЕТ СН'!$F$13</f>
        <v>334.11453296000002</v>
      </c>
    </row>
    <row r="360" spans="1:27" ht="15.75" x14ac:dyDescent="0.2">
      <c r="A360" s="63">
        <f t="shared" si="9"/>
        <v>42580</v>
      </c>
      <c r="B360" s="64">
        <f>SUMIFS(СВЦЭМ!$J$34:$J$777,СВЦЭМ!$A$34:$A$777,$A360,СВЦЭМ!$B$34:$B$777,B$331)+'СЕТ СН'!$F$13</f>
        <v>365.27556061000001</v>
      </c>
      <c r="C360" s="64">
        <f>SUMIFS(СВЦЭМ!$J$34:$J$777,СВЦЭМ!$A$34:$A$777,$A360,СВЦЭМ!$B$34:$B$777,C$331)+'СЕТ СН'!$F$13</f>
        <v>397.56977039999998</v>
      </c>
      <c r="D360" s="64">
        <f>SUMIFS(СВЦЭМ!$J$34:$J$777,СВЦЭМ!$A$34:$A$777,$A360,СВЦЭМ!$B$34:$B$777,D$331)+'СЕТ СН'!$F$13</f>
        <v>407.47837943000002</v>
      </c>
      <c r="E360" s="64">
        <f>SUMIFS(СВЦЭМ!$J$34:$J$777,СВЦЭМ!$A$34:$A$777,$A360,СВЦЭМ!$B$34:$B$777,E$331)+'СЕТ СН'!$F$13</f>
        <v>406.82878068000002</v>
      </c>
      <c r="F360" s="64">
        <f>SUMIFS(СВЦЭМ!$J$34:$J$777,СВЦЭМ!$A$34:$A$777,$A360,СВЦЭМ!$B$34:$B$777,F$331)+'СЕТ СН'!$F$13</f>
        <v>407.07441012999999</v>
      </c>
      <c r="G360" s="64">
        <f>SUMIFS(СВЦЭМ!$J$34:$J$777,СВЦЭМ!$A$34:$A$777,$A360,СВЦЭМ!$B$34:$B$777,G$331)+'СЕТ СН'!$F$13</f>
        <v>407.24750907999999</v>
      </c>
      <c r="H360" s="64">
        <f>SUMIFS(СВЦЭМ!$J$34:$J$777,СВЦЭМ!$A$34:$A$777,$A360,СВЦЭМ!$B$34:$B$777,H$331)+'СЕТ СН'!$F$13</f>
        <v>379.11741737</v>
      </c>
      <c r="I360" s="64">
        <f>SUMIFS(СВЦЭМ!$J$34:$J$777,СВЦЭМ!$A$34:$A$777,$A360,СВЦЭМ!$B$34:$B$777,I$331)+'СЕТ СН'!$F$13</f>
        <v>335.98883924</v>
      </c>
      <c r="J360" s="64">
        <f>SUMIFS(СВЦЭМ!$J$34:$J$777,СВЦЭМ!$A$34:$A$777,$A360,СВЦЭМ!$B$34:$B$777,J$331)+'СЕТ СН'!$F$13</f>
        <v>309.70750321000003</v>
      </c>
      <c r="K360" s="64">
        <f>SUMIFS(СВЦЭМ!$J$34:$J$777,СВЦЭМ!$A$34:$A$777,$A360,СВЦЭМ!$B$34:$B$777,K$331)+'СЕТ СН'!$F$13</f>
        <v>301.36033100999998</v>
      </c>
      <c r="L360" s="64">
        <f>SUMIFS(СВЦЭМ!$J$34:$J$777,СВЦЭМ!$A$34:$A$777,$A360,СВЦЭМ!$B$34:$B$777,L$331)+'СЕТ СН'!$F$13</f>
        <v>300.43415290000002</v>
      </c>
      <c r="M360" s="64">
        <f>SUMIFS(СВЦЭМ!$J$34:$J$777,СВЦЭМ!$A$34:$A$777,$A360,СВЦЭМ!$B$34:$B$777,M$331)+'СЕТ СН'!$F$13</f>
        <v>295.11771381</v>
      </c>
      <c r="N360" s="64">
        <f>SUMIFS(СВЦЭМ!$J$34:$J$777,СВЦЭМ!$A$34:$A$777,$A360,СВЦЭМ!$B$34:$B$777,N$331)+'СЕТ СН'!$F$13</f>
        <v>293.52000607000002</v>
      </c>
      <c r="O360" s="64">
        <f>SUMIFS(СВЦЭМ!$J$34:$J$777,СВЦЭМ!$A$34:$A$777,$A360,СВЦЭМ!$B$34:$B$777,O$331)+'СЕТ СН'!$F$13</f>
        <v>293.17832482</v>
      </c>
      <c r="P360" s="64">
        <f>SUMIFS(СВЦЭМ!$J$34:$J$777,СВЦЭМ!$A$34:$A$777,$A360,СВЦЭМ!$B$34:$B$777,P$331)+'СЕТ СН'!$F$13</f>
        <v>292.26965555999999</v>
      </c>
      <c r="Q360" s="64">
        <f>SUMIFS(СВЦЭМ!$J$34:$J$777,СВЦЭМ!$A$34:$A$777,$A360,СВЦЭМ!$B$34:$B$777,Q$331)+'СЕТ СН'!$F$13</f>
        <v>291.64357279000001</v>
      </c>
      <c r="R360" s="64">
        <f>SUMIFS(СВЦЭМ!$J$34:$J$777,СВЦЭМ!$A$34:$A$777,$A360,СВЦЭМ!$B$34:$B$777,R$331)+'СЕТ СН'!$F$13</f>
        <v>290.66085926</v>
      </c>
      <c r="S360" s="64">
        <f>SUMIFS(СВЦЭМ!$J$34:$J$777,СВЦЭМ!$A$34:$A$777,$A360,СВЦЭМ!$B$34:$B$777,S$331)+'СЕТ СН'!$F$13</f>
        <v>289.33021549</v>
      </c>
      <c r="T360" s="64">
        <f>SUMIFS(СВЦЭМ!$J$34:$J$777,СВЦЭМ!$A$34:$A$777,$A360,СВЦЭМ!$B$34:$B$777,T$331)+'СЕТ СН'!$F$13</f>
        <v>287.73598808000003</v>
      </c>
      <c r="U360" s="64">
        <f>SUMIFS(СВЦЭМ!$J$34:$J$777,СВЦЭМ!$A$34:$A$777,$A360,СВЦЭМ!$B$34:$B$777,U$331)+'СЕТ СН'!$F$13</f>
        <v>290.28952881999999</v>
      </c>
      <c r="V360" s="64">
        <f>SUMIFS(СВЦЭМ!$J$34:$J$777,СВЦЭМ!$A$34:$A$777,$A360,СВЦЭМ!$B$34:$B$777,V$331)+'СЕТ СН'!$F$13</f>
        <v>270.38092248999999</v>
      </c>
      <c r="W360" s="64">
        <f>SUMIFS(СВЦЭМ!$J$34:$J$777,СВЦЭМ!$A$34:$A$777,$A360,СВЦЭМ!$B$34:$B$777,W$331)+'СЕТ СН'!$F$13</f>
        <v>261.16732557</v>
      </c>
      <c r="X360" s="64">
        <f>SUMIFS(СВЦЭМ!$J$34:$J$777,СВЦЭМ!$A$34:$A$777,$A360,СВЦЭМ!$B$34:$B$777,X$331)+'СЕТ СН'!$F$13</f>
        <v>269.90139166</v>
      </c>
      <c r="Y360" s="64">
        <f>SUMIFS(СВЦЭМ!$J$34:$J$777,СВЦЭМ!$A$34:$A$777,$A360,СВЦЭМ!$B$34:$B$777,Y$331)+'СЕТ СН'!$F$13</f>
        <v>310.64153528000003</v>
      </c>
    </row>
    <row r="361" spans="1:27" ht="15.75" x14ac:dyDescent="0.2">
      <c r="A361" s="63">
        <f t="shared" si="9"/>
        <v>42581</v>
      </c>
      <c r="B361" s="64">
        <f>SUMIFS(СВЦЭМ!$J$34:$J$777,СВЦЭМ!$A$34:$A$777,$A361,СВЦЭМ!$B$34:$B$777,B$331)+'СЕТ СН'!$F$13</f>
        <v>343.71260995</v>
      </c>
      <c r="C361" s="64">
        <f>SUMIFS(СВЦЭМ!$J$34:$J$777,СВЦЭМ!$A$34:$A$777,$A361,СВЦЭМ!$B$34:$B$777,C$331)+'СЕТ СН'!$F$13</f>
        <v>376.95165401999998</v>
      </c>
      <c r="D361" s="64">
        <f>SUMIFS(СВЦЭМ!$J$34:$J$777,СВЦЭМ!$A$34:$A$777,$A361,СВЦЭМ!$B$34:$B$777,D$331)+'СЕТ СН'!$F$13</f>
        <v>393.10192418999998</v>
      </c>
      <c r="E361" s="64">
        <f>SUMIFS(СВЦЭМ!$J$34:$J$777,СВЦЭМ!$A$34:$A$777,$A361,СВЦЭМ!$B$34:$B$777,E$331)+'СЕТ СН'!$F$13</f>
        <v>401.87424768</v>
      </c>
      <c r="F361" s="64">
        <f>SUMIFS(СВЦЭМ!$J$34:$J$777,СВЦЭМ!$A$34:$A$777,$A361,СВЦЭМ!$B$34:$B$777,F$331)+'СЕТ СН'!$F$13</f>
        <v>404.31764729000002</v>
      </c>
      <c r="G361" s="64">
        <f>SUMIFS(СВЦЭМ!$J$34:$J$777,СВЦЭМ!$A$34:$A$777,$A361,СВЦЭМ!$B$34:$B$777,G$331)+'СЕТ СН'!$F$13</f>
        <v>404.82180652</v>
      </c>
      <c r="H361" s="64">
        <f>SUMIFS(СВЦЭМ!$J$34:$J$777,СВЦЭМ!$A$34:$A$777,$A361,СВЦЭМ!$B$34:$B$777,H$331)+'СЕТ СН'!$F$13</f>
        <v>364.32501624999998</v>
      </c>
      <c r="I361" s="64">
        <f>SUMIFS(СВЦЭМ!$J$34:$J$777,СВЦЭМ!$A$34:$A$777,$A361,СВЦЭМ!$B$34:$B$777,I$331)+'СЕТ СН'!$F$13</f>
        <v>334.31754122000001</v>
      </c>
      <c r="J361" s="64">
        <f>SUMIFS(СВЦЭМ!$J$34:$J$777,СВЦЭМ!$A$34:$A$777,$A361,СВЦЭМ!$B$34:$B$777,J$331)+'СЕТ СН'!$F$13</f>
        <v>272.55782074000001</v>
      </c>
      <c r="K361" s="64">
        <f>SUMIFS(СВЦЭМ!$J$34:$J$777,СВЦЭМ!$A$34:$A$777,$A361,СВЦЭМ!$B$34:$B$777,K$331)+'СЕТ СН'!$F$13</f>
        <v>244.47076680000001</v>
      </c>
      <c r="L361" s="64">
        <f>SUMIFS(СВЦЭМ!$J$34:$J$777,СВЦЭМ!$A$34:$A$777,$A361,СВЦЭМ!$B$34:$B$777,L$331)+'СЕТ СН'!$F$13</f>
        <v>250.15438388000001</v>
      </c>
      <c r="M361" s="64">
        <f>SUMIFS(СВЦЭМ!$J$34:$J$777,СВЦЭМ!$A$34:$A$777,$A361,СВЦЭМ!$B$34:$B$777,M$331)+'СЕТ СН'!$F$13</f>
        <v>249.67266982999999</v>
      </c>
      <c r="N361" s="64">
        <f>SUMIFS(СВЦЭМ!$J$34:$J$777,СВЦЭМ!$A$34:$A$777,$A361,СВЦЭМ!$B$34:$B$777,N$331)+'СЕТ СН'!$F$13</f>
        <v>245.60399537999999</v>
      </c>
      <c r="O361" s="64">
        <f>SUMIFS(СВЦЭМ!$J$34:$J$777,СВЦЭМ!$A$34:$A$777,$A361,СВЦЭМ!$B$34:$B$777,O$331)+'СЕТ СН'!$F$13</f>
        <v>243.96087498</v>
      </c>
      <c r="P361" s="64">
        <f>SUMIFS(СВЦЭМ!$J$34:$J$777,СВЦЭМ!$A$34:$A$777,$A361,СВЦЭМ!$B$34:$B$777,P$331)+'СЕТ СН'!$F$13</f>
        <v>245.34309789</v>
      </c>
      <c r="Q361" s="64">
        <f>SUMIFS(СВЦЭМ!$J$34:$J$777,СВЦЭМ!$A$34:$A$777,$A361,СВЦЭМ!$B$34:$B$777,Q$331)+'СЕТ СН'!$F$13</f>
        <v>253.82212945000001</v>
      </c>
      <c r="R361" s="64">
        <f>SUMIFS(СВЦЭМ!$J$34:$J$777,СВЦЭМ!$A$34:$A$777,$A361,СВЦЭМ!$B$34:$B$777,R$331)+'СЕТ СН'!$F$13</f>
        <v>251.46183690999999</v>
      </c>
      <c r="S361" s="64">
        <f>SUMIFS(СВЦЭМ!$J$34:$J$777,СВЦЭМ!$A$34:$A$777,$A361,СВЦЭМ!$B$34:$B$777,S$331)+'СЕТ СН'!$F$13</f>
        <v>253.14087548000001</v>
      </c>
      <c r="T361" s="64">
        <f>SUMIFS(СВЦЭМ!$J$34:$J$777,СВЦЭМ!$A$34:$A$777,$A361,СВЦЭМ!$B$34:$B$777,T$331)+'СЕТ СН'!$F$13</f>
        <v>252.99283249000001</v>
      </c>
      <c r="U361" s="64">
        <f>SUMIFS(СВЦЭМ!$J$34:$J$777,СВЦЭМ!$A$34:$A$777,$A361,СВЦЭМ!$B$34:$B$777,U$331)+'СЕТ СН'!$F$13</f>
        <v>241.85574369</v>
      </c>
      <c r="V361" s="64">
        <f>SUMIFS(СВЦЭМ!$J$34:$J$777,СВЦЭМ!$A$34:$A$777,$A361,СВЦЭМ!$B$34:$B$777,V$331)+'СЕТ СН'!$F$13</f>
        <v>239.65193866000001</v>
      </c>
      <c r="W361" s="64">
        <f>SUMIFS(СВЦЭМ!$J$34:$J$777,СВЦЭМ!$A$34:$A$777,$A361,СВЦЭМ!$B$34:$B$777,W$331)+'СЕТ СН'!$F$13</f>
        <v>255.21180720000001</v>
      </c>
      <c r="X361" s="64">
        <f>SUMIFS(СВЦЭМ!$J$34:$J$777,СВЦЭМ!$A$34:$A$777,$A361,СВЦЭМ!$B$34:$B$777,X$331)+'СЕТ СН'!$F$13</f>
        <v>267.30149488000001</v>
      </c>
      <c r="Y361" s="64">
        <f>SUMIFS(СВЦЭМ!$J$34:$J$777,СВЦЭМ!$A$34:$A$777,$A361,СВЦЭМ!$B$34:$B$777,Y$331)+'СЕТ СН'!$F$13</f>
        <v>309.23721348999999</v>
      </c>
    </row>
    <row r="362" spans="1:27" ht="15.75" x14ac:dyDescent="0.2">
      <c r="A362" s="63">
        <f t="shared" si="9"/>
        <v>42582</v>
      </c>
      <c r="B362" s="64">
        <f>SUMIFS(СВЦЭМ!$J$34:$J$777,СВЦЭМ!$A$34:$A$777,$A362,СВЦЭМ!$B$34:$B$777,B$331)+'СЕТ СН'!$F$13</f>
        <v>348.78949700999999</v>
      </c>
      <c r="C362" s="64">
        <f>SUMIFS(СВЦЭМ!$J$34:$J$777,СВЦЭМ!$A$34:$A$777,$A362,СВЦЭМ!$B$34:$B$777,C$331)+'СЕТ СН'!$F$13</f>
        <v>380.66351957000001</v>
      </c>
      <c r="D362" s="64">
        <f>SUMIFS(СВЦЭМ!$J$34:$J$777,СВЦЭМ!$A$34:$A$777,$A362,СВЦЭМ!$B$34:$B$777,D$331)+'СЕТ СН'!$F$13</f>
        <v>389.65331429000003</v>
      </c>
      <c r="E362" s="64">
        <f>SUMIFS(СВЦЭМ!$J$34:$J$777,СВЦЭМ!$A$34:$A$777,$A362,СВЦЭМ!$B$34:$B$777,E$331)+'СЕТ СН'!$F$13</f>
        <v>393.78090049000002</v>
      </c>
      <c r="F362" s="64">
        <f>SUMIFS(СВЦЭМ!$J$34:$J$777,СВЦЭМ!$A$34:$A$777,$A362,СВЦЭМ!$B$34:$B$777,F$331)+'СЕТ СН'!$F$13</f>
        <v>397.15152799999998</v>
      </c>
      <c r="G362" s="64">
        <f>SUMIFS(СВЦЭМ!$J$34:$J$777,СВЦЭМ!$A$34:$A$777,$A362,СВЦЭМ!$B$34:$B$777,G$331)+'СЕТ СН'!$F$13</f>
        <v>398.11202537999998</v>
      </c>
      <c r="H362" s="64">
        <f>SUMIFS(СВЦЭМ!$J$34:$J$777,СВЦЭМ!$A$34:$A$777,$A362,СВЦЭМ!$B$34:$B$777,H$331)+'СЕТ СН'!$F$13</f>
        <v>373.47785599000002</v>
      </c>
      <c r="I362" s="64">
        <f>SUMIFS(СВЦЭМ!$J$34:$J$777,СВЦЭМ!$A$34:$A$777,$A362,СВЦЭМ!$B$34:$B$777,I$331)+'СЕТ СН'!$F$13</f>
        <v>343.40121557999998</v>
      </c>
      <c r="J362" s="64">
        <f>SUMIFS(СВЦЭМ!$J$34:$J$777,СВЦЭМ!$A$34:$A$777,$A362,СВЦЭМ!$B$34:$B$777,J$331)+'СЕТ СН'!$F$13</f>
        <v>279.57058221</v>
      </c>
      <c r="K362" s="64">
        <f>SUMIFS(СВЦЭМ!$J$34:$J$777,СВЦЭМ!$A$34:$A$777,$A362,СВЦЭМ!$B$34:$B$777,K$331)+'СЕТ СН'!$F$13</f>
        <v>235.89134572</v>
      </c>
      <c r="L362" s="64">
        <f>SUMIFS(СВЦЭМ!$J$34:$J$777,СВЦЭМ!$A$34:$A$777,$A362,СВЦЭМ!$B$34:$B$777,L$331)+'СЕТ СН'!$F$13</f>
        <v>220.61778713000001</v>
      </c>
      <c r="M362" s="64">
        <f>SUMIFS(СВЦЭМ!$J$34:$J$777,СВЦЭМ!$A$34:$A$777,$A362,СВЦЭМ!$B$34:$B$777,M$331)+'СЕТ СН'!$F$13</f>
        <v>219.05444162000001</v>
      </c>
      <c r="N362" s="64">
        <f>SUMIFS(СВЦЭМ!$J$34:$J$777,СВЦЭМ!$A$34:$A$777,$A362,СВЦЭМ!$B$34:$B$777,N$331)+'СЕТ СН'!$F$13</f>
        <v>217.36524817</v>
      </c>
      <c r="O362" s="64">
        <f>SUMIFS(СВЦЭМ!$J$34:$J$777,СВЦЭМ!$A$34:$A$777,$A362,СВЦЭМ!$B$34:$B$777,O$331)+'СЕТ СН'!$F$13</f>
        <v>217.98813192</v>
      </c>
      <c r="P362" s="64">
        <f>SUMIFS(СВЦЭМ!$J$34:$J$777,СВЦЭМ!$A$34:$A$777,$A362,СВЦЭМ!$B$34:$B$777,P$331)+'СЕТ СН'!$F$13</f>
        <v>214.71595966000001</v>
      </c>
      <c r="Q362" s="64">
        <f>SUMIFS(СВЦЭМ!$J$34:$J$777,СВЦЭМ!$A$34:$A$777,$A362,СВЦЭМ!$B$34:$B$777,Q$331)+'СЕТ СН'!$F$13</f>
        <v>215.59469147999999</v>
      </c>
      <c r="R362" s="64">
        <f>SUMIFS(СВЦЭМ!$J$34:$J$777,СВЦЭМ!$A$34:$A$777,$A362,СВЦЭМ!$B$34:$B$777,R$331)+'СЕТ СН'!$F$13</f>
        <v>216.51352689000001</v>
      </c>
      <c r="S362" s="64">
        <f>SUMIFS(СВЦЭМ!$J$34:$J$777,СВЦЭМ!$A$34:$A$777,$A362,СВЦЭМ!$B$34:$B$777,S$331)+'СЕТ СН'!$F$13</f>
        <v>214.16139268000001</v>
      </c>
      <c r="T362" s="64">
        <f>SUMIFS(СВЦЭМ!$J$34:$J$777,СВЦЭМ!$A$34:$A$777,$A362,СВЦЭМ!$B$34:$B$777,T$331)+'СЕТ СН'!$F$13</f>
        <v>218.19036890000001</v>
      </c>
      <c r="U362" s="64">
        <f>SUMIFS(СВЦЭМ!$J$34:$J$777,СВЦЭМ!$A$34:$A$777,$A362,СВЦЭМ!$B$34:$B$777,U$331)+'СЕТ СН'!$F$13</f>
        <v>227.49574082000001</v>
      </c>
      <c r="V362" s="64">
        <f>SUMIFS(СВЦЭМ!$J$34:$J$777,СВЦЭМ!$A$34:$A$777,$A362,СВЦЭМ!$B$34:$B$777,V$331)+'СЕТ СН'!$F$13</f>
        <v>242.68125522</v>
      </c>
      <c r="W362" s="64">
        <f>SUMIFS(СВЦЭМ!$J$34:$J$777,СВЦЭМ!$A$34:$A$777,$A362,СВЦЭМ!$B$34:$B$777,W$331)+'СЕТ СН'!$F$13</f>
        <v>268.18177923000002</v>
      </c>
      <c r="X362" s="64">
        <f>SUMIFS(СВЦЭМ!$J$34:$J$777,СВЦЭМ!$A$34:$A$777,$A362,СВЦЭМ!$B$34:$B$777,X$331)+'СЕТ СН'!$F$13</f>
        <v>268.22615443000001</v>
      </c>
      <c r="Y362" s="64">
        <f>SUMIFS(СВЦЭМ!$J$34:$J$777,СВЦЭМ!$A$34:$A$777,$A362,СВЦЭМ!$B$34:$B$777,Y$331)+'СЕТ СН'!$F$13</f>
        <v>298.59741792</v>
      </c>
    </row>
    <row r="363" spans="1:27" ht="15.75" x14ac:dyDescent="0.2">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row>
    <row r="364" spans="1:27" ht="12.75" customHeight="1" x14ac:dyDescent="0.2">
      <c r="A364" s="114" t="s">
        <v>7</v>
      </c>
      <c r="B364" s="108" t="s">
        <v>167</v>
      </c>
      <c r="C364" s="109"/>
      <c r="D364" s="109"/>
      <c r="E364" s="109"/>
      <c r="F364" s="109"/>
      <c r="G364" s="109"/>
      <c r="H364" s="109"/>
      <c r="I364" s="109"/>
      <c r="J364" s="109"/>
      <c r="K364" s="109"/>
      <c r="L364" s="109"/>
      <c r="M364" s="109"/>
      <c r="N364" s="109"/>
      <c r="O364" s="109"/>
      <c r="P364" s="109"/>
      <c r="Q364" s="109"/>
      <c r="R364" s="109"/>
      <c r="S364" s="109"/>
      <c r="T364" s="109"/>
      <c r="U364" s="109"/>
      <c r="V364" s="109"/>
      <c r="W364" s="109"/>
      <c r="X364" s="109"/>
      <c r="Y364" s="110"/>
    </row>
    <row r="365" spans="1:27" ht="12.75" customHeight="1" x14ac:dyDescent="0.2">
      <c r="A365" s="115"/>
      <c r="B365" s="111"/>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3"/>
    </row>
    <row r="366" spans="1:27" s="74" customFormat="1" ht="12.75" customHeight="1" x14ac:dyDescent="0.2">
      <c r="A366" s="116"/>
      <c r="B366" s="62">
        <v>1</v>
      </c>
      <c r="C366" s="62">
        <v>2</v>
      </c>
      <c r="D366" s="62">
        <v>3</v>
      </c>
      <c r="E366" s="62">
        <v>4</v>
      </c>
      <c r="F366" s="62">
        <v>5</v>
      </c>
      <c r="G366" s="62">
        <v>6</v>
      </c>
      <c r="H366" s="62">
        <v>7</v>
      </c>
      <c r="I366" s="62">
        <v>8</v>
      </c>
      <c r="J366" s="62">
        <v>9</v>
      </c>
      <c r="K366" s="62">
        <v>10</v>
      </c>
      <c r="L366" s="62">
        <v>11</v>
      </c>
      <c r="M366" s="62">
        <v>12</v>
      </c>
      <c r="N366" s="62">
        <v>13</v>
      </c>
      <c r="O366" s="62">
        <v>14</v>
      </c>
      <c r="P366" s="62">
        <v>15</v>
      </c>
      <c r="Q366" s="62">
        <v>16</v>
      </c>
      <c r="R366" s="62">
        <v>17</v>
      </c>
      <c r="S366" s="62">
        <v>18</v>
      </c>
      <c r="T366" s="62">
        <v>19</v>
      </c>
      <c r="U366" s="62">
        <v>20</v>
      </c>
      <c r="V366" s="62">
        <v>21</v>
      </c>
      <c r="W366" s="62">
        <v>22</v>
      </c>
      <c r="X366" s="62">
        <v>23</v>
      </c>
      <c r="Y366" s="62">
        <v>24</v>
      </c>
    </row>
    <row r="367" spans="1:27" ht="15.75" customHeight="1" x14ac:dyDescent="0.2">
      <c r="A367" s="63" t="str">
        <f>A332</f>
        <v>01.07.2016</v>
      </c>
      <c r="B367" s="64">
        <f>SUMIFS(СВЦЭМ!$K$34:$K$777,СВЦЭМ!$A$34:$A$777,$A367,СВЦЭМ!$B$34:$B$777,B$366)+'СЕТ СН'!$F$13</f>
        <v>459.78945544999999</v>
      </c>
      <c r="C367" s="64">
        <f>SUMIFS(СВЦЭМ!$K$34:$K$777,СВЦЭМ!$A$34:$A$777,$A367,СВЦЭМ!$B$34:$B$777,C$366)+'СЕТ СН'!$F$13</f>
        <v>505.46214910999998</v>
      </c>
      <c r="D367" s="64">
        <f>SUMIFS(СВЦЭМ!$K$34:$K$777,СВЦЭМ!$A$34:$A$777,$A367,СВЦЭМ!$B$34:$B$777,D$366)+'СЕТ СН'!$F$13</f>
        <v>528.05443108999998</v>
      </c>
      <c r="E367" s="64">
        <f>SUMIFS(СВЦЭМ!$K$34:$K$777,СВЦЭМ!$A$34:$A$777,$A367,СВЦЭМ!$B$34:$B$777,E$366)+'СЕТ СН'!$F$13</f>
        <v>537.12689542999999</v>
      </c>
      <c r="F367" s="64">
        <f>SUMIFS(СВЦЭМ!$K$34:$K$777,СВЦЭМ!$A$34:$A$777,$A367,СВЦЭМ!$B$34:$B$777,F$366)+'СЕТ СН'!$F$13</f>
        <v>544.38680409999995</v>
      </c>
      <c r="G367" s="64">
        <f>SUMIFS(СВЦЭМ!$K$34:$K$777,СВЦЭМ!$A$34:$A$777,$A367,СВЦЭМ!$B$34:$B$777,G$366)+'СЕТ СН'!$F$13</f>
        <v>532.67658288999996</v>
      </c>
      <c r="H367" s="64">
        <f>SUMIFS(СВЦЭМ!$K$34:$K$777,СВЦЭМ!$A$34:$A$777,$A367,СВЦЭМ!$B$34:$B$777,H$366)+'СЕТ СН'!$F$13</f>
        <v>477.47298776000002</v>
      </c>
      <c r="I367" s="64">
        <f>SUMIFS(СВЦЭМ!$K$34:$K$777,СВЦЭМ!$A$34:$A$777,$A367,СВЦЭМ!$B$34:$B$777,I$366)+'СЕТ СН'!$F$13</f>
        <v>409.07196162000002</v>
      </c>
      <c r="J367" s="64">
        <f>SUMIFS(СВЦЭМ!$K$34:$K$777,СВЦЭМ!$A$34:$A$777,$A367,СВЦЭМ!$B$34:$B$777,J$366)+'СЕТ СН'!$F$13</f>
        <v>368.90103048999998</v>
      </c>
      <c r="K367" s="64">
        <f>SUMIFS(СВЦЭМ!$K$34:$K$777,СВЦЭМ!$A$34:$A$777,$A367,СВЦЭМ!$B$34:$B$777,K$366)+'СЕТ СН'!$F$13</f>
        <v>357.48194432999998</v>
      </c>
      <c r="L367" s="64">
        <f>SUMIFS(СВЦЭМ!$K$34:$K$777,СВЦЭМ!$A$34:$A$777,$A367,СВЦЭМ!$B$34:$B$777,L$366)+'СЕТ СН'!$F$13</f>
        <v>361.81126418000002</v>
      </c>
      <c r="M367" s="64">
        <f>SUMIFS(СВЦЭМ!$K$34:$K$777,СВЦЭМ!$A$34:$A$777,$A367,СВЦЭМ!$B$34:$B$777,M$366)+'СЕТ СН'!$F$13</f>
        <v>363.83098107000001</v>
      </c>
      <c r="N367" s="64">
        <f>SUMIFS(СВЦЭМ!$K$34:$K$777,СВЦЭМ!$A$34:$A$777,$A367,СВЦЭМ!$B$34:$B$777,N$366)+'СЕТ СН'!$F$13</f>
        <v>360.06920516000002</v>
      </c>
      <c r="O367" s="64">
        <f>SUMIFS(СВЦЭМ!$K$34:$K$777,СВЦЭМ!$A$34:$A$777,$A367,СВЦЭМ!$B$34:$B$777,O$366)+'СЕТ СН'!$F$13</f>
        <v>365.53555531000001</v>
      </c>
      <c r="P367" s="64">
        <f>SUMIFS(СВЦЭМ!$K$34:$K$777,СВЦЭМ!$A$34:$A$777,$A367,СВЦЭМ!$B$34:$B$777,P$366)+'СЕТ СН'!$F$13</f>
        <v>357.86508273999999</v>
      </c>
      <c r="Q367" s="64">
        <f>SUMIFS(СВЦЭМ!$K$34:$K$777,СВЦЭМ!$A$34:$A$777,$A367,СВЦЭМ!$B$34:$B$777,Q$366)+'СЕТ СН'!$F$13</f>
        <v>359.45985364000001</v>
      </c>
      <c r="R367" s="64">
        <f>SUMIFS(СВЦЭМ!$K$34:$K$777,СВЦЭМ!$A$34:$A$777,$A367,СВЦЭМ!$B$34:$B$777,R$366)+'СЕТ СН'!$F$13</f>
        <v>360.05647942000002</v>
      </c>
      <c r="S367" s="64">
        <f>SUMIFS(СВЦЭМ!$K$34:$K$777,СВЦЭМ!$A$34:$A$777,$A367,СВЦЭМ!$B$34:$B$777,S$366)+'СЕТ СН'!$F$13</f>
        <v>359.50052884000002</v>
      </c>
      <c r="T367" s="64">
        <f>SUMIFS(СВЦЭМ!$K$34:$K$777,СВЦЭМ!$A$34:$A$777,$A367,СВЦЭМ!$B$34:$B$777,T$366)+'СЕТ СН'!$F$13</f>
        <v>361.54179632</v>
      </c>
      <c r="U367" s="64">
        <f>SUMIFS(СВЦЭМ!$K$34:$K$777,СВЦЭМ!$A$34:$A$777,$A367,СВЦЭМ!$B$34:$B$777,U$366)+'СЕТ СН'!$F$13</f>
        <v>362.38191673</v>
      </c>
      <c r="V367" s="64">
        <f>SUMIFS(СВЦЭМ!$K$34:$K$777,СВЦЭМ!$A$34:$A$777,$A367,СВЦЭМ!$B$34:$B$777,V$366)+'СЕТ СН'!$F$13</f>
        <v>346.64445312999999</v>
      </c>
      <c r="W367" s="64">
        <f>SUMIFS(СВЦЭМ!$K$34:$K$777,СВЦЭМ!$A$34:$A$777,$A367,СВЦЭМ!$B$34:$B$777,W$366)+'СЕТ СН'!$F$13</f>
        <v>322.56954374999998</v>
      </c>
      <c r="X367" s="64">
        <f>SUMIFS(СВЦЭМ!$K$34:$K$777,СВЦЭМ!$A$34:$A$777,$A367,СВЦЭМ!$B$34:$B$777,X$366)+'СЕТ СН'!$F$13</f>
        <v>341.22994906000002</v>
      </c>
      <c r="Y367" s="64">
        <f>SUMIFS(СВЦЭМ!$K$34:$K$777,СВЦЭМ!$A$34:$A$777,$A367,СВЦЭМ!$B$34:$B$777,Y$366)+'СЕТ СН'!$F$13</f>
        <v>393.13800170000002</v>
      </c>
      <c r="AA367" s="73"/>
    </row>
    <row r="368" spans="1:27" ht="15.75" x14ac:dyDescent="0.2">
      <c r="A368" s="63">
        <f>A367+1</f>
        <v>42553</v>
      </c>
      <c r="B368" s="64">
        <f>SUMIFS(СВЦЭМ!$K$34:$K$777,СВЦЭМ!$A$34:$A$777,$A368,СВЦЭМ!$B$34:$B$777,B$366)+'СЕТ СН'!$F$13</f>
        <v>466.74976459999999</v>
      </c>
      <c r="C368" s="64">
        <f>SUMIFS(СВЦЭМ!$K$34:$K$777,СВЦЭМ!$A$34:$A$777,$A368,СВЦЭМ!$B$34:$B$777,C$366)+'СЕТ СН'!$F$13</f>
        <v>515.18788329999995</v>
      </c>
      <c r="D368" s="64">
        <f>SUMIFS(СВЦЭМ!$K$34:$K$777,СВЦЭМ!$A$34:$A$777,$A368,СВЦЭМ!$B$34:$B$777,D$366)+'СЕТ СН'!$F$13</f>
        <v>538.35331413999995</v>
      </c>
      <c r="E368" s="64">
        <f>SUMIFS(СВЦЭМ!$K$34:$K$777,СВЦЭМ!$A$34:$A$777,$A368,СВЦЭМ!$B$34:$B$777,E$366)+'СЕТ СН'!$F$13</f>
        <v>547.55384375999995</v>
      </c>
      <c r="F368" s="64">
        <f>SUMIFS(СВЦЭМ!$K$34:$K$777,СВЦЭМ!$A$34:$A$777,$A368,СВЦЭМ!$B$34:$B$777,F$366)+'СЕТ СН'!$F$13</f>
        <v>559.23952142999997</v>
      </c>
      <c r="G368" s="64">
        <f>SUMIFS(СВЦЭМ!$K$34:$K$777,СВЦЭМ!$A$34:$A$777,$A368,СВЦЭМ!$B$34:$B$777,G$366)+'СЕТ СН'!$F$13</f>
        <v>558.14426715000002</v>
      </c>
      <c r="H368" s="64">
        <f>SUMIFS(СВЦЭМ!$K$34:$K$777,СВЦЭМ!$A$34:$A$777,$A368,СВЦЭМ!$B$34:$B$777,H$366)+'СЕТ СН'!$F$13</f>
        <v>519.12987437000004</v>
      </c>
      <c r="I368" s="64">
        <f>SUMIFS(СВЦЭМ!$K$34:$K$777,СВЦЭМ!$A$34:$A$777,$A368,СВЦЭМ!$B$34:$B$777,I$366)+'СЕТ СН'!$F$13</f>
        <v>462.34155113000003</v>
      </c>
      <c r="J368" s="64">
        <f>SUMIFS(СВЦЭМ!$K$34:$K$777,СВЦЭМ!$A$34:$A$777,$A368,СВЦЭМ!$B$34:$B$777,J$366)+'СЕТ СН'!$F$13</f>
        <v>384.12770915999999</v>
      </c>
      <c r="K368" s="64">
        <f>SUMIFS(СВЦЭМ!$K$34:$K$777,СВЦЭМ!$A$34:$A$777,$A368,СВЦЭМ!$B$34:$B$777,K$366)+'СЕТ СН'!$F$13</f>
        <v>342.99134124</v>
      </c>
      <c r="L368" s="64">
        <f>SUMIFS(СВЦЭМ!$K$34:$K$777,СВЦЭМ!$A$34:$A$777,$A368,СВЦЭМ!$B$34:$B$777,L$366)+'СЕТ СН'!$F$13</f>
        <v>357.54581861999998</v>
      </c>
      <c r="M368" s="64">
        <f>SUMIFS(СВЦЭМ!$K$34:$K$777,СВЦЭМ!$A$34:$A$777,$A368,СВЦЭМ!$B$34:$B$777,M$366)+'СЕТ СН'!$F$13</f>
        <v>360.59625713999998</v>
      </c>
      <c r="N368" s="64">
        <f>SUMIFS(СВЦЭМ!$K$34:$K$777,СВЦЭМ!$A$34:$A$777,$A368,СВЦЭМ!$B$34:$B$777,N$366)+'СЕТ СН'!$F$13</f>
        <v>360.33485257000001</v>
      </c>
      <c r="O368" s="64">
        <f>SUMIFS(СВЦЭМ!$K$34:$K$777,СВЦЭМ!$A$34:$A$777,$A368,СВЦЭМ!$B$34:$B$777,O$366)+'СЕТ СН'!$F$13</f>
        <v>354.12418315000002</v>
      </c>
      <c r="P368" s="64">
        <f>SUMIFS(СВЦЭМ!$K$34:$K$777,СВЦЭМ!$A$34:$A$777,$A368,СВЦЭМ!$B$34:$B$777,P$366)+'СЕТ СН'!$F$13</f>
        <v>342.33938978999998</v>
      </c>
      <c r="Q368" s="64">
        <f>SUMIFS(СВЦЭМ!$K$34:$K$777,СВЦЭМ!$A$34:$A$777,$A368,СВЦЭМ!$B$34:$B$777,Q$366)+'СЕТ СН'!$F$13</f>
        <v>339.03928020000001</v>
      </c>
      <c r="R368" s="64">
        <f>SUMIFS(СВЦЭМ!$K$34:$K$777,СВЦЭМ!$A$34:$A$777,$A368,СВЦЭМ!$B$34:$B$777,R$366)+'СЕТ СН'!$F$13</f>
        <v>337.78676363</v>
      </c>
      <c r="S368" s="64">
        <f>SUMIFS(СВЦЭМ!$K$34:$K$777,СВЦЭМ!$A$34:$A$777,$A368,СВЦЭМ!$B$34:$B$777,S$366)+'СЕТ СН'!$F$13</f>
        <v>341.47310063999998</v>
      </c>
      <c r="T368" s="64">
        <f>SUMIFS(СВЦЭМ!$K$34:$K$777,СВЦЭМ!$A$34:$A$777,$A368,СВЦЭМ!$B$34:$B$777,T$366)+'СЕТ СН'!$F$13</f>
        <v>346.84864765999998</v>
      </c>
      <c r="U368" s="64">
        <f>SUMIFS(СВЦЭМ!$K$34:$K$777,СВЦЭМ!$A$34:$A$777,$A368,СВЦЭМ!$B$34:$B$777,U$366)+'СЕТ СН'!$F$13</f>
        <v>347.30594410999998</v>
      </c>
      <c r="V368" s="64">
        <f>SUMIFS(СВЦЭМ!$K$34:$K$777,СВЦЭМ!$A$34:$A$777,$A368,СВЦЭМ!$B$34:$B$777,V$366)+'СЕТ СН'!$F$13</f>
        <v>337.73347015000002</v>
      </c>
      <c r="W368" s="64">
        <f>SUMIFS(СВЦЭМ!$K$34:$K$777,СВЦЭМ!$A$34:$A$777,$A368,СВЦЭМ!$B$34:$B$777,W$366)+'СЕТ СН'!$F$13</f>
        <v>338.95159752000001</v>
      </c>
      <c r="X368" s="64">
        <f>SUMIFS(СВЦЭМ!$K$34:$K$777,СВЦЭМ!$A$34:$A$777,$A368,СВЦЭМ!$B$34:$B$777,X$366)+'СЕТ СН'!$F$13</f>
        <v>371.33961756999997</v>
      </c>
      <c r="Y368" s="64">
        <f>SUMIFS(СВЦЭМ!$K$34:$K$777,СВЦЭМ!$A$34:$A$777,$A368,СВЦЭМ!$B$34:$B$777,Y$366)+'СЕТ СН'!$F$13</f>
        <v>421.63847253</v>
      </c>
    </row>
    <row r="369" spans="1:25" ht="15.75" x14ac:dyDescent="0.2">
      <c r="A369" s="63">
        <f t="shared" ref="A369:A397" si="10">A368+1</f>
        <v>42554</v>
      </c>
      <c r="B369" s="64">
        <f>SUMIFS(СВЦЭМ!$K$34:$K$777,СВЦЭМ!$A$34:$A$777,$A369,СВЦЭМ!$B$34:$B$777,B$366)+'СЕТ СН'!$F$13</f>
        <v>474.09061801000001</v>
      </c>
      <c r="C369" s="64">
        <f>SUMIFS(СВЦЭМ!$K$34:$K$777,СВЦЭМ!$A$34:$A$777,$A369,СВЦЭМ!$B$34:$B$777,C$366)+'СЕТ СН'!$F$13</f>
        <v>520.69499084999995</v>
      </c>
      <c r="D369" s="64">
        <f>SUMIFS(СВЦЭМ!$K$34:$K$777,СВЦЭМ!$A$34:$A$777,$A369,СВЦЭМ!$B$34:$B$777,D$366)+'СЕТ СН'!$F$13</f>
        <v>546.27903942</v>
      </c>
      <c r="E369" s="64">
        <f>SUMIFS(СВЦЭМ!$K$34:$K$777,СВЦЭМ!$A$34:$A$777,$A369,СВЦЭМ!$B$34:$B$777,E$366)+'СЕТ СН'!$F$13</f>
        <v>556.09883316000003</v>
      </c>
      <c r="F369" s="64">
        <f>SUMIFS(СВЦЭМ!$K$34:$K$777,СВЦЭМ!$A$34:$A$777,$A369,СВЦЭМ!$B$34:$B$777,F$366)+'СЕТ СН'!$F$13</f>
        <v>565.57846927000003</v>
      </c>
      <c r="G369" s="64">
        <f>SUMIFS(СВЦЭМ!$K$34:$K$777,СВЦЭМ!$A$34:$A$777,$A369,СВЦЭМ!$B$34:$B$777,G$366)+'СЕТ СН'!$F$13</f>
        <v>563.49838872999999</v>
      </c>
      <c r="H369" s="64">
        <f>SUMIFS(СВЦЭМ!$K$34:$K$777,СВЦЭМ!$A$34:$A$777,$A369,СВЦЭМ!$B$34:$B$777,H$366)+'СЕТ СН'!$F$13</f>
        <v>529.59936141000003</v>
      </c>
      <c r="I369" s="64">
        <f>SUMIFS(СВЦЭМ!$K$34:$K$777,СВЦЭМ!$A$34:$A$777,$A369,СВЦЭМ!$B$34:$B$777,I$366)+'СЕТ СН'!$F$13</f>
        <v>475.61362248</v>
      </c>
      <c r="J369" s="64">
        <f>SUMIFS(СВЦЭМ!$K$34:$K$777,СВЦЭМ!$A$34:$A$777,$A369,СВЦЭМ!$B$34:$B$777,J$366)+'СЕТ СН'!$F$13</f>
        <v>395.19212522999999</v>
      </c>
      <c r="K369" s="64">
        <f>SUMIFS(СВЦЭМ!$K$34:$K$777,СВЦЭМ!$A$34:$A$777,$A369,СВЦЭМ!$B$34:$B$777,K$366)+'СЕТ СН'!$F$13</f>
        <v>344.65259386000002</v>
      </c>
      <c r="L369" s="64">
        <f>SUMIFS(СВЦЭМ!$K$34:$K$777,СВЦЭМ!$A$34:$A$777,$A369,СВЦЭМ!$B$34:$B$777,L$366)+'СЕТ СН'!$F$13</f>
        <v>359.55298112000003</v>
      </c>
      <c r="M369" s="64">
        <f>SUMIFS(СВЦЭМ!$K$34:$K$777,СВЦЭМ!$A$34:$A$777,$A369,СВЦЭМ!$B$34:$B$777,M$366)+'СЕТ СН'!$F$13</f>
        <v>362.59342865999997</v>
      </c>
      <c r="N369" s="64">
        <f>SUMIFS(СВЦЭМ!$K$34:$K$777,СВЦЭМ!$A$34:$A$777,$A369,СВЦЭМ!$B$34:$B$777,N$366)+'СЕТ СН'!$F$13</f>
        <v>359.78343375999998</v>
      </c>
      <c r="O369" s="64">
        <f>SUMIFS(СВЦЭМ!$K$34:$K$777,СВЦЭМ!$A$34:$A$777,$A369,СВЦЭМ!$B$34:$B$777,O$366)+'СЕТ СН'!$F$13</f>
        <v>354.32544002999998</v>
      </c>
      <c r="P369" s="64">
        <f>SUMIFS(СВЦЭМ!$K$34:$K$777,СВЦЭМ!$A$34:$A$777,$A369,СВЦЭМ!$B$34:$B$777,P$366)+'СЕТ СН'!$F$13</f>
        <v>345.69275240000002</v>
      </c>
      <c r="Q369" s="64">
        <f>SUMIFS(СВЦЭМ!$K$34:$K$777,СВЦЭМ!$A$34:$A$777,$A369,СВЦЭМ!$B$34:$B$777,Q$366)+'СЕТ СН'!$F$13</f>
        <v>344.64674078000002</v>
      </c>
      <c r="R369" s="64">
        <f>SUMIFS(СВЦЭМ!$K$34:$K$777,СВЦЭМ!$A$34:$A$777,$A369,СВЦЭМ!$B$34:$B$777,R$366)+'СЕТ СН'!$F$13</f>
        <v>339.77006402000001</v>
      </c>
      <c r="S369" s="64">
        <f>SUMIFS(СВЦЭМ!$K$34:$K$777,СВЦЭМ!$A$34:$A$777,$A369,СВЦЭМ!$B$34:$B$777,S$366)+'СЕТ СН'!$F$13</f>
        <v>337.68595263999998</v>
      </c>
      <c r="T369" s="64">
        <f>SUMIFS(СВЦЭМ!$K$34:$K$777,СВЦЭМ!$A$34:$A$777,$A369,СВЦЭМ!$B$34:$B$777,T$366)+'СЕТ СН'!$F$13</f>
        <v>345.93025311000002</v>
      </c>
      <c r="U369" s="64">
        <f>SUMIFS(СВЦЭМ!$K$34:$K$777,СВЦЭМ!$A$34:$A$777,$A369,СВЦЭМ!$B$34:$B$777,U$366)+'СЕТ СН'!$F$13</f>
        <v>350.77068005000001</v>
      </c>
      <c r="V369" s="64">
        <f>SUMIFS(СВЦЭМ!$K$34:$K$777,СВЦЭМ!$A$34:$A$777,$A369,СВЦЭМ!$B$34:$B$777,V$366)+'СЕТ СН'!$F$13</f>
        <v>339.25722230000002</v>
      </c>
      <c r="W369" s="64">
        <f>SUMIFS(СВЦЭМ!$K$34:$K$777,СВЦЭМ!$A$34:$A$777,$A369,СВЦЭМ!$B$34:$B$777,W$366)+'СЕТ СН'!$F$13</f>
        <v>333.06648202999997</v>
      </c>
      <c r="X369" s="64">
        <f>SUMIFS(СВЦЭМ!$K$34:$K$777,СВЦЭМ!$A$34:$A$777,$A369,СВЦЭМ!$B$34:$B$777,X$366)+'СЕТ СН'!$F$13</f>
        <v>367.11560564000001</v>
      </c>
      <c r="Y369" s="64">
        <f>SUMIFS(СВЦЭМ!$K$34:$K$777,СВЦЭМ!$A$34:$A$777,$A369,СВЦЭМ!$B$34:$B$777,Y$366)+'СЕТ СН'!$F$13</f>
        <v>421.35601331999999</v>
      </c>
    </row>
    <row r="370" spans="1:25" ht="15.75" x14ac:dyDescent="0.2">
      <c r="A370" s="63">
        <f t="shared" si="10"/>
        <v>42555</v>
      </c>
      <c r="B370" s="64">
        <f>SUMIFS(СВЦЭМ!$K$34:$K$777,СВЦЭМ!$A$34:$A$777,$A370,СВЦЭМ!$B$34:$B$777,B$366)+'СЕТ СН'!$F$13</f>
        <v>500.30405279000001</v>
      </c>
      <c r="C370" s="64">
        <f>SUMIFS(СВЦЭМ!$K$34:$K$777,СВЦЭМ!$A$34:$A$777,$A370,СВЦЭМ!$B$34:$B$777,C$366)+'СЕТ СН'!$F$13</f>
        <v>545.47990373000005</v>
      </c>
      <c r="D370" s="64">
        <f>SUMIFS(СВЦЭМ!$K$34:$K$777,СВЦЭМ!$A$34:$A$777,$A370,СВЦЭМ!$B$34:$B$777,D$366)+'СЕТ СН'!$F$13</f>
        <v>564.77447439000002</v>
      </c>
      <c r="E370" s="64">
        <f>SUMIFS(СВЦЭМ!$K$34:$K$777,СВЦЭМ!$A$34:$A$777,$A370,СВЦЭМ!$B$34:$B$777,E$366)+'СЕТ СН'!$F$13</f>
        <v>577.57096849000004</v>
      </c>
      <c r="F370" s="64">
        <f>SUMIFS(СВЦЭМ!$K$34:$K$777,СВЦЭМ!$A$34:$A$777,$A370,СВЦЭМ!$B$34:$B$777,F$366)+'СЕТ СН'!$F$13</f>
        <v>594.65716587999998</v>
      </c>
      <c r="G370" s="64">
        <f>SUMIFS(СВЦЭМ!$K$34:$K$777,СВЦЭМ!$A$34:$A$777,$A370,СВЦЭМ!$B$34:$B$777,G$366)+'СЕТ СН'!$F$13</f>
        <v>602.81337805999999</v>
      </c>
      <c r="H370" s="64">
        <f>SUMIFS(СВЦЭМ!$K$34:$K$777,СВЦЭМ!$A$34:$A$777,$A370,СВЦЭМ!$B$34:$B$777,H$366)+'СЕТ СН'!$F$13</f>
        <v>546.66894505000005</v>
      </c>
      <c r="I370" s="64">
        <f>SUMIFS(СВЦЭМ!$K$34:$K$777,СВЦЭМ!$A$34:$A$777,$A370,СВЦЭМ!$B$34:$B$777,I$366)+'СЕТ СН'!$F$13</f>
        <v>478.56352555000001</v>
      </c>
      <c r="J370" s="64">
        <f>SUMIFS(СВЦЭМ!$K$34:$K$777,СВЦЭМ!$A$34:$A$777,$A370,СВЦЭМ!$B$34:$B$777,J$366)+'СЕТ СН'!$F$13</f>
        <v>419.57303654999998</v>
      </c>
      <c r="K370" s="64">
        <f>SUMIFS(СВЦЭМ!$K$34:$K$777,СВЦЭМ!$A$34:$A$777,$A370,СВЦЭМ!$B$34:$B$777,K$366)+'СЕТ СН'!$F$13</f>
        <v>380.22641372999999</v>
      </c>
      <c r="L370" s="64">
        <f>SUMIFS(СВЦЭМ!$K$34:$K$777,СВЦЭМ!$A$34:$A$777,$A370,СВЦЭМ!$B$34:$B$777,L$366)+'СЕТ СН'!$F$13</f>
        <v>379.95178444999999</v>
      </c>
      <c r="M370" s="64">
        <f>SUMIFS(СВЦЭМ!$K$34:$K$777,СВЦЭМ!$A$34:$A$777,$A370,СВЦЭМ!$B$34:$B$777,M$366)+'СЕТ СН'!$F$13</f>
        <v>378.34729222999999</v>
      </c>
      <c r="N370" s="64">
        <f>SUMIFS(СВЦЭМ!$K$34:$K$777,СВЦЭМ!$A$34:$A$777,$A370,СВЦЭМ!$B$34:$B$777,N$366)+'СЕТ СН'!$F$13</f>
        <v>373.68423863999999</v>
      </c>
      <c r="O370" s="64">
        <f>SUMIFS(СВЦЭМ!$K$34:$K$777,СВЦЭМ!$A$34:$A$777,$A370,СВЦЭМ!$B$34:$B$777,O$366)+'СЕТ СН'!$F$13</f>
        <v>375.36611887999999</v>
      </c>
      <c r="P370" s="64">
        <f>SUMIFS(СВЦЭМ!$K$34:$K$777,СВЦЭМ!$A$34:$A$777,$A370,СВЦЭМ!$B$34:$B$777,P$366)+'СЕТ СН'!$F$13</f>
        <v>376.44083735999999</v>
      </c>
      <c r="Q370" s="64">
        <f>SUMIFS(СВЦЭМ!$K$34:$K$777,СВЦЭМ!$A$34:$A$777,$A370,СВЦЭМ!$B$34:$B$777,Q$366)+'СЕТ СН'!$F$13</f>
        <v>374.21572552999999</v>
      </c>
      <c r="R370" s="64">
        <f>SUMIFS(СВЦЭМ!$K$34:$K$777,СВЦЭМ!$A$34:$A$777,$A370,СВЦЭМ!$B$34:$B$777,R$366)+'СЕТ СН'!$F$13</f>
        <v>378.44824763000003</v>
      </c>
      <c r="S370" s="64">
        <f>SUMIFS(СВЦЭМ!$K$34:$K$777,СВЦЭМ!$A$34:$A$777,$A370,СВЦЭМ!$B$34:$B$777,S$366)+'СЕТ СН'!$F$13</f>
        <v>378.99642462999998</v>
      </c>
      <c r="T370" s="64">
        <f>SUMIFS(СВЦЭМ!$K$34:$K$777,СВЦЭМ!$A$34:$A$777,$A370,СВЦЭМ!$B$34:$B$777,T$366)+'СЕТ СН'!$F$13</f>
        <v>379.93667254000002</v>
      </c>
      <c r="U370" s="64">
        <f>SUMIFS(СВЦЭМ!$K$34:$K$777,СВЦЭМ!$A$34:$A$777,$A370,СВЦЭМ!$B$34:$B$777,U$366)+'СЕТ СН'!$F$13</f>
        <v>385.13818298000001</v>
      </c>
      <c r="V370" s="64">
        <f>SUMIFS(СВЦЭМ!$K$34:$K$777,СВЦЭМ!$A$34:$A$777,$A370,СВЦЭМ!$B$34:$B$777,V$366)+'СЕТ СН'!$F$13</f>
        <v>400.88126933000001</v>
      </c>
      <c r="W370" s="64">
        <f>SUMIFS(СВЦЭМ!$K$34:$K$777,СВЦЭМ!$A$34:$A$777,$A370,СВЦЭМ!$B$34:$B$777,W$366)+'СЕТ СН'!$F$13</f>
        <v>420.05395381</v>
      </c>
      <c r="X370" s="64">
        <f>SUMIFS(СВЦЭМ!$K$34:$K$777,СВЦЭМ!$A$34:$A$777,$A370,СВЦЭМ!$B$34:$B$777,X$366)+'СЕТ СН'!$F$13</f>
        <v>447.80467599000002</v>
      </c>
      <c r="Y370" s="64">
        <f>SUMIFS(СВЦЭМ!$K$34:$K$777,СВЦЭМ!$A$34:$A$777,$A370,СВЦЭМ!$B$34:$B$777,Y$366)+'СЕТ СН'!$F$13</f>
        <v>472.19911779</v>
      </c>
    </row>
    <row r="371" spans="1:25" ht="15.75" x14ac:dyDescent="0.2">
      <c r="A371" s="63">
        <f t="shared" si="10"/>
        <v>42556</v>
      </c>
      <c r="B371" s="64">
        <f>SUMIFS(СВЦЭМ!$K$34:$K$777,СВЦЭМ!$A$34:$A$777,$A371,СВЦЭМ!$B$34:$B$777,B$366)+'СЕТ СН'!$F$13</f>
        <v>512.10831971000005</v>
      </c>
      <c r="C371" s="64">
        <f>SUMIFS(СВЦЭМ!$K$34:$K$777,СВЦЭМ!$A$34:$A$777,$A371,СВЦЭМ!$B$34:$B$777,C$366)+'СЕТ СН'!$F$13</f>
        <v>560.12196551</v>
      </c>
      <c r="D371" s="64">
        <f>SUMIFS(СВЦЭМ!$K$34:$K$777,СВЦЭМ!$A$34:$A$777,$A371,СВЦЭМ!$B$34:$B$777,D$366)+'СЕТ СН'!$F$13</f>
        <v>587.83898056999999</v>
      </c>
      <c r="E371" s="64">
        <f>SUMIFS(СВЦЭМ!$K$34:$K$777,СВЦЭМ!$A$34:$A$777,$A371,СВЦЭМ!$B$34:$B$777,E$366)+'СЕТ СН'!$F$13</f>
        <v>596.73439584000005</v>
      </c>
      <c r="F371" s="64">
        <f>SUMIFS(СВЦЭМ!$K$34:$K$777,СВЦЭМ!$A$34:$A$777,$A371,СВЦЭМ!$B$34:$B$777,F$366)+'СЕТ СН'!$F$13</f>
        <v>585.62731219</v>
      </c>
      <c r="G371" s="64">
        <f>SUMIFS(СВЦЭМ!$K$34:$K$777,СВЦЭМ!$A$34:$A$777,$A371,СВЦЭМ!$B$34:$B$777,G$366)+'СЕТ СН'!$F$13</f>
        <v>598.44419334999998</v>
      </c>
      <c r="H371" s="64">
        <f>SUMIFS(СВЦЭМ!$K$34:$K$777,СВЦЭМ!$A$34:$A$777,$A371,СВЦЭМ!$B$34:$B$777,H$366)+'СЕТ СН'!$F$13</f>
        <v>538.51818230000003</v>
      </c>
      <c r="I371" s="64">
        <f>SUMIFS(СВЦЭМ!$K$34:$K$777,СВЦЭМ!$A$34:$A$777,$A371,СВЦЭМ!$B$34:$B$777,I$366)+'СЕТ СН'!$F$13</f>
        <v>453.75016448000002</v>
      </c>
      <c r="J371" s="64">
        <f>SUMIFS(СВЦЭМ!$K$34:$K$777,СВЦЭМ!$A$34:$A$777,$A371,СВЦЭМ!$B$34:$B$777,J$366)+'СЕТ СН'!$F$13</f>
        <v>394.59264467000003</v>
      </c>
      <c r="K371" s="64">
        <f>SUMIFS(СВЦЭМ!$K$34:$K$777,СВЦЭМ!$A$34:$A$777,$A371,СВЦЭМ!$B$34:$B$777,K$366)+'СЕТ СН'!$F$13</f>
        <v>388.70235873000001</v>
      </c>
      <c r="L371" s="64">
        <f>SUMIFS(СВЦЭМ!$K$34:$K$777,СВЦЭМ!$A$34:$A$777,$A371,СВЦЭМ!$B$34:$B$777,L$366)+'СЕТ СН'!$F$13</f>
        <v>356.41645387</v>
      </c>
      <c r="M371" s="64">
        <f>SUMIFS(СВЦЭМ!$K$34:$K$777,СВЦЭМ!$A$34:$A$777,$A371,СВЦЭМ!$B$34:$B$777,M$366)+'СЕТ СН'!$F$13</f>
        <v>357.75760081999999</v>
      </c>
      <c r="N371" s="64">
        <f>SUMIFS(СВЦЭМ!$K$34:$K$777,СВЦЭМ!$A$34:$A$777,$A371,СВЦЭМ!$B$34:$B$777,N$366)+'СЕТ СН'!$F$13</f>
        <v>356.83562341999999</v>
      </c>
      <c r="O371" s="64">
        <f>SUMIFS(СВЦЭМ!$K$34:$K$777,СВЦЭМ!$A$34:$A$777,$A371,СВЦЭМ!$B$34:$B$777,O$366)+'СЕТ СН'!$F$13</f>
        <v>361.07077208999999</v>
      </c>
      <c r="P371" s="64">
        <f>SUMIFS(СВЦЭМ!$K$34:$K$777,СВЦЭМ!$A$34:$A$777,$A371,СВЦЭМ!$B$34:$B$777,P$366)+'СЕТ СН'!$F$13</f>
        <v>353.5857992</v>
      </c>
      <c r="Q371" s="64">
        <f>SUMIFS(СВЦЭМ!$K$34:$K$777,СВЦЭМ!$A$34:$A$777,$A371,СВЦЭМ!$B$34:$B$777,Q$366)+'СЕТ СН'!$F$13</f>
        <v>353.69654364000002</v>
      </c>
      <c r="R371" s="64">
        <f>SUMIFS(СВЦЭМ!$K$34:$K$777,СВЦЭМ!$A$34:$A$777,$A371,СВЦЭМ!$B$34:$B$777,R$366)+'СЕТ СН'!$F$13</f>
        <v>353.11926930999999</v>
      </c>
      <c r="S371" s="64">
        <f>SUMIFS(СВЦЭМ!$K$34:$K$777,СВЦЭМ!$A$34:$A$777,$A371,СВЦЭМ!$B$34:$B$777,S$366)+'СЕТ СН'!$F$13</f>
        <v>350.21147592</v>
      </c>
      <c r="T371" s="64">
        <f>SUMIFS(СВЦЭМ!$K$34:$K$777,СВЦЭМ!$A$34:$A$777,$A371,СВЦЭМ!$B$34:$B$777,T$366)+'СЕТ СН'!$F$13</f>
        <v>349.32232134999998</v>
      </c>
      <c r="U371" s="64">
        <f>SUMIFS(СВЦЭМ!$K$34:$K$777,СВЦЭМ!$A$34:$A$777,$A371,СВЦЭМ!$B$34:$B$777,U$366)+'СЕТ СН'!$F$13</f>
        <v>350.47146108999999</v>
      </c>
      <c r="V371" s="64">
        <f>SUMIFS(СВЦЭМ!$K$34:$K$777,СВЦЭМ!$A$34:$A$777,$A371,СВЦЭМ!$B$34:$B$777,V$366)+'СЕТ СН'!$F$13</f>
        <v>352.18758430999998</v>
      </c>
      <c r="W371" s="64">
        <f>SUMIFS(СВЦЭМ!$K$34:$K$777,СВЦЭМ!$A$34:$A$777,$A371,СВЦЭМ!$B$34:$B$777,W$366)+'СЕТ СН'!$F$13</f>
        <v>388.93304291999999</v>
      </c>
      <c r="X371" s="64">
        <f>SUMIFS(СВЦЭМ!$K$34:$K$777,СВЦЭМ!$A$34:$A$777,$A371,СВЦЭМ!$B$34:$B$777,X$366)+'СЕТ СН'!$F$13</f>
        <v>399.39189289000001</v>
      </c>
      <c r="Y371" s="64">
        <f>SUMIFS(СВЦЭМ!$K$34:$K$777,СВЦЭМ!$A$34:$A$777,$A371,СВЦЭМ!$B$34:$B$777,Y$366)+'СЕТ СН'!$F$13</f>
        <v>439.60344896999999</v>
      </c>
    </row>
    <row r="372" spans="1:25" ht="15.75" x14ac:dyDescent="0.2">
      <c r="A372" s="63">
        <f t="shared" si="10"/>
        <v>42557</v>
      </c>
      <c r="B372" s="64">
        <f>SUMIFS(СВЦЭМ!$K$34:$K$777,СВЦЭМ!$A$34:$A$777,$A372,СВЦЭМ!$B$34:$B$777,B$366)+'СЕТ СН'!$F$13</f>
        <v>537.81613230999994</v>
      </c>
      <c r="C372" s="64">
        <f>SUMIFS(СВЦЭМ!$K$34:$K$777,СВЦЭМ!$A$34:$A$777,$A372,СВЦЭМ!$B$34:$B$777,C$366)+'СЕТ СН'!$F$13</f>
        <v>587.09638055999994</v>
      </c>
      <c r="D372" s="64">
        <f>SUMIFS(СВЦЭМ!$K$34:$K$777,СВЦЭМ!$A$34:$A$777,$A372,СВЦЭМ!$B$34:$B$777,D$366)+'СЕТ СН'!$F$13</f>
        <v>594.15264399</v>
      </c>
      <c r="E372" s="64">
        <f>SUMIFS(СВЦЭМ!$K$34:$K$777,СВЦЭМ!$A$34:$A$777,$A372,СВЦЭМ!$B$34:$B$777,E$366)+'СЕТ СН'!$F$13</f>
        <v>626.95250332000001</v>
      </c>
      <c r="F372" s="64">
        <f>SUMIFS(СВЦЭМ!$K$34:$K$777,СВЦЭМ!$A$34:$A$777,$A372,СВЦЭМ!$B$34:$B$777,F$366)+'СЕТ СН'!$F$13</f>
        <v>635.26951100999997</v>
      </c>
      <c r="G372" s="64">
        <f>SUMIFS(СВЦЭМ!$K$34:$K$777,СВЦЭМ!$A$34:$A$777,$A372,СВЦЭМ!$B$34:$B$777,G$366)+'СЕТ СН'!$F$13</f>
        <v>625.35478982999996</v>
      </c>
      <c r="H372" s="64">
        <f>SUMIFS(СВЦЭМ!$K$34:$K$777,СВЦЭМ!$A$34:$A$777,$A372,СВЦЭМ!$B$34:$B$777,H$366)+'СЕТ СН'!$F$13</f>
        <v>555.28025104999995</v>
      </c>
      <c r="I372" s="64">
        <f>SUMIFS(СВЦЭМ!$K$34:$K$777,СВЦЭМ!$A$34:$A$777,$A372,СВЦЭМ!$B$34:$B$777,I$366)+'СЕТ СН'!$F$13</f>
        <v>466.11708556999997</v>
      </c>
      <c r="J372" s="64">
        <f>SUMIFS(СВЦЭМ!$K$34:$K$777,СВЦЭМ!$A$34:$A$777,$A372,СВЦЭМ!$B$34:$B$777,J$366)+'СЕТ СН'!$F$13</f>
        <v>388.93724384000001</v>
      </c>
      <c r="K372" s="64">
        <f>SUMIFS(СВЦЭМ!$K$34:$K$777,СВЦЭМ!$A$34:$A$777,$A372,СВЦЭМ!$B$34:$B$777,K$366)+'СЕТ СН'!$F$13</f>
        <v>353.31250109000001</v>
      </c>
      <c r="L372" s="64">
        <f>SUMIFS(СВЦЭМ!$K$34:$K$777,СВЦЭМ!$A$34:$A$777,$A372,СВЦЭМ!$B$34:$B$777,L$366)+'СЕТ СН'!$F$13</f>
        <v>348.99894110999998</v>
      </c>
      <c r="M372" s="64">
        <f>SUMIFS(СВЦЭМ!$K$34:$K$777,СВЦЭМ!$A$34:$A$777,$A372,СВЦЭМ!$B$34:$B$777,M$366)+'СЕТ СН'!$F$13</f>
        <v>348.81106354000002</v>
      </c>
      <c r="N372" s="64">
        <f>SUMIFS(СВЦЭМ!$K$34:$K$777,СВЦЭМ!$A$34:$A$777,$A372,СВЦЭМ!$B$34:$B$777,N$366)+'СЕТ СН'!$F$13</f>
        <v>349.31727132999998</v>
      </c>
      <c r="O372" s="64">
        <f>SUMIFS(СВЦЭМ!$K$34:$K$777,СВЦЭМ!$A$34:$A$777,$A372,СВЦЭМ!$B$34:$B$777,O$366)+'СЕТ СН'!$F$13</f>
        <v>349.62721518000001</v>
      </c>
      <c r="P372" s="64">
        <f>SUMIFS(СВЦЭМ!$K$34:$K$777,СВЦЭМ!$A$34:$A$777,$A372,СВЦЭМ!$B$34:$B$777,P$366)+'СЕТ СН'!$F$13</f>
        <v>345.43222159999999</v>
      </c>
      <c r="Q372" s="64">
        <f>SUMIFS(СВЦЭМ!$K$34:$K$777,СВЦЭМ!$A$34:$A$777,$A372,СВЦЭМ!$B$34:$B$777,Q$366)+'СЕТ СН'!$F$13</f>
        <v>346.32384861999998</v>
      </c>
      <c r="R372" s="64">
        <f>SUMIFS(СВЦЭМ!$K$34:$K$777,СВЦЭМ!$A$34:$A$777,$A372,СВЦЭМ!$B$34:$B$777,R$366)+'СЕТ СН'!$F$13</f>
        <v>346.70633234000002</v>
      </c>
      <c r="S372" s="64">
        <f>SUMIFS(СВЦЭМ!$K$34:$K$777,СВЦЭМ!$A$34:$A$777,$A372,СВЦЭМ!$B$34:$B$777,S$366)+'СЕТ СН'!$F$13</f>
        <v>348.79848626</v>
      </c>
      <c r="T372" s="64">
        <f>SUMIFS(СВЦЭМ!$K$34:$K$777,СВЦЭМ!$A$34:$A$777,$A372,СВЦЭМ!$B$34:$B$777,T$366)+'СЕТ СН'!$F$13</f>
        <v>349.47791604999998</v>
      </c>
      <c r="U372" s="64">
        <f>SUMIFS(СВЦЭМ!$K$34:$K$777,СВЦЭМ!$A$34:$A$777,$A372,СВЦЭМ!$B$34:$B$777,U$366)+'СЕТ СН'!$F$13</f>
        <v>350.94363428999998</v>
      </c>
      <c r="V372" s="64">
        <f>SUMIFS(СВЦЭМ!$K$34:$K$777,СВЦЭМ!$A$34:$A$777,$A372,СВЦЭМ!$B$34:$B$777,V$366)+'СЕТ СН'!$F$13</f>
        <v>370.96123060999997</v>
      </c>
      <c r="W372" s="64">
        <f>SUMIFS(СВЦЭМ!$K$34:$K$777,СВЦЭМ!$A$34:$A$777,$A372,СВЦЭМ!$B$34:$B$777,W$366)+'СЕТ СН'!$F$13</f>
        <v>386.35712771999999</v>
      </c>
      <c r="X372" s="64">
        <f>SUMIFS(СВЦЭМ!$K$34:$K$777,СВЦЭМ!$A$34:$A$777,$A372,СВЦЭМ!$B$34:$B$777,X$366)+'СЕТ СН'!$F$13</f>
        <v>405.15402597000002</v>
      </c>
      <c r="Y372" s="64">
        <f>SUMIFS(СВЦЭМ!$K$34:$K$777,СВЦЭМ!$A$34:$A$777,$A372,СВЦЭМ!$B$34:$B$777,Y$366)+'СЕТ СН'!$F$13</f>
        <v>458.59279042999998</v>
      </c>
    </row>
    <row r="373" spans="1:25" ht="15.75" x14ac:dyDescent="0.2">
      <c r="A373" s="63">
        <f t="shared" si="10"/>
        <v>42558</v>
      </c>
      <c r="B373" s="64">
        <f>SUMIFS(СВЦЭМ!$K$34:$K$777,СВЦЭМ!$A$34:$A$777,$A373,СВЦЭМ!$B$34:$B$777,B$366)+'СЕТ СН'!$F$13</f>
        <v>524.58473841</v>
      </c>
      <c r="C373" s="64">
        <f>SUMIFS(СВЦЭМ!$K$34:$K$777,СВЦЭМ!$A$34:$A$777,$A373,СВЦЭМ!$B$34:$B$777,C$366)+'СЕТ СН'!$F$13</f>
        <v>570.41302618999998</v>
      </c>
      <c r="D373" s="64">
        <f>SUMIFS(СВЦЭМ!$K$34:$K$777,СВЦЭМ!$A$34:$A$777,$A373,СВЦЭМ!$B$34:$B$777,D$366)+'СЕТ СН'!$F$13</f>
        <v>605.14193176000003</v>
      </c>
      <c r="E373" s="64">
        <f>SUMIFS(СВЦЭМ!$K$34:$K$777,СВЦЭМ!$A$34:$A$777,$A373,СВЦЭМ!$B$34:$B$777,E$366)+'СЕТ СН'!$F$13</f>
        <v>617.39147319999995</v>
      </c>
      <c r="F373" s="64">
        <f>SUMIFS(СВЦЭМ!$K$34:$K$777,СВЦЭМ!$A$34:$A$777,$A373,СВЦЭМ!$B$34:$B$777,F$366)+'СЕТ СН'!$F$13</f>
        <v>625.49158433000002</v>
      </c>
      <c r="G373" s="64">
        <f>SUMIFS(СВЦЭМ!$K$34:$K$777,СВЦЭМ!$A$34:$A$777,$A373,СВЦЭМ!$B$34:$B$777,G$366)+'СЕТ СН'!$F$13</f>
        <v>621.31286236999995</v>
      </c>
      <c r="H373" s="64">
        <f>SUMIFS(СВЦЭМ!$K$34:$K$777,СВЦЭМ!$A$34:$A$777,$A373,СВЦЭМ!$B$34:$B$777,H$366)+'СЕТ СН'!$F$13</f>
        <v>555.06013877999999</v>
      </c>
      <c r="I373" s="64">
        <f>SUMIFS(СВЦЭМ!$K$34:$K$777,СВЦЭМ!$A$34:$A$777,$A373,СВЦЭМ!$B$34:$B$777,I$366)+'СЕТ СН'!$F$13</f>
        <v>465.72491466999998</v>
      </c>
      <c r="J373" s="64">
        <f>SUMIFS(СВЦЭМ!$K$34:$K$777,СВЦЭМ!$A$34:$A$777,$A373,СВЦЭМ!$B$34:$B$777,J$366)+'СЕТ СН'!$F$13</f>
        <v>395.51004508</v>
      </c>
      <c r="K373" s="64">
        <f>SUMIFS(СВЦЭМ!$K$34:$K$777,СВЦЭМ!$A$34:$A$777,$A373,СВЦЭМ!$B$34:$B$777,K$366)+'СЕТ СН'!$F$13</f>
        <v>351.96750534</v>
      </c>
      <c r="L373" s="64">
        <f>SUMIFS(СВЦЭМ!$K$34:$K$777,СВЦЭМ!$A$34:$A$777,$A373,СВЦЭМ!$B$34:$B$777,L$366)+'СЕТ СН'!$F$13</f>
        <v>348.84481706000003</v>
      </c>
      <c r="M373" s="64">
        <f>SUMIFS(СВЦЭМ!$K$34:$K$777,СВЦЭМ!$A$34:$A$777,$A373,СВЦЭМ!$B$34:$B$777,M$366)+'СЕТ СН'!$F$13</f>
        <v>349.83282198000001</v>
      </c>
      <c r="N373" s="64">
        <f>SUMIFS(СВЦЭМ!$K$34:$K$777,СВЦЭМ!$A$34:$A$777,$A373,СВЦЭМ!$B$34:$B$777,N$366)+'СЕТ СН'!$F$13</f>
        <v>347.38496132</v>
      </c>
      <c r="O373" s="64">
        <f>SUMIFS(СВЦЭМ!$K$34:$K$777,СВЦЭМ!$A$34:$A$777,$A373,СВЦЭМ!$B$34:$B$777,O$366)+'СЕТ СН'!$F$13</f>
        <v>346.84260757999999</v>
      </c>
      <c r="P373" s="64">
        <f>SUMIFS(СВЦЭМ!$K$34:$K$777,СВЦЭМ!$A$34:$A$777,$A373,СВЦЭМ!$B$34:$B$777,P$366)+'СЕТ СН'!$F$13</f>
        <v>344.26952707999999</v>
      </c>
      <c r="Q373" s="64">
        <f>SUMIFS(СВЦЭМ!$K$34:$K$777,СВЦЭМ!$A$34:$A$777,$A373,СВЦЭМ!$B$34:$B$777,Q$366)+'СЕТ СН'!$F$13</f>
        <v>342.55405192000001</v>
      </c>
      <c r="R373" s="64">
        <f>SUMIFS(СВЦЭМ!$K$34:$K$777,СВЦЭМ!$A$34:$A$777,$A373,СВЦЭМ!$B$34:$B$777,R$366)+'СЕТ СН'!$F$13</f>
        <v>343.53241431999999</v>
      </c>
      <c r="S373" s="64">
        <f>SUMIFS(СВЦЭМ!$K$34:$K$777,СВЦЭМ!$A$34:$A$777,$A373,СВЦЭМ!$B$34:$B$777,S$366)+'СЕТ СН'!$F$13</f>
        <v>342.4233327</v>
      </c>
      <c r="T373" s="64">
        <f>SUMIFS(СВЦЭМ!$K$34:$K$777,СВЦЭМ!$A$34:$A$777,$A373,СВЦЭМ!$B$34:$B$777,T$366)+'СЕТ СН'!$F$13</f>
        <v>341.95060737</v>
      </c>
      <c r="U373" s="64">
        <f>SUMIFS(СВЦЭМ!$K$34:$K$777,СВЦЭМ!$A$34:$A$777,$A373,СВЦЭМ!$B$34:$B$777,U$366)+'СЕТ СН'!$F$13</f>
        <v>346.18638802999999</v>
      </c>
      <c r="V373" s="64">
        <f>SUMIFS(СВЦЭМ!$K$34:$K$777,СВЦЭМ!$A$34:$A$777,$A373,СВЦЭМ!$B$34:$B$777,V$366)+'СЕТ СН'!$F$13</f>
        <v>358.28875342999999</v>
      </c>
      <c r="W373" s="64">
        <f>SUMIFS(СВЦЭМ!$K$34:$K$777,СВЦЭМ!$A$34:$A$777,$A373,СВЦЭМ!$B$34:$B$777,W$366)+'СЕТ СН'!$F$13</f>
        <v>379.99606935999998</v>
      </c>
      <c r="X373" s="64">
        <f>SUMIFS(СВЦЭМ!$K$34:$K$777,СВЦЭМ!$A$34:$A$777,$A373,СВЦЭМ!$B$34:$B$777,X$366)+'СЕТ СН'!$F$13</f>
        <v>397.65306514999997</v>
      </c>
      <c r="Y373" s="64">
        <f>SUMIFS(СВЦЭМ!$K$34:$K$777,СВЦЭМ!$A$34:$A$777,$A373,СВЦЭМ!$B$34:$B$777,Y$366)+'СЕТ СН'!$F$13</f>
        <v>441.25687941000001</v>
      </c>
    </row>
    <row r="374" spans="1:25" ht="15.75" x14ac:dyDescent="0.2">
      <c r="A374" s="63">
        <f t="shared" si="10"/>
        <v>42559</v>
      </c>
      <c r="B374" s="64">
        <f>SUMIFS(СВЦЭМ!$K$34:$K$777,СВЦЭМ!$A$34:$A$777,$A374,СВЦЭМ!$B$34:$B$777,B$366)+'СЕТ СН'!$F$13</f>
        <v>495.06160677999998</v>
      </c>
      <c r="C374" s="64">
        <f>SUMIFS(СВЦЭМ!$K$34:$K$777,СВЦЭМ!$A$34:$A$777,$A374,СВЦЭМ!$B$34:$B$777,C$366)+'СЕТ СН'!$F$13</f>
        <v>526.42754934000004</v>
      </c>
      <c r="D374" s="64">
        <f>SUMIFS(СВЦЭМ!$K$34:$K$777,СВЦЭМ!$A$34:$A$777,$A374,СВЦЭМ!$B$34:$B$777,D$366)+'СЕТ СН'!$F$13</f>
        <v>551.17978221999999</v>
      </c>
      <c r="E374" s="64">
        <f>SUMIFS(СВЦЭМ!$K$34:$K$777,СВЦЭМ!$A$34:$A$777,$A374,СВЦЭМ!$B$34:$B$777,E$366)+'СЕТ СН'!$F$13</f>
        <v>562.66416045999995</v>
      </c>
      <c r="F374" s="64">
        <f>SUMIFS(СВЦЭМ!$K$34:$K$777,СВЦЭМ!$A$34:$A$777,$A374,СВЦЭМ!$B$34:$B$777,F$366)+'СЕТ СН'!$F$13</f>
        <v>562.32114352999997</v>
      </c>
      <c r="G374" s="64">
        <f>SUMIFS(СВЦЭМ!$K$34:$K$777,СВЦЭМ!$A$34:$A$777,$A374,СВЦЭМ!$B$34:$B$777,G$366)+'СЕТ СН'!$F$13</f>
        <v>530.18207853000001</v>
      </c>
      <c r="H374" s="64">
        <f>SUMIFS(СВЦЭМ!$K$34:$K$777,СВЦЭМ!$A$34:$A$777,$A374,СВЦЭМ!$B$34:$B$777,H$366)+'СЕТ СН'!$F$13</f>
        <v>466.25906300000003</v>
      </c>
      <c r="I374" s="64">
        <f>SUMIFS(СВЦЭМ!$K$34:$K$777,СВЦЭМ!$A$34:$A$777,$A374,СВЦЭМ!$B$34:$B$777,I$366)+'СЕТ СН'!$F$13</f>
        <v>414.46735229000001</v>
      </c>
      <c r="J374" s="64">
        <f>SUMIFS(СВЦЭМ!$K$34:$K$777,СВЦЭМ!$A$34:$A$777,$A374,СВЦЭМ!$B$34:$B$777,J$366)+'СЕТ СН'!$F$13</f>
        <v>367.44522181000002</v>
      </c>
      <c r="K374" s="64">
        <f>SUMIFS(СВЦЭМ!$K$34:$K$777,СВЦЭМ!$A$34:$A$777,$A374,СВЦЭМ!$B$34:$B$777,K$366)+'СЕТ СН'!$F$13</f>
        <v>341.39161969000003</v>
      </c>
      <c r="L374" s="64">
        <f>SUMIFS(СВЦЭМ!$K$34:$K$777,СВЦЭМ!$A$34:$A$777,$A374,СВЦЭМ!$B$34:$B$777,L$366)+'СЕТ СН'!$F$13</f>
        <v>349.42815548999999</v>
      </c>
      <c r="M374" s="64">
        <f>SUMIFS(СВЦЭМ!$K$34:$K$777,СВЦЭМ!$A$34:$A$777,$A374,СВЦЭМ!$B$34:$B$777,M$366)+'СЕТ СН'!$F$13</f>
        <v>350.24656156999998</v>
      </c>
      <c r="N374" s="64">
        <f>SUMIFS(СВЦЭМ!$K$34:$K$777,СВЦЭМ!$A$34:$A$777,$A374,СВЦЭМ!$B$34:$B$777,N$366)+'СЕТ СН'!$F$13</f>
        <v>346.69609459999998</v>
      </c>
      <c r="O374" s="64">
        <f>SUMIFS(СВЦЭМ!$K$34:$K$777,СВЦЭМ!$A$34:$A$777,$A374,СВЦЭМ!$B$34:$B$777,O$366)+'СЕТ СН'!$F$13</f>
        <v>352.89830148999999</v>
      </c>
      <c r="P374" s="64">
        <f>SUMIFS(СВЦЭМ!$K$34:$K$777,СВЦЭМ!$A$34:$A$777,$A374,СВЦЭМ!$B$34:$B$777,P$366)+'СЕТ СН'!$F$13</f>
        <v>347.20314924000002</v>
      </c>
      <c r="Q374" s="64">
        <f>SUMIFS(СВЦЭМ!$K$34:$K$777,СВЦЭМ!$A$34:$A$777,$A374,СВЦЭМ!$B$34:$B$777,Q$366)+'СЕТ СН'!$F$13</f>
        <v>347.10685618000002</v>
      </c>
      <c r="R374" s="64">
        <f>SUMIFS(СВЦЭМ!$K$34:$K$777,СВЦЭМ!$A$34:$A$777,$A374,СВЦЭМ!$B$34:$B$777,R$366)+'СЕТ СН'!$F$13</f>
        <v>344.25697717999998</v>
      </c>
      <c r="S374" s="64">
        <f>SUMIFS(СВЦЭМ!$K$34:$K$777,СВЦЭМ!$A$34:$A$777,$A374,СВЦЭМ!$B$34:$B$777,S$366)+'СЕТ СН'!$F$13</f>
        <v>341.72903049000001</v>
      </c>
      <c r="T374" s="64">
        <f>SUMIFS(СВЦЭМ!$K$34:$K$777,СВЦЭМ!$A$34:$A$777,$A374,СВЦЭМ!$B$34:$B$777,T$366)+'СЕТ СН'!$F$13</f>
        <v>343.43629353</v>
      </c>
      <c r="U374" s="64">
        <f>SUMIFS(СВЦЭМ!$K$34:$K$777,СВЦЭМ!$A$34:$A$777,$A374,СВЦЭМ!$B$34:$B$777,U$366)+'СЕТ СН'!$F$13</f>
        <v>343.15946069</v>
      </c>
      <c r="V374" s="64">
        <f>SUMIFS(СВЦЭМ!$K$34:$K$777,СВЦЭМ!$A$34:$A$777,$A374,СВЦЭМ!$B$34:$B$777,V$366)+'СЕТ СН'!$F$13</f>
        <v>328.03234708000002</v>
      </c>
      <c r="W374" s="64">
        <f>SUMIFS(СВЦЭМ!$K$34:$K$777,СВЦЭМ!$A$34:$A$777,$A374,СВЦЭМ!$B$34:$B$777,W$366)+'СЕТ СН'!$F$13</f>
        <v>324.92206527000002</v>
      </c>
      <c r="X374" s="64">
        <f>SUMIFS(СВЦЭМ!$K$34:$K$777,СВЦЭМ!$A$34:$A$777,$A374,СВЦЭМ!$B$34:$B$777,X$366)+'СЕТ СН'!$F$13</f>
        <v>361.45109968999998</v>
      </c>
      <c r="Y374" s="64">
        <f>SUMIFS(СВЦЭМ!$K$34:$K$777,СВЦЭМ!$A$34:$A$777,$A374,СВЦЭМ!$B$34:$B$777,Y$366)+'СЕТ СН'!$F$13</f>
        <v>410.49547358000001</v>
      </c>
    </row>
    <row r="375" spans="1:25" ht="15.75" x14ac:dyDescent="0.2">
      <c r="A375" s="63">
        <f t="shared" si="10"/>
        <v>42560</v>
      </c>
      <c r="B375" s="64">
        <f>SUMIFS(СВЦЭМ!$K$34:$K$777,СВЦЭМ!$A$34:$A$777,$A375,СВЦЭМ!$B$34:$B$777,B$366)+'СЕТ СН'!$F$13</f>
        <v>474.38747092</v>
      </c>
      <c r="C375" s="64">
        <f>SUMIFS(СВЦЭМ!$K$34:$K$777,СВЦЭМ!$A$34:$A$777,$A375,СВЦЭМ!$B$34:$B$777,C$366)+'СЕТ СН'!$F$13</f>
        <v>520.48823947000005</v>
      </c>
      <c r="D375" s="64">
        <f>SUMIFS(СВЦЭМ!$K$34:$K$777,СВЦЭМ!$A$34:$A$777,$A375,СВЦЭМ!$B$34:$B$777,D$366)+'СЕТ СН'!$F$13</f>
        <v>546.97014580999996</v>
      </c>
      <c r="E375" s="64">
        <f>SUMIFS(СВЦЭМ!$K$34:$K$777,СВЦЭМ!$A$34:$A$777,$A375,СВЦЭМ!$B$34:$B$777,E$366)+'СЕТ СН'!$F$13</f>
        <v>555.29622411000003</v>
      </c>
      <c r="F375" s="64">
        <f>SUMIFS(СВЦЭМ!$K$34:$K$777,СВЦЭМ!$A$34:$A$777,$A375,СВЦЭМ!$B$34:$B$777,F$366)+'СЕТ СН'!$F$13</f>
        <v>563.25145119000001</v>
      </c>
      <c r="G375" s="64">
        <f>SUMIFS(СВЦЭМ!$K$34:$K$777,СВЦЭМ!$A$34:$A$777,$A375,СВЦЭМ!$B$34:$B$777,G$366)+'СЕТ СН'!$F$13</f>
        <v>561.69697406</v>
      </c>
      <c r="H375" s="64">
        <f>SUMIFS(СВЦЭМ!$K$34:$K$777,СВЦЭМ!$A$34:$A$777,$A375,СВЦЭМ!$B$34:$B$777,H$366)+'СЕТ СН'!$F$13</f>
        <v>491.01016742000002</v>
      </c>
      <c r="I375" s="64">
        <f>SUMIFS(СВЦЭМ!$K$34:$K$777,СВЦЭМ!$A$34:$A$777,$A375,СВЦЭМ!$B$34:$B$777,I$366)+'СЕТ СН'!$F$13</f>
        <v>436.68175848999999</v>
      </c>
      <c r="J375" s="64">
        <f>SUMIFS(СВЦЭМ!$K$34:$K$777,СВЦЭМ!$A$34:$A$777,$A375,СВЦЭМ!$B$34:$B$777,J$366)+'СЕТ СН'!$F$13</f>
        <v>376.08039058000003</v>
      </c>
      <c r="K375" s="64">
        <f>SUMIFS(СВЦЭМ!$K$34:$K$777,СВЦЭМ!$A$34:$A$777,$A375,СВЦЭМ!$B$34:$B$777,K$366)+'СЕТ СН'!$F$13</f>
        <v>337.27343939000002</v>
      </c>
      <c r="L375" s="64">
        <f>SUMIFS(СВЦЭМ!$K$34:$K$777,СВЦЭМ!$A$34:$A$777,$A375,СВЦЭМ!$B$34:$B$777,L$366)+'СЕТ СН'!$F$13</f>
        <v>332.87499552000003</v>
      </c>
      <c r="M375" s="64">
        <f>SUMIFS(СВЦЭМ!$K$34:$K$777,СВЦЭМ!$A$34:$A$777,$A375,СВЦЭМ!$B$34:$B$777,M$366)+'СЕТ СН'!$F$13</f>
        <v>330.24574646999997</v>
      </c>
      <c r="N375" s="64">
        <f>SUMIFS(СВЦЭМ!$K$34:$K$777,СВЦЭМ!$A$34:$A$777,$A375,СВЦЭМ!$B$34:$B$777,N$366)+'СЕТ СН'!$F$13</f>
        <v>323.12092931000001</v>
      </c>
      <c r="O375" s="64">
        <f>SUMIFS(СВЦЭМ!$K$34:$K$777,СВЦЭМ!$A$34:$A$777,$A375,СВЦЭМ!$B$34:$B$777,O$366)+'СЕТ СН'!$F$13</f>
        <v>320.49386871000002</v>
      </c>
      <c r="P375" s="64">
        <f>SUMIFS(СВЦЭМ!$K$34:$K$777,СВЦЭМ!$A$34:$A$777,$A375,СВЦЭМ!$B$34:$B$777,P$366)+'СЕТ СН'!$F$13</f>
        <v>317.94052955000001</v>
      </c>
      <c r="Q375" s="64">
        <f>SUMIFS(СВЦЭМ!$K$34:$K$777,СВЦЭМ!$A$34:$A$777,$A375,СВЦЭМ!$B$34:$B$777,Q$366)+'СЕТ СН'!$F$13</f>
        <v>318.96622661999999</v>
      </c>
      <c r="R375" s="64">
        <f>SUMIFS(СВЦЭМ!$K$34:$K$777,СВЦЭМ!$A$34:$A$777,$A375,СВЦЭМ!$B$34:$B$777,R$366)+'СЕТ СН'!$F$13</f>
        <v>320.68212220999999</v>
      </c>
      <c r="S375" s="64">
        <f>SUMIFS(СВЦЭМ!$K$34:$K$777,СВЦЭМ!$A$34:$A$777,$A375,СВЦЭМ!$B$34:$B$777,S$366)+'СЕТ СН'!$F$13</f>
        <v>323.59579392000001</v>
      </c>
      <c r="T375" s="64">
        <f>SUMIFS(СВЦЭМ!$K$34:$K$777,СВЦЭМ!$A$34:$A$777,$A375,СВЦЭМ!$B$34:$B$777,T$366)+'СЕТ СН'!$F$13</f>
        <v>325.01343462</v>
      </c>
      <c r="U375" s="64">
        <f>SUMIFS(СВЦЭМ!$K$34:$K$777,СВЦЭМ!$A$34:$A$777,$A375,СВЦЭМ!$B$34:$B$777,U$366)+'СЕТ СН'!$F$13</f>
        <v>320.68266439000001</v>
      </c>
      <c r="V375" s="64">
        <f>SUMIFS(СВЦЭМ!$K$34:$K$777,СВЦЭМ!$A$34:$A$777,$A375,СВЦЭМ!$B$34:$B$777,V$366)+'СЕТ СН'!$F$13</f>
        <v>321.00603877999998</v>
      </c>
      <c r="W375" s="64">
        <f>SUMIFS(СВЦЭМ!$K$34:$K$777,СВЦЭМ!$A$34:$A$777,$A375,СВЦЭМ!$B$34:$B$777,W$366)+'СЕТ СН'!$F$13</f>
        <v>325.48360484</v>
      </c>
      <c r="X375" s="64">
        <f>SUMIFS(СВЦЭМ!$K$34:$K$777,СВЦЭМ!$A$34:$A$777,$A375,СВЦЭМ!$B$34:$B$777,X$366)+'СЕТ СН'!$F$13</f>
        <v>353.03912952000002</v>
      </c>
      <c r="Y375" s="64">
        <f>SUMIFS(СВЦЭМ!$K$34:$K$777,СВЦЭМ!$A$34:$A$777,$A375,СВЦЭМ!$B$34:$B$777,Y$366)+'СЕТ СН'!$F$13</f>
        <v>403.28991099000001</v>
      </c>
    </row>
    <row r="376" spans="1:25" ht="15.75" x14ac:dyDescent="0.2">
      <c r="A376" s="63">
        <f t="shared" si="10"/>
        <v>42561</v>
      </c>
      <c r="B376" s="64">
        <f>SUMIFS(СВЦЭМ!$K$34:$K$777,СВЦЭМ!$A$34:$A$777,$A376,СВЦЭМ!$B$34:$B$777,B$366)+'СЕТ СН'!$F$13</f>
        <v>453.14769333999999</v>
      </c>
      <c r="C376" s="64">
        <f>SUMIFS(СВЦЭМ!$K$34:$K$777,СВЦЭМ!$A$34:$A$777,$A376,СВЦЭМ!$B$34:$B$777,C$366)+'СЕТ СН'!$F$13</f>
        <v>497.84973747999999</v>
      </c>
      <c r="D376" s="64">
        <f>SUMIFS(СВЦЭМ!$K$34:$K$777,СВЦЭМ!$A$34:$A$777,$A376,СВЦЭМ!$B$34:$B$777,D$366)+'СЕТ СН'!$F$13</f>
        <v>524.90803286000005</v>
      </c>
      <c r="E376" s="64">
        <f>SUMIFS(СВЦЭМ!$K$34:$K$777,СВЦЭМ!$A$34:$A$777,$A376,СВЦЭМ!$B$34:$B$777,E$366)+'СЕТ СН'!$F$13</f>
        <v>534.57178840999995</v>
      </c>
      <c r="F376" s="64">
        <f>SUMIFS(СВЦЭМ!$K$34:$K$777,СВЦЭМ!$A$34:$A$777,$A376,СВЦЭМ!$B$34:$B$777,F$366)+'СЕТ СН'!$F$13</f>
        <v>542.34638684000004</v>
      </c>
      <c r="G376" s="64">
        <f>SUMIFS(СВЦЭМ!$K$34:$K$777,СВЦЭМ!$A$34:$A$777,$A376,СВЦЭМ!$B$34:$B$777,G$366)+'СЕТ СН'!$F$13</f>
        <v>545.10480323000002</v>
      </c>
      <c r="H376" s="64">
        <f>SUMIFS(СВЦЭМ!$K$34:$K$777,СВЦЭМ!$A$34:$A$777,$A376,СВЦЭМ!$B$34:$B$777,H$366)+'СЕТ СН'!$F$13</f>
        <v>509.26023636999997</v>
      </c>
      <c r="I376" s="64">
        <f>SUMIFS(СВЦЭМ!$K$34:$K$777,СВЦЭМ!$A$34:$A$777,$A376,СВЦЭМ!$B$34:$B$777,I$366)+'СЕТ СН'!$F$13</f>
        <v>465.01552213000002</v>
      </c>
      <c r="J376" s="64">
        <f>SUMIFS(СВЦЭМ!$K$34:$K$777,СВЦЭМ!$A$34:$A$777,$A376,СВЦЭМ!$B$34:$B$777,J$366)+'СЕТ СН'!$F$13</f>
        <v>393.54190533000002</v>
      </c>
      <c r="K376" s="64">
        <f>SUMIFS(СВЦЭМ!$K$34:$K$777,СВЦЭМ!$A$34:$A$777,$A376,СВЦЭМ!$B$34:$B$777,K$366)+'СЕТ СН'!$F$13</f>
        <v>341.91458892999998</v>
      </c>
      <c r="L376" s="64">
        <f>SUMIFS(СВЦЭМ!$K$34:$K$777,СВЦЭМ!$A$34:$A$777,$A376,СВЦЭМ!$B$34:$B$777,L$366)+'СЕТ СН'!$F$13</f>
        <v>324.05743538000002</v>
      </c>
      <c r="M376" s="64">
        <f>SUMIFS(СВЦЭМ!$K$34:$K$777,СВЦЭМ!$A$34:$A$777,$A376,СВЦЭМ!$B$34:$B$777,M$366)+'СЕТ СН'!$F$13</f>
        <v>322.41613673000001</v>
      </c>
      <c r="N376" s="64">
        <f>SUMIFS(СВЦЭМ!$K$34:$K$777,СВЦЭМ!$A$34:$A$777,$A376,СВЦЭМ!$B$34:$B$777,N$366)+'СЕТ СН'!$F$13</f>
        <v>326.63479570999999</v>
      </c>
      <c r="O376" s="64">
        <f>SUMIFS(СВЦЭМ!$K$34:$K$777,СВЦЭМ!$A$34:$A$777,$A376,СВЦЭМ!$B$34:$B$777,O$366)+'СЕТ СН'!$F$13</f>
        <v>330.05494149999998</v>
      </c>
      <c r="P376" s="64">
        <f>SUMIFS(СВЦЭМ!$K$34:$K$777,СВЦЭМ!$A$34:$A$777,$A376,СВЦЭМ!$B$34:$B$777,P$366)+'СЕТ СН'!$F$13</f>
        <v>333.31605761999998</v>
      </c>
      <c r="Q376" s="64">
        <f>SUMIFS(СВЦЭМ!$K$34:$K$777,СВЦЭМ!$A$34:$A$777,$A376,СВЦЭМ!$B$34:$B$777,Q$366)+'СЕТ СН'!$F$13</f>
        <v>334.01765874</v>
      </c>
      <c r="R376" s="64">
        <f>SUMIFS(СВЦЭМ!$K$34:$K$777,СВЦЭМ!$A$34:$A$777,$A376,СВЦЭМ!$B$34:$B$777,R$366)+'СЕТ СН'!$F$13</f>
        <v>335.71842036999999</v>
      </c>
      <c r="S376" s="64">
        <f>SUMIFS(СВЦЭМ!$K$34:$K$777,СВЦЭМ!$A$34:$A$777,$A376,СВЦЭМ!$B$34:$B$777,S$366)+'СЕТ СН'!$F$13</f>
        <v>331.63103045999998</v>
      </c>
      <c r="T376" s="64">
        <f>SUMIFS(СВЦЭМ!$K$34:$K$777,СВЦЭМ!$A$34:$A$777,$A376,СВЦЭМ!$B$34:$B$777,T$366)+'СЕТ СН'!$F$13</f>
        <v>326.26379480999998</v>
      </c>
      <c r="U376" s="64">
        <f>SUMIFS(СВЦЭМ!$K$34:$K$777,СВЦЭМ!$A$34:$A$777,$A376,СВЦЭМ!$B$34:$B$777,U$366)+'СЕТ СН'!$F$13</f>
        <v>324.04006881999999</v>
      </c>
      <c r="V376" s="64">
        <f>SUMIFS(СВЦЭМ!$K$34:$K$777,СВЦЭМ!$A$34:$A$777,$A376,СВЦЭМ!$B$34:$B$777,V$366)+'СЕТ СН'!$F$13</f>
        <v>332.49061623</v>
      </c>
      <c r="W376" s="64">
        <f>SUMIFS(СВЦЭМ!$K$34:$K$777,СВЦЭМ!$A$34:$A$777,$A376,СВЦЭМ!$B$34:$B$777,W$366)+'СЕТ СН'!$F$13</f>
        <v>339.80239566</v>
      </c>
      <c r="X376" s="64">
        <f>SUMIFS(СВЦЭМ!$K$34:$K$777,СВЦЭМ!$A$34:$A$777,$A376,СВЦЭМ!$B$34:$B$777,X$366)+'СЕТ СН'!$F$13</f>
        <v>341.25929788000002</v>
      </c>
      <c r="Y376" s="64">
        <f>SUMIFS(СВЦЭМ!$K$34:$K$777,СВЦЭМ!$A$34:$A$777,$A376,СВЦЭМ!$B$34:$B$777,Y$366)+'СЕТ СН'!$F$13</f>
        <v>381.01525960999999</v>
      </c>
    </row>
    <row r="377" spans="1:25" ht="15.75" x14ac:dyDescent="0.2">
      <c r="A377" s="63">
        <f t="shared" si="10"/>
        <v>42562</v>
      </c>
      <c r="B377" s="64">
        <f>SUMIFS(СВЦЭМ!$K$34:$K$777,СВЦЭМ!$A$34:$A$777,$A377,СВЦЭМ!$B$34:$B$777,B$366)+'СЕТ СН'!$F$13</f>
        <v>441.33688652000001</v>
      </c>
      <c r="C377" s="64">
        <f>SUMIFS(СВЦЭМ!$K$34:$K$777,СВЦЭМ!$A$34:$A$777,$A377,СВЦЭМ!$B$34:$B$777,C$366)+'СЕТ СН'!$F$13</f>
        <v>484.16273006</v>
      </c>
      <c r="D377" s="64">
        <f>SUMIFS(СВЦЭМ!$K$34:$K$777,СВЦЭМ!$A$34:$A$777,$A377,СВЦЭМ!$B$34:$B$777,D$366)+'СЕТ СН'!$F$13</f>
        <v>515.67334676999997</v>
      </c>
      <c r="E377" s="64">
        <f>SUMIFS(СВЦЭМ!$K$34:$K$777,СВЦЭМ!$A$34:$A$777,$A377,СВЦЭМ!$B$34:$B$777,E$366)+'СЕТ СН'!$F$13</f>
        <v>523.27430607999997</v>
      </c>
      <c r="F377" s="64">
        <f>SUMIFS(СВЦЭМ!$K$34:$K$777,СВЦЭМ!$A$34:$A$777,$A377,СВЦЭМ!$B$34:$B$777,F$366)+'СЕТ СН'!$F$13</f>
        <v>529.79755407000005</v>
      </c>
      <c r="G377" s="64">
        <f>SUMIFS(СВЦЭМ!$K$34:$K$777,СВЦЭМ!$A$34:$A$777,$A377,СВЦЭМ!$B$34:$B$777,G$366)+'СЕТ СН'!$F$13</f>
        <v>526.87310076999995</v>
      </c>
      <c r="H377" s="64">
        <f>SUMIFS(СВЦЭМ!$K$34:$K$777,СВЦЭМ!$A$34:$A$777,$A377,СВЦЭМ!$B$34:$B$777,H$366)+'СЕТ СН'!$F$13</f>
        <v>474.84053566</v>
      </c>
      <c r="I377" s="64">
        <f>SUMIFS(СВЦЭМ!$K$34:$K$777,СВЦЭМ!$A$34:$A$777,$A377,СВЦЭМ!$B$34:$B$777,I$366)+'СЕТ СН'!$F$13</f>
        <v>423.42239360000002</v>
      </c>
      <c r="J377" s="64">
        <f>SUMIFS(СВЦЭМ!$K$34:$K$777,СВЦЭМ!$A$34:$A$777,$A377,СВЦЭМ!$B$34:$B$777,J$366)+'СЕТ СН'!$F$13</f>
        <v>372.08047332000001</v>
      </c>
      <c r="K377" s="64">
        <f>SUMIFS(СВЦЭМ!$K$34:$K$777,СВЦЭМ!$A$34:$A$777,$A377,СВЦЭМ!$B$34:$B$777,K$366)+'СЕТ СН'!$F$13</f>
        <v>334.74462161000002</v>
      </c>
      <c r="L377" s="64">
        <f>SUMIFS(СВЦЭМ!$K$34:$K$777,СВЦЭМ!$A$34:$A$777,$A377,СВЦЭМ!$B$34:$B$777,L$366)+'СЕТ СН'!$F$13</f>
        <v>321.26849422999999</v>
      </c>
      <c r="M377" s="64">
        <f>SUMIFS(СВЦЭМ!$K$34:$K$777,СВЦЭМ!$A$34:$A$777,$A377,СВЦЭМ!$B$34:$B$777,M$366)+'СЕТ СН'!$F$13</f>
        <v>323.46144470000002</v>
      </c>
      <c r="N377" s="64">
        <f>SUMIFS(СВЦЭМ!$K$34:$K$777,СВЦЭМ!$A$34:$A$777,$A377,СВЦЭМ!$B$34:$B$777,N$366)+'СЕТ СН'!$F$13</f>
        <v>329.70392907000002</v>
      </c>
      <c r="O377" s="64">
        <f>SUMIFS(СВЦЭМ!$K$34:$K$777,СВЦЭМ!$A$34:$A$777,$A377,СВЦЭМ!$B$34:$B$777,O$366)+'СЕТ СН'!$F$13</f>
        <v>322.81347355000003</v>
      </c>
      <c r="P377" s="64">
        <f>SUMIFS(СВЦЭМ!$K$34:$K$777,СВЦЭМ!$A$34:$A$777,$A377,СВЦЭМ!$B$34:$B$777,P$366)+'СЕТ СН'!$F$13</f>
        <v>326.40244380000001</v>
      </c>
      <c r="Q377" s="64">
        <f>SUMIFS(СВЦЭМ!$K$34:$K$777,СВЦЭМ!$A$34:$A$777,$A377,СВЦЭМ!$B$34:$B$777,Q$366)+'СЕТ СН'!$F$13</f>
        <v>326.92989604000002</v>
      </c>
      <c r="R377" s="64">
        <f>SUMIFS(СВЦЭМ!$K$34:$K$777,СВЦЭМ!$A$34:$A$777,$A377,СВЦЭМ!$B$34:$B$777,R$366)+'СЕТ СН'!$F$13</f>
        <v>329.49381499999998</v>
      </c>
      <c r="S377" s="64">
        <f>SUMIFS(СВЦЭМ!$K$34:$K$777,СВЦЭМ!$A$34:$A$777,$A377,СВЦЭМ!$B$34:$B$777,S$366)+'СЕТ СН'!$F$13</f>
        <v>330.21011512000001</v>
      </c>
      <c r="T377" s="64">
        <f>SUMIFS(СВЦЭМ!$K$34:$K$777,СВЦЭМ!$A$34:$A$777,$A377,СВЦЭМ!$B$34:$B$777,T$366)+'СЕТ СН'!$F$13</f>
        <v>332.93648994</v>
      </c>
      <c r="U377" s="64">
        <f>SUMIFS(СВЦЭМ!$K$34:$K$777,СВЦЭМ!$A$34:$A$777,$A377,СВЦЭМ!$B$34:$B$777,U$366)+'СЕТ СН'!$F$13</f>
        <v>335.23101845000002</v>
      </c>
      <c r="V377" s="64">
        <f>SUMIFS(СВЦЭМ!$K$34:$K$777,СВЦЭМ!$A$34:$A$777,$A377,СВЦЭМ!$B$34:$B$777,V$366)+'СЕТ СН'!$F$13</f>
        <v>336.58112849000003</v>
      </c>
      <c r="W377" s="64">
        <f>SUMIFS(СВЦЭМ!$K$34:$K$777,СВЦЭМ!$A$34:$A$777,$A377,СВЦЭМ!$B$34:$B$777,W$366)+'СЕТ СН'!$F$13</f>
        <v>348.36426241999999</v>
      </c>
      <c r="X377" s="64">
        <f>SUMIFS(СВЦЭМ!$K$34:$K$777,СВЦЭМ!$A$34:$A$777,$A377,СВЦЭМ!$B$34:$B$777,X$366)+'СЕТ СН'!$F$13</f>
        <v>373.11161241999997</v>
      </c>
      <c r="Y377" s="64">
        <f>SUMIFS(СВЦЭМ!$K$34:$K$777,СВЦЭМ!$A$34:$A$777,$A377,СВЦЭМ!$B$34:$B$777,Y$366)+'СЕТ СН'!$F$13</f>
        <v>426.98445270000002</v>
      </c>
    </row>
    <row r="378" spans="1:25" ht="15.75" x14ac:dyDescent="0.2">
      <c r="A378" s="63">
        <f t="shared" si="10"/>
        <v>42563</v>
      </c>
      <c r="B378" s="64">
        <f>SUMIFS(СВЦЭМ!$K$34:$K$777,СВЦЭМ!$A$34:$A$777,$A378,СВЦЭМ!$B$34:$B$777,B$366)+'СЕТ СН'!$F$13</f>
        <v>450.72727934</v>
      </c>
      <c r="C378" s="64">
        <f>SUMIFS(СВЦЭМ!$K$34:$K$777,СВЦЭМ!$A$34:$A$777,$A378,СВЦЭМ!$B$34:$B$777,C$366)+'СЕТ СН'!$F$13</f>
        <v>490.82347217</v>
      </c>
      <c r="D378" s="64">
        <f>SUMIFS(СВЦЭМ!$K$34:$K$777,СВЦЭМ!$A$34:$A$777,$A378,СВЦЭМ!$B$34:$B$777,D$366)+'СЕТ СН'!$F$13</f>
        <v>512.20660281999994</v>
      </c>
      <c r="E378" s="64">
        <f>SUMIFS(СВЦЭМ!$K$34:$K$777,СВЦЭМ!$A$34:$A$777,$A378,СВЦЭМ!$B$34:$B$777,E$366)+'СЕТ СН'!$F$13</f>
        <v>526.69878387999995</v>
      </c>
      <c r="F378" s="64">
        <f>SUMIFS(СВЦЭМ!$K$34:$K$777,СВЦЭМ!$A$34:$A$777,$A378,СВЦЭМ!$B$34:$B$777,F$366)+'СЕТ СН'!$F$13</f>
        <v>531.65059713999995</v>
      </c>
      <c r="G378" s="64">
        <f>SUMIFS(СВЦЭМ!$K$34:$K$777,СВЦЭМ!$A$34:$A$777,$A378,СВЦЭМ!$B$34:$B$777,G$366)+'СЕТ СН'!$F$13</f>
        <v>527.08527903000004</v>
      </c>
      <c r="H378" s="64">
        <f>SUMIFS(СВЦЭМ!$K$34:$K$777,СВЦЭМ!$A$34:$A$777,$A378,СВЦЭМ!$B$34:$B$777,H$366)+'СЕТ СН'!$F$13</f>
        <v>471.34356673000002</v>
      </c>
      <c r="I378" s="64">
        <f>SUMIFS(СВЦЭМ!$K$34:$K$777,СВЦЭМ!$A$34:$A$777,$A378,СВЦЭМ!$B$34:$B$777,I$366)+'СЕТ СН'!$F$13</f>
        <v>418.09995435000002</v>
      </c>
      <c r="J378" s="64">
        <f>SUMIFS(СВЦЭМ!$K$34:$K$777,СВЦЭМ!$A$34:$A$777,$A378,СВЦЭМ!$B$34:$B$777,J$366)+'СЕТ СН'!$F$13</f>
        <v>351.4176071</v>
      </c>
      <c r="K378" s="64">
        <f>SUMIFS(СВЦЭМ!$K$34:$K$777,СВЦЭМ!$A$34:$A$777,$A378,СВЦЭМ!$B$34:$B$777,K$366)+'СЕТ СН'!$F$13</f>
        <v>325.66950825999999</v>
      </c>
      <c r="L378" s="64">
        <f>SUMIFS(СВЦЭМ!$K$34:$K$777,СВЦЭМ!$A$34:$A$777,$A378,СВЦЭМ!$B$34:$B$777,L$366)+'СЕТ СН'!$F$13</f>
        <v>341.16861726000002</v>
      </c>
      <c r="M378" s="64">
        <f>SUMIFS(СВЦЭМ!$K$34:$K$777,СВЦЭМ!$A$34:$A$777,$A378,СВЦЭМ!$B$34:$B$777,M$366)+'СЕТ СН'!$F$13</f>
        <v>341.93030112999998</v>
      </c>
      <c r="N378" s="64">
        <f>SUMIFS(СВЦЭМ!$K$34:$K$777,СВЦЭМ!$A$34:$A$777,$A378,СВЦЭМ!$B$34:$B$777,N$366)+'СЕТ СН'!$F$13</f>
        <v>336.70799684999997</v>
      </c>
      <c r="O378" s="64">
        <f>SUMIFS(СВЦЭМ!$K$34:$K$777,СВЦЭМ!$A$34:$A$777,$A378,СВЦЭМ!$B$34:$B$777,O$366)+'СЕТ СН'!$F$13</f>
        <v>341.85430577</v>
      </c>
      <c r="P378" s="64">
        <f>SUMIFS(СВЦЭМ!$K$34:$K$777,СВЦЭМ!$A$34:$A$777,$A378,СВЦЭМ!$B$34:$B$777,P$366)+'СЕТ СН'!$F$13</f>
        <v>340.71549088</v>
      </c>
      <c r="Q378" s="64">
        <f>SUMIFS(СВЦЭМ!$K$34:$K$777,СВЦЭМ!$A$34:$A$777,$A378,СВЦЭМ!$B$34:$B$777,Q$366)+'СЕТ СН'!$F$13</f>
        <v>340.92432144999998</v>
      </c>
      <c r="R378" s="64">
        <f>SUMIFS(СВЦЭМ!$K$34:$K$777,СВЦЭМ!$A$34:$A$777,$A378,СВЦЭМ!$B$34:$B$777,R$366)+'СЕТ СН'!$F$13</f>
        <v>337.27583923999998</v>
      </c>
      <c r="S378" s="64">
        <f>SUMIFS(СВЦЭМ!$K$34:$K$777,СВЦЭМ!$A$34:$A$777,$A378,СВЦЭМ!$B$34:$B$777,S$366)+'СЕТ СН'!$F$13</f>
        <v>337.40496896000002</v>
      </c>
      <c r="T378" s="64">
        <f>SUMIFS(СВЦЭМ!$K$34:$K$777,СВЦЭМ!$A$34:$A$777,$A378,СВЦЭМ!$B$34:$B$777,T$366)+'СЕТ СН'!$F$13</f>
        <v>335.44815361000002</v>
      </c>
      <c r="U378" s="64">
        <f>SUMIFS(СВЦЭМ!$K$34:$K$777,СВЦЭМ!$A$34:$A$777,$A378,СВЦЭМ!$B$34:$B$777,U$366)+'СЕТ СН'!$F$13</f>
        <v>332.72087959999999</v>
      </c>
      <c r="V378" s="64">
        <f>SUMIFS(СВЦЭМ!$K$34:$K$777,СВЦЭМ!$A$34:$A$777,$A378,СВЦЭМ!$B$34:$B$777,V$366)+'СЕТ СН'!$F$13</f>
        <v>319.46489794000001</v>
      </c>
      <c r="W378" s="64">
        <f>SUMIFS(СВЦЭМ!$K$34:$K$777,СВЦЭМ!$A$34:$A$777,$A378,СВЦЭМ!$B$34:$B$777,W$366)+'СЕТ СН'!$F$13</f>
        <v>327.69435170999998</v>
      </c>
      <c r="X378" s="64">
        <f>SUMIFS(СВЦЭМ!$K$34:$K$777,СВЦЭМ!$A$34:$A$777,$A378,СВЦЭМ!$B$34:$B$777,X$366)+'СЕТ СН'!$F$13</f>
        <v>346.98012022</v>
      </c>
      <c r="Y378" s="64">
        <f>SUMIFS(СВЦЭМ!$K$34:$K$777,СВЦЭМ!$A$34:$A$777,$A378,СВЦЭМ!$B$34:$B$777,Y$366)+'СЕТ СН'!$F$13</f>
        <v>397.0348123</v>
      </c>
    </row>
    <row r="379" spans="1:25" ht="15.75" x14ac:dyDescent="0.2">
      <c r="A379" s="63">
        <f t="shared" si="10"/>
        <v>42564</v>
      </c>
      <c r="B379" s="64">
        <f>SUMIFS(СВЦЭМ!$K$34:$K$777,СВЦЭМ!$A$34:$A$777,$A379,СВЦЭМ!$B$34:$B$777,B$366)+'СЕТ СН'!$F$13</f>
        <v>413.96623367000001</v>
      </c>
      <c r="C379" s="64">
        <f>SUMIFS(СВЦЭМ!$K$34:$K$777,СВЦЭМ!$A$34:$A$777,$A379,СВЦЭМ!$B$34:$B$777,C$366)+'СЕТ СН'!$F$13</f>
        <v>451.22467902</v>
      </c>
      <c r="D379" s="64">
        <f>SUMIFS(СВЦЭМ!$K$34:$K$777,СВЦЭМ!$A$34:$A$777,$A379,СВЦЭМ!$B$34:$B$777,D$366)+'СЕТ СН'!$F$13</f>
        <v>473.53011425</v>
      </c>
      <c r="E379" s="64">
        <f>SUMIFS(СВЦЭМ!$K$34:$K$777,СВЦЭМ!$A$34:$A$777,$A379,СВЦЭМ!$B$34:$B$777,E$366)+'СЕТ СН'!$F$13</f>
        <v>481.14134633999998</v>
      </c>
      <c r="F379" s="64">
        <f>SUMIFS(СВЦЭМ!$K$34:$K$777,СВЦЭМ!$A$34:$A$777,$A379,СВЦЭМ!$B$34:$B$777,F$366)+'СЕТ СН'!$F$13</f>
        <v>484.96580255999999</v>
      </c>
      <c r="G379" s="64">
        <f>SUMIFS(СВЦЭМ!$K$34:$K$777,СВЦЭМ!$A$34:$A$777,$A379,СВЦЭМ!$B$34:$B$777,G$366)+'СЕТ СН'!$F$13</f>
        <v>482.91802514</v>
      </c>
      <c r="H379" s="64">
        <f>SUMIFS(СВЦЭМ!$K$34:$K$777,СВЦЭМ!$A$34:$A$777,$A379,СВЦЭМ!$B$34:$B$777,H$366)+'СЕТ СН'!$F$13</f>
        <v>425.96828658999999</v>
      </c>
      <c r="I379" s="64">
        <f>SUMIFS(СВЦЭМ!$K$34:$K$777,СВЦЭМ!$A$34:$A$777,$A379,СВЦЭМ!$B$34:$B$777,I$366)+'СЕТ СН'!$F$13</f>
        <v>363.03975947999999</v>
      </c>
      <c r="J379" s="64">
        <f>SUMIFS(СВЦЭМ!$K$34:$K$777,СВЦЭМ!$A$34:$A$777,$A379,СВЦЭМ!$B$34:$B$777,J$366)+'СЕТ СН'!$F$13</f>
        <v>334.98393066</v>
      </c>
      <c r="K379" s="64">
        <f>SUMIFS(СВЦЭМ!$K$34:$K$777,СВЦЭМ!$A$34:$A$777,$A379,СВЦЭМ!$B$34:$B$777,K$366)+'СЕТ СН'!$F$13</f>
        <v>312.34578146000001</v>
      </c>
      <c r="L379" s="64">
        <f>SUMIFS(СВЦЭМ!$K$34:$K$777,СВЦЭМ!$A$34:$A$777,$A379,СВЦЭМ!$B$34:$B$777,L$366)+'СЕТ СН'!$F$13</f>
        <v>334.99840397999998</v>
      </c>
      <c r="M379" s="64">
        <f>SUMIFS(СВЦЭМ!$K$34:$K$777,СВЦЭМ!$A$34:$A$777,$A379,СВЦЭМ!$B$34:$B$777,M$366)+'СЕТ СН'!$F$13</f>
        <v>336.30491584999999</v>
      </c>
      <c r="N379" s="64">
        <f>SUMIFS(СВЦЭМ!$K$34:$K$777,СВЦЭМ!$A$34:$A$777,$A379,СВЦЭМ!$B$34:$B$777,N$366)+'СЕТ СН'!$F$13</f>
        <v>332.92949841000001</v>
      </c>
      <c r="O379" s="64">
        <f>SUMIFS(СВЦЭМ!$K$34:$K$777,СВЦЭМ!$A$34:$A$777,$A379,СВЦЭМ!$B$34:$B$777,O$366)+'СЕТ СН'!$F$13</f>
        <v>342.11344480999998</v>
      </c>
      <c r="P379" s="64">
        <f>SUMIFS(СВЦЭМ!$K$34:$K$777,СВЦЭМ!$A$34:$A$777,$A379,СВЦЭМ!$B$34:$B$777,P$366)+'СЕТ СН'!$F$13</f>
        <v>339.84367653999999</v>
      </c>
      <c r="Q379" s="64">
        <f>SUMIFS(СВЦЭМ!$K$34:$K$777,СВЦЭМ!$A$34:$A$777,$A379,СВЦЭМ!$B$34:$B$777,Q$366)+'СЕТ СН'!$F$13</f>
        <v>335.64588105000001</v>
      </c>
      <c r="R379" s="64">
        <f>SUMIFS(СВЦЭМ!$K$34:$K$777,СВЦЭМ!$A$34:$A$777,$A379,СВЦЭМ!$B$34:$B$777,R$366)+'СЕТ СН'!$F$13</f>
        <v>332.77767059000001</v>
      </c>
      <c r="S379" s="64">
        <f>SUMIFS(СВЦЭМ!$K$34:$K$777,СВЦЭМ!$A$34:$A$777,$A379,СВЦЭМ!$B$34:$B$777,S$366)+'СЕТ СН'!$F$13</f>
        <v>330.88027445</v>
      </c>
      <c r="T379" s="64">
        <f>SUMIFS(СВЦЭМ!$K$34:$K$777,СВЦЭМ!$A$34:$A$777,$A379,СВЦЭМ!$B$34:$B$777,T$366)+'СЕТ СН'!$F$13</f>
        <v>328.85471613999999</v>
      </c>
      <c r="U379" s="64">
        <f>SUMIFS(СВЦЭМ!$K$34:$K$777,СВЦЭМ!$A$34:$A$777,$A379,СВЦЭМ!$B$34:$B$777,U$366)+'СЕТ СН'!$F$13</f>
        <v>330.20155751999999</v>
      </c>
      <c r="V379" s="64">
        <f>SUMIFS(СВЦЭМ!$K$34:$K$777,СВЦЭМ!$A$34:$A$777,$A379,СВЦЭМ!$B$34:$B$777,V$366)+'СЕТ СН'!$F$13</f>
        <v>317.16989265000001</v>
      </c>
      <c r="W379" s="64">
        <f>SUMIFS(СВЦЭМ!$K$34:$K$777,СВЦЭМ!$A$34:$A$777,$A379,СВЦЭМ!$B$34:$B$777,W$366)+'СЕТ СН'!$F$13</f>
        <v>315.73893227999997</v>
      </c>
      <c r="X379" s="64">
        <f>SUMIFS(СВЦЭМ!$K$34:$K$777,СВЦЭМ!$A$34:$A$777,$A379,СВЦЭМ!$B$34:$B$777,X$366)+'СЕТ СН'!$F$13</f>
        <v>327.79371297</v>
      </c>
      <c r="Y379" s="64">
        <f>SUMIFS(СВЦЭМ!$K$34:$K$777,СВЦЭМ!$A$34:$A$777,$A379,СВЦЭМ!$B$34:$B$777,Y$366)+'СЕТ СН'!$F$13</f>
        <v>362.12112203999999</v>
      </c>
    </row>
    <row r="380" spans="1:25" ht="15.75" x14ac:dyDescent="0.2">
      <c r="A380" s="63">
        <f t="shared" si="10"/>
        <v>42565</v>
      </c>
      <c r="B380" s="64">
        <f>SUMIFS(СВЦЭМ!$K$34:$K$777,СВЦЭМ!$A$34:$A$777,$A380,СВЦЭМ!$B$34:$B$777,B$366)+'СЕТ СН'!$F$13</f>
        <v>376.85547563</v>
      </c>
      <c r="C380" s="64">
        <f>SUMIFS(СВЦЭМ!$K$34:$K$777,СВЦЭМ!$A$34:$A$777,$A380,СВЦЭМ!$B$34:$B$777,C$366)+'СЕТ СН'!$F$13</f>
        <v>411.67645886000003</v>
      </c>
      <c r="D380" s="64">
        <f>SUMIFS(СВЦЭМ!$K$34:$K$777,СВЦЭМ!$A$34:$A$777,$A380,СВЦЭМ!$B$34:$B$777,D$366)+'СЕТ СН'!$F$13</f>
        <v>432.12448917</v>
      </c>
      <c r="E380" s="64">
        <f>SUMIFS(СВЦЭМ!$K$34:$K$777,СВЦЭМ!$A$34:$A$777,$A380,СВЦЭМ!$B$34:$B$777,E$366)+'СЕТ СН'!$F$13</f>
        <v>438.45189880999999</v>
      </c>
      <c r="F380" s="64">
        <f>SUMIFS(СВЦЭМ!$K$34:$K$777,СВЦЭМ!$A$34:$A$777,$A380,СВЦЭМ!$B$34:$B$777,F$366)+'СЕТ СН'!$F$13</f>
        <v>442.58941701999998</v>
      </c>
      <c r="G380" s="64">
        <f>SUMIFS(СВЦЭМ!$K$34:$K$777,СВЦЭМ!$A$34:$A$777,$A380,СВЦЭМ!$B$34:$B$777,G$366)+'СЕТ СН'!$F$13</f>
        <v>434.44355010999999</v>
      </c>
      <c r="H380" s="64">
        <f>SUMIFS(СВЦЭМ!$K$34:$K$777,СВЦЭМ!$A$34:$A$777,$A380,СВЦЭМ!$B$34:$B$777,H$366)+'СЕТ СН'!$F$13</f>
        <v>387.12550592000002</v>
      </c>
      <c r="I380" s="64">
        <f>SUMIFS(СВЦЭМ!$K$34:$K$777,СВЦЭМ!$A$34:$A$777,$A380,СВЦЭМ!$B$34:$B$777,I$366)+'СЕТ СН'!$F$13</f>
        <v>334.80505182000002</v>
      </c>
      <c r="J380" s="64">
        <f>SUMIFS(СВЦЭМ!$K$34:$K$777,СВЦЭМ!$A$34:$A$777,$A380,СВЦЭМ!$B$34:$B$777,J$366)+'СЕТ СН'!$F$13</f>
        <v>297.92019234999998</v>
      </c>
      <c r="K380" s="64">
        <f>SUMIFS(СВЦЭМ!$K$34:$K$777,СВЦЭМ!$A$34:$A$777,$A380,СВЦЭМ!$B$34:$B$777,K$366)+'СЕТ СН'!$F$13</f>
        <v>273.27702576000001</v>
      </c>
      <c r="L380" s="64">
        <f>SUMIFS(СВЦЭМ!$K$34:$K$777,СВЦЭМ!$A$34:$A$777,$A380,СВЦЭМ!$B$34:$B$777,L$366)+'СЕТ СН'!$F$13</f>
        <v>266.00308455999999</v>
      </c>
      <c r="M380" s="64">
        <f>SUMIFS(СВЦЭМ!$K$34:$K$777,СВЦЭМ!$A$34:$A$777,$A380,СВЦЭМ!$B$34:$B$777,M$366)+'СЕТ СН'!$F$13</f>
        <v>261.67069683</v>
      </c>
      <c r="N380" s="64">
        <f>SUMIFS(СВЦЭМ!$K$34:$K$777,СВЦЭМ!$A$34:$A$777,$A380,СВЦЭМ!$B$34:$B$777,N$366)+'СЕТ СН'!$F$13</f>
        <v>257.90840510999999</v>
      </c>
      <c r="O380" s="64">
        <f>SUMIFS(СВЦЭМ!$K$34:$K$777,СВЦЭМ!$A$34:$A$777,$A380,СВЦЭМ!$B$34:$B$777,O$366)+'СЕТ СН'!$F$13</f>
        <v>260.61649347000002</v>
      </c>
      <c r="P380" s="64">
        <f>SUMIFS(СВЦЭМ!$K$34:$K$777,СВЦЭМ!$A$34:$A$777,$A380,СВЦЭМ!$B$34:$B$777,P$366)+'СЕТ СН'!$F$13</f>
        <v>256.48941669999999</v>
      </c>
      <c r="Q380" s="64">
        <f>SUMIFS(СВЦЭМ!$K$34:$K$777,СВЦЭМ!$A$34:$A$777,$A380,СВЦЭМ!$B$34:$B$777,Q$366)+'СЕТ СН'!$F$13</f>
        <v>257.19920486000001</v>
      </c>
      <c r="R380" s="64">
        <f>SUMIFS(СВЦЭМ!$K$34:$K$777,СВЦЭМ!$A$34:$A$777,$A380,СВЦЭМ!$B$34:$B$777,R$366)+'СЕТ СН'!$F$13</f>
        <v>256.16461898</v>
      </c>
      <c r="S380" s="64">
        <f>SUMIFS(СВЦЭМ!$K$34:$K$777,СВЦЭМ!$A$34:$A$777,$A380,СВЦЭМ!$B$34:$B$777,S$366)+'СЕТ СН'!$F$13</f>
        <v>255.81580836000001</v>
      </c>
      <c r="T380" s="64">
        <f>SUMIFS(СВЦЭМ!$K$34:$K$777,СВЦЭМ!$A$34:$A$777,$A380,СВЦЭМ!$B$34:$B$777,T$366)+'СЕТ СН'!$F$13</f>
        <v>257.49581176999999</v>
      </c>
      <c r="U380" s="64">
        <f>SUMIFS(СВЦЭМ!$K$34:$K$777,СВЦЭМ!$A$34:$A$777,$A380,СВЦЭМ!$B$34:$B$777,U$366)+'СЕТ СН'!$F$13</f>
        <v>265.52667444999997</v>
      </c>
      <c r="V380" s="64">
        <f>SUMIFS(СВЦЭМ!$K$34:$K$777,СВЦЭМ!$A$34:$A$777,$A380,СВЦЭМ!$B$34:$B$777,V$366)+'СЕТ СН'!$F$13</f>
        <v>300.49125013000003</v>
      </c>
      <c r="W380" s="64">
        <f>SUMIFS(СВЦЭМ!$K$34:$K$777,СВЦЭМ!$A$34:$A$777,$A380,СВЦЭМ!$B$34:$B$777,W$366)+'СЕТ СН'!$F$13</f>
        <v>331.35627985999997</v>
      </c>
      <c r="X380" s="64">
        <f>SUMIFS(СВЦЭМ!$K$34:$K$777,СВЦЭМ!$A$34:$A$777,$A380,СВЦЭМ!$B$34:$B$777,X$366)+'СЕТ СН'!$F$13</f>
        <v>339.21832812000002</v>
      </c>
      <c r="Y380" s="64">
        <f>SUMIFS(СВЦЭМ!$K$34:$K$777,СВЦЭМ!$A$34:$A$777,$A380,СВЦЭМ!$B$34:$B$777,Y$366)+'СЕТ СН'!$F$13</f>
        <v>340.35803220000003</v>
      </c>
    </row>
    <row r="381" spans="1:25" ht="15.75" x14ac:dyDescent="0.2">
      <c r="A381" s="63">
        <f t="shared" si="10"/>
        <v>42566</v>
      </c>
      <c r="B381" s="64">
        <f>SUMIFS(СВЦЭМ!$K$34:$K$777,СВЦЭМ!$A$34:$A$777,$A381,СВЦЭМ!$B$34:$B$777,B$366)+'СЕТ СН'!$F$13</f>
        <v>374.01452103999998</v>
      </c>
      <c r="C381" s="64">
        <f>SUMIFS(СВЦЭМ!$K$34:$K$777,СВЦЭМ!$A$34:$A$777,$A381,СВЦЭМ!$B$34:$B$777,C$366)+'СЕТ СН'!$F$13</f>
        <v>399.35084705000003</v>
      </c>
      <c r="D381" s="64">
        <f>SUMIFS(СВЦЭМ!$K$34:$K$777,СВЦЭМ!$A$34:$A$777,$A381,СВЦЭМ!$B$34:$B$777,D$366)+'СЕТ СН'!$F$13</f>
        <v>406.22038194999999</v>
      </c>
      <c r="E381" s="64">
        <f>SUMIFS(СВЦЭМ!$K$34:$K$777,СВЦЭМ!$A$34:$A$777,$A381,СВЦЭМ!$B$34:$B$777,E$366)+'СЕТ СН'!$F$13</f>
        <v>414.83858184000002</v>
      </c>
      <c r="F381" s="64">
        <f>SUMIFS(СВЦЭМ!$K$34:$K$777,СВЦЭМ!$A$34:$A$777,$A381,СВЦЭМ!$B$34:$B$777,F$366)+'СЕТ СН'!$F$13</f>
        <v>419.80220815000001</v>
      </c>
      <c r="G381" s="64">
        <f>SUMIFS(СВЦЭМ!$K$34:$K$777,СВЦЭМ!$A$34:$A$777,$A381,СВЦЭМ!$B$34:$B$777,G$366)+'СЕТ СН'!$F$13</f>
        <v>410.69709140999998</v>
      </c>
      <c r="H381" s="64">
        <f>SUMIFS(СВЦЭМ!$K$34:$K$777,СВЦЭМ!$A$34:$A$777,$A381,СВЦЭМ!$B$34:$B$777,H$366)+'СЕТ СН'!$F$13</f>
        <v>419.21129223000003</v>
      </c>
      <c r="I381" s="64">
        <f>SUMIFS(СВЦЭМ!$K$34:$K$777,СВЦЭМ!$A$34:$A$777,$A381,СВЦЭМ!$B$34:$B$777,I$366)+'СЕТ СН'!$F$13</f>
        <v>406.50797768000001</v>
      </c>
      <c r="J381" s="64">
        <f>SUMIFS(СВЦЭМ!$K$34:$K$777,СВЦЭМ!$A$34:$A$777,$A381,СВЦЭМ!$B$34:$B$777,J$366)+'СЕТ СН'!$F$13</f>
        <v>369.97559201000001</v>
      </c>
      <c r="K381" s="64">
        <f>SUMIFS(СВЦЭМ!$K$34:$K$777,СВЦЭМ!$A$34:$A$777,$A381,СВЦЭМ!$B$34:$B$777,K$366)+'СЕТ СН'!$F$13</f>
        <v>331.67486386000002</v>
      </c>
      <c r="L381" s="64">
        <f>SUMIFS(СВЦЭМ!$K$34:$K$777,СВЦЭМ!$A$34:$A$777,$A381,СВЦЭМ!$B$34:$B$777,L$366)+'СЕТ СН'!$F$13</f>
        <v>261.56458337999999</v>
      </c>
      <c r="M381" s="64">
        <f>SUMIFS(СВЦЭМ!$K$34:$K$777,СВЦЭМ!$A$34:$A$777,$A381,СВЦЭМ!$B$34:$B$777,M$366)+'СЕТ СН'!$F$13</f>
        <v>256.79922068000002</v>
      </c>
      <c r="N381" s="64">
        <f>SUMIFS(СВЦЭМ!$K$34:$K$777,СВЦЭМ!$A$34:$A$777,$A381,СВЦЭМ!$B$34:$B$777,N$366)+'СЕТ СН'!$F$13</f>
        <v>254.45176237000001</v>
      </c>
      <c r="O381" s="64">
        <f>SUMIFS(СВЦЭМ!$K$34:$K$777,СВЦЭМ!$A$34:$A$777,$A381,СВЦЭМ!$B$34:$B$777,O$366)+'СЕТ СН'!$F$13</f>
        <v>260.08292038000002</v>
      </c>
      <c r="P381" s="64">
        <f>SUMIFS(СВЦЭМ!$K$34:$K$777,СВЦЭМ!$A$34:$A$777,$A381,СВЦЭМ!$B$34:$B$777,P$366)+'СЕТ СН'!$F$13</f>
        <v>257.79104541999999</v>
      </c>
      <c r="Q381" s="64">
        <f>SUMIFS(СВЦЭМ!$K$34:$K$777,СВЦЭМ!$A$34:$A$777,$A381,СВЦЭМ!$B$34:$B$777,Q$366)+'СЕТ СН'!$F$13</f>
        <v>256.14533755000002</v>
      </c>
      <c r="R381" s="64">
        <f>SUMIFS(СВЦЭМ!$K$34:$K$777,СВЦЭМ!$A$34:$A$777,$A381,СВЦЭМ!$B$34:$B$777,R$366)+'СЕТ СН'!$F$13</f>
        <v>255.20680537999999</v>
      </c>
      <c r="S381" s="64">
        <f>SUMIFS(СВЦЭМ!$K$34:$K$777,СВЦЭМ!$A$34:$A$777,$A381,СВЦЭМ!$B$34:$B$777,S$366)+'СЕТ СН'!$F$13</f>
        <v>253.23282280000001</v>
      </c>
      <c r="T381" s="64">
        <f>SUMIFS(СВЦЭМ!$K$34:$K$777,СВЦЭМ!$A$34:$A$777,$A381,СВЦЭМ!$B$34:$B$777,T$366)+'СЕТ СН'!$F$13</f>
        <v>260.37277079</v>
      </c>
      <c r="U381" s="64">
        <f>SUMIFS(СВЦЭМ!$K$34:$K$777,СВЦЭМ!$A$34:$A$777,$A381,СВЦЭМ!$B$34:$B$777,U$366)+'СЕТ СН'!$F$13</f>
        <v>265.13187432000001</v>
      </c>
      <c r="V381" s="64">
        <f>SUMIFS(СВЦЭМ!$K$34:$K$777,СВЦЭМ!$A$34:$A$777,$A381,СВЦЭМ!$B$34:$B$777,V$366)+'СЕТ СН'!$F$13</f>
        <v>268.42356697000002</v>
      </c>
      <c r="W381" s="64">
        <f>SUMIFS(СВЦЭМ!$K$34:$K$777,СВЦЭМ!$A$34:$A$777,$A381,СВЦЭМ!$B$34:$B$777,W$366)+'СЕТ СН'!$F$13</f>
        <v>318.86771778999997</v>
      </c>
      <c r="X381" s="64">
        <f>SUMIFS(СВЦЭМ!$K$34:$K$777,СВЦЭМ!$A$34:$A$777,$A381,СВЦЭМ!$B$34:$B$777,X$366)+'СЕТ СН'!$F$13</f>
        <v>339.83712193999997</v>
      </c>
      <c r="Y381" s="64">
        <f>SUMIFS(СВЦЭМ!$K$34:$K$777,СВЦЭМ!$A$34:$A$777,$A381,СВЦЭМ!$B$34:$B$777,Y$366)+'СЕТ СН'!$F$13</f>
        <v>348.61351660000003</v>
      </c>
    </row>
    <row r="382" spans="1:25" ht="15.75" x14ac:dyDescent="0.2">
      <c r="A382" s="63">
        <f t="shared" si="10"/>
        <v>42567</v>
      </c>
      <c r="B382" s="64">
        <f>SUMIFS(СВЦЭМ!$K$34:$K$777,СВЦЭМ!$A$34:$A$777,$A382,СВЦЭМ!$B$34:$B$777,B$366)+'СЕТ СН'!$F$13</f>
        <v>393.65114571999999</v>
      </c>
      <c r="C382" s="64">
        <f>SUMIFS(СВЦЭМ!$K$34:$K$777,СВЦЭМ!$A$34:$A$777,$A382,СВЦЭМ!$B$34:$B$777,C$366)+'СЕТ СН'!$F$13</f>
        <v>415.82324897000001</v>
      </c>
      <c r="D382" s="64">
        <f>SUMIFS(СВЦЭМ!$K$34:$K$777,СВЦЭМ!$A$34:$A$777,$A382,СВЦЭМ!$B$34:$B$777,D$366)+'СЕТ СН'!$F$13</f>
        <v>434.09188054999998</v>
      </c>
      <c r="E382" s="64">
        <f>SUMIFS(СВЦЭМ!$K$34:$K$777,СВЦЭМ!$A$34:$A$777,$A382,СВЦЭМ!$B$34:$B$777,E$366)+'СЕТ СН'!$F$13</f>
        <v>443.54622619999998</v>
      </c>
      <c r="F382" s="64">
        <f>SUMIFS(СВЦЭМ!$K$34:$K$777,СВЦЭМ!$A$34:$A$777,$A382,СВЦЭМ!$B$34:$B$777,F$366)+'СЕТ СН'!$F$13</f>
        <v>448.24289596</v>
      </c>
      <c r="G382" s="64">
        <f>SUMIFS(СВЦЭМ!$K$34:$K$777,СВЦЭМ!$A$34:$A$777,$A382,СВЦЭМ!$B$34:$B$777,G$366)+'СЕТ СН'!$F$13</f>
        <v>450.38219177000002</v>
      </c>
      <c r="H382" s="64">
        <f>SUMIFS(СВЦЭМ!$K$34:$K$777,СВЦЭМ!$A$34:$A$777,$A382,СВЦЭМ!$B$34:$B$777,H$366)+'СЕТ СН'!$F$13</f>
        <v>413.87052980999999</v>
      </c>
      <c r="I382" s="64">
        <f>SUMIFS(СВЦЭМ!$K$34:$K$777,СВЦЭМ!$A$34:$A$777,$A382,СВЦЭМ!$B$34:$B$777,I$366)+'СЕТ СН'!$F$13</f>
        <v>370.24751400999997</v>
      </c>
      <c r="J382" s="64">
        <f>SUMIFS(СВЦЭМ!$K$34:$K$777,СВЦЭМ!$A$34:$A$777,$A382,СВЦЭМ!$B$34:$B$777,J$366)+'СЕТ СН'!$F$13</f>
        <v>320.96971926999998</v>
      </c>
      <c r="K382" s="64">
        <f>SUMIFS(СВЦЭМ!$K$34:$K$777,СВЦЭМ!$A$34:$A$777,$A382,СВЦЭМ!$B$34:$B$777,K$366)+'СЕТ СН'!$F$13</f>
        <v>295.19535674999997</v>
      </c>
      <c r="L382" s="64">
        <f>SUMIFS(СВЦЭМ!$K$34:$K$777,СВЦЭМ!$A$34:$A$777,$A382,СВЦЭМ!$B$34:$B$777,L$366)+'СЕТ СН'!$F$13</f>
        <v>307.09312251</v>
      </c>
      <c r="M382" s="64">
        <f>SUMIFS(СВЦЭМ!$K$34:$K$777,СВЦЭМ!$A$34:$A$777,$A382,СВЦЭМ!$B$34:$B$777,M$366)+'СЕТ СН'!$F$13</f>
        <v>307.37874951999999</v>
      </c>
      <c r="N382" s="64">
        <f>SUMIFS(СВЦЭМ!$K$34:$K$777,СВЦЭМ!$A$34:$A$777,$A382,СВЦЭМ!$B$34:$B$777,N$366)+'СЕТ СН'!$F$13</f>
        <v>300.92592572000001</v>
      </c>
      <c r="O382" s="64">
        <f>SUMIFS(СВЦЭМ!$K$34:$K$777,СВЦЭМ!$A$34:$A$777,$A382,СВЦЭМ!$B$34:$B$777,O$366)+'СЕТ СН'!$F$13</f>
        <v>297.83494789999997</v>
      </c>
      <c r="P382" s="64">
        <f>SUMIFS(СВЦЭМ!$K$34:$K$777,СВЦЭМ!$A$34:$A$777,$A382,СВЦЭМ!$B$34:$B$777,P$366)+'СЕТ СН'!$F$13</f>
        <v>294.67989670999998</v>
      </c>
      <c r="Q382" s="64">
        <f>SUMIFS(СВЦЭМ!$K$34:$K$777,СВЦЭМ!$A$34:$A$777,$A382,СВЦЭМ!$B$34:$B$777,Q$366)+'СЕТ СН'!$F$13</f>
        <v>289.83652592999999</v>
      </c>
      <c r="R382" s="64">
        <f>SUMIFS(СВЦЭМ!$K$34:$K$777,СВЦЭМ!$A$34:$A$777,$A382,СВЦЭМ!$B$34:$B$777,R$366)+'СЕТ СН'!$F$13</f>
        <v>285.62912462999998</v>
      </c>
      <c r="S382" s="64">
        <f>SUMIFS(СВЦЭМ!$K$34:$K$777,СВЦЭМ!$A$34:$A$777,$A382,СВЦЭМ!$B$34:$B$777,S$366)+'СЕТ СН'!$F$13</f>
        <v>290.75068836000003</v>
      </c>
      <c r="T382" s="64">
        <f>SUMIFS(СВЦЭМ!$K$34:$K$777,СВЦЭМ!$A$34:$A$777,$A382,СВЦЭМ!$B$34:$B$777,T$366)+'СЕТ СН'!$F$13</f>
        <v>292.02608863</v>
      </c>
      <c r="U382" s="64">
        <f>SUMIFS(СВЦЭМ!$K$34:$K$777,СВЦЭМ!$A$34:$A$777,$A382,СВЦЭМ!$B$34:$B$777,U$366)+'СЕТ СН'!$F$13</f>
        <v>288.94482369000002</v>
      </c>
      <c r="V382" s="64">
        <f>SUMIFS(СВЦЭМ!$K$34:$K$777,СВЦЭМ!$A$34:$A$777,$A382,СВЦЭМ!$B$34:$B$777,V$366)+'СЕТ СН'!$F$13</f>
        <v>297.65224397999998</v>
      </c>
      <c r="W382" s="64">
        <f>SUMIFS(СВЦЭМ!$K$34:$K$777,СВЦЭМ!$A$34:$A$777,$A382,СВЦЭМ!$B$34:$B$777,W$366)+'СЕТ СН'!$F$13</f>
        <v>327.91934520000001</v>
      </c>
      <c r="X382" s="64">
        <f>SUMIFS(СВЦЭМ!$K$34:$K$777,СВЦЭМ!$A$34:$A$777,$A382,СВЦЭМ!$B$34:$B$777,X$366)+'СЕТ СН'!$F$13</f>
        <v>331.95272728999998</v>
      </c>
      <c r="Y382" s="64">
        <f>SUMIFS(СВЦЭМ!$K$34:$K$777,СВЦЭМ!$A$34:$A$777,$A382,СВЦЭМ!$B$34:$B$777,Y$366)+'СЕТ СН'!$F$13</f>
        <v>337.42611923999999</v>
      </c>
    </row>
    <row r="383" spans="1:25" ht="15.75" x14ac:dyDescent="0.2">
      <c r="A383" s="63">
        <f t="shared" si="10"/>
        <v>42568</v>
      </c>
      <c r="B383" s="64">
        <f>SUMIFS(СВЦЭМ!$K$34:$K$777,СВЦЭМ!$A$34:$A$777,$A383,СВЦЭМ!$B$34:$B$777,B$366)+'СЕТ СН'!$F$13</f>
        <v>402.63819941000003</v>
      </c>
      <c r="C383" s="64">
        <f>SUMIFS(СВЦЭМ!$K$34:$K$777,СВЦЭМ!$A$34:$A$777,$A383,СВЦЭМ!$B$34:$B$777,C$366)+'СЕТ СН'!$F$13</f>
        <v>441.39217824000002</v>
      </c>
      <c r="D383" s="64">
        <f>SUMIFS(СВЦЭМ!$K$34:$K$777,СВЦЭМ!$A$34:$A$777,$A383,СВЦЭМ!$B$34:$B$777,D$366)+'СЕТ СН'!$F$13</f>
        <v>463.20797242999998</v>
      </c>
      <c r="E383" s="64">
        <f>SUMIFS(СВЦЭМ!$K$34:$K$777,СВЦЭМ!$A$34:$A$777,$A383,СВЦЭМ!$B$34:$B$777,E$366)+'СЕТ СН'!$F$13</f>
        <v>467.90227453</v>
      </c>
      <c r="F383" s="64">
        <f>SUMIFS(СВЦЭМ!$K$34:$K$777,СВЦЭМ!$A$34:$A$777,$A383,СВЦЭМ!$B$34:$B$777,F$366)+'СЕТ СН'!$F$13</f>
        <v>469.42362587000002</v>
      </c>
      <c r="G383" s="64">
        <f>SUMIFS(СВЦЭМ!$K$34:$K$777,СВЦЭМ!$A$34:$A$777,$A383,СВЦЭМ!$B$34:$B$777,G$366)+'СЕТ СН'!$F$13</f>
        <v>468.14467657</v>
      </c>
      <c r="H383" s="64">
        <f>SUMIFS(СВЦЭМ!$K$34:$K$777,СВЦЭМ!$A$34:$A$777,$A383,СВЦЭМ!$B$34:$B$777,H$366)+'СЕТ СН'!$F$13</f>
        <v>443.90573855999997</v>
      </c>
      <c r="I383" s="64">
        <f>SUMIFS(СВЦЭМ!$K$34:$K$777,СВЦЭМ!$A$34:$A$777,$A383,СВЦЭМ!$B$34:$B$777,I$366)+'СЕТ СН'!$F$13</f>
        <v>397.52427583999997</v>
      </c>
      <c r="J383" s="64">
        <f>SUMIFS(СВЦЭМ!$K$34:$K$777,СВЦЭМ!$A$34:$A$777,$A383,СВЦЭМ!$B$34:$B$777,J$366)+'СЕТ СН'!$F$13</f>
        <v>338.19651428999998</v>
      </c>
      <c r="K383" s="64">
        <f>SUMIFS(СВЦЭМ!$K$34:$K$777,СВЦЭМ!$A$34:$A$777,$A383,СВЦЭМ!$B$34:$B$777,K$366)+'СЕТ СН'!$F$13</f>
        <v>299.00409566000002</v>
      </c>
      <c r="L383" s="64">
        <f>SUMIFS(СВЦЭМ!$K$34:$K$777,СВЦЭМ!$A$34:$A$777,$A383,СВЦЭМ!$B$34:$B$777,L$366)+'СЕТ СН'!$F$13</f>
        <v>292.88469938999998</v>
      </c>
      <c r="M383" s="64">
        <f>SUMIFS(СВЦЭМ!$K$34:$K$777,СВЦЭМ!$A$34:$A$777,$A383,СВЦЭМ!$B$34:$B$777,M$366)+'СЕТ СН'!$F$13</f>
        <v>290.17428998999998</v>
      </c>
      <c r="N383" s="64">
        <f>SUMIFS(СВЦЭМ!$K$34:$K$777,СВЦЭМ!$A$34:$A$777,$A383,СВЦЭМ!$B$34:$B$777,N$366)+'СЕТ СН'!$F$13</f>
        <v>287.11197600999998</v>
      </c>
      <c r="O383" s="64">
        <f>SUMIFS(СВЦЭМ!$K$34:$K$777,СВЦЭМ!$A$34:$A$777,$A383,СВЦЭМ!$B$34:$B$777,O$366)+'СЕТ СН'!$F$13</f>
        <v>283.74686503999999</v>
      </c>
      <c r="P383" s="64">
        <f>SUMIFS(СВЦЭМ!$K$34:$K$777,СВЦЭМ!$A$34:$A$777,$A383,СВЦЭМ!$B$34:$B$777,P$366)+'СЕТ СН'!$F$13</f>
        <v>282.05807928000002</v>
      </c>
      <c r="Q383" s="64">
        <f>SUMIFS(СВЦЭМ!$K$34:$K$777,СВЦЭМ!$A$34:$A$777,$A383,СВЦЭМ!$B$34:$B$777,Q$366)+'СЕТ СН'!$F$13</f>
        <v>281.00781461000003</v>
      </c>
      <c r="R383" s="64">
        <f>SUMIFS(СВЦЭМ!$K$34:$K$777,СВЦЭМ!$A$34:$A$777,$A383,СВЦЭМ!$B$34:$B$777,R$366)+'СЕТ СН'!$F$13</f>
        <v>279.27787133999999</v>
      </c>
      <c r="S383" s="64">
        <f>SUMIFS(СВЦЭМ!$K$34:$K$777,СВЦЭМ!$A$34:$A$777,$A383,СВЦЭМ!$B$34:$B$777,S$366)+'СЕТ СН'!$F$13</f>
        <v>282.9793851</v>
      </c>
      <c r="T383" s="64">
        <f>SUMIFS(СВЦЭМ!$K$34:$K$777,СВЦЭМ!$A$34:$A$777,$A383,СВЦЭМ!$B$34:$B$777,T$366)+'СЕТ СН'!$F$13</f>
        <v>285.73821389</v>
      </c>
      <c r="U383" s="64">
        <f>SUMIFS(СВЦЭМ!$K$34:$K$777,СВЦЭМ!$A$34:$A$777,$A383,СВЦЭМ!$B$34:$B$777,U$366)+'СЕТ СН'!$F$13</f>
        <v>286.02758284999999</v>
      </c>
      <c r="V383" s="64">
        <f>SUMIFS(СВЦЭМ!$K$34:$K$777,СВЦЭМ!$A$34:$A$777,$A383,СВЦЭМ!$B$34:$B$777,V$366)+'СЕТ СН'!$F$13</f>
        <v>306.03191624999999</v>
      </c>
      <c r="W383" s="64">
        <f>SUMIFS(СВЦЭМ!$K$34:$K$777,СВЦЭМ!$A$34:$A$777,$A383,СВЦЭМ!$B$34:$B$777,W$366)+'СЕТ СН'!$F$13</f>
        <v>326.06033674000003</v>
      </c>
      <c r="X383" s="64">
        <f>SUMIFS(СВЦЭМ!$K$34:$K$777,СВЦЭМ!$A$34:$A$777,$A383,СВЦЭМ!$B$34:$B$777,X$366)+'СЕТ СН'!$F$13</f>
        <v>332.37653632000001</v>
      </c>
      <c r="Y383" s="64">
        <f>SUMIFS(СВЦЭМ!$K$34:$K$777,СВЦЭМ!$A$34:$A$777,$A383,СВЦЭМ!$B$34:$B$777,Y$366)+'СЕТ СН'!$F$13</f>
        <v>352.47016753999998</v>
      </c>
    </row>
    <row r="384" spans="1:25" ht="15.75" x14ac:dyDescent="0.2">
      <c r="A384" s="63">
        <f t="shared" si="10"/>
        <v>42569</v>
      </c>
      <c r="B384" s="64">
        <f>SUMIFS(СВЦЭМ!$K$34:$K$777,СВЦЭМ!$A$34:$A$777,$A384,СВЦЭМ!$B$34:$B$777,B$366)+'СЕТ СН'!$F$13</f>
        <v>400.43478278999999</v>
      </c>
      <c r="C384" s="64">
        <f>SUMIFS(СВЦЭМ!$K$34:$K$777,СВЦЭМ!$A$34:$A$777,$A384,СВЦЭМ!$B$34:$B$777,C$366)+'СЕТ СН'!$F$13</f>
        <v>435.17566360000001</v>
      </c>
      <c r="D384" s="64">
        <f>SUMIFS(СВЦЭМ!$K$34:$K$777,СВЦЭМ!$A$34:$A$777,$A384,СВЦЭМ!$B$34:$B$777,D$366)+'СЕТ СН'!$F$13</f>
        <v>449.87080768999999</v>
      </c>
      <c r="E384" s="64">
        <f>SUMIFS(СВЦЭМ!$K$34:$K$777,СВЦЭМ!$A$34:$A$777,$A384,СВЦЭМ!$B$34:$B$777,E$366)+'СЕТ СН'!$F$13</f>
        <v>451.91167202000003</v>
      </c>
      <c r="F384" s="64">
        <f>SUMIFS(СВЦЭМ!$K$34:$K$777,СВЦЭМ!$A$34:$A$777,$A384,СВЦЭМ!$B$34:$B$777,F$366)+'СЕТ СН'!$F$13</f>
        <v>453.22178805999999</v>
      </c>
      <c r="G384" s="64">
        <f>SUMIFS(СВЦЭМ!$K$34:$K$777,СВЦЭМ!$A$34:$A$777,$A384,СВЦЭМ!$B$34:$B$777,G$366)+'СЕТ СН'!$F$13</f>
        <v>460.55588075999998</v>
      </c>
      <c r="H384" s="64">
        <f>SUMIFS(СВЦЭМ!$K$34:$K$777,СВЦЭМ!$A$34:$A$777,$A384,СВЦЭМ!$B$34:$B$777,H$366)+'СЕТ СН'!$F$13</f>
        <v>416.86347675000002</v>
      </c>
      <c r="I384" s="64">
        <f>SUMIFS(СВЦЭМ!$K$34:$K$777,СВЦЭМ!$A$34:$A$777,$A384,СВЦЭМ!$B$34:$B$777,I$366)+'СЕТ СН'!$F$13</f>
        <v>352.74516295000001</v>
      </c>
      <c r="J384" s="64">
        <f>SUMIFS(СВЦЭМ!$K$34:$K$777,СВЦЭМ!$A$34:$A$777,$A384,СВЦЭМ!$B$34:$B$777,J$366)+'СЕТ СН'!$F$13</f>
        <v>307.74836606000002</v>
      </c>
      <c r="K384" s="64">
        <f>SUMIFS(СВЦЭМ!$K$34:$K$777,СВЦЭМ!$A$34:$A$777,$A384,СВЦЭМ!$B$34:$B$777,K$366)+'СЕТ СН'!$F$13</f>
        <v>298.29098488</v>
      </c>
      <c r="L384" s="64">
        <f>SUMIFS(СВЦЭМ!$K$34:$K$777,СВЦЭМ!$A$34:$A$777,$A384,СВЦЭМ!$B$34:$B$777,L$366)+'СЕТ СН'!$F$13</f>
        <v>297.10149444000001</v>
      </c>
      <c r="M384" s="64">
        <f>SUMIFS(СВЦЭМ!$K$34:$K$777,СВЦЭМ!$A$34:$A$777,$A384,СВЦЭМ!$B$34:$B$777,M$366)+'СЕТ СН'!$F$13</f>
        <v>289.03431068999998</v>
      </c>
      <c r="N384" s="64">
        <f>SUMIFS(СВЦЭМ!$K$34:$K$777,СВЦЭМ!$A$34:$A$777,$A384,СВЦЭМ!$B$34:$B$777,N$366)+'СЕТ СН'!$F$13</f>
        <v>283.08270535000003</v>
      </c>
      <c r="O384" s="64">
        <f>SUMIFS(СВЦЭМ!$K$34:$K$777,СВЦЭМ!$A$34:$A$777,$A384,СВЦЭМ!$B$34:$B$777,O$366)+'СЕТ СН'!$F$13</f>
        <v>289.33633259999999</v>
      </c>
      <c r="P384" s="64">
        <f>SUMIFS(СВЦЭМ!$K$34:$K$777,СВЦЭМ!$A$34:$A$777,$A384,СВЦЭМ!$B$34:$B$777,P$366)+'СЕТ СН'!$F$13</f>
        <v>290.94967903999998</v>
      </c>
      <c r="Q384" s="64">
        <f>SUMIFS(СВЦЭМ!$K$34:$K$777,СВЦЭМ!$A$34:$A$777,$A384,СВЦЭМ!$B$34:$B$777,Q$366)+'СЕТ СН'!$F$13</f>
        <v>288.47292941000001</v>
      </c>
      <c r="R384" s="64">
        <f>SUMIFS(СВЦЭМ!$K$34:$K$777,СВЦЭМ!$A$34:$A$777,$A384,СВЦЭМ!$B$34:$B$777,R$366)+'СЕТ СН'!$F$13</f>
        <v>289.56340779999999</v>
      </c>
      <c r="S384" s="64">
        <f>SUMIFS(СВЦЭМ!$K$34:$K$777,СВЦЭМ!$A$34:$A$777,$A384,СВЦЭМ!$B$34:$B$777,S$366)+'СЕТ СН'!$F$13</f>
        <v>289.12486249</v>
      </c>
      <c r="T384" s="64">
        <f>SUMIFS(СВЦЭМ!$K$34:$K$777,СВЦЭМ!$A$34:$A$777,$A384,СВЦЭМ!$B$34:$B$777,T$366)+'СЕТ СН'!$F$13</f>
        <v>287.66033721000002</v>
      </c>
      <c r="U384" s="64">
        <f>SUMIFS(СВЦЭМ!$K$34:$K$777,СВЦЭМ!$A$34:$A$777,$A384,СВЦЭМ!$B$34:$B$777,U$366)+'СЕТ СН'!$F$13</f>
        <v>288.35399845000001</v>
      </c>
      <c r="V384" s="64">
        <f>SUMIFS(СВЦЭМ!$K$34:$K$777,СВЦЭМ!$A$34:$A$777,$A384,СВЦЭМ!$B$34:$B$777,V$366)+'СЕТ СН'!$F$13</f>
        <v>298.74840979999999</v>
      </c>
      <c r="W384" s="64">
        <f>SUMIFS(СВЦЭМ!$K$34:$K$777,СВЦЭМ!$A$34:$A$777,$A384,СВЦЭМ!$B$34:$B$777,W$366)+'СЕТ СН'!$F$13</f>
        <v>329.58205175000001</v>
      </c>
      <c r="X384" s="64">
        <f>SUMIFS(СВЦЭМ!$K$34:$K$777,СВЦЭМ!$A$34:$A$777,$A384,СВЦЭМ!$B$34:$B$777,X$366)+'СЕТ СН'!$F$13</f>
        <v>341.04535027999998</v>
      </c>
      <c r="Y384" s="64">
        <f>SUMIFS(СВЦЭМ!$K$34:$K$777,СВЦЭМ!$A$34:$A$777,$A384,СВЦЭМ!$B$34:$B$777,Y$366)+'СЕТ СН'!$F$13</f>
        <v>345.37942908000002</v>
      </c>
    </row>
    <row r="385" spans="1:26" ht="15.75" x14ac:dyDescent="0.2">
      <c r="A385" s="63">
        <f t="shared" si="10"/>
        <v>42570</v>
      </c>
      <c r="B385" s="64">
        <f>SUMIFS(СВЦЭМ!$K$34:$K$777,СВЦЭМ!$A$34:$A$777,$A385,СВЦЭМ!$B$34:$B$777,B$366)+'СЕТ СН'!$F$13</f>
        <v>390.80262553</v>
      </c>
      <c r="C385" s="64">
        <f>SUMIFS(СВЦЭМ!$K$34:$K$777,СВЦЭМ!$A$34:$A$777,$A385,СВЦЭМ!$B$34:$B$777,C$366)+'СЕТ СН'!$F$13</f>
        <v>424.73450256000001</v>
      </c>
      <c r="D385" s="64">
        <f>SUMIFS(СВЦЭМ!$K$34:$K$777,СВЦЭМ!$A$34:$A$777,$A385,СВЦЭМ!$B$34:$B$777,D$366)+'СЕТ СН'!$F$13</f>
        <v>451.64146244</v>
      </c>
      <c r="E385" s="64">
        <f>SUMIFS(СВЦЭМ!$K$34:$K$777,СВЦЭМ!$A$34:$A$777,$A385,СВЦЭМ!$B$34:$B$777,E$366)+'СЕТ СН'!$F$13</f>
        <v>465.43848880000002</v>
      </c>
      <c r="F385" s="64">
        <f>SUMIFS(СВЦЭМ!$K$34:$K$777,СВЦЭМ!$A$34:$A$777,$A385,СВЦЭМ!$B$34:$B$777,F$366)+'СЕТ СН'!$F$13</f>
        <v>469.31524610000002</v>
      </c>
      <c r="G385" s="64">
        <f>SUMIFS(СВЦЭМ!$K$34:$K$777,СВЦЭМ!$A$34:$A$777,$A385,СВЦЭМ!$B$34:$B$777,G$366)+'СЕТ СН'!$F$13</f>
        <v>489.08066889000003</v>
      </c>
      <c r="H385" s="64">
        <f>SUMIFS(СВЦЭМ!$K$34:$K$777,СВЦЭМ!$A$34:$A$777,$A385,СВЦЭМ!$B$34:$B$777,H$366)+'СЕТ СН'!$F$13</f>
        <v>459.2063076</v>
      </c>
      <c r="I385" s="64">
        <f>SUMIFS(СВЦЭМ!$K$34:$K$777,СВЦЭМ!$A$34:$A$777,$A385,СВЦЭМ!$B$34:$B$777,I$366)+'СЕТ СН'!$F$13</f>
        <v>393.10146478000001</v>
      </c>
      <c r="J385" s="64">
        <f>SUMIFS(СВЦЭМ!$K$34:$K$777,СВЦЭМ!$A$34:$A$777,$A385,СВЦЭМ!$B$34:$B$777,J$366)+'СЕТ СН'!$F$13</f>
        <v>335.78001461000002</v>
      </c>
      <c r="K385" s="64">
        <f>SUMIFS(СВЦЭМ!$K$34:$K$777,СВЦЭМ!$A$34:$A$777,$A385,СВЦЭМ!$B$34:$B$777,K$366)+'СЕТ СН'!$F$13</f>
        <v>299.52150831</v>
      </c>
      <c r="L385" s="64">
        <f>SUMIFS(СВЦЭМ!$K$34:$K$777,СВЦЭМ!$A$34:$A$777,$A385,СВЦЭМ!$B$34:$B$777,L$366)+'СЕТ СН'!$F$13</f>
        <v>295.82952811000001</v>
      </c>
      <c r="M385" s="64">
        <f>SUMIFS(СВЦЭМ!$K$34:$K$777,СВЦЭМ!$A$34:$A$777,$A385,СВЦЭМ!$B$34:$B$777,M$366)+'СЕТ СН'!$F$13</f>
        <v>289.72719050000001</v>
      </c>
      <c r="N385" s="64">
        <f>SUMIFS(СВЦЭМ!$K$34:$K$777,СВЦЭМ!$A$34:$A$777,$A385,СВЦЭМ!$B$34:$B$777,N$366)+'СЕТ СН'!$F$13</f>
        <v>287.15954635000003</v>
      </c>
      <c r="O385" s="64">
        <f>SUMIFS(СВЦЭМ!$K$34:$K$777,СВЦЭМ!$A$34:$A$777,$A385,СВЦЭМ!$B$34:$B$777,O$366)+'СЕТ СН'!$F$13</f>
        <v>293.46893511000002</v>
      </c>
      <c r="P385" s="64">
        <f>SUMIFS(СВЦЭМ!$K$34:$K$777,СВЦЭМ!$A$34:$A$777,$A385,СВЦЭМ!$B$34:$B$777,P$366)+'СЕТ СН'!$F$13</f>
        <v>289.03506937999998</v>
      </c>
      <c r="Q385" s="64">
        <f>SUMIFS(СВЦЭМ!$K$34:$K$777,СВЦЭМ!$A$34:$A$777,$A385,СВЦЭМ!$B$34:$B$777,Q$366)+'СЕТ СН'!$F$13</f>
        <v>286.71059754999999</v>
      </c>
      <c r="R385" s="64">
        <f>SUMIFS(СВЦЭМ!$K$34:$K$777,СВЦЭМ!$A$34:$A$777,$A385,СВЦЭМ!$B$34:$B$777,R$366)+'СЕТ СН'!$F$13</f>
        <v>285.30485168000001</v>
      </c>
      <c r="S385" s="64">
        <f>SUMIFS(СВЦЭМ!$K$34:$K$777,СВЦЭМ!$A$34:$A$777,$A385,СВЦЭМ!$B$34:$B$777,S$366)+'СЕТ СН'!$F$13</f>
        <v>285.45257903999999</v>
      </c>
      <c r="T385" s="64">
        <f>SUMIFS(СВЦЭМ!$K$34:$K$777,СВЦЭМ!$A$34:$A$777,$A385,СВЦЭМ!$B$34:$B$777,T$366)+'СЕТ СН'!$F$13</f>
        <v>285.71422643</v>
      </c>
      <c r="U385" s="64">
        <f>SUMIFS(СВЦЭМ!$K$34:$K$777,СВЦЭМ!$A$34:$A$777,$A385,СВЦЭМ!$B$34:$B$777,U$366)+'СЕТ СН'!$F$13</f>
        <v>286.67215126999997</v>
      </c>
      <c r="V385" s="64">
        <f>SUMIFS(СВЦЭМ!$K$34:$K$777,СВЦЭМ!$A$34:$A$777,$A385,СВЦЭМ!$B$34:$B$777,V$366)+'СЕТ СН'!$F$13</f>
        <v>298.11272735</v>
      </c>
      <c r="W385" s="64">
        <f>SUMIFS(СВЦЭМ!$K$34:$K$777,СВЦЭМ!$A$34:$A$777,$A385,СВЦЭМ!$B$34:$B$777,W$366)+'СЕТ СН'!$F$13</f>
        <v>331.02151261</v>
      </c>
      <c r="X385" s="64">
        <f>SUMIFS(СВЦЭМ!$K$34:$K$777,СВЦЭМ!$A$34:$A$777,$A385,СВЦЭМ!$B$34:$B$777,X$366)+'СЕТ СН'!$F$13</f>
        <v>336.73315029999998</v>
      </c>
      <c r="Y385" s="64">
        <f>SUMIFS(СВЦЭМ!$K$34:$K$777,СВЦЭМ!$A$34:$A$777,$A385,СВЦЭМ!$B$34:$B$777,Y$366)+'СЕТ СН'!$F$13</f>
        <v>336.53525882999998</v>
      </c>
    </row>
    <row r="386" spans="1:26" ht="15.75" x14ac:dyDescent="0.2">
      <c r="A386" s="63">
        <f t="shared" si="10"/>
        <v>42571</v>
      </c>
      <c r="B386" s="64">
        <f>SUMIFS(СВЦЭМ!$K$34:$K$777,СВЦЭМ!$A$34:$A$777,$A386,СВЦЭМ!$B$34:$B$777,B$366)+'СЕТ СН'!$F$13</f>
        <v>396.48606904000002</v>
      </c>
      <c r="C386" s="64">
        <f>SUMIFS(СВЦЭМ!$K$34:$K$777,СВЦЭМ!$A$34:$A$777,$A386,СВЦЭМ!$B$34:$B$777,C$366)+'СЕТ СН'!$F$13</f>
        <v>433.14950089000001</v>
      </c>
      <c r="D386" s="64">
        <f>SUMIFS(СВЦЭМ!$K$34:$K$777,СВЦЭМ!$A$34:$A$777,$A386,СВЦЭМ!$B$34:$B$777,D$366)+'СЕТ СН'!$F$13</f>
        <v>457.20034663000001</v>
      </c>
      <c r="E386" s="64">
        <f>SUMIFS(СВЦЭМ!$K$34:$K$777,СВЦЭМ!$A$34:$A$777,$A386,СВЦЭМ!$B$34:$B$777,E$366)+'СЕТ СН'!$F$13</f>
        <v>460.36392030000002</v>
      </c>
      <c r="F386" s="64">
        <f>SUMIFS(СВЦЭМ!$K$34:$K$777,СВЦЭМ!$A$34:$A$777,$A386,СВЦЭМ!$B$34:$B$777,F$366)+'СЕТ СН'!$F$13</f>
        <v>466.81861445999999</v>
      </c>
      <c r="G386" s="64">
        <f>SUMIFS(СВЦЭМ!$K$34:$K$777,СВЦЭМ!$A$34:$A$777,$A386,СВЦЭМ!$B$34:$B$777,G$366)+'СЕТ СН'!$F$13</f>
        <v>463.22171470000001</v>
      </c>
      <c r="H386" s="64">
        <f>SUMIFS(СВЦЭМ!$K$34:$K$777,СВЦЭМ!$A$34:$A$777,$A386,СВЦЭМ!$B$34:$B$777,H$366)+'СЕТ СН'!$F$13</f>
        <v>413.23425666000003</v>
      </c>
      <c r="I386" s="64">
        <f>SUMIFS(СВЦЭМ!$K$34:$K$777,СВЦЭМ!$A$34:$A$777,$A386,СВЦЭМ!$B$34:$B$777,I$366)+'СЕТ СН'!$F$13</f>
        <v>345.88140170999998</v>
      </c>
      <c r="J386" s="64">
        <f>SUMIFS(СВЦЭМ!$K$34:$K$777,СВЦЭМ!$A$34:$A$777,$A386,СВЦЭМ!$B$34:$B$777,J$366)+'СЕТ СН'!$F$13</f>
        <v>305.59195165</v>
      </c>
      <c r="K386" s="64">
        <f>SUMIFS(СВЦЭМ!$K$34:$K$777,СВЦЭМ!$A$34:$A$777,$A386,СВЦЭМ!$B$34:$B$777,K$366)+'СЕТ СН'!$F$13</f>
        <v>295.17745366999998</v>
      </c>
      <c r="L386" s="64">
        <f>SUMIFS(СВЦЭМ!$K$34:$K$777,СВЦЭМ!$A$34:$A$777,$A386,СВЦЭМ!$B$34:$B$777,L$366)+'СЕТ СН'!$F$13</f>
        <v>295.33516064000003</v>
      </c>
      <c r="M386" s="64">
        <f>SUMIFS(СВЦЭМ!$K$34:$K$777,СВЦЭМ!$A$34:$A$777,$A386,СВЦЭМ!$B$34:$B$777,M$366)+'СЕТ СН'!$F$13</f>
        <v>290.85957983999998</v>
      </c>
      <c r="N386" s="64">
        <f>SUMIFS(СВЦЭМ!$K$34:$K$777,СВЦЭМ!$A$34:$A$777,$A386,СВЦЭМ!$B$34:$B$777,N$366)+'СЕТ СН'!$F$13</f>
        <v>288.82237484000001</v>
      </c>
      <c r="O386" s="64">
        <f>SUMIFS(СВЦЭМ!$K$34:$K$777,СВЦЭМ!$A$34:$A$777,$A386,СВЦЭМ!$B$34:$B$777,O$366)+'СЕТ СН'!$F$13</f>
        <v>290.94969650000002</v>
      </c>
      <c r="P386" s="64">
        <f>SUMIFS(СВЦЭМ!$K$34:$K$777,СВЦЭМ!$A$34:$A$777,$A386,СВЦЭМ!$B$34:$B$777,P$366)+'СЕТ СН'!$F$13</f>
        <v>288.84946457000001</v>
      </c>
      <c r="Q386" s="64">
        <f>SUMIFS(СВЦЭМ!$K$34:$K$777,СВЦЭМ!$A$34:$A$777,$A386,СВЦЭМ!$B$34:$B$777,Q$366)+'СЕТ СН'!$F$13</f>
        <v>287.10621800000001</v>
      </c>
      <c r="R386" s="64">
        <f>SUMIFS(СВЦЭМ!$K$34:$K$777,СВЦЭМ!$A$34:$A$777,$A386,СВЦЭМ!$B$34:$B$777,R$366)+'СЕТ СН'!$F$13</f>
        <v>284.66998760000001</v>
      </c>
      <c r="S386" s="64">
        <f>SUMIFS(СВЦЭМ!$K$34:$K$777,СВЦЭМ!$A$34:$A$777,$A386,СВЦЭМ!$B$34:$B$777,S$366)+'СЕТ СН'!$F$13</f>
        <v>285.82162534000003</v>
      </c>
      <c r="T386" s="64">
        <f>SUMIFS(СВЦЭМ!$K$34:$K$777,СВЦЭМ!$A$34:$A$777,$A386,СВЦЭМ!$B$34:$B$777,T$366)+'СЕТ СН'!$F$13</f>
        <v>285.15912795999998</v>
      </c>
      <c r="U386" s="64">
        <f>SUMIFS(СВЦЭМ!$K$34:$K$777,СВЦЭМ!$A$34:$A$777,$A386,СВЦЭМ!$B$34:$B$777,U$366)+'СЕТ СН'!$F$13</f>
        <v>285.09724555999998</v>
      </c>
      <c r="V386" s="64">
        <f>SUMIFS(СВЦЭМ!$K$34:$K$777,СВЦЭМ!$A$34:$A$777,$A386,СВЦЭМ!$B$34:$B$777,V$366)+'СЕТ СН'!$F$13</f>
        <v>297.85108551000002</v>
      </c>
      <c r="W386" s="64">
        <f>SUMIFS(СВЦЭМ!$K$34:$K$777,СВЦЭМ!$A$34:$A$777,$A386,СВЦЭМ!$B$34:$B$777,W$366)+'СЕТ СН'!$F$13</f>
        <v>331.35850687999999</v>
      </c>
      <c r="X386" s="64">
        <f>SUMIFS(СВЦЭМ!$K$34:$K$777,СВЦЭМ!$A$34:$A$777,$A386,СВЦЭМ!$B$34:$B$777,X$366)+'СЕТ СН'!$F$13</f>
        <v>332.96297247000001</v>
      </c>
      <c r="Y386" s="64">
        <f>SUMIFS(СВЦЭМ!$K$34:$K$777,СВЦЭМ!$A$34:$A$777,$A386,СВЦЭМ!$B$34:$B$777,Y$366)+'СЕТ СН'!$F$13</f>
        <v>335.72324522000002</v>
      </c>
    </row>
    <row r="387" spans="1:26" ht="15.75" x14ac:dyDescent="0.2">
      <c r="A387" s="63">
        <f t="shared" si="10"/>
        <v>42572</v>
      </c>
      <c r="B387" s="64">
        <f>SUMIFS(СВЦЭМ!$K$34:$K$777,СВЦЭМ!$A$34:$A$777,$A387,СВЦЭМ!$B$34:$B$777,B$366)+'СЕТ СН'!$F$13</f>
        <v>397.18882864</v>
      </c>
      <c r="C387" s="64">
        <f>SUMIFS(СВЦЭМ!$K$34:$K$777,СВЦЭМ!$A$34:$A$777,$A387,СВЦЭМ!$B$34:$B$777,C$366)+'СЕТ СН'!$F$13</f>
        <v>432.00031865</v>
      </c>
      <c r="D387" s="64">
        <f>SUMIFS(СВЦЭМ!$K$34:$K$777,СВЦЭМ!$A$34:$A$777,$A387,СВЦЭМ!$B$34:$B$777,D$366)+'СЕТ СН'!$F$13</f>
        <v>443.50126685999999</v>
      </c>
      <c r="E387" s="64">
        <f>SUMIFS(СВЦЭМ!$K$34:$K$777,СВЦЭМ!$A$34:$A$777,$A387,СВЦЭМ!$B$34:$B$777,E$366)+'СЕТ СН'!$F$13</f>
        <v>453.75898948000003</v>
      </c>
      <c r="F387" s="64">
        <f>SUMIFS(СВЦЭМ!$K$34:$K$777,СВЦЭМ!$A$34:$A$777,$A387,СВЦЭМ!$B$34:$B$777,F$366)+'СЕТ СН'!$F$13</f>
        <v>461.65691579000003</v>
      </c>
      <c r="G387" s="64">
        <f>SUMIFS(СВЦЭМ!$K$34:$K$777,СВЦЭМ!$A$34:$A$777,$A387,СВЦЭМ!$B$34:$B$777,G$366)+'СЕТ СН'!$F$13</f>
        <v>455.56450668000002</v>
      </c>
      <c r="H387" s="64">
        <f>SUMIFS(СВЦЭМ!$K$34:$K$777,СВЦЭМ!$A$34:$A$777,$A387,СВЦЭМ!$B$34:$B$777,H$366)+'СЕТ СН'!$F$13</f>
        <v>407.31421945</v>
      </c>
      <c r="I387" s="64">
        <f>SUMIFS(СВЦЭМ!$K$34:$K$777,СВЦЭМ!$A$34:$A$777,$A387,СВЦЭМ!$B$34:$B$777,I$366)+'СЕТ СН'!$F$13</f>
        <v>343.85294037</v>
      </c>
      <c r="J387" s="64">
        <f>SUMIFS(СВЦЭМ!$K$34:$K$777,СВЦЭМ!$A$34:$A$777,$A387,СВЦЭМ!$B$34:$B$777,J$366)+'СЕТ СН'!$F$13</f>
        <v>304.84034161</v>
      </c>
      <c r="K387" s="64">
        <f>SUMIFS(СВЦЭМ!$K$34:$K$777,СВЦЭМ!$A$34:$A$777,$A387,СВЦЭМ!$B$34:$B$777,K$366)+'СЕТ СН'!$F$13</f>
        <v>297.97265456000002</v>
      </c>
      <c r="L387" s="64">
        <f>SUMIFS(СВЦЭМ!$K$34:$K$777,СВЦЭМ!$A$34:$A$777,$A387,СВЦЭМ!$B$34:$B$777,L$366)+'СЕТ СН'!$F$13</f>
        <v>298.52569426999997</v>
      </c>
      <c r="M387" s="64">
        <f>SUMIFS(СВЦЭМ!$K$34:$K$777,СВЦЭМ!$A$34:$A$777,$A387,СВЦЭМ!$B$34:$B$777,M$366)+'СЕТ СН'!$F$13</f>
        <v>293.92603136000002</v>
      </c>
      <c r="N387" s="64">
        <f>SUMIFS(СВЦЭМ!$K$34:$K$777,СВЦЭМ!$A$34:$A$777,$A387,СВЦЭМ!$B$34:$B$777,N$366)+'СЕТ СН'!$F$13</f>
        <v>290.93477030000003</v>
      </c>
      <c r="O387" s="64">
        <f>SUMIFS(СВЦЭМ!$K$34:$K$777,СВЦЭМ!$A$34:$A$777,$A387,СВЦЭМ!$B$34:$B$777,O$366)+'СЕТ СН'!$F$13</f>
        <v>295.55040477</v>
      </c>
      <c r="P387" s="64">
        <f>SUMIFS(СВЦЭМ!$K$34:$K$777,СВЦЭМ!$A$34:$A$777,$A387,СВЦЭМ!$B$34:$B$777,P$366)+'СЕТ СН'!$F$13</f>
        <v>291.13612912000002</v>
      </c>
      <c r="Q387" s="64">
        <f>SUMIFS(СВЦЭМ!$K$34:$K$777,СВЦЭМ!$A$34:$A$777,$A387,СВЦЭМ!$B$34:$B$777,Q$366)+'СЕТ СН'!$F$13</f>
        <v>293.63282142000003</v>
      </c>
      <c r="R387" s="64">
        <f>SUMIFS(СВЦЭМ!$K$34:$K$777,СВЦЭМ!$A$34:$A$777,$A387,СВЦЭМ!$B$34:$B$777,R$366)+'СЕТ СН'!$F$13</f>
        <v>290.72598994999998</v>
      </c>
      <c r="S387" s="64">
        <f>SUMIFS(СВЦЭМ!$K$34:$K$777,СВЦЭМ!$A$34:$A$777,$A387,СВЦЭМ!$B$34:$B$777,S$366)+'СЕТ СН'!$F$13</f>
        <v>289.95103038000002</v>
      </c>
      <c r="T387" s="64">
        <f>SUMIFS(СВЦЭМ!$K$34:$K$777,СВЦЭМ!$A$34:$A$777,$A387,СВЦЭМ!$B$34:$B$777,T$366)+'СЕТ СН'!$F$13</f>
        <v>285.86502698999999</v>
      </c>
      <c r="U387" s="64">
        <f>SUMIFS(СВЦЭМ!$K$34:$K$777,СВЦЭМ!$A$34:$A$777,$A387,СВЦЭМ!$B$34:$B$777,U$366)+'СЕТ СН'!$F$13</f>
        <v>276.81952460999997</v>
      </c>
      <c r="V387" s="64">
        <f>SUMIFS(СВЦЭМ!$K$34:$K$777,СВЦЭМ!$A$34:$A$777,$A387,СВЦЭМ!$B$34:$B$777,V$366)+'СЕТ СН'!$F$13</f>
        <v>283.06819457</v>
      </c>
      <c r="W387" s="64">
        <f>SUMIFS(СВЦЭМ!$K$34:$K$777,СВЦЭМ!$A$34:$A$777,$A387,СВЦЭМ!$B$34:$B$777,W$366)+'СЕТ СН'!$F$13</f>
        <v>316.07299111999998</v>
      </c>
      <c r="X387" s="64">
        <f>SUMIFS(СВЦЭМ!$K$34:$K$777,СВЦЭМ!$A$34:$A$777,$A387,СВЦЭМ!$B$34:$B$777,X$366)+'СЕТ СН'!$F$13</f>
        <v>316.39981878999998</v>
      </c>
      <c r="Y387" s="64">
        <f>SUMIFS(СВЦЭМ!$K$34:$K$777,СВЦЭМ!$A$34:$A$777,$A387,СВЦЭМ!$B$34:$B$777,Y$366)+'СЕТ СН'!$F$13</f>
        <v>348.06592367000002</v>
      </c>
    </row>
    <row r="388" spans="1:26" ht="15.75" x14ac:dyDescent="0.2">
      <c r="A388" s="63">
        <f t="shared" si="10"/>
        <v>42573</v>
      </c>
      <c r="B388" s="64">
        <f>SUMIFS(СВЦЭМ!$K$34:$K$777,СВЦЭМ!$A$34:$A$777,$A388,СВЦЭМ!$B$34:$B$777,B$366)+'СЕТ СН'!$F$13</f>
        <v>407.12307866999998</v>
      </c>
      <c r="C388" s="64">
        <f>SUMIFS(СВЦЭМ!$K$34:$K$777,СВЦЭМ!$A$34:$A$777,$A388,СВЦЭМ!$B$34:$B$777,C$366)+'СЕТ СН'!$F$13</f>
        <v>446.19540092</v>
      </c>
      <c r="D388" s="64">
        <f>SUMIFS(СВЦЭМ!$K$34:$K$777,СВЦЭМ!$A$34:$A$777,$A388,СВЦЭМ!$B$34:$B$777,D$366)+'СЕТ СН'!$F$13</f>
        <v>468.73045761999998</v>
      </c>
      <c r="E388" s="64">
        <f>SUMIFS(СВЦЭМ!$K$34:$K$777,СВЦЭМ!$A$34:$A$777,$A388,СВЦЭМ!$B$34:$B$777,E$366)+'СЕТ СН'!$F$13</f>
        <v>477.10871286000003</v>
      </c>
      <c r="F388" s="64">
        <f>SUMIFS(СВЦЭМ!$K$34:$K$777,СВЦЭМ!$A$34:$A$777,$A388,СВЦЭМ!$B$34:$B$777,F$366)+'СЕТ СН'!$F$13</f>
        <v>479.63631873999998</v>
      </c>
      <c r="G388" s="64">
        <f>SUMIFS(СВЦЭМ!$K$34:$K$777,СВЦЭМ!$A$34:$A$777,$A388,СВЦЭМ!$B$34:$B$777,G$366)+'СЕТ СН'!$F$13</f>
        <v>471.53059782999998</v>
      </c>
      <c r="H388" s="64">
        <f>SUMIFS(СВЦЭМ!$K$34:$K$777,СВЦЭМ!$A$34:$A$777,$A388,СВЦЭМ!$B$34:$B$777,H$366)+'СЕТ СН'!$F$13</f>
        <v>421.83285724000001</v>
      </c>
      <c r="I388" s="64">
        <f>SUMIFS(СВЦЭМ!$K$34:$K$777,СВЦЭМ!$A$34:$A$777,$A388,СВЦЭМ!$B$34:$B$777,I$366)+'СЕТ СН'!$F$13</f>
        <v>355.44704916000001</v>
      </c>
      <c r="J388" s="64">
        <f>SUMIFS(СВЦЭМ!$K$34:$K$777,СВЦЭМ!$A$34:$A$777,$A388,СВЦЭМ!$B$34:$B$777,J$366)+'СЕТ СН'!$F$13</f>
        <v>303.49290315000002</v>
      </c>
      <c r="K388" s="64">
        <f>SUMIFS(СВЦЭМ!$K$34:$K$777,СВЦЭМ!$A$34:$A$777,$A388,СВЦЭМ!$B$34:$B$777,K$366)+'СЕТ СН'!$F$13</f>
        <v>275.76153887999999</v>
      </c>
      <c r="L388" s="64">
        <f>SUMIFS(СВЦЭМ!$K$34:$K$777,СВЦЭМ!$A$34:$A$777,$A388,СВЦЭМ!$B$34:$B$777,L$366)+'СЕТ СН'!$F$13</f>
        <v>272.11732721999999</v>
      </c>
      <c r="M388" s="64">
        <f>SUMIFS(СВЦЭМ!$K$34:$K$777,СВЦЭМ!$A$34:$A$777,$A388,СВЦЭМ!$B$34:$B$777,M$366)+'СЕТ СН'!$F$13</f>
        <v>269.08855081000002</v>
      </c>
      <c r="N388" s="64">
        <f>SUMIFS(СВЦЭМ!$K$34:$K$777,СВЦЭМ!$A$34:$A$777,$A388,СВЦЭМ!$B$34:$B$777,N$366)+'СЕТ СН'!$F$13</f>
        <v>266.32818128000002</v>
      </c>
      <c r="O388" s="64">
        <f>SUMIFS(СВЦЭМ!$K$34:$K$777,СВЦЭМ!$A$34:$A$777,$A388,СВЦЭМ!$B$34:$B$777,O$366)+'СЕТ СН'!$F$13</f>
        <v>268.04146071000002</v>
      </c>
      <c r="P388" s="64">
        <f>SUMIFS(СВЦЭМ!$K$34:$K$777,СВЦЭМ!$A$34:$A$777,$A388,СВЦЭМ!$B$34:$B$777,P$366)+'СЕТ СН'!$F$13</f>
        <v>268.30583971999999</v>
      </c>
      <c r="Q388" s="64">
        <f>SUMIFS(СВЦЭМ!$K$34:$K$777,СВЦЭМ!$A$34:$A$777,$A388,СВЦЭМ!$B$34:$B$777,Q$366)+'СЕТ СН'!$F$13</f>
        <v>267.86092832000003</v>
      </c>
      <c r="R388" s="64">
        <f>SUMIFS(СВЦЭМ!$K$34:$K$777,СВЦЭМ!$A$34:$A$777,$A388,СВЦЭМ!$B$34:$B$777,R$366)+'СЕТ СН'!$F$13</f>
        <v>272.36149153000002</v>
      </c>
      <c r="S388" s="64">
        <f>SUMIFS(СВЦЭМ!$K$34:$K$777,СВЦЭМ!$A$34:$A$777,$A388,СВЦЭМ!$B$34:$B$777,S$366)+'СЕТ СН'!$F$13</f>
        <v>268.66825093</v>
      </c>
      <c r="T388" s="64">
        <f>SUMIFS(СВЦЭМ!$K$34:$K$777,СВЦЭМ!$A$34:$A$777,$A388,СВЦЭМ!$B$34:$B$777,T$366)+'СЕТ СН'!$F$13</f>
        <v>261.85964288999998</v>
      </c>
      <c r="U388" s="64">
        <f>SUMIFS(СВЦЭМ!$K$34:$K$777,СВЦЭМ!$A$34:$A$777,$A388,СВЦЭМ!$B$34:$B$777,U$366)+'СЕТ СН'!$F$13</f>
        <v>262.45881966000002</v>
      </c>
      <c r="V388" s="64">
        <f>SUMIFS(СВЦЭМ!$K$34:$K$777,СВЦЭМ!$A$34:$A$777,$A388,СВЦЭМ!$B$34:$B$777,V$366)+'СЕТ СН'!$F$13</f>
        <v>281.46843544000001</v>
      </c>
      <c r="W388" s="64">
        <f>SUMIFS(СВЦЭМ!$K$34:$K$777,СВЦЭМ!$A$34:$A$777,$A388,СВЦЭМ!$B$34:$B$777,W$366)+'СЕТ СН'!$F$13</f>
        <v>324.55659412</v>
      </c>
      <c r="X388" s="64">
        <f>SUMIFS(СВЦЭМ!$K$34:$K$777,СВЦЭМ!$A$34:$A$777,$A388,СВЦЭМ!$B$34:$B$777,X$366)+'СЕТ СН'!$F$13</f>
        <v>316.23171485</v>
      </c>
      <c r="Y388" s="64">
        <f>SUMIFS(СВЦЭМ!$K$34:$K$777,СВЦЭМ!$A$34:$A$777,$A388,СВЦЭМ!$B$34:$B$777,Y$366)+'СЕТ СН'!$F$13</f>
        <v>336.40647386000001</v>
      </c>
    </row>
    <row r="389" spans="1:26" ht="15.75" x14ac:dyDescent="0.2">
      <c r="A389" s="63">
        <f t="shared" si="10"/>
        <v>42574</v>
      </c>
      <c r="B389" s="64">
        <f>SUMIFS(СВЦЭМ!$K$34:$K$777,СВЦЭМ!$A$34:$A$777,$A389,СВЦЭМ!$B$34:$B$777,B$366)+'СЕТ СН'!$F$13</f>
        <v>384.12879117</v>
      </c>
      <c r="C389" s="64">
        <f>SUMIFS(СВЦЭМ!$K$34:$K$777,СВЦЭМ!$A$34:$A$777,$A389,СВЦЭМ!$B$34:$B$777,C$366)+'СЕТ СН'!$F$13</f>
        <v>421.17938385000002</v>
      </c>
      <c r="D389" s="64">
        <f>SUMIFS(СВЦЭМ!$K$34:$K$777,СВЦЭМ!$A$34:$A$777,$A389,СВЦЭМ!$B$34:$B$777,D$366)+'СЕТ СН'!$F$13</f>
        <v>440.61575657999998</v>
      </c>
      <c r="E389" s="64">
        <f>SUMIFS(СВЦЭМ!$K$34:$K$777,СВЦЭМ!$A$34:$A$777,$A389,СВЦЭМ!$B$34:$B$777,E$366)+'СЕТ СН'!$F$13</f>
        <v>453.07178794999999</v>
      </c>
      <c r="F389" s="64">
        <f>SUMIFS(СВЦЭМ!$K$34:$K$777,СВЦЭМ!$A$34:$A$777,$A389,СВЦЭМ!$B$34:$B$777,F$366)+'СЕТ СН'!$F$13</f>
        <v>456.19197112000001</v>
      </c>
      <c r="G389" s="64">
        <f>SUMIFS(СВЦЭМ!$K$34:$K$777,СВЦЭМ!$A$34:$A$777,$A389,СВЦЭМ!$B$34:$B$777,G$366)+'СЕТ СН'!$F$13</f>
        <v>455.68338636999999</v>
      </c>
      <c r="H389" s="64">
        <f>SUMIFS(СВЦЭМ!$K$34:$K$777,СВЦЭМ!$A$34:$A$777,$A389,СВЦЭМ!$B$34:$B$777,H$366)+'СЕТ СН'!$F$13</f>
        <v>415.89531548000002</v>
      </c>
      <c r="I389" s="64">
        <f>SUMIFS(СВЦЭМ!$K$34:$K$777,СВЦЭМ!$A$34:$A$777,$A389,СВЦЭМ!$B$34:$B$777,I$366)+'СЕТ СН'!$F$13</f>
        <v>367.19089062</v>
      </c>
      <c r="J389" s="64">
        <f>SUMIFS(СВЦЭМ!$K$34:$K$777,СВЦЭМ!$A$34:$A$777,$A389,СВЦЭМ!$B$34:$B$777,J$366)+'СЕТ СН'!$F$13</f>
        <v>303.96121382000001</v>
      </c>
      <c r="K389" s="64">
        <f>SUMIFS(СВЦЭМ!$K$34:$K$777,СВЦЭМ!$A$34:$A$777,$A389,СВЦЭМ!$B$34:$B$777,K$366)+'СЕТ СН'!$F$13</f>
        <v>261.50088878999998</v>
      </c>
      <c r="L389" s="64">
        <f>SUMIFS(СВЦЭМ!$K$34:$K$777,СВЦЭМ!$A$34:$A$777,$A389,СВЦЭМ!$B$34:$B$777,L$366)+'СЕТ СН'!$F$13</f>
        <v>254.87518807000001</v>
      </c>
      <c r="M389" s="64">
        <f>SUMIFS(СВЦЭМ!$K$34:$K$777,СВЦЭМ!$A$34:$A$777,$A389,СВЦЭМ!$B$34:$B$777,M$366)+'СЕТ СН'!$F$13</f>
        <v>248.20854165</v>
      </c>
      <c r="N389" s="64">
        <f>SUMIFS(СВЦЭМ!$K$34:$K$777,СВЦЭМ!$A$34:$A$777,$A389,СВЦЭМ!$B$34:$B$777,N$366)+'СЕТ СН'!$F$13</f>
        <v>246.94284569000001</v>
      </c>
      <c r="O389" s="64">
        <f>SUMIFS(СВЦЭМ!$K$34:$K$777,СВЦЭМ!$A$34:$A$777,$A389,СВЦЭМ!$B$34:$B$777,O$366)+'СЕТ СН'!$F$13</f>
        <v>246.62405869</v>
      </c>
      <c r="P389" s="64">
        <f>SUMIFS(СВЦЭМ!$K$34:$K$777,СВЦЭМ!$A$34:$A$777,$A389,СВЦЭМ!$B$34:$B$777,P$366)+'СЕТ СН'!$F$13</f>
        <v>248.170816</v>
      </c>
      <c r="Q389" s="64">
        <f>SUMIFS(СВЦЭМ!$K$34:$K$777,СВЦЭМ!$A$34:$A$777,$A389,СВЦЭМ!$B$34:$B$777,Q$366)+'СЕТ СН'!$F$13</f>
        <v>250.02881796</v>
      </c>
      <c r="R389" s="64">
        <f>SUMIFS(СВЦЭМ!$K$34:$K$777,СВЦЭМ!$A$34:$A$777,$A389,СВЦЭМ!$B$34:$B$777,R$366)+'СЕТ СН'!$F$13</f>
        <v>251.55786179</v>
      </c>
      <c r="S389" s="64">
        <f>SUMIFS(СВЦЭМ!$K$34:$K$777,СВЦЭМ!$A$34:$A$777,$A389,СВЦЭМ!$B$34:$B$777,S$366)+'СЕТ СН'!$F$13</f>
        <v>250.66274555999999</v>
      </c>
      <c r="T389" s="64">
        <f>SUMIFS(СВЦЭМ!$K$34:$K$777,СВЦЭМ!$A$34:$A$777,$A389,СВЦЭМ!$B$34:$B$777,T$366)+'СЕТ СН'!$F$13</f>
        <v>250.70272453999999</v>
      </c>
      <c r="U389" s="64">
        <f>SUMIFS(СВЦЭМ!$K$34:$K$777,СВЦЭМ!$A$34:$A$777,$A389,СВЦЭМ!$B$34:$B$777,U$366)+'СЕТ СН'!$F$13</f>
        <v>250.94817176999999</v>
      </c>
      <c r="V389" s="64">
        <f>SUMIFS(СВЦЭМ!$K$34:$K$777,СВЦЭМ!$A$34:$A$777,$A389,СВЦЭМ!$B$34:$B$777,V$366)+'СЕТ СН'!$F$13</f>
        <v>263.79494254000002</v>
      </c>
      <c r="W389" s="64">
        <f>SUMIFS(СВЦЭМ!$K$34:$K$777,СВЦЭМ!$A$34:$A$777,$A389,СВЦЭМ!$B$34:$B$777,W$366)+'СЕТ СН'!$F$13</f>
        <v>288.70406788000003</v>
      </c>
      <c r="X389" s="64">
        <f>SUMIFS(СВЦЭМ!$K$34:$K$777,СВЦЭМ!$A$34:$A$777,$A389,СВЦЭМ!$B$34:$B$777,X$366)+'СЕТ СН'!$F$13</f>
        <v>303.74386379999999</v>
      </c>
      <c r="Y389" s="64">
        <f>SUMIFS(СВЦЭМ!$K$34:$K$777,СВЦЭМ!$A$34:$A$777,$A389,СВЦЭМ!$B$34:$B$777,Y$366)+'СЕТ СН'!$F$13</f>
        <v>348.80192842000002</v>
      </c>
    </row>
    <row r="390" spans="1:26" ht="15.75" x14ac:dyDescent="0.2">
      <c r="A390" s="63">
        <f t="shared" si="10"/>
        <v>42575</v>
      </c>
      <c r="B390" s="64">
        <f>SUMIFS(СВЦЭМ!$K$34:$K$777,СВЦЭМ!$A$34:$A$777,$A390,СВЦЭМ!$B$34:$B$777,B$366)+'СЕТ СН'!$F$13</f>
        <v>411.44482370999998</v>
      </c>
      <c r="C390" s="64">
        <f>SUMIFS(СВЦЭМ!$K$34:$K$777,СВЦЭМ!$A$34:$A$777,$A390,СВЦЭМ!$B$34:$B$777,C$366)+'СЕТ СН'!$F$13</f>
        <v>449.78841174000002</v>
      </c>
      <c r="D390" s="64">
        <f>SUMIFS(СВЦЭМ!$K$34:$K$777,СВЦЭМ!$A$34:$A$777,$A390,СВЦЭМ!$B$34:$B$777,D$366)+'СЕТ СН'!$F$13</f>
        <v>476.90292015</v>
      </c>
      <c r="E390" s="64">
        <f>SUMIFS(СВЦЭМ!$K$34:$K$777,СВЦЭМ!$A$34:$A$777,$A390,СВЦЭМ!$B$34:$B$777,E$366)+'СЕТ СН'!$F$13</f>
        <v>490.82138189</v>
      </c>
      <c r="F390" s="64">
        <f>SUMIFS(СВЦЭМ!$K$34:$K$777,СВЦЭМ!$A$34:$A$777,$A390,СВЦЭМ!$B$34:$B$777,F$366)+'СЕТ СН'!$F$13</f>
        <v>500.12320225000002</v>
      </c>
      <c r="G390" s="64">
        <f>SUMIFS(СВЦЭМ!$K$34:$K$777,СВЦЭМ!$A$34:$A$777,$A390,СВЦЭМ!$B$34:$B$777,G$366)+'СЕТ СН'!$F$13</f>
        <v>502.06134320000001</v>
      </c>
      <c r="H390" s="64">
        <f>SUMIFS(СВЦЭМ!$K$34:$K$777,СВЦЭМ!$A$34:$A$777,$A390,СВЦЭМ!$B$34:$B$777,H$366)+'СЕТ СН'!$F$13</f>
        <v>459.51212344999999</v>
      </c>
      <c r="I390" s="64">
        <f>SUMIFS(СВЦЭМ!$K$34:$K$777,СВЦЭМ!$A$34:$A$777,$A390,СВЦЭМ!$B$34:$B$777,I$366)+'СЕТ СН'!$F$13</f>
        <v>412.72223502999998</v>
      </c>
      <c r="J390" s="64">
        <f>SUMIFS(СВЦЭМ!$K$34:$K$777,СВЦЭМ!$A$34:$A$777,$A390,СВЦЭМ!$B$34:$B$777,J$366)+'СЕТ СН'!$F$13</f>
        <v>333.94391345000003</v>
      </c>
      <c r="K390" s="64">
        <f>SUMIFS(СВЦЭМ!$K$34:$K$777,СВЦЭМ!$A$34:$A$777,$A390,СВЦЭМ!$B$34:$B$777,K$366)+'СЕТ СН'!$F$13</f>
        <v>270.55159710999999</v>
      </c>
      <c r="L390" s="64">
        <f>SUMIFS(СВЦЭМ!$K$34:$K$777,СВЦЭМ!$A$34:$A$777,$A390,СВЦЭМ!$B$34:$B$777,L$366)+'СЕТ СН'!$F$13</f>
        <v>252.81533551000001</v>
      </c>
      <c r="M390" s="64">
        <f>SUMIFS(СВЦЭМ!$K$34:$K$777,СВЦЭМ!$A$34:$A$777,$A390,СВЦЭМ!$B$34:$B$777,M$366)+'СЕТ СН'!$F$13</f>
        <v>251.53969810999999</v>
      </c>
      <c r="N390" s="64">
        <f>SUMIFS(СВЦЭМ!$K$34:$K$777,СВЦЭМ!$A$34:$A$777,$A390,СВЦЭМ!$B$34:$B$777,N$366)+'СЕТ СН'!$F$13</f>
        <v>254.21867885</v>
      </c>
      <c r="O390" s="64">
        <f>SUMIFS(СВЦЭМ!$K$34:$K$777,СВЦЭМ!$A$34:$A$777,$A390,СВЦЭМ!$B$34:$B$777,O$366)+'СЕТ СН'!$F$13</f>
        <v>254.09043126</v>
      </c>
      <c r="P390" s="64">
        <f>SUMIFS(СВЦЭМ!$K$34:$K$777,СВЦЭМ!$A$34:$A$777,$A390,СВЦЭМ!$B$34:$B$777,P$366)+'СЕТ СН'!$F$13</f>
        <v>255.40915815</v>
      </c>
      <c r="Q390" s="64">
        <f>SUMIFS(СВЦЭМ!$K$34:$K$777,СВЦЭМ!$A$34:$A$777,$A390,СВЦЭМ!$B$34:$B$777,Q$366)+'СЕТ СН'!$F$13</f>
        <v>256.35753865999999</v>
      </c>
      <c r="R390" s="64">
        <f>SUMIFS(СВЦЭМ!$K$34:$K$777,СВЦЭМ!$A$34:$A$777,$A390,СВЦЭМ!$B$34:$B$777,R$366)+'СЕТ СН'!$F$13</f>
        <v>257.91543603999997</v>
      </c>
      <c r="S390" s="64">
        <f>SUMIFS(СВЦЭМ!$K$34:$K$777,СВЦЭМ!$A$34:$A$777,$A390,СВЦЭМ!$B$34:$B$777,S$366)+'СЕТ СН'!$F$13</f>
        <v>262.61697915000002</v>
      </c>
      <c r="T390" s="64">
        <f>SUMIFS(СВЦЭМ!$K$34:$K$777,СВЦЭМ!$A$34:$A$777,$A390,СВЦЭМ!$B$34:$B$777,T$366)+'СЕТ СН'!$F$13</f>
        <v>262.53203855999999</v>
      </c>
      <c r="U390" s="64">
        <f>SUMIFS(СВЦЭМ!$K$34:$K$777,СВЦЭМ!$A$34:$A$777,$A390,СВЦЭМ!$B$34:$B$777,U$366)+'СЕТ СН'!$F$13</f>
        <v>276.12379226000002</v>
      </c>
      <c r="V390" s="64">
        <f>SUMIFS(СВЦЭМ!$K$34:$K$777,СВЦЭМ!$A$34:$A$777,$A390,СВЦЭМ!$B$34:$B$777,V$366)+'СЕТ СН'!$F$13</f>
        <v>282.25938030999998</v>
      </c>
      <c r="W390" s="64">
        <f>SUMIFS(СВЦЭМ!$K$34:$K$777,СВЦЭМ!$A$34:$A$777,$A390,СВЦЭМ!$B$34:$B$777,W$366)+'СЕТ СН'!$F$13</f>
        <v>306.22413762000002</v>
      </c>
      <c r="X390" s="64">
        <f>SUMIFS(СВЦЭМ!$K$34:$K$777,СВЦЭМ!$A$34:$A$777,$A390,СВЦЭМ!$B$34:$B$777,X$366)+'СЕТ СН'!$F$13</f>
        <v>325.84442611999998</v>
      </c>
      <c r="Y390" s="64">
        <f>SUMIFS(СВЦЭМ!$K$34:$K$777,СВЦЭМ!$A$34:$A$777,$A390,СВЦЭМ!$B$34:$B$777,Y$366)+'СЕТ СН'!$F$13</f>
        <v>375.06421748000002</v>
      </c>
    </row>
    <row r="391" spans="1:26" ht="15.75" x14ac:dyDescent="0.2">
      <c r="A391" s="63">
        <f t="shared" si="10"/>
        <v>42576</v>
      </c>
      <c r="B391" s="64">
        <f>SUMIFS(СВЦЭМ!$K$34:$K$777,СВЦЭМ!$A$34:$A$777,$A391,СВЦЭМ!$B$34:$B$777,B$366)+'СЕТ СН'!$F$13</f>
        <v>374.51387577999998</v>
      </c>
      <c r="C391" s="64">
        <f>SUMIFS(СВЦЭМ!$K$34:$K$777,СВЦЭМ!$A$34:$A$777,$A391,СВЦЭМ!$B$34:$B$777,C$366)+'СЕТ СН'!$F$13</f>
        <v>411.00062743000001</v>
      </c>
      <c r="D391" s="64">
        <f>SUMIFS(СВЦЭМ!$K$34:$K$777,СВЦЭМ!$A$34:$A$777,$A391,СВЦЭМ!$B$34:$B$777,D$366)+'СЕТ СН'!$F$13</f>
        <v>424.81215573999998</v>
      </c>
      <c r="E391" s="64">
        <f>SUMIFS(СВЦЭМ!$K$34:$K$777,СВЦЭМ!$A$34:$A$777,$A391,СВЦЭМ!$B$34:$B$777,E$366)+'СЕТ СН'!$F$13</f>
        <v>424.46195884000002</v>
      </c>
      <c r="F391" s="64">
        <f>SUMIFS(СВЦЭМ!$K$34:$K$777,СВЦЭМ!$A$34:$A$777,$A391,СВЦЭМ!$B$34:$B$777,F$366)+'СЕТ СН'!$F$13</f>
        <v>429.14510300000001</v>
      </c>
      <c r="G391" s="64">
        <f>SUMIFS(СВЦЭМ!$K$34:$K$777,СВЦЭМ!$A$34:$A$777,$A391,СВЦЭМ!$B$34:$B$777,G$366)+'СЕТ СН'!$F$13</f>
        <v>426.00248923999999</v>
      </c>
      <c r="H391" s="64">
        <f>SUMIFS(СВЦЭМ!$K$34:$K$777,СВЦЭМ!$A$34:$A$777,$A391,СВЦЭМ!$B$34:$B$777,H$366)+'СЕТ СН'!$F$13</f>
        <v>393.75964069999998</v>
      </c>
      <c r="I391" s="64">
        <f>SUMIFS(СВЦЭМ!$K$34:$K$777,СВЦЭМ!$A$34:$A$777,$A391,СВЦЭМ!$B$34:$B$777,I$366)+'СЕТ СН'!$F$13</f>
        <v>327.70592816999999</v>
      </c>
      <c r="J391" s="64">
        <f>SUMIFS(СВЦЭМ!$K$34:$K$777,СВЦЭМ!$A$34:$A$777,$A391,СВЦЭМ!$B$34:$B$777,J$366)+'СЕТ СН'!$F$13</f>
        <v>265.80901191999999</v>
      </c>
      <c r="K391" s="64">
        <f>SUMIFS(СВЦЭМ!$K$34:$K$777,СВЦЭМ!$A$34:$A$777,$A391,СВЦЭМ!$B$34:$B$777,K$366)+'СЕТ СН'!$F$13</f>
        <v>244.58574368000001</v>
      </c>
      <c r="L391" s="64">
        <f>SUMIFS(СВЦЭМ!$K$34:$K$777,СВЦЭМ!$A$34:$A$777,$A391,СВЦЭМ!$B$34:$B$777,L$366)+'СЕТ СН'!$F$13</f>
        <v>272.61541254000002</v>
      </c>
      <c r="M391" s="64">
        <f>SUMIFS(СВЦЭМ!$K$34:$K$777,СВЦЭМ!$A$34:$A$777,$A391,СВЦЭМ!$B$34:$B$777,M$366)+'СЕТ СН'!$F$13</f>
        <v>274.30043784999998</v>
      </c>
      <c r="N391" s="64">
        <f>SUMIFS(СВЦЭМ!$K$34:$K$777,СВЦЭМ!$A$34:$A$777,$A391,СВЦЭМ!$B$34:$B$777,N$366)+'СЕТ СН'!$F$13</f>
        <v>267.03037843999999</v>
      </c>
      <c r="O391" s="64">
        <f>SUMIFS(СВЦЭМ!$K$34:$K$777,СВЦЭМ!$A$34:$A$777,$A391,СВЦЭМ!$B$34:$B$777,O$366)+'СЕТ СН'!$F$13</f>
        <v>273.04582770000002</v>
      </c>
      <c r="P391" s="64">
        <f>SUMIFS(СВЦЭМ!$K$34:$K$777,СВЦЭМ!$A$34:$A$777,$A391,СВЦЭМ!$B$34:$B$777,P$366)+'СЕТ СН'!$F$13</f>
        <v>271.77056341999997</v>
      </c>
      <c r="Q391" s="64">
        <f>SUMIFS(СВЦЭМ!$K$34:$K$777,СВЦЭМ!$A$34:$A$777,$A391,СВЦЭМ!$B$34:$B$777,Q$366)+'СЕТ СН'!$F$13</f>
        <v>266.25367735999998</v>
      </c>
      <c r="R391" s="64">
        <f>SUMIFS(СВЦЭМ!$K$34:$K$777,СВЦЭМ!$A$34:$A$777,$A391,СВЦЭМ!$B$34:$B$777,R$366)+'СЕТ СН'!$F$13</f>
        <v>267.80819549</v>
      </c>
      <c r="S391" s="64">
        <f>SUMIFS(СВЦЭМ!$K$34:$K$777,СВЦЭМ!$A$34:$A$777,$A391,СВЦЭМ!$B$34:$B$777,S$366)+'СЕТ СН'!$F$13</f>
        <v>266.31687639</v>
      </c>
      <c r="T391" s="64">
        <f>SUMIFS(СВЦЭМ!$K$34:$K$777,СВЦЭМ!$A$34:$A$777,$A391,СВЦЭМ!$B$34:$B$777,T$366)+'СЕТ СН'!$F$13</f>
        <v>238.90710562000001</v>
      </c>
      <c r="U391" s="64">
        <f>SUMIFS(СВЦЭМ!$K$34:$K$777,СВЦЭМ!$A$34:$A$777,$A391,СВЦЭМ!$B$34:$B$777,U$366)+'СЕТ СН'!$F$13</f>
        <v>240.29067676</v>
      </c>
      <c r="V391" s="64">
        <f>SUMIFS(СВЦЭМ!$K$34:$K$777,СВЦЭМ!$A$34:$A$777,$A391,СВЦЭМ!$B$34:$B$777,V$366)+'СЕТ СН'!$F$13</f>
        <v>243.66532379</v>
      </c>
      <c r="W391" s="64">
        <f>SUMIFS(СВЦЭМ!$K$34:$K$777,СВЦЭМ!$A$34:$A$777,$A391,СВЦЭМ!$B$34:$B$777,W$366)+'СЕТ СН'!$F$13</f>
        <v>272.15472796</v>
      </c>
      <c r="X391" s="64">
        <f>SUMIFS(СВЦЭМ!$K$34:$K$777,СВЦЭМ!$A$34:$A$777,$A391,СВЦЭМ!$B$34:$B$777,X$366)+'СЕТ СН'!$F$13</f>
        <v>285.77123777999998</v>
      </c>
      <c r="Y391" s="64">
        <f>SUMIFS(СВЦЭМ!$K$34:$K$777,СВЦЭМ!$A$34:$A$777,$A391,СВЦЭМ!$B$34:$B$777,Y$366)+'СЕТ СН'!$F$13</f>
        <v>312.04957308000002</v>
      </c>
    </row>
    <row r="392" spans="1:26" ht="15.75" x14ac:dyDescent="0.2">
      <c r="A392" s="63">
        <f t="shared" si="10"/>
        <v>42577</v>
      </c>
      <c r="B392" s="64">
        <f>SUMIFS(СВЦЭМ!$K$34:$K$777,СВЦЭМ!$A$34:$A$777,$A392,СВЦЭМ!$B$34:$B$777,B$366)+'СЕТ СН'!$F$13</f>
        <v>422.73292185999998</v>
      </c>
      <c r="C392" s="64">
        <f>SUMIFS(СВЦЭМ!$K$34:$K$777,СВЦЭМ!$A$34:$A$777,$A392,СВЦЭМ!$B$34:$B$777,C$366)+'СЕТ СН'!$F$13</f>
        <v>457.10612669</v>
      </c>
      <c r="D392" s="64">
        <f>SUMIFS(СВЦЭМ!$K$34:$K$777,СВЦЭМ!$A$34:$A$777,$A392,СВЦЭМ!$B$34:$B$777,D$366)+'СЕТ СН'!$F$13</f>
        <v>477.78643698000002</v>
      </c>
      <c r="E392" s="64">
        <f>SUMIFS(СВЦЭМ!$K$34:$K$777,СВЦЭМ!$A$34:$A$777,$A392,СВЦЭМ!$B$34:$B$777,E$366)+'СЕТ СН'!$F$13</f>
        <v>483.03467458</v>
      </c>
      <c r="F392" s="64">
        <f>SUMIFS(СВЦЭМ!$K$34:$K$777,СВЦЭМ!$A$34:$A$777,$A392,СВЦЭМ!$B$34:$B$777,F$366)+'СЕТ СН'!$F$13</f>
        <v>479.34777341</v>
      </c>
      <c r="G392" s="64">
        <f>SUMIFS(СВЦЭМ!$K$34:$K$777,СВЦЭМ!$A$34:$A$777,$A392,СВЦЭМ!$B$34:$B$777,G$366)+'СЕТ СН'!$F$13</f>
        <v>476.46648211000002</v>
      </c>
      <c r="H392" s="64">
        <f>SUMIFS(СВЦЭМ!$K$34:$K$777,СВЦЭМ!$A$34:$A$777,$A392,СВЦЭМ!$B$34:$B$777,H$366)+'СЕТ СН'!$F$13</f>
        <v>442.11745768999998</v>
      </c>
      <c r="I392" s="64">
        <f>SUMIFS(СВЦЭМ!$K$34:$K$777,СВЦЭМ!$A$34:$A$777,$A392,СВЦЭМ!$B$34:$B$777,I$366)+'СЕТ СН'!$F$13</f>
        <v>379.16072346999999</v>
      </c>
      <c r="J392" s="64">
        <f>SUMIFS(СВЦЭМ!$K$34:$K$777,СВЦЭМ!$A$34:$A$777,$A392,СВЦЭМ!$B$34:$B$777,J$366)+'СЕТ СН'!$F$13</f>
        <v>349.65635550000002</v>
      </c>
      <c r="K392" s="64">
        <f>SUMIFS(СВЦЭМ!$K$34:$K$777,СВЦЭМ!$A$34:$A$777,$A392,СВЦЭМ!$B$34:$B$777,K$366)+'СЕТ СН'!$F$13</f>
        <v>316.86933073</v>
      </c>
      <c r="L392" s="64">
        <f>SUMIFS(СВЦЭМ!$K$34:$K$777,СВЦЭМ!$A$34:$A$777,$A392,СВЦЭМ!$B$34:$B$777,L$366)+'СЕТ СН'!$F$13</f>
        <v>307.68538617000002</v>
      </c>
      <c r="M392" s="64">
        <f>SUMIFS(СВЦЭМ!$K$34:$K$777,СВЦЭМ!$A$34:$A$777,$A392,СВЦЭМ!$B$34:$B$777,M$366)+'СЕТ СН'!$F$13</f>
        <v>300.46305956999998</v>
      </c>
      <c r="N392" s="64">
        <f>SUMIFS(СВЦЭМ!$K$34:$K$777,СВЦЭМ!$A$34:$A$777,$A392,СВЦЭМ!$B$34:$B$777,N$366)+'СЕТ СН'!$F$13</f>
        <v>302.4804724</v>
      </c>
      <c r="O392" s="64">
        <f>SUMIFS(СВЦЭМ!$K$34:$K$777,СВЦЭМ!$A$34:$A$777,$A392,СВЦЭМ!$B$34:$B$777,O$366)+'СЕТ СН'!$F$13</f>
        <v>298.23311465</v>
      </c>
      <c r="P392" s="64">
        <f>SUMIFS(СВЦЭМ!$K$34:$K$777,СВЦЭМ!$A$34:$A$777,$A392,СВЦЭМ!$B$34:$B$777,P$366)+'СЕТ СН'!$F$13</f>
        <v>294.76495705999997</v>
      </c>
      <c r="Q392" s="64">
        <f>SUMIFS(СВЦЭМ!$K$34:$K$777,СВЦЭМ!$A$34:$A$777,$A392,СВЦЭМ!$B$34:$B$777,Q$366)+'СЕТ СН'!$F$13</f>
        <v>296.45137363999999</v>
      </c>
      <c r="R392" s="64">
        <f>SUMIFS(СВЦЭМ!$K$34:$K$777,СВЦЭМ!$A$34:$A$777,$A392,СВЦЭМ!$B$34:$B$777,R$366)+'СЕТ СН'!$F$13</f>
        <v>296.92809433999997</v>
      </c>
      <c r="S392" s="64">
        <f>SUMIFS(СВЦЭМ!$K$34:$K$777,СВЦЭМ!$A$34:$A$777,$A392,СВЦЭМ!$B$34:$B$777,S$366)+'СЕТ СН'!$F$13</f>
        <v>305.04705172000001</v>
      </c>
      <c r="T392" s="64">
        <f>SUMIFS(СВЦЭМ!$K$34:$K$777,СВЦЭМ!$A$34:$A$777,$A392,СВЦЭМ!$B$34:$B$777,T$366)+'СЕТ СН'!$F$13</f>
        <v>317.70509232000001</v>
      </c>
      <c r="U392" s="64">
        <f>SUMIFS(СВЦЭМ!$K$34:$K$777,СВЦЭМ!$A$34:$A$777,$A392,СВЦЭМ!$B$34:$B$777,U$366)+'СЕТ СН'!$F$13</f>
        <v>328.24306471</v>
      </c>
      <c r="V392" s="64">
        <f>SUMIFS(СВЦЭМ!$K$34:$K$777,СВЦЭМ!$A$34:$A$777,$A392,СВЦЭМ!$B$34:$B$777,V$366)+'СЕТ СН'!$F$13</f>
        <v>370.12115260000002</v>
      </c>
      <c r="W392" s="64">
        <f>SUMIFS(СВЦЭМ!$K$34:$K$777,СВЦЭМ!$A$34:$A$777,$A392,СВЦЭМ!$B$34:$B$777,W$366)+'СЕТ СН'!$F$13</f>
        <v>401.27923134000002</v>
      </c>
      <c r="X392" s="64">
        <f>SUMIFS(СВЦЭМ!$K$34:$K$777,СВЦЭМ!$A$34:$A$777,$A392,СВЦЭМ!$B$34:$B$777,X$366)+'СЕТ СН'!$F$13</f>
        <v>411.70642049999998</v>
      </c>
      <c r="Y392" s="64">
        <f>SUMIFS(СВЦЭМ!$K$34:$K$777,СВЦЭМ!$A$34:$A$777,$A392,СВЦЭМ!$B$34:$B$777,Y$366)+'СЕТ СН'!$F$13</f>
        <v>399.29811804000002</v>
      </c>
    </row>
    <row r="393" spans="1:26" ht="15.75" x14ac:dyDescent="0.2">
      <c r="A393" s="63">
        <f t="shared" si="10"/>
        <v>42578</v>
      </c>
      <c r="B393" s="64">
        <f>SUMIFS(СВЦЭМ!$K$34:$K$777,СВЦЭМ!$A$34:$A$777,$A393,СВЦЭМ!$B$34:$B$777,B$366)+'СЕТ СН'!$F$13</f>
        <v>390.03768474999998</v>
      </c>
      <c r="C393" s="64">
        <f>SUMIFS(СВЦЭМ!$K$34:$K$777,СВЦЭМ!$A$34:$A$777,$A393,СВЦЭМ!$B$34:$B$777,C$366)+'СЕТ СН'!$F$13</f>
        <v>423.41676078</v>
      </c>
      <c r="D393" s="64">
        <f>SUMIFS(СВЦЭМ!$K$34:$K$777,СВЦЭМ!$A$34:$A$777,$A393,СВЦЭМ!$B$34:$B$777,D$366)+'СЕТ СН'!$F$13</f>
        <v>446.87041232000001</v>
      </c>
      <c r="E393" s="64">
        <f>SUMIFS(СВЦЭМ!$K$34:$K$777,СВЦЭМ!$A$34:$A$777,$A393,СВЦЭМ!$B$34:$B$777,E$366)+'СЕТ СН'!$F$13</f>
        <v>454.81224901000002</v>
      </c>
      <c r="F393" s="64">
        <f>SUMIFS(СВЦЭМ!$K$34:$K$777,СВЦЭМ!$A$34:$A$777,$A393,СВЦЭМ!$B$34:$B$777,F$366)+'СЕТ СН'!$F$13</f>
        <v>458.24162132999999</v>
      </c>
      <c r="G393" s="64">
        <f>SUMIFS(СВЦЭМ!$K$34:$K$777,СВЦЭМ!$A$34:$A$777,$A393,СВЦЭМ!$B$34:$B$777,G$366)+'СЕТ СН'!$F$13</f>
        <v>458.05743924000001</v>
      </c>
      <c r="H393" s="64">
        <f>SUMIFS(СВЦЭМ!$K$34:$K$777,СВЦЭМ!$A$34:$A$777,$A393,СВЦЭМ!$B$34:$B$777,H$366)+'СЕТ СН'!$F$13</f>
        <v>431.64438014000001</v>
      </c>
      <c r="I393" s="64">
        <f>SUMIFS(СВЦЭМ!$K$34:$K$777,СВЦЭМ!$A$34:$A$777,$A393,СВЦЭМ!$B$34:$B$777,I$366)+'СЕТ СН'!$F$13</f>
        <v>391.87245236000001</v>
      </c>
      <c r="J393" s="64">
        <f>SUMIFS(СВЦЭМ!$K$34:$K$777,СВЦЭМ!$A$34:$A$777,$A393,СВЦЭМ!$B$34:$B$777,J$366)+'СЕТ СН'!$F$13</f>
        <v>371.81905212999999</v>
      </c>
      <c r="K393" s="64">
        <f>SUMIFS(СВЦЭМ!$K$34:$K$777,СВЦЭМ!$A$34:$A$777,$A393,СВЦЭМ!$B$34:$B$777,K$366)+'СЕТ СН'!$F$13</f>
        <v>356.51759671000002</v>
      </c>
      <c r="L393" s="64">
        <f>SUMIFS(СВЦЭМ!$K$34:$K$777,СВЦЭМ!$A$34:$A$777,$A393,СВЦЭМ!$B$34:$B$777,L$366)+'СЕТ СН'!$F$13</f>
        <v>351.53181582000002</v>
      </c>
      <c r="M393" s="64">
        <f>SUMIFS(СВЦЭМ!$K$34:$K$777,СВЦЭМ!$A$34:$A$777,$A393,СВЦЭМ!$B$34:$B$777,M$366)+'СЕТ СН'!$F$13</f>
        <v>346.47874445000002</v>
      </c>
      <c r="N393" s="64">
        <f>SUMIFS(СВЦЭМ!$K$34:$K$777,СВЦЭМ!$A$34:$A$777,$A393,СВЦЭМ!$B$34:$B$777,N$366)+'СЕТ СН'!$F$13</f>
        <v>347.83727442999998</v>
      </c>
      <c r="O393" s="64">
        <f>SUMIFS(СВЦЭМ!$K$34:$K$777,СВЦЭМ!$A$34:$A$777,$A393,СВЦЭМ!$B$34:$B$777,O$366)+'СЕТ СН'!$F$13</f>
        <v>345.61019525</v>
      </c>
      <c r="P393" s="64">
        <f>SUMIFS(СВЦЭМ!$K$34:$K$777,СВЦЭМ!$A$34:$A$777,$A393,СВЦЭМ!$B$34:$B$777,P$366)+'СЕТ СН'!$F$13</f>
        <v>345.85161363999998</v>
      </c>
      <c r="Q393" s="64">
        <f>SUMIFS(СВЦЭМ!$K$34:$K$777,СВЦЭМ!$A$34:$A$777,$A393,СВЦЭМ!$B$34:$B$777,Q$366)+'СЕТ СН'!$F$13</f>
        <v>342.06824460000001</v>
      </c>
      <c r="R393" s="64">
        <f>SUMIFS(СВЦЭМ!$K$34:$K$777,СВЦЭМ!$A$34:$A$777,$A393,СВЦЭМ!$B$34:$B$777,R$366)+'СЕТ СН'!$F$13</f>
        <v>338.77987639000003</v>
      </c>
      <c r="S393" s="64">
        <f>SUMIFS(СВЦЭМ!$K$34:$K$777,СВЦЭМ!$A$34:$A$777,$A393,СВЦЭМ!$B$34:$B$777,S$366)+'СЕТ СН'!$F$13</f>
        <v>342.10325053999998</v>
      </c>
      <c r="T393" s="64">
        <f>SUMIFS(СВЦЭМ!$K$34:$K$777,СВЦЭМ!$A$34:$A$777,$A393,СВЦЭМ!$B$34:$B$777,T$366)+'СЕТ СН'!$F$13</f>
        <v>344.10932448</v>
      </c>
      <c r="U393" s="64">
        <f>SUMIFS(СВЦЭМ!$K$34:$K$777,СВЦЭМ!$A$34:$A$777,$A393,СВЦЭМ!$B$34:$B$777,U$366)+'СЕТ СН'!$F$13</f>
        <v>346.72347847999998</v>
      </c>
      <c r="V393" s="64">
        <f>SUMIFS(СВЦЭМ!$K$34:$K$777,СВЦЭМ!$A$34:$A$777,$A393,СВЦЭМ!$B$34:$B$777,V$366)+'СЕТ СН'!$F$13</f>
        <v>354.76804978000001</v>
      </c>
      <c r="W393" s="64">
        <f>SUMIFS(СВЦЭМ!$K$34:$K$777,СВЦЭМ!$A$34:$A$777,$A393,СВЦЭМ!$B$34:$B$777,W$366)+'СЕТ СН'!$F$13</f>
        <v>374.69056866</v>
      </c>
      <c r="X393" s="64">
        <f>SUMIFS(СВЦЭМ!$K$34:$K$777,СВЦЭМ!$A$34:$A$777,$A393,СВЦЭМ!$B$34:$B$777,X$366)+'СЕТ СН'!$F$13</f>
        <v>388.98461901000002</v>
      </c>
      <c r="Y393" s="64">
        <f>SUMIFS(СВЦЭМ!$K$34:$K$777,СВЦЭМ!$A$34:$A$777,$A393,СВЦЭМ!$B$34:$B$777,Y$366)+'СЕТ СН'!$F$13</f>
        <v>407.38299117999998</v>
      </c>
    </row>
    <row r="394" spans="1:26" ht="15.75" x14ac:dyDescent="0.2">
      <c r="A394" s="63">
        <f t="shared" si="10"/>
        <v>42579</v>
      </c>
      <c r="B394" s="64">
        <f>SUMIFS(СВЦЭМ!$K$34:$K$777,СВЦЭМ!$A$34:$A$777,$A394,СВЦЭМ!$B$34:$B$777,B$366)+'СЕТ СН'!$F$13</f>
        <v>422.52867488999999</v>
      </c>
      <c r="C394" s="64">
        <f>SUMIFS(СВЦЭМ!$K$34:$K$777,СВЦЭМ!$A$34:$A$777,$A394,СВЦЭМ!$B$34:$B$777,C$366)+'СЕТ СН'!$F$13</f>
        <v>461.06830026</v>
      </c>
      <c r="D394" s="64">
        <f>SUMIFS(СВЦЭМ!$K$34:$K$777,СВЦЭМ!$A$34:$A$777,$A394,СВЦЭМ!$B$34:$B$777,D$366)+'СЕТ СН'!$F$13</f>
        <v>483.99568551999999</v>
      </c>
      <c r="E394" s="64">
        <f>SUMIFS(СВЦЭМ!$K$34:$K$777,СВЦЭМ!$A$34:$A$777,$A394,СВЦЭМ!$B$34:$B$777,E$366)+'СЕТ СН'!$F$13</f>
        <v>483.85861168999998</v>
      </c>
      <c r="F394" s="64">
        <f>SUMIFS(СВЦЭМ!$K$34:$K$777,СВЦЭМ!$A$34:$A$777,$A394,СВЦЭМ!$B$34:$B$777,F$366)+'СЕТ СН'!$F$13</f>
        <v>482.11873249000001</v>
      </c>
      <c r="G394" s="64">
        <f>SUMIFS(СВЦЭМ!$K$34:$K$777,СВЦЭМ!$A$34:$A$777,$A394,СВЦЭМ!$B$34:$B$777,G$366)+'СЕТ СН'!$F$13</f>
        <v>483.82445523000001</v>
      </c>
      <c r="H394" s="64">
        <f>SUMIFS(СВЦЭМ!$K$34:$K$777,СВЦЭМ!$A$34:$A$777,$A394,СВЦЭМ!$B$34:$B$777,H$366)+'СЕТ СН'!$F$13</f>
        <v>436.93022064000002</v>
      </c>
      <c r="I394" s="64">
        <f>SUMIFS(СВЦЭМ!$K$34:$K$777,СВЦЭМ!$A$34:$A$777,$A394,СВЦЭМ!$B$34:$B$777,I$366)+'СЕТ СН'!$F$13</f>
        <v>408.11899389000001</v>
      </c>
      <c r="J394" s="64">
        <f>SUMIFS(СВЦЭМ!$K$34:$K$777,СВЦЭМ!$A$34:$A$777,$A394,СВЦЭМ!$B$34:$B$777,J$366)+'СЕТ СН'!$F$13</f>
        <v>370.43583169999999</v>
      </c>
      <c r="K394" s="64">
        <f>SUMIFS(СВЦЭМ!$K$34:$K$777,СВЦЭМ!$A$34:$A$777,$A394,СВЦЭМ!$B$34:$B$777,K$366)+'СЕТ СН'!$F$13</f>
        <v>389.61077612999998</v>
      </c>
      <c r="L394" s="64">
        <f>SUMIFS(СВЦЭМ!$K$34:$K$777,СВЦЭМ!$A$34:$A$777,$A394,СВЦЭМ!$B$34:$B$777,L$366)+'СЕТ СН'!$F$13</f>
        <v>393.61520031999999</v>
      </c>
      <c r="M394" s="64">
        <f>SUMIFS(СВЦЭМ!$K$34:$K$777,СВЦЭМ!$A$34:$A$777,$A394,СВЦЭМ!$B$34:$B$777,M$366)+'СЕТ СН'!$F$13</f>
        <v>397.50134355</v>
      </c>
      <c r="N394" s="64">
        <f>SUMIFS(СВЦЭМ!$K$34:$K$777,СВЦЭМ!$A$34:$A$777,$A394,СВЦЭМ!$B$34:$B$777,N$366)+'СЕТ СН'!$F$13</f>
        <v>393.84857914000003</v>
      </c>
      <c r="O394" s="64">
        <f>SUMIFS(СВЦЭМ!$K$34:$K$777,СВЦЭМ!$A$34:$A$777,$A394,СВЦЭМ!$B$34:$B$777,O$366)+'СЕТ СН'!$F$13</f>
        <v>395.21101381</v>
      </c>
      <c r="P394" s="64">
        <f>SUMIFS(СВЦЭМ!$K$34:$K$777,СВЦЭМ!$A$34:$A$777,$A394,СВЦЭМ!$B$34:$B$777,P$366)+'СЕТ СН'!$F$13</f>
        <v>390.01158355000001</v>
      </c>
      <c r="Q394" s="64">
        <f>SUMIFS(СВЦЭМ!$K$34:$K$777,СВЦЭМ!$A$34:$A$777,$A394,СВЦЭМ!$B$34:$B$777,Q$366)+'СЕТ СН'!$F$13</f>
        <v>387.57719562</v>
      </c>
      <c r="R394" s="64">
        <f>SUMIFS(СВЦЭМ!$K$34:$K$777,СВЦЭМ!$A$34:$A$777,$A394,СВЦЭМ!$B$34:$B$777,R$366)+'СЕТ СН'!$F$13</f>
        <v>383.79666192000002</v>
      </c>
      <c r="S394" s="64">
        <f>SUMIFS(СВЦЭМ!$K$34:$K$777,СВЦЭМ!$A$34:$A$777,$A394,СВЦЭМ!$B$34:$B$777,S$366)+'СЕТ СН'!$F$13</f>
        <v>384.15554921</v>
      </c>
      <c r="T394" s="64">
        <f>SUMIFS(СВЦЭМ!$K$34:$K$777,СВЦЭМ!$A$34:$A$777,$A394,СВЦЭМ!$B$34:$B$777,T$366)+'СЕТ СН'!$F$13</f>
        <v>381.62912047999998</v>
      </c>
      <c r="U394" s="64">
        <f>SUMIFS(СВЦЭМ!$K$34:$K$777,СВЦЭМ!$A$34:$A$777,$A394,СВЦЭМ!$B$34:$B$777,U$366)+'СЕТ СН'!$F$13</f>
        <v>380.29453604000003</v>
      </c>
      <c r="V394" s="64">
        <f>SUMIFS(СВЦЭМ!$K$34:$K$777,СВЦЭМ!$A$34:$A$777,$A394,СВЦЭМ!$B$34:$B$777,V$366)+'СЕТ СН'!$F$13</f>
        <v>387.70900986999999</v>
      </c>
      <c r="W394" s="64">
        <f>SUMIFS(СВЦЭМ!$K$34:$K$777,СВЦЭМ!$A$34:$A$777,$A394,СВЦЭМ!$B$34:$B$777,W$366)+'СЕТ СН'!$F$13</f>
        <v>377.59160863</v>
      </c>
      <c r="X394" s="64">
        <f>SUMIFS(СВЦЭМ!$K$34:$K$777,СВЦЭМ!$A$34:$A$777,$A394,СВЦЭМ!$B$34:$B$777,X$366)+'СЕТ СН'!$F$13</f>
        <v>387.96563527000001</v>
      </c>
      <c r="Y394" s="64">
        <f>SUMIFS(СВЦЭМ!$K$34:$K$777,СВЦЭМ!$A$34:$A$777,$A394,СВЦЭМ!$B$34:$B$777,Y$366)+'СЕТ СН'!$F$13</f>
        <v>394.86262986000003</v>
      </c>
    </row>
    <row r="395" spans="1:26" ht="15.75" x14ac:dyDescent="0.2">
      <c r="A395" s="63">
        <f t="shared" si="10"/>
        <v>42580</v>
      </c>
      <c r="B395" s="64">
        <f>SUMIFS(СВЦЭМ!$K$34:$K$777,СВЦЭМ!$A$34:$A$777,$A395,СВЦЭМ!$B$34:$B$777,B$366)+'СЕТ СН'!$F$13</f>
        <v>431.68929889999998</v>
      </c>
      <c r="C395" s="64">
        <f>SUMIFS(СВЦЭМ!$K$34:$K$777,СВЦЭМ!$A$34:$A$777,$A395,СВЦЭМ!$B$34:$B$777,C$366)+'СЕТ СН'!$F$13</f>
        <v>469.8551832</v>
      </c>
      <c r="D395" s="64">
        <f>SUMIFS(СВЦЭМ!$K$34:$K$777,СВЦЭМ!$A$34:$A$777,$A395,СВЦЭМ!$B$34:$B$777,D$366)+'СЕТ СН'!$F$13</f>
        <v>481.56535751000001</v>
      </c>
      <c r="E395" s="64">
        <f>SUMIFS(СВЦЭМ!$K$34:$K$777,СВЦЭМ!$A$34:$A$777,$A395,СВЦЭМ!$B$34:$B$777,E$366)+'СЕТ СН'!$F$13</f>
        <v>480.79764990000001</v>
      </c>
      <c r="F395" s="64">
        <f>SUMIFS(СВЦЭМ!$K$34:$K$777,СВЦЭМ!$A$34:$A$777,$A395,СВЦЭМ!$B$34:$B$777,F$366)+'СЕТ СН'!$F$13</f>
        <v>481.08793924000003</v>
      </c>
      <c r="G395" s="64">
        <f>SUMIFS(СВЦЭМ!$K$34:$K$777,СВЦЭМ!$A$34:$A$777,$A395,СВЦЭМ!$B$34:$B$777,G$366)+'СЕТ СН'!$F$13</f>
        <v>481.29251073</v>
      </c>
      <c r="H395" s="64">
        <f>SUMIFS(СВЦЭМ!$K$34:$K$777,СВЦЭМ!$A$34:$A$777,$A395,СВЦЭМ!$B$34:$B$777,H$366)+'СЕТ СН'!$F$13</f>
        <v>448.04785688999999</v>
      </c>
      <c r="I395" s="64">
        <f>SUMIFS(СВЦЭМ!$K$34:$K$777,СВЦЭМ!$A$34:$A$777,$A395,СВЦЭМ!$B$34:$B$777,I$366)+'СЕТ СН'!$F$13</f>
        <v>397.07771910000002</v>
      </c>
      <c r="J395" s="64">
        <f>SUMIFS(СВЦЭМ!$K$34:$K$777,СВЦЭМ!$A$34:$A$777,$A395,СВЦЭМ!$B$34:$B$777,J$366)+'СЕТ СН'!$F$13</f>
        <v>366.01795834000001</v>
      </c>
      <c r="K395" s="64">
        <f>SUMIFS(СВЦЭМ!$K$34:$K$777,СВЦЭМ!$A$34:$A$777,$A395,СВЦЭМ!$B$34:$B$777,K$366)+'СЕТ СН'!$F$13</f>
        <v>356.15311845999997</v>
      </c>
      <c r="L395" s="64">
        <f>SUMIFS(СВЦЭМ!$K$34:$K$777,СВЦЭМ!$A$34:$A$777,$A395,СВЦЭМ!$B$34:$B$777,L$366)+'СЕТ СН'!$F$13</f>
        <v>355.05854433000002</v>
      </c>
      <c r="M395" s="64">
        <f>SUMIFS(СВЦЭМ!$K$34:$K$777,СВЦЭМ!$A$34:$A$777,$A395,СВЦЭМ!$B$34:$B$777,M$366)+'СЕТ СН'!$F$13</f>
        <v>348.77547995999998</v>
      </c>
      <c r="N395" s="64">
        <f>SUMIFS(СВЦЭМ!$K$34:$K$777,СВЦЭМ!$A$34:$A$777,$A395,СВЦЭМ!$B$34:$B$777,N$366)+'СЕТ СН'!$F$13</f>
        <v>346.88727990000001</v>
      </c>
      <c r="O395" s="64">
        <f>SUMIFS(СВЦЭМ!$K$34:$K$777,СВЦЭМ!$A$34:$A$777,$A395,СВЦЭМ!$B$34:$B$777,O$366)+'СЕТ СН'!$F$13</f>
        <v>346.48347479</v>
      </c>
      <c r="P395" s="64">
        <f>SUMIFS(СВЦЭМ!$K$34:$K$777,СВЦЭМ!$A$34:$A$777,$A395,СВЦЭМ!$B$34:$B$777,P$366)+'СЕТ СН'!$F$13</f>
        <v>345.40959293999998</v>
      </c>
      <c r="Q395" s="64">
        <f>SUMIFS(СВЦЭМ!$K$34:$K$777,СВЦЭМ!$A$34:$A$777,$A395,СВЦЭМ!$B$34:$B$777,Q$366)+'СЕТ СН'!$F$13</f>
        <v>344.66967693999999</v>
      </c>
      <c r="R395" s="64">
        <f>SUMIFS(СВЦЭМ!$K$34:$K$777,СВЦЭМ!$A$34:$A$777,$A395,СВЦЭМ!$B$34:$B$777,R$366)+'СЕТ СН'!$F$13</f>
        <v>343.50828822</v>
      </c>
      <c r="S395" s="64">
        <f>SUMIFS(СВЦЭМ!$K$34:$K$777,СВЦЭМ!$A$34:$A$777,$A395,СВЦЭМ!$B$34:$B$777,S$366)+'СЕТ СН'!$F$13</f>
        <v>341.93570921999998</v>
      </c>
      <c r="T395" s="64">
        <f>SUMIFS(СВЦЭМ!$K$34:$K$777,СВЦЭМ!$A$34:$A$777,$A395,СВЦЭМ!$B$34:$B$777,T$366)+'СЕТ СН'!$F$13</f>
        <v>340.05162228</v>
      </c>
      <c r="U395" s="64">
        <f>SUMIFS(СВЦЭМ!$K$34:$K$777,СВЦЭМ!$A$34:$A$777,$A395,СВЦЭМ!$B$34:$B$777,U$366)+'СЕТ СН'!$F$13</f>
        <v>343.06944314999998</v>
      </c>
      <c r="V395" s="64">
        <f>SUMIFS(СВЦЭМ!$K$34:$K$777,СВЦЭМ!$A$34:$A$777,$A395,СВЦЭМ!$B$34:$B$777,V$366)+'СЕТ СН'!$F$13</f>
        <v>319.54109022</v>
      </c>
      <c r="W395" s="64">
        <f>SUMIFS(СВЦЭМ!$K$34:$K$777,СВЦЭМ!$A$34:$A$777,$A395,СВЦЭМ!$B$34:$B$777,W$366)+'СЕТ СН'!$F$13</f>
        <v>308.65229384999998</v>
      </c>
      <c r="X395" s="64">
        <f>SUMIFS(СВЦЭМ!$K$34:$K$777,СВЦЭМ!$A$34:$A$777,$A395,СВЦЭМ!$B$34:$B$777,X$366)+'СЕТ СН'!$F$13</f>
        <v>318.97437195999998</v>
      </c>
      <c r="Y395" s="64">
        <f>SUMIFS(СВЦЭМ!$K$34:$K$777,СВЦЭМ!$A$34:$A$777,$A395,СВЦЭМ!$B$34:$B$777,Y$366)+'СЕТ СН'!$F$13</f>
        <v>367.12181442000002</v>
      </c>
    </row>
    <row r="396" spans="1:26" ht="15.75" x14ac:dyDescent="0.2">
      <c r="A396" s="63">
        <f t="shared" si="10"/>
        <v>42581</v>
      </c>
      <c r="B396" s="64">
        <f>SUMIFS(СВЦЭМ!$K$34:$K$777,СВЦЭМ!$A$34:$A$777,$A396,СВЦЭМ!$B$34:$B$777,B$366)+'СЕТ СН'!$F$13</f>
        <v>406.20581176000002</v>
      </c>
      <c r="C396" s="64">
        <f>SUMIFS(СВЦЭМ!$K$34:$K$777,СВЦЭМ!$A$34:$A$777,$A396,СВЦЭМ!$B$34:$B$777,C$366)+'СЕТ СН'!$F$13</f>
        <v>445.48831839000002</v>
      </c>
      <c r="D396" s="64">
        <f>SUMIFS(СВЦЭМ!$K$34:$K$777,СВЦЭМ!$A$34:$A$777,$A396,СВЦЭМ!$B$34:$B$777,D$366)+'СЕТ СН'!$F$13</f>
        <v>464.57500132000001</v>
      </c>
      <c r="E396" s="64">
        <f>SUMIFS(СВЦЭМ!$K$34:$K$777,СВЦЭМ!$A$34:$A$777,$A396,СВЦЭМ!$B$34:$B$777,E$366)+'СЕТ СН'!$F$13</f>
        <v>474.94229271</v>
      </c>
      <c r="F396" s="64">
        <f>SUMIFS(СВЦЭМ!$K$34:$K$777,СВЦЭМ!$A$34:$A$777,$A396,СВЦЭМ!$B$34:$B$777,F$366)+'СЕТ СН'!$F$13</f>
        <v>477.82994680000002</v>
      </c>
      <c r="G396" s="64">
        <f>SUMIFS(СВЦЭМ!$K$34:$K$777,СВЦЭМ!$A$34:$A$777,$A396,СВЦЭМ!$B$34:$B$777,G$366)+'СЕТ СН'!$F$13</f>
        <v>478.42577133999998</v>
      </c>
      <c r="H396" s="64">
        <f>SUMIFS(СВЦЭМ!$K$34:$K$777,СВЦЭМ!$A$34:$A$777,$A396,СВЦЭМ!$B$34:$B$777,H$366)+'СЕТ СН'!$F$13</f>
        <v>430.56592828999999</v>
      </c>
      <c r="I396" s="64">
        <f>SUMIFS(СВЦЭМ!$K$34:$K$777,СВЦЭМ!$A$34:$A$777,$A396,СВЦЭМ!$B$34:$B$777,I$366)+'СЕТ СН'!$F$13</f>
        <v>395.10254872000002</v>
      </c>
      <c r="J396" s="64">
        <f>SUMIFS(СВЦЭМ!$K$34:$K$777,СВЦЭМ!$A$34:$A$777,$A396,СВЦЭМ!$B$34:$B$777,J$366)+'СЕТ СН'!$F$13</f>
        <v>322.11378815</v>
      </c>
      <c r="K396" s="64">
        <f>SUMIFS(СВЦЭМ!$K$34:$K$777,СВЦЭМ!$A$34:$A$777,$A396,СВЦЭМ!$B$34:$B$777,K$366)+'СЕТ СН'!$F$13</f>
        <v>288.91999713000001</v>
      </c>
      <c r="L396" s="64">
        <f>SUMIFS(СВЦЭМ!$K$34:$K$777,СВЦЭМ!$A$34:$A$777,$A396,СВЦЭМ!$B$34:$B$777,L$366)+'СЕТ СН'!$F$13</f>
        <v>295.63699912999999</v>
      </c>
      <c r="M396" s="64">
        <f>SUMIFS(СВЦЭМ!$K$34:$K$777,СВЦЭМ!$A$34:$A$777,$A396,СВЦЭМ!$B$34:$B$777,M$366)+'СЕТ СН'!$F$13</f>
        <v>295.06770071</v>
      </c>
      <c r="N396" s="64">
        <f>SUMIFS(СВЦЭМ!$K$34:$K$777,СВЦЭМ!$A$34:$A$777,$A396,СВЦЭМ!$B$34:$B$777,N$366)+'СЕТ СН'!$F$13</f>
        <v>290.25926727000001</v>
      </c>
      <c r="O396" s="64">
        <f>SUMIFS(СВЦЭМ!$K$34:$K$777,СВЦЭМ!$A$34:$A$777,$A396,СВЦЭМ!$B$34:$B$777,O$366)+'СЕТ СН'!$F$13</f>
        <v>288.31739771000002</v>
      </c>
      <c r="P396" s="64">
        <f>SUMIFS(СВЦЭМ!$K$34:$K$777,СВЦЭМ!$A$34:$A$777,$A396,СВЦЭМ!$B$34:$B$777,P$366)+'СЕТ СН'!$F$13</f>
        <v>289.95093386999997</v>
      </c>
      <c r="Q396" s="64">
        <f>SUMIFS(СВЦЭМ!$K$34:$K$777,СВЦЭМ!$A$34:$A$777,$A396,СВЦЭМ!$B$34:$B$777,Q$366)+'СЕТ СН'!$F$13</f>
        <v>299.97160753000003</v>
      </c>
      <c r="R396" s="64">
        <f>SUMIFS(СВЦЭМ!$K$34:$K$777,СВЦЭМ!$A$34:$A$777,$A396,СВЦЭМ!$B$34:$B$777,R$366)+'СЕТ СН'!$F$13</f>
        <v>297.18217089000001</v>
      </c>
      <c r="S396" s="64">
        <f>SUMIFS(СВЦЭМ!$K$34:$K$777,СВЦЭМ!$A$34:$A$777,$A396,СВЦЭМ!$B$34:$B$777,S$366)+'СЕТ СН'!$F$13</f>
        <v>299.1664892</v>
      </c>
      <c r="T396" s="64">
        <f>SUMIFS(СВЦЭМ!$K$34:$K$777,СВЦЭМ!$A$34:$A$777,$A396,СВЦЭМ!$B$34:$B$777,T$366)+'СЕТ СН'!$F$13</f>
        <v>298.99152930000002</v>
      </c>
      <c r="U396" s="64">
        <f>SUMIFS(СВЦЭМ!$K$34:$K$777,СВЦЭМ!$A$34:$A$777,$A396,СВЦЭМ!$B$34:$B$777,U$366)+'СЕТ СН'!$F$13</f>
        <v>285.82951527</v>
      </c>
      <c r="V396" s="64">
        <f>SUMIFS(СВЦЭМ!$K$34:$K$777,СВЦЭМ!$A$34:$A$777,$A396,СВЦЭМ!$B$34:$B$777,V$366)+'СЕТ СН'!$F$13</f>
        <v>283.22501842000003</v>
      </c>
      <c r="W396" s="64">
        <f>SUMIFS(СВЦЭМ!$K$34:$K$777,СВЦЭМ!$A$34:$A$777,$A396,СВЦЭМ!$B$34:$B$777,W$366)+'СЕТ СН'!$F$13</f>
        <v>301.61395397000001</v>
      </c>
      <c r="X396" s="64">
        <f>SUMIFS(СВЦЭМ!$K$34:$K$777,СВЦЭМ!$A$34:$A$777,$A396,СВЦЭМ!$B$34:$B$777,X$366)+'СЕТ СН'!$F$13</f>
        <v>315.90176666999997</v>
      </c>
      <c r="Y396" s="64">
        <f>SUMIFS(СВЦЭМ!$K$34:$K$777,СВЦЭМ!$A$34:$A$777,$A396,СВЦЭМ!$B$34:$B$777,Y$366)+'СЕТ СН'!$F$13</f>
        <v>365.46216140000001</v>
      </c>
    </row>
    <row r="397" spans="1:26" ht="15.75" x14ac:dyDescent="0.2">
      <c r="A397" s="63">
        <f t="shared" si="10"/>
        <v>42582</v>
      </c>
      <c r="B397" s="64">
        <f>SUMIFS(СВЦЭМ!$K$34:$K$777,СВЦЭМ!$A$34:$A$777,$A397,СВЦЭМ!$B$34:$B$777,B$366)+'СЕТ СН'!$F$13</f>
        <v>412.20576920000002</v>
      </c>
      <c r="C397" s="64">
        <f>SUMIFS(СВЦЭМ!$K$34:$K$777,СВЦЭМ!$A$34:$A$777,$A397,СВЦЭМ!$B$34:$B$777,C$366)+'СЕТ СН'!$F$13</f>
        <v>449.87506858</v>
      </c>
      <c r="D397" s="64">
        <f>SUMIFS(СВЦЭМ!$K$34:$K$777,СВЦЭМ!$A$34:$A$777,$A397,СВЦЭМ!$B$34:$B$777,D$366)+'СЕТ СН'!$F$13</f>
        <v>460.49937144</v>
      </c>
      <c r="E397" s="64">
        <f>SUMIFS(СВЦЭМ!$K$34:$K$777,СВЦЭМ!$A$34:$A$777,$A397,СВЦЭМ!$B$34:$B$777,E$366)+'СЕТ СН'!$F$13</f>
        <v>465.37742785</v>
      </c>
      <c r="F397" s="64">
        <f>SUMIFS(СВЦЭМ!$K$34:$K$777,СВЦЭМ!$A$34:$A$777,$A397,СВЦЭМ!$B$34:$B$777,F$366)+'СЕТ СН'!$F$13</f>
        <v>469.36089672999998</v>
      </c>
      <c r="G397" s="64">
        <f>SUMIFS(СВЦЭМ!$K$34:$K$777,СВЦЭМ!$A$34:$A$777,$A397,СВЦЭМ!$B$34:$B$777,G$366)+'СЕТ СН'!$F$13</f>
        <v>470.49603000000002</v>
      </c>
      <c r="H397" s="64">
        <f>SUMIFS(СВЦЭМ!$K$34:$K$777,СВЦЭМ!$A$34:$A$777,$A397,СВЦЭМ!$B$34:$B$777,H$366)+'СЕТ СН'!$F$13</f>
        <v>441.38292071000001</v>
      </c>
      <c r="I397" s="64">
        <f>SUMIFS(СВЦЭМ!$K$34:$K$777,СВЦЭМ!$A$34:$A$777,$A397,СВЦЭМ!$B$34:$B$777,I$366)+'СЕТ СН'!$F$13</f>
        <v>405.83780023000003</v>
      </c>
      <c r="J397" s="64">
        <f>SUMIFS(СВЦЭМ!$K$34:$K$777,СВЦЭМ!$A$34:$A$777,$A397,СВЦЭМ!$B$34:$B$777,J$366)+'СЕТ СН'!$F$13</f>
        <v>330.40159715999999</v>
      </c>
      <c r="K397" s="64">
        <f>SUMIFS(СВЦЭМ!$K$34:$K$777,СВЦЭМ!$A$34:$A$777,$A397,СВЦЭМ!$B$34:$B$777,K$366)+'СЕТ СН'!$F$13</f>
        <v>278.78068130000003</v>
      </c>
      <c r="L397" s="64">
        <f>SUMIFS(СВЦЭМ!$K$34:$K$777,СВЦЭМ!$A$34:$A$777,$A397,СВЦЭМ!$B$34:$B$777,L$366)+'СЕТ СН'!$F$13</f>
        <v>260.73011206000001</v>
      </c>
      <c r="M397" s="64">
        <f>SUMIFS(СВЦЭМ!$K$34:$K$777,СВЦЭМ!$A$34:$A$777,$A397,СВЦЭМ!$B$34:$B$777,M$366)+'СЕТ СН'!$F$13</f>
        <v>258.88252190999998</v>
      </c>
      <c r="N397" s="64">
        <f>SUMIFS(СВЦЭМ!$K$34:$K$777,СВЦЭМ!$A$34:$A$777,$A397,СВЦЭМ!$B$34:$B$777,N$366)+'СЕТ СН'!$F$13</f>
        <v>256.88620237999999</v>
      </c>
      <c r="O397" s="64">
        <f>SUMIFS(СВЦЭМ!$K$34:$K$777,СВЦЭМ!$A$34:$A$777,$A397,СВЦЭМ!$B$34:$B$777,O$366)+'СЕТ СН'!$F$13</f>
        <v>257.62233773000003</v>
      </c>
      <c r="P397" s="64">
        <f>SUMIFS(СВЦЭМ!$K$34:$K$777,СВЦЭМ!$A$34:$A$777,$A397,СВЦЭМ!$B$34:$B$777,P$366)+'СЕТ СН'!$F$13</f>
        <v>253.75522505000001</v>
      </c>
      <c r="Q397" s="64">
        <f>SUMIFS(СВЦЭМ!$K$34:$K$777,СВЦЭМ!$A$34:$A$777,$A397,СВЦЭМ!$B$34:$B$777,Q$366)+'СЕТ СН'!$F$13</f>
        <v>254.79372629</v>
      </c>
      <c r="R397" s="64">
        <f>SUMIFS(СВЦЭМ!$K$34:$K$777,СВЦЭМ!$A$34:$A$777,$A397,СВЦЭМ!$B$34:$B$777,R$366)+'СЕТ СН'!$F$13</f>
        <v>255.87962268999999</v>
      </c>
      <c r="S397" s="64">
        <f>SUMIFS(СВЦЭМ!$K$34:$K$777,СВЦЭМ!$A$34:$A$777,$A397,СВЦЭМ!$B$34:$B$777,S$366)+'СЕТ СН'!$F$13</f>
        <v>253.09982771</v>
      </c>
      <c r="T397" s="64">
        <f>SUMIFS(СВЦЭМ!$K$34:$K$777,СВЦЭМ!$A$34:$A$777,$A397,СВЦЭМ!$B$34:$B$777,T$366)+'СЕТ СН'!$F$13</f>
        <v>257.86134507000003</v>
      </c>
      <c r="U397" s="64">
        <f>SUMIFS(СВЦЭМ!$K$34:$K$777,СВЦЭМ!$A$34:$A$777,$A397,СВЦЭМ!$B$34:$B$777,U$366)+'СЕТ СН'!$F$13</f>
        <v>268.85860279000002</v>
      </c>
      <c r="V397" s="64">
        <f>SUMIFS(СВЦЭМ!$K$34:$K$777,СВЦЭМ!$A$34:$A$777,$A397,СВЦЭМ!$B$34:$B$777,V$366)+'СЕТ СН'!$F$13</f>
        <v>286.80511981000001</v>
      </c>
      <c r="W397" s="64">
        <f>SUMIFS(СВЦЭМ!$K$34:$K$777,СВЦЭМ!$A$34:$A$777,$A397,СВЦЭМ!$B$34:$B$777,W$366)+'СЕТ СН'!$F$13</f>
        <v>316.94210271999998</v>
      </c>
      <c r="X397" s="64">
        <f>SUMIFS(СВЦЭМ!$K$34:$K$777,СВЦЭМ!$A$34:$A$777,$A397,СВЦЭМ!$B$34:$B$777,X$366)+'СЕТ СН'!$F$13</f>
        <v>316.99454615000002</v>
      </c>
      <c r="Y397" s="64">
        <f>SUMIFS(СВЦЭМ!$K$34:$K$777,СВЦЭМ!$A$34:$A$777,$A397,СВЦЭМ!$B$34:$B$777,Y$366)+'СЕТ СН'!$F$13</f>
        <v>352.88785754000003</v>
      </c>
    </row>
    <row r="398" spans="1:26" ht="15.75" x14ac:dyDescent="0.2">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row>
    <row r="399" spans="1:26" ht="12.75" customHeight="1" x14ac:dyDescent="0.2">
      <c r="A399" s="114" t="s">
        <v>7</v>
      </c>
      <c r="B399" s="108" t="s">
        <v>168</v>
      </c>
      <c r="C399" s="109"/>
      <c r="D399" s="109"/>
      <c r="E399" s="109"/>
      <c r="F399" s="109"/>
      <c r="G399" s="109"/>
      <c r="H399" s="109"/>
      <c r="I399" s="109"/>
      <c r="J399" s="109"/>
      <c r="K399" s="109"/>
      <c r="L399" s="109"/>
      <c r="M399" s="109"/>
      <c r="N399" s="109"/>
      <c r="O399" s="109"/>
      <c r="P399" s="109"/>
      <c r="Q399" s="109"/>
      <c r="R399" s="109"/>
      <c r="S399" s="109"/>
      <c r="T399" s="109"/>
      <c r="U399" s="109"/>
      <c r="V399" s="109"/>
      <c r="W399" s="109"/>
      <c r="X399" s="109"/>
      <c r="Y399" s="110"/>
    </row>
    <row r="400" spans="1:26" ht="12.75" customHeight="1" x14ac:dyDescent="0.2">
      <c r="A400" s="115"/>
      <c r="B400" s="111"/>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3"/>
    </row>
    <row r="401" spans="1:27" s="74" customFormat="1" ht="12.75" customHeight="1" x14ac:dyDescent="0.2">
      <c r="A401" s="116"/>
      <c r="B401" s="62">
        <v>1</v>
      </c>
      <c r="C401" s="62">
        <v>2</v>
      </c>
      <c r="D401" s="62">
        <v>3</v>
      </c>
      <c r="E401" s="62">
        <v>4</v>
      </c>
      <c r="F401" s="62">
        <v>5</v>
      </c>
      <c r="G401" s="62">
        <v>6</v>
      </c>
      <c r="H401" s="62">
        <v>7</v>
      </c>
      <c r="I401" s="62">
        <v>8</v>
      </c>
      <c r="J401" s="62">
        <v>9</v>
      </c>
      <c r="K401" s="62">
        <v>10</v>
      </c>
      <c r="L401" s="62">
        <v>11</v>
      </c>
      <c r="M401" s="62">
        <v>12</v>
      </c>
      <c r="N401" s="62">
        <v>13</v>
      </c>
      <c r="O401" s="62">
        <v>14</v>
      </c>
      <c r="P401" s="62">
        <v>15</v>
      </c>
      <c r="Q401" s="62">
        <v>16</v>
      </c>
      <c r="R401" s="62">
        <v>17</v>
      </c>
      <c r="S401" s="62">
        <v>18</v>
      </c>
      <c r="T401" s="62">
        <v>19</v>
      </c>
      <c r="U401" s="62">
        <v>20</v>
      </c>
      <c r="V401" s="62">
        <v>21</v>
      </c>
      <c r="W401" s="62">
        <v>22</v>
      </c>
      <c r="X401" s="62">
        <v>23</v>
      </c>
      <c r="Y401" s="62">
        <v>24</v>
      </c>
    </row>
    <row r="402" spans="1:27" ht="15.75" customHeight="1" x14ac:dyDescent="0.2">
      <c r="A402" s="63" t="str">
        <f>A367</f>
        <v>01.07.2016</v>
      </c>
      <c r="B402" s="64">
        <f>SUMIFS(СВЦЭМ!$L$34:$L$777,СВЦЭМ!$A$34:$A$777,$A402,СВЦЭМ!$B$34:$B$777,B$401)+'СЕТ СН'!$F$13</f>
        <v>530.52629475000003</v>
      </c>
      <c r="C402" s="64">
        <f>SUMIFS(СВЦЭМ!$L$34:$L$777,СВЦЭМ!$A$34:$A$777,$A402,СВЦЭМ!$B$34:$B$777,C$401)+'СЕТ СН'!$F$13</f>
        <v>583.22555666000005</v>
      </c>
      <c r="D402" s="64">
        <f>SUMIFS(СВЦЭМ!$L$34:$L$777,СВЦЭМ!$A$34:$A$777,$A402,СВЦЭМ!$B$34:$B$777,D$401)+'СЕТ СН'!$F$13</f>
        <v>609.29357433999996</v>
      </c>
      <c r="E402" s="64">
        <f>SUMIFS(СВЦЭМ!$L$34:$L$777,СВЦЭМ!$A$34:$A$777,$A402,СВЦЭМ!$B$34:$B$777,E$401)+'СЕТ СН'!$F$13</f>
        <v>619.76180241999998</v>
      </c>
      <c r="F402" s="64">
        <f>SUMIFS(СВЦЭМ!$L$34:$L$777,СВЦЭМ!$A$34:$A$777,$A402,СВЦЭМ!$B$34:$B$777,F$401)+'СЕТ СН'!$F$13</f>
        <v>628.13862011000003</v>
      </c>
      <c r="G402" s="64">
        <f>SUMIFS(СВЦЭМ!$L$34:$L$777,СВЦЭМ!$A$34:$A$777,$A402,СВЦЭМ!$B$34:$B$777,G$401)+'СЕТ СН'!$F$13</f>
        <v>614.62682641000004</v>
      </c>
      <c r="H402" s="64">
        <f>SUMIFS(СВЦЭМ!$L$34:$L$777,СВЦЭМ!$A$34:$A$777,$A402,СВЦЭМ!$B$34:$B$777,H$401)+'СЕТ СН'!$F$13</f>
        <v>550.93037048999997</v>
      </c>
      <c r="I402" s="64">
        <f>SUMIFS(СВЦЭМ!$L$34:$L$777,СВЦЭМ!$A$34:$A$777,$A402,СВЦЭМ!$B$34:$B$777,I$401)+'СЕТ СН'!$F$13</f>
        <v>472.00610956000003</v>
      </c>
      <c r="J402" s="64">
        <f>SUMIFS(СВЦЭМ!$L$34:$L$777,СВЦЭМ!$A$34:$A$777,$A402,СВЦЭМ!$B$34:$B$777,J$401)+'СЕТ СН'!$F$13</f>
        <v>425.65503518000003</v>
      </c>
      <c r="K402" s="64">
        <f>SUMIFS(СВЦЭМ!$L$34:$L$777,СВЦЭМ!$A$34:$A$777,$A402,СВЦЭМ!$B$34:$B$777,K$401)+'СЕТ СН'!$F$13</f>
        <v>412.47916653999999</v>
      </c>
      <c r="L402" s="64">
        <f>SUMIFS(СВЦЭМ!$L$34:$L$777,СВЦЭМ!$A$34:$A$777,$A402,СВЦЭМ!$B$34:$B$777,L$401)+'СЕТ СН'!$F$13</f>
        <v>417.47453560000002</v>
      </c>
      <c r="M402" s="64">
        <f>SUMIFS(СВЦЭМ!$L$34:$L$777,СВЦЭМ!$A$34:$A$777,$A402,СВЦЭМ!$B$34:$B$777,M$401)+'СЕТ СН'!$F$13</f>
        <v>419.80497816000002</v>
      </c>
      <c r="N402" s="64">
        <f>SUMIFS(СВЦЭМ!$L$34:$L$777,СВЦЭМ!$A$34:$A$777,$A402,СВЦЭМ!$B$34:$B$777,N$401)+'СЕТ СН'!$F$13</f>
        <v>415.46446749</v>
      </c>
      <c r="O402" s="64">
        <f>SUMIFS(СВЦЭМ!$L$34:$L$777,СВЦЭМ!$A$34:$A$777,$A402,СВЦЭМ!$B$34:$B$777,O$401)+'СЕТ СН'!$F$13</f>
        <v>421.77179459000001</v>
      </c>
      <c r="P402" s="64">
        <f>SUMIFS(СВЦЭМ!$L$34:$L$777,СВЦЭМ!$A$34:$A$777,$A402,СВЦЭМ!$B$34:$B$777,P$401)+'СЕТ СН'!$F$13</f>
        <v>412.92124932000002</v>
      </c>
      <c r="Q402" s="64">
        <f>SUMIFS(СВЦЭМ!$L$34:$L$777,СВЦЭМ!$A$34:$A$777,$A402,СВЦЭМ!$B$34:$B$777,Q$401)+'СЕТ СН'!$F$13</f>
        <v>414.76136959000002</v>
      </c>
      <c r="R402" s="64">
        <f>SUMIFS(СВЦЭМ!$L$34:$L$777,СВЦЭМ!$A$34:$A$777,$A402,СВЦЭМ!$B$34:$B$777,R$401)+'СЕТ СН'!$F$13</f>
        <v>415.44978394999998</v>
      </c>
      <c r="S402" s="64">
        <f>SUMIFS(СВЦЭМ!$L$34:$L$777,СВЦЭМ!$A$34:$A$777,$A402,СВЦЭМ!$B$34:$B$777,S$401)+'СЕТ СН'!$F$13</f>
        <v>414.80830250999998</v>
      </c>
      <c r="T402" s="64">
        <f>SUMIFS(СВЦЭМ!$L$34:$L$777,СВЦЭМ!$A$34:$A$777,$A402,СВЦЭМ!$B$34:$B$777,T$401)+'СЕТ СН'!$F$13</f>
        <v>417.16361114</v>
      </c>
      <c r="U402" s="64">
        <f>SUMIFS(СВЦЭМ!$L$34:$L$777,СВЦЭМ!$A$34:$A$777,$A402,СВЦЭМ!$B$34:$B$777,U$401)+'СЕТ СН'!$F$13</f>
        <v>418.13298084000002</v>
      </c>
      <c r="V402" s="64">
        <f>SUMIFS(СВЦЭМ!$L$34:$L$777,СВЦЭМ!$A$34:$A$777,$A402,СВЦЭМ!$B$34:$B$777,V$401)+'СЕТ СН'!$F$13</f>
        <v>399.97436900000002</v>
      </c>
      <c r="W402" s="64">
        <f>SUMIFS(СВЦЭМ!$L$34:$L$777,СВЦЭМ!$A$34:$A$777,$A402,СВЦЭМ!$B$34:$B$777,W$401)+'СЕТ СН'!$F$13</f>
        <v>372.19562740999999</v>
      </c>
      <c r="X402" s="64">
        <f>SUMIFS(СВЦЭМ!$L$34:$L$777,СВЦЭМ!$A$34:$A$777,$A402,СВЦЭМ!$B$34:$B$777,X$401)+'СЕТ СН'!$F$13</f>
        <v>393.72686429999999</v>
      </c>
      <c r="Y402" s="64">
        <f>SUMIFS(СВЦЭМ!$L$34:$L$777,СВЦЭМ!$A$34:$A$777,$A402,СВЦЭМ!$B$34:$B$777,Y$401)+'СЕТ СН'!$F$13</f>
        <v>453.62077119999998</v>
      </c>
      <c r="AA402" s="73"/>
    </row>
    <row r="403" spans="1:27" ht="15.75" x14ac:dyDescent="0.2">
      <c r="A403" s="63">
        <f>A402+1</f>
        <v>42553</v>
      </c>
      <c r="B403" s="64">
        <f>SUMIFS(СВЦЭМ!$L$34:$L$777,СВЦЭМ!$A$34:$A$777,$A403,СВЦЭМ!$B$34:$B$777,B$401)+'СЕТ СН'!$F$13</f>
        <v>538.55742068999996</v>
      </c>
      <c r="C403" s="64">
        <f>SUMIFS(СВЦЭМ!$L$34:$L$777,СВЦЭМ!$A$34:$A$777,$A403,СВЦЭМ!$B$34:$B$777,C$401)+'СЕТ СН'!$F$13</f>
        <v>594.44755766000003</v>
      </c>
      <c r="D403" s="64">
        <f>SUMIFS(СВЦЭМ!$L$34:$L$777,СВЦЭМ!$A$34:$A$777,$A403,СВЦЭМ!$B$34:$B$777,D$401)+'СЕТ СН'!$F$13</f>
        <v>621.17690092999999</v>
      </c>
      <c r="E403" s="64">
        <f>SUMIFS(СВЦЭМ!$L$34:$L$777,СВЦЭМ!$A$34:$A$777,$A403,СВЦЭМ!$B$34:$B$777,E$401)+'СЕТ СН'!$F$13</f>
        <v>631.79289664999999</v>
      </c>
      <c r="F403" s="64">
        <f>SUMIFS(СВЦЭМ!$L$34:$L$777,СВЦЭМ!$A$34:$A$777,$A403,СВЦЭМ!$B$34:$B$777,F$401)+'СЕТ СН'!$F$13</f>
        <v>645.27637087999994</v>
      </c>
      <c r="G403" s="64">
        <f>SUMIFS(СВЦЭМ!$L$34:$L$777,СВЦЭМ!$A$34:$A$777,$A403,СВЦЭМ!$B$34:$B$777,G$401)+'СЕТ СН'!$F$13</f>
        <v>644.01261595000005</v>
      </c>
      <c r="H403" s="64">
        <f>SUMIFS(СВЦЭМ!$L$34:$L$777,СВЦЭМ!$A$34:$A$777,$A403,СВЦЭМ!$B$34:$B$777,H$401)+'СЕТ СН'!$F$13</f>
        <v>598.99600888999998</v>
      </c>
      <c r="I403" s="64">
        <f>SUMIFS(СВЦЭМ!$L$34:$L$777,СВЦЭМ!$A$34:$A$777,$A403,СВЦЭМ!$B$34:$B$777,I$401)+'СЕТ СН'!$F$13</f>
        <v>533.47102053000003</v>
      </c>
      <c r="J403" s="64">
        <f>SUMIFS(СВЦЭМ!$L$34:$L$777,СВЦЭМ!$A$34:$A$777,$A403,СВЦЭМ!$B$34:$B$777,J$401)+'СЕТ СН'!$F$13</f>
        <v>443.22427979999998</v>
      </c>
      <c r="K403" s="64">
        <f>SUMIFS(СВЦЭМ!$L$34:$L$777,СВЦЭМ!$A$34:$A$777,$A403,СВЦЭМ!$B$34:$B$777,K$401)+'СЕТ СН'!$F$13</f>
        <v>395.75923990000001</v>
      </c>
      <c r="L403" s="64">
        <f>SUMIFS(СВЦЭМ!$L$34:$L$777,СВЦЭМ!$A$34:$A$777,$A403,СВЦЭМ!$B$34:$B$777,L$401)+'СЕТ СН'!$F$13</f>
        <v>412.55286763999999</v>
      </c>
      <c r="M403" s="64">
        <f>SUMIFS(СВЦЭМ!$L$34:$L$777,СВЦЭМ!$A$34:$A$777,$A403,СВЦЭМ!$B$34:$B$777,M$401)+'СЕТ СН'!$F$13</f>
        <v>416.07260439999999</v>
      </c>
      <c r="N403" s="64">
        <f>SUMIFS(СВЦЭМ!$L$34:$L$777,СВЦЭМ!$A$34:$A$777,$A403,СВЦЭМ!$B$34:$B$777,N$401)+'СЕТ СН'!$F$13</f>
        <v>415.77098373000001</v>
      </c>
      <c r="O403" s="64">
        <f>SUMIFS(СВЦЭМ!$L$34:$L$777,СВЦЭМ!$A$34:$A$777,$A403,СВЦЭМ!$B$34:$B$777,O$401)+'СЕТ СН'!$F$13</f>
        <v>408.60482671</v>
      </c>
      <c r="P403" s="64">
        <f>SUMIFS(СВЦЭМ!$L$34:$L$777,СВЦЭМ!$A$34:$A$777,$A403,СВЦЭМ!$B$34:$B$777,P$401)+'СЕТ СН'!$F$13</f>
        <v>395.00698821999998</v>
      </c>
      <c r="Q403" s="64">
        <f>SUMIFS(СВЦЭМ!$L$34:$L$777,СВЦЭМ!$A$34:$A$777,$A403,СВЦЭМ!$B$34:$B$777,Q$401)+'СЕТ СН'!$F$13</f>
        <v>391.19916947000002</v>
      </c>
      <c r="R403" s="64">
        <f>SUMIFS(СВЦЭМ!$L$34:$L$777,СВЦЭМ!$A$34:$A$777,$A403,СВЦЭМ!$B$34:$B$777,R$401)+'СЕТ СН'!$F$13</f>
        <v>389.75395802999998</v>
      </c>
      <c r="S403" s="64">
        <f>SUMIFS(СВЦЭМ!$L$34:$L$777,СВЦЭМ!$A$34:$A$777,$A403,СВЦЭМ!$B$34:$B$777,S$401)+'СЕТ СН'!$F$13</f>
        <v>394.00742380999998</v>
      </c>
      <c r="T403" s="64">
        <f>SUMIFS(СВЦЭМ!$L$34:$L$777,СВЦЭМ!$A$34:$A$777,$A403,СВЦЭМ!$B$34:$B$777,T$401)+'СЕТ СН'!$F$13</f>
        <v>400.20997806999998</v>
      </c>
      <c r="U403" s="64">
        <f>SUMIFS(СВЦЭМ!$L$34:$L$777,СВЦЭМ!$A$34:$A$777,$A403,СВЦЭМ!$B$34:$B$777,U$401)+'СЕТ СН'!$F$13</f>
        <v>400.73762782</v>
      </c>
      <c r="V403" s="64">
        <f>SUMIFS(СВЦЭМ!$L$34:$L$777,СВЦЭМ!$A$34:$A$777,$A403,СВЦЭМ!$B$34:$B$777,V$401)+'СЕТ СН'!$F$13</f>
        <v>389.69246556000002</v>
      </c>
      <c r="W403" s="64">
        <f>SUMIFS(СВЦЭМ!$L$34:$L$777,СВЦЭМ!$A$34:$A$777,$A403,СВЦЭМ!$B$34:$B$777,W$401)+'СЕТ СН'!$F$13</f>
        <v>391.09799714000002</v>
      </c>
      <c r="X403" s="64">
        <f>SUMIFS(СВЦЭМ!$L$34:$L$777,СВЦЭМ!$A$34:$A$777,$A403,СВЦЭМ!$B$34:$B$777,X$401)+'СЕТ СН'!$F$13</f>
        <v>428.46878951000002</v>
      </c>
      <c r="Y403" s="64">
        <f>SUMIFS(СВЦЭМ!$L$34:$L$777,СВЦЭМ!$A$34:$A$777,$A403,СВЦЭМ!$B$34:$B$777,Y$401)+'СЕТ СН'!$F$13</f>
        <v>486.50592984999997</v>
      </c>
    </row>
    <row r="404" spans="1:27" ht="15.75" x14ac:dyDescent="0.2">
      <c r="A404" s="63">
        <f t="shared" ref="A404:A432" si="11">A403+1</f>
        <v>42554</v>
      </c>
      <c r="B404" s="64">
        <f>SUMIFS(СВЦЭМ!$L$34:$L$777,СВЦЭМ!$A$34:$A$777,$A404,СВЦЭМ!$B$34:$B$777,B$401)+'СЕТ СН'!$F$13</f>
        <v>547.02763617000005</v>
      </c>
      <c r="C404" s="64">
        <f>SUMIFS(СВЦЭМ!$L$34:$L$777,СВЦЭМ!$A$34:$A$777,$A404,СВЦЭМ!$B$34:$B$777,C$401)+'СЕТ СН'!$F$13</f>
        <v>600.80191251999997</v>
      </c>
      <c r="D404" s="64">
        <f>SUMIFS(СВЦЭМ!$L$34:$L$777,СВЦЭМ!$A$34:$A$777,$A404,СВЦЭМ!$B$34:$B$777,D$401)+'СЕТ СН'!$F$13</f>
        <v>630.32196855999996</v>
      </c>
      <c r="E404" s="64">
        <f>SUMIFS(СВЦЭМ!$L$34:$L$777,СВЦЭМ!$A$34:$A$777,$A404,СВЦЭМ!$B$34:$B$777,E$401)+'СЕТ СН'!$F$13</f>
        <v>641.65249979999999</v>
      </c>
      <c r="F404" s="64">
        <f>SUMIFS(СВЦЭМ!$L$34:$L$777,СВЦЭМ!$A$34:$A$777,$A404,СВЦЭМ!$B$34:$B$777,F$401)+'СЕТ СН'!$F$13</f>
        <v>652.59054146000005</v>
      </c>
      <c r="G404" s="64">
        <f>SUMIFS(СВЦЭМ!$L$34:$L$777,СВЦЭМ!$A$34:$A$777,$A404,СВЦЭМ!$B$34:$B$777,G$401)+'СЕТ СН'!$F$13</f>
        <v>650.19044853000003</v>
      </c>
      <c r="H404" s="64">
        <f>SUMIFS(СВЦЭМ!$L$34:$L$777,СВЦЭМ!$A$34:$A$777,$A404,СВЦЭМ!$B$34:$B$777,H$401)+'СЕТ СН'!$F$13</f>
        <v>611.07618624999998</v>
      </c>
      <c r="I404" s="64">
        <f>SUMIFS(СВЦЭМ!$L$34:$L$777,СВЦЭМ!$A$34:$A$777,$A404,СВЦЭМ!$B$34:$B$777,I$401)+'СЕТ СН'!$F$13</f>
        <v>548.78494900999999</v>
      </c>
      <c r="J404" s="64">
        <f>SUMIFS(СВЦЭМ!$L$34:$L$777,СВЦЭМ!$A$34:$A$777,$A404,СВЦЭМ!$B$34:$B$777,J$401)+'СЕТ СН'!$F$13</f>
        <v>455.99091372999999</v>
      </c>
      <c r="K404" s="64">
        <f>SUMIFS(СВЦЭМ!$L$34:$L$777,СВЦЭМ!$A$34:$A$777,$A404,СВЦЭМ!$B$34:$B$777,K$401)+'СЕТ СН'!$F$13</f>
        <v>397.67606984000003</v>
      </c>
      <c r="L404" s="64">
        <f>SUMIFS(СВЦЭМ!$L$34:$L$777,СВЦЭМ!$A$34:$A$777,$A404,СВЦЭМ!$B$34:$B$777,L$401)+'СЕТ СН'!$F$13</f>
        <v>414.86882437000003</v>
      </c>
      <c r="M404" s="64">
        <f>SUMIFS(СВЦЭМ!$L$34:$L$777,СВЦЭМ!$A$34:$A$777,$A404,СВЦЭМ!$B$34:$B$777,M$401)+'СЕТ СН'!$F$13</f>
        <v>418.37703306999998</v>
      </c>
      <c r="N404" s="64">
        <f>SUMIFS(СВЦЭМ!$L$34:$L$777,СВЦЭМ!$A$34:$A$777,$A404,СВЦЭМ!$B$34:$B$777,N$401)+'СЕТ СН'!$F$13</f>
        <v>415.13473126999997</v>
      </c>
      <c r="O404" s="64">
        <f>SUMIFS(СВЦЭМ!$L$34:$L$777,СВЦЭМ!$A$34:$A$777,$A404,СВЦЭМ!$B$34:$B$777,O$401)+'СЕТ СН'!$F$13</f>
        <v>408.83704619000002</v>
      </c>
      <c r="P404" s="64">
        <f>SUMIFS(СВЦЭМ!$L$34:$L$777,СВЦЭМ!$A$34:$A$777,$A404,СВЦЭМ!$B$34:$B$777,P$401)+'СЕТ СН'!$F$13</f>
        <v>398.87625277000001</v>
      </c>
      <c r="Q404" s="64">
        <f>SUMIFS(СВЦЭМ!$L$34:$L$777,СВЦЭМ!$A$34:$A$777,$A404,СВЦЭМ!$B$34:$B$777,Q$401)+'СЕТ СН'!$F$13</f>
        <v>397.66931627999998</v>
      </c>
      <c r="R404" s="64">
        <f>SUMIFS(СВЦЭМ!$L$34:$L$777,СВЦЭМ!$A$34:$A$777,$A404,СВЦЭМ!$B$34:$B$777,R$401)+'СЕТ СН'!$F$13</f>
        <v>392.04238156999997</v>
      </c>
      <c r="S404" s="64">
        <f>SUMIFS(СВЦЭМ!$L$34:$L$777,СВЦЭМ!$A$34:$A$777,$A404,СВЦЭМ!$B$34:$B$777,S$401)+'СЕТ СН'!$F$13</f>
        <v>389.63763766</v>
      </c>
      <c r="T404" s="64">
        <f>SUMIFS(СВЦЭМ!$L$34:$L$777,СВЦЭМ!$A$34:$A$777,$A404,СВЦЭМ!$B$34:$B$777,T$401)+'СЕТ СН'!$F$13</f>
        <v>399.15029205000002</v>
      </c>
      <c r="U404" s="64">
        <f>SUMIFS(СВЦЭМ!$L$34:$L$777,СВЦЭМ!$A$34:$A$777,$A404,СВЦЭМ!$B$34:$B$777,U$401)+'СЕТ СН'!$F$13</f>
        <v>404.73540005000001</v>
      </c>
      <c r="V404" s="64">
        <f>SUMIFS(СВЦЭМ!$L$34:$L$777,СВЦЭМ!$A$34:$A$777,$A404,СВЦЭМ!$B$34:$B$777,V$401)+'СЕТ СН'!$F$13</f>
        <v>391.45064112</v>
      </c>
      <c r="W404" s="64">
        <f>SUMIFS(СВЦЭМ!$L$34:$L$777,СВЦЭМ!$A$34:$A$777,$A404,СВЦЭМ!$B$34:$B$777,W$401)+'СЕТ СН'!$F$13</f>
        <v>384.30747926999999</v>
      </c>
      <c r="X404" s="64">
        <f>SUMIFS(СВЦЭМ!$L$34:$L$777,СВЦЭМ!$A$34:$A$777,$A404,СВЦЭМ!$B$34:$B$777,X$401)+'СЕТ СН'!$F$13</f>
        <v>423.59492957999998</v>
      </c>
      <c r="Y404" s="64">
        <f>SUMIFS(СВЦЭМ!$L$34:$L$777,СВЦЭМ!$A$34:$A$777,$A404,СВЦЭМ!$B$34:$B$777,Y$401)+'СЕТ СН'!$F$13</f>
        <v>486.18001536999998</v>
      </c>
    </row>
    <row r="405" spans="1:27" ht="15.75" x14ac:dyDescent="0.2">
      <c r="A405" s="63">
        <f t="shared" si="11"/>
        <v>42555</v>
      </c>
      <c r="B405" s="64">
        <f>SUMIFS(СВЦЭМ!$L$34:$L$777,СВЦЭМ!$A$34:$A$777,$A405,СВЦЭМ!$B$34:$B$777,B$401)+'СЕТ СН'!$F$13</f>
        <v>577.27390706000006</v>
      </c>
      <c r="C405" s="64">
        <f>SUMIFS(СВЦЭМ!$L$34:$L$777,СВЦЭМ!$A$34:$A$777,$A405,СВЦЭМ!$B$34:$B$777,C$401)+'СЕТ СН'!$F$13</f>
        <v>629.39988891999997</v>
      </c>
      <c r="D405" s="64">
        <f>SUMIFS(СВЦЭМ!$L$34:$L$777,СВЦЭМ!$A$34:$A$777,$A405,СВЦЭМ!$B$34:$B$777,D$401)+'СЕТ СН'!$F$13</f>
        <v>651.66285506999998</v>
      </c>
      <c r="E405" s="64">
        <f>SUMIFS(СВЦЭМ!$L$34:$L$777,СВЦЭМ!$A$34:$A$777,$A405,СВЦЭМ!$B$34:$B$777,E$401)+'СЕТ СН'!$F$13</f>
        <v>666.42804056</v>
      </c>
      <c r="F405" s="64">
        <f>SUMIFS(СВЦЭМ!$L$34:$L$777,СВЦЭМ!$A$34:$A$777,$A405,СВЦЭМ!$B$34:$B$777,F$401)+'СЕТ СН'!$F$13</f>
        <v>686.14288370999998</v>
      </c>
      <c r="G405" s="64">
        <f>SUMIFS(СВЦЭМ!$L$34:$L$777,СВЦЭМ!$A$34:$A$777,$A405,СВЦЭМ!$B$34:$B$777,G$401)+'СЕТ СН'!$F$13</f>
        <v>695.55389776000004</v>
      </c>
      <c r="H405" s="64">
        <f>SUMIFS(СВЦЭМ!$L$34:$L$777,СВЦЭМ!$A$34:$A$777,$A405,СВЦЭМ!$B$34:$B$777,H$401)+'СЕТ СН'!$F$13</f>
        <v>630.77185967000003</v>
      </c>
      <c r="I405" s="64">
        <f>SUMIFS(СВЦЭМ!$L$34:$L$777,СВЦЭМ!$A$34:$A$777,$A405,СВЦЭМ!$B$34:$B$777,I$401)+'СЕТ СН'!$F$13</f>
        <v>552.18868333</v>
      </c>
      <c r="J405" s="64">
        <f>SUMIFS(СВЦЭМ!$L$34:$L$777,СВЦЭМ!$A$34:$A$777,$A405,СВЦЭМ!$B$34:$B$777,J$401)+'СЕТ СН'!$F$13</f>
        <v>484.12273448000002</v>
      </c>
      <c r="K405" s="64">
        <f>SUMIFS(СВЦЭМ!$L$34:$L$777,СВЦЭМ!$A$34:$A$777,$A405,СВЦЭМ!$B$34:$B$777,K$401)+'СЕТ СН'!$F$13</f>
        <v>438.72278506999999</v>
      </c>
      <c r="L405" s="64">
        <f>SUMIFS(СВЦЭМ!$L$34:$L$777,СВЦЭМ!$A$34:$A$777,$A405,СВЦЭМ!$B$34:$B$777,L$401)+'СЕТ СН'!$F$13</f>
        <v>438.40590513000001</v>
      </c>
      <c r="M405" s="64">
        <f>SUMIFS(СВЦЭМ!$L$34:$L$777,СВЦЭМ!$A$34:$A$777,$A405,СВЦЭМ!$B$34:$B$777,M$401)+'СЕТ СН'!$F$13</f>
        <v>436.55456794999998</v>
      </c>
      <c r="N405" s="64">
        <f>SUMIFS(СВЦЭМ!$L$34:$L$777,СВЦЭМ!$A$34:$A$777,$A405,СВЦЭМ!$B$34:$B$777,N$401)+'СЕТ СН'!$F$13</f>
        <v>431.17412151000002</v>
      </c>
      <c r="O405" s="64">
        <f>SUMIFS(СВЦЭМ!$L$34:$L$777,СВЦЭМ!$A$34:$A$777,$A405,СВЦЭМ!$B$34:$B$777,O$401)+'СЕТ СН'!$F$13</f>
        <v>433.11475256</v>
      </c>
      <c r="P405" s="64">
        <f>SUMIFS(СВЦЭМ!$L$34:$L$777,СВЦЭМ!$A$34:$A$777,$A405,СВЦЭМ!$B$34:$B$777,P$401)+'СЕТ СН'!$F$13</f>
        <v>434.35481234000002</v>
      </c>
      <c r="Q405" s="64">
        <f>SUMIFS(СВЦЭМ!$L$34:$L$777,СВЦЭМ!$A$34:$A$777,$A405,СВЦЭМ!$B$34:$B$777,Q$401)+'СЕТ СН'!$F$13</f>
        <v>431.78737561000003</v>
      </c>
      <c r="R405" s="64">
        <f>SUMIFS(СВЦЭМ!$L$34:$L$777,СВЦЭМ!$A$34:$A$777,$A405,СВЦЭМ!$B$34:$B$777,R$401)+'СЕТ СН'!$F$13</f>
        <v>436.67105494999998</v>
      </c>
      <c r="S405" s="64">
        <f>SUMIFS(СВЦЭМ!$L$34:$L$777,СВЦЭМ!$A$34:$A$777,$A405,СВЦЭМ!$B$34:$B$777,S$401)+'СЕТ СН'!$F$13</f>
        <v>437.30356688000001</v>
      </c>
      <c r="T405" s="64">
        <f>SUMIFS(СВЦЭМ!$L$34:$L$777,СВЦЭМ!$A$34:$A$777,$A405,СВЦЭМ!$B$34:$B$777,T$401)+'СЕТ СН'!$F$13</f>
        <v>438.38846831000001</v>
      </c>
      <c r="U405" s="64">
        <f>SUMIFS(СВЦЭМ!$L$34:$L$777,СВЦЭМ!$A$34:$A$777,$A405,СВЦЭМ!$B$34:$B$777,U$401)+'СЕТ СН'!$F$13</f>
        <v>444.39021113000001</v>
      </c>
      <c r="V405" s="64">
        <f>SUMIFS(СВЦЭМ!$L$34:$L$777,СВЦЭМ!$A$34:$A$777,$A405,СВЦЭМ!$B$34:$B$777,V$401)+'СЕТ СН'!$F$13</f>
        <v>462.55531076</v>
      </c>
      <c r="W405" s="64">
        <f>SUMIFS(СВЦЭМ!$L$34:$L$777,СВЦЭМ!$A$34:$A$777,$A405,СВЦЭМ!$B$34:$B$777,W$401)+'СЕТ СН'!$F$13</f>
        <v>484.67763901000001</v>
      </c>
      <c r="X405" s="64">
        <f>SUMIFS(СВЦЭМ!$L$34:$L$777,СВЦЭМ!$A$34:$A$777,$A405,СВЦЭМ!$B$34:$B$777,X$401)+'СЕТ СН'!$F$13</f>
        <v>516.69770306999999</v>
      </c>
      <c r="Y405" s="64">
        <f>SUMIFS(СВЦЭМ!$L$34:$L$777,СВЦЭМ!$A$34:$A$777,$A405,СВЦЭМ!$B$34:$B$777,Y$401)+'СЕТ СН'!$F$13</f>
        <v>544.84513590999995</v>
      </c>
    </row>
    <row r="406" spans="1:27" ht="15.75" x14ac:dyDescent="0.2">
      <c r="A406" s="63">
        <f t="shared" si="11"/>
        <v>42556</v>
      </c>
      <c r="B406" s="64">
        <f>SUMIFS(СВЦЭМ!$L$34:$L$777,СВЦЭМ!$A$34:$A$777,$A406,СВЦЭМ!$B$34:$B$777,B$401)+'СЕТ СН'!$F$13</f>
        <v>590.89421504999996</v>
      </c>
      <c r="C406" s="64">
        <f>SUMIFS(СВЦЭМ!$L$34:$L$777,СВЦЭМ!$A$34:$A$777,$A406,СВЦЭМ!$B$34:$B$777,C$401)+'СЕТ СН'!$F$13</f>
        <v>646.29457559000002</v>
      </c>
      <c r="D406" s="64">
        <f>SUMIFS(СВЦЭМ!$L$34:$L$777,СВЦЭМ!$A$34:$A$777,$A406,СВЦЭМ!$B$34:$B$777,D$401)+'СЕТ СН'!$F$13</f>
        <v>678.27574680999999</v>
      </c>
      <c r="E406" s="64">
        <f>SUMIFS(СВЦЭМ!$L$34:$L$777,СВЦЭМ!$A$34:$A$777,$A406,СВЦЭМ!$B$34:$B$777,E$401)+'СЕТ СН'!$F$13</f>
        <v>688.53968750000001</v>
      </c>
      <c r="F406" s="64">
        <f>SUMIFS(СВЦЭМ!$L$34:$L$777,СВЦЭМ!$A$34:$A$777,$A406,СВЦЭМ!$B$34:$B$777,F$401)+'СЕТ СН'!$F$13</f>
        <v>675.72382174999996</v>
      </c>
      <c r="G406" s="64">
        <f>SUMIFS(СВЦЭМ!$L$34:$L$777,СВЦЭМ!$A$34:$A$777,$A406,СВЦЭМ!$B$34:$B$777,G$401)+'СЕТ СН'!$F$13</f>
        <v>690.51253079000003</v>
      </c>
      <c r="H406" s="64">
        <f>SUMIFS(СВЦЭМ!$L$34:$L$777,СВЦЭМ!$A$34:$A$777,$A406,СВЦЭМ!$B$34:$B$777,H$401)+'СЕТ СН'!$F$13</f>
        <v>621.36713341999996</v>
      </c>
      <c r="I406" s="64">
        <f>SUMIFS(СВЦЭМ!$L$34:$L$777,СВЦЭМ!$A$34:$A$777,$A406,СВЦЭМ!$B$34:$B$777,I$401)+'СЕТ СН'!$F$13</f>
        <v>523.55788210000003</v>
      </c>
      <c r="J406" s="64">
        <f>SUMIFS(СВЦЭМ!$L$34:$L$777,СВЦЭМ!$A$34:$A$777,$A406,СВЦЭМ!$B$34:$B$777,J$401)+'СЕТ СН'!$F$13</f>
        <v>455.29920539</v>
      </c>
      <c r="K406" s="64">
        <f>SUMIFS(СВЦЭМ!$L$34:$L$777,СВЦЭМ!$A$34:$A$777,$A406,СВЦЭМ!$B$34:$B$777,K$401)+'СЕТ СН'!$F$13</f>
        <v>448.50272160999998</v>
      </c>
      <c r="L406" s="64">
        <f>SUMIFS(СВЦЭМ!$L$34:$L$777,СВЦЭМ!$A$34:$A$777,$A406,СВЦЭМ!$B$34:$B$777,L$401)+'СЕТ СН'!$F$13</f>
        <v>411.24975447000003</v>
      </c>
      <c r="M406" s="64">
        <f>SUMIFS(СВЦЭМ!$L$34:$L$777,СВЦЭМ!$A$34:$A$777,$A406,СВЦЭМ!$B$34:$B$777,M$401)+'СЕТ СН'!$F$13</f>
        <v>412.79723172000001</v>
      </c>
      <c r="N406" s="64">
        <f>SUMIFS(СВЦЭМ!$L$34:$L$777,СВЦЭМ!$A$34:$A$777,$A406,СВЦЭМ!$B$34:$B$777,N$401)+'СЕТ СН'!$F$13</f>
        <v>411.73341163999999</v>
      </c>
      <c r="O406" s="64">
        <f>SUMIFS(СВЦЭМ!$L$34:$L$777,СВЦЭМ!$A$34:$A$777,$A406,СВЦЭМ!$B$34:$B$777,O$401)+'СЕТ СН'!$F$13</f>
        <v>416.62012163999998</v>
      </c>
      <c r="P406" s="64">
        <f>SUMIFS(СВЦЭМ!$L$34:$L$777,СВЦЭМ!$A$34:$A$777,$A406,СВЦЭМ!$B$34:$B$777,P$401)+'СЕТ СН'!$F$13</f>
        <v>407.98361446000001</v>
      </c>
      <c r="Q406" s="64">
        <f>SUMIFS(СВЦЭМ!$L$34:$L$777,СВЦЭМ!$A$34:$A$777,$A406,СВЦЭМ!$B$34:$B$777,Q$401)+'СЕТ СН'!$F$13</f>
        <v>408.11139650000001</v>
      </c>
      <c r="R406" s="64">
        <f>SUMIFS(СВЦЭМ!$L$34:$L$777,СВЦЭМ!$A$34:$A$777,$A406,СВЦЭМ!$B$34:$B$777,R$401)+'СЕТ СН'!$F$13</f>
        <v>407.44531074000002</v>
      </c>
      <c r="S406" s="64">
        <f>SUMIFS(СВЦЭМ!$L$34:$L$777,СВЦЭМ!$A$34:$A$777,$A406,СВЦЭМ!$B$34:$B$777,S$401)+'СЕТ СН'!$F$13</f>
        <v>404.09016451999997</v>
      </c>
      <c r="T406" s="64">
        <f>SUMIFS(СВЦЭМ!$L$34:$L$777,СВЦЭМ!$A$34:$A$777,$A406,СВЦЭМ!$B$34:$B$777,T$401)+'СЕТ СН'!$F$13</f>
        <v>403.06421693999999</v>
      </c>
      <c r="U406" s="64">
        <f>SUMIFS(СВЦЭМ!$L$34:$L$777,СВЦЭМ!$A$34:$A$777,$A406,СВЦЭМ!$B$34:$B$777,U$401)+'СЕТ СН'!$F$13</f>
        <v>404.39014741</v>
      </c>
      <c r="V406" s="64">
        <f>SUMIFS(СВЦЭМ!$L$34:$L$777,СВЦЭМ!$A$34:$A$777,$A406,СВЦЭМ!$B$34:$B$777,V$401)+'СЕТ СН'!$F$13</f>
        <v>406.37028959000003</v>
      </c>
      <c r="W406" s="64">
        <f>SUMIFS(СВЦЭМ!$L$34:$L$777,СВЦЭМ!$A$34:$A$777,$A406,СВЦЭМ!$B$34:$B$777,W$401)+'СЕТ СН'!$F$13</f>
        <v>448.76889568000001</v>
      </c>
      <c r="X406" s="64">
        <f>SUMIFS(СВЦЭМ!$L$34:$L$777,СВЦЭМ!$A$34:$A$777,$A406,СВЦЭМ!$B$34:$B$777,X$401)+'СЕТ СН'!$F$13</f>
        <v>460.83679948999998</v>
      </c>
      <c r="Y406" s="64">
        <f>SUMIFS(СВЦЭМ!$L$34:$L$777,СВЦЭМ!$A$34:$A$777,$A406,СВЦЭМ!$B$34:$B$777,Y$401)+'СЕТ СН'!$F$13</f>
        <v>507.23474880999999</v>
      </c>
    </row>
    <row r="407" spans="1:27" ht="15.75" x14ac:dyDescent="0.2">
      <c r="A407" s="63">
        <f t="shared" si="11"/>
        <v>42557</v>
      </c>
      <c r="B407" s="64">
        <f>SUMIFS(СВЦЭМ!$L$34:$L$777,СВЦЭМ!$A$34:$A$777,$A407,СВЦЭМ!$B$34:$B$777,B$401)+'СЕТ СН'!$F$13</f>
        <v>620.55707573999996</v>
      </c>
      <c r="C407" s="64">
        <f>SUMIFS(СВЦЭМ!$L$34:$L$777,СВЦЭМ!$A$34:$A$777,$A407,СВЦЭМ!$B$34:$B$777,C$401)+'СЕТ СН'!$F$13</f>
        <v>677.41890064999996</v>
      </c>
      <c r="D407" s="64">
        <f>SUMIFS(СВЦЭМ!$L$34:$L$777,СВЦЭМ!$A$34:$A$777,$A407,СВЦЭМ!$B$34:$B$777,D$401)+'СЕТ СН'!$F$13</f>
        <v>685.56074306999994</v>
      </c>
      <c r="E407" s="64">
        <f>SUMIFS(СВЦЭМ!$L$34:$L$777,СВЦЭМ!$A$34:$A$777,$A407,СВЦЭМ!$B$34:$B$777,E$401)+'СЕТ СН'!$F$13</f>
        <v>723.40673460000005</v>
      </c>
      <c r="F407" s="64">
        <f>SUMIFS(СВЦЭМ!$L$34:$L$777,СВЦЭМ!$A$34:$A$777,$A407,СВЦЭМ!$B$34:$B$777,F$401)+'СЕТ СН'!$F$13</f>
        <v>733.00328193999997</v>
      </c>
      <c r="G407" s="64">
        <f>SUMIFS(СВЦЭМ!$L$34:$L$777,СВЦЭМ!$A$34:$A$777,$A407,СВЦЭМ!$B$34:$B$777,G$401)+'СЕТ СН'!$F$13</f>
        <v>721.56321903000003</v>
      </c>
      <c r="H407" s="64">
        <f>SUMIFS(СВЦЭМ!$L$34:$L$777,СВЦЭМ!$A$34:$A$777,$A407,СВЦЭМ!$B$34:$B$777,H$401)+'СЕТ СН'!$F$13</f>
        <v>640.70798198</v>
      </c>
      <c r="I407" s="64">
        <f>SUMIFS(СВЦЭМ!$L$34:$L$777,СВЦЭМ!$A$34:$A$777,$A407,СВЦЭМ!$B$34:$B$777,I$401)+'СЕТ СН'!$F$13</f>
        <v>537.82740643</v>
      </c>
      <c r="J407" s="64">
        <f>SUMIFS(СВЦЭМ!$L$34:$L$777,СВЦЭМ!$A$34:$A$777,$A407,СВЦЭМ!$B$34:$B$777,J$401)+'СЕТ СН'!$F$13</f>
        <v>448.7737429</v>
      </c>
      <c r="K407" s="64">
        <f>SUMIFS(СВЦЭМ!$L$34:$L$777,СВЦЭМ!$A$34:$A$777,$A407,СВЦЭМ!$B$34:$B$777,K$401)+'СЕТ СН'!$F$13</f>
        <v>407.66827049</v>
      </c>
      <c r="L407" s="64">
        <f>SUMIFS(СВЦЭМ!$L$34:$L$777,СВЦЭМ!$A$34:$A$777,$A407,СВЦЭМ!$B$34:$B$777,L$401)+'СЕТ СН'!$F$13</f>
        <v>402.69108590000002</v>
      </c>
      <c r="M407" s="64">
        <f>SUMIFS(СВЦЭМ!$L$34:$L$777,СВЦЭМ!$A$34:$A$777,$A407,СВЦЭМ!$B$34:$B$777,M$401)+'СЕТ СН'!$F$13</f>
        <v>402.47430408000002</v>
      </c>
      <c r="N407" s="64">
        <f>SUMIFS(СВЦЭМ!$L$34:$L$777,СВЦЭМ!$A$34:$A$777,$A407,СВЦЭМ!$B$34:$B$777,N$401)+'СЕТ СН'!$F$13</f>
        <v>403.05838999999997</v>
      </c>
      <c r="O407" s="64">
        <f>SUMIFS(СВЦЭМ!$L$34:$L$777,СВЦЭМ!$A$34:$A$777,$A407,СВЦЭМ!$B$34:$B$777,O$401)+'СЕТ СН'!$F$13</f>
        <v>403.41601752000003</v>
      </c>
      <c r="P407" s="64">
        <f>SUMIFS(СВЦЭМ!$L$34:$L$777,СВЦЭМ!$A$34:$A$777,$A407,СВЦЭМ!$B$34:$B$777,P$401)+'СЕТ СН'!$F$13</f>
        <v>398.57564030999998</v>
      </c>
      <c r="Q407" s="64">
        <f>SUMIFS(СВЦЭМ!$L$34:$L$777,СВЦЭМ!$A$34:$A$777,$A407,СВЦЭМ!$B$34:$B$777,Q$401)+'СЕТ СН'!$F$13</f>
        <v>399.60444072000001</v>
      </c>
      <c r="R407" s="64">
        <f>SUMIFS(СВЦЭМ!$L$34:$L$777,СВЦЭМ!$A$34:$A$777,$A407,СВЦЭМ!$B$34:$B$777,R$401)+'СЕТ СН'!$F$13</f>
        <v>400.04576808000002</v>
      </c>
      <c r="S407" s="64">
        <f>SUMIFS(СВЦЭМ!$L$34:$L$777,СВЦЭМ!$A$34:$A$777,$A407,СВЦЭМ!$B$34:$B$777,S$401)+'СЕТ СН'!$F$13</f>
        <v>402.45979183999998</v>
      </c>
      <c r="T407" s="64">
        <f>SUMIFS(СВЦЭМ!$L$34:$L$777,СВЦЭМ!$A$34:$A$777,$A407,СВЦЭМ!$B$34:$B$777,T$401)+'СЕТ СН'!$F$13</f>
        <v>403.24374928999998</v>
      </c>
      <c r="U407" s="64">
        <f>SUMIFS(СВЦЭМ!$L$34:$L$777,СВЦЭМ!$A$34:$A$777,$A407,СВЦЭМ!$B$34:$B$777,U$401)+'СЕТ СН'!$F$13</f>
        <v>404.93496263999998</v>
      </c>
      <c r="V407" s="64">
        <f>SUMIFS(СВЦЭМ!$L$34:$L$777,СВЦЭМ!$A$34:$A$777,$A407,СВЦЭМ!$B$34:$B$777,V$401)+'СЕТ СН'!$F$13</f>
        <v>428.03218916999998</v>
      </c>
      <c r="W407" s="64">
        <f>SUMIFS(СВЦЭМ!$L$34:$L$777,СВЦЭМ!$A$34:$A$777,$A407,СВЦЭМ!$B$34:$B$777,W$401)+'СЕТ СН'!$F$13</f>
        <v>445.79668583</v>
      </c>
      <c r="X407" s="64">
        <f>SUMIFS(СВЦЭМ!$L$34:$L$777,СВЦЭМ!$A$34:$A$777,$A407,СВЦЭМ!$B$34:$B$777,X$401)+'СЕТ СН'!$F$13</f>
        <v>467.48541458</v>
      </c>
      <c r="Y407" s="64">
        <f>SUMIFS(СВЦЭМ!$L$34:$L$777,СВЦЭМ!$A$34:$A$777,$A407,СВЦЭМ!$B$34:$B$777,Y$401)+'СЕТ СН'!$F$13</f>
        <v>529.14552742000001</v>
      </c>
    </row>
    <row r="408" spans="1:27" ht="15.75" x14ac:dyDescent="0.2">
      <c r="A408" s="63">
        <f t="shared" si="11"/>
        <v>42558</v>
      </c>
      <c r="B408" s="64">
        <f>SUMIFS(СВЦЭМ!$L$34:$L$777,СВЦЭМ!$A$34:$A$777,$A408,СВЦЭМ!$B$34:$B$777,B$401)+'СЕТ СН'!$F$13</f>
        <v>605.29008278000003</v>
      </c>
      <c r="C408" s="64">
        <f>SUMIFS(СВЦЭМ!$L$34:$L$777,СВЦЭМ!$A$34:$A$777,$A408,СВЦЭМ!$B$34:$B$777,C$401)+'СЕТ СН'!$F$13</f>
        <v>658.16887637000002</v>
      </c>
      <c r="D408" s="64">
        <f>SUMIFS(СВЦЭМ!$L$34:$L$777,СВЦЭМ!$A$34:$A$777,$A408,СВЦЭМ!$B$34:$B$777,D$401)+'СЕТ СН'!$F$13</f>
        <v>698.24069050000003</v>
      </c>
      <c r="E408" s="64">
        <f>SUMIFS(СВЦЭМ!$L$34:$L$777,СВЦЭМ!$A$34:$A$777,$A408,СВЦЭМ!$B$34:$B$777,E$401)+'СЕТ СН'!$F$13</f>
        <v>712.37477677000004</v>
      </c>
      <c r="F408" s="64">
        <f>SUMIFS(СВЦЭМ!$L$34:$L$777,СВЦЭМ!$A$34:$A$777,$A408,СВЦЭМ!$B$34:$B$777,F$401)+'СЕТ СН'!$F$13</f>
        <v>721.72105883999996</v>
      </c>
      <c r="G408" s="64">
        <f>SUMIFS(СВЦЭМ!$L$34:$L$777,СВЦЭМ!$A$34:$A$777,$A408,СВЦЭМ!$B$34:$B$777,G$401)+'СЕТ СН'!$F$13</f>
        <v>716.89945657999999</v>
      </c>
      <c r="H408" s="64">
        <f>SUMIFS(СВЦЭМ!$L$34:$L$777,СВЦЭМ!$A$34:$A$777,$A408,СВЦЭМ!$B$34:$B$777,H$401)+'СЕТ СН'!$F$13</f>
        <v>640.45400628000004</v>
      </c>
      <c r="I408" s="64">
        <f>SUMIFS(СВЦЭМ!$L$34:$L$777,СВЦЭМ!$A$34:$A$777,$A408,СВЦЭМ!$B$34:$B$777,I$401)+'СЕТ СН'!$F$13</f>
        <v>537.37490155</v>
      </c>
      <c r="J408" s="64">
        <f>SUMIFS(СВЦЭМ!$L$34:$L$777,СВЦЭМ!$A$34:$A$777,$A408,СВЦЭМ!$B$34:$B$777,J$401)+'СЕТ СН'!$F$13</f>
        <v>456.35774431999999</v>
      </c>
      <c r="K408" s="64">
        <f>SUMIFS(СВЦЭМ!$L$34:$L$777,СВЦЭМ!$A$34:$A$777,$A408,СВЦЭМ!$B$34:$B$777,K$401)+'СЕТ СН'!$F$13</f>
        <v>406.11635231999998</v>
      </c>
      <c r="L408" s="64">
        <f>SUMIFS(СВЦЭМ!$L$34:$L$777,СВЦЭМ!$A$34:$A$777,$A408,СВЦЭМ!$B$34:$B$777,L$401)+'СЕТ СН'!$F$13</f>
        <v>402.51325045999999</v>
      </c>
      <c r="M408" s="64">
        <f>SUMIFS(СВЦЭМ!$L$34:$L$777,СВЦЭМ!$A$34:$A$777,$A408,СВЦЭМ!$B$34:$B$777,M$401)+'СЕТ СН'!$F$13</f>
        <v>403.65325612999999</v>
      </c>
      <c r="N408" s="64">
        <f>SUMIFS(СВЦЭМ!$L$34:$L$777,СВЦЭМ!$A$34:$A$777,$A408,СВЦЭМ!$B$34:$B$777,N$401)+'СЕТ СН'!$F$13</f>
        <v>400.82880152000001</v>
      </c>
      <c r="O408" s="64">
        <f>SUMIFS(СВЦЭМ!$L$34:$L$777,СВЦЭМ!$A$34:$A$777,$A408,СВЦЭМ!$B$34:$B$777,O$401)+'СЕТ СН'!$F$13</f>
        <v>400.20300874999998</v>
      </c>
      <c r="P408" s="64">
        <f>SUMIFS(СВЦЭМ!$L$34:$L$777,СВЦЭМ!$A$34:$A$777,$A408,СВЦЭМ!$B$34:$B$777,P$401)+'СЕТ СН'!$F$13</f>
        <v>397.23406970000002</v>
      </c>
      <c r="Q408" s="64">
        <f>SUMIFS(СВЦЭМ!$L$34:$L$777,СВЦЭМ!$A$34:$A$777,$A408,СВЦЭМ!$B$34:$B$777,Q$401)+'СЕТ СН'!$F$13</f>
        <v>395.25467529000002</v>
      </c>
      <c r="R408" s="64">
        <f>SUMIFS(СВЦЭМ!$L$34:$L$777,СВЦЭМ!$A$34:$A$777,$A408,СВЦЭМ!$B$34:$B$777,R$401)+'СЕТ СН'!$F$13</f>
        <v>396.38355497999999</v>
      </c>
      <c r="S408" s="64">
        <f>SUMIFS(СВЦЭМ!$L$34:$L$777,СВЦЭМ!$A$34:$A$777,$A408,СВЦЭМ!$B$34:$B$777,S$401)+'СЕТ СН'!$F$13</f>
        <v>395.10384542000003</v>
      </c>
      <c r="T408" s="64">
        <f>SUMIFS(СВЦЭМ!$L$34:$L$777,СВЦЭМ!$A$34:$A$777,$A408,СВЦЭМ!$B$34:$B$777,T$401)+'СЕТ СН'!$F$13</f>
        <v>394.55839312000001</v>
      </c>
      <c r="U408" s="64">
        <f>SUMIFS(СВЦЭМ!$L$34:$L$777,СВЦЭМ!$A$34:$A$777,$A408,СВЦЭМ!$B$34:$B$777,U$401)+'СЕТ СН'!$F$13</f>
        <v>399.44583233999998</v>
      </c>
      <c r="V408" s="64">
        <f>SUMIFS(СВЦЭМ!$L$34:$L$777,СВЦЭМ!$A$34:$A$777,$A408,СВЦЭМ!$B$34:$B$777,V$401)+'СЕТ СН'!$F$13</f>
        <v>413.41010010999997</v>
      </c>
      <c r="W408" s="64">
        <f>SUMIFS(СВЦЭМ!$L$34:$L$777,СВЦЭМ!$A$34:$A$777,$A408,СВЦЭМ!$B$34:$B$777,W$401)+'СЕТ СН'!$F$13</f>
        <v>438.45700310000001</v>
      </c>
      <c r="X408" s="64">
        <f>SUMIFS(СВЦЭМ!$L$34:$L$777,СВЦЭМ!$A$34:$A$777,$A408,СВЦЭМ!$B$34:$B$777,X$401)+'СЕТ СН'!$F$13</f>
        <v>458.83045979000002</v>
      </c>
      <c r="Y408" s="64">
        <f>SUMIFS(СВЦЭМ!$L$34:$L$777,СВЦЭМ!$A$34:$A$777,$A408,СВЦЭМ!$B$34:$B$777,Y$401)+'СЕТ СН'!$F$13</f>
        <v>509.14255315999998</v>
      </c>
    </row>
    <row r="409" spans="1:27" ht="15.75" x14ac:dyDescent="0.2">
      <c r="A409" s="63">
        <f t="shared" si="11"/>
        <v>42559</v>
      </c>
      <c r="B409" s="64">
        <f>SUMIFS(СВЦЭМ!$L$34:$L$777,СВЦЭМ!$A$34:$A$777,$A409,СВЦЭМ!$B$34:$B$777,B$401)+'СЕТ СН'!$F$13</f>
        <v>571.2249309</v>
      </c>
      <c r="C409" s="64">
        <f>SUMIFS(СВЦЭМ!$L$34:$L$777,СВЦЭМ!$A$34:$A$777,$A409,СВЦЭМ!$B$34:$B$777,C$401)+'СЕТ СН'!$F$13</f>
        <v>607.41640309000002</v>
      </c>
      <c r="D409" s="64">
        <f>SUMIFS(СВЦЭМ!$L$34:$L$777,СВЦЭМ!$A$34:$A$777,$A409,СВЦЭМ!$B$34:$B$777,D$401)+'СЕТ СН'!$F$13</f>
        <v>635.97667178999995</v>
      </c>
      <c r="E409" s="64">
        <f>SUMIFS(СВЦЭМ!$L$34:$L$777,СВЦЭМ!$A$34:$A$777,$A409,СВЦЭМ!$B$34:$B$777,E$401)+'СЕТ СН'!$F$13</f>
        <v>649.22787745999995</v>
      </c>
      <c r="F409" s="64">
        <f>SUMIFS(СВЦЭМ!$L$34:$L$777,СВЦЭМ!$A$34:$A$777,$A409,СВЦЭМ!$B$34:$B$777,F$401)+'СЕТ СН'!$F$13</f>
        <v>648.83208868999998</v>
      </c>
      <c r="G409" s="64">
        <f>SUMIFS(СВЦЭМ!$L$34:$L$777,СВЦЭМ!$A$34:$A$777,$A409,СВЦЭМ!$B$34:$B$777,G$401)+'СЕТ СН'!$F$13</f>
        <v>611.74855215000002</v>
      </c>
      <c r="H409" s="64">
        <f>SUMIFS(СВЦЭМ!$L$34:$L$777,СВЦЭМ!$A$34:$A$777,$A409,СВЦЭМ!$B$34:$B$777,H$401)+'СЕТ СН'!$F$13</f>
        <v>537.99122653999996</v>
      </c>
      <c r="I409" s="64">
        <f>SUMIFS(СВЦЭМ!$L$34:$L$777,СВЦЭМ!$A$34:$A$777,$A409,СВЦЭМ!$B$34:$B$777,I$401)+'СЕТ СН'!$F$13</f>
        <v>478.23156032999998</v>
      </c>
      <c r="J409" s="64">
        <f>SUMIFS(СВЦЭМ!$L$34:$L$777,СВЦЭМ!$A$34:$A$777,$A409,СВЦЭМ!$B$34:$B$777,J$401)+'СЕТ СН'!$F$13</f>
        <v>423.97525593</v>
      </c>
      <c r="K409" s="64">
        <f>SUMIFS(СВЦЭМ!$L$34:$L$777,СВЦЭМ!$A$34:$A$777,$A409,СВЦЭМ!$B$34:$B$777,K$401)+'СЕТ СН'!$F$13</f>
        <v>393.91340733999999</v>
      </c>
      <c r="L409" s="64">
        <f>SUMIFS(СВЦЭМ!$L$34:$L$777,СВЦЭМ!$A$34:$A$777,$A409,СВЦЭМ!$B$34:$B$777,L$401)+'СЕТ СН'!$F$13</f>
        <v>403.18633325000002</v>
      </c>
      <c r="M409" s="64">
        <f>SUMIFS(СВЦЭМ!$L$34:$L$777,СВЦЭМ!$A$34:$A$777,$A409,СВЦЭМ!$B$34:$B$777,M$401)+'СЕТ СН'!$F$13</f>
        <v>404.13064796999998</v>
      </c>
      <c r="N409" s="64">
        <f>SUMIFS(СВЦЭМ!$L$34:$L$777,СВЦЭМ!$A$34:$A$777,$A409,СВЦЭМ!$B$34:$B$777,N$401)+'СЕТ СН'!$F$13</f>
        <v>400.0339553</v>
      </c>
      <c r="O409" s="64">
        <f>SUMIFS(СВЦЭМ!$L$34:$L$777,СВЦЭМ!$A$34:$A$777,$A409,СВЦЭМ!$B$34:$B$777,O$401)+'СЕТ СН'!$F$13</f>
        <v>407.19034786999998</v>
      </c>
      <c r="P409" s="64">
        <f>SUMIFS(СВЦЭМ!$L$34:$L$777,СВЦЭМ!$A$34:$A$777,$A409,СВЦЭМ!$B$34:$B$777,P$401)+'СЕТ СН'!$F$13</f>
        <v>400.61901835999998</v>
      </c>
      <c r="Q409" s="64">
        <f>SUMIFS(СВЦЭМ!$L$34:$L$777,СВЦЭМ!$A$34:$A$777,$A409,СВЦЭМ!$B$34:$B$777,Q$401)+'СЕТ СН'!$F$13</f>
        <v>400.50791098000002</v>
      </c>
      <c r="R409" s="64">
        <f>SUMIFS(СВЦЭМ!$L$34:$L$777,СВЦЭМ!$A$34:$A$777,$A409,СВЦЭМ!$B$34:$B$777,R$401)+'СЕТ СН'!$F$13</f>
        <v>397.21958905999998</v>
      </c>
      <c r="S409" s="64">
        <f>SUMIFS(СВЦЭМ!$L$34:$L$777,СВЦЭМ!$A$34:$A$777,$A409,СВЦЭМ!$B$34:$B$777,S$401)+'СЕТ СН'!$F$13</f>
        <v>394.30272749</v>
      </c>
      <c r="T409" s="64">
        <f>SUMIFS(СВЦЭМ!$L$34:$L$777,СВЦЭМ!$A$34:$A$777,$A409,СВЦЭМ!$B$34:$B$777,T$401)+'СЕТ СН'!$F$13</f>
        <v>396.27264638000003</v>
      </c>
      <c r="U409" s="64">
        <f>SUMIFS(СВЦЭМ!$L$34:$L$777,СВЦЭМ!$A$34:$A$777,$A409,СВЦЭМ!$B$34:$B$777,U$401)+'СЕТ СН'!$F$13</f>
        <v>395.95322386999999</v>
      </c>
      <c r="V409" s="64">
        <f>SUMIFS(СВЦЭМ!$L$34:$L$777,СВЦЭМ!$A$34:$A$777,$A409,СВЦЭМ!$B$34:$B$777,V$401)+'СЕТ СН'!$F$13</f>
        <v>378.49886201999999</v>
      </c>
      <c r="W409" s="64">
        <f>SUMIFS(СВЦЭМ!$L$34:$L$777,СВЦЭМ!$A$34:$A$777,$A409,СВЦЭМ!$B$34:$B$777,W$401)+'СЕТ СН'!$F$13</f>
        <v>374.91007531000002</v>
      </c>
      <c r="X409" s="64">
        <f>SUMIFS(СВЦЭМ!$L$34:$L$777,СВЦЭМ!$A$34:$A$777,$A409,СВЦЭМ!$B$34:$B$777,X$401)+'СЕТ СН'!$F$13</f>
        <v>417.05896117999998</v>
      </c>
      <c r="Y409" s="64">
        <f>SUMIFS(СВЦЭМ!$L$34:$L$777,СВЦЭМ!$A$34:$A$777,$A409,СВЦЭМ!$B$34:$B$777,Y$401)+'СЕТ СН'!$F$13</f>
        <v>473.64862337</v>
      </c>
    </row>
    <row r="410" spans="1:27" ht="15.75" x14ac:dyDescent="0.2">
      <c r="A410" s="63">
        <f t="shared" si="11"/>
        <v>42560</v>
      </c>
      <c r="B410" s="64">
        <f>SUMIFS(СВЦЭМ!$L$34:$L$777,СВЦЭМ!$A$34:$A$777,$A410,СВЦЭМ!$B$34:$B$777,B$401)+'СЕТ СН'!$F$13</f>
        <v>547.37015875999998</v>
      </c>
      <c r="C410" s="64">
        <f>SUMIFS(СВЦЭМ!$L$34:$L$777,СВЦЭМ!$A$34:$A$777,$A410,СВЦЭМ!$B$34:$B$777,C$401)+'СЕТ СН'!$F$13</f>
        <v>600.56335322999996</v>
      </c>
      <c r="D410" s="64">
        <f>SUMIFS(СВЦЭМ!$L$34:$L$777,СВЦЭМ!$A$34:$A$777,$A410,СВЦЭМ!$B$34:$B$777,D$401)+'СЕТ СН'!$F$13</f>
        <v>631.11939901999995</v>
      </c>
      <c r="E410" s="64">
        <f>SUMIFS(СВЦЭМ!$L$34:$L$777,СВЦЭМ!$A$34:$A$777,$A410,СВЦЭМ!$B$34:$B$777,E$401)+'СЕТ СН'!$F$13</f>
        <v>640.72641243999999</v>
      </c>
      <c r="F410" s="64">
        <f>SUMIFS(СВЦЭМ!$L$34:$L$777,СВЦЭМ!$A$34:$A$777,$A410,СВЦЭМ!$B$34:$B$777,F$401)+'СЕТ СН'!$F$13</f>
        <v>649.90552061000005</v>
      </c>
      <c r="G410" s="64">
        <f>SUMIFS(СВЦЭМ!$L$34:$L$777,СВЦЭМ!$A$34:$A$777,$A410,СВЦЭМ!$B$34:$B$777,G$401)+'СЕТ СН'!$F$13</f>
        <v>648.11189315000001</v>
      </c>
      <c r="H410" s="64">
        <f>SUMIFS(СВЦЭМ!$L$34:$L$777,СВЦЭМ!$A$34:$A$777,$A410,СВЦЭМ!$B$34:$B$777,H$401)+'СЕТ СН'!$F$13</f>
        <v>566.55019317999995</v>
      </c>
      <c r="I410" s="64">
        <f>SUMIFS(СВЦЭМ!$L$34:$L$777,СВЦЭМ!$A$34:$A$777,$A410,СВЦЭМ!$B$34:$B$777,I$401)+'СЕТ СН'!$F$13</f>
        <v>503.86356748999998</v>
      </c>
      <c r="J410" s="64">
        <f>SUMIFS(СВЦЭМ!$L$34:$L$777,СВЦЭМ!$A$34:$A$777,$A410,СВЦЭМ!$B$34:$B$777,J$401)+'СЕТ СН'!$F$13</f>
        <v>433.9389122</v>
      </c>
      <c r="K410" s="64">
        <f>SUMIFS(СВЦЭМ!$L$34:$L$777,СВЦЭМ!$A$34:$A$777,$A410,СВЦЭМ!$B$34:$B$777,K$401)+'СЕТ СН'!$F$13</f>
        <v>389.16166083000002</v>
      </c>
      <c r="L410" s="64">
        <f>SUMIFS(СВЦЭМ!$L$34:$L$777,СВЦЭМ!$A$34:$A$777,$A410,СВЦЭМ!$B$34:$B$777,L$401)+'СЕТ СН'!$F$13</f>
        <v>384.08653329999999</v>
      </c>
      <c r="M410" s="64">
        <f>SUMIFS(СВЦЭМ!$L$34:$L$777,СВЦЭМ!$A$34:$A$777,$A410,СВЦЭМ!$B$34:$B$777,M$401)+'СЕТ СН'!$F$13</f>
        <v>381.05278439</v>
      </c>
      <c r="N410" s="64">
        <f>SUMIFS(СВЦЭМ!$L$34:$L$777,СВЦЭМ!$A$34:$A$777,$A410,СВЦЭМ!$B$34:$B$777,N$401)+'СЕТ СН'!$F$13</f>
        <v>372.83184152000001</v>
      </c>
      <c r="O410" s="64">
        <f>SUMIFS(СВЦЭМ!$L$34:$L$777,СВЦЭМ!$A$34:$A$777,$A410,СВЦЭМ!$B$34:$B$777,O$401)+'СЕТ СН'!$F$13</f>
        <v>369.80061775000001</v>
      </c>
      <c r="P410" s="64">
        <f>SUMIFS(СВЦЭМ!$L$34:$L$777,СВЦЭМ!$A$34:$A$777,$A410,СВЦЭМ!$B$34:$B$777,P$401)+'СЕТ СН'!$F$13</f>
        <v>366.85445716999999</v>
      </c>
      <c r="Q410" s="64">
        <f>SUMIFS(СВЦЭМ!$L$34:$L$777,СВЦЭМ!$A$34:$A$777,$A410,СВЦЭМ!$B$34:$B$777,Q$401)+'СЕТ СН'!$F$13</f>
        <v>368.03795379000002</v>
      </c>
      <c r="R410" s="64">
        <f>SUMIFS(СВЦЭМ!$L$34:$L$777,СВЦЭМ!$A$34:$A$777,$A410,СВЦЭМ!$B$34:$B$777,R$401)+'СЕТ СН'!$F$13</f>
        <v>370.01783332000002</v>
      </c>
      <c r="S410" s="64">
        <f>SUMIFS(СВЦЭМ!$L$34:$L$777,СВЦЭМ!$A$34:$A$777,$A410,СВЦЭМ!$B$34:$B$777,S$401)+'СЕТ СН'!$F$13</f>
        <v>373.37976221000002</v>
      </c>
      <c r="T410" s="64">
        <f>SUMIFS(СВЦЭМ!$L$34:$L$777,СВЦЭМ!$A$34:$A$777,$A410,СВЦЭМ!$B$34:$B$777,T$401)+'СЕТ СН'!$F$13</f>
        <v>375.01550148000001</v>
      </c>
      <c r="U410" s="64">
        <f>SUMIFS(СВЦЭМ!$L$34:$L$777,СВЦЭМ!$A$34:$A$777,$A410,СВЦЭМ!$B$34:$B$777,U$401)+'СЕТ СН'!$F$13</f>
        <v>370.01845892</v>
      </c>
      <c r="V410" s="64">
        <f>SUMIFS(СВЦЭМ!$L$34:$L$777,СВЦЭМ!$A$34:$A$777,$A410,СВЦЭМ!$B$34:$B$777,V$401)+'СЕТ СН'!$F$13</f>
        <v>370.39158321000002</v>
      </c>
      <c r="W410" s="64">
        <f>SUMIFS(СВЦЭМ!$L$34:$L$777,СВЦЭМ!$A$34:$A$777,$A410,СВЦЭМ!$B$34:$B$777,W$401)+'СЕТ СН'!$F$13</f>
        <v>375.55800558999999</v>
      </c>
      <c r="X410" s="64">
        <f>SUMIFS(СВЦЭМ!$L$34:$L$777,СВЦЭМ!$A$34:$A$777,$A410,СВЦЭМ!$B$34:$B$777,X$401)+'СЕТ СН'!$F$13</f>
        <v>407.35284175999999</v>
      </c>
      <c r="Y410" s="64">
        <f>SUMIFS(СВЦЭМ!$L$34:$L$777,СВЦЭМ!$A$34:$A$777,$A410,СВЦЭМ!$B$34:$B$777,Y$401)+'СЕТ СН'!$F$13</f>
        <v>465.33451267999999</v>
      </c>
    </row>
    <row r="411" spans="1:27" ht="15.75" x14ac:dyDescent="0.2">
      <c r="A411" s="63">
        <f t="shared" si="11"/>
        <v>42561</v>
      </c>
      <c r="B411" s="64">
        <f>SUMIFS(СВЦЭМ!$L$34:$L$777,СВЦЭМ!$A$34:$A$777,$A411,СВЦЭМ!$B$34:$B$777,B$401)+'СЕТ СН'!$F$13</f>
        <v>522.86272309000003</v>
      </c>
      <c r="C411" s="64">
        <f>SUMIFS(СВЦЭМ!$L$34:$L$777,СВЦЭМ!$A$34:$A$777,$A411,СВЦЭМ!$B$34:$B$777,C$401)+'СЕТ СН'!$F$13</f>
        <v>574.44200479000006</v>
      </c>
      <c r="D411" s="64">
        <f>SUMIFS(СВЦЭМ!$L$34:$L$777,СВЦЭМ!$A$34:$A$777,$A411,СВЦЭМ!$B$34:$B$777,D$401)+'СЕТ СН'!$F$13</f>
        <v>605.66311484000005</v>
      </c>
      <c r="E411" s="64">
        <f>SUMIFS(СВЦЭМ!$L$34:$L$777,СВЦЭМ!$A$34:$A$777,$A411,СВЦЭМ!$B$34:$B$777,E$401)+'СЕТ СН'!$F$13</f>
        <v>616.81360201999996</v>
      </c>
      <c r="F411" s="64">
        <f>SUMIFS(СВЦЭМ!$L$34:$L$777,СВЦЭМ!$A$34:$A$777,$A411,СВЦЭМ!$B$34:$B$777,F$401)+'СЕТ СН'!$F$13</f>
        <v>625.78429249999999</v>
      </c>
      <c r="G411" s="64">
        <f>SUMIFS(СВЦЭМ!$L$34:$L$777,СВЦЭМ!$A$34:$A$777,$A411,СВЦЭМ!$B$34:$B$777,G$401)+'СЕТ СН'!$F$13</f>
        <v>628.96708064999996</v>
      </c>
      <c r="H411" s="64">
        <f>SUMIFS(СВЦЭМ!$L$34:$L$777,СВЦЭМ!$A$34:$A$777,$A411,СВЦЭМ!$B$34:$B$777,H$401)+'СЕТ СН'!$F$13</f>
        <v>587.60796504999996</v>
      </c>
      <c r="I411" s="64">
        <f>SUMIFS(СВЦЭМ!$L$34:$L$777,СВЦЭМ!$A$34:$A$777,$A411,СВЦЭМ!$B$34:$B$777,I$401)+'СЕТ СН'!$F$13</f>
        <v>536.55637168999999</v>
      </c>
      <c r="J411" s="64">
        <f>SUMIFS(СВЦЭМ!$L$34:$L$777,СВЦЭМ!$A$34:$A$777,$A411,СВЦЭМ!$B$34:$B$777,J$401)+'СЕТ СН'!$F$13</f>
        <v>454.08681383999999</v>
      </c>
      <c r="K411" s="64">
        <f>SUMIFS(СВЦЭМ!$L$34:$L$777,СВЦЭМ!$A$34:$A$777,$A411,СВЦЭМ!$B$34:$B$777,K$401)+'СЕТ СН'!$F$13</f>
        <v>394.51683337999998</v>
      </c>
      <c r="L411" s="64">
        <f>SUMIFS(СВЦЭМ!$L$34:$L$777,СВЦЭМ!$A$34:$A$777,$A411,СВЦЭМ!$B$34:$B$777,L$401)+'СЕТ СН'!$F$13</f>
        <v>373.91242543999999</v>
      </c>
      <c r="M411" s="64">
        <f>SUMIFS(СВЦЭМ!$L$34:$L$777,СВЦЭМ!$A$34:$A$777,$A411,СВЦЭМ!$B$34:$B$777,M$401)+'СЕТ СН'!$F$13</f>
        <v>372.01861931000002</v>
      </c>
      <c r="N411" s="64">
        <f>SUMIFS(СВЦЭМ!$L$34:$L$777,СВЦЭМ!$A$34:$A$777,$A411,СВЦЭМ!$B$34:$B$777,N$401)+'СЕТ СН'!$F$13</f>
        <v>376.88630275000003</v>
      </c>
      <c r="O411" s="64">
        <f>SUMIFS(СВЦЭМ!$L$34:$L$777,СВЦЭМ!$A$34:$A$777,$A411,СВЦЭМ!$B$34:$B$777,O$401)+'СЕТ СН'!$F$13</f>
        <v>380.83262480000002</v>
      </c>
      <c r="P411" s="64">
        <f>SUMIFS(СВЦЭМ!$L$34:$L$777,СВЦЭМ!$A$34:$A$777,$A411,СВЦЭМ!$B$34:$B$777,P$401)+'СЕТ СН'!$F$13</f>
        <v>384.59545109999999</v>
      </c>
      <c r="Q411" s="64">
        <f>SUMIFS(СВЦЭМ!$L$34:$L$777,СВЦЭМ!$A$34:$A$777,$A411,СВЦЭМ!$B$34:$B$777,Q$401)+'СЕТ СН'!$F$13</f>
        <v>385.40499086</v>
      </c>
      <c r="R411" s="64">
        <f>SUMIFS(СВЦЭМ!$L$34:$L$777,СВЦЭМ!$A$34:$A$777,$A411,СВЦЭМ!$B$34:$B$777,R$401)+'СЕТ СН'!$F$13</f>
        <v>387.36740811999999</v>
      </c>
      <c r="S411" s="64">
        <f>SUMIFS(СВЦЭМ!$L$34:$L$777,СВЦЭМ!$A$34:$A$777,$A411,СВЦЭМ!$B$34:$B$777,S$401)+'СЕТ СН'!$F$13</f>
        <v>382.65118899999999</v>
      </c>
      <c r="T411" s="64">
        <f>SUMIFS(СВЦЭМ!$L$34:$L$777,СВЦЭМ!$A$34:$A$777,$A411,СВЦЭМ!$B$34:$B$777,T$401)+'СЕТ СН'!$F$13</f>
        <v>376.45822478000002</v>
      </c>
      <c r="U411" s="64">
        <f>SUMIFS(СВЦЭМ!$L$34:$L$777,СВЦЭМ!$A$34:$A$777,$A411,СВЦЭМ!$B$34:$B$777,U$401)+'СЕТ СН'!$F$13</f>
        <v>373.89238710000001</v>
      </c>
      <c r="V411" s="64">
        <f>SUMIFS(СВЦЭМ!$L$34:$L$777,СВЦЭМ!$A$34:$A$777,$A411,СВЦЭМ!$B$34:$B$777,V$401)+'СЕТ СН'!$F$13</f>
        <v>383.64301872999999</v>
      </c>
      <c r="W411" s="64">
        <f>SUMIFS(СВЦЭМ!$L$34:$L$777,СВЦЭМ!$A$34:$A$777,$A411,СВЦЭМ!$B$34:$B$777,W$401)+'СЕТ СН'!$F$13</f>
        <v>392.07968729999999</v>
      </c>
      <c r="X411" s="64">
        <f>SUMIFS(СВЦЭМ!$L$34:$L$777,СВЦЭМ!$A$34:$A$777,$A411,СВЦЭМ!$B$34:$B$777,X$401)+'СЕТ СН'!$F$13</f>
        <v>393.76072832</v>
      </c>
      <c r="Y411" s="64">
        <f>SUMIFS(СВЦЭМ!$L$34:$L$777,СВЦЭМ!$A$34:$A$777,$A411,СВЦЭМ!$B$34:$B$777,Y$401)+'СЕТ СН'!$F$13</f>
        <v>439.63299186</v>
      </c>
    </row>
    <row r="412" spans="1:27" ht="15.75" x14ac:dyDescent="0.2">
      <c r="A412" s="63">
        <f t="shared" si="11"/>
        <v>42562</v>
      </c>
      <c r="B412" s="64">
        <f>SUMIFS(СВЦЭМ!$L$34:$L$777,СВЦЭМ!$A$34:$A$777,$A412,СВЦЭМ!$B$34:$B$777,B$401)+'СЕТ СН'!$F$13</f>
        <v>509.23486905999999</v>
      </c>
      <c r="C412" s="64">
        <f>SUMIFS(СВЦЭМ!$L$34:$L$777,СВЦЭМ!$A$34:$A$777,$A412,СВЦЭМ!$B$34:$B$777,C$401)+'СЕТ СН'!$F$13</f>
        <v>558.64930390999996</v>
      </c>
      <c r="D412" s="64">
        <f>SUMIFS(СВЦЭМ!$L$34:$L$777,СВЦЭМ!$A$34:$A$777,$A412,СВЦЭМ!$B$34:$B$777,D$401)+'СЕТ СН'!$F$13</f>
        <v>595.00770781999995</v>
      </c>
      <c r="E412" s="64">
        <f>SUMIFS(СВЦЭМ!$L$34:$L$777,СВЦЭМ!$A$34:$A$777,$A412,СВЦЭМ!$B$34:$B$777,E$401)+'СЕТ СН'!$F$13</f>
        <v>603.77804547999995</v>
      </c>
      <c r="F412" s="64">
        <f>SUMIFS(СВЦЭМ!$L$34:$L$777,СВЦЭМ!$A$34:$A$777,$A412,СВЦЭМ!$B$34:$B$777,F$401)+'СЕТ СН'!$F$13</f>
        <v>611.30487008</v>
      </c>
      <c r="G412" s="64">
        <f>SUMIFS(СВЦЭМ!$L$34:$L$777,СВЦЭМ!$A$34:$A$777,$A412,СВЦЭМ!$B$34:$B$777,G$401)+'СЕТ СН'!$F$13</f>
        <v>607.93050088999996</v>
      </c>
      <c r="H412" s="64">
        <f>SUMIFS(СВЦЭМ!$L$34:$L$777,СВЦЭМ!$A$34:$A$777,$A412,СВЦЭМ!$B$34:$B$777,H$401)+'СЕТ СН'!$F$13</f>
        <v>547.89292577000003</v>
      </c>
      <c r="I412" s="64">
        <f>SUMIFS(СВЦЭМ!$L$34:$L$777,СВЦЭМ!$A$34:$A$777,$A412,СВЦЭМ!$B$34:$B$777,I$401)+'СЕТ СН'!$F$13</f>
        <v>488.56430031000002</v>
      </c>
      <c r="J412" s="64">
        <f>SUMIFS(СВЦЭМ!$L$34:$L$777,СВЦЭМ!$A$34:$A$777,$A412,СВЦЭМ!$B$34:$B$777,J$401)+'СЕТ СН'!$F$13</f>
        <v>429.32362305999999</v>
      </c>
      <c r="K412" s="64">
        <f>SUMIFS(СВЦЭМ!$L$34:$L$777,СВЦЭМ!$A$34:$A$777,$A412,СВЦЭМ!$B$34:$B$777,K$401)+'СЕТ СН'!$F$13</f>
        <v>386.24379417</v>
      </c>
      <c r="L412" s="64">
        <f>SUMIFS(СВЦЭМ!$L$34:$L$777,СВЦЭМ!$A$34:$A$777,$A412,СВЦЭМ!$B$34:$B$777,L$401)+'СЕТ СН'!$F$13</f>
        <v>370.69441641999998</v>
      </c>
      <c r="M412" s="64">
        <f>SUMIFS(СВЦЭМ!$L$34:$L$777,СВЦЭМ!$A$34:$A$777,$A412,СВЦЭМ!$B$34:$B$777,M$401)+'СЕТ СН'!$F$13</f>
        <v>373.22474389000001</v>
      </c>
      <c r="N412" s="64">
        <f>SUMIFS(СВЦЭМ!$L$34:$L$777,СВЦЭМ!$A$34:$A$777,$A412,СВЦЭМ!$B$34:$B$777,N$401)+'СЕТ СН'!$F$13</f>
        <v>380.42761046999999</v>
      </c>
      <c r="O412" s="64">
        <f>SUMIFS(СВЦЭМ!$L$34:$L$777,СВЦЭМ!$A$34:$A$777,$A412,СВЦЭМ!$B$34:$B$777,O$401)+'СЕТ СН'!$F$13</f>
        <v>372.47708485999999</v>
      </c>
      <c r="P412" s="64">
        <f>SUMIFS(СВЦЭМ!$L$34:$L$777,СВЦЭМ!$A$34:$A$777,$A412,СВЦЭМ!$B$34:$B$777,P$401)+'СЕТ СН'!$F$13</f>
        <v>376.61820439000002</v>
      </c>
      <c r="Q412" s="64">
        <f>SUMIFS(СВЦЭМ!$L$34:$L$777,СВЦЭМ!$A$34:$A$777,$A412,СВЦЭМ!$B$34:$B$777,Q$401)+'СЕТ СН'!$F$13</f>
        <v>377.22680312</v>
      </c>
      <c r="R412" s="64">
        <f>SUMIFS(СВЦЭМ!$L$34:$L$777,СВЦЭМ!$A$34:$A$777,$A412,СВЦЭМ!$B$34:$B$777,R$401)+'СЕТ СН'!$F$13</f>
        <v>380.18517115999998</v>
      </c>
      <c r="S412" s="64">
        <f>SUMIFS(СВЦЭМ!$L$34:$L$777,СВЦЭМ!$A$34:$A$777,$A412,СВЦЭМ!$B$34:$B$777,S$401)+'СЕТ СН'!$F$13</f>
        <v>381.01167129999999</v>
      </c>
      <c r="T412" s="64">
        <f>SUMIFS(СВЦЭМ!$L$34:$L$777,СВЦЭМ!$A$34:$A$777,$A412,СВЦЭМ!$B$34:$B$777,T$401)+'СЕТ СН'!$F$13</f>
        <v>384.15748839000003</v>
      </c>
      <c r="U412" s="64">
        <f>SUMIFS(СВЦЭМ!$L$34:$L$777,СВЦЭМ!$A$34:$A$777,$A412,СВЦЭМ!$B$34:$B$777,U$401)+'СЕТ СН'!$F$13</f>
        <v>386.80502129000001</v>
      </c>
      <c r="V412" s="64">
        <f>SUMIFS(СВЦЭМ!$L$34:$L$777,СВЦЭМ!$A$34:$A$777,$A412,СВЦЭМ!$B$34:$B$777,V$401)+'СЕТ СН'!$F$13</f>
        <v>388.36284057</v>
      </c>
      <c r="W412" s="64">
        <f>SUMIFS(СВЦЭМ!$L$34:$L$777,СВЦЭМ!$A$34:$A$777,$A412,СВЦЭМ!$B$34:$B$777,W$401)+'СЕТ СН'!$F$13</f>
        <v>401.95876433000001</v>
      </c>
      <c r="X412" s="64">
        <f>SUMIFS(СВЦЭМ!$L$34:$L$777,СВЦЭМ!$A$34:$A$777,$A412,СВЦЭМ!$B$34:$B$777,X$401)+'СЕТ СН'!$F$13</f>
        <v>430.51339895000001</v>
      </c>
      <c r="Y412" s="64">
        <f>SUMIFS(СВЦЭМ!$L$34:$L$777,СВЦЭМ!$A$34:$A$777,$A412,СВЦЭМ!$B$34:$B$777,Y$401)+'СЕТ СН'!$F$13</f>
        <v>492.67436850000001</v>
      </c>
    </row>
    <row r="413" spans="1:27" ht="15.75" x14ac:dyDescent="0.2">
      <c r="A413" s="63">
        <f t="shared" si="11"/>
        <v>42563</v>
      </c>
      <c r="B413" s="64">
        <f>SUMIFS(СВЦЭМ!$L$34:$L$777,СВЦЭМ!$A$34:$A$777,$A413,СВЦЭМ!$B$34:$B$777,B$401)+'СЕТ СН'!$F$13</f>
        <v>520.06993769999997</v>
      </c>
      <c r="C413" s="64">
        <f>SUMIFS(СВЦЭМ!$L$34:$L$777,СВЦЭМ!$A$34:$A$777,$A413,СВЦЭМ!$B$34:$B$777,C$401)+'СЕТ СН'!$F$13</f>
        <v>566.33477558000004</v>
      </c>
      <c r="D413" s="64">
        <f>SUMIFS(СВЦЭМ!$L$34:$L$777,СВЦЭМ!$A$34:$A$777,$A413,СВЦЭМ!$B$34:$B$777,D$401)+'СЕТ СН'!$F$13</f>
        <v>591.00761864000003</v>
      </c>
      <c r="E413" s="64">
        <f>SUMIFS(СВЦЭМ!$L$34:$L$777,СВЦЭМ!$A$34:$A$777,$A413,СВЦЭМ!$B$34:$B$777,E$401)+'СЕТ СН'!$F$13</f>
        <v>607.72936601000004</v>
      </c>
      <c r="F413" s="64">
        <f>SUMIFS(СВЦЭМ!$L$34:$L$777,СВЦЭМ!$A$34:$A$777,$A413,СВЦЭМ!$B$34:$B$777,F$401)+'СЕТ СН'!$F$13</f>
        <v>613.44299669999998</v>
      </c>
      <c r="G413" s="64">
        <f>SUMIFS(СВЦЭМ!$L$34:$L$777,СВЦЭМ!$A$34:$A$777,$A413,СВЦЭМ!$B$34:$B$777,G$401)+'СЕТ СН'!$F$13</f>
        <v>608.17532195000001</v>
      </c>
      <c r="H413" s="64">
        <f>SUMIFS(СВЦЭМ!$L$34:$L$777,СВЦЭМ!$A$34:$A$777,$A413,СВЦЭМ!$B$34:$B$777,H$401)+'СЕТ СН'!$F$13</f>
        <v>543.85796160999996</v>
      </c>
      <c r="I413" s="64">
        <f>SUMIFS(СВЦЭМ!$L$34:$L$777,СВЦЭМ!$A$34:$A$777,$A413,СВЦЭМ!$B$34:$B$777,I$401)+'СЕТ СН'!$F$13</f>
        <v>482.42302425000003</v>
      </c>
      <c r="J413" s="64">
        <f>SUMIFS(СВЦЭМ!$L$34:$L$777,СВЦЭМ!$A$34:$A$777,$A413,СВЦЭМ!$B$34:$B$777,J$401)+'СЕТ СН'!$F$13</f>
        <v>405.48185434999999</v>
      </c>
      <c r="K413" s="64">
        <f>SUMIFS(СВЦЭМ!$L$34:$L$777,СВЦЭМ!$A$34:$A$777,$A413,СВЦЭМ!$B$34:$B$777,K$401)+'СЕТ СН'!$F$13</f>
        <v>375.77250952999998</v>
      </c>
      <c r="L413" s="64">
        <f>SUMIFS(СВЦЭМ!$L$34:$L$777,СВЦЭМ!$A$34:$A$777,$A413,СВЦЭМ!$B$34:$B$777,L$401)+'СЕТ СН'!$F$13</f>
        <v>393.65609683999998</v>
      </c>
      <c r="M413" s="64">
        <f>SUMIFS(СВЦЭМ!$L$34:$L$777,СВЦЭМ!$A$34:$A$777,$A413,СВЦЭМ!$B$34:$B$777,M$401)+'СЕТ СН'!$F$13</f>
        <v>394.53496283999999</v>
      </c>
      <c r="N413" s="64">
        <f>SUMIFS(СВЦЭМ!$L$34:$L$777,СВЦЭМ!$A$34:$A$777,$A413,СВЦЭМ!$B$34:$B$777,N$401)+'СЕТ СН'!$F$13</f>
        <v>388.50922713</v>
      </c>
      <c r="O413" s="64">
        <f>SUMIFS(СВЦЭМ!$L$34:$L$777,СВЦЭМ!$A$34:$A$777,$A413,СВЦЭМ!$B$34:$B$777,O$401)+'СЕТ СН'!$F$13</f>
        <v>394.44727589000001</v>
      </c>
      <c r="P413" s="64">
        <f>SUMIFS(СВЦЭМ!$L$34:$L$777,СВЦЭМ!$A$34:$A$777,$A413,СВЦЭМ!$B$34:$B$777,P$401)+'СЕТ СН'!$F$13</f>
        <v>393.1332587</v>
      </c>
      <c r="Q413" s="64">
        <f>SUMIFS(СВЦЭМ!$L$34:$L$777,СВЦЭМ!$A$34:$A$777,$A413,СВЦЭМ!$B$34:$B$777,Q$401)+'СЕТ СН'!$F$13</f>
        <v>393.37421705000003</v>
      </c>
      <c r="R413" s="64">
        <f>SUMIFS(СВЦЭМ!$L$34:$L$777,СВЦЭМ!$A$34:$A$777,$A413,СВЦЭМ!$B$34:$B$777,R$401)+'СЕТ СН'!$F$13</f>
        <v>389.16442989000001</v>
      </c>
      <c r="S413" s="64">
        <f>SUMIFS(СВЦЭМ!$L$34:$L$777,СВЦЭМ!$A$34:$A$777,$A413,СВЦЭМ!$B$34:$B$777,S$401)+'СЕТ СН'!$F$13</f>
        <v>389.31342572</v>
      </c>
      <c r="T413" s="64">
        <f>SUMIFS(СВЦЭМ!$L$34:$L$777,СВЦЭМ!$A$34:$A$777,$A413,СВЦЭМ!$B$34:$B$777,T$401)+'СЕТ СН'!$F$13</f>
        <v>387.05556186000001</v>
      </c>
      <c r="U413" s="64">
        <f>SUMIFS(СВЦЭМ!$L$34:$L$777,СВЦЭМ!$A$34:$A$777,$A413,СВЦЭМ!$B$34:$B$777,U$401)+'СЕТ СН'!$F$13</f>
        <v>383.90870723</v>
      </c>
      <c r="V413" s="64">
        <f>SUMIFS(СВЦЭМ!$L$34:$L$777,СВЦЭМ!$A$34:$A$777,$A413,СВЦЭМ!$B$34:$B$777,V$401)+'СЕТ СН'!$F$13</f>
        <v>368.61334377999998</v>
      </c>
      <c r="W413" s="64">
        <f>SUMIFS(СВЦЭМ!$L$34:$L$777,СВЦЭМ!$A$34:$A$777,$A413,СВЦЭМ!$B$34:$B$777,W$401)+'СЕТ СН'!$F$13</f>
        <v>378.10886735000003</v>
      </c>
      <c r="X413" s="64">
        <f>SUMIFS(СВЦЭМ!$L$34:$L$777,СВЦЭМ!$A$34:$A$777,$A413,СВЦЭМ!$B$34:$B$777,X$401)+'СЕТ СН'!$F$13</f>
        <v>400.36167718000002</v>
      </c>
      <c r="Y413" s="64">
        <f>SUMIFS(СВЦЭМ!$L$34:$L$777,СВЦЭМ!$A$34:$A$777,$A413,СВЦЭМ!$B$34:$B$777,Y$401)+'СЕТ СН'!$F$13</f>
        <v>458.11709110999999</v>
      </c>
    </row>
    <row r="414" spans="1:27" ht="15.75" x14ac:dyDescent="0.2">
      <c r="A414" s="63">
        <f t="shared" si="11"/>
        <v>42564</v>
      </c>
      <c r="B414" s="64">
        <f>SUMIFS(СВЦЭМ!$L$34:$L$777,СВЦЭМ!$A$34:$A$777,$A414,СВЦЭМ!$B$34:$B$777,B$401)+'СЕТ СН'!$F$13</f>
        <v>477.65334654999998</v>
      </c>
      <c r="C414" s="64">
        <f>SUMIFS(СВЦЭМ!$L$34:$L$777,СВЦЭМ!$A$34:$A$777,$A414,СВЦЭМ!$B$34:$B$777,C$401)+'СЕТ СН'!$F$13</f>
        <v>520.64386041</v>
      </c>
      <c r="D414" s="64">
        <f>SUMIFS(СВЦЭМ!$L$34:$L$777,СВЦЭМ!$A$34:$A$777,$A414,СВЦЭМ!$B$34:$B$777,D$401)+'СЕТ СН'!$F$13</f>
        <v>546.38090105000003</v>
      </c>
      <c r="E414" s="64">
        <f>SUMIFS(СВЦЭМ!$L$34:$L$777,СВЦЭМ!$A$34:$A$777,$A414,СВЦЭМ!$B$34:$B$777,E$401)+'СЕТ СН'!$F$13</f>
        <v>555.16309192999995</v>
      </c>
      <c r="F414" s="64">
        <f>SUMIFS(СВЦЭМ!$L$34:$L$777,СВЦЭМ!$A$34:$A$777,$A414,СВЦЭМ!$B$34:$B$777,F$401)+'СЕТ СН'!$F$13</f>
        <v>559.57592603000001</v>
      </c>
      <c r="G414" s="64">
        <f>SUMIFS(СВЦЭМ!$L$34:$L$777,СВЦЭМ!$A$34:$A$777,$A414,СВЦЭМ!$B$34:$B$777,G$401)+'СЕТ СН'!$F$13</f>
        <v>557.21310592999998</v>
      </c>
      <c r="H414" s="64">
        <f>SUMIFS(СВЦЭМ!$L$34:$L$777,СВЦЭМ!$A$34:$A$777,$A414,СВЦЭМ!$B$34:$B$777,H$401)+'СЕТ СН'!$F$13</f>
        <v>491.50186915</v>
      </c>
      <c r="I414" s="64">
        <f>SUMIFS(СВЦЭМ!$L$34:$L$777,СВЦЭМ!$A$34:$A$777,$A414,СВЦЭМ!$B$34:$B$777,I$401)+'СЕТ СН'!$F$13</f>
        <v>418.89203017</v>
      </c>
      <c r="J414" s="64">
        <f>SUMIFS(СВЦЭМ!$L$34:$L$777,СВЦЭМ!$A$34:$A$777,$A414,СВЦЭМ!$B$34:$B$777,J$401)+'СЕТ СН'!$F$13</f>
        <v>386.51992000000001</v>
      </c>
      <c r="K414" s="64">
        <f>SUMIFS(СВЦЭМ!$L$34:$L$777,СВЦЭМ!$A$34:$A$777,$A414,СВЦЭМ!$B$34:$B$777,K$401)+'СЕТ СН'!$F$13</f>
        <v>360.39897860999997</v>
      </c>
      <c r="L414" s="64">
        <f>SUMIFS(СВЦЭМ!$L$34:$L$777,СВЦЭМ!$A$34:$A$777,$A414,СВЦЭМ!$B$34:$B$777,L$401)+'СЕТ СН'!$F$13</f>
        <v>386.53661998000001</v>
      </c>
      <c r="M414" s="64">
        <f>SUMIFS(СВЦЭМ!$L$34:$L$777,СВЦЭМ!$A$34:$A$777,$A414,СВЦЭМ!$B$34:$B$777,M$401)+'СЕТ СН'!$F$13</f>
        <v>388.04413367000001</v>
      </c>
      <c r="N414" s="64">
        <f>SUMIFS(СВЦЭМ!$L$34:$L$777,СВЦЭМ!$A$34:$A$777,$A414,СВЦЭМ!$B$34:$B$777,N$401)+'СЕТ СН'!$F$13</f>
        <v>384.14942123999998</v>
      </c>
      <c r="O414" s="64">
        <f>SUMIFS(СВЦЭМ!$L$34:$L$777,СВЦЭМ!$A$34:$A$777,$A414,СВЦЭМ!$B$34:$B$777,O$401)+'СЕТ СН'!$F$13</f>
        <v>394.74628246999998</v>
      </c>
      <c r="P414" s="64">
        <f>SUMIFS(СВЦЭМ!$L$34:$L$777,СВЦЭМ!$A$34:$A$777,$A414,СВЦЭМ!$B$34:$B$777,P$401)+'СЕТ СН'!$F$13</f>
        <v>392.12731908000001</v>
      </c>
      <c r="Q414" s="64">
        <f>SUMIFS(СВЦЭМ!$L$34:$L$777,СВЦЭМ!$A$34:$A$777,$A414,СВЦЭМ!$B$34:$B$777,Q$401)+'СЕТ СН'!$F$13</f>
        <v>387.28370890999997</v>
      </c>
      <c r="R414" s="64">
        <f>SUMIFS(СВЦЭМ!$L$34:$L$777,СВЦЭМ!$A$34:$A$777,$A414,СВЦЭМ!$B$34:$B$777,R$401)+'СЕТ СН'!$F$13</f>
        <v>383.97423529999998</v>
      </c>
      <c r="S414" s="64">
        <f>SUMIFS(СВЦЭМ!$L$34:$L$777,СВЦЭМ!$A$34:$A$777,$A414,СВЦЭМ!$B$34:$B$777,S$401)+'СЕТ СН'!$F$13</f>
        <v>381.78493206000002</v>
      </c>
      <c r="T414" s="64">
        <f>SUMIFS(СВЦЭМ!$L$34:$L$777,СВЦЭМ!$A$34:$A$777,$A414,СВЦЭМ!$B$34:$B$777,T$401)+'СЕТ СН'!$F$13</f>
        <v>379.44774940000002</v>
      </c>
      <c r="U414" s="64">
        <f>SUMIFS(СВЦЭМ!$L$34:$L$777,СВЦЭМ!$A$34:$A$777,$A414,СВЦЭМ!$B$34:$B$777,U$401)+'СЕТ СН'!$F$13</f>
        <v>381.00179714000001</v>
      </c>
      <c r="V414" s="64">
        <f>SUMIFS(СВЦЭМ!$L$34:$L$777,СВЦЭМ!$A$34:$A$777,$A414,СВЦЭМ!$B$34:$B$777,V$401)+'СЕТ СН'!$F$13</f>
        <v>365.96526075000003</v>
      </c>
      <c r="W414" s="64">
        <f>SUMIFS(СВЦЭМ!$L$34:$L$777,СВЦЭМ!$A$34:$A$777,$A414,СВЦЭМ!$B$34:$B$777,W$401)+'СЕТ СН'!$F$13</f>
        <v>364.31415263000002</v>
      </c>
      <c r="X414" s="64">
        <f>SUMIFS(СВЦЭМ!$L$34:$L$777,СВЦЭМ!$A$34:$A$777,$A414,СВЦЭМ!$B$34:$B$777,X$401)+'СЕТ СН'!$F$13</f>
        <v>378.22351497</v>
      </c>
      <c r="Y414" s="64">
        <f>SUMIFS(СВЦЭМ!$L$34:$L$777,СВЦЭМ!$A$34:$A$777,$A414,СВЦЭМ!$B$34:$B$777,Y$401)+'СЕТ СН'!$F$13</f>
        <v>417.83206389999998</v>
      </c>
    </row>
    <row r="415" spans="1:27" ht="15.75" x14ac:dyDescent="0.2">
      <c r="A415" s="63">
        <f t="shared" si="11"/>
        <v>42565</v>
      </c>
      <c r="B415" s="64">
        <f>SUMIFS(СВЦЭМ!$L$34:$L$777,СВЦЭМ!$A$34:$A$777,$A415,СВЦЭМ!$B$34:$B$777,B$401)+'СЕТ СН'!$F$13</f>
        <v>434.83324112000003</v>
      </c>
      <c r="C415" s="64">
        <f>SUMIFS(СВЦЭМ!$L$34:$L$777,СВЦЭМ!$A$34:$A$777,$A415,СВЦЭМ!$B$34:$B$777,C$401)+'СЕТ СН'!$F$13</f>
        <v>475.01129868999999</v>
      </c>
      <c r="D415" s="64">
        <f>SUMIFS(СВЦЭМ!$L$34:$L$777,СВЦЭМ!$A$34:$A$777,$A415,СВЦЭМ!$B$34:$B$777,D$401)+'СЕТ СН'!$F$13</f>
        <v>498.60517981999999</v>
      </c>
      <c r="E415" s="64">
        <f>SUMIFS(СВЦЭМ!$L$34:$L$777,СВЦЭМ!$A$34:$A$777,$A415,СВЦЭМ!$B$34:$B$777,E$401)+'СЕТ СН'!$F$13</f>
        <v>505.90603708999998</v>
      </c>
      <c r="F415" s="64">
        <f>SUMIFS(СВЦЭМ!$L$34:$L$777,СВЦЭМ!$A$34:$A$777,$A415,СВЦЭМ!$B$34:$B$777,F$401)+'СЕТ СН'!$F$13</f>
        <v>510.68009656999999</v>
      </c>
      <c r="G415" s="64">
        <f>SUMIFS(СВЦЭМ!$L$34:$L$777,СВЦЭМ!$A$34:$A$777,$A415,СВЦЭМ!$B$34:$B$777,G$401)+'СЕТ СН'!$F$13</f>
        <v>501.28101935000001</v>
      </c>
      <c r="H415" s="64">
        <f>SUMIFS(СВЦЭМ!$L$34:$L$777,СВЦЭМ!$A$34:$A$777,$A415,СВЦЭМ!$B$34:$B$777,H$401)+'СЕТ СН'!$F$13</f>
        <v>446.68327606000003</v>
      </c>
      <c r="I415" s="64">
        <f>SUMIFS(СВЦЭМ!$L$34:$L$777,СВЦЭМ!$A$34:$A$777,$A415,СВЦЭМ!$B$34:$B$777,I$401)+'СЕТ СН'!$F$13</f>
        <v>386.31352133000001</v>
      </c>
      <c r="J415" s="64">
        <f>SUMIFS(СВЦЭМ!$L$34:$L$777,СВЦЭМ!$A$34:$A$777,$A415,СВЦЭМ!$B$34:$B$777,J$401)+'СЕТ СН'!$F$13</f>
        <v>343.75406809999998</v>
      </c>
      <c r="K415" s="64">
        <f>SUMIFS(СВЦЭМ!$L$34:$L$777,СВЦЭМ!$A$34:$A$777,$A415,СВЦЭМ!$B$34:$B$777,K$401)+'СЕТ СН'!$F$13</f>
        <v>315.31964511000001</v>
      </c>
      <c r="L415" s="64">
        <f>SUMIFS(СВЦЭМ!$L$34:$L$777,СВЦЭМ!$A$34:$A$777,$A415,СВЦЭМ!$B$34:$B$777,L$401)+'СЕТ СН'!$F$13</f>
        <v>306.92663603</v>
      </c>
      <c r="M415" s="64">
        <f>SUMIFS(СВЦЭМ!$L$34:$L$777,СВЦЭМ!$A$34:$A$777,$A415,СВЦЭМ!$B$34:$B$777,M$401)+'СЕТ СН'!$F$13</f>
        <v>301.92772710999998</v>
      </c>
      <c r="N415" s="64">
        <f>SUMIFS(СВЦЭМ!$L$34:$L$777,СВЦЭМ!$A$34:$A$777,$A415,СВЦЭМ!$B$34:$B$777,N$401)+'СЕТ СН'!$F$13</f>
        <v>297.58662127999997</v>
      </c>
      <c r="O415" s="64">
        <f>SUMIFS(СВЦЭМ!$L$34:$L$777,СВЦЭМ!$A$34:$A$777,$A415,СВЦЭМ!$B$34:$B$777,O$401)+'СЕТ СН'!$F$13</f>
        <v>300.71133861999999</v>
      </c>
      <c r="P415" s="64">
        <f>SUMIFS(СВЦЭМ!$L$34:$L$777,СВЦЭМ!$A$34:$A$777,$A415,СВЦЭМ!$B$34:$B$777,P$401)+'СЕТ СН'!$F$13</f>
        <v>295.94932697000002</v>
      </c>
      <c r="Q415" s="64">
        <f>SUMIFS(СВЦЭМ!$L$34:$L$777,СВЦЭМ!$A$34:$A$777,$A415,СВЦЭМ!$B$34:$B$777,Q$401)+'СЕТ СН'!$F$13</f>
        <v>296.76831329999999</v>
      </c>
      <c r="R415" s="64">
        <f>SUMIFS(СВЦЭМ!$L$34:$L$777,СВЦЭМ!$A$34:$A$777,$A415,СВЦЭМ!$B$34:$B$777,R$401)+'СЕТ СН'!$F$13</f>
        <v>295.57456036000002</v>
      </c>
      <c r="S415" s="64">
        <f>SUMIFS(СВЦЭМ!$L$34:$L$777,СВЦЭМ!$A$34:$A$777,$A415,СВЦЭМ!$B$34:$B$777,S$401)+'СЕТ СН'!$F$13</f>
        <v>295.17208656999998</v>
      </c>
      <c r="T415" s="64">
        <f>SUMIFS(СВЦЭМ!$L$34:$L$777,СВЦЭМ!$A$34:$A$777,$A415,СВЦЭМ!$B$34:$B$777,T$401)+'СЕТ СН'!$F$13</f>
        <v>297.11055205000002</v>
      </c>
      <c r="U415" s="64">
        <f>SUMIFS(СВЦЭМ!$L$34:$L$777,СВЦЭМ!$A$34:$A$777,$A415,СВЦЭМ!$B$34:$B$777,U$401)+'СЕТ СН'!$F$13</f>
        <v>306.37693204999999</v>
      </c>
      <c r="V415" s="64">
        <f>SUMIFS(СВЦЭМ!$L$34:$L$777,СВЦЭМ!$A$34:$A$777,$A415,СВЦЭМ!$B$34:$B$777,V$401)+'СЕТ СН'!$F$13</f>
        <v>346.72067322999999</v>
      </c>
      <c r="W415" s="64">
        <f>SUMIFS(СВЦЭМ!$L$34:$L$777,СВЦЭМ!$A$34:$A$777,$A415,СВЦЭМ!$B$34:$B$777,W$401)+'СЕТ СН'!$F$13</f>
        <v>382.33416906999997</v>
      </c>
      <c r="X415" s="64">
        <f>SUMIFS(СВЦЭМ!$L$34:$L$777,СВЦЭМ!$A$34:$A$777,$A415,СВЦЭМ!$B$34:$B$777,X$401)+'СЕТ СН'!$F$13</f>
        <v>391.40576320999998</v>
      </c>
      <c r="Y415" s="64">
        <f>SUMIFS(СВЦЭМ!$L$34:$L$777,СВЦЭМ!$A$34:$A$777,$A415,СВЦЭМ!$B$34:$B$777,Y$401)+'СЕТ СН'!$F$13</f>
        <v>392.72080639000001</v>
      </c>
    </row>
    <row r="416" spans="1:27" ht="15.75" x14ac:dyDescent="0.2">
      <c r="A416" s="63">
        <f t="shared" si="11"/>
        <v>42566</v>
      </c>
      <c r="B416" s="64">
        <f>SUMIFS(СВЦЭМ!$L$34:$L$777,СВЦЭМ!$A$34:$A$777,$A416,СВЦЭМ!$B$34:$B$777,B$401)+'СЕТ СН'!$F$13</f>
        <v>431.55521657999998</v>
      </c>
      <c r="C416" s="64">
        <f>SUMIFS(СВЦЭМ!$L$34:$L$777,СВЦЭМ!$A$34:$A$777,$A416,СВЦЭМ!$B$34:$B$777,C$401)+'СЕТ СН'!$F$13</f>
        <v>460.78943891</v>
      </c>
      <c r="D416" s="64">
        <f>SUMIFS(СВЦЭМ!$L$34:$L$777,СВЦЭМ!$A$34:$A$777,$A416,СВЦЭМ!$B$34:$B$777,D$401)+'СЕТ СН'!$F$13</f>
        <v>468.71582532999997</v>
      </c>
      <c r="E416" s="64">
        <f>SUMIFS(СВЦЭМ!$L$34:$L$777,СВЦЭМ!$A$34:$A$777,$A416,СВЦЭМ!$B$34:$B$777,E$401)+'СЕТ СН'!$F$13</f>
        <v>478.65990212000003</v>
      </c>
      <c r="F416" s="64">
        <f>SUMIFS(СВЦЭМ!$L$34:$L$777,СВЦЭМ!$A$34:$A$777,$A416,СВЦЭМ!$B$34:$B$777,F$401)+'СЕТ СН'!$F$13</f>
        <v>484.38716325000001</v>
      </c>
      <c r="G416" s="64">
        <f>SUMIFS(СВЦЭМ!$L$34:$L$777,СВЦЭМ!$A$34:$A$777,$A416,СВЦЭМ!$B$34:$B$777,G$401)+'СЕТ СН'!$F$13</f>
        <v>473.88125932000003</v>
      </c>
      <c r="H416" s="64">
        <f>SUMIFS(СВЦЭМ!$L$34:$L$777,СВЦЭМ!$A$34:$A$777,$A416,СВЦЭМ!$B$34:$B$777,H$401)+'СЕТ СН'!$F$13</f>
        <v>483.70533719000002</v>
      </c>
      <c r="I416" s="64">
        <f>SUMIFS(СВЦЭМ!$L$34:$L$777,СВЦЭМ!$A$34:$A$777,$A416,СВЦЭМ!$B$34:$B$777,I$401)+'СЕТ СН'!$F$13</f>
        <v>469.04766655999998</v>
      </c>
      <c r="J416" s="64">
        <f>SUMIFS(СВЦЭМ!$L$34:$L$777,СВЦЭМ!$A$34:$A$777,$A416,СВЦЭМ!$B$34:$B$777,J$401)+'СЕТ СН'!$F$13</f>
        <v>426.89491385000002</v>
      </c>
      <c r="K416" s="64">
        <f>SUMIFS(СВЦЭМ!$L$34:$L$777,СВЦЭМ!$A$34:$A$777,$A416,СВЦЭМ!$B$34:$B$777,K$401)+'СЕТ СН'!$F$13</f>
        <v>382.70176599000001</v>
      </c>
      <c r="L416" s="64">
        <f>SUMIFS(СВЦЭМ!$L$34:$L$777,СВЦЭМ!$A$34:$A$777,$A416,СВЦЭМ!$B$34:$B$777,L$401)+'СЕТ СН'!$F$13</f>
        <v>301.80528851000003</v>
      </c>
      <c r="M416" s="64">
        <f>SUMIFS(СВЦЭМ!$L$34:$L$777,СВЦЭМ!$A$34:$A$777,$A416,СВЦЭМ!$B$34:$B$777,M$401)+'СЕТ СН'!$F$13</f>
        <v>296.30679309999999</v>
      </c>
      <c r="N416" s="64">
        <f>SUMIFS(СВЦЭМ!$L$34:$L$777,СВЦЭМ!$A$34:$A$777,$A416,СВЦЭМ!$B$34:$B$777,N$401)+'СЕТ СН'!$F$13</f>
        <v>293.59818734999999</v>
      </c>
      <c r="O416" s="64">
        <f>SUMIFS(СВЦЭМ!$L$34:$L$777,СВЦЭМ!$A$34:$A$777,$A416,СВЦЭМ!$B$34:$B$777,O$401)+'СЕТ СН'!$F$13</f>
        <v>300.09567736999998</v>
      </c>
      <c r="P416" s="64">
        <f>SUMIFS(СВЦЭМ!$L$34:$L$777,СВЦЭМ!$A$34:$A$777,$A416,СВЦЭМ!$B$34:$B$777,P$401)+'СЕТ СН'!$F$13</f>
        <v>297.45120625999999</v>
      </c>
      <c r="Q416" s="64">
        <f>SUMIFS(СВЦЭМ!$L$34:$L$777,СВЦЭМ!$A$34:$A$777,$A416,СВЦЭМ!$B$34:$B$777,Q$401)+'СЕТ СН'!$F$13</f>
        <v>295.55231256000002</v>
      </c>
      <c r="R416" s="64">
        <f>SUMIFS(СВЦЭМ!$L$34:$L$777,СВЦЭМ!$A$34:$A$777,$A416,СВЦЭМ!$B$34:$B$777,R$401)+'СЕТ СН'!$F$13</f>
        <v>294.46939082</v>
      </c>
      <c r="S416" s="64">
        <f>SUMIFS(СВЦЭМ!$L$34:$L$777,СВЦЭМ!$A$34:$A$777,$A416,СВЦЭМ!$B$34:$B$777,S$401)+'СЕТ СН'!$F$13</f>
        <v>292.19171861000001</v>
      </c>
      <c r="T416" s="64">
        <f>SUMIFS(СВЦЭМ!$L$34:$L$777,СВЦЭМ!$A$34:$A$777,$A416,СВЦЭМ!$B$34:$B$777,T$401)+'СЕТ СН'!$F$13</f>
        <v>300.43012014999999</v>
      </c>
      <c r="U416" s="64">
        <f>SUMIFS(СВЦЭМ!$L$34:$L$777,СВЦЭМ!$A$34:$A$777,$A416,СВЦЭМ!$B$34:$B$777,U$401)+'СЕТ СН'!$F$13</f>
        <v>305.92139344999998</v>
      </c>
      <c r="V416" s="64">
        <f>SUMIFS(СВЦЭМ!$L$34:$L$777,СВЦЭМ!$A$34:$A$777,$A416,СВЦЭМ!$B$34:$B$777,V$401)+'СЕТ СН'!$F$13</f>
        <v>309.71950034999998</v>
      </c>
      <c r="W416" s="64">
        <f>SUMIFS(СВЦЭМ!$L$34:$L$777,СВЦЭМ!$A$34:$A$777,$A416,СВЦЭМ!$B$34:$B$777,W$401)+'СЕТ СН'!$F$13</f>
        <v>367.92428975000001</v>
      </c>
      <c r="X416" s="64">
        <f>SUMIFS(СВЦЭМ!$L$34:$L$777,СВЦЭМ!$A$34:$A$777,$A416,СВЦЭМ!$B$34:$B$777,X$401)+'СЕТ СН'!$F$13</f>
        <v>392.11975608</v>
      </c>
      <c r="Y416" s="64">
        <f>SUMIFS(СВЦЭМ!$L$34:$L$777,СВЦЭМ!$A$34:$A$777,$A416,СВЦЭМ!$B$34:$B$777,Y$401)+'СЕТ СН'!$F$13</f>
        <v>402.24636529999998</v>
      </c>
    </row>
    <row r="417" spans="1:25" ht="15.75" x14ac:dyDescent="0.2">
      <c r="A417" s="63">
        <f t="shared" si="11"/>
        <v>42567</v>
      </c>
      <c r="B417" s="64">
        <f>SUMIFS(СВЦЭМ!$L$34:$L$777,СВЦЭМ!$A$34:$A$777,$A417,СВЦЭМ!$B$34:$B$777,B$401)+'СЕТ СН'!$F$13</f>
        <v>454.21286044999999</v>
      </c>
      <c r="C417" s="64">
        <f>SUMIFS(СВЦЭМ!$L$34:$L$777,СВЦЭМ!$A$34:$A$777,$A417,СВЦЭМ!$B$34:$B$777,C$401)+'СЕТ СН'!$F$13</f>
        <v>479.79605651000003</v>
      </c>
      <c r="D417" s="64">
        <f>SUMIFS(СВЦЭМ!$L$34:$L$777,СВЦЭМ!$A$34:$A$777,$A417,СВЦЭМ!$B$34:$B$777,D$401)+'СЕТ СН'!$F$13</f>
        <v>500.87524679000001</v>
      </c>
      <c r="E417" s="64">
        <f>SUMIFS(СВЦЭМ!$L$34:$L$777,СВЦЭМ!$A$34:$A$777,$A417,СВЦЭМ!$B$34:$B$777,E$401)+'СЕТ СН'!$F$13</f>
        <v>511.78410716000002</v>
      </c>
      <c r="F417" s="64">
        <f>SUMIFS(СВЦЭМ!$L$34:$L$777,СВЦЭМ!$A$34:$A$777,$A417,СВЦЭМ!$B$34:$B$777,F$401)+'СЕТ СН'!$F$13</f>
        <v>517.20334148999996</v>
      </c>
      <c r="G417" s="64">
        <f>SUMIFS(СВЦЭМ!$L$34:$L$777,СВЦЭМ!$A$34:$A$777,$A417,СВЦЭМ!$B$34:$B$777,G$401)+'СЕТ СН'!$F$13</f>
        <v>519.67175973999997</v>
      </c>
      <c r="H417" s="64">
        <f>SUMIFS(СВЦЭМ!$L$34:$L$777,СВЦЭМ!$A$34:$A$777,$A417,СВЦЭМ!$B$34:$B$777,H$401)+'СЕТ СН'!$F$13</f>
        <v>477.54291900999999</v>
      </c>
      <c r="I417" s="64">
        <f>SUMIFS(СВЦЭМ!$L$34:$L$777,СВЦЭМ!$A$34:$A$777,$A417,СВЦЭМ!$B$34:$B$777,I$401)+'СЕТ СН'!$F$13</f>
        <v>427.20867000999999</v>
      </c>
      <c r="J417" s="64">
        <f>SUMIFS(СВЦЭМ!$L$34:$L$777,СВЦЭМ!$A$34:$A$777,$A417,СВЦЭМ!$B$34:$B$777,J$401)+'СЕТ СН'!$F$13</f>
        <v>370.34967607999999</v>
      </c>
      <c r="K417" s="64">
        <f>SUMIFS(СВЦЭМ!$L$34:$L$777,СВЦЭМ!$A$34:$A$777,$A417,СВЦЭМ!$B$34:$B$777,K$401)+'СЕТ СН'!$F$13</f>
        <v>340.61002702000002</v>
      </c>
      <c r="L417" s="64">
        <f>SUMIFS(СВЦЭМ!$L$34:$L$777,СВЦЭМ!$A$34:$A$777,$A417,СВЦЭМ!$B$34:$B$777,L$401)+'СЕТ СН'!$F$13</f>
        <v>354.33821827999998</v>
      </c>
      <c r="M417" s="64">
        <f>SUMIFS(СВЦЭМ!$L$34:$L$777,СВЦЭМ!$A$34:$A$777,$A417,СВЦЭМ!$B$34:$B$777,M$401)+'СЕТ СН'!$F$13</f>
        <v>354.66778790000001</v>
      </c>
      <c r="N417" s="64">
        <f>SUMIFS(СВЦЭМ!$L$34:$L$777,СВЦЭМ!$A$34:$A$777,$A417,СВЦЭМ!$B$34:$B$777,N$401)+'СЕТ СН'!$F$13</f>
        <v>347.22222197999997</v>
      </c>
      <c r="O417" s="64">
        <f>SUMIFS(СВЦЭМ!$L$34:$L$777,СВЦЭМ!$A$34:$A$777,$A417,СВЦЭМ!$B$34:$B$777,O$401)+'СЕТ СН'!$F$13</f>
        <v>343.65570910999998</v>
      </c>
      <c r="P417" s="64">
        <f>SUMIFS(СВЦЭМ!$L$34:$L$777,СВЦЭМ!$A$34:$A$777,$A417,СВЦЭМ!$B$34:$B$777,P$401)+'СЕТ СН'!$F$13</f>
        <v>340.01526543</v>
      </c>
      <c r="Q417" s="64">
        <f>SUMIFS(СВЦЭМ!$L$34:$L$777,СВЦЭМ!$A$34:$A$777,$A417,СВЦЭМ!$B$34:$B$777,Q$401)+'СЕТ СН'!$F$13</f>
        <v>334.42676068999998</v>
      </c>
      <c r="R417" s="64">
        <f>SUMIFS(СВЦЭМ!$L$34:$L$777,СВЦЭМ!$A$34:$A$777,$A417,СВЦЭМ!$B$34:$B$777,R$401)+'СЕТ СН'!$F$13</f>
        <v>329.57206688000002</v>
      </c>
      <c r="S417" s="64">
        <f>SUMIFS(СВЦЭМ!$L$34:$L$777,СВЦЭМ!$A$34:$A$777,$A417,СВЦЭМ!$B$34:$B$777,S$401)+'СЕТ СН'!$F$13</f>
        <v>335.48156348999998</v>
      </c>
      <c r="T417" s="64">
        <f>SUMIFS(СВЦЭМ!$L$34:$L$777,СВЦЭМ!$A$34:$A$777,$A417,СВЦЭМ!$B$34:$B$777,T$401)+'СЕТ СН'!$F$13</f>
        <v>336.95317919000001</v>
      </c>
      <c r="U417" s="64">
        <f>SUMIFS(СВЦЭМ!$L$34:$L$777,СВЦЭМ!$A$34:$A$777,$A417,СВЦЭМ!$B$34:$B$777,U$401)+'СЕТ СН'!$F$13</f>
        <v>333.39787348999999</v>
      </c>
      <c r="V417" s="64">
        <f>SUMIFS(СВЦЭМ!$L$34:$L$777,СВЦЭМ!$A$34:$A$777,$A417,СВЦЭМ!$B$34:$B$777,V$401)+'СЕТ СН'!$F$13</f>
        <v>343.4448969</v>
      </c>
      <c r="W417" s="64">
        <f>SUMIFS(СВЦЭМ!$L$34:$L$777,СВЦЭМ!$A$34:$A$777,$A417,СВЦЭМ!$B$34:$B$777,W$401)+'СЕТ СН'!$F$13</f>
        <v>378.36847523</v>
      </c>
      <c r="X417" s="64">
        <f>SUMIFS(СВЦЭМ!$L$34:$L$777,СВЦЭМ!$A$34:$A$777,$A417,СВЦЭМ!$B$34:$B$777,X$401)+'СЕТ СН'!$F$13</f>
        <v>383.02237764</v>
      </c>
      <c r="Y417" s="64">
        <f>SUMIFS(СВЦЭМ!$L$34:$L$777,СВЦЭМ!$A$34:$A$777,$A417,СВЦЭМ!$B$34:$B$777,Y$401)+'СЕТ СН'!$F$13</f>
        <v>389.33782989999997</v>
      </c>
    </row>
    <row r="418" spans="1:25" ht="15.75" x14ac:dyDescent="0.2">
      <c r="A418" s="63">
        <f t="shared" si="11"/>
        <v>42568</v>
      </c>
      <c r="B418" s="64">
        <f>SUMIFS(СВЦЭМ!$L$34:$L$777,СВЦЭМ!$A$34:$A$777,$A418,СВЦЭМ!$B$34:$B$777,B$401)+'СЕТ СН'!$F$13</f>
        <v>464.58253778</v>
      </c>
      <c r="C418" s="64">
        <f>SUMIFS(СВЦЭМ!$L$34:$L$777,СВЦЭМ!$A$34:$A$777,$A418,СВЦЭМ!$B$34:$B$777,C$401)+'СЕТ СН'!$F$13</f>
        <v>509.29866720000001</v>
      </c>
      <c r="D418" s="64">
        <f>SUMIFS(СВЦЭМ!$L$34:$L$777,СВЦЭМ!$A$34:$A$777,$A418,СВЦЭМ!$B$34:$B$777,D$401)+'СЕТ СН'!$F$13</f>
        <v>534.47073741999998</v>
      </c>
      <c r="E418" s="64">
        <f>SUMIFS(СВЦЭМ!$L$34:$L$777,СВЦЭМ!$A$34:$A$777,$A418,СВЦЭМ!$B$34:$B$777,E$401)+'СЕТ СН'!$F$13</f>
        <v>539.88723984000001</v>
      </c>
      <c r="F418" s="64">
        <f>SUMIFS(СВЦЭМ!$L$34:$L$777,СВЦЭМ!$A$34:$A$777,$A418,СВЦЭМ!$B$34:$B$777,F$401)+'СЕТ СН'!$F$13</f>
        <v>541.64264523999998</v>
      </c>
      <c r="G418" s="64">
        <f>SUMIFS(СВЦЭМ!$L$34:$L$777,СВЦЭМ!$A$34:$A$777,$A418,СВЦЭМ!$B$34:$B$777,G$401)+'СЕТ СН'!$F$13</f>
        <v>540.16693451000003</v>
      </c>
      <c r="H418" s="64">
        <f>SUMIFS(СВЦЭМ!$L$34:$L$777,СВЦЭМ!$A$34:$A$777,$A418,СВЦЭМ!$B$34:$B$777,H$401)+'СЕТ СН'!$F$13</f>
        <v>512.19892910999999</v>
      </c>
      <c r="I418" s="64">
        <f>SUMIFS(СВЦЭМ!$L$34:$L$777,СВЦЭМ!$A$34:$A$777,$A418,СВЦЭМ!$B$34:$B$777,I$401)+'СЕТ СН'!$F$13</f>
        <v>458.68185674</v>
      </c>
      <c r="J418" s="64">
        <f>SUMIFS(СВЦЭМ!$L$34:$L$777,СВЦЭМ!$A$34:$A$777,$A418,СВЦЭМ!$B$34:$B$777,J$401)+'СЕТ СН'!$F$13</f>
        <v>390.22674725000002</v>
      </c>
      <c r="K418" s="64">
        <f>SUMIFS(СВЦЭМ!$L$34:$L$777,СВЦЭМ!$A$34:$A$777,$A418,СВЦЭМ!$B$34:$B$777,K$401)+'СЕТ СН'!$F$13</f>
        <v>345.00472576999999</v>
      </c>
      <c r="L418" s="64">
        <f>SUMIFS(СВЦЭМ!$L$34:$L$777,СВЦЭМ!$A$34:$A$777,$A418,СВЦЭМ!$B$34:$B$777,L$401)+'СЕТ СН'!$F$13</f>
        <v>337.94388391000001</v>
      </c>
      <c r="M418" s="64">
        <f>SUMIFS(СВЦЭМ!$L$34:$L$777,СВЦЭМ!$A$34:$A$777,$A418,СВЦЭМ!$B$34:$B$777,M$401)+'СЕТ СН'!$F$13</f>
        <v>334.81648845000001</v>
      </c>
      <c r="N418" s="64">
        <f>SUMIFS(СВЦЭМ!$L$34:$L$777,СВЦЭМ!$A$34:$A$777,$A418,СВЦЭМ!$B$34:$B$777,N$401)+'СЕТ СН'!$F$13</f>
        <v>331.28304924999998</v>
      </c>
      <c r="O418" s="64">
        <f>SUMIFS(СВЦЭМ!$L$34:$L$777,СВЦЭМ!$A$34:$A$777,$A418,СВЦЭМ!$B$34:$B$777,O$401)+'СЕТ СН'!$F$13</f>
        <v>327.40022888999999</v>
      </c>
      <c r="P418" s="64">
        <f>SUMIFS(СВЦЭМ!$L$34:$L$777,СВЦЭМ!$A$34:$A$777,$A418,СВЦЭМ!$B$34:$B$777,P$401)+'СЕТ СН'!$F$13</f>
        <v>325.45162993999998</v>
      </c>
      <c r="Q418" s="64">
        <f>SUMIFS(СВЦЭМ!$L$34:$L$777,СВЦЭМ!$A$34:$A$777,$A418,СВЦЭМ!$B$34:$B$777,Q$401)+'СЕТ СН'!$F$13</f>
        <v>324.23978609</v>
      </c>
      <c r="R418" s="64">
        <f>SUMIFS(СВЦЭМ!$L$34:$L$777,СВЦЭМ!$A$34:$A$777,$A418,СВЦЭМ!$B$34:$B$777,R$401)+'СЕТ СН'!$F$13</f>
        <v>322.24369769999998</v>
      </c>
      <c r="S418" s="64">
        <f>SUMIFS(СВЦЭМ!$L$34:$L$777,СВЦЭМ!$A$34:$A$777,$A418,СВЦЭМ!$B$34:$B$777,S$401)+'СЕТ СН'!$F$13</f>
        <v>326.51467510999998</v>
      </c>
      <c r="T418" s="64">
        <f>SUMIFS(СВЦЭМ!$L$34:$L$777,СВЦЭМ!$A$34:$A$777,$A418,СВЦЭМ!$B$34:$B$777,T$401)+'СЕТ СН'!$F$13</f>
        <v>329.69793910999999</v>
      </c>
      <c r="U418" s="64">
        <f>SUMIFS(СВЦЭМ!$L$34:$L$777,СВЦЭМ!$A$34:$A$777,$A418,СВЦЭМ!$B$34:$B$777,U$401)+'СЕТ СН'!$F$13</f>
        <v>330.03182636999998</v>
      </c>
      <c r="V418" s="64">
        <f>SUMIFS(СВЦЭМ!$L$34:$L$777,СВЦЭМ!$A$34:$A$777,$A418,СВЦЭМ!$B$34:$B$777,V$401)+'СЕТ СН'!$F$13</f>
        <v>353.11374952</v>
      </c>
      <c r="W418" s="64">
        <f>SUMIFS(СВЦЭМ!$L$34:$L$777,СВЦЭМ!$A$34:$A$777,$A418,СВЦЭМ!$B$34:$B$777,W$401)+'СЕТ СН'!$F$13</f>
        <v>376.22346547000001</v>
      </c>
      <c r="X418" s="64">
        <f>SUMIFS(СВЦЭМ!$L$34:$L$777,СВЦЭМ!$A$34:$A$777,$A418,СВЦЭМ!$B$34:$B$777,X$401)+'СЕТ СН'!$F$13</f>
        <v>383.51138807000001</v>
      </c>
      <c r="Y418" s="64">
        <f>SUMIFS(СВЦЭМ!$L$34:$L$777,СВЦЭМ!$A$34:$A$777,$A418,СВЦЭМ!$B$34:$B$777,Y$401)+'СЕТ СН'!$F$13</f>
        <v>406.69634716000002</v>
      </c>
    </row>
    <row r="419" spans="1:25" ht="15.75" x14ac:dyDescent="0.2">
      <c r="A419" s="63">
        <f t="shared" si="11"/>
        <v>42569</v>
      </c>
      <c r="B419" s="64">
        <f>SUMIFS(СВЦЭМ!$L$34:$L$777,СВЦЭМ!$A$34:$A$777,$A419,СВЦЭМ!$B$34:$B$777,B$401)+'СЕТ СН'!$F$13</f>
        <v>462.04013399000002</v>
      </c>
      <c r="C419" s="64">
        <f>SUMIFS(СВЦЭМ!$L$34:$L$777,СВЦЭМ!$A$34:$A$777,$A419,СВЦЭМ!$B$34:$B$777,C$401)+'СЕТ СН'!$F$13</f>
        <v>502.12576569999999</v>
      </c>
      <c r="D419" s="64">
        <f>SUMIFS(СВЦЭМ!$L$34:$L$777,СВЦЭМ!$A$34:$A$777,$A419,СВЦЭМ!$B$34:$B$777,D$401)+'СЕТ СН'!$F$13</f>
        <v>519.08170117999998</v>
      </c>
      <c r="E419" s="64">
        <f>SUMIFS(СВЦЭМ!$L$34:$L$777,СВЦЭМ!$A$34:$A$777,$A419,СВЦЭМ!$B$34:$B$777,E$401)+'СЕТ СН'!$F$13</f>
        <v>521.43654463999997</v>
      </c>
      <c r="F419" s="64">
        <f>SUMIFS(СВЦЭМ!$L$34:$L$777,СВЦЭМ!$A$34:$A$777,$A419,СВЦЭМ!$B$34:$B$777,F$401)+'СЕТ СН'!$F$13</f>
        <v>522.948217</v>
      </c>
      <c r="G419" s="64">
        <f>SUMIFS(СВЦЭМ!$L$34:$L$777,СВЦЭМ!$A$34:$A$777,$A419,СВЦЭМ!$B$34:$B$777,G$401)+'СЕТ СН'!$F$13</f>
        <v>531.41063165000003</v>
      </c>
      <c r="H419" s="64">
        <f>SUMIFS(СВЦЭМ!$L$34:$L$777,СВЦЭМ!$A$34:$A$777,$A419,СВЦЭМ!$B$34:$B$777,H$401)+'СЕТ СН'!$F$13</f>
        <v>480.99631933000001</v>
      </c>
      <c r="I419" s="64">
        <f>SUMIFS(СВЦЭМ!$L$34:$L$777,СВЦЭМ!$A$34:$A$777,$A419,СВЦЭМ!$B$34:$B$777,I$401)+'СЕТ СН'!$F$13</f>
        <v>407.01364955999998</v>
      </c>
      <c r="J419" s="64">
        <f>SUMIFS(СВЦЭМ!$L$34:$L$777,СВЦЭМ!$A$34:$A$777,$A419,СВЦЭМ!$B$34:$B$777,J$401)+'СЕТ СН'!$F$13</f>
        <v>355.09426853000002</v>
      </c>
      <c r="K419" s="64">
        <f>SUMIFS(СВЦЭМ!$L$34:$L$777,СВЦЭМ!$A$34:$A$777,$A419,СВЦЭМ!$B$34:$B$777,K$401)+'СЕТ СН'!$F$13</f>
        <v>344.18190563000002</v>
      </c>
      <c r="L419" s="64">
        <f>SUMIFS(СВЦЭМ!$L$34:$L$777,СВЦЭМ!$A$34:$A$777,$A419,СВЦЭМ!$B$34:$B$777,L$401)+'СЕТ СН'!$F$13</f>
        <v>342.80941667000002</v>
      </c>
      <c r="M419" s="64">
        <f>SUMIFS(СВЦЭМ!$L$34:$L$777,СВЦЭМ!$A$34:$A$777,$A419,СВЦЭМ!$B$34:$B$777,M$401)+'СЕТ СН'!$F$13</f>
        <v>333.50112772</v>
      </c>
      <c r="N419" s="64">
        <f>SUMIFS(СВЦЭМ!$L$34:$L$777,СВЦЭМ!$A$34:$A$777,$A419,СВЦЭМ!$B$34:$B$777,N$401)+'СЕТ СН'!$F$13</f>
        <v>326.63389079000001</v>
      </c>
      <c r="O419" s="64">
        <f>SUMIFS(СВЦЭМ!$L$34:$L$777,СВЦЭМ!$A$34:$A$777,$A419,СВЦЭМ!$B$34:$B$777,O$401)+'СЕТ СН'!$F$13</f>
        <v>333.84961454</v>
      </c>
      <c r="P419" s="64">
        <f>SUMIFS(СВЦЭМ!$L$34:$L$777,СВЦЭМ!$A$34:$A$777,$A419,СВЦЭМ!$B$34:$B$777,P$401)+'СЕТ СН'!$F$13</f>
        <v>335.71116812000002</v>
      </c>
      <c r="Q419" s="64">
        <f>SUMIFS(СВЦЭМ!$L$34:$L$777,СВЦЭМ!$A$34:$A$777,$A419,СВЦЭМ!$B$34:$B$777,Q$401)+'СЕТ СН'!$F$13</f>
        <v>332.85338008999997</v>
      </c>
      <c r="R419" s="64">
        <f>SUMIFS(СВЦЭМ!$L$34:$L$777,СВЦЭМ!$A$34:$A$777,$A419,СВЦЭМ!$B$34:$B$777,R$401)+'СЕТ СН'!$F$13</f>
        <v>334.11162438000002</v>
      </c>
      <c r="S419" s="64">
        <f>SUMIFS(СВЦЭМ!$L$34:$L$777,СВЦЭМ!$A$34:$A$777,$A419,СВЦЭМ!$B$34:$B$777,S$401)+'СЕТ СН'!$F$13</f>
        <v>333.60561057000001</v>
      </c>
      <c r="T419" s="64">
        <f>SUMIFS(СВЦЭМ!$L$34:$L$777,СВЦЭМ!$A$34:$A$777,$A419,СВЦЭМ!$B$34:$B$777,T$401)+'СЕТ СН'!$F$13</f>
        <v>331.91577371</v>
      </c>
      <c r="U419" s="64">
        <f>SUMIFS(СВЦЭМ!$L$34:$L$777,СВЦЭМ!$A$34:$A$777,$A419,СВЦЭМ!$B$34:$B$777,U$401)+'СЕТ СН'!$F$13</f>
        <v>332.71615205000001</v>
      </c>
      <c r="V419" s="64">
        <f>SUMIFS(СВЦЭМ!$L$34:$L$777,СВЦЭМ!$A$34:$A$777,$A419,СВЦЭМ!$B$34:$B$777,V$401)+'СЕТ СН'!$F$13</f>
        <v>344.70970362000003</v>
      </c>
      <c r="W419" s="64">
        <f>SUMIFS(СВЦЭМ!$L$34:$L$777,СВЦЭМ!$A$34:$A$777,$A419,СВЦЭМ!$B$34:$B$777,W$401)+'СЕТ СН'!$F$13</f>
        <v>380.28698279000002</v>
      </c>
      <c r="X419" s="64">
        <f>SUMIFS(СВЦЭМ!$L$34:$L$777,СВЦЭМ!$A$34:$A$777,$A419,СВЦЭМ!$B$34:$B$777,X$401)+'СЕТ СН'!$F$13</f>
        <v>393.5138657</v>
      </c>
      <c r="Y419" s="64">
        <f>SUMIFS(СВЦЭМ!$L$34:$L$777,СВЦЭМ!$A$34:$A$777,$A419,СВЦЭМ!$B$34:$B$777,Y$401)+'СЕТ СН'!$F$13</f>
        <v>398.51472587000001</v>
      </c>
    </row>
    <row r="420" spans="1:25" ht="15.75" x14ac:dyDescent="0.2">
      <c r="A420" s="63">
        <f t="shared" si="11"/>
        <v>42570</v>
      </c>
      <c r="B420" s="64">
        <f>SUMIFS(СВЦЭМ!$L$34:$L$777,СВЦЭМ!$A$34:$A$777,$A420,СВЦЭМ!$B$34:$B$777,B$401)+'СЕТ СН'!$F$13</f>
        <v>450.92610638000002</v>
      </c>
      <c r="C420" s="64">
        <f>SUMIFS(СВЦЭМ!$L$34:$L$777,СВЦЭМ!$A$34:$A$777,$A420,СВЦЭМ!$B$34:$B$777,C$401)+'СЕТ СН'!$F$13</f>
        <v>490.07827219000001</v>
      </c>
      <c r="D420" s="64">
        <f>SUMIFS(СВЦЭМ!$L$34:$L$777,СВЦЭМ!$A$34:$A$777,$A420,СВЦЭМ!$B$34:$B$777,D$401)+'СЕТ СН'!$F$13</f>
        <v>521.12476435999997</v>
      </c>
      <c r="E420" s="64">
        <f>SUMIFS(СВЦЭМ!$L$34:$L$777,СВЦЭМ!$A$34:$A$777,$A420,СВЦЭМ!$B$34:$B$777,E$401)+'СЕТ СН'!$F$13</f>
        <v>537.04441015999998</v>
      </c>
      <c r="F420" s="64">
        <f>SUMIFS(СВЦЭМ!$L$34:$L$777,СВЦЭМ!$A$34:$A$777,$A420,СВЦЭМ!$B$34:$B$777,F$401)+'СЕТ СН'!$F$13</f>
        <v>541.51759165999999</v>
      </c>
      <c r="G420" s="64">
        <f>SUMIFS(СВЦЭМ!$L$34:$L$777,СВЦЭМ!$A$34:$A$777,$A420,СВЦЭМ!$B$34:$B$777,G$401)+'СЕТ СН'!$F$13</f>
        <v>564.32384872</v>
      </c>
      <c r="H420" s="64">
        <f>SUMIFS(СВЦЭМ!$L$34:$L$777,СВЦЭМ!$A$34:$A$777,$A420,СВЦЭМ!$B$34:$B$777,H$401)+'СЕТ СН'!$F$13</f>
        <v>529.85343184999999</v>
      </c>
      <c r="I420" s="64">
        <f>SUMIFS(СВЦЭМ!$L$34:$L$777,СВЦЭМ!$A$34:$A$777,$A420,СВЦЭМ!$B$34:$B$777,I$401)+'СЕТ СН'!$F$13</f>
        <v>453.57861320000001</v>
      </c>
      <c r="J420" s="64">
        <f>SUMIFS(СВЦЭМ!$L$34:$L$777,СВЦЭМ!$A$34:$A$777,$A420,СВЦЭМ!$B$34:$B$777,J$401)+'СЕТ СН'!$F$13</f>
        <v>387.43847840000001</v>
      </c>
      <c r="K420" s="64">
        <f>SUMIFS(СВЦЭМ!$L$34:$L$777,СВЦЭМ!$A$34:$A$777,$A420,СВЦЭМ!$B$34:$B$777,K$401)+'СЕТ СН'!$F$13</f>
        <v>345.60174035</v>
      </c>
      <c r="L420" s="64">
        <f>SUMIFS(СВЦЭМ!$L$34:$L$777,СВЦЭМ!$A$34:$A$777,$A420,СВЦЭМ!$B$34:$B$777,L$401)+'СЕТ СН'!$F$13</f>
        <v>341.34176321000001</v>
      </c>
      <c r="M420" s="64">
        <f>SUMIFS(СВЦЭМ!$L$34:$L$777,СВЦЭМ!$A$34:$A$777,$A420,СВЦЭМ!$B$34:$B$777,M$401)+'СЕТ СН'!$F$13</f>
        <v>334.30060442000001</v>
      </c>
      <c r="N420" s="64">
        <f>SUMIFS(СВЦЭМ!$L$34:$L$777,СВЦЭМ!$A$34:$A$777,$A420,СВЦЭМ!$B$34:$B$777,N$401)+'СЕТ СН'!$F$13</f>
        <v>331.33793809999997</v>
      </c>
      <c r="O420" s="64">
        <f>SUMIFS(СВЦЭМ!$L$34:$L$777,СВЦЭМ!$A$34:$A$777,$A420,СВЦЭМ!$B$34:$B$777,O$401)+'СЕТ СН'!$F$13</f>
        <v>338.61800204999997</v>
      </c>
      <c r="P420" s="64">
        <f>SUMIFS(СВЦЭМ!$L$34:$L$777,СВЦЭМ!$A$34:$A$777,$A420,СВЦЭМ!$B$34:$B$777,P$401)+'СЕТ СН'!$F$13</f>
        <v>333.50200312999999</v>
      </c>
      <c r="Q420" s="64">
        <f>SUMIFS(СВЦЭМ!$L$34:$L$777,СВЦЭМ!$A$34:$A$777,$A420,СВЦЭМ!$B$34:$B$777,Q$401)+'СЕТ СН'!$F$13</f>
        <v>330.81992025</v>
      </c>
      <c r="R420" s="64">
        <f>SUMIFS(СВЦЭМ!$L$34:$L$777,СВЦЭМ!$A$34:$A$777,$A420,СВЦЭМ!$B$34:$B$777,R$401)+'СЕТ СН'!$F$13</f>
        <v>329.19790577999999</v>
      </c>
      <c r="S420" s="64">
        <f>SUMIFS(СВЦЭМ!$L$34:$L$777,СВЦЭМ!$A$34:$A$777,$A420,СВЦЭМ!$B$34:$B$777,S$401)+'СЕТ СН'!$F$13</f>
        <v>329.36836043</v>
      </c>
      <c r="T420" s="64">
        <f>SUMIFS(СВЦЭМ!$L$34:$L$777,СВЦЭМ!$A$34:$A$777,$A420,СВЦЭМ!$B$34:$B$777,T$401)+'СЕТ СН'!$F$13</f>
        <v>329.67026126000002</v>
      </c>
      <c r="U420" s="64">
        <f>SUMIFS(СВЦЭМ!$L$34:$L$777,СВЦЭМ!$A$34:$A$777,$A420,СВЦЭМ!$B$34:$B$777,U$401)+'СЕТ СН'!$F$13</f>
        <v>330.77555914999999</v>
      </c>
      <c r="V420" s="64">
        <f>SUMIFS(СВЦЭМ!$L$34:$L$777,СВЦЭМ!$A$34:$A$777,$A420,СВЦЭМ!$B$34:$B$777,V$401)+'СЕТ СН'!$F$13</f>
        <v>343.97622387000001</v>
      </c>
      <c r="W420" s="64">
        <f>SUMIFS(СВЦЭМ!$L$34:$L$777,СВЦЭМ!$A$34:$A$777,$A420,СВЦЭМ!$B$34:$B$777,W$401)+'СЕТ СН'!$F$13</f>
        <v>381.94789916000002</v>
      </c>
      <c r="X420" s="64">
        <f>SUMIFS(СВЦЭМ!$L$34:$L$777,СВЦЭМ!$A$34:$A$777,$A420,СВЦЭМ!$B$34:$B$777,X$401)+'СЕТ СН'!$F$13</f>
        <v>388.53825035</v>
      </c>
      <c r="Y420" s="64">
        <f>SUMIFS(СВЦЭМ!$L$34:$L$777,СВЦЭМ!$A$34:$A$777,$A420,СВЦЭМ!$B$34:$B$777,Y$401)+'СЕТ СН'!$F$13</f>
        <v>388.30991403000002</v>
      </c>
    </row>
    <row r="421" spans="1:25" ht="15.75" x14ac:dyDescent="0.2">
      <c r="A421" s="63">
        <f t="shared" si="11"/>
        <v>42571</v>
      </c>
      <c r="B421" s="64">
        <f>SUMIFS(СВЦЭМ!$L$34:$L$777,СВЦЭМ!$A$34:$A$777,$A421,СВЦЭМ!$B$34:$B$777,B$401)+'СЕТ СН'!$F$13</f>
        <v>457.48392581000002</v>
      </c>
      <c r="C421" s="64">
        <f>SUMIFS(СВЦЭМ!$L$34:$L$777,СВЦЭМ!$A$34:$A$777,$A421,СВЦЭМ!$B$34:$B$777,C$401)+'СЕТ СН'!$F$13</f>
        <v>499.78788564000001</v>
      </c>
      <c r="D421" s="64">
        <f>SUMIFS(СВЦЭМ!$L$34:$L$777,СВЦЭМ!$A$34:$A$777,$A421,СВЦЭМ!$B$34:$B$777,D$401)+'СЕТ СН'!$F$13</f>
        <v>527.53886150000005</v>
      </c>
      <c r="E421" s="64">
        <f>SUMIFS(СВЦЭМ!$L$34:$L$777,СВЦЭМ!$A$34:$A$777,$A421,СВЦЭМ!$B$34:$B$777,E$401)+'СЕТ СН'!$F$13</f>
        <v>531.18913880000002</v>
      </c>
      <c r="F421" s="64">
        <f>SUMIFS(СВЦЭМ!$L$34:$L$777,СВЦЭМ!$A$34:$A$777,$A421,СВЦЭМ!$B$34:$B$777,F$401)+'СЕТ СН'!$F$13</f>
        <v>538.63686284000005</v>
      </c>
      <c r="G421" s="64">
        <f>SUMIFS(СВЦЭМ!$L$34:$L$777,СВЦЭМ!$A$34:$A$777,$A421,СВЦЭМ!$B$34:$B$777,G$401)+'СЕТ СН'!$F$13</f>
        <v>534.48659388999999</v>
      </c>
      <c r="H421" s="64">
        <f>SUMIFS(СВЦЭМ!$L$34:$L$777,СВЦЭМ!$A$34:$A$777,$A421,СВЦЭМ!$B$34:$B$777,H$401)+'СЕТ СН'!$F$13</f>
        <v>476.80875768999999</v>
      </c>
      <c r="I421" s="64">
        <f>SUMIFS(СВЦЭМ!$L$34:$L$777,СВЦЭМ!$A$34:$A$777,$A421,СВЦЭМ!$B$34:$B$777,I$401)+'СЕТ СН'!$F$13</f>
        <v>399.09392505</v>
      </c>
      <c r="J421" s="64">
        <f>SUMIFS(СВЦЭМ!$L$34:$L$777,СВЦЭМ!$A$34:$A$777,$A421,СВЦЭМ!$B$34:$B$777,J$401)+'СЕТ СН'!$F$13</f>
        <v>352.60609805000001</v>
      </c>
      <c r="K421" s="64">
        <f>SUMIFS(СВЦЭМ!$L$34:$L$777,СВЦЭМ!$A$34:$A$777,$A421,СВЦЭМ!$B$34:$B$777,K$401)+'СЕТ СН'!$F$13</f>
        <v>340.58936962000001</v>
      </c>
      <c r="L421" s="64">
        <f>SUMIFS(СВЦЭМ!$L$34:$L$777,СВЦЭМ!$A$34:$A$777,$A421,СВЦЭМ!$B$34:$B$777,L$401)+'СЕТ СН'!$F$13</f>
        <v>340.7713392</v>
      </c>
      <c r="M421" s="64">
        <f>SUMIFS(СВЦЭМ!$L$34:$L$777,СВЦЭМ!$A$34:$A$777,$A421,СВЦЭМ!$B$34:$B$777,M$401)+'СЕТ СН'!$F$13</f>
        <v>335.60720750000002</v>
      </c>
      <c r="N421" s="64">
        <f>SUMIFS(СВЦЭМ!$L$34:$L$777,СВЦЭМ!$A$34:$A$777,$A421,СВЦЭМ!$B$34:$B$777,N$401)+'СЕТ СН'!$F$13</f>
        <v>333.25658635999997</v>
      </c>
      <c r="O421" s="64">
        <f>SUMIFS(СВЦЭМ!$L$34:$L$777,СВЦЭМ!$A$34:$A$777,$A421,СВЦЭМ!$B$34:$B$777,O$401)+'СЕТ СН'!$F$13</f>
        <v>335.71118826999998</v>
      </c>
      <c r="P421" s="64">
        <f>SUMIFS(СВЦЭМ!$L$34:$L$777,СВЦЭМ!$A$34:$A$777,$A421,СВЦЭМ!$B$34:$B$777,P$401)+'СЕТ СН'!$F$13</f>
        <v>333.28784374000003</v>
      </c>
      <c r="Q421" s="64">
        <f>SUMIFS(СВЦЭМ!$L$34:$L$777,СВЦЭМ!$A$34:$A$777,$A421,СВЦЭМ!$B$34:$B$777,Q$401)+'СЕТ СН'!$F$13</f>
        <v>331.27640538999998</v>
      </c>
      <c r="R421" s="64">
        <f>SUMIFS(СВЦЭМ!$L$34:$L$777,СВЦЭМ!$A$34:$A$777,$A421,СВЦЭМ!$B$34:$B$777,R$401)+'СЕТ СН'!$F$13</f>
        <v>328.46537030000002</v>
      </c>
      <c r="S421" s="64">
        <f>SUMIFS(СВЦЭМ!$L$34:$L$777,СВЦЭМ!$A$34:$A$777,$A421,СВЦЭМ!$B$34:$B$777,S$401)+'СЕТ СН'!$F$13</f>
        <v>329.79418308999999</v>
      </c>
      <c r="T421" s="64">
        <f>SUMIFS(СВЦЭМ!$L$34:$L$777,СВЦЭМ!$A$34:$A$777,$A421,СВЦЭМ!$B$34:$B$777,T$401)+'СЕТ СН'!$F$13</f>
        <v>329.02976303000003</v>
      </c>
      <c r="U421" s="64">
        <f>SUMIFS(СВЦЭМ!$L$34:$L$777,СВЦЭМ!$A$34:$A$777,$A421,СВЦЭМ!$B$34:$B$777,U$401)+'СЕТ СН'!$F$13</f>
        <v>328.95836026000001</v>
      </c>
      <c r="V421" s="64">
        <f>SUMIFS(СВЦЭМ!$L$34:$L$777,СВЦЭМ!$A$34:$A$777,$A421,СВЦЭМ!$B$34:$B$777,V$401)+'СЕТ СН'!$F$13</f>
        <v>343.67432944000001</v>
      </c>
      <c r="W421" s="64">
        <f>SUMIFS(СВЦЭМ!$L$34:$L$777,СВЦЭМ!$A$34:$A$777,$A421,СВЦЭМ!$B$34:$B$777,W$401)+'СЕТ СН'!$F$13</f>
        <v>382.33673871000002</v>
      </c>
      <c r="X421" s="64">
        <f>SUMIFS(СВЦЭМ!$L$34:$L$777,СВЦЭМ!$A$34:$A$777,$A421,СВЦЭМ!$B$34:$B$777,X$401)+'СЕТ СН'!$F$13</f>
        <v>384.18804514999999</v>
      </c>
      <c r="Y421" s="64">
        <f>SUMIFS(СВЦЭМ!$L$34:$L$777,СВЦЭМ!$A$34:$A$777,$A421,СВЦЭМ!$B$34:$B$777,Y$401)+'СЕТ СН'!$F$13</f>
        <v>387.37297525999998</v>
      </c>
    </row>
    <row r="422" spans="1:25" ht="15.75" x14ac:dyDescent="0.2">
      <c r="A422" s="63">
        <f t="shared" si="11"/>
        <v>42572</v>
      </c>
      <c r="B422" s="64">
        <f>SUMIFS(СВЦЭМ!$L$34:$L$777,СВЦЭМ!$A$34:$A$777,$A422,СВЦЭМ!$B$34:$B$777,B$401)+'СЕТ СН'!$F$13</f>
        <v>458.29480228</v>
      </c>
      <c r="C422" s="64">
        <f>SUMIFS(СВЦЭМ!$L$34:$L$777,СВЦЭМ!$A$34:$A$777,$A422,СВЦЭМ!$B$34:$B$777,C$401)+'СЕТ СН'!$F$13</f>
        <v>498.46190614</v>
      </c>
      <c r="D422" s="64">
        <f>SUMIFS(СВЦЭМ!$L$34:$L$777,СВЦЭМ!$A$34:$A$777,$A422,СВЦЭМ!$B$34:$B$777,D$401)+'СЕТ СН'!$F$13</f>
        <v>511.73223099000001</v>
      </c>
      <c r="E422" s="64">
        <f>SUMIFS(СВЦЭМ!$L$34:$L$777,СВЦЭМ!$A$34:$A$777,$A422,СВЦЭМ!$B$34:$B$777,E$401)+'СЕТ СН'!$F$13</f>
        <v>523.56806478999999</v>
      </c>
      <c r="F422" s="64">
        <f>SUMIFS(СВЦЭМ!$L$34:$L$777,СВЦЭМ!$A$34:$A$777,$A422,СВЦЭМ!$B$34:$B$777,F$401)+'СЕТ СН'!$F$13</f>
        <v>532.68105667999998</v>
      </c>
      <c r="G422" s="64">
        <f>SUMIFS(СВЦЭМ!$L$34:$L$777,СВЦЭМ!$A$34:$A$777,$A422,СВЦЭМ!$B$34:$B$777,G$401)+'СЕТ СН'!$F$13</f>
        <v>525.65135386999998</v>
      </c>
      <c r="H422" s="64">
        <f>SUMIFS(СВЦЭМ!$L$34:$L$777,СВЦЭМ!$A$34:$A$777,$A422,СВЦЭМ!$B$34:$B$777,H$401)+'СЕТ СН'!$F$13</f>
        <v>469.97794551999999</v>
      </c>
      <c r="I422" s="64">
        <f>SUMIFS(СВЦЭМ!$L$34:$L$777,СВЦЭМ!$A$34:$A$777,$A422,СВЦЭМ!$B$34:$B$777,I$401)+'СЕТ СН'!$F$13</f>
        <v>396.75339272999997</v>
      </c>
      <c r="J422" s="64">
        <f>SUMIFS(СВЦЭМ!$L$34:$L$777,СВЦЭМ!$A$34:$A$777,$A422,СВЦЭМ!$B$34:$B$777,J$401)+'СЕТ СН'!$F$13</f>
        <v>351.73885571</v>
      </c>
      <c r="K422" s="64">
        <f>SUMIFS(СВЦЭМ!$L$34:$L$777,СВЦЭМ!$A$34:$A$777,$A422,СВЦЭМ!$B$34:$B$777,K$401)+'СЕТ СН'!$F$13</f>
        <v>343.81460141000002</v>
      </c>
      <c r="L422" s="64">
        <f>SUMIFS(СВЦЭМ!$L$34:$L$777,СВЦЭМ!$A$34:$A$777,$A422,СВЦЭМ!$B$34:$B$777,L$401)+'СЕТ СН'!$F$13</f>
        <v>344.45272416</v>
      </c>
      <c r="M422" s="64">
        <f>SUMIFS(СВЦЭМ!$L$34:$L$777,СВЦЭМ!$A$34:$A$777,$A422,СВЦЭМ!$B$34:$B$777,M$401)+'СЕТ СН'!$F$13</f>
        <v>339.14542080000001</v>
      </c>
      <c r="N422" s="64">
        <f>SUMIFS(СВЦЭМ!$L$34:$L$777,СВЦЭМ!$A$34:$A$777,$A422,СВЦЭМ!$B$34:$B$777,N$401)+'СЕТ СН'!$F$13</f>
        <v>335.69396573</v>
      </c>
      <c r="O422" s="64">
        <f>SUMIFS(СВЦЭМ!$L$34:$L$777,СВЦЭМ!$A$34:$A$777,$A422,СВЦЭМ!$B$34:$B$777,O$401)+'СЕТ СН'!$F$13</f>
        <v>341.01969781000003</v>
      </c>
      <c r="P422" s="64">
        <f>SUMIFS(СВЦЭМ!$L$34:$L$777,СВЦЭМ!$A$34:$A$777,$A422,СВЦЭМ!$B$34:$B$777,P$401)+'СЕТ СН'!$F$13</f>
        <v>335.92630283</v>
      </c>
      <c r="Q422" s="64">
        <f>SUMIFS(СВЦЭМ!$L$34:$L$777,СВЦЭМ!$A$34:$A$777,$A422,СВЦЭМ!$B$34:$B$777,Q$401)+'СЕТ СН'!$F$13</f>
        <v>338.80710163999998</v>
      </c>
      <c r="R422" s="64">
        <f>SUMIFS(СВЦЭМ!$L$34:$L$777,СВЦЭМ!$A$34:$A$777,$A422,СВЦЭМ!$B$34:$B$777,R$401)+'СЕТ СН'!$F$13</f>
        <v>335.45306533000002</v>
      </c>
      <c r="S422" s="64">
        <f>SUMIFS(СВЦЭМ!$L$34:$L$777,СВЦЭМ!$A$34:$A$777,$A422,СВЦЭМ!$B$34:$B$777,S$401)+'СЕТ СН'!$F$13</f>
        <v>334.55888120999998</v>
      </c>
      <c r="T422" s="64">
        <f>SUMIFS(СВЦЭМ!$L$34:$L$777,СВЦЭМ!$A$34:$A$777,$A422,СВЦЭМ!$B$34:$B$777,T$401)+'СЕТ СН'!$F$13</f>
        <v>329.84426191</v>
      </c>
      <c r="U422" s="64">
        <f>SUMIFS(СВЦЭМ!$L$34:$L$777,СВЦЭМ!$A$34:$A$777,$A422,СВЦЭМ!$B$34:$B$777,U$401)+'СЕТ СН'!$F$13</f>
        <v>319.40714378000001</v>
      </c>
      <c r="V422" s="64">
        <f>SUMIFS(СВЦЭМ!$L$34:$L$777,СВЦЭМ!$A$34:$A$777,$A422,СВЦЭМ!$B$34:$B$777,V$401)+'СЕТ СН'!$F$13</f>
        <v>326.61714757999999</v>
      </c>
      <c r="W422" s="64">
        <f>SUMIFS(СВЦЭМ!$L$34:$L$777,СВЦЭМ!$A$34:$A$777,$A422,СВЦЭМ!$B$34:$B$777,W$401)+'СЕТ СН'!$F$13</f>
        <v>364.69960514000002</v>
      </c>
      <c r="X422" s="64">
        <f>SUMIFS(СВЦЭМ!$L$34:$L$777,СВЦЭМ!$A$34:$A$777,$A422,СВЦЭМ!$B$34:$B$777,X$401)+'СЕТ СН'!$F$13</f>
        <v>365.07671398999997</v>
      </c>
      <c r="Y422" s="64">
        <f>SUMIFS(СВЦЭМ!$L$34:$L$777,СВЦЭМ!$A$34:$A$777,$A422,СВЦЭМ!$B$34:$B$777,Y$401)+'СЕТ СН'!$F$13</f>
        <v>401.61452731000003</v>
      </c>
    </row>
    <row r="423" spans="1:25" ht="15.75" x14ac:dyDescent="0.2">
      <c r="A423" s="63">
        <f t="shared" si="11"/>
        <v>42573</v>
      </c>
      <c r="B423" s="64">
        <f>SUMIFS(СВЦЭМ!$L$34:$L$777,СВЦЭМ!$A$34:$A$777,$A423,СВЦЭМ!$B$34:$B$777,B$401)+'СЕТ СН'!$F$13</f>
        <v>469.75739847</v>
      </c>
      <c r="C423" s="64">
        <f>SUMIFS(СВЦЭМ!$L$34:$L$777,СВЦЭМ!$A$34:$A$777,$A423,СВЦЭМ!$B$34:$B$777,C$401)+'СЕТ СН'!$F$13</f>
        <v>514.84084720999999</v>
      </c>
      <c r="D423" s="64">
        <f>SUMIFS(СВЦЭМ!$L$34:$L$777,СВЦЭМ!$A$34:$A$777,$A423,СВЦЭМ!$B$34:$B$777,D$401)+'СЕТ СН'!$F$13</f>
        <v>540.84283572000004</v>
      </c>
      <c r="E423" s="64">
        <f>SUMIFS(СВЦЭМ!$L$34:$L$777,СВЦЭМ!$A$34:$A$777,$A423,СВЦЭМ!$B$34:$B$777,E$401)+'СЕТ СН'!$F$13</f>
        <v>550.51005329999998</v>
      </c>
      <c r="F423" s="64">
        <f>SUMIFS(СВЦЭМ!$L$34:$L$777,СВЦЭМ!$A$34:$A$777,$A423,СВЦЭМ!$B$34:$B$777,F$401)+'СЕТ СН'!$F$13</f>
        <v>553.42652162000002</v>
      </c>
      <c r="G423" s="64">
        <f>SUMIFS(СВЦЭМ!$L$34:$L$777,СВЦЭМ!$A$34:$A$777,$A423,СВЦЭМ!$B$34:$B$777,G$401)+'СЕТ СН'!$F$13</f>
        <v>544.07376672999999</v>
      </c>
      <c r="H423" s="64">
        <f>SUMIFS(СВЦЭМ!$L$34:$L$777,СВЦЭМ!$A$34:$A$777,$A423,СВЦЭМ!$B$34:$B$777,H$401)+'СЕТ СН'!$F$13</f>
        <v>486.73021990000001</v>
      </c>
      <c r="I423" s="64">
        <f>SUMIFS(СВЦЭМ!$L$34:$L$777,СВЦЭМ!$A$34:$A$777,$A423,СВЦЭМ!$B$34:$B$777,I$401)+'СЕТ СН'!$F$13</f>
        <v>410.13121057000001</v>
      </c>
      <c r="J423" s="64">
        <f>SUMIFS(СВЦЭМ!$L$34:$L$777,СВЦЭМ!$A$34:$A$777,$A423,СВЦЭМ!$B$34:$B$777,J$401)+'СЕТ СН'!$F$13</f>
        <v>350.18411902000003</v>
      </c>
      <c r="K423" s="64">
        <f>SUMIFS(СВЦЭМ!$L$34:$L$777,СВЦЭМ!$A$34:$A$777,$A423,СВЦЭМ!$B$34:$B$777,K$401)+'СЕТ СН'!$F$13</f>
        <v>318.18639101999997</v>
      </c>
      <c r="L423" s="64">
        <f>SUMIFS(СВЦЭМ!$L$34:$L$777,СВЦЭМ!$A$34:$A$777,$A423,СВЦЭМ!$B$34:$B$777,L$401)+'СЕТ СН'!$F$13</f>
        <v>313.98153139999999</v>
      </c>
      <c r="M423" s="64">
        <f>SUMIFS(СВЦЭМ!$L$34:$L$777,СВЦЭМ!$A$34:$A$777,$A423,СВЦЭМ!$B$34:$B$777,M$401)+'СЕТ СН'!$F$13</f>
        <v>310.48678940000002</v>
      </c>
      <c r="N423" s="64">
        <f>SUMIFS(СВЦЭМ!$L$34:$L$777,СВЦЭМ!$A$34:$A$777,$A423,СВЦЭМ!$B$34:$B$777,N$401)+'СЕТ СН'!$F$13</f>
        <v>307.30174763000002</v>
      </c>
      <c r="O423" s="64">
        <f>SUMIFS(СВЦЭМ!$L$34:$L$777,СВЦЭМ!$A$34:$A$777,$A423,СВЦЭМ!$B$34:$B$777,O$401)+'СЕТ СН'!$F$13</f>
        <v>309.27860851000003</v>
      </c>
      <c r="P423" s="64">
        <f>SUMIFS(СВЦЭМ!$L$34:$L$777,СВЦЭМ!$A$34:$A$777,$A423,СВЦЭМ!$B$34:$B$777,P$401)+'СЕТ СН'!$F$13</f>
        <v>309.58366122000001</v>
      </c>
      <c r="Q423" s="64">
        <f>SUMIFS(СВЦЭМ!$L$34:$L$777,СВЦЭМ!$A$34:$A$777,$A423,СВЦЭМ!$B$34:$B$777,Q$401)+'СЕТ СН'!$F$13</f>
        <v>309.07030191000001</v>
      </c>
      <c r="R423" s="64">
        <f>SUMIFS(СВЦЭМ!$L$34:$L$777,СВЦЭМ!$A$34:$A$777,$A423,СВЦЭМ!$B$34:$B$777,R$401)+'СЕТ СН'!$F$13</f>
        <v>314.26325945000002</v>
      </c>
      <c r="S423" s="64">
        <f>SUMIFS(СВЦЭМ!$L$34:$L$777,СВЦЭМ!$A$34:$A$777,$A423,СВЦЭМ!$B$34:$B$777,S$401)+'СЕТ СН'!$F$13</f>
        <v>310.00182799999999</v>
      </c>
      <c r="T423" s="64">
        <f>SUMIFS(СВЦЭМ!$L$34:$L$777,СВЦЭМ!$A$34:$A$777,$A423,СВЦЭМ!$B$34:$B$777,T$401)+'СЕТ СН'!$F$13</f>
        <v>302.1457418</v>
      </c>
      <c r="U423" s="64">
        <f>SUMIFS(СВЦЭМ!$L$34:$L$777,СВЦЭМ!$A$34:$A$777,$A423,СВЦЭМ!$B$34:$B$777,U$401)+'СЕТ СН'!$F$13</f>
        <v>302.83709959999999</v>
      </c>
      <c r="V423" s="64">
        <f>SUMIFS(СВЦЭМ!$L$34:$L$777,СВЦЭМ!$A$34:$A$777,$A423,СВЦЭМ!$B$34:$B$777,V$401)+'СЕТ СН'!$F$13</f>
        <v>324.77127166999998</v>
      </c>
      <c r="W423" s="64">
        <f>SUMIFS(СВЦЭМ!$L$34:$L$777,СВЦЭМ!$A$34:$A$777,$A423,СВЦЭМ!$B$34:$B$777,W$401)+'СЕТ СН'!$F$13</f>
        <v>374.48837782999999</v>
      </c>
      <c r="X423" s="64">
        <f>SUMIFS(СВЦЭМ!$L$34:$L$777,СВЦЭМ!$A$34:$A$777,$A423,СВЦЭМ!$B$34:$B$777,X$401)+'СЕТ СН'!$F$13</f>
        <v>364.88274790999998</v>
      </c>
      <c r="Y423" s="64">
        <f>SUMIFS(СВЦЭМ!$L$34:$L$777,СВЦЭМ!$A$34:$A$777,$A423,СВЦЭМ!$B$34:$B$777,Y$401)+'СЕТ СН'!$F$13</f>
        <v>388.161316</v>
      </c>
    </row>
    <row r="424" spans="1:25" ht="15.75" x14ac:dyDescent="0.2">
      <c r="A424" s="63">
        <f t="shared" si="11"/>
        <v>42574</v>
      </c>
      <c r="B424" s="64">
        <f>SUMIFS(СВЦЭМ!$L$34:$L$777,СВЦЭМ!$A$34:$A$777,$A424,СВЦЭМ!$B$34:$B$777,B$401)+'СЕТ СН'!$F$13</f>
        <v>443.22552826999998</v>
      </c>
      <c r="C424" s="64">
        <f>SUMIFS(СВЦЭМ!$L$34:$L$777,СВЦЭМ!$A$34:$A$777,$A424,СВЦЭМ!$B$34:$B$777,C$401)+'СЕТ СН'!$F$13</f>
        <v>485.97621213999997</v>
      </c>
      <c r="D424" s="64">
        <f>SUMIFS(СВЦЭМ!$L$34:$L$777,СВЦЭМ!$A$34:$A$777,$A424,СВЦЭМ!$B$34:$B$777,D$401)+'СЕТ СН'!$F$13</f>
        <v>508.40279606000001</v>
      </c>
      <c r="E424" s="64">
        <f>SUMIFS(СВЦЭМ!$L$34:$L$777,СВЦЭМ!$A$34:$A$777,$A424,СВЦЭМ!$B$34:$B$777,E$401)+'СЕТ СН'!$F$13</f>
        <v>522.77513995000004</v>
      </c>
      <c r="F424" s="64">
        <f>SUMIFS(СВЦЭМ!$L$34:$L$777,СВЦЭМ!$A$34:$A$777,$A424,СВЦЭМ!$B$34:$B$777,F$401)+'СЕТ СН'!$F$13</f>
        <v>526.37535130000003</v>
      </c>
      <c r="G424" s="64">
        <f>SUMIFS(СВЦЭМ!$L$34:$L$777,СВЦЭМ!$A$34:$A$777,$A424,СВЦЭМ!$B$34:$B$777,G$401)+'СЕТ СН'!$F$13</f>
        <v>525.78852273999996</v>
      </c>
      <c r="H424" s="64">
        <f>SUMIFS(СВЦЭМ!$L$34:$L$777,СВЦЭМ!$A$34:$A$777,$A424,СВЦЭМ!$B$34:$B$777,H$401)+'СЕТ СН'!$F$13</f>
        <v>479.87921017000002</v>
      </c>
      <c r="I424" s="64">
        <f>SUMIFS(СВЦЭМ!$L$34:$L$777,СВЦЭМ!$A$34:$A$777,$A424,СВЦЭМ!$B$34:$B$777,I$401)+'СЕТ СН'!$F$13</f>
        <v>423.68179687000003</v>
      </c>
      <c r="J424" s="64">
        <f>SUMIFS(СВЦЭМ!$L$34:$L$777,СВЦЭМ!$A$34:$A$777,$A424,СВЦЭМ!$B$34:$B$777,J$401)+'СЕТ СН'!$F$13</f>
        <v>350.72447748000002</v>
      </c>
      <c r="K424" s="64">
        <f>SUMIFS(СВЦЭМ!$L$34:$L$777,СВЦЭМ!$A$34:$A$777,$A424,СВЦЭМ!$B$34:$B$777,K$401)+'СЕТ СН'!$F$13</f>
        <v>301.73179476000001</v>
      </c>
      <c r="L424" s="64">
        <f>SUMIFS(СВЦЭМ!$L$34:$L$777,СВЦЭМ!$A$34:$A$777,$A424,СВЦЭМ!$B$34:$B$777,L$401)+'СЕТ СН'!$F$13</f>
        <v>294.08675547000001</v>
      </c>
      <c r="M424" s="64">
        <f>SUMIFS(СВЦЭМ!$L$34:$L$777,СВЦЭМ!$A$34:$A$777,$A424,СВЦЭМ!$B$34:$B$777,M$401)+'СЕТ СН'!$F$13</f>
        <v>286.39447113</v>
      </c>
      <c r="N424" s="64">
        <f>SUMIFS(СВЦЭМ!$L$34:$L$777,СВЦЭМ!$A$34:$A$777,$A424,СВЦЭМ!$B$34:$B$777,N$401)+'СЕТ СН'!$F$13</f>
        <v>284.93405272000001</v>
      </c>
      <c r="O424" s="64">
        <f>SUMIFS(СВЦЭМ!$L$34:$L$777,СВЦЭМ!$A$34:$A$777,$A424,СВЦЭМ!$B$34:$B$777,O$401)+'СЕТ СН'!$F$13</f>
        <v>284.56622155999997</v>
      </c>
      <c r="P424" s="64">
        <f>SUMIFS(СВЦЭМ!$L$34:$L$777,СВЦЭМ!$A$34:$A$777,$A424,СВЦЭМ!$B$34:$B$777,P$401)+'СЕТ СН'!$F$13</f>
        <v>286.35094154000001</v>
      </c>
      <c r="Q424" s="64">
        <f>SUMIFS(СВЦЭМ!$L$34:$L$777,СВЦЭМ!$A$34:$A$777,$A424,СВЦЭМ!$B$34:$B$777,Q$401)+'СЕТ СН'!$F$13</f>
        <v>288.49478995999999</v>
      </c>
      <c r="R424" s="64">
        <f>SUMIFS(СВЦЭМ!$L$34:$L$777,СВЦЭМ!$A$34:$A$777,$A424,СВЦЭМ!$B$34:$B$777,R$401)+'СЕТ СН'!$F$13</f>
        <v>290.25907130000002</v>
      </c>
      <c r="S424" s="64">
        <f>SUMIFS(СВЦЭМ!$L$34:$L$777,СВЦЭМ!$A$34:$A$777,$A424,СВЦЭМ!$B$34:$B$777,S$401)+'СЕТ СН'!$F$13</f>
        <v>289.22624488000002</v>
      </c>
      <c r="T424" s="64">
        <f>SUMIFS(СВЦЭМ!$L$34:$L$777,СВЦЭМ!$A$34:$A$777,$A424,СВЦЭМ!$B$34:$B$777,T$401)+'СЕТ СН'!$F$13</f>
        <v>289.27237446999999</v>
      </c>
      <c r="U424" s="64">
        <f>SUMIFS(СВЦЭМ!$L$34:$L$777,СВЦЭМ!$A$34:$A$777,$A424,СВЦЭМ!$B$34:$B$777,U$401)+'СЕТ СН'!$F$13</f>
        <v>289.55558281999998</v>
      </c>
      <c r="V424" s="64">
        <f>SUMIFS(СВЦЭМ!$L$34:$L$777,СВЦЭМ!$A$34:$A$777,$A424,СВЦЭМ!$B$34:$B$777,V$401)+'СЕТ СН'!$F$13</f>
        <v>304.37877986000001</v>
      </c>
      <c r="W424" s="64">
        <f>SUMIFS(СВЦЭМ!$L$34:$L$777,СВЦЭМ!$A$34:$A$777,$A424,СВЦЭМ!$B$34:$B$777,W$401)+'СЕТ СН'!$F$13</f>
        <v>333.12007832</v>
      </c>
      <c r="X424" s="64">
        <f>SUMIFS(СВЦЭМ!$L$34:$L$777,СВЦЭМ!$A$34:$A$777,$A424,СВЦЭМ!$B$34:$B$777,X$401)+'СЕТ СН'!$F$13</f>
        <v>350.47368899999998</v>
      </c>
      <c r="Y424" s="64">
        <f>SUMIFS(СВЦЭМ!$L$34:$L$777,СВЦЭМ!$A$34:$A$777,$A424,СВЦЭМ!$B$34:$B$777,Y$401)+'СЕТ СН'!$F$13</f>
        <v>402.46376356000002</v>
      </c>
    </row>
    <row r="425" spans="1:25" ht="15.75" x14ac:dyDescent="0.2">
      <c r="A425" s="63">
        <f t="shared" si="11"/>
        <v>42575</v>
      </c>
      <c r="B425" s="64">
        <f>SUMIFS(СВЦЭМ!$L$34:$L$777,СВЦЭМ!$A$34:$A$777,$A425,СВЦЭМ!$B$34:$B$777,B$401)+'СЕТ СН'!$F$13</f>
        <v>474.74402736000002</v>
      </c>
      <c r="C425" s="64">
        <f>SUMIFS(СВЦЭМ!$L$34:$L$777,СВЦЭМ!$A$34:$A$777,$A425,СВЦЭМ!$B$34:$B$777,C$401)+'СЕТ СН'!$F$13</f>
        <v>518.98662893000005</v>
      </c>
      <c r="D425" s="64">
        <f>SUMIFS(СВЦЭМ!$L$34:$L$777,СВЦЭМ!$A$34:$A$777,$A425,СВЦЭМ!$B$34:$B$777,D$401)+'СЕТ СН'!$F$13</f>
        <v>550.27260017000003</v>
      </c>
      <c r="E425" s="64">
        <f>SUMIFS(СВЦЭМ!$L$34:$L$777,СВЦЭМ!$A$34:$A$777,$A425,СВЦЭМ!$B$34:$B$777,E$401)+'СЕТ СН'!$F$13</f>
        <v>566.33236371999999</v>
      </c>
      <c r="F425" s="64">
        <f>SUMIFS(СВЦЭМ!$L$34:$L$777,СВЦЭМ!$A$34:$A$777,$A425,СВЦЭМ!$B$34:$B$777,F$401)+'СЕТ СН'!$F$13</f>
        <v>577.06523335999998</v>
      </c>
      <c r="G425" s="64">
        <f>SUMIFS(СВЦЭМ!$L$34:$L$777,СВЦЭМ!$A$34:$A$777,$A425,СВЦЭМ!$B$34:$B$777,G$401)+'СЕТ СН'!$F$13</f>
        <v>579.30154985000001</v>
      </c>
      <c r="H425" s="64">
        <f>SUMIFS(СВЦЭМ!$L$34:$L$777,СВЦЭМ!$A$34:$A$777,$A425,СВЦЭМ!$B$34:$B$777,H$401)+'СЕТ СН'!$F$13</f>
        <v>530.20629628999995</v>
      </c>
      <c r="I425" s="64">
        <f>SUMIFS(СВЦЭМ!$L$34:$L$777,СВЦЭМ!$A$34:$A$777,$A425,СВЦЭМ!$B$34:$B$777,I$401)+'СЕТ СН'!$F$13</f>
        <v>476.2179635</v>
      </c>
      <c r="J425" s="64">
        <f>SUMIFS(СВЦЭМ!$L$34:$L$777,СВЦЭМ!$A$34:$A$777,$A425,СВЦЭМ!$B$34:$B$777,J$401)+'СЕТ СН'!$F$13</f>
        <v>385.31990014000002</v>
      </c>
      <c r="K425" s="64">
        <f>SUMIFS(СВЦЭМ!$L$34:$L$777,СВЦЭМ!$A$34:$A$777,$A425,СВЦЭМ!$B$34:$B$777,K$401)+'СЕТ СН'!$F$13</f>
        <v>312.17491974000001</v>
      </c>
      <c r="L425" s="64">
        <f>SUMIFS(СВЦЭМ!$L$34:$L$777,СВЦЭМ!$A$34:$A$777,$A425,СВЦЭМ!$B$34:$B$777,L$401)+'СЕТ СН'!$F$13</f>
        <v>291.71000250999998</v>
      </c>
      <c r="M425" s="64">
        <f>SUMIFS(СВЦЭМ!$L$34:$L$777,СВЦЭМ!$A$34:$A$777,$A425,СВЦЭМ!$B$34:$B$777,M$401)+'СЕТ СН'!$F$13</f>
        <v>290.23811320999999</v>
      </c>
      <c r="N425" s="64">
        <f>SUMIFS(СВЦЭМ!$L$34:$L$777,СВЦЭМ!$A$34:$A$777,$A425,СВЦЭМ!$B$34:$B$777,N$401)+'СЕТ СН'!$F$13</f>
        <v>293.32924482999999</v>
      </c>
      <c r="O425" s="64">
        <f>SUMIFS(СВЦЭМ!$L$34:$L$777,СВЦЭМ!$A$34:$A$777,$A425,СВЦЭМ!$B$34:$B$777,O$401)+'СЕТ СН'!$F$13</f>
        <v>293.18126683999998</v>
      </c>
      <c r="P425" s="64">
        <f>SUMIFS(СВЦЭМ!$L$34:$L$777,СВЦЭМ!$A$34:$A$777,$A425,СВЦЭМ!$B$34:$B$777,P$401)+'СЕТ СН'!$F$13</f>
        <v>294.70287479000001</v>
      </c>
      <c r="Q425" s="64">
        <f>SUMIFS(СВЦЭМ!$L$34:$L$777,СВЦЭМ!$A$34:$A$777,$A425,СВЦЭМ!$B$34:$B$777,Q$401)+'СЕТ СН'!$F$13</f>
        <v>295.79715999000001</v>
      </c>
      <c r="R425" s="64">
        <f>SUMIFS(СВЦЭМ!$L$34:$L$777,СВЦЭМ!$A$34:$A$777,$A425,СВЦЭМ!$B$34:$B$777,R$401)+'СЕТ СН'!$F$13</f>
        <v>297.59473389999999</v>
      </c>
      <c r="S425" s="64">
        <f>SUMIFS(СВЦЭМ!$L$34:$L$777,СВЦЭМ!$A$34:$A$777,$A425,СВЦЭМ!$B$34:$B$777,S$401)+'СЕТ СН'!$F$13</f>
        <v>303.01959133000003</v>
      </c>
      <c r="T425" s="64">
        <f>SUMIFS(СВЦЭМ!$L$34:$L$777,СВЦЭМ!$A$34:$A$777,$A425,СВЦЭМ!$B$34:$B$777,T$401)+'СЕТ СН'!$F$13</f>
        <v>302.92158296000002</v>
      </c>
      <c r="U425" s="64">
        <f>SUMIFS(СВЦЭМ!$L$34:$L$777,СВЦЭМ!$A$34:$A$777,$A425,СВЦЭМ!$B$34:$B$777,U$401)+'СЕТ СН'!$F$13</f>
        <v>318.60437568999998</v>
      </c>
      <c r="V425" s="64">
        <f>SUMIFS(СВЦЭМ!$L$34:$L$777,СВЦЭМ!$A$34:$A$777,$A425,СВЦЭМ!$B$34:$B$777,V$401)+'СЕТ СН'!$F$13</f>
        <v>325.68390036</v>
      </c>
      <c r="W425" s="64">
        <f>SUMIFS(СВЦЭМ!$L$34:$L$777,СВЦЭМ!$A$34:$A$777,$A425,СВЦЭМ!$B$34:$B$777,W$401)+'СЕТ СН'!$F$13</f>
        <v>353.33554340000001</v>
      </c>
      <c r="X425" s="64">
        <f>SUMIFS(СВЦЭМ!$L$34:$L$777,СВЦЭМ!$A$34:$A$777,$A425,СВЦЭМ!$B$34:$B$777,X$401)+'СЕТ СН'!$F$13</f>
        <v>375.97433783000002</v>
      </c>
      <c r="Y425" s="64">
        <f>SUMIFS(СВЦЭМ!$L$34:$L$777,СВЦЭМ!$A$34:$A$777,$A425,СВЦЭМ!$B$34:$B$777,Y$401)+'СЕТ СН'!$F$13</f>
        <v>432.76640478000002</v>
      </c>
    </row>
    <row r="426" spans="1:25" ht="15.75" x14ac:dyDescent="0.2">
      <c r="A426" s="63">
        <f t="shared" si="11"/>
        <v>42576</v>
      </c>
      <c r="B426" s="64">
        <f>SUMIFS(СВЦЭМ!$L$34:$L$777,СВЦЭМ!$A$34:$A$777,$A426,СВЦЭМ!$B$34:$B$777,B$401)+'СЕТ СН'!$F$13</f>
        <v>432.13139512999999</v>
      </c>
      <c r="C426" s="64">
        <f>SUMIFS(СВЦЭМ!$L$34:$L$777,СВЦЭМ!$A$34:$A$777,$A426,СВЦЭМ!$B$34:$B$777,C$401)+'СЕТ СН'!$F$13</f>
        <v>474.23149318999998</v>
      </c>
      <c r="D426" s="64">
        <f>SUMIFS(СВЦЭМ!$L$34:$L$777,СВЦЭМ!$A$34:$A$777,$A426,СВЦЭМ!$B$34:$B$777,D$401)+'СЕТ СН'!$F$13</f>
        <v>490.16787201</v>
      </c>
      <c r="E426" s="64">
        <f>SUMIFS(СВЦЭМ!$L$34:$L$777,СВЦЭМ!$A$34:$A$777,$A426,СВЦЭМ!$B$34:$B$777,E$401)+'СЕТ СН'!$F$13</f>
        <v>489.76379867000003</v>
      </c>
      <c r="F426" s="64">
        <f>SUMIFS(СВЦЭМ!$L$34:$L$777,СВЦЭМ!$A$34:$A$777,$A426,СВЦЭМ!$B$34:$B$777,F$401)+'СЕТ СН'!$F$13</f>
        <v>495.16742654000001</v>
      </c>
      <c r="G426" s="64">
        <f>SUMIFS(СВЦЭМ!$L$34:$L$777,СВЦЭМ!$A$34:$A$777,$A426,СВЦЭМ!$B$34:$B$777,G$401)+'СЕТ СН'!$F$13</f>
        <v>491.54133374000003</v>
      </c>
      <c r="H426" s="64">
        <f>SUMIFS(СВЦЭМ!$L$34:$L$777,СВЦЭМ!$A$34:$A$777,$A426,СВЦЭМ!$B$34:$B$777,H$401)+'СЕТ СН'!$F$13</f>
        <v>454.33804696999999</v>
      </c>
      <c r="I426" s="64">
        <f>SUMIFS(СВЦЭМ!$L$34:$L$777,СВЦЭМ!$A$34:$A$777,$A426,СВЦЭМ!$B$34:$B$777,I$401)+'СЕТ СН'!$F$13</f>
        <v>378.12222480999998</v>
      </c>
      <c r="J426" s="64">
        <f>SUMIFS(СВЦЭМ!$L$34:$L$777,СВЦЭМ!$A$34:$A$777,$A426,СВЦЭМ!$B$34:$B$777,J$401)+'СЕТ СН'!$F$13</f>
        <v>306.70270606000003</v>
      </c>
      <c r="K426" s="64">
        <f>SUMIFS(СВЦЭМ!$L$34:$L$777,СВЦЭМ!$A$34:$A$777,$A426,СВЦЭМ!$B$34:$B$777,K$401)+'СЕТ СН'!$F$13</f>
        <v>282.21431962999998</v>
      </c>
      <c r="L426" s="64">
        <f>SUMIFS(СВЦЭМ!$L$34:$L$777,СВЦЭМ!$A$34:$A$777,$A426,СВЦЭМ!$B$34:$B$777,L$401)+'СЕТ СН'!$F$13</f>
        <v>314.55624524000001</v>
      </c>
      <c r="M426" s="64">
        <f>SUMIFS(СВЦЭМ!$L$34:$L$777,СВЦЭМ!$A$34:$A$777,$A426,СВЦЭМ!$B$34:$B$777,M$401)+'СЕТ СН'!$F$13</f>
        <v>316.50050521999998</v>
      </c>
      <c r="N426" s="64">
        <f>SUMIFS(СВЦЭМ!$L$34:$L$777,СВЦЭМ!$A$34:$A$777,$A426,СВЦЭМ!$B$34:$B$777,N$401)+'СЕТ СН'!$F$13</f>
        <v>308.11197512000001</v>
      </c>
      <c r="O426" s="64">
        <f>SUMIFS(СВЦЭМ!$L$34:$L$777,СВЦЭМ!$A$34:$A$777,$A426,СВЦЭМ!$B$34:$B$777,O$401)+'СЕТ СН'!$F$13</f>
        <v>315.05287810999999</v>
      </c>
      <c r="P426" s="64">
        <f>SUMIFS(СВЦЭМ!$L$34:$L$777,СВЦЭМ!$A$34:$A$777,$A426,СВЦЭМ!$B$34:$B$777,P$401)+'СЕТ СН'!$F$13</f>
        <v>313.58141933000002</v>
      </c>
      <c r="Q426" s="64">
        <f>SUMIFS(СВЦЭМ!$L$34:$L$777,СВЦЭМ!$A$34:$A$777,$A426,СВЦЭМ!$B$34:$B$777,Q$401)+'СЕТ СН'!$F$13</f>
        <v>307.21578156999999</v>
      </c>
      <c r="R426" s="64">
        <f>SUMIFS(СВЦЭМ!$L$34:$L$777,СВЦЭМ!$A$34:$A$777,$A426,СВЦЭМ!$B$34:$B$777,R$401)+'СЕТ СН'!$F$13</f>
        <v>309.00945632999998</v>
      </c>
      <c r="S426" s="64">
        <f>SUMIFS(СВЦЭМ!$L$34:$L$777,СВЦЭМ!$A$34:$A$777,$A426,СВЦЭМ!$B$34:$B$777,S$401)+'СЕТ СН'!$F$13</f>
        <v>307.28870353000002</v>
      </c>
      <c r="T426" s="64">
        <f>SUMIFS(СВЦЭМ!$L$34:$L$777,СВЦЭМ!$A$34:$A$777,$A426,СВЦЭМ!$B$34:$B$777,T$401)+'СЕТ СН'!$F$13</f>
        <v>275.66204494999999</v>
      </c>
      <c r="U426" s="64">
        <f>SUMIFS(СВЦЭМ!$L$34:$L$777,СВЦЭМ!$A$34:$A$777,$A426,СВЦЭМ!$B$34:$B$777,U$401)+'СЕТ СН'!$F$13</f>
        <v>277.25847319000002</v>
      </c>
      <c r="V426" s="64">
        <f>SUMIFS(СВЦЭМ!$L$34:$L$777,СВЦЭМ!$A$34:$A$777,$A426,СВЦЭМ!$B$34:$B$777,V$401)+'СЕТ СН'!$F$13</f>
        <v>281.15229668000001</v>
      </c>
      <c r="W426" s="64">
        <f>SUMIFS(СВЦЭМ!$L$34:$L$777,СВЦЭМ!$A$34:$A$777,$A426,СВЦЭМ!$B$34:$B$777,W$401)+'СЕТ СН'!$F$13</f>
        <v>314.02468611</v>
      </c>
      <c r="X426" s="64">
        <f>SUMIFS(СВЦЭМ!$L$34:$L$777,СВЦЭМ!$A$34:$A$777,$A426,СВЦЭМ!$B$34:$B$777,X$401)+'СЕТ СН'!$F$13</f>
        <v>329.73604359000001</v>
      </c>
      <c r="Y426" s="64">
        <f>SUMIFS(СВЦЭМ!$L$34:$L$777,СВЦЭМ!$A$34:$A$777,$A426,СВЦЭМ!$B$34:$B$777,Y$401)+'СЕТ СН'!$F$13</f>
        <v>360.05719971000002</v>
      </c>
    </row>
    <row r="427" spans="1:25" ht="15.75" x14ac:dyDescent="0.2">
      <c r="A427" s="63">
        <f t="shared" si="11"/>
        <v>42577</v>
      </c>
      <c r="B427" s="64">
        <f>SUMIFS(СВЦЭМ!$L$34:$L$777,СВЦЭМ!$A$34:$A$777,$A427,СВЦЭМ!$B$34:$B$777,B$401)+'СЕТ СН'!$F$13</f>
        <v>487.76875598999999</v>
      </c>
      <c r="C427" s="64">
        <f>SUMIFS(СВЦЭМ!$L$34:$L$777,СВЦЭМ!$A$34:$A$777,$A427,СВЦЭМ!$B$34:$B$777,C$401)+'СЕТ СН'!$F$13</f>
        <v>527.43014617999995</v>
      </c>
      <c r="D427" s="64">
        <f>SUMIFS(СВЦЭМ!$L$34:$L$777,СВЦЭМ!$A$34:$A$777,$A427,СВЦЭМ!$B$34:$B$777,D$401)+'СЕТ СН'!$F$13</f>
        <v>551.29204267</v>
      </c>
      <c r="E427" s="64">
        <f>SUMIFS(СВЦЭМ!$L$34:$L$777,СВЦЭМ!$A$34:$A$777,$A427,СВЦЭМ!$B$34:$B$777,E$401)+'СЕТ СН'!$F$13</f>
        <v>557.34770144000004</v>
      </c>
      <c r="F427" s="64">
        <f>SUMIFS(СВЦЭМ!$L$34:$L$777,СВЦЭМ!$A$34:$A$777,$A427,СВЦЭМ!$B$34:$B$777,F$401)+'СЕТ СН'!$F$13</f>
        <v>553.09358470999996</v>
      </c>
      <c r="G427" s="64">
        <f>SUMIFS(СВЦЭМ!$L$34:$L$777,СВЦЭМ!$A$34:$A$777,$A427,СВЦЭМ!$B$34:$B$777,G$401)+'СЕТ СН'!$F$13</f>
        <v>549.76901782000004</v>
      </c>
      <c r="H427" s="64">
        <f>SUMIFS(СВЦЭМ!$L$34:$L$777,СВЦЭМ!$A$34:$A$777,$A427,СВЦЭМ!$B$34:$B$777,H$401)+'СЕТ СН'!$F$13</f>
        <v>510.13552811</v>
      </c>
      <c r="I427" s="64">
        <f>SUMIFS(СВЦЭМ!$L$34:$L$777,СВЦЭМ!$A$34:$A$777,$A427,СВЦЭМ!$B$34:$B$777,I$401)+'СЕТ СН'!$F$13</f>
        <v>437.49314247000001</v>
      </c>
      <c r="J427" s="64">
        <f>SUMIFS(СВЦЭМ!$L$34:$L$777,СВЦЭМ!$A$34:$A$777,$A427,СВЦЭМ!$B$34:$B$777,J$401)+'СЕТ СН'!$F$13</f>
        <v>403.44964096000001</v>
      </c>
      <c r="K427" s="64">
        <f>SUMIFS(СВЦЭМ!$L$34:$L$777,СВЦЭМ!$A$34:$A$777,$A427,СВЦЭМ!$B$34:$B$777,K$401)+'СЕТ СН'!$F$13</f>
        <v>365.61845853</v>
      </c>
      <c r="L427" s="64">
        <f>SUMIFS(СВЦЭМ!$L$34:$L$777,СВЦЭМ!$A$34:$A$777,$A427,СВЦЭМ!$B$34:$B$777,L$401)+'СЕТ СН'!$F$13</f>
        <v>355.02159942999998</v>
      </c>
      <c r="M427" s="64">
        <f>SUMIFS(СВЦЭМ!$L$34:$L$777,СВЦЭМ!$A$34:$A$777,$A427,СВЦЭМ!$B$34:$B$777,M$401)+'СЕТ СН'!$F$13</f>
        <v>346.68814565999998</v>
      </c>
      <c r="N427" s="64">
        <f>SUMIFS(СВЦЭМ!$L$34:$L$777,СВЦЭМ!$A$34:$A$777,$A427,СВЦЭМ!$B$34:$B$777,N$401)+'СЕТ СН'!$F$13</f>
        <v>349.01592970000002</v>
      </c>
      <c r="O427" s="64">
        <f>SUMIFS(СВЦЭМ!$L$34:$L$777,СВЦЭМ!$A$34:$A$777,$A427,СВЦЭМ!$B$34:$B$777,O$401)+'СЕТ СН'!$F$13</f>
        <v>344.11513229000002</v>
      </c>
      <c r="P427" s="64">
        <f>SUMIFS(СВЦЭМ!$L$34:$L$777,СВЦЭМ!$A$34:$A$777,$A427,СВЦЭМ!$B$34:$B$777,P$401)+'СЕТ СН'!$F$13</f>
        <v>340.11341198999997</v>
      </c>
      <c r="Q427" s="64">
        <f>SUMIFS(СВЦЭМ!$L$34:$L$777,СВЦЭМ!$A$34:$A$777,$A427,СВЦЭМ!$B$34:$B$777,Q$401)+'СЕТ СН'!$F$13</f>
        <v>342.05927728</v>
      </c>
      <c r="R427" s="64">
        <f>SUMIFS(СВЦЭМ!$L$34:$L$777,СВЦЭМ!$A$34:$A$777,$A427,СВЦЭМ!$B$34:$B$777,R$401)+'СЕТ СН'!$F$13</f>
        <v>342.60933962000001</v>
      </c>
      <c r="S427" s="64">
        <f>SUMIFS(СВЦЭМ!$L$34:$L$777,СВЦЭМ!$A$34:$A$777,$A427,СВЦЭМ!$B$34:$B$777,S$401)+'СЕТ СН'!$F$13</f>
        <v>351.97736737000002</v>
      </c>
      <c r="T427" s="64">
        <f>SUMIFS(СВЦЭМ!$L$34:$L$777,СВЦЭМ!$A$34:$A$777,$A427,СВЦЭМ!$B$34:$B$777,T$401)+'СЕТ СН'!$F$13</f>
        <v>366.58279883</v>
      </c>
      <c r="U427" s="64">
        <f>SUMIFS(СВЦЭМ!$L$34:$L$777,СВЦЭМ!$A$34:$A$777,$A427,СВЦЭМ!$B$34:$B$777,U$401)+'СЕТ СН'!$F$13</f>
        <v>378.74199775</v>
      </c>
      <c r="V427" s="64">
        <f>SUMIFS(СВЦЭМ!$L$34:$L$777,СВЦЭМ!$A$34:$A$777,$A427,СВЦЭМ!$B$34:$B$777,V$401)+'СЕТ СН'!$F$13</f>
        <v>427.06286839000001</v>
      </c>
      <c r="W427" s="64">
        <f>SUMIFS(СВЦЭМ!$L$34:$L$777,СВЦЭМ!$A$34:$A$777,$A427,СВЦЭМ!$B$34:$B$777,W$401)+'СЕТ СН'!$F$13</f>
        <v>463.01449769999999</v>
      </c>
      <c r="X427" s="64">
        <f>SUMIFS(СВЦЭМ!$L$34:$L$777,СВЦЭМ!$A$34:$A$777,$A427,СВЦЭМ!$B$34:$B$777,X$401)+'СЕТ СН'!$F$13</f>
        <v>475.04586979999999</v>
      </c>
      <c r="Y427" s="64">
        <f>SUMIFS(СВЦЭМ!$L$34:$L$777,СВЦЭМ!$A$34:$A$777,$A427,СВЦЭМ!$B$34:$B$777,Y$401)+'СЕТ СН'!$F$13</f>
        <v>460.72859774</v>
      </c>
    </row>
    <row r="428" spans="1:25" ht="15.75" x14ac:dyDescent="0.2">
      <c r="A428" s="63">
        <f t="shared" si="11"/>
        <v>42578</v>
      </c>
      <c r="B428" s="64">
        <f>SUMIFS(СВЦЭМ!$L$34:$L$777,СВЦЭМ!$A$34:$A$777,$A428,СВЦЭМ!$B$34:$B$777,B$401)+'СЕТ СН'!$F$13</f>
        <v>450.04348241000002</v>
      </c>
      <c r="C428" s="64">
        <f>SUMIFS(СВЦЭМ!$L$34:$L$777,СВЦЭМ!$A$34:$A$777,$A428,СВЦЭМ!$B$34:$B$777,C$401)+'СЕТ СН'!$F$13</f>
        <v>488.55780090000002</v>
      </c>
      <c r="D428" s="64">
        <f>SUMIFS(СВЦЭМ!$L$34:$L$777,СВЦЭМ!$A$34:$A$777,$A428,СВЦЭМ!$B$34:$B$777,D$401)+'СЕТ СН'!$F$13</f>
        <v>515.61970652000002</v>
      </c>
      <c r="E428" s="64">
        <f>SUMIFS(СВЦЭМ!$L$34:$L$777,СВЦЭМ!$A$34:$A$777,$A428,СВЦЭМ!$B$34:$B$777,E$401)+'СЕТ СН'!$F$13</f>
        <v>524.78336423999997</v>
      </c>
      <c r="F428" s="64">
        <f>SUMIFS(СВЦЭМ!$L$34:$L$777,СВЦЭМ!$A$34:$A$777,$A428,СВЦЭМ!$B$34:$B$777,F$401)+'СЕТ СН'!$F$13</f>
        <v>528.74033230999999</v>
      </c>
      <c r="G428" s="64">
        <f>SUMIFS(СВЦЭМ!$L$34:$L$777,СВЦЭМ!$A$34:$A$777,$A428,СВЦЭМ!$B$34:$B$777,G$401)+'СЕТ СН'!$F$13</f>
        <v>528.52781449999998</v>
      </c>
      <c r="H428" s="64">
        <f>SUMIFS(СВЦЭМ!$L$34:$L$777,СВЦЭМ!$A$34:$A$777,$A428,СВЦЭМ!$B$34:$B$777,H$401)+'СЕТ СН'!$F$13</f>
        <v>498.05120785999998</v>
      </c>
      <c r="I428" s="64">
        <f>SUMIFS(СВЦЭМ!$L$34:$L$777,СВЦЭМ!$A$34:$A$777,$A428,СВЦЭМ!$B$34:$B$777,I$401)+'СЕТ СН'!$F$13</f>
        <v>452.16052195999998</v>
      </c>
      <c r="J428" s="64">
        <f>SUMIFS(СВЦЭМ!$L$34:$L$777,СВЦЭМ!$A$34:$A$777,$A428,СВЦЭМ!$B$34:$B$777,J$401)+'СЕТ СН'!$F$13</f>
        <v>429.02198322999999</v>
      </c>
      <c r="K428" s="64">
        <f>SUMIFS(СВЦЭМ!$L$34:$L$777,СВЦЭМ!$A$34:$A$777,$A428,СВЦЭМ!$B$34:$B$777,K$401)+'СЕТ СН'!$F$13</f>
        <v>411.36645775</v>
      </c>
      <c r="L428" s="64">
        <f>SUMIFS(СВЦЭМ!$L$34:$L$777,СВЦЭМ!$A$34:$A$777,$A428,СВЦЭМ!$B$34:$B$777,L$401)+'СЕТ СН'!$F$13</f>
        <v>405.61363363999999</v>
      </c>
      <c r="M428" s="64">
        <f>SUMIFS(СВЦЭМ!$L$34:$L$777,СВЦЭМ!$A$34:$A$777,$A428,СВЦЭМ!$B$34:$B$777,M$401)+'СЕТ СН'!$F$13</f>
        <v>399.78316667000001</v>
      </c>
      <c r="N428" s="64">
        <f>SUMIFS(СВЦЭМ!$L$34:$L$777,СВЦЭМ!$A$34:$A$777,$A428,СВЦЭМ!$B$34:$B$777,N$401)+'СЕТ СН'!$F$13</f>
        <v>401.35070125999999</v>
      </c>
      <c r="O428" s="64">
        <f>SUMIFS(СВЦЭМ!$L$34:$L$777,СВЦЭМ!$A$34:$A$777,$A428,СВЦЭМ!$B$34:$B$777,O$401)+'СЕТ СН'!$F$13</f>
        <v>398.78099451999998</v>
      </c>
      <c r="P428" s="64">
        <f>SUMIFS(СВЦЭМ!$L$34:$L$777,СВЦЭМ!$A$34:$A$777,$A428,СВЦЭМ!$B$34:$B$777,P$401)+'СЕТ СН'!$F$13</f>
        <v>399.05955419999998</v>
      </c>
      <c r="Q428" s="64">
        <f>SUMIFS(СВЦЭМ!$L$34:$L$777,СВЦЭМ!$A$34:$A$777,$A428,СВЦЭМ!$B$34:$B$777,Q$401)+'СЕТ СН'!$F$13</f>
        <v>394.69412839</v>
      </c>
      <c r="R428" s="64">
        <f>SUMIFS(СВЦЭМ!$L$34:$L$777,СВЦЭМ!$A$34:$A$777,$A428,СВЦЭМ!$B$34:$B$777,R$401)+'СЕТ СН'!$F$13</f>
        <v>390.89985737000001</v>
      </c>
      <c r="S428" s="64">
        <f>SUMIFS(СВЦЭМ!$L$34:$L$777,СВЦЭМ!$A$34:$A$777,$A428,СВЦЭМ!$B$34:$B$777,S$401)+'СЕТ СН'!$F$13</f>
        <v>394.73451985999998</v>
      </c>
      <c r="T428" s="64">
        <f>SUMIFS(СВЦЭМ!$L$34:$L$777,СВЦЭМ!$A$34:$A$777,$A428,СВЦЭМ!$B$34:$B$777,T$401)+'СЕТ СН'!$F$13</f>
        <v>397.04922055999998</v>
      </c>
      <c r="U428" s="64">
        <f>SUMIFS(СВЦЭМ!$L$34:$L$777,СВЦЭМ!$A$34:$A$777,$A428,СВЦЭМ!$B$34:$B$777,U$401)+'СЕТ СН'!$F$13</f>
        <v>400.06555208999998</v>
      </c>
      <c r="V428" s="64">
        <f>SUMIFS(СВЦЭМ!$L$34:$L$777,СВЦЭМ!$A$34:$A$777,$A428,СВЦЭМ!$B$34:$B$777,V$401)+'СЕТ СН'!$F$13</f>
        <v>409.34774974999999</v>
      </c>
      <c r="W428" s="64">
        <f>SUMIFS(СВЦЭМ!$L$34:$L$777,СВЦЭМ!$A$34:$A$777,$A428,СВЦЭМ!$B$34:$B$777,W$401)+'СЕТ СН'!$F$13</f>
        <v>432.33527153</v>
      </c>
      <c r="X428" s="64">
        <f>SUMIFS(СВЦЭМ!$L$34:$L$777,СВЦЭМ!$A$34:$A$777,$A428,СВЦЭМ!$B$34:$B$777,X$401)+'СЕТ СН'!$F$13</f>
        <v>448.82840655000001</v>
      </c>
      <c r="Y428" s="64">
        <f>SUMIFS(СВЦЭМ!$L$34:$L$777,СВЦЭМ!$A$34:$A$777,$A428,СВЦЭМ!$B$34:$B$777,Y$401)+'СЕТ СН'!$F$13</f>
        <v>470.05729752000002</v>
      </c>
    </row>
    <row r="429" spans="1:25" ht="15.75" x14ac:dyDescent="0.2">
      <c r="A429" s="63">
        <f t="shared" si="11"/>
        <v>42579</v>
      </c>
      <c r="B429" s="64">
        <f>SUMIFS(СВЦЭМ!$L$34:$L$777,СВЦЭМ!$A$34:$A$777,$A429,СВЦЭМ!$B$34:$B$777,B$401)+'СЕТ СН'!$F$13</f>
        <v>487.53308642000002</v>
      </c>
      <c r="C429" s="64">
        <f>SUMIFS(СВЦЭМ!$L$34:$L$777,СВЦЭМ!$A$34:$A$777,$A429,СВЦЭМ!$B$34:$B$777,C$401)+'СЕТ СН'!$F$13</f>
        <v>532.00188491999995</v>
      </c>
      <c r="D429" s="64">
        <f>SUMIFS(СВЦЭМ!$L$34:$L$777,СВЦЭМ!$A$34:$A$777,$A429,СВЦЭМ!$B$34:$B$777,D$401)+'СЕТ СН'!$F$13</f>
        <v>558.45656021000002</v>
      </c>
      <c r="E429" s="64">
        <f>SUMIFS(СВЦЭМ!$L$34:$L$777,СВЦЭМ!$A$34:$A$777,$A429,СВЦЭМ!$B$34:$B$777,E$401)+'СЕТ СН'!$F$13</f>
        <v>558.29839810999999</v>
      </c>
      <c r="F429" s="64">
        <f>SUMIFS(СВЦЭМ!$L$34:$L$777,СВЦЭМ!$A$34:$A$777,$A429,СВЦЭМ!$B$34:$B$777,F$401)+'СЕТ СН'!$F$13</f>
        <v>556.29084518000002</v>
      </c>
      <c r="G429" s="64">
        <f>SUMIFS(СВЦЭМ!$L$34:$L$777,СВЦЭМ!$A$34:$A$777,$A429,СВЦЭМ!$B$34:$B$777,G$401)+'СЕТ СН'!$F$13</f>
        <v>558.25898681000001</v>
      </c>
      <c r="H429" s="64">
        <f>SUMIFS(СВЦЭМ!$L$34:$L$777,СВЦЭМ!$A$34:$A$777,$A429,СВЦЭМ!$B$34:$B$777,H$401)+'СЕТ СН'!$F$13</f>
        <v>504.15025458999997</v>
      </c>
      <c r="I429" s="64">
        <f>SUMIFS(СВЦЭМ!$L$34:$L$777,СВЦЭМ!$A$34:$A$777,$A429,СВЦЭМ!$B$34:$B$777,I$401)+'СЕТ СН'!$F$13</f>
        <v>470.90653142000002</v>
      </c>
      <c r="J429" s="64">
        <f>SUMIFS(СВЦЭМ!$L$34:$L$777,СВЦЭМ!$A$34:$A$777,$A429,СВЦЭМ!$B$34:$B$777,J$401)+'СЕТ СН'!$F$13</f>
        <v>427.42595965999999</v>
      </c>
      <c r="K429" s="64">
        <f>SUMIFS(СВЦЭМ!$L$34:$L$777,СВЦЭМ!$A$34:$A$777,$A429,СВЦЭМ!$B$34:$B$777,K$401)+'СЕТ СН'!$F$13</f>
        <v>449.55089554</v>
      </c>
      <c r="L429" s="64">
        <f>SUMIFS(СВЦЭМ!$L$34:$L$777,СВЦЭМ!$A$34:$A$777,$A429,СВЦЭМ!$B$34:$B$777,L$401)+'СЕТ СН'!$F$13</f>
        <v>454.17138498000003</v>
      </c>
      <c r="M429" s="64">
        <f>SUMIFS(СВЦЭМ!$L$34:$L$777,СВЦЭМ!$A$34:$A$777,$A429,СВЦЭМ!$B$34:$B$777,M$401)+'СЕТ СН'!$F$13</f>
        <v>458.65539640999998</v>
      </c>
      <c r="N429" s="64">
        <f>SUMIFS(СВЦЭМ!$L$34:$L$777,СВЦЭМ!$A$34:$A$777,$A429,СВЦЭМ!$B$34:$B$777,N$401)+'СЕТ СН'!$F$13</f>
        <v>454.44066823999998</v>
      </c>
      <c r="O429" s="64">
        <f>SUMIFS(СВЦЭМ!$L$34:$L$777,СВЦЭМ!$A$34:$A$777,$A429,СВЦЭМ!$B$34:$B$777,O$401)+'СЕТ СН'!$F$13</f>
        <v>456.01270825</v>
      </c>
      <c r="P429" s="64">
        <f>SUMIFS(СВЦЭМ!$L$34:$L$777,СВЦЭМ!$A$34:$A$777,$A429,СВЦЭМ!$B$34:$B$777,P$401)+'СЕТ СН'!$F$13</f>
        <v>450.01336563000001</v>
      </c>
      <c r="Q429" s="64">
        <f>SUMIFS(СВЦЭМ!$L$34:$L$777,СВЦЭМ!$A$34:$A$777,$A429,СВЦЭМ!$B$34:$B$777,Q$401)+'СЕТ СН'!$F$13</f>
        <v>447.20445648999998</v>
      </c>
      <c r="R429" s="64">
        <f>SUMIFS(СВЦЭМ!$L$34:$L$777,СВЦЭМ!$A$34:$A$777,$A429,СВЦЭМ!$B$34:$B$777,R$401)+'СЕТ СН'!$F$13</f>
        <v>442.84230221000001</v>
      </c>
      <c r="S429" s="64">
        <f>SUMIFS(СВЦЭМ!$L$34:$L$777,СВЦЭМ!$A$34:$A$777,$A429,СВЦЭМ!$B$34:$B$777,S$401)+'СЕТ СН'!$F$13</f>
        <v>443.25640292999998</v>
      </c>
      <c r="T429" s="64">
        <f>SUMIFS(СВЦЭМ!$L$34:$L$777,СВЦЭМ!$A$34:$A$777,$A429,СВЦЭМ!$B$34:$B$777,T$401)+'СЕТ СН'!$F$13</f>
        <v>440.34129286000001</v>
      </c>
      <c r="U429" s="64">
        <f>SUMIFS(СВЦЭМ!$L$34:$L$777,СВЦЭМ!$A$34:$A$777,$A429,СВЦЭМ!$B$34:$B$777,U$401)+'СЕТ СН'!$F$13</f>
        <v>438.80138774</v>
      </c>
      <c r="V429" s="64">
        <f>SUMIFS(СВЦЭМ!$L$34:$L$777,СВЦЭМ!$A$34:$A$777,$A429,СВЦЭМ!$B$34:$B$777,V$401)+'СЕТ СН'!$F$13</f>
        <v>447.35654985000002</v>
      </c>
      <c r="W429" s="64">
        <f>SUMIFS(СВЦЭМ!$L$34:$L$777,СВЦЭМ!$A$34:$A$777,$A429,СВЦЭМ!$B$34:$B$777,W$401)+'СЕТ СН'!$F$13</f>
        <v>435.68262535000002</v>
      </c>
      <c r="X429" s="64">
        <f>SUMIFS(СВЦЭМ!$L$34:$L$777,СВЦЭМ!$A$34:$A$777,$A429,СВЦЭМ!$B$34:$B$777,X$401)+'СЕТ СН'!$F$13</f>
        <v>447.65265607999999</v>
      </c>
      <c r="Y429" s="64">
        <f>SUMIFS(СВЦЭМ!$L$34:$L$777,СВЦЭМ!$A$34:$A$777,$A429,СВЦЭМ!$B$34:$B$777,Y$401)+'СЕТ СН'!$F$13</f>
        <v>455.61072676999999</v>
      </c>
    </row>
    <row r="430" spans="1:25" ht="15.75" x14ac:dyDescent="0.2">
      <c r="A430" s="63">
        <f t="shared" si="11"/>
        <v>42580</v>
      </c>
      <c r="B430" s="64">
        <f>SUMIFS(СВЦЭМ!$L$34:$L$777,СВЦЭМ!$A$34:$A$777,$A430,СВЦЭМ!$B$34:$B$777,B$401)+'СЕТ СН'!$F$13</f>
        <v>498.10303720000002</v>
      </c>
      <c r="C430" s="64">
        <f>SUMIFS(СВЦЭМ!$L$34:$L$777,СВЦЭМ!$A$34:$A$777,$A430,СВЦЭМ!$B$34:$B$777,C$401)+'СЕТ СН'!$F$13</f>
        <v>542.14059599999996</v>
      </c>
      <c r="D430" s="64">
        <f>SUMIFS(СВЦЭМ!$L$34:$L$777,СВЦЭМ!$A$34:$A$777,$A430,СВЦЭМ!$B$34:$B$777,D$401)+'СЕТ СН'!$F$13</f>
        <v>555.65233559000001</v>
      </c>
      <c r="E430" s="64">
        <f>SUMIFS(СВЦЭМ!$L$34:$L$777,СВЦЭМ!$A$34:$A$777,$A430,СВЦЭМ!$B$34:$B$777,E$401)+'СЕТ СН'!$F$13</f>
        <v>554.76651910999999</v>
      </c>
      <c r="F430" s="64">
        <f>SUMIFS(СВЦЭМ!$L$34:$L$777,СВЦЭМ!$A$34:$A$777,$A430,СВЦЭМ!$B$34:$B$777,F$401)+'СЕТ СН'!$F$13</f>
        <v>555.10146836000001</v>
      </c>
      <c r="G430" s="64">
        <f>SUMIFS(СВЦЭМ!$L$34:$L$777,СВЦЭМ!$A$34:$A$777,$A430,СВЦЭМ!$B$34:$B$777,G$401)+'СЕТ СН'!$F$13</f>
        <v>555.33751238000002</v>
      </c>
      <c r="H430" s="64">
        <f>SUMIFS(СВЦЭМ!$L$34:$L$777,СВЦЭМ!$A$34:$A$777,$A430,СВЦЭМ!$B$34:$B$777,H$401)+'СЕТ СН'!$F$13</f>
        <v>516.97829640999998</v>
      </c>
      <c r="I430" s="64">
        <f>SUMIFS(СВЦЭМ!$L$34:$L$777,СВЦЭМ!$A$34:$A$777,$A430,СВЦЭМ!$B$34:$B$777,I$401)+'СЕТ СН'!$F$13</f>
        <v>458.16659897</v>
      </c>
      <c r="J430" s="64">
        <f>SUMIFS(СВЦЭМ!$L$34:$L$777,СВЦЭМ!$A$34:$A$777,$A430,СВЦЭМ!$B$34:$B$777,J$401)+'СЕТ СН'!$F$13</f>
        <v>422.32841346999999</v>
      </c>
      <c r="K430" s="64">
        <f>SUMIFS(СВЦЭМ!$L$34:$L$777,СВЦЭМ!$A$34:$A$777,$A430,СВЦЭМ!$B$34:$B$777,K$401)+'СЕТ СН'!$F$13</f>
        <v>410.94590591999997</v>
      </c>
      <c r="L430" s="64">
        <f>SUMIFS(СВЦЭМ!$L$34:$L$777,СВЦЭМ!$A$34:$A$777,$A430,СВЦЭМ!$B$34:$B$777,L$401)+'СЕТ СН'!$F$13</f>
        <v>409.68293576999997</v>
      </c>
      <c r="M430" s="64">
        <f>SUMIFS(СВЦЭМ!$L$34:$L$777,СВЦЭМ!$A$34:$A$777,$A430,СВЦЭМ!$B$34:$B$777,M$401)+'СЕТ СН'!$F$13</f>
        <v>402.43324611000003</v>
      </c>
      <c r="N430" s="64">
        <f>SUMIFS(СВЦЭМ!$L$34:$L$777,СВЦЭМ!$A$34:$A$777,$A430,СВЦЭМ!$B$34:$B$777,N$401)+'СЕТ СН'!$F$13</f>
        <v>400.25455373</v>
      </c>
      <c r="O430" s="64">
        <f>SUMIFS(СВЦЭМ!$L$34:$L$777,СВЦЭМ!$A$34:$A$777,$A430,СВЦЭМ!$B$34:$B$777,O$401)+'СЕТ СН'!$F$13</f>
        <v>399.78862476</v>
      </c>
      <c r="P430" s="64">
        <f>SUMIFS(СВЦЭМ!$L$34:$L$777,СВЦЭМ!$A$34:$A$777,$A430,СВЦЭМ!$B$34:$B$777,P$401)+'СЕТ СН'!$F$13</f>
        <v>398.54953031000002</v>
      </c>
      <c r="Q430" s="64">
        <f>SUMIFS(СВЦЭМ!$L$34:$L$777,СВЦЭМ!$A$34:$A$777,$A430,СВЦЭМ!$B$34:$B$777,Q$401)+'СЕТ СН'!$F$13</f>
        <v>397.69578108000002</v>
      </c>
      <c r="R430" s="64">
        <f>SUMIFS(СВЦЭМ!$L$34:$L$777,СВЦЭМ!$A$34:$A$777,$A430,СВЦЭМ!$B$34:$B$777,R$401)+'СЕТ СН'!$F$13</f>
        <v>396.35571718</v>
      </c>
      <c r="S430" s="64">
        <f>SUMIFS(СВЦЭМ!$L$34:$L$777,СВЦЭМ!$A$34:$A$777,$A430,СВЦЭМ!$B$34:$B$777,S$401)+'СЕТ СН'!$F$13</f>
        <v>394.54120295000001</v>
      </c>
      <c r="T430" s="64">
        <f>SUMIFS(СВЦЭМ!$L$34:$L$777,СВЦЭМ!$A$34:$A$777,$A430,СВЦЭМ!$B$34:$B$777,T$401)+'СЕТ СН'!$F$13</f>
        <v>392.36725647999998</v>
      </c>
      <c r="U430" s="64">
        <f>SUMIFS(СВЦЭМ!$L$34:$L$777,СВЦЭМ!$A$34:$A$777,$A430,СВЦЭМ!$B$34:$B$777,U$401)+'СЕТ СН'!$F$13</f>
        <v>395.84935747999998</v>
      </c>
      <c r="V430" s="64">
        <f>SUMIFS(СВЦЭМ!$L$34:$L$777,СВЦЭМ!$A$34:$A$777,$A430,СВЦЭМ!$B$34:$B$777,V$401)+'СЕТ СН'!$F$13</f>
        <v>368.70125795000001</v>
      </c>
      <c r="W430" s="64">
        <f>SUMIFS(СВЦЭМ!$L$34:$L$777,СВЦЭМ!$A$34:$A$777,$A430,СВЦЭМ!$B$34:$B$777,W$401)+'СЕТ СН'!$F$13</f>
        <v>356.13726214000002</v>
      </c>
      <c r="X430" s="64">
        <f>SUMIFS(СВЦЭМ!$L$34:$L$777,СВЦЭМ!$A$34:$A$777,$A430,СВЦЭМ!$B$34:$B$777,X$401)+'СЕТ СН'!$F$13</f>
        <v>368.04735226999998</v>
      </c>
      <c r="Y430" s="64">
        <f>SUMIFS(СВЦЭМ!$L$34:$L$777,СВЦЭМ!$A$34:$A$777,$A430,СВЦЭМ!$B$34:$B$777,Y$401)+'СЕТ СН'!$F$13</f>
        <v>423.60209357000002</v>
      </c>
    </row>
    <row r="431" spans="1:25" ht="15.75" x14ac:dyDescent="0.2">
      <c r="A431" s="63">
        <f t="shared" si="11"/>
        <v>42581</v>
      </c>
      <c r="B431" s="64">
        <f>SUMIFS(СВЦЭМ!$L$34:$L$777,СВЦЭМ!$A$34:$A$777,$A431,СВЦЭМ!$B$34:$B$777,B$401)+'СЕТ СН'!$F$13</f>
        <v>468.69901356999998</v>
      </c>
      <c r="C431" s="64">
        <f>SUMIFS(СВЦЭМ!$L$34:$L$777,СВЦЭМ!$A$34:$A$777,$A431,СВЦЭМ!$B$34:$B$777,C$401)+'СЕТ СН'!$F$13</f>
        <v>514.02498275999994</v>
      </c>
      <c r="D431" s="64">
        <f>SUMIFS(СВЦЭМ!$L$34:$L$777,СВЦЭМ!$A$34:$A$777,$A431,СВЦЭМ!$B$34:$B$777,D$401)+'СЕТ СН'!$F$13</f>
        <v>536.04807845000005</v>
      </c>
      <c r="E431" s="64">
        <f>SUMIFS(СВЦЭМ!$L$34:$L$777,СВЦЭМ!$A$34:$A$777,$A431,СВЦЭМ!$B$34:$B$777,E$401)+'СЕТ СН'!$F$13</f>
        <v>548.01033773999995</v>
      </c>
      <c r="F431" s="64">
        <f>SUMIFS(СВЦЭМ!$L$34:$L$777,СВЦЭМ!$A$34:$A$777,$A431,СВЦЭМ!$B$34:$B$777,F$401)+'СЕТ СН'!$F$13</f>
        <v>551.34224630000006</v>
      </c>
      <c r="G431" s="64">
        <f>SUMIFS(СВЦЭМ!$L$34:$L$777,СВЦЭМ!$A$34:$A$777,$A431,СВЦЭМ!$B$34:$B$777,G$401)+'СЕТ СН'!$F$13</f>
        <v>552.02973616999998</v>
      </c>
      <c r="H431" s="64">
        <f>SUMIFS(СВЦЭМ!$L$34:$L$777,СВЦЭМ!$A$34:$A$777,$A431,СВЦЭМ!$B$34:$B$777,H$401)+'СЕТ СН'!$F$13</f>
        <v>496.80684034000001</v>
      </c>
      <c r="I431" s="64">
        <f>SUMIFS(СВЦЭМ!$L$34:$L$777,СВЦЭМ!$A$34:$A$777,$A431,СВЦЭМ!$B$34:$B$777,I$401)+'СЕТ СН'!$F$13</f>
        <v>455.88755621000001</v>
      </c>
      <c r="J431" s="64">
        <f>SUMIFS(СВЦЭМ!$L$34:$L$777,СВЦЭМ!$A$34:$A$777,$A431,СВЦЭМ!$B$34:$B$777,J$401)+'СЕТ СН'!$F$13</f>
        <v>371.66975556</v>
      </c>
      <c r="K431" s="64">
        <f>SUMIFS(СВЦЭМ!$L$34:$L$777,СВЦЭМ!$A$34:$A$777,$A431,СВЦЭМ!$B$34:$B$777,K$401)+'СЕТ СН'!$F$13</f>
        <v>333.36922744999998</v>
      </c>
      <c r="L431" s="64">
        <f>SUMIFS(СВЦЭМ!$L$34:$L$777,СВЦЭМ!$A$34:$A$777,$A431,СВЦЭМ!$B$34:$B$777,L$401)+'СЕТ СН'!$F$13</f>
        <v>341.11961437999997</v>
      </c>
      <c r="M431" s="64">
        <f>SUMIFS(СВЦЭМ!$L$34:$L$777,СВЦЭМ!$A$34:$A$777,$A431,СВЦЭМ!$B$34:$B$777,M$401)+'СЕТ СН'!$F$13</f>
        <v>340.46273158999998</v>
      </c>
      <c r="N431" s="64">
        <f>SUMIFS(СВЦЭМ!$L$34:$L$777,СВЦЭМ!$A$34:$A$777,$A431,СВЦЭМ!$B$34:$B$777,N$401)+'СЕТ СН'!$F$13</f>
        <v>334.91453915</v>
      </c>
      <c r="O431" s="64">
        <f>SUMIFS(СВЦЭМ!$L$34:$L$777,СВЦЭМ!$A$34:$A$777,$A431,СВЦЭМ!$B$34:$B$777,O$401)+'СЕТ СН'!$F$13</f>
        <v>332.67392043000001</v>
      </c>
      <c r="P431" s="64">
        <f>SUMIFS(СВЦЭМ!$L$34:$L$777,СВЦЭМ!$A$34:$A$777,$A431,СВЦЭМ!$B$34:$B$777,P$401)+'СЕТ СН'!$F$13</f>
        <v>334.55876984999998</v>
      </c>
      <c r="Q431" s="64">
        <f>SUMIFS(СВЦЭМ!$L$34:$L$777,СВЦЭМ!$A$34:$A$777,$A431,СВЦЭМ!$B$34:$B$777,Q$401)+'СЕТ СН'!$F$13</f>
        <v>346.12108561999997</v>
      </c>
      <c r="R431" s="64">
        <f>SUMIFS(СВЦЭМ!$L$34:$L$777,СВЦЭМ!$A$34:$A$777,$A431,СВЦЭМ!$B$34:$B$777,R$401)+'СЕТ СН'!$F$13</f>
        <v>342.90250486999997</v>
      </c>
      <c r="S431" s="64">
        <f>SUMIFS(СВЦЭМ!$L$34:$L$777,СВЦЭМ!$A$34:$A$777,$A431,СВЦЭМ!$B$34:$B$777,S$401)+'СЕТ СН'!$F$13</f>
        <v>345.19210292000002</v>
      </c>
      <c r="T431" s="64">
        <f>SUMIFS(СВЦЭМ!$L$34:$L$777,СВЦЭМ!$A$34:$A$777,$A431,СВЦЭМ!$B$34:$B$777,T$401)+'СЕТ СН'!$F$13</f>
        <v>344.99022611999999</v>
      </c>
      <c r="U431" s="64">
        <f>SUMIFS(СВЦЭМ!$L$34:$L$777,СВЦЭМ!$A$34:$A$777,$A431,СВЦЭМ!$B$34:$B$777,U$401)+'СЕТ СН'!$F$13</f>
        <v>329.80328685000001</v>
      </c>
      <c r="V431" s="64">
        <f>SUMIFS(СВЦЭМ!$L$34:$L$777,СВЦЭМ!$A$34:$A$777,$A431,СВЦЭМ!$B$34:$B$777,V$401)+'СЕТ СН'!$F$13</f>
        <v>326.79809818000001</v>
      </c>
      <c r="W431" s="64">
        <f>SUMIFS(СВЦЭМ!$L$34:$L$777,СВЦЭМ!$A$34:$A$777,$A431,СВЦЭМ!$B$34:$B$777,W$401)+'СЕТ СН'!$F$13</f>
        <v>348.01610073000001</v>
      </c>
      <c r="X431" s="64">
        <f>SUMIFS(СВЦЭМ!$L$34:$L$777,СВЦЭМ!$A$34:$A$777,$A431,СВЦЭМ!$B$34:$B$777,X$401)+'СЕТ СН'!$F$13</f>
        <v>364.50203847</v>
      </c>
      <c r="Y431" s="64">
        <f>SUMIFS(СВЦЭМ!$L$34:$L$777,СВЦЭМ!$A$34:$A$777,$A431,СВЦЭМ!$B$34:$B$777,Y$401)+'СЕТ СН'!$F$13</f>
        <v>421.68710930999998</v>
      </c>
    </row>
    <row r="432" spans="1:25" ht="15.75" x14ac:dyDescent="0.2">
      <c r="A432" s="63">
        <f t="shared" si="11"/>
        <v>42582</v>
      </c>
      <c r="B432" s="64">
        <f>SUMIFS(СВЦЭМ!$L$34:$L$777,СВЦЭМ!$A$34:$A$777,$A432,СВЦЭМ!$B$34:$B$777,B$401)+'СЕТ СН'!$F$13</f>
        <v>475.62204137999998</v>
      </c>
      <c r="C432" s="64">
        <f>SUMIFS(СВЦЭМ!$L$34:$L$777,СВЦЭМ!$A$34:$A$777,$A432,СВЦЭМ!$B$34:$B$777,C$401)+'СЕТ СН'!$F$13</f>
        <v>519.08661759999995</v>
      </c>
      <c r="D432" s="64">
        <f>SUMIFS(СВЦЭМ!$L$34:$L$777,СВЦЭМ!$A$34:$A$777,$A432,СВЦЭМ!$B$34:$B$777,D$401)+'СЕТ СН'!$F$13</f>
        <v>531.34542857999998</v>
      </c>
      <c r="E432" s="64">
        <f>SUMIFS(СВЦЭМ!$L$34:$L$777,СВЦЭМ!$A$34:$A$777,$A432,СВЦЭМ!$B$34:$B$777,E$401)+'СЕТ СН'!$F$13</f>
        <v>536.97395520999999</v>
      </c>
      <c r="F432" s="64">
        <f>SUMIFS(СВЦЭМ!$L$34:$L$777,СВЦЭМ!$A$34:$A$777,$A432,СВЦЭМ!$B$34:$B$777,F$401)+'СЕТ СН'!$F$13</f>
        <v>541.57026545999997</v>
      </c>
      <c r="G432" s="64">
        <f>SUMIFS(СВЦЭМ!$L$34:$L$777,СВЦЭМ!$A$34:$A$777,$A432,СВЦЭМ!$B$34:$B$777,G$401)+'СЕТ СН'!$F$13</f>
        <v>542.88003461000005</v>
      </c>
      <c r="H432" s="64">
        <f>SUMIFS(СВЦЭМ!$L$34:$L$777,СВЦЭМ!$A$34:$A$777,$A432,СВЦЭМ!$B$34:$B$777,H$401)+'СЕТ СН'!$F$13</f>
        <v>509.28798544</v>
      </c>
      <c r="I432" s="64">
        <f>SUMIFS(СВЦЭМ!$L$34:$L$777,СВЦЭМ!$A$34:$A$777,$A432,СВЦЭМ!$B$34:$B$777,I$401)+'СЕТ СН'!$F$13</f>
        <v>468.27438488000001</v>
      </c>
      <c r="J432" s="64">
        <f>SUMIFS(СВЦЭМ!$L$34:$L$777,СВЦЭМ!$A$34:$A$777,$A432,СВЦЭМ!$B$34:$B$777,J$401)+'СЕТ СН'!$F$13</f>
        <v>381.23261210999999</v>
      </c>
      <c r="K432" s="64">
        <f>SUMIFS(СВЦЭМ!$L$34:$L$777,СВЦЭМ!$A$34:$A$777,$A432,СВЦЭМ!$B$34:$B$777,K$401)+'СЕТ СН'!$F$13</f>
        <v>321.67001689</v>
      </c>
      <c r="L432" s="64">
        <f>SUMIFS(СВЦЭМ!$L$34:$L$777,СВЦЭМ!$A$34:$A$777,$A432,СВЦЭМ!$B$34:$B$777,L$401)+'СЕТ СН'!$F$13</f>
        <v>300.84243700000002</v>
      </c>
      <c r="M432" s="64">
        <f>SUMIFS(СВЦЭМ!$L$34:$L$777,СВЦЭМ!$A$34:$A$777,$A432,СВЦЭМ!$B$34:$B$777,M$401)+'СЕТ СН'!$F$13</f>
        <v>298.71060220999999</v>
      </c>
      <c r="N432" s="64">
        <f>SUMIFS(СВЦЭМ!$L$34:$L$777,СВЦЭМ!$A$34:$A$777,$A432,СВЦЭМ!$B$34:$B$777,N$401)+'СЕТ СН'!$F$13</f>
        <v>296.40715659</v>
      </c>
      <c r="O432" s="64">
        <f>SUMIFS(СВЦЭМ!$L$34:$L$777,СВЦЭМ!$A$34:$A$777,$A432,СВЦЭМ!$B$34:$B$777,O$401)+'СЕТ СН'!$F$13</f>
        <v>297.25654352999999</v>
      </c>
      <c r="P432" s="64">
        <f>SUMIFS(СВЦЭМ!$L$34:$L$777,СВЦЭМ!$A$34:$A$777,$A432,СВЦЭМ!$B$34:$B$777,P$401)+'СЕТ СН'!$F$13</f>
        <v>292.79449045000001</v>
      </c>
      <c r="Q432" s="64">
        <f>SUMIFS(СВЦЭМ!$L$34:$L$777,СВЦЭМ!$A$34:$A$777,$A432,СВЦЭМ!$B$34:$B$777,Q$401)+'СЕТ СН'!$F$13</f>
        <v>293.99276111</v>
      </c>
      <c r="R432" s="64">
        <f>SUMIFS(СВЦЭМ!$L$34:$L$777,СВЦЭМ!$A$34:$A$777,$A432,СВЦЭМ!$B$34:$B$777,R$401)+'СЕТ СН'!$F$13</f>
        <v>295.24571849</v>
      </c>
      <c r="S432" s="64">
        <f>SUMIFS(СВЦЭМ!$L$34:$L$777,СВЦЭМ!$A$34:$A$777,$A432,СВЦЭМ!$B$34:$B$777,S$401)+'СЕТ СН'!$F$13</f>
        <v>292.03826273999999</v>
      </c>
      <c r="T432" s="64">
        <f>SUMIFS(СВЦЭМ!$L$34:$L$777,СВЦЭМ!$A$34:$A$777,$A432,СВЦЭМ!$B$34:$B$777,T$401)+'СЕТ СН'!$F$13</f>
        <v>297.53232122999998</v>
      </c>
      <c r="U432" s="64">
        <f>SUMIFS(СВЦЭМ!$L$34:$L$777,СВЦЭМ!$A$34:$A$777,$A432,СВЦЭМ!$B$34:$B$777,U$401)+'СЕТ СН'!$F$13</f>
        <v>310.22146476</v>
      </c>
      <c r="V432" s="64">
        <f>SUMIFS(СВЦЭМ!$L$34:$L$777,СВЦЭМ!$A$34:$A$777,$A432,СВЦЭМ!$B$34:$B$777,V$401)+'СЕТ СН'!$F$13</f>
        <v>330.92898439999999</v>
      </c>
      <c r="W432" s="64">
        <f>SUMIFS(СВЦЭМ!$L$34:$L$777,СВЦЭМ!$A$34:$A$777,$A432,СВЦЭМ!$B$34:$B$777,W$401)+'СЕТ СН'!$F$13</f>
        <v>365.70242622000001</v>
      </c>
      <c r="X432" s="64">
        <f>SUMIFS(СВЦЭМ!$L$34:$L$777,СВЦЭМ!$A$34:$A$777,$A432,СВЦЭМ!$B$34:$B$777,X$401)+'СЕТ СН'!$F$13</f>
        <v>365.76293786000002</v>
      </c>
      <c r="Y432" s="64">
        <f>SUMIFS(СВЦЭМ!$L$34:$L$777,СВЦЭМ!$A$34:$A$777,$A432,СВЦЭМ!$B$34:$B$777,Y$401)+'СЕТ СН'!$F$13</f>
        <v>407.17829716</v>
      </c>
    </row>
    <row r="433" spans="1:26" ht="15.75" x14ac:dyDescent="0.2">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row>
    <row r="434" spans="1:26" ht="15.75" x14ac:dyDescent="0.2">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row>
    <row r="435" spans="1:26" s="76" customFormat="1" ht="66" customHeight="1" x14ac:dyDescent="0.25">
      <c r="A435" s="139" t="s">
        <v>169</v>
      </c>
      <c r="B435" s="139"/>
      <c r="C435" s="139"/>
      <c r="D435" s="139"/>
      <c r="E435" s="139"/>
      <c r="F435" s="139"/>
      <c r="G435" s="139"/>
      <c r="H435" s="139"/>
      <c r="I435" s="139"/>
      <c r="J435" s="139"/>
      <c r="K435" s="139"/>
      <c r="L435" s="140">
        <f>СВЦЭМ!$D$18+'СЕТ СН'!$F$14</f>
        <v>0</v>
      </c>
      <c r="M435" s="141"/>
      <c r="N435" s="75"/>
      <c r="O435" s="75"/>
      <c r="P435" s="75"/>
      <c r="Q435" s="75"/>
      <c r="R435" s="75"/>
      <c r="S435" s="75"/>
      <c r="T435" s="75"/>
      <c r="U435" s="75"/>
      <c r="V435" s="75"/>
      <c r="W435" s="75"/>
      <c r="X435" s="75"/>
      <c r="Y435" s="75"/>
    </row>
    <row r="436" spans="1:26" ht="30" customHeight="1" x14ac:dyDescent="0.2">
      <c r="A436" s="66"/>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row>
    <row r="437" spans="1:26" ht="15.75" x14ac:dyDescent="0.2">
      <c r="A437" s="117" t="s">
        <v>78</v>
      </c>
      <c r="B437" s="118"/>
      <c r="C437" s="118"/>
      <c r="D437" s="118"/>
      <c r="E437" s="118"/>
      <c r="F437" s="118"/>
      <c r="G437" s="118"/>
      <c r="H437" s="118"/>
      <c r="I437" s="118"/>
      <c r="J437" s="118"/>
      <c r="K437" s="118"/>
      <c r="L437" s="118"/>
      <c r="M437" s="119"/>
      <c r="N437" s="106">
        <f>СВЦЭМ!$D$12+'СЕТ СН'!$F$10</f>
        <v>279646.6151332708</v>
      </c>
      <c r="O437" s="107"/>
      <c r="P437" s="75"/>
      <c r="Q437" s="75"/>
      <c r="R437" s="75"/>
      <c r="S437" s="75"/>
      <c r="T437" s="75"/>
      <c r="U437" s="75"/>
      <c r="V437" s="75"/>
      <c r="W437" s="75"/>
      <c r="X437" s="75"/>
      <c r="Y437" s="75"/>
    </row>
    <row r="438" spans="1:26" ht="30" customHeight="1" x14ac:dyDescent="0.25"/>
    <row r="439" spans="1:26" ht="15.75" x14ac:dyDescent="0.25">
      <c r="A439" s="127" t="s">
        <v>79</v>
      </c>
      <c r="B439" s="128"/>
      <c r="C439" s="128"/>
      <c r="D439" s="128"/>
      <c r="E439" s="128"/>
      <c r="F439" s="128"/>
      <c r="G439" s="128"/>
      <c r="H439" s="128"/>
      <c r="I439" s="128"/>
      <c r="J439" s="128"/>
      <c r="K439" s="128"/>
      <c r="L439" s="128"/>
      <c r="M439" s="129"/>
      <c r="N439" s="136" t="s">
        <v>29</v>
      </c>
      <c r="O439" s="136"/>
      <c r="P439" s="136"/>
      <c r="Q439" s="136"/>
      <c r="R439" s="136"/>
      <c r="S439" s="136"/>
      <c r="T439" s="136"/>
      <c r="U439" s="136"/>
    </row>
    <row r="440" spans="1:26" ht="15.75" x14ac:dyDescent="0.25">
      <c r="A440" s="130"/>
      <c r="B440" s="131"/>
      <c r="C440" s="131"/>
      <c r="D440" s="131"/>
      <c r="E440" s="131"/>
      <c r="F440" s="131"/>
      <c r="G440" s="131"/>
      <c r="H440" s="131"/>
      <c r="I440" s="131"/>
      <c r="J440" s="131"/>
      <c r="K440" s="131"/>
      <c r="L440" s="131"/>
      <c r="M440" s="132"/>
      <c r="N440" s="137" t="s">
        <v>0</v>
      </c>
      <c r="O440" s="137"/>
      <c r="P440" s="137" t="s">
        <v>1</v>
      </c>
      <c r="Q440" s="137"/>
      <c r="R440" s="137" t="s">
        <v>2</v>
      </c>
      <c r="S440" s="137"/>
      <c r="T440" s="137" t="s">
        <v>3</v>
      </c>
      <c r="U440" s="137"/>
    </row>
    <row r="441" spans="1:26" ht="15.75" x14ac:dyDescent="0.25">
      <c r="A441" s="133"/>
      <c r="B441" s="134"/>
      <c r="C441" s="134"/>
      <c r="D441" s="134"/>
      <c r="E441" s="134"/>
      <c r="F441" s="134"/>
      <c r="G441" s="134"/>
      <c r="H441" s="134"/>
      <c r="I441" s="134"/>
      <c r="J441" s="134"/>
      <c r="K441" s="134"/>
      <c r="L441" s="134"/>
      <c r="M441" s="135"/>
      <c r="N441" s="126">
        <f>'СЕТ СН'!$F$7</f>
        <v>1543764.35</v>
      </c>
      <c r="O441" s="126"/>
      <c r="P441" s="126">
        <f>'СЕТ СН'!$G$7</f>
        <v>1250321.42</v>
      </c>
      <c r="Q441" s="126"/>
      <c r="R441" s="126">
        <f>'СЕТ СН'!$H$7</f>
        <v>1465381.6</v>
      </c>
      <c r="S441" s="126"/>
      <c r="T441" s="126">
        <f>'СЕТ СН'!$I$7</f>
        <v>12313775.779999999</v>
      </c>
      <c r="U441" s="126"/>
    </row>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uohRecEq9F0KcDMVilOxKLOjZZZq2U9GSC4plFftx+GdVNlMKY55SSE3wmTHXkfW9tGbprDkwydUROx+WlSpnw==" saltValue="jmYs+ocXamX0/RktS9DGdQ==" spinCount="100000" sheet="1" formatCells="0" formatColumns="0" formatRows="0" insertColumns="0" insertRows="0" insertHyperlinks="0" deleteColumns="0" deleteRows="0" sort="0" autoFilter="0" pivotTables="0"/>
  <mergeCells count="41">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A437:M437"/>
    <mergeCell ref="N437:O437"/>
    <mergeCell ref="A439:M441"/>
    <mergeCell ref="N439:U439"/>
    <mergeCell ref="N440:O440"/>
    <mergeCell ref="P440:Q440"/>
    <mergeCell ref="R440:S440"/>
    <mergeCell ref="T440:U440"/>
    <mergeCell ref="N441:O441"/>
    <mergeCell ref="P441:Q441"/>
    <mergeCell ref="R441:S441"/>
    <mergeCell ref="T441:U441"/>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opLeftCell="A9" zoomScale="85" zoomScaleNormal="85" zoomScaleSheetLayoutView="80" workbookViewId="0">
      <selection activeCell="E7" sqref="E7"/>
    </sheetView>
  </sheetViews>
  <sheetFormatPr defaultRowHeight="15" x14ac:dyDescent="0.25"/>
  <cols>
    <col min="1" max="1" width="56.25" style="83" customWidth="1"/>
    <col min="2" max="2" width="26.125" style="83" customWidth="1"/>
    <col min="3" max="5" width="12.125" style="83" customWidth="1"/>
    <col min="6" max="9" width="14" style="83" customWidth="1"/>
    <col min="10" max="16384" width="9" style="78"/>
  </cols>
  <sheetData>
    <row r="1" spans="1:9" ht="15.75" x14ac:dyDescent="0.25">
      <c r="A1" s="145" t="s">
        <v>43</v>
      </c>
      <c r="B1" s="145"/>
      <c r="C1" s="145"/>
      <c r="D1" s="145"/>
      <c r="E1" s="145"/>
      <c r="F1" s="145"/>
      <c r="G1" s="145"/>
      <c r="H1" s="145"/>
      <c r="I1" s="145"/>
    </row>
    <row r="2" spans="1:9" x14ac:dyDescent="0.25">
      <c r="A2" s="79"/>
      <c r="B2" s="79"/>
      <c r="C2" s="79"/>
      <c r="D2" s="79"/>
      <c r="E2" s="79"/>
      <c r="F2" s="79"/>
      <c r="G2" s="79"/>
      <c r="H2" s="79"/>
      <c r="I2" s="79"/>
    </row>
    <row r="3" spans="1:9" ht="39" customHeight="1" x14ac:dyDescent="0.2">
      <c r="A3" s="146" t="s">
        <v>15</v>
      </c>
      <c r="B3" s="147" t="s">
        <v>16</v>
      </c>
      <c r="C3" s="147" t="s">
        <v>17</v>
      </c>
      <c r="D3" s="147" t="s">
        <v>18</v>
      </c>
      <c r="E3" s="147" t="s">
        <v>11</v>
      </c>
      <c r="F3" s="147" t="s">
        <v>19</v>
      </c>
      <c r="G3" s="147"/>
      <c r="H3" s="147"/>
      <c r="I3" s="147"/>
    </row>
    <row r="4" spans="1:9" x14ac:dyDescent="0.2">
      <c r="A4" s="146"/>
      <c r="B4" s="147"/>
      <c r="C4" s="147"/>
      <c r="D4" s="147"/>
      <c r="E4" s="147"/>
      <c r="F4" s="80" t="s">
        <v>0</v>
      </c>
      <c r="G4" s="80" t="s">
        <v>1</v>
      </c>
      <c r="H4" s="80" t="s">
        <v>2</v>
      </c>
      <c r="I4" s="80" t="s">
        <v>3</v>
      </c>
    </row>
    <row r="5" spans="1:9" ht="84" customHeight="1" x14ac:dyDescent="0.2">
      <c r="A5" s="81" t="s">
        <v>44</v>
      </c>
      <c r="B5" s="80" t="s">
        <v>170</v>
      </c>
      <c r="C5" s="82">
        <v>42552</v>
      </c>
      <c r="D5" s="82">
        <v>42735</v>
      </c>
      <c r="E5" s="80" t="s">
        <v>20</v>
      </c>
      <c r="F5" s="80">
        <v>3361.55</v>
      </c>
      <c r="G5" s="80">
        <v>3751.31</v>
      </c>
      <c r="H5" s="80">
        <v>4187.91</v>
      </c>
      <c r="I5" s="80">
        <v>4293.6499999999996</v>
      </c>
    </row>
    <row r="6" spans="1:9" ht="84" customHeight="1" x14ac:dyDescent="0.2">
      <c r="A6" s="81" t="s">
        <v>45</v>
      </c>
      <c r="B6" s="80" t="s">
        <v>170</v>
      </c>
      <c r="C6" s="82">
        <v>42552</v>
      </c>
      <c r="D6" s="82">
        <v>42735</v>
      </c>
      <c r="E6" s="80" t="s">
        <v>20</v>
      </c>
      <c r="F6" s="80">
        <v>269.85000000000002</v>
      </c>
      <c r="G6" s="80">
        <v>521.79999999999995</v>
      </c>
      <c r="H6" s="80">
        <v>591.32000000000005</v>
      </c>
      <c r="I6" s="80">
        <v>1089.53</v>
      </c>
    </row>
    <row r="7" spans="1:9" ht="84" customHeight="1" x14ac:dyDescent="0.2">
      <c r="A7" s="81" t="s">
        <v>46</v>
      </c>
      <c r="B7" s="80" t="s">
        <v>170</v>
      </c>
      <c r="C7" s="82">
        <v>42552</v>
      </c>
      <c r="D7" s="82">
        <v>42735</v>
      </c>
      <c r="E7" s="80" t="s">
        <v>21</v>
      </c>
      <c r="F7" s="80">
        <v>1543764.35</v>
      </c>
      <c r="G7" s="80">
        <v>1250321.42</v>
      </c>
      <c r="H7" s="80">
        <v>1465381.6</v>
      </c>
      <c r="I7" s="80">
        <v>12313775.779999999</v>
      </c>
    </row>
    <row r="8" spans="1:9" ht="84" customHeight="1" x14ac:dyDescent="0.2">
      <c r="A8" s="81" t="s">
        <v>158</v>
      </c>
      <c r="B8" s="80" t="s">
        <v>171</v>
      </c>
      <c r="C8" s="82">
        <v>42552</v>
      </c>
      <c r="D8" s="82">
        <v>42735</v>
      </c>
      <c r="E8" s="80" t="s">
        <v>20</v>
      </c>
      <c r="F8" s="80">
        <v>317.63</v>
      </c>
      <c r="G8" s="80">
        <v>317.63</v>
      </c>
      <c r="H8" s="80">
        <v>317.63</v>
      </c>
      <c r="I8" s="80">
        <v>317.63</v>
      </c>
    </row>
    <row r="9" spans="1:9" ht="84" customHeight="1" x14ac:dyDescent="0.2">
      <c r="A9" s="81" t="s">
        <v>159</v>
      </c>
      <c r="B9" s="80" t="s">
        <v>172</v>
      </c>
      <c r="C9" s="82">
        <v>42552</v>
      </c>
      <c r="D9" s="82">
        <v>42735</v>
      </c>
      <c r="E9" s="80" t="s">
        <v>20</v>
      </c>
      <c r="F9" s="80">
        <v>317.63</v>
      </c>
      <c r="G9" s="80">
        <v>317.63</v>
      </c>
      <c r="H9" s="80">
        <v>317.63</v>
      </c>
      <c r="I9" s="80">
        <v>317.63</v>
      </c>
    </row>
    <row r="10" spans="1:9" ht="84" customHeight="1" x14ac:dyDescent="0.2">
      <c r="A10" s="81" t="s">
        <v>84</v>
      </c>
      <c r="B10" s="80" t="s">
        <v>173</v>
      </c>
      <c r="C10" s="82">
        <v>42552</v>
      </c>
      <c r="D10" s="82">
        <v>42735</v>
      </c>
      <c r="E10" s="80" t="s">
        <v>160</v>
      </c>
      <c r="F10" s="148">
        <v>0</v>
      </c>
      <c r="G10" s="149"/>
      <c r="H10" s="149"/>
      <c r="I10" s="150"/>
    </row>
    <row r="11" spans="1:9" ht="84" customHeight="1" x14ac:dyDescent="0.2">
      <c r="A11" s="81" t="s">
        <v>80</v>
      </c>
      <c r="B11" s="80" t="s">
        <v>171</v>
      </c>
      <c r="C11" s="82">
        <v>42552</v>
      </c>
      <c r="D11" s="82">
        <v>42735</v>
      </c>
      <c r="E11" s="80" t="s">
        <v>20</v>
      </c>
      <c r="F11" s="80">
        <v>317.63</v>
      </c>
      <c r="G11" s="80">
        <v>317.63</v>
      </c>
      <c r="H11" s="80">
        <v>317.63</v>
      </c>
      <c r="I11" s="80">
        <v>317.63</v>
      </c>
    </row>
    <row r="12" spans="1:9" ht="78" customHeight="1" x14ac:dyDescent="0.2">
      <c r="A12" s="81" t="s">
        <v>81</v>
      </c>
      <c r="B12" s="80" t="s">
        <v>171</v>
      </c>
      <c r="C12" s="82">
        <v>42552</v>
      </c>
      <c r="D12" s="82">
        <v>42735</v>
      </c>
      <c r="E12" s="80" t="s">
        <v>20</v>
      </c>
      <c r="F12" s="142">
        <v>0</v>
      </c>
      <c r="G12" s="143"/>
      <c r="H12" s="143"/>
      <c r="I12" s="144"/>
    </row>
    <row r="13" spans="1:9" ht="75" x14ac:dyDescent="0.2">
      <c r="A13" s="81" t="s">
        <v>82</v>
      </c>
      <c r="B13" s="80" t="s">
        <v>171</v>
      </c>
      <c r="C13" s="82">
        <v>42552</v>
      </c>
      <c r="D13" s="82">
        <v>42735</v>
      </c>
      <c r="E13" s="80" t="s">
        <v>20</v>
      </c>
      <c r="F13" s="142">
        <v>0</v>
      </c>
      <c r="G13" s="143"/>
      <c r="H13" s="143"/>
      <c r="I13" s="144"/>
    </row>
    <row r="14" spans="1:9" ht="75" x14ac:dyDescent="0.2">
      <c r="A14" s="81" t="s">
        <v>83</v>
      </c>
      <c r="B14" s="80" t="s">
        <v>171</v>
      </c>
      <c r="C14" s="82">
        <v>42552</v>
      </c>
      <c r="D14" s="82">
        <v>42735</v>
      </c>
      <c r="E14" s="80" t="s">
        <v>20</v>
      </c>
      <c r="F14" s="142">
        <v>0</v>
      </c>
      <c r="G14" s="143"/>
      <c r="H14" s="143"/>
      <c r="I14" s="144"/>
    </row>
  </sheetData>
  <sheetProtection algorithmName="SHA-512" hashValue="z5v7NnsybAsGnKhKeOFGT6rUp/yoJakb9MmwoWOfNTz4Oad21ToZMaMA8x1YqmIgIcuhQ8W6PL65baWCgBMsSQ==" saltValue="dqFem8dWyrOh4Mys+UYhnQ==" spinCount="100000"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78"/>
  <sheetViews>
    <sheetView zoomScaleNormal="100" workbookViewId="0">
      <selection activeCell="E13" sqref="E13"/>
    </sheetView>
  </sheetViews>
  <sheetFormatPr defaultRowHeight="12.75" x14ac:dyDescent="0.2"/>
  <cols>
    <col min="1" max="1" width="39.375" style="2" customWidth="1"/>
    <col min="2" max="2" width="39.5" style="2" customWidth="1"/>
    <col min="3" max="4" width="21.25" style="2" customWidth="1"/>
    <col min="5" max="13" width="13.75" style="2" customWidth="1"/>
    <col min="14" max="16384" width="9" style="2"/>
  </cols>
  <sheetData>
    <row r="1" spans="1:4" x14ac:dyDescent="0.2">
      <c r="A1" s="1" t="s">
        <v>86</v>
      </c>
      <c r="B1" s="1"/>
    </row>
    <row r="2" spans="1:4" ht="15" customHeight="1" x14ac:dyDescent="0.2">
      <c r="A2" s="1" t="s">
        <v>87</v>
      </c>
      <c r="B2" s="1"/>
    </row>
    <row r="3" spans="1:4" ht="15" customHeight="1" x14ac:dyDescent="0.2">
      <c r="A3" s="1"/>
      <c r="B3" s="1"/>
    </row>
    <row r="4" spans="1:4" ht="15" customHeight="1" x14ac:dyDescent="0.2">
      <c r="A4" s="166" t="s">
        <v>88</v>
      </c>
      <c r="B4" s="167"/>
      <c r="C4" s="3"/>
      <c r="D4" s="4" t="s">
        <v>89</v>
      </c>
    </row>
    <row r="5" spans="1:4" ht="15" customHeight="1" x14ac:dyDescent="0.2">
      <c r="A5" s="166" t="s">
        <v>90</v>
      </c>
      <c r="B5" s="167"/>
      <c r="C5" s="5"/>
      <c r="D5" s="4" t="s">
        <v>91</v>
      </c>
    </row>
    <row r="6" spans="1:4" ht="15" customHeight="1" x14ac:dyDescent="0.2">
      <c r="A6" s="166" t="s">
        <v>92</v>
      </c>
      <c r="B6" s="167"/>
      <c r="C6" s="5"/>
      <c r="D6" s="4" t="s">
        <v>93</v>
      </c>
    </row>
    <row r="7" spans="1:4" ht="15" customHeight="1" x14ac:dyDescent="0.2">
      <c r="A7" s="166" t="s">
        <v>94</v>
      </c>
      <c r="B7" s="167"/>
      <c r="C7" s="5"/>
      <c r="D7" s="4" t="s">
        <v>95</v>
      </c>
    </row>
    <row r="8" spans="1:4" ht="15" customHeight="1" x14ac:dyDescent="0.2">
      <c r="A8" s="168" t="s">
        <v>96</v>
      </c>
      <c r="B8" s="168"/>
      <c r="C8" s="6"/>
      <c r="D8" s="3"/>
    </row>
    <row r="9" spans="1:4" ht="15" customHeight="1" x14ac:dyDescent="0.2">
      <c r="A9" s="7" t="s">
        <v>97</v>
      </c>
      <c r="B9" s="8"/>
      <c r="C9" s="9"/>
      <c r="D9" s="10"/>
    </row>
    <row r="10" spans="1:4" ht="30" customHeight="1" x14ac:dyDescent="0.2">
      <c r="A10" s="164" t="s">
        <v>98</v>
      </c>
      <c r="B10" s="165"/>
      <c r="C10" s="11"/>
      <c r="D10" s="12">
        <v>2.9481799799999999</v>
      </c>
    </row>
    <row r="11" spans="1:4" ht="66" customHeight="1" x14ac:dyDescent="0.2">
      <c r="A11" s="164" t="s">
        <v>99</v>
      </c>
      <c r="B11" s="165"/>
      <c r="C11" s="11"/>
      <c r="D11" s="12">
        <v>595.83135062999997</v>
      </c>
    </row>
    <row r="12" spans="1:4" ht="30" customHeight="1" x14ac:dyDescent="0.2">
      <c r="A12" s="164" t="s">
        <v>100</v>
      </c>
      <c r="B12" s="165"/>
      <c r="C12" s="11"/>
      <c r="D12" s="13">
        <v>279646.6151332708</v>
      </c>
    </row>
    <row r="13" spans="1:4" ht="30" customHeight="1" x14ac:dyDescent="0.2">
      <c r="A13" s="164" t="s">
        <v>101</v>
      </c>
      <c r="B13" s="165"/>
      <c r="C13" s="11"/>
      <c r="D13" s="14"/>
    </row>
    <row r="14" spans="1:4" ht="15" customHeight="1" x14ac:dyDescent="0.2">
      <c r="A14" s="160" t="s">
        <v>102</v>
      </c>
      <c r="B14" s="161"/>
      <c r="C14" s="11"/>
      <c r="D14" s="12">
        <v>750.13336803000004</v>
      </c>
    </row>
    <row r="15" spans="1:4" ht="15" customHeight="1" x14ac:dyDescent="0.2">
      <c r="A15" s="160" t="s">
        <v>103</v>
      </c>
      <c r="B15" s="161"/>
      <c r="C15" s="11"/>
      <c r="D15" s="12">
        <v>895.39343805999999</v>
      </c>
    </row>
    <row r="16" spans="1:4" ht="15" customHeight="1" x14ac:dyDescent="0.2">
      <c r="A16" s="160" t="s">
        <v>104</v>
      </c>
      <c r="B16" s="161"/>
      <c r="C16" s="11"/>
      <c r="D16" s="12">
        <v>1371.29187323</v>
      </c>
    </row>
    <row r="17" spans="1:12" ht="15" customHeight="1" x14ac:dyDescent="0.2">
      <c r="A17" s="160" t="s">
        <v>105</v>
      </c>
      <c r="B17" s="161"/>
      <c r="C17" s="11"/>
      <c r="D17" s="12">
        <v>1102.5706187400001</v>
      </c>
    </row>
    <row r="18" spans="1:12" ht="52.5" customHeight="1" x14ac:dyDescent="0.2">
      <c r="A18" s="164" t="s">
        <v>106</v>
      </c>
      <c r="B18" s="165"/>
      <c r="C18" s="11"/>
      <c r="D18" s="12">
        <v>0</v>
      </c>
    </row>
    <row r="19" spans="1:12" ht="15" customHeight="1" x14ac:dyDescent="0.2">
      <c r="A19" s="7" t="s">
        <v>107</v>
      </c>
      <c r="B19" s="8"/>
      <c r="C19" s="15"/>
      <c r="D19" s="16"/>
    </row>
    <row r="20" spans="1:12" ht="30" customHeight="1" x14ac:dyDescent="0.2">
      <c r="A20" s="164" t="s">
        <v>108</v>
      </c>
      <c r="B20" s="165"/>
      <c r="C20" s="11"/>
      <c r="D20" s="17">
        <v>24017.204000000002</v>
      </c>
    </row>
    <row r="21" spans="1:12" ht="30" customHeight="1" x14ac:dyDescent="0.2">
      <c r="A21" s="164" t="s">
        <v>109</v>
      </c>
      <c r="B21" s="165"/>
      <c r="C21" s="11"/>
      <c r="D21" s="17">
        <v>33.052999999999997</v>
      </c>
    </row>
    <row r="22" spans="1:12" ht="15" customHeight="1" x14ac:dyDescent="0.2">
      <c r="A22" s="7" t="s">
        <v>110</v>
      </c>
      <c r="B22" s="8"/>
      <c r="C22" s="15"/>
      <c r="D22" s="16"/>
    </row>
    <row r="23" spans="1:12" ht="15" customHeight="1" x14ac:dyDescent="0.25">
      <c r="A23" s="164" t="s">
        <v>111</v>
      </c>
      <c r="B23" s="165"/>
      <c r="C23" s="18"/>
      <c r="D23" s="14"/>
    </row>
    <row r="24" spans="1:12" ht="15" customHeight="1" x14ac:dyDescent="0.25">
      <c r="A24" s="160" t="s">
        <v>102</v>
      </c>
      <c r="B24" s="161"/>
      <c r="C24" s="18"/>
      <c r="D24" s="19">
        <v>0</v>
      </c>
    </row>
    <row r="25" spans="1:12" ht="15" customHeight="1" x14ac:dyDescent="0.25">
      <c r="A25" s="160" t="s">
        <v>103</v>
      </c>
      <c r="B25" s="161"/>
      <c r="C25" s="18"/>
      <c r="D25" s="19">
        <v>1.3661483851886229E-3</v>
      </c>
    </row>
    <row r="26" spans="1:12" ht="15" customHeight="1" x14ac:dyDescent="0.25">
      <c r="A26" s="160" t="s">
        <v>104</v>
      </c>
      <c r="B26" s="161"/>
      <c r="C26" s="18"/>
      <c r="D26" s="19">
        <v>3.0605071817079092E-3</v>
      </c>
    </row>
    <row r="27" spans="1:12" ht="15" customHeight="1" x14ac:dyDescent="0.25">
      <c r="A27" s="160" t="s">
        <v>105</v>
      </c>
      <c r="B27" s="161"/>
      <c r="C27" s="18"/>
      <c r="D27" s="19">
        <v>2.1037689625942458E-3</v>
      </c>
    </row>
    <row r="29" spans="1:12" x14ac:dyDescent="0.2">
      <c r="A29" s="20" t="s">
        <v>112</v>
      </c>
      <c r="B29" s="21"/>
      <c r="C29" s="21"/>
      <c r="D29" s="22"/>
      <c r="E29" s="22"/>
      <c r="F29" s="23"/>
      <c r="G29" s="23"/>
      <c r="H29" s="23"/>
      <c r="I29" s="24"/>
      <c r="J29" s="23"/>
      <c r="K29" s="23"/>
      <c r="L29" s="23"/>
    </row>
    <row r="30" spans="1:12" ht="280.5" x14ac:dyDescent="0.2">
      <c r="A30" s="162" t="s">
        <v>7</v>
      </c>
      <c r="B30" s="162" t="s">
        <v>113</v>
      </c>
      <c r="C30" s="25" t="s">
        <v>114</v>
      </c>
      <c r="D30" s="25" t="s">
        <v>115</v>
      </c>
      <c r="E30" s="151" t="s">
        <v>116</v>
      </c>
      <c r="F30" s="152"/>
      <c r="G30" s="152"/>
      <c r="H30" s="153"/>
      <c r="I30" s="151" t="s">
        <v>117</v>
      </c>
      <c r="J30" s="152"/>
      <c r="K30" s="152"/>
      <c r="L30" s="153"/>
    </row>
    <row r="31" spans="1:12" x14ac:dyDescent="0.2">
      <c r="A31" s="163"/>
      <c r="B31" s="163"/>
      <c r="C31" s="25" t="s">
        <v>118</v>
      </c>
      <c r="D31" s="25" t="s">
        <v>118</v>
      </c>
      <c r="E31" s="151" t="s">
        <v>118</v>
      </c>
      <c r="F31" s="152"/>
      <c r="G31" s="152"/>
      <c r="H31" s="153"/>
      <c r="I31" s="151" t="s">
        <v>118</v>
      </c>
      <c r="J31" s="152"/>
      <c r="K31" s="152"/>
      <c r="L31" s="153"/>
    </row>
    <row r="32" spans="1:12" x14ac:dyDescent="0.2">
      <c r="A32" s="154"/>
      <c r="B32" s="154"/>
      <c r="C32" s="156"/>
      <c r="D32" s="156"/>
      <c r="E32" s="157"/>
      <c r="F32" s="158"/>
      <c r="G32" s="158"/>
      <c r="H32" s="159"/>
      <c r="I32" s="157"/>
      <c r="J32" s="158"/>
      <c r="K32" s="158"/>
      <c r="L32" s="159"/>
    </row>
    <row r="33" spans="1:12" ht="15" customHeight="1" x14ac:dyDescent="0.2">
      <c r="A33" s="155"/>
      <c r="B33" s="155"/>
      <c r="C33" s="155"/>
      <c r="D33" s="155"/>
      <c r="E33" s="26" t="s">
        <v>119</v>
      </c>
      <c r="F33" s="26" t="s">
        <v>120</v>
      </c>
      <c r="G33" s="26" t="s">
        <v>121</v>
      </c>
      <c r="H33" s="26" t="s">
        <v>122</v>
      </c>
      <c r="I33" s="26" t="s">
        <v>123</v>
      </c>
      <c r="J33" s="26" t="s">
        <v>124</v>
      </c>
      <c r="K33" s="26" t="s">
        <v>125</v>
      </c>
      <c r="L33" s="26" t="s">
        <v>126</v>
      </c>
    </row>
    <row r="34" spans="1:12" ht="12.75" customHeight="1" x14ac:dyDescent="0.2">
      <c r="A34" s="27" t="s">
        <v>127</v>
      </c>
      <c r="B34" s="27">
        <v>1</v>
      </c>
      <c r="C34" s="28">
        <v>662.23302182999998</v>
      </c>
      <c r="D34" s="28">
        <v>658.93833017999998</v>
      </c>
      <c r="E34" s="28">
        <v>0</v>
      </c>
      <c r="F34" s="28">
        <v>70.7368393</v>
      </c>
      <c r="G34" s="28">
        <v>176.84209824999999</v>
      </c>
      <c r="H34" s="28">
        <v>353.68419649999998</v>
      </c>
      <c r="I34" s="28">
        <v>0</v>
      </c>
      <c r="J34" s="28">
        <v>389.05261615000001</v>
      </c>
      <c r="K34" s="28">
        <v>459.78945544999999</v>
      </c>
      <c r="L34" s="28">
        <v>530.52629475000003</v>
      </c>
    </row>
    <row r="35" spans="1:12" ht="12.75" customHeight="1" x14ac:dyDescent="0.2">
      <c r="A35" s="27" t="s">
        <v>127</v>
      </c>
      <c r="B35" s="27">
        <v>2</v>
      </c>
      <c r="C35" s="28">
        <v>738.06394579000005</v>
      </c>
      <c r="D35" s="28">
        <v>734.39198585999998</v>
      </c>
      <c r="E35" s="28">
        <v>0</v>
      </c>
      <c r="F35" s="28">
        <v>77.763407560000005</v>
      </c>
      <c r="G35" s="28">
        <v>194.40851889000001</v>
      </c>
      <c r="H35" s="28">
        <v>388.81703778000002</v>
      </c>
      <c r="I35" s="28">
        <v>0</v>
      </c>
      <c r="J35" s="28">
        <v>427.69874155000002</v>
      </c>
      <c r="K35" s="28">
        <v>505.46214910999998</v>
      </c>
      <c r="L35" s="28">
        <v>583.22555666000005</v>
      </c>
    </row>
    <row r="36" spans="1:12" ht="12.75" customHeight="1" x14ac:dyDescent="0.2">
      <c r="A36" s="27" t="s">
        <v>127</v>
      </c>
      <c r="B36" s="27">
        <v>3</v>
      </c>
      <c r="C36" s="28">
        <v>763.77538479999998</v>
      </c>
      <c r="D36" s="28">
        <v>759.97550725999997</v>
      </c>
      <c r="E36" s="28">
        <v>0</v>
      </c>
      <c r="F36" s="28">
        <v>81.239143249999998</v>
      </c>
      <c r="G36" s="28">
        <v>203.09785811</v>
      </c>
      <c r="H36" s="28">
        <v>406.19571623000002</v>
      </c>
      <c r="I36" s="28">
        <v>0</v>
      </c>
      <c r="J36" s="28">
        <v>446.81528785</v>
      </c>
      <c r="K36" s="28">
        <v>528.05443108999998</v>
      </c>
      <c r="L36" s="28">
        <v>609.29357433999996</v>
      </c>
    </row>
    <row r="37" spans="1:12" ht="12.75" customHeight="1" x14ac:dyDescent="0.2">
      <c r="A37" s="27" t="s">
        <v>127</v>
      </c>
      <c r="B37" s="27">
        <v>4</v>
      </c>
      <c r="C37" s="28">
        <v>769.87549974000001</v>
      </c>
      <c r="D37" s="28">
        <v>766.04527337000002</v>
      </c>
      <c r="E37" s="28">
        <v>0</v>
      </c>
      <c r="F37" s="28">
        <v>82.634906990000005</v>
      </c>
      <c r="G37" s="28">
        <v>206.58726747</v>
      </c>
      <c r="H37" s="28">
        <v>413.17453495000001</v>
      </c>
      <c r="I37" s="28">
        <v>0</v>
      </c>
      <c r="J37" s="28">
        <v>454.49198844</v>
      </c>
      <c r="K37" s="28">
        <v>537.12689542999999</v>
      </c>
      <c r="L37" s="28">
        <v>619.76180241999998</v>
      </c>
    </row>
    <row r="38" spans="1:12" ht="12.75" customHeight="1" x14ac:dyDescent="0.2">
      <c r="A38" s="27" t="s">
        <v>127</v>
      </c>
      <c r="B38" s="27">
        <v>5</v>
      </c>
      <c r="C38" s="28">
        <v>779.04038189000005</v>
      </c>
      <c r="D38" s="28">
        <v>775.16455909000001</v>
      </c>
      <c r="E38" s="28">
        <v>0</v>
      </c>
      <c r="F38" s="28">
        <v>83.751816020000007</v>
      </c>
      <c r="G38" s="28">
        <v>209.37954003999999</v>
      </c>
      <c r="H38" s="28">
        <v>418.75908007999999</v>
      </c>
      <c r="I38" s="28">
        <v>0</v>
      </c>
      <c r="J38" s="28">
        <v>460.63498808000003</v>
      </c>
      <c r="K38" s="28">
        <v>544.38680409999995</v>
      </c>
      <c r="L38" s="28">
        <v>628.13862011000003</v>
      </c>
    </row>
    <row r="39" spans="1:12" ht="12.75" customHeight="1" x14ac:dyDescent="0.2">
      <c r="A39" s="27" t="s">
        <v>127</v>
      </c>
      <c r="B39" s="27">
        <v>6</v>
      </c>
      <c r="C39" s="28">
        <v>770.16284226000005</v>
      </c>
      <c r="D39" s="28">
        <v>766.33118633000004</v>
      </c>
      <c r="E39" s="28">
        <v>0</v>
      </c>
      <c r="F39" s="28">
        <v>81.950243520000001</v>
      </c>
      <c r="G39" s="28">
        <v>204.87560880000001</v>
      </c>
      <c r="H39" s="28">
        <v>409.75121761000003</v>
      </c>
      <c r="I39" s="28">
        <v>0</v>
      </c>
      <c r="J39" s="28">
        <v>450.72633937000001</v>
      </c>
      <c r="K39" s="28">
        <v>532.67658288999996</v>
      </c>
      <c r="L39" s="28">
        <v>614.62682641000004</v>
      </c>
    </row>
    <row r="40" spans="1:12" ht="12.75" customHeight="1" x14ac:dyDescent="0.2">
      <c r="A40" s="27" t="s">
        <v>127</v>
      </c>
      <c r="B40" s="27">
        <v>7</v>
      </c>
      <c r="C40" s="28">
        <v>688.35419993999994</v>
      </c>
      <c r="D40" s="28">
        <v>684.92955217999997</v>
      </c>
      <c r="E40" s="28">
        <v>0</v>
      </c>
      <c r="F40" s="28">
        <v>73.457382730000006</v>
      </c>
      <c r="G40" s="28">
        <v>183.64345682999999</v>
      </c>
      <c r="H40" s="28">
        <v>367.28691365999998</v>
      </c>
      <c r="I40" s="28">
        <v>0</v>
      </c>
      <c r="J40" s="28">
        <v>404.01560503000002</v>
      </c>
      <c r="K40" s="28">
        <v>477.47298776000002</v>
      </c>
      <c r="L40" s="28">
        <v>550.93037048999997</v>
      </c>
    </row>
    <row r="41" spans="1:12" ht="12.75" customHeight="1" x14ac:dyDescent="0.2">
      <c r="A41" s="27" t="s">
        <v>127</v>
      </c>
      <c r="B41" s="27">
        <v>8</v>
      </c>
      <c r="C41" s="28">
        <v>585.88997773000006</v>
      </c>
      <c r="D41" s="28">
        <v>582.97510222000005</v>
      </c>
      <c r="E41" s="28">
        <v>0</v>
      </c>
      <c r="F41" s="28">
        <v>62.934147940000003</v>
      </c>
      <c r="G41" s="28">
        <v>157.33536985000001</v>
      </c>
      <c r="H41" s="28">
        <v>314.67073971000002</v>
      </c>
      <c r="I41" s="28">
        <v>0</v>
      </c>
      <c r="J41" s="28">
        <v>346.13781368000002</v>
      </c>
      <c r="K41" s="28">
        <v>409.07196162000002</v>
      </c>
      <c r="L41" s="28">
        <v>472.00610956000003</v>
      </c>
    </row>
    <row r="42" spans="1:12" ht="12.75" customHeight="1" x14ac:dyDescent="0.2">
      <c r="A42" s="27" t="s">
        <v>127</v>
      </c>
      <c r="B42" s="27">
        <v>9</v>
      </c>
      <c r="C42" s="28">
        <v>527.82260459999998</v>
      </c>
      <c r="D42" s="28">
        <v>525.19662148999998</v>
      </c>
      <c r="E42" s="28">
        <v>0</v>
      </c>
      <c r="F42" s="28">
        <v>56.754004690000002</v>
      </c>
      <c r="G42" s="28">
        <v>141.88501173</v>
      </c>
      <c r="H42" s="28">
        <v>283.77002346</v>
      </c>
      <c r="I42" s="28">
        <v>0</v>
      </c>
      <c r="J42" s="28">
        <v>312.14702579999999</v>
      </c>
      <c r="K42" s="28">
        <v>368.90103048999998</v>
      </c>
      <c r="L42" s="28">
        <v>425.65503518000003</v>
      </c>
    </row>
    <row r="43" spans="1:12" ht="12.75" customHeight="1" x14ac:dyDescent="0.2">
      <c r="A43" s="27" t="s">
        <v>127</v>
      </c>
      <c r="B43" s="27">
        <v>10</v>
      </c>
      <c r="C43" s="28">
        <v>452.85718879000001</v>
      </c>
      <c r="D43" s="28">
        <v>450.60416794999998</v>
      </c>
      <c r="E43" s="28">
        <v>0</v>
      </c>
      <c r="F43" s="28">
        <v>54.997222209999997</v>
      </c>
      <c r="G43" s="28">
        <v>137.49305551</v>
      </c>
      <c r="H43" s="28">
        <v>274.98611103000002</v>
      </c>
      <c r="I43" s="28">
        <v>0</v>
      </c>
      <c r="J43" s="28">
        <v>302.48472213000002</v>
      </c>
      <c r="K43" s="28">
        <v>357.48194432999998</v>
      </c>
      <c r="L43" s="28">
        <v>412.47916653999999</v>
      </c>
    </row>
    <row r="44" spans="1:12" ht="12.75" customHeight="1" x14ac:dyDescent="0.2">
      <c r="A44" s="27" t="s">
        <v>127</v>
      </c>
      <c r="B44" s="27">
        <v>11</v>
      </c>
      <c r="C44" s="28">
        <v>490.74481775999999</v>
      </c>
      <c r="D44" s="28">
        <v>488.30330125</v>
      </c>
      <c r="E44" s="28">
        <v>0</v>
      </c>
      <c r="F44" s="28">
        <v>55.66327141</v>
      </c>
      <c r="G44" s="28">
        <v>139.15817852999999</v>
      </c>
      <c r="H44" s="28">
        <v>278.31635706999998</v>
      </c>
      <c r="I44" s="28">
        <v>0</v>
      </c>
      <c r="J44" s="28">
        <v>306.14799276999997</v>
      </c>
      <c r="K44" s="28">
        <v>361.81126418000002</v>
      </c>
      <c r="L44" s="28">
        <v>417.47453560000002</v>
      </c>
    </row>
    <row r="45" spans="1:12" ht="12.75" customHeight="1" x14ac:dyDescent="0.2">
      <c r="A45" s="27" t="s">
        <v>127</v>
      </c>
      <c r="B45" s="27">
        <v>12</v>
      </c>
      <c r="C45" s="28">
        <v>507.34963579999999</v>
      </c>
      <c r="D45" s="28">
        <v>504.82550825999999</v>
      </c>
      <c r="E45" s="28">
        <v>0</v>
      </c>
      <c r="F45" s="28">
        <v>55.973997089999997</v>
      </c>
      <c r="G45" s="28">
        <v>139.93499272</v>
      </c>
      <c r="H45" s="28">
        <v>279.86998543999999</v>
      </c>
      <c r="I45" s="28">
        <v>0</v>
      </c>
      <c r="J45" s="28">
        <v>307.85698398</v>
      </c>
      <c r="K45" s="28">
        <v>363.83098107000001</v>
      </c>
      <c r="L45" s="28">
        <v>419.80497816000002</v>
      </c>
    </row>
    <row r="46" spans="1:12" ht="12.75" customHeight="1" x14ac:dyDescent="0.2">
      <c r="A46" s="27" t="s">
        <v>127</v>
      </c>
      <c r="B46" s="27">
        <v>13</v>
      </c>
      <c r="C46" s="28">
        <v>488.01519156000001</v>
      </c>
      <c r="D46" s="28">
        <v>485.58725528000002</v>
      </c>
      <c r="E46" s="28">
        <v>0</v>
      </c>
      <c r="F46" s="28">
        <v>55.395262330000001</v>
      </c>
      <c r="G46" s="28">
        <v>138.48815583000001</v>
      </c>
      <c r="H46" s="28">
        <v>276.97631166000002</v>
      </c>
      <c r="I46" s="28">
        <v>0</v>
      </c>
      <c r="J46" s="28">
        <v>304.67394282999999</v>
      </c>
      <c r="K46" s="28">
        <v>360.06920516000002</v>
      </c>
      <c r="L46" s="28">
        <v>415.46446749</v>
      </c>
    </row>
    <row r="47" spans="1:12" ht="12.75" customHeight="1" x14ac:dyDescent="0.2">
      <c r="A47" s="27" t="s">
        <v>127</v>
      </c>
      <c r="B47" s="27">
        <v>14</v>
      </c>
      <c r="C47" s="28">
        <v>513.28715345000001</v>
      </c>
      <c r="D47" s="28">
        <v>510.73348601999999</v>
      </c>
      <c r="E47" s="28">
        <v>0</v>
      </c>
      <c r="F47" s="28">
        <v>56.236239279999999</v>
      </c>
      <c r="G47" s="28">
        <v>140.59059819999999</v>
      </c>
      <c r="H47" s="28">
        <v>281.18119639999998</v>
      </c>
      <c r="I47" s="28">
        <v>0</v>
      </c>
      <c r="J47" s="28">
        <v>309.29931603</v>
      </c>
      <c r="K47" s="28">
        <v>365.53555531000001</v>
      </c>
      <c r="L47" s="28">
        <v>421.77179459000001</v>
      </c>
    </row>
    <row r="48" spans="1:12" ht="12.75" customHeight="1" x14ac:dyDescent="0.2">
      <c r="A48" s="27" t="s">
        <v>127</v>
      </c>
      <c r="B48" s="27">
        <v>15</v>
      </c>
      <c r="C48" s="28">
        <v>504.30397378999999</v>
      </c>
      <c r="D48" s="28">
        <v>501.79499879999997</v>
      </c>
      <c r="E48" s="28">
        <v>0</v>
      </c>
      <c r="F48" s="28">
        <v>55.056166580000003</v>
      </c>
      <c r="G48" s="28">
        <v>137.64041644</v>
      </c>
      <c r="H48" s="28">
        <v>275.28083287999999</v>
      </c>
      <c r="I48" s="28">
        <v>0</v>
      </c>
      <c r="J48" s="28">
        <v>302.80891616999997</v>
      </c>
      <c r="K48" s="28">
        <v>357.86508273999999</v>
      </c>
      <c r="L48" s="28">
        <v>412.92124932000002</v>
      </c>
    </row>
    <row r="49" spans="1:12" ht="12.75" customHeight="1" x14ac:dyDescent="0.2">
      <c r="A49" s="27" t="s">
        <v>127</v>
      </c>
      <c r="B49" s="27">
        <v>16</v>
      </c>
      <c r="C49" s="28">
        <v>467.34446167999999</v>
      </c>
      <c r="D49" s="28">
        <v>465.01936486</v>
      </c>
      <c r="E49" s="28">
        <v>0</v>
      </c>
      <c r="F49" s="28">
        <v>55.301515950000002</v>
      </c>
      <c r="G49" s="28">
        <v>138.25378986000001</v>
      </c>
      <c r="H49" s="28">
        <v>276.50757972999997</v>
      </c>
      <c r="I49" s="28">
        <v>0</v>
      </c>
      <c r="J49" s="28">
        <v>304.1583377</v>
      </c>
      <c r="K49" s="28">
        <v>359.45985364000001</v>
      </c>
      <c r="L49" s="28">
        <v>414.76136959000002</v>
      </c>
    </row>
    <row r="50" spans="1:12" ht="12.75" customHeight="1" x14ac:dyDescent="0.2">
      <c r="A50" s="27" t="s">
        <v>127</v>
      </c>
      <c r="B50" s="27">
        <v>17</v>
      </c>
      <c r="C50" s="28">
        <v>416.00325277000002</v>
      </c>
      <c r="D50" s="28">
        <v>413.93358484999999</v>
      </c>
      <c r="E50" s="28">
        <v>0</v>
      </c>
      <c r="F50" s="28">
        <v>55.393304530000002</v>
      </c>
      <c r="G50" s="28">
        <v>138.48326132</v>
      </c>
      <c r="H50" s="28">
        <v>276.96652262999999</v>
      </c>
      <c r="I50" s="28">
        <v>0</v>
      </c>
      <c r="J50" s="28">
        <v>304.66317488999999</v>
      </c>
      <c r="K50" s="28">
        <v>360.05647942000002</v>
      </c>
      <c r="L50" s="28">
        <v>415.44978394999998</v>
      </c>
    </row>
    <row r="51" spans="1:12" ht="12.75" customHeight="1" x14ac:dyDescent="0.2">
      <c r="A51" s="27" t="s">
        <v>127</v>
      </c>
      <c r="B51" s="27">
        <v>18</v>
      </c>
      <c r="C51" s="28">
        <v>512.93988143000001</v>
      </c>
      <c r="D51" s="28">
        <v>510.38794172000001</v>
      </c>
      <c r="E51" s="28">
        <v>0</v>
      </c>
      <c r="F51" s="28">
        <v>55.307773670000003</v>
      </c>
      <c r="G51" s="28">
        <v>138.26943417000001</v>
      </c>
      <c r="H51" s="28">
        <v>276.53886834000002</v>
      </c>
      <c r="I51" s="28">
        <v>0</v>
      </c>
      <c r="J51" s="28">
        <v>304.19275517</v>
      </c>
      <c r="K51" s="28">
        <v>359.50052884000002</v>
      </c>
      <c r="L51" s="28">
        <v>414.80830250999998</v>
      </c>
    </row>
    <row r="52" spans="1:12" ht="12.75" customHeight="1" x14ac:dyDescent="0.2">
      <c r="A52" s="27" t="s">
        <v>127</v>
      </c>
      <c r="B52" s="27">
        <v>19</v>
      </c>
      <c r="C52" s="28">
        <v>536.94030158999999</v>
      </c>
      <c r="D52" s="28">
        <v>534.26895680999996</v>
      </c>
      <c r="E52" s="28">
        <v>0</v>
      </c>
      <c r="F52" s="28">
        <v>55.621814819999997</v>
      </c>
      <c r="G52" s="28">
        <v>139.05453704999999</v>
      </c>
      <c r="H52" s="28">
        <v>278.10907409999999</v>
      </c>
      <c r="I52" s="28">
        <v>0</v>
      </c>
      <c r="J52" s="28">
        <v>305.91998150000001</v>
      </c>
      <c r="K52" s="28">
        <v>361.54179632</v>
      </c>
      <c r="L52" s="28">
        <v>417.16361114</v>
      </c>
    </row>
    <row r="53" spans="1:12" ht="12.75" customHeight="1" x14ac:dyDescent="0.2">
      <c r="A53" s="27" t="s">
        <v>127</v>
      </c>
      <c r="B53" s="27">
        <v>20</v>
      </c>
      <c r="C53" s="28">
        <v>525.51481359000002</v>
      </c>
      <c r="D53" s="28">
        <v>522.90031203000001</v>
      </c>
      <c r="E53" s="28">
        <v>0</v>
      </c>
      <c r="F53" s="28">
        <v>55.751064110000002</v>
      </c>
      <c r="G53" s="28">
        <v>139.37766027999999</v>
      </c>
      <c r="H53" s="28">
        <v>278.75532055999997</v>
      </c>
      <c r="I53" s="28">
        <v>0</v>
      </c>
      <c r="J53" s="28">
        <v>306.63085261999998</v>
      </c>
      <c r="K53" s="28">
        <v>362.38191673</v>
      </c>
      <c r="L53" s="28">
        <v>418.13298084000002</v>
      </c>
    </row>
    <row r="54" spans="1:12" ht="12.75" customHeight="1" x14ac:dyDescent="0.2">
      <c r="A54" s="27" t="s">
        <v>127</v>
      </c>
      <c r="B54" s="27">
        <v>21</v>
      </c>
      <c r="C54" s="28">
        <v>491.10350034999999</v>
      </c>
      <c r="D54" s="28">
        <v>488.66019935000003</v>
      </c>
      <c r="E54" s="28">
        <v>0</v>
      </c>
      <c r="F54" s="28">
        <v>53.329915870000001</v>
      </c>
      <c r="G54" s="28">
        <v>133.32478967</v>
      </c>
      <c r="H54" s="28">
        <v>266.64957932999999</v>
      </c>
      <c r="I54" s="28">
        <v>0</v>
      </c>
      <c r="J54" s="28">
        <v>293.31453726000001</v>
      </c>
      <c r="K54" s="28">
        <v>346.64445312999999</v>
      </c>
      <c r="L54" s="28">
        <v>399.97436900000002</v>
      </c>
    </row>
    <row r="55" spans="1:12" ht="12.75" customHeight="1" x14ac:dyDescent="0.2">
      <c r="A55" s="27" t="s">
        <v>127</v>
      </c>
      <c r="B55" s="27">
        <v>22</v>
      </c>
      <c r="C55" s="28">
        <v>466.82807589999999</v>
      </c>
      <c r="D55" s="28">
        <v>464.50554815999999</v>
      </c>
      <c r="E55" s="28">
        <v>0</v>
      </c>
      <c r="F55" s="28">
        <v>49.626083649999998</v>
      </c>
      <c r="G55" s="28">
        <v>124.06520913999999</v>
      </c>
      <c r="H55" s="28">
        <v>248.13041827000001</v>
      </c>
      <c r="I55" s="28">
        <v>0</v>
      </c>
      <c r="J55" s="28">
        <v>272.94346009999998</v>
      </c>
      <c r="K55" s="28">
        <v>322.56954374999998</v>
      </c>
      <c r="L55" s="28">
        <v>372.19562740999999</v>
      </c>
    </row>
    <row r="56" spans="1:12" ht="12.75" customHeight="1" x14ac:dyDescent="0.2">
      <c r="A56" s="27" t="s">
        <v>127</v>
      </c>
      <c r="B56" s="27">
        <v>23</v>
      </c>
      <c r="C56" s="28">
        <v>490.41011450000002</v>
      </c>
      <c r="D56" s="28">
        <v>487.97026318000002</v>
      </c>
      <c r="E56" s="28">
        <v>0</v>
      </c>
      <c r="F56" s="28">
        <v>52.49691524</v>
      </c>
      <c r="G56" s="28">
        <v>131.2422881</v>
      </c>
      <c r="H56" s="28">
        <v>262.48457619999999</v>
      </c>
      <c r="I56" s="28">
        <v>0</v>
      </c>
      <c r="J56" s="28">
        <v>288.73303382</v>
      </c>
      <c r="K56" s="28">
        <v>341.22994906000002</v>
      </c>
      <c r="L56" s="28">
        <v>393.72686429999999</v>
      </c>
    </row>
    <row r="57" spans="1:12" ht="12.75" customHeight="1" x14ac:dyDescent="0.2">
      <c r="A57" s="27" t="s">
        <v>127</v>
      </c>
      <c r="B57" s="27">
        <v>24</v>
      </c>
      <c r="C57" s="28">
        <v>565.40393968000001</v>
      </c>
      <c r="D57" s="28">
        <v>562.59098475999997</v>
      </c>
      <c r="E57" s="28">
        <v>0</v>
      </c>
      <c r="F57" s="28">
        <v>60.482769490000003</v>
      </c>
      <c r="G57" s="28">
        <v>151.20692373</v>
      </c>
      <c r="H57" s="28">
        <v>302.41384747000001</v>
      </c>
      <c r="I57" s="28">
        <v>0</v>
      </c>
      <c r="J57" s="28">
        <v>332.65523221000001</v>
      </c>
      <c r="K57" s="28">
        <v>393.13800170000002</v>
      </c>
      <c r="L57" s="28">
        <v>453.62077119999998</v>
      </c>
    </row>
    <row r="58" spans="1:12" ht="12.75" customHeight="1" x14ac:dyDescent="0.2">
      <c r="A58" s="27" t="s">
        <v>128</v>
      </c>
      <c r="B58" s="27">
        <v>1</v>
      </c>
      <c r="C58" s="28">
        <v>688.24985372000003</v>
      </c>
      <c r="D58" s="28">
        <v>684.82572508999999</v>
      </c>
      <c r="E58" s="28">
        <v>0</v>
      </c>
      <c r="F58" s="28">
        <v>71.807656089999995</v>
      </c>
      <c r="G58" s="28">
        <v>179.51914023</v>
      </c>
      <c r="H58" s="28">
        <v>359.03828046000001</v>
      </c>
      <c r="I58" s="28">
        <v>0</v>
      </c>
      <c r="J58" s="28">
        <v>394.94210851000003</v>
      </c>
      <c r="K58" s="28">
        <v>466.74976459999999</v>
      </c>
      <c r="L58" s="28">
        <v>538.55742068999996</v>
      </c>
    </row>
    <row r="59" spans="1:12" ht="12.75" customHeight="1" x14ac:dyDescent="0.2">
      <c r="A59" s="27" t="s">
        <v>128</v>
      </c>
      <c r="B59" s="27">
        <v>2</v>
      </c>
      <c r="C59" s="28">
        <v>748.18156500999999</v>
      </c>
      <c r="D59" s="28">
        <v>744.45926867000003</v>
      </c>
      <c r="E59" s="28">
        <v>0</v>
      </c>
      <c r="F59" s="28">
        <v>79.259674349999997</v>
      </c>
      <c r="G59" s="28">
        <v>198.14918589000001</v>
      </c>
      <c r="H59" s="28">
        <v>396.29837177000002</v>
      </c>
      <c r="I59" s="28">
        <v>0</v>
      </c>
      <c r="J59" s="28">
        <v>435.92820895</v>
      </c>
      <c r="K59" s="28">
        <v>515.18788329999995</v>
      </c>
      <c r="L59" s="28">
        <v>594.44755766000003</v>
      </c>
    </row>
    <row r="60" spans="1:12" ht="12.75" customHeight="1" x14ac:dyDescent="0.2">
      <c r="A60" s="27" t="s">
        <v>128</v>
      </c>
      <c r="B60" s="27">
        <v>3</v>
      </c>
      <c r="C60" s="28">
        <v>788.56772895999995</v>
      </c>
      <c r="D60" s="28">
        <v>784.64450642999998</v>
      </c>
      <c r="E60" s="28">
        <v>0</v>
      </c>
      <c r="F60" s="28">
        <v>82.823586789999993</v>
      </c>
      <c r="G60" s="28">
        <v>207.05896698000001</v>
      </c>
      <c r="H60" s="28">
        <v>414.11793395000001</v>
      </c>
      <c r="I60" s="28">
        <v>0</v>
      </c>
      <c r="J60" s="28">
        <v>455.52972734999997</v>
      </c>
      <c r="K60" s="28">
        <v>538.35331413999995</v>
      </c>
      <c r="L60" s="28">
        <v>621.17690092999999</v>
      </c>
    </row>
    <row r="61" spans="1:12" ht="12.75" customHeight="1" x14ac:dyDescent="0.2">
      <c r="A61" s="27" t="s">
        <v>128</v>
      </c>
      <c r="B61" s="27">
        <v>4</v>
      </c>
      <c r="C61" s="28">
        <v>792.26395867999997</v>
      </c>
      <c r="D61" s="28">
        <v>788.32234695</v>
      </c>
      <c r="E61" s="28">
        <v>0</v>
      </c>
      <c r="F61" s="28">
        <v>84.239052889999996</v>
      </c>
      <c r="G61" s="28">
        <v>210.59763222000001</v>
      </c>
      <c r="H61" s="28">
        <v>421.19526443000001</v>
      </c>
      <c r="I61" s="28">
        <v>0</v>
      </c>
      <c r="J61" s="28">
        <v>463.31479087000002</v>
      </c>
      <c r="K61" s="28">
        <v>547.55384375999995</v>
      </c>
      <c r="L61" s="28">
        <v>631.79289664999999</v>
      </c>
    </row>
    <row r="62" spans="1:12" ht="12.75" customHeight="1" x14ac:dyDescent="0.2">
      <c r="A62" s="27" t="s">
        <v>128</v>
      </c>
      <c r="B62" s="27">
        <v>5</v>
      </c>
      <c r="C62" s="28">
        <v>801.89513102000001</v>
      </c>
      <c r="D62" s="28">
        <v>797.90560300000004</v>
      </c>
      <c r="E62" s="28">
        <v>0</v>
      </c>
      <c r="F62" s="28">
        <v>86.036849450000005</v>
      </c>
      <c r="G62" s="28">
        <v>215.09212363</v>
      </c>
      <c r="H62" s="28">
        <v>430.18424726000001</v>
      </c>
      <c r="I62" s="28">
        <v>0</v>
      </c>
      <c r="J62" s="28">
        <v>473.20267197999999</v>
      </c>
      <c r="K62" s="28">
        <v>559.23952142999997</v>
      </c>
      <c r="L62" s="28">
        <v>645.27637087999994</v>
      </c>
    </row>
    <row r="63" spans="1:12" ht="12.75" customHeight="1" x14ac:dyDescent="0.2">
      <c r="A63" s="27" t="s">
        <v>128</v>
      </c>
      <c r="B63" s="27">
        <v>6</v>
      </c>
      <c r="C63" s="28">
        <v>801.88843643999996</v>
      </c>
      <c r="D63" s="28">
        <v>797.89894173000005</v>
      </c>
      <c r="E63" s="28">
        <v>0</v>
      </c>
      <c r="F63" s="28">
        <v>85.868348789999999</v>
      </c>
      <c r="G63" s="28">
        <v>214.67087197999999</v>
      </c>
      <c r="H63" s="28">
        <v>429.34174396999998</v>
      </c>
      <c r="I63" s="28">
        <v>0</v>
      </c>
      <c r="J63" s="28">
        <v>472.27591835999999</v>
      </c>
      <c r="K63" s="28">
        <v>558.14426715000002</v>
      </c>
      <c r="L63" s="28">
        <v>644.01261595000005</v>
      </c>
    </row>
    <row r="64" spans="1:12" ht="12.75" customHeight="1" x14ac:dyDescent="0.2">
      <c r="A64" s="27" t="s">
        <v>128</v>
      </c>
      <c r="B64" s="27">
        <v>7</v>
      </c>
      <c r="C64" s="28">
        <v>775.76478410000004</v>
      </c>
      <c r="D64" s="28">
        <v>771.90525780999997</v>
      </c>
      <c r="E64" s="28">
        <v>0</v>
      </c>
      <c r="F64" s="28">
        <v>79.866134520000003</v>
      </c>
      <c r="G64" s="28">
        <v>199.66533630000001</v>
      </c>
      <c r="H64" s="28">
        <v>399.33067259000001</v>
      </c>
      <c r="I64" s="28">
        <v>0</v>
      </c>
      <c r="J64" s="28">
        <v>439.26373984999998</v>
      </c>
      <c r="K64" s="28">
        <v>519.12987437000004</v>
      </c>
      <c r="L64" s="28">
        <v>598.99600888999998</v>
      </c>
    </row>
    <row r="65" spans="1:12" ht="12.75" customHeight="1" x14ac:dyDescent="0.2">
      <c r="A65" s="27" t="s">
        <v>128</v>
      </c>
      <c r="B65" s="27">
        <v>8</v>
      </c>
      <c r="C65" s="28">
        <v>701.25663107000003</v>
      </c>
      <c r="D65" s="28">
        <v>697.76779210999996</v>
      </c>
      <c r="E65" s="28">
        <v>0</v>
      </c>
      <c r="F65" s="28">
        <v>71.129469400000005</v>
      </c>
      <c r="G65" s="28">
        <v>177.82367350999999</v>
      </c>
      <c r="H65" s="28">
        <v>355.64734701999998</v>
      </c>
      <c r="I65" s="28">
        <v>0</v>
      </c>
      <c r="J65" s="28">
        <v>391.21208172000001</v>
      </c>
      <c r="K65" s="28">
        <v>462.34155113000003</v>
      </c>
      <c r="L65" s="28">
        <v>533.47102053000003</v>
      </c>
    </row>
    <row r="66" spans="1:12" ht="12.75" customHeight="1" x14ac:dyDescent="0.2">
      <c r="A66" s="27" t="s">
        <v>128</v>
      </c>
      <c r="B66" s="27">
        <v>9</v>
      </c>
      <c r="C66" s="28">
        <v>570.92649332999997</v>
      </c>
      <c r="D66" s="28">
        <v>568.08606300999998</v>
      </c>
      <c r="E66" s="28">
        <v>0</v>
      </c>
      <c r="F66" s="28">
        <v>59.096570640000003</v>
      </c>
      <c r="G66" s="28">
        <v>147.74142660000001</v>
      </c>
      <c r="H66" s="28">
        <v>295.48285320000002</v>
      </c>
      <c r="I66" s="28">
        <v>0</v>
      </c>
      <c r="J66" s="28">
        <v>325.03113852000001</v>
      </c>
      <c r="K66" s="28">
        <v>384.12770915999999</v>
      </c>
      <c r="L66" s="28">
        <v>443.22427979999998</v>
      </c>
    </row>
    <row r="67" spans="1:12" ht="12.75" customHeight="1" x14ac:dyDescent="0.2">
      <c r="A67" s="27" t="s">
        <v>128</v>
      </c>
      <c r="B67" s="27">
        <v>10</v>
      </c>
      <c r="C67" s="28">
        <v>512.10112980999997</v>
      </c>
      <c r="D67" s="28">
        <v>509.55336299999999</v>
      </c>
      <c r="E67" s="28">
        <v>0</v>
      </c>
      <c r="F67" s="28">
        <v>52.767898649999999</v>
      </c>
      <c r="G67" s="28">
        <v>131.91974662999999</v>
      </c>
      <c r="H67" s="28">
        <v>263.83949326999999</v>
      </c>
      <c r="I67" s="28">
        <v>0</v>
      </c>
      <c r="J67" s="28">
        <v>290.22344258999999</v>
      </c>
      <c r="K67" s="28">
        <v>342.99134124</v>
      </c>
      <c r="L67" s="28">
        <v>395.75923990000001</v>
      </c>
    </row>
    <row r="68" spans="1:12" ht="12.75" customHeight="1" x14ac:dyDescent="0.2">
      <c r="A68" s="27" t="s">
        <v>128</v>
      </c>
      <c r="B68" s="27">
        <v>11</v>
      </c>
      <c r="C68" s="28">
        <v>530.61938646999999</v>
      </c>
      <c r="D68" s="28">
        <v>527.97948901999996</v>
      </c>
      <c r="E68" s="28">
        <v>0</v>
      </c>
      <c r="F68" s="28">
        <v>55.007049019999997</v>
      </c>
      <c r="G68" s="28">
        <v>137.51762255</v>
      </c>
      <c r="H68" s="28">
        <v>275.0352451</v>
      </c>
      <c r="I68" s="28">
        <v>0</v>
      </c>
      <c r="J68" s="28">
        <v>302.53876960000002</v>
      </c>
      <c r="K68" s="28">
        <v>357.54581861999998</v>
      </c>
      <c r="L68" s="28">
        <v>412.55286763999999</v>
      </c>
    </row>
    <row r="69" spans="1:12" ht="12.75" customHeight="1" x14ac:dyDescent="0.2">
      <c r="A69" s="27" t="s">
        <v>128</v>
      </c>
      <c r="B69" s="27">
        <v>12</v>
      </c>
      <c r="C69" s="28">
        <v>554.31871698999998</v>
      </c>
      <c r="D69" s="28">
        <v>551.56091243000003</v>
      </c>
      <c r="E69" s="28">
        <v>0</v>
      </c>
      <c r="F69" s="28">
        <v>55.476347250000003</v>
      </c>
      <c r="G69" s="28">
        <v>138.69086813000001</v>
      </c>
      <c r="H69" s="28">
        <v>277.38173626999998</v>
      </c>
      <c r="I69" s="28">
        <v>0</v>
      </c>
      <c r="J69" s="28">
        <v>305.11990988999997</v>
      </c>
      <c r="K69" s="28">
        <v>360.59625713999998</v>
      </c>
      <c r="L69" s="28">
        <v>416.07260439999999</v>
      </c>
    </row>
    <row r="70" spans="1:12" ht="12.75" customHeight="1" x14ac:dyDescent="0.2">
      <c r="A70" s="27" t="s">
        <v>128</v>
      </c>
      <c r="B70" s="27">
        <v>13</v>
      </c>
      <c r="C70" s="28">
        <v>550.61441246000004</v>
      </c>
      <c r="D70" s="28">
        <v>547.87503727000001</v>
      </c>
      <c r="E70" s="28">
        <v>0</v>
      </c>
      <c r="F70" s="28">
        <v>55.436131160000002</v>
      </c>
      <c r="G70" s="28">
        <v>138.59032791000001</v>
      </c>
      <c r="H70" s="28">
        <v>277.18065582000003</v>
      </c>
      <c r="I70" s="28">
        <v>0</v>
      </c>
      <c r="J70" s="28">
        <v>304.8987214</v>
      </c>
      <c r="K70" s="28">
        <v>360.33485257000001</v>
      </c>
      <c r="L70" s="28">
        <v>415.77098373000001</v>
      </c>
    </row>
    <row r="71" spans="1:12" ht="12.75" customHeight="1" x14ac:dyDescent="0.2">
      <c r="A71" s="27" t="s">
        <v>128</v>
      </c>
      <c r="B71" s="27">
        <v>14</v>
      </c>
      <c r="C71" s="28">
        <v>510.10835150999998</v>
      </c>
      <c r="D71" s="28">
        <v>507.57049900999999</v>
      </c>
      <c r="E71" s="28">
        <v>0</v>
      </c>
      <c r="F71" s="28">
        <v>54.480643559999997</v>
      </c>
      <c r="G71" s="28">
        <v>136.2016089</v>
      </c>
      <c r="H71" s="28">
        <v>272.40321781</v>
      </c>
      <c r="I71" s="28">
        <v>0</v>
      </c>
      <c r="J71" s="28">
        <v>299.64353958999999</v>
      </c>
      <c r="K71" s="28">
        <v>354.12418315000002</v>
      </c>
      <c r="L71" s="28">
        <v>408.60482671</v>
      </c>
    </row>
    <row r="72" spans="1:12" ht="12.75" customHeight="1" x14ac:dyDescent="0.2">
      <c r="A72" s="27" t="s">
        <v>128</v>
      </c>
      <c r="B72" s="27">
        <v>15</v>
      </c>
      <c r="C72" s="28">
        <v>507.15736277000002</v>
      </c>
      <c r="D72" s="28">
        <v>504.63419181</v>
      </c>
      <c r="E72" s="28">
        <v>0</v>
      </c>
      <c r="F72" s="28">
        <v>52.667598429999998</v>
      </c>
      <c r="G72" s="28">
        <v>131.66899606999999</v>
      </c>
      <c r="H72" s="28">
        <v>263.33799214999999</v>
      </c>
      <c r="I72" s="28">
        <v>0</v>
      </c>
      <c r="J72" s="28">
        <v>289.67179135999999</v>
      </c>
      <c r="K72" s="28">
        <v>342.33938978999998</v>
      </c>
      <c r="L72" s="28">
        <v>395.00698821999998</v>
      </c>
    </row>
    <row r="73" spans="1:12" ht="12.75" customHeight="1" x14ac:dyDescent="0.2">
      <c r="A73" s="27" t="s">
        <v>128</v>
      </c>
      <c r="B73" s="27">
        <v>16</v>
      </c>
      <c r="C73" s="28">
        <v>487.95815471999998</v>
      </c>
      <c r="D73" s="28">
        <v>485.53050221000001</v>
      </c>
      <c r="E73" s="28">
        <v>0</v>
      </c>
      <c r="F73" s="28">
        <v>52.15988926</v>
      </c>
      <c r="G73" s="28">
        <v>130.39972316000001</v>
      </c>
      <c r="H73" s="28">
        <v>260.79944631000001</v>
      </c>
      <c r="I73" s="28">
        <v>0</v>
      </c>
      <c r="J73" s="28">
        <v>286.87939094000001</v>
      </c>
      <c r="K73" s="28">
        <v>339.03928020000001</v>
      </c>
      <c r="L73" s="28">
        <v>391.19916947000002</v>
      </c>
    </row>
    <row r="74" spans="1:12" ht="12.75" customHeight="1" x14ac:dyDescent="0.2">
      <c r="A74" s="27" t="s">
        <v>128</v>
      </c>
      <c r="B74" s="27">
        <v>17</v>
      </c>
      <c r="C74" s="28">
        <v>503.61987606000002</v>
      </c>
      <c r="D74" s="28">
        <v>501.11430453999998</v>
      </c>
      <c r="E74" s="28">
        <v>0</v>
      </c>
      <c r="F74" s="28">
        <v>51.967194399999997</v>
      </c>
      <c r="G74" s="28">
        <v>129.91798600999999</v>
      </c>
      <c r="H74" s="28">
        <v>259.83597201999999</v>
      </c>
      <c r="I74" s="28">
        <v>0</v>
      </c>
      <c r="J74" s="28">
        <v>285.81956922000001</v>
      </c>
      <c r="K74" s="28">
        <v>337.78676363</v>
      </c>
      <c r="L74" s="28">
        <v>389.75395802999998</v>
      </c>
    </row>
    <row r="75" spans="1:12" ht="12.75" customHeight="1" x14ac:dyDescent="0.2">
      <c r="A75" s="27" t="s">
        <v>128</v>
      </c>
      <c r="B75" s="27">
        <v>18</v>
      </c>
      <c r="C75" s="28">
        <v>518.86883935000003</v>
      </c>
      <c r="D75" s="28">
        <v>516.28740233999997</v>
      </c>
      <c r="E75" s="28">
        <v>0</v>
      </c>
      <c r="F75" s="28">
        <v>52.534323180000001</v>
      </c>
      <c r="G75" s="28">
        <v>131.33580794</v>
      </c>
      <c r="H75" s="28">
        <v>262.67161587999999</v>
      </c>
      <c r="I75" s="28">
        <v>0</v>
      </c>
      <c r="J75" s="28">
        <v>288.93877745999998</v>
      </c>
      <c r="K75" s="28">
        <v>341.47310063999998</v>
      </c>
      <c r="L75" s="28">
        <v>394.00742380999998</v>
      </c>
    </row>
    <row r="76" spans="1:12" ht="12.75" customHeight="1" x14ac:dyDescent="0.2">
      <c r="A76" s="27" t="s">
        <v>128</v>
      </c>
      <c r="B76" s="27">
        <v>19</v>
      </c>
      <c r="C76" s="28">
        <v>516.17400787999998</v>
      </c>
      <c r="D76" s="28">
        <v>513.60597799000004</v>
      </c>
      <c r="E76" s="28">
        <v>0</v>
      </c>
      <c r="F76" s="28">
        <v>53.361330410000001</v>
      </c>
      <c r="G76" s="28">
        <v>133.40332602000001</v>
      </c>
      <c r="H76" s="28">
        <v>266.80665205000003</v>
      </c>
      <c r="I76" s="28">
        <v>0</v>
      </c>
      <c r="J76" s="28">
        <v>293.48731724999999</v>
      </c>
      <c r="K76" s="28">
        <v>346.84864765999998</v>
      </c>
      <c r="L76" s="28">
        <v>400.20997806999998</v>
      </c>
    </row>
    <row r="77" spans="1:12" ht="12.75" customHeight="1" x14ac:dyDescent="0.2">
      <c r="A77" s="27" t="s">
        <v>128</v>
      </c>
      <c r="B77" s="27">
        <v>20</v>
      </c>
      <c r="C77" s="28">
        <v>508.63021760999999</v>
      </c>
      <c r="D77" s="28">
        <v>506.09971901</v>
      </c>
      <c r="E77" s="28">
        <v>0</v>
      </c>
      <c r="F77" s="28">
        <v>53.431683710000001</v>
      </c>
      <c r="G77" s="28">
        <v>133.57920927000001</v>
      </c>
      <c r="H77" s="28">
        <v>267.15841855000002</v>
      </c>
      <c r="I77" s="28">
        <v>0</v>
      </c>
      <c r="J77" s="28">
        <v>293.87426040000003</v>
      </c>
      <c r="K77" s="28">
        <v>347.30594410999998</v>
      </c>
      <c r="L77" s="28">
        <v>400.73762782</v>
      </c>
    </row>
    <row r="78" spans="1:12" ht="12.75" customHeight="1" x14ac:dyDescent="0.2">
      <c r="A78" s="27" t="s">
        <v>128</v>
      </c>
      <c r="B78" s="27">
        <v>21</v>
      </c>
      <c r="C78" s="28">
        <v>504.03941162000001</v>
      </c>
      <c r="D78" s="28">
        <v>501.53175285999998</v>
      </c>
      <c r="E78" s="28">
        <v>0</v>
      </c>
      <c r="F78" s="28">
        <v>51.95899541</v>
      </c>
      <c r="G78" s="28">
        <v>129.89748852</v>
      </c>
      <c r="H78" s="28">
        <v>259.79497703999999</v>
      </c>
      <c r="I78" s="28">
        <v>0</v>
      </c>
      <c r="J78" s="28">
        <v>285.77447474000002</v>
      </c>
      <c r="K78" s="28">
        <v>337.73347015000002</v>
      </c>
      <c r="L78" s="28">
        <v>389.69246556000002</v>
      </c>
    </row>
    <row r="79" spans="1:12" ht="12.75" customHeight="1" x14ac:dyDescent="0.2">
      <c r="A79" s="27" t="s">
        <v>128</v>
      </c>
      <c r="B79" s="27">
        <v>22</v>
      </c>
      <c r="C79" s="28">
        <v>522.05744471000003</v>
      </c>
      <c r="D79" s="28">
        <v>519.46014399000001</v>
      </c>
      <c r="E79" s="28">
        <v>0</v>
      </c>
      <c r="F79" s="28">
        <v>52.146399619999997</v>
      </c>
      <c r="G79" s="28">
        <v>130.36599905</v>
      </c>
      <c r="H79" s="28">
        <v>260.73199808999999</v>
      </c>
      <c r="I79" s="28">
        <v>0</v>
      </c>
      <c r="J79" s="28">
        <v>286.8051979</v>
      </c>
      <c r="K79" s="28">
        <v>338.95159752000001</v>
      </c>
      <c r="L79" s="28">
        <v>391.09799714000002</v>
      </c>
    </row>
    <row r="80" spans="1:12" ht="12.75" customHeight="1" x14ac:dyDescent="0.2">
      <c r="A80" s="27" t="s">
        <v>128</v>
      </c>
      <c r="B80" s="27">
        <v>23</v>
      </c>
      <c r="C80" s="28">
        <v>572.48190351000005</v>
      </c>
      <c r="D80" s="28">
        <v>569.63373483999999</v>
      </c>
      <c r="E80" s="28">
        <v>0</v>
      </c>
      <c r="F80" s="28">
        <v>57.129171929999998</v>
      </c>
      <c r="G80" s="28">
        <v>142.82292984</v>
      </c>
      <c r="H80" s="28">
        <v>285.64585966999999</v>
      </c>
      <c r="I80" s="28">
        <v>0</v>
      </c>
      <c r="J80" s="28">
        <v>314.21044563999999</v>
      </c>
      <c r="K80" s="28">
        <v>371.33961756999997</v>
      </c>
      <c r="L80" s="28">
        <v>428.46878951000002</v>
      </c>
    </row>
    <row r="81" spans="1:12" ht="12.75" customHeight="1" x14ac:dyDescent="0.2">
      <c r="A81" s="27" t="s">
        <v>128</v>
      </c>
      <c r="B81" s="27">
        <v>24</v>
      </c>
      <c r="C81" s="28">
        <v>622.98938466000004</v>
      </c>
      <c r="D81" s="28">
        <v>619.88993499000003</v>
      </c>
      <c r="E81" s="28">
        <v>0</v>
      </c>
      <c r="F81" s="28">
        <v>64.867457310000006</v>
      </c>
      <c r="G81" s="28">
        <v>162.16864328</v>
      </c>
      <c r="H81" s="28">
        <v>324.33728657</v>
      </c>
      <c r="I81" s="28">
        <v>0</v>
      </c>
      <c r="J81" s="28">
        <v>356.77101521999998</v>
      </c>
      <c r="K81" s="28">
        <v>421.63847253</v>
      </c>
      <c r="L81" s="28">
        <v>486.50592984999997</v>
      </c>
    </row>
    <row r="82" spans="1:12" ht="12.75" customHeight="1" x14ac:dyDescent="0.2">
      <c r="A82" s="27" t="s">
        <v>129</v>
      </c>
      <c r="B82" s="27">
        <v>1</v>
      </c>
      <c r="C82" s="28">
        <v>743.44260488999998</v>
      </c>
      <c r="D82" s="28">
        <v>739.74388546</v>
      </c>
      <c r="E82" s="28">
        <v>0</v>
      </c>
      <c r="F82" s="28">
        <v>72.937018159999994</v>
      </c>
      <c r="G82" s="28">
        <v>182.34254539</v>
      </c>
      <c r="H82" s="28">
        <v>364.68509078</v>
      </c>
      <c r="I82" s="28">
        <v>0</v>
      </c>
      <c r="J82" s="28">
        <v>401.15359985999999</v>
      </c>
      <c r="K82" s="28">
        <v>474.09061801000001</v>
      </c>
      <c r="L82" s="28">
        <v>547.02763617000005</v>
      </c>
    </row>
    <row r="83" spans="1:12" ht="12.75" customHeight="1" x14ac:dyDescent="0.2">
      <c r="A83" s="27" t="s">
        <v>129</v>
      </c>
      <c r="B83" s="27">
        <v>2</v>
      </c>
      <c r="C83" s="28">
        <v>807.49522151999997</v>
      </c>
      <c r="D83" s="28">
        <v>803.47783235999998</v>
      </c>
      <c r="E83" s="28">
        <v>0</v>
      </c>
      <c r="F83" s="28">
        <v>80.106921670000006</v>
      </c>
      <c r="G83" s="28">
        <v>200.26730416999999</v>
      </c>
      <c r="H83" s="28">
        <v>400.53460834999998</v>
      </c>
      <c r="I83" s="28">
        <v>0</v>
      </c>
      <c r="J83" s="28">
        <v>440.58806917999999</v>
      </c>
      <c r="K83" s="28">
        <v>520.69499084999995</v>
      </c>
      <c r="L83" s="28">
        <v>600.80191251999997</v>
      </c>
    </row>
    <row r="84" spans="1:12" ht="12.75" customHeight="1" x14ac:dyDescent="0.2">
      <c r="A84" s="27" t="s">
        <v>129</v>
      </c>
      <c r="B84" s="27">
        <v>3</v>
      </c>
      <c r="C84" s="28">
        <v>859.27014051000003</v>
      </c>
      <c r="D84" s="28">
        <v>854.99516469000002</v>
      </c>
      <c r="E84" s="28">
        <v>0</v>
      </c>
      <c r="F84" s="28">
        <v>84.042929139999998</v>
      </c>
      <c r="G84" s="28">
        <v>210.10732285</v>
      </c>
      <c r="H84" s="28">
        <v>420.21464571000001</v>
      </c>
      <c r="I84" s="28">
        <v>0</v>
      </c>
      <c r="J84" s="28">
        <v>462.23611027999999</v>
      </c>
      <c r="K84" s="28">
        <v>546.27903942</v>
      </c>
      <c r="L84" s="28">
        <v>630.32196855999996</v>
      </c>
    </row>
    <row r="85" spans="1:12" ht="12.75" customHeight="1" x14ac:dyDescent="0.2">
      <c r="A85" s="27" t="s">
        <v>129</v>
      </c>
      <c r="B85" s="27">
        <v>4</v>
      </c>
      <c r="C85" s="28">
        <v>862.02591889999997</v>
      </c>
      <c r="D85" s="28">
        <v>857.73723273999997</v>
      </c>
      <c r="E85" s="28">
        <v>0</v>
      </c>
      <c r="F85" s="28">
        <v>85.553666640000003</v>
      </c>
      <c r="G85" s="28">
        <v>213.88416659999999</v>
      </c>
      <c r="H85" s="28">
        <v>427.76833319999997</v>
      </c>
      <c r="I85" s="28">
        <v>0</v>
      </c>
      <c r="J85" s="28">
        <v>470.54516652000001</v>
      </c>
      <c r="K85" s="28">
        <v>556.09883316000003</v>
      </c>
      <c r="L85" s="28">
        <v>641.65249979999999</v>
      </c>
    </row>
    <row r="86" spans="1:12" ht="12.75" customHeight="1" x14ac:dyDescent="0.2">
      <c r="A86" s="27" t="s">
        <v>129</v>
      </c>
      <c r="B86" s="27">
        <v>5</v>
      </c>
      <c r="C86" s="28">
        <v>900.67177186000004</v>
      </c>
      <c r="D86" s="28">
        <v>896.19081776999997</v>
      </c>
      <c r="E86" s="28">
        <v>0</v>
      </c>
      <c r="F86" s="28">
        <v>87.012072200000006</v>
      </c>
      <c r="G86" s="28">
        <v>217.53018048999999</v>
      </c>
      <c r="H86" s="28">
        <v>435.06036097999998</v>
      </c>
      <c r="I86" s="28">
        <v>0</v>
      </c>
      <c r="J86" s="28">
        <v>478.56639706999999</v>
      </c>
      <c r="K86" s="28">
        <v>565.57846927000003</v>
      </c>
      <c r="L86" s="28">
        <v>652.59054146000005</v>
      </c>
    </row>
    <row r="87" spans="1:12" ht="12.75" customHeight="1" x14ac:dyDescent="0.2">
      <c r="A87" s="27" t="s">
        <v>129</v>
      </c>
      <c r="B87" s="27">
        <v>6</v>
      </c>
      <c r="C87" s="28">
        <v>884.72323343000005</v>
      </c>
      <c r="D87" s="28">
        <v>880.32162530000005</v>
      </c>
      <c r="E87" s="28">
        <v>0</v>
      </c>
      <c r="F87" s="28">
        <v>86.692059799999996</v>
      </c>
      <c r="G87" s="28">
        <v>216.73014950999999</v>
      </c>
      <c r="H87" s="28">
        <v>433.46029901999998</v>
      </c>
      <c r="I87" s="28">
        <v>0</v>
      </c>
      <c r="J87" s="28">
        <v>476.80632892</v>
      </c>
      <c r="K87" s="28">
        <v>563.49838872999999</v>
      </c>
      <c r="L87" s="28">
        <v>650.19044853000003</v>
      </c>
    </row>
    <row r="88" spans="1:12" ht="12.75" customHeight="1" x14ac:dyDescent="0.2">
      <c r="A88" s="27" t="s">
        <v>129</v>
      </c>
      <c r="B88" s="27">
        <v>7</v>
      </c>
      <c r="C88" s="28">
        <v>812.38229220000005</v>
      </c>
      <c r="D88" s="28">
        <v>808.34058924999999</v>
      </c>
      <c r="E88" s="28">
        <v>0</v>
      </c>
      <c r="F88" s="28">
        <v>81.476824829999998</v>
      </c>
      <c r="G88" s="28">
        <v>203.69206208</v>
      </c>
      <c r="H88" s="28">
        <v>407.38412417000001</v>
      </c>
      <c r="I88" s="28">
        <v>0</v>
      </c>
      <c r="J88" s="28">
        <v>448.12253657999997</v>
      </c>
      <c r="K88" s="28">
        <v>529.59936141000003</v>
      </c>
      <c r="L88" s="28">
        <v>611.07618624999998</v>
      </c>
    </row>
    <row r="89" spans="1:12" ht="12.75" customHeight="1" x14ac:dyDescent="0.2">
      <c r="A89" s="27" t="s">
        <v>129</v>
      </c>
      <c r="B89" s="27">
        <v>8</v>
      </c>
      <c r="C89" s="28">
        <v>732.68234143999996</v>
      </c>
      <c r="D89" s="28">
        <v>729.03715566000005</v>
      </c>
      <c r="E89" s="28">
        <v>0</v>
      </c>
      <c r="F89" s="28">
        <v>73.171326539999995</v>
      </c>
      <c r="G89" s="28">
        <v>182.92831634000001</v>
      </c>
      <c r="H89" s="28">
        <v>365.85663268000002</v>
      </c>
      <c r="I89" s="28">
        <v>0</v>
      </c>
      <c r="J89" s="28">
        <v>402.44229594000001</v>
      </c>
      <c r="K89" s="28">
        <v>475.61362248</v>
      </c>
      <c r="L89" s="28">
        <v>548.78494900999999</v>
      </c>
    </row>
    <row r="90" spans="1:12" ht="12.75" customHeight="1" x14ac:dyDescent="0.2">
      <c r="A90" s="27" t="s">
        <v>129</v>
      </c>
      <c r="B90" s="27">
        <v>9</v>
      </c>
      <c r="C90" s="28">
        <v>623.65733651000005</v>
      </c>
      <c r="D90" s="28">
        <v>620.55456369000001</v>
      </c>
      <c r="E90" s="28">
        <v>0</v>
      </c>
      <c r="F90" s="28">
        <v>60.798788500000001</v>
      </c>
      <c r="G90" s="28">
        <v>151.99697123999999</v>
      </c>
      <c r="H90" s="28">
        <v>303.99394248999999</v>
      </c>
      <c r="I90" s="28">
        <v>0</v>
      </c>
      <c r="J90" s="28">
        <v>334.39333672999999</v>
      </c>
      <c r="K90" s="28">
        <v>395.19212522999999</v>
      </c>
      <c r="L90" s="28">
        <v>455.99091372999999</v>
      </c>
    </row>
    <row r="91" spans="1:12" ht="12.75" customHeight="1" x14ac:dyDescent="0.2">
      <c r="A91" s="27" t="s">
        <v>129</v>
      </c>
      <c r="B91" s="27">
        <v>10</v>
      </c>
      <c r="C91" s="28">
        <v>550.17871789000003</v>
      </c>
      <c r="D91" s="28">
        <v>547.44151034000004</v>
      </c>
      <c r="E91" s="28">
        <v>0</v>
      </c>
      <c r="F91" s="28">
        <v>53.023475980000001</v>
      </c>
      <c r="G91" s="28">
        <v>132.55868995</v>
      </c>
      <c r="H91" s="28">
        <v>265.11737989</v>
      </c>
      <c r="I91" s="28">
        <v>0</v>
      </c>
      <c r="J91" s="28">
        <v>291.62911788000002</v>
      </c>
      <c r="K91" s="28">
        <v>344.65259386000002</v>
      </c>
      <c r="L91" s="28">
        <v>397.67606984000003</v>
      </c>
    </row>
    <row r="92" spans="1:12" ht="12.75" customHeight="1" x14ac:dyDescent="0.2">
      <c r="A92" s="27" t="s">
        <v>129</v>
      </c>
      <c r="B92" s="27">
        <v>11</v>
      </c>
      <c r="C92" s="28">
        <v>573.23416065000004</v>
      </c>
      <c r="D92" s="28">
        <v>570.38224939999998</v>
      </c>
      <c r="E92" s="28">
        <v>0</v>
      </c>
      <c r="F92" s="28">
        <v>55.31584325</v>
      </c>
      <c r="G92" s="28">
        <v>138.28960812</v>
      </c>
      <c r="H92" s="28">
        <v>276.57921625</v>
      </c>
      <c r="I92" s="28">
        <v>0</v>
      </c>
      <c r="J92" s="28">
        <v>304.23713787000003</v>
      </c>
      <c r="K92" s="28">
        <v>359.55298112000003</v>
      </c>
      <c r="L92" s="28">
        <v>414.86882437000003</v>
      </c>
    </row>
    <row r="93" spans="1:12" ht="12.75" customHeight="1" x14ac:dyDescent="0.2">
      <c r="A93" s="27" t="s">
        <v>129</v>
      </c>
      <c r="B93" s="27">
        <v>12</v>
      </c>
      <c r="C93" s="28">
        <v>550.20738305999998</v>
      </c>
      <c r="D93" s="28">
        <v>547.47003289999998</v>
      </c>
      <c r="E93" s="28">
        <v>0</v>
      </c>
      <c r="F93" s="28">
        <v>55.783604410000002</v>
      </c>
      <c r="G93" s="28">
        <v>139.45901101999999</v>
      </c>
      <c r="H93" s="28">
        <v>278.91802204999999</v>
      </c>
      <c r="I93" s="28">
        <v>0</v>
      </c>
      <c r="J93" s="28">
        <v>306.80982425000002</v>
      </c>
      <c r="K93" s="28">
        <v>362.59342865999997</v>
      </c>
      <c r="L93" s="28">
        <v>418.37703306999998</v>
      </c>
    </row>
    <row r="94" spans="1:12" ht="12.75" customHeight="1" x14ac:dyDescent="0.2">
      <c r="A94" s="27" t="s">
        <v>129</v>
      </c>
      <c r="B94" s="27">
        <v>13</v>
      </c>
      <c r="C94" s="28">
        <v>528.67994967000004</v>
      </c>
      <c r="D94" s="28">
        <v>526.04970116000004</v>
      </c>
      <c r="E94" s="28">
        <v>0</v>
      </c>
      <c r="F94" s="28">
        <v>55.351297500000001</v>
      </c>
      <c r="G94" s="28">
        <v>138.37824376</v>
      </c>
      <c r="H94" s="28">
        <v>276.75648751</v>
      </c>
      <c r="I94" s="28">
        <v>0</v>
      </c>
      <c r="J94" s="28">
        <v>304.43213625999999</v>
      </c>
      <c r="K94" s="28">
        <v>359.78343375999998</v>
      </c>
      <c r="L94" s="28">
        <v>415.13473126999997</v>
      </c>
    </row>
    <row r="95" spans="1:12" ht="12.75" customHeight="1" x14ac:dyDescent="0.2">
      <c r="A95" s="27" t="s">
        <v>129</v>
      </c>
      <c r="B95" s="27">
        <v>14</v>
      </c>
      <c r="C95" s="28">
        <v>540.05727300000001</v>
      </c>
      <c r="D95" s="28">
        <v>537.3704209</v>
      </c>
      <c r="E95" s="28">
        <v>0</v>
      </c>
      <c r="F95" s="28">
        <v>54.511606159999999</v>
      </c>
      <c r="G95" s="28">
        <v>136.27901539999999</v>
      </c>
      <c r="H95" s="28">
        <v>272.55803079999998</v>
      </c>
      <c r="I95" s="28">
        <v>0</v>
      </c>
      <c r="J95" s="28">
        <v>299.81383387</v>
      </c>
      <c r="K95" s="28">
        <v>354.32544002999998</v>
      </c>
      <c r="L95" s="28">
        <v>408.83704619000002</v>
      </c>
    </row>
    <row r="96" spans="1:12" ht="12.75" customHeight="1" x14ac:dyDescent="0.2">
      <c r="A96" s="27" t="s">
        <v>129</v>
      </c>
      <c r="B96" s="27">
        <v>15</v>
      </c>
      <c r="C96" s="28">
        <v>542.80635751</v>
      </c>
      <c r="D96" s="28">
        <v>540.10582837000004</v>
      </c>
      <c r="E96" s="28">
        <v>0</v>
      </c>
      <c r="F96" s="28">
        <v>53.183500369999997</v>
      </c>
      <c r="G96" s="28">
        <v>132.95875092</v>
      </c>
      <c r="H96" s="28">
        <v>265.91750185000001</v>
      </c>
      <c r="I96" s="28">
        <v>0</v>
      </c>
      <c r="J96" s="28">
        <v>292.50925203000003</v>
      </c>
      <c r="K96" s="28">
        <v>345.69275240000002</v>
      </c>
      <c r="L96" s="28">
        <v>398.87625277000001</v>
      </c>
    </row>
    <row r="97" spans="1:12" ht="12.75" customHeight="1" x14ac:dyDescent="0.2">
      <c r="A97" s="27" t="s">
        <v>129</v>
      </c>
      <c r="B97" s="27">
        <v>16</v>
      </c>
      <c r="C97" s="28">
        <v>544.09598635999998</v>
      </c>
      <c r="D97" s="28">
        <v>541.38904115000003</v>
      </c>
      <c r="E97" s="28">
        <v>0</v>
      </c>
      <c r="F97" s="28">
        <v>53.022575500000002</v>
      </c>
      <c r="G97" s="28">
        <v>132.55643875999999</v>
      </c>
      <c r="H97" s="28">
        <v>265.11287751999998</v>
      </c>
      <c r="I97" s="28">
        <v>0</v>
      </c>
      <c r="J97" s="28">
        <v>291.62416526999999</v>
      </c>
      <c r="K97" s="28">
        <v>344.64674078000002</v>
      </c>
      <c r="L97" s="28">
        <v>397.66931627999998</v>
      </c>
    </row>
    <row r="98" spans="1:12" ht="12.75" customHeight="1" x14ac:dyDescent="0.2">
      <c r="A98" s="27" t="s">
        <v>129</v>
      </c>
      <c r="B98" s="27">
        <v>17</v>
      </c>
      <c r="C98" s="28">
        <v>517.49966748999998</v>
      </c>
      <c r="D98" s="28">
        <v>514.92504227999996</v>
      </c>
      <c r="E98" s="28">
        <v>0</v>
      </c>
      <c r="F98" s="28">
        <v>52.272317540000003</v>
      </c>
      <c r="G98" s="28">
        <v>130.68079385999999</v>
      </c>
      <c r="H98" s="28">
        <v>261.36158770999998</v>
      </c>
      <c r="I98" s="28">
        <v>0</v>
      </c>
      <c r="J98" s="28">
        <v>287.49774647999999</v>
      </c>
      <c r="K98" s="28">
        <v>339.77006402000001</v>
      </c>
      <c r="L98" s="28">
        <v>392.04238156999997</v>
      </c>
    </row>
    <row r="99" spans="1:12" ht="12.75" customHeight="1" x14ac:dyDescent="0.2">
      <c r="A99" s="27" t="s">
        <v>129</v>
      </c>
      <c r="B99" s="27">
        <v>18</v>
      </c>
      <c r="C99" s="28">
        <v>499.46642422000002</v>
      </c>
      <c r="D99" s="28">
        <v>496.98151664</v>
      </c>
      <c r="E99" s="28">
        <v>0</v>
      </c>
      <c r="F99" s="28">
        <v>51.951685019999999</v>
      </c>
      <c r="G99" s="28">
        <v>129.87921255000001</v>
      </c>
      <c r="H99" s="28">
        <v>259.75842511000002</v>
      </c>
      <c r="I99" s="28">
        <v>0</v>
      </c>
      <c r="J99" s="28">
        <v>285.73426762000003</v>
      </c>
      <c r="K99" s="28">
        <v>337.68595263999998</v>
      </c>
      <c r="L99" s="28">
        <v>389.63763766</v>
      </c>
    </row>
    <row r="100" spans="1:12" ht="12.75" customHeight="1" x14ac:dyDescent="0.2">
      <c r="A100" s="27" t="s">
        <v>129</v>
      </c>
      <c r="B100" s="27">
        <v>19</v>
      </c>
      <c r="C100" s="28">
        <v>508.42438776</v>
      </c>
      <c r="D100" s="28">
        <v>505.89491319000001</v>
      </c>
      <c r="E100" s="28">
        <v>0</v>
      </c>
      <c r="F100" s="28">
        <v>53.220038940000002</v>
      </c>
      <c r="G100" s="28">
        <v>133.05009734999999</v>
      </c>
      <c r="H100" s="28">
        <v>266.10019469999997</v>
      </c>
      <c r="I100" s="28">
        <v>0</v>
      </c>
      <c r="J100" s="28">
        <v>292.71021416999997</v>
      </c>
      <c r="K100" s="28">
        <v>345.93025311000002</v>
      </c>
      <c r="L100" s="28">
        <v>399.15029205000002</v>
      </c>
    </row>
    <row r="101" spans="1:12" ht="12.75" customHeight="1" x14ac:dyDescent="0.2">
      <c r="A101" s="27" t="s">
        <v>129</v>
      </c>
      <c r="B101" s="27">
        <v>20</v>
      </c>
      <c r="C101" s="28">
        <v>519.48538952000001</v>
      </c>
      <c r="D101" s="28">
        <v>516.90088508999997</v>
      </c>
      <c r="E101" s="28">
        <v>0</v>
      </c>
      <c r="F101" s="28">
        <v>53.964720010000001</v>
      </c>
      <c r="G101" s="28">
        <v>134.91180001999999</v>
      </c>
      <c r="H101" s="28">
        <v>269.82360003999997</v>
      </c>
      <c r="I101" s="28">
        <v>0</v>
      </c>
      <c r="J101" s="28">
        <v>296.80596004</v>
      </c>
      <c r="K101" s="28">
        <v>350.77068005000001</v>
      </c>
      <c r="L101" s="28">
        <v>404.73540005000001</v>
      </c>
    </row>
    <row r="102" spans="1:12" ht="12.75" customHeight="1" x14ac:dyDescent="0.2">
      <c r="A102" s="27" t="s">
        <v>129</v>
      </c>
      <c r="B102" s="27">
        <v>21</v>
      </c>
      <c r="C102" s="28">
        <v>542.53947617999995</v>
      </c>
      <c r="D102" s="28">
        <v>539.84027480999998</v>
      </c>
      <c r="E102" s="28">
        <v>0</v>
      </c>
      <c r="F102" s="28">
        <v>52.193418819999998</v>
      </c>
      <c r="G102" s="28">
        <v>130.48354703999999</v>
      </c>
      <c r="H102" s="28">
        <v>260.96709407999998</v>
      </c>
      <c r="I102" s="28">
        <v>0</v>
      </c>
      <c r="J102" s="28">
        <v>287.06380349</v>
      </c>
      <c r="K102" s="28">
        <v>339.25722230000002</v>
      </c>
      <c r="L102" s="28">
        <v>391.45064112</v>
      </c>
    </row>
    <row r="103" spans="1:12" ht="12.75" customHeight="1" x14ac:dyDescent="0.2">
      <c r="A103" s="27" t="s">
        <v>129</v>
      </c>
      <c r="B103" s="27">
        <v>22</v>
      </c>
      <c r="C103" s="28">
        <v>508.53960167000002</v>
      </c>
      <c r="D103" s="28">
        <v>506.00955390000001</v>
      </c>
      <c r="E103" s="28">
        <v>0</v>
      </c>
      <c r="F103" s="28">
        <v>51.240997239999999</v>
      </c>
      <c r="G103" s="28">
        <v>128.10249309</v>
      </c>
      <c r="H103" s="28">
        <v>256.20498617999999</v>
      </c>
      <c r="I103" s="28">
        <v>0</v>
      </c>
      <c r="J103" s="28">
        <v>281.82548480000003</v>
      </c>
      <c r="K103" s="28">
        <v>333.06648202999997</v>
      </c>
      <c r="L103" s="28">
        <v>384.30747926999999</v>
      </c>
    </row>
    <row r="104" spans="1:12" ht="12.75" customHeight="1" x14ac:dyDescent="0.2">
      <c r="A104" s="27" t="s">
        <v>129</v>
      </c>
      <c r="B104" s="27">
        <v>23</v>
      </c>
      <c r="C104" s="28">
        <v>547.37649319000002</v>
      </c>
      <c r="D104" s="28">
        <v>544.65322705000005</v>
      </c>
      <c r="E104" s="28">
        <v>0</v>
      </c>
      <c r="F104" s="28">
        <v>56.47932394</v>
      </c>
      <c r="G104" s="28">
        <v>141.19830985999999</v>
      </c>
      <c r="H104" s="28">
        <v>282.39661971999999</v>
      </c>
      <c r="I104" s="28">
        <v>0</v>
      </c>
      <c r="J104" s="28">
        <v>310.63628168999998</v>
      </c>
      <c r="K104" s="28">
        <v>367.11560564000001</v>
      </c>
      <c r="L104" s="28">
        <v>423.59492957999998</v>
      </c>
    </row>
    <row r="105" spans="1:12" ht="12.75" customHeight="1" x14ac:dyDescent="0.2">
      <c r="A105" s="27" t="s">
        <v>129</v>
      </c>
      <c r="B105" s="27">
        <v>24</v>
      </c>
      <c r="C105" s="28">
        <v>629.20867094000005</v>
      </c>
      <c r="D105" s="28">
        <v>626.07827954000004</v>
      </c>
      <c r="E105" s="28">
        <v>0</v>
      </c>
      <c r="F105" s="28">
        <v>64.824002050000004</v>
      </c>
      <c r="G105" s="28">
        <v>162.06000512</v>
      </c>
      <c r="H105" s="28">
        <v>324.12001025000001</v>
      </c>
      <c r="I105" s="28">
        <v>0</v>
      </c>
      <c r="J105" s="28">
        <v>356.53201127</v>
      </c>
      <c r="K105" s="28">
        <v>421.35601331999999</v>
      </c>
      <c r="L105" s="28">
        <v>486.18001536999998</v>
      </c>
    </row>
    <row r="106" spans="1:12" ht="12.75" customHeight="1" x14ac:dyDescent="0.2">
      <c r="A106" s="27" t="s">
        <v>130</v>
      </c>
      <c r="B106" s="27">
        <v>1</v>
      </c>
      <c r="C106" s="28">
        <v>775.77341220999995</v>
      </c>
      <c r="D106" s="28">
        <v>771.91384300000004</v>
      </c>
      <c r="E106" s="28">
        <v>0</v>
      </c>
      <c r="F106" s="28">
        <v>76.969854280000007</v>
      </c>
      <c r="G106" s="28">
        <v>192.42463569</v>
      </c>
      <c r="H106" s="28">
        <v>384.84927138</v>
      </c>
      <c r="I106" s="28">
        <v>0</v>
      </c>
      <c r="J106" s="28">
        <v>423.33419851000002</v>
      </c>
      <c r="K106" s="28">
        <v>500.30405279000001</v>
      </c>
      <c r="L106" s="28">
        <v>577.27390706000006</v>
      </c>
    </row>
    <row r="107" spans="1:12" ht="12.75" customHeight="1" x14ac:dyDescent="0.2">
      <c r="A107" s="27" t="s">
        <v>130</v>
      </c>
      <c r="B107" s="27">
        <v>2</v>
      </c>
      <c r="C107" s="28">
        <v>859.00095513999997</v>
      </c>
      <c r="D107" s="28">
        <v>854.72731854999995</v>
      </c>
      <c r="E107" s="28">
        <v>0</v>
      </c>
      <c r="F107" s="28">
        <v>83.919985190000006</v>
      </c>
      <c r="G107" s="28">
        <v>209.79996297</v>
      </c>
      <c r="H107" s="28">
        <v>419.59992595</v>
      </c>
      <c r="I107" s="28">
        <v>0</v>
      </c>
      <c r="J107" s="28">
        <v>461.55991854000001</v>
      </c>
      <c r="K107" s="28">
        <v>545.47990373000005</v>
      </c>
      <c r="L107" s="28">
        <v>629.39988891999997</v>
      </c>
    </row>
    <row r="108" spans="1:12" ht="12.75" customHeight="1" x14ac:dyDescent="0.2">
      <c r="A108" s="27" t="s">
        <v>130</v>
      </c>
      <c r="B108" s="27">
        <v>3</v>
      </c>
      <c r="C108" s="28">
        <v>883.22370894000005</v>
      </c>
      <c r="D108" s="28">
        <v>878.82956113</v>
      </c>
      <c r="E108" s="28">
        <v>0</v>
      </c>
      <c r="F108" s="28">
        <v>86.888380679999997</v>
      </c>
      <c r="G108" s="28">
        <v>217.22095168999999</v>
      </c>
      <c r="H108" s="28">
        <v>434.44190337999999</v>
      </c>
      <c r="I108" s="28">
        <v>0</v>
      </c>
      <c r="J108" s="28">
        <v>477.88609372000002</v>
      </c>
      <c r="K108" s="28">
        <v>564.77447439000002</v>
      </c>
      <c r="L108" s="28">
        <v>651.66285506999998</v>
      </c>
    </row>
    <row r="109" spans="1:12" ht="12.75" customHeight="1" x14ac:dyDescent="0.2">
      <c r="A109" s="27" t="s">
        <v>130</v>
      </c>
      <c r="B109" s="27">
        <v>4</v>
      </c>
      <c r="C109" s="28">
        <v>881.02140426000005</v>
      </c>
      <c r="D109" s="28">
        <v>876.63821318999999</v>
      </c>
      <c r="E109" s="28">
        <v>0</v>
      </c>
      <c r="F109" s="28">
        <v>88.857072079999995</v>
      </c>
      <c r="G109" s="28">
        <v>222.14268018999999</v>
      </c>
      <c r="H109" s="28">
        <v>444.28536037999999</v>
      </c>
      <c r="I109" s="28">
        <v>0</v>
      </c>
      <c r="J109" s="28">
        <v>488.71389641000002</v>
      </c>
      <c r="K109" s="28">
        <v>577.57096849000004</v>
      </c>
      <c r="L109" s="28">
        <v>666.42804056</v>
      </c>
    </row>
    <row r="110" spans="1:12" ht="12.75" customHeight="1" x14ac:dyDescent="0.2">
      <c r="A110" s="27" t="s">
        <v>130</v>
      </c>
      <c r="B110" s="27">
        <v>5</v>
      </c>
      <c r="C110" s="28">
        <v>920.88494662000005</v>
      </c>
      <c r="D110" s="28">
        <v>916.30342946999997</v>
      </c>
      <c r="E110" s="28">
        <v>0</v>
      </c>
      <c r="F110" s="28">
        <v>91.485717829999999</v>
      </c>
      <c r="G110" s="28">
        <v>228.71429456999999</v>
      </c>
      <c r="H110" s="28">
        <v>457.42858913999999</v>
      </c>
      <c r="I110" s="28">
        <v>0</v>
      </c>
      <c r="J110" s="28">
        <v>503.17144804999998</v>
      </c>
      <c r="K110" s="28">
        <v>594.65716587999998</v>
      </c>
      <c r="L110" s="28">
        <v>686.14288370999998</v>
      </c>
    </row>
    <row r="111" spans="1:12" ht="12.75" customHeight="1" x14ac:dyDescent="0.2">
      <c r="A111" s="27" t="s">
        <v>130</v>
      </c>
      <c r="B111" s="27">
        <v>6</v>
      </c>
      <c r="C111" s="28">
        <v>936.42470116000004</v>
      </c>
      <c r="D111" s="28">
        <v>931.76587180000001</v>
      </c>
      <c r="E111" s="28">
        <v>0</v>
      </c>
      <c r="F111" s="28">
        <v>92.740519699999993</v>
      </c>
      <c r="G111" s="28">
        <v>231.85129925000001</v>
      </c>
      <c r="H111" s="28">
        <v>463.70259850999997</v>
      </c>
      <c r="I111" s="28">
        <v>0</v>
      </c>
      <c r="J111" s="28">
        <v>510.07285836</v>
      </c>
      <c r="K111" s="28">
        <v>602.81337805999999</v>
      </c>
      <c r="L111" s="28">
        <v>695.55389776000004</v>
      </c>
    </row>
    <row r="112" spans="1:12" ht="12.75" customHeight="1" x14ac:dyDescent="0.2">
      <c r="A112" s="27" t="s">
        <v>130</v>
      </c>
      <c r="B112" s="27">
        <v>7</v>
      </c>
      <c r="C112" s="28">
        <v>851.37726206000002</v>
      </c>
      <c r="D112" s="28">
        <v>847.14155429000004</v>
      </c>
      <c r="E112" s="28">
        <v>0</v>
      </c>
      <c r="F112" s="28">
        <v>84.102914620000007</v>
      </c>
      <c r="G112" s="28">
        <v>210.25728656000001</v>
      </c>
      <c r="H112" s="28">
        <v>420.51457312000002</v>
      </c>
      <c r="I112" s="28">
        <v>0</v>
      </c>
      <c r="J112" s="28">
        <v>462.56603043000001</v>
      </c>
      <c r="K112" s="28">
        <v>546.66894505000005</v>
      </c>
      <c r="L112" s="28">
        <v>630.77185967000003</v>
      </c>
    </row>
    <row r="113" spans="1:12" ht="12.75" customHeight="1" x14ac:dyDescent="0.2">
      <c r="A113" s="27" t="s">
        <v>130</v>
      </c>
      <c r="B113" s="27">
        <v>8</v>
      </c>
      <c r="C113" s="28">
        <v>743.73507677999999</v>
      </c>
      <c r="D113" s="28">
        <v>740.03490226999998</v>
      </c>
      <c r="E113" s="28">
        <v>0</v>
      </c>
      <c r="F113" s="28">
        <v>73.625157779999995</v>
      </c>
      <c r="G113" s="28">
        <v>184.06289444000001</v>
      </c>
      <c r="H113" s="28">
        <v>368.12578889000002</v>
      </c>
      <c r="I113" s="28">
        <v>0</v>
      </c>
      <c r="J113" s="28">
        <v>404.93836777000001</v>
      </c>
      <c r="K113" s="28">
        <v>478.56352555000001</v>
      </c>
      <c r="L113" s="28">
        <v>552.18868333</v>
      </c>
    </row>
    <row r="114" spans="1:12" ht="12.75" customHeight="1" x14ac:dyDescent="0.2">
      <c r="A114" s="27" t="s">
        <v>130</v>
      </c>
      <c r="B114" s="27">
        <v>9</v>
      </c>
      <c r="C114" s="28">
        <v>548.37665135999998</v>
      </c>
      <c r="D114" s="28">
        <v>545.64840931000003</v>
      </c>
      <c r="E114" s="28">
        <v>0</v>
      </c>
      <c r="F114" s="28">
        <v>64.549697929999994</v>
      </c>
      <c r="G114" s="28">
        <v>161.37424483000001</v>
      </c>
      <c r="H114" s="28">
        <v>322.74848965000001</v>
      </c>
      <c r="I114" s="28">
        <v>0</v>
      </c>
      <c r="J114" s="28">
        <v>355.02333862</v>
      </c>
      <c r="K114" s="28">
        <v>419.57303654999998</v>
      </c>
      <c r="L114" s="28">
        <v>484.12273448000002</v>
      </c>
    </row>
    <row r="115" spans="1:12" ht="12.75" customHeight="1" x14ac:dyDescent="0.2">
      <c r="A115" s="27" t="s">
        <v>130</v>
      </c>
      <c r="B115" s="27">
        <v>10</v>
      </c>
      <c r="C115" s="28">
        <v>507.95639705999997</v>
      </c>
      <c r="D115" s="28">
        <v>505.42925080999998</v>
      </c>
      <c r="E115" s="28">
        <v>0</v>
      </c>
      <c r="F115" s="28">
        <v>58.496371340000003</v>
      </c>
      <c r="G115" s="28">
        <v>146.24092836</v>
      </c>
      <c r="H115" s="28">
        <v>292.48185672</v>
      </c>
      <c r="I115" s="28">
        <v>0</v>
      </c>
      <c r="J115" s="28">
        <v>321.73004238999999</v>
      </c>
      <c r="K115" s="28">
        <v>380.22641372999999</v>
      </c>
      <c r="L115" s="28">
        <v>438.72278506999999</v>
      </c>
    </row>
    <row r="116" spans="1:12" ht="12.75" customHeight="1" x14ac:dyDescent="0.2">
      <c r="A116" s="27" t="s">
        <v>130</v>
      </c>
      <c r="B116" s="27">
        <v>11</v>
      </c>
      <c r="C116" s="28">
        <v>582.95546453999998</v>
      </c>
      <c r="D116" s="28">
        <v>580.05518859999995</v>
      </c>
      <c r="E116" s="28">
        <v>0</v>
      </c>
      <c r="F116" s="28">
        <v>58.454120680000003</v>
      </c>
      <c r="G116" s="28">
        <v>146.13530170999999</v>
      </c>
      <c r="H116" s="28">
        <v>292.27060341999999</v>
      </c>
      <c r="I116" s="28">
        <v>0</v>
      </c>
      <c r="J116" s="28">
        <v>321.49766376000002</v>
      </c>
      <c r="K116" s="28">
        <v>379.95178444999999</v>
      </c>
      <c r="L116" s="28">
        <v>438.40590513000001</v>
      </c>
    </row>
    <row r="117" spans="1:12" ht="12.75" customHeight="1" x14ac:dyDescent="0.2">
      <c r="A117" s="27" t="s">
        <v>130</v>
      </c>
      <c r="B117" s="27">
        <v>12</v>
      </c>
      <c r="C117" s="28">
        <v>568.21542818</v>
      </c>
      <c r="D117" s="28">
        <v>565.38848574999997</v>
      </c>
      <c r="E117" s="28">
        <v>0</v>
      </c>
      <c r="F117" s="28">
        <v>58.207275729999999</v>
      </c>
      <c r="G117" s="28">
        <v>145.51818932</v>
      </c>
      <c r="H117" s="28">
        <v>291.03637864000001</v>
      </c>
      <c r="I117" s="28">
        <v>0</v>
      </c>
      <c r="J117" s="28">
        <v>320.1400165</v>
      </c>
      <c r="K117" s="28">
        <v>378.34729222999999</v>
      </c>
      <c r="L117" s="28">
        <v>436.55456794999998</v>
      </c>
    </row>
    <row r="118" spans="1:12" ht="12.75" customHeight="1" x14ac:dyDescent="0.2">
      <c r="A118" s="27" t="s">
        <v>130</v>
      </c>
      <c r="B118" s="27">
        <v>13</v>
      </c>
      <c r="C118" s="28">
        <v>549.47308661</v>
      </c>
      <c r="D118" s="28">
        <v>546.73938966000003</v>
      </c>
      <c r="E118" s="28">
        <v>0</v>
      </c>
      <c r="F118" s="28">
        <v>57.489882870000002</v>
      </c>
      <c r="G118" s="28">
        <v>143.72470716999999</v>
      </c>
      <c r="H118" s="28">
        <v>287.44941433999998</v>
      </c>
      <c r="I118" s="28">
        <v>0</v>
      </c>
      <c r="J118" s="28">
        <v>316.19435577000002</v>
      </c>
      <c r="K118" s="28">
        <v>373.68423863999999</v>
      </c>
      <c r="L118" s="28">
        <v>431.17412151000002</v>
      </c>
    </row>
    <row r="119" spans="1:12" ht="12.75" customHeight="1" x14ac:dyDescent="0.2">
      <c r="A119" s="27" t="s">
        <v>130</v>
      </c>
      <c r="B119" s="27">
        <v>14</v>
      </c>
      <c r="C119" s="28">
        <v>631.78753224000002</v>
      </c>
      <c r="D119" s="28">
        <v>628.64431069</v>
      </c>
      <c r="E119" s="28">
        <v>0</v>
      </c>
      <c r="F119" s="28">
        <v>57.748633669999997</v>
      </c>
      <c r="G119" s="28">
        <v>144.37158418999999</v>
      </c>
      <c r="H119" s="28">
        <v>288.74316836999998</v>
      </c>
      <c r="I119" s="28">
        <v>0</v>
      </c>
      <c r="J119" s="28">
        <v>317.61748520999998</v>
      </c>
      <c r="K119" s="28">
        <v>375.36611887999999</v>
      </c>
      <c r="L119" s="28">
        <v>433.11475256</v>
      </c>
    </row>
    <row r="120" spans="1:12" ht="12.75" customHeight="1" x14ac:dyDescent="0.2">
      <c r="A120" s="27" t="s">
        <v>130</v>
      </c>
      <c r="B120" s="27">
        <v>15</v>
      </c>
      <c r="C120" s="28">
        <v>598.74930430999996</v>
      </c>
      <c r="D120" s="28">
        <v>595.77045205000002</v>
      </c>
      <c r="E120" s="28">
        <v>0</v>
      </c>
      <c r="F120" s="28">
        <v>57.913974979999999</v>
      </c>
      <c r="G120" s="28">
        <v>144.78493745</v>
      </c>
      <c r="H120" s="28">
        <v>289.56987488999999</v>
      </c>
      <c r="I120" s="28">
        <v>0</v>
      </c>
      <c r="J120" s="28">
        <v>318.52686238000001</v>
      </c>
      <c r="K120" s="28">
        <v>376.44083735999999</v>
      </c>
      <c r="L120" s="28">
        <v>434.35481234000002</v>
      </c>
    </row>
    <row r="121" spans="1:12" ht="12.75" customHeight="1" x14ac:dyDescent="0.2">
      <c r="A121" s="27" t="s">
        <v>130</v>
      </c>
      <c r="B121" s="27">
        <v>16</v>
      </c>
      <c r="C121" s="28">
        <v>564.63509255999998</v>
      </c>
      <c r="D121" s="28">
        <v>561.82596275000003</v>
      </c>
      <c r="E121" s="28">
        <v>0</v>
      </c>
      <c r="F121" s="28">
        <v>57.571650079999998</v>
      </c>
      <c r="G121" s="28">
        <v>143.92912519999999</v>
      </c>
      <c r="H121" s="28">
        <v>287.85825040999998</v>
      </c>
      <c r="I121" s="28">
        <v>0</v>
      </c>
      <c r="J121" s="28">
        <v>316.64407545</v>
      </c>
      <c r="K121" s="28">
        <v>374.21572552999999</v>
      </c>
      <c r="L121" s="28">
        <v>431.78737561000003</v>
      </c>
    </row>
    <row r="122" spans="1:12" ht="12.75" customHeight="1" x14ac:dyDescent="0.2">
      <c r="A122" s="27" t="s">
        <v>130</v>
      </c>
      <c r="B122" s="27">
        <v>17</v>
      </c>
      <c r="C122" s="28">
        <v>624.16852670000003</v>
      </c>
      <c r="D122" s="28">
        <v>621.06321064999997</v>
      </c>
      <c r="E122" s="28">
        <v>0</v>
      </c>
      <c r="F122" s="28">
        <v>58.222807330000002</v>
      </c>
      <c r="G122" s="28">
        <v>145.55701832</v>
      </c>
      <c r="H122" s="28">
        <v>291.11403663999999</v>
      </c>
      <c r="I122" s="28">
        <v>0</v>
      </c>
      <c r="J122" s="28">
        <v>320.2254403</v>
      </c>
      <c r="K122" s="28">
        <v>378.44824763000003</v>
      </c>
      <c r="L122" s="28">
        <v>436.67105494999998</v>
      </c>
    </row>
    <row r="123" spans="1:12" ht="12.75" customHeight="1" x14ac:dyDescent="0.2">
      <c r="A123" s="27" t="s">
        <v>130</v>
      </c>
      <c r="B123" s="27">
        <v>18</v>
      </c>
      <c r="C123" s="28">
        <v>603.65154047999999</v>
      </c>
      <c r="D123" s="28">
        <v>600.64829898999994</v>
      </c>
      <c r="E123" s="28">
        <v>0</v>
      </c>
      <c r="F123" s="28">
        <v>58.307142249999998</v>
      </c>
      <c r="G123" s="28">
        <v>145.76785563000001</v>
      </c>
      <c r="H123" s="28">
        <v>291.53571125000002</v>
      </c>
      <c r="I123" s="28">
        <v>0</v>
      </c>
      <c r="J123" s="28">
        <v>320.68928238000001</v>
      </c>
      <c r="K123" s="28">
        <v>378.99642462999998</v>
      </c>
      <c r="L123" s="28">
        <v>437.30356688000001</v>
      </c>
    </row>
    <row r="124" spans="1:12" ht="12.75" customHeight="1" x14ac:dyDescent="0.2">
      <c r="A124" s="27" t="s">
        <v>130</v>
      </c>
      <c r="B124" s="27">
        <v>19</v>
      </c>
      <c r="C124" s="28">
        <v>582.72103463999997</v>
      </c>
      <c r="D124" s="28">
        <v>579.82192500999997</v>
      </c>
      <c r="E124" s="28">
        <v>0</v>
      </c>
      <c r="F124" s="28">
        <v>58.451795779999998</v>
      </c>
      <c r="G124" s="28">
        <v>146.12948943999999</v>
      </c>
      <c r="H124" s="28">
        <v>292.25897887999997</v>
      </c>
      <c r="I124" s="28">
        <v>0</v>
      </c>
      <c r="J124" s="28">
        <v>321.48487676000002</v>
      </c>
      <c r="K124" s="28">
        <v>379.93667254000002</v>
      </c>
      <c r="L124" s="28">
        <v>438.38846831000001</v>
      </c>
    </row>
    <row r="125" spans="1:12" ht="12.75" customHeight="1" x14ac:dyDescent="0.2">
      <c r="A125" s="27" t="s">
        <v>130</v>
      </c>
      <c r="B125" s="27">
        <v>20</v>
      </c>
      <c r="C125" s="28">
        <v>593.23615731999996</v>
      </c>
      <c r="D125" s="28">
        <v>590.28473365000002</v>
      </c>
      <c r="E125" s="28">
        <v>0</v>
      </c>
      <c r="F125" s="28">
        <v>59.252028150000001</v>
      </c>
      <c r="G125" s="28">
        <v>148.13007038000001</v>
      </c>
      <c r="H125" s="28">
        <v>296.26014076000001</v>
      </c>
      <c r="I125" s="28">
        <v>0</v>
      </c>
      <c r="J125" s="28">
        <v>325.88615483000001</v>
      </c>
      <c r="K125" s="28">
        <v>385.13818298000001</v>
      </c>
      <c r="L125" s="28">
        <v>444.39021113000001</v>
      </c>
    </row>
    <row r="126" spans="1:12" ht="12.75" customHeight="1" x14ac:dyDescent="0.2">
      <c r="A126" s="27" t="s">
        <v>130</v>
      </c>
      <c r="B126" s="27">
        <v>21</v>
      </c>
      <c r="C126" s="28">
        <v>627.59609126999999</v>
      </c>
      <c r="D126" s="28">
        <v>624.47372266000002</v>
      </c>
      <c r="E126" s="28">
        <v>0</v>
      </c>
      <c r="F126" s="28">
        <v>61.674041440000003</v>
      </c>
      <c r="G126" s="28">
        <v>154.18510359000001</v>
      </c>
      <c r="H126" s="28">
        <v>308.37020718000002</v>
      </c>
      <c r="I126" s="28">
        <v>0</v>
      </c>
      <c r="J126" s="28">
        <v>339.20722789000001</v>
      </c>
      <c r="K126" s="28">
        <v>400.88126933000001</v>
      </c>
      <c r="L126" s="28">
        <v>462.55531076</v>
      </c>
    </row>
    <row r="127" spans="1:12" ht="12.75" customHeight="1" x14ac:dyDescent="0.2">
      <c r="A127" s="27" t="s">
        <v>130</v>
      </c>
      <c r="B127" s="27">
        <v>22</v>
      </c>
      <c r="C127" s="28">
        <v>657.24926317999996</v>
      </c>
      <c r="D127" s="28">
        <v>653.97936634999996</v>
      </c>
      <c r="E127" s="28">
        <v>0</v>
      </c>
      <c r="F127" s="28">
        <v>64.623685199999997</v>
      </c>
      <c r="G127" s="28">
        <v>161.559213</v>
      </c>
      <c r="H127" s="28">
        <v>323.11842601000001</v>
      </c>
      <c r="I127" s="28">
        <v>0</v>
      </c>
      <c r="J127" s="28">
        <v>355.43026860999998</v>
      </c>
      <c r="K127" s="28">
        <v>420.05395381</v>
      </c>
      <c r="L127" s="28">
        <v>484.67763901000001</v>
      </c>
    </row>
    <row r="128" spans="1:12" ht="12.75" customHeight="1" x14ac:dyDescent="0.2">
      <c r="A128" s="27" t="s">
        <v>130</v>
      </c>
      <c r="B128" s="27">
        <v>23</v>
      </c>
      <c r="C128" s="28">
        <v>769.63955071999999</v>
      </c>
      <c r="D128" s="28">
        <v>765.81049823000001</v>
      </c>
      <c r="E128" s="28">
        <v>0</v>
      </c>
      <c r="F128" s="28">
        <v>68.893027079999996</v>
      </c>
      <c r="G128" s="28">
        <v>172.23256769</v>
      </c>
      <c r="H128" s="28">
        <v>344.46513537999999</v>
      </c>
      <c r="I128" s="28">
        <v>0</v>
      </c>
      <c r="J128" s="28">
        <v>378.91164892</v>
      </c>
      <c r="K128" s="28">
        <v>447.80467599000002</v>
      </c>
      <c r="L128" s="28">
        <v>516.69770306999999</v>
      </c>
    </row>
    <row r="129" spans="1:12" ht="12.75" customHeight="1" x14ac:dyDescent="0.2">
      <c r="A129" s="27" t="s">
        <v>130</v>
      </c>
      <c r="B129" s="27">
        <v>24</v>
      </c>
      <c r="C129" s="28">
        <v>756.98558285000001</v>
      </c>
      <c r="D129" s="28">
        <v>753.21948541999996</v>
      </c>
      <c r="E129" s="28">
        <v>0</v>
      </c>
      <c r="F129" s="28">
        <v>72.646018119999994</v>
      </c>
      <c r="G129" s="28">
        <v>181.61504529999999</v>
      </c>
      <c r="H129" s="28">
        <v>363.23009060999999</v>
      </c>
      <c r="I129" s="28">
        <v>0</v>
      </c>
      <c r="J129" s="28">
        <v>399.55309966999999</v>
      </c>
      <c r="K129" s="28">
        <v>472.19911779</v>
      </c>
      <c r="L129" s="28">
        <v>544.84513590999995</v>
      </c>
    </row>
    <row r="130" spans="1:12" ht="12.75" customHeight="1" x14ac:dyDescent="0.2">
      <c r="A130" s="27" t="s">
        <v>131</v>
      </c>
      <c r="B130" s="27">
        <v>1</v>
      </c>
      <c r="C130" s="28">
        <v>817.41121583999995</v>
      </c>
      <c r="D130" s="28">
        <v>813.34449337000001</v>
      </c>
      <c r="E130" s="28">
        <v>0</v>
      </c>
      <c r="F130" s="28">
        <v>78.785895339999996</v>
      </c>
      <c r="G130" s="28">
        <v>196.96473835</v>
      </c>
      <c r="H130" s="28">
        <v>393.92947670000001</v>
      </c>
      <c r="I130" s="28">
        <v>0</v>
      </c>
      <c r="J130" s="28">
        <v>433.32242437000002</v>
      </c>
      <c r="K130" s="28">
        <v>512.10831971000005</v>
      </c>
      <c r="L130" s="28">
        <v>590.89421504999996</v>
      </c>
    </row>
    <row r="131" spans="1:12" ht="12.75" customHeight="1" x14ac:dyDescent="0.2">
      <c r="A131" s="27" t="s">
        <v>131</v>
      </c>
      <c r="B131" s="27">
        <v>2</v>
      </c>
      <c r="C131" s="28">
        <v>881.62982624999995</v>
      </c>
      <c r="D131" s="28">
        <v>877.24360821000005</v>
      </c>
      <c r="E131" s="28">
        <v>0</v>
      </c>
      <c r="F131" s="28">
        <v>86.172610079999998</v>
      </c>
      <c r="G131" s="28">
        <v>215.43152520000001</v>
      </c>
      <c r="H131" s="28">
        <v>430.86305040000002</v>
      </c>
      <c r="I131" s="28">
        <v>0</v>
      </c>
      <c r="J131" s="28">
        <v>473.94935543000003</v>
      </c>
      <c r="K131" s="28">
        <v>560.12196551</v>
      </c>
      <c r="L131" s="28">
        <v>646.29457559000002</v>
      </c>
    </row>
    <row r="132" spans="1:12" ht="12.75" customHeight="1" x14ac:dyDescent="0.2">
      <c r="A132" s="27" t="s">
        <v>131</v>
      </c>
      <c r="B132" s="27">
        <v>3</v>
      </c>
      <c r="C132" s="28">
        <v>944.14267438000002</v>
      </c>
      <c r="D132" s="28">
        <v>939.44544714000006</v>
      </c>
      <c r="E132" s="28">
        <v>0</v>
      </c>
      <c r="F132" s="28">
        <v>90.436766239999997</v>
      </c>
      <c r="G132" s="28">
        <v>226.09191559999999</v>
      </c>
      <c r="H132" s="28">
        <v>452.18383120999999</v>
      </c>
      <c r="I132" s="28">
        <v>0</v>
      </c>
      <c r="J132" s="28">
        <v>497.40221432999999</v>
      </c>
      <c r="K132" s="28">
        <v>587.83898056999999</v>
      </c>
      <c r="L132" s="28">
        <v>678.27574680999999</v>
      </c>
    </row>
    <row r="133" spans="1:12" ht="12.75" customHeight="1" x14ac:dyDescent="0.2">
      <c r="A133" s="27" t="s">
        <v>131</v>
      </c>
      <c r="B133" s="27">
        <v>4</v>
      </c>
      <c r="C133" s="28">
        <v>952.80387959999996</v>
      </c>
      <c r="D133" s="28">
        <v>948.06356178999999</v>
      </c>
      <c r="E133" s="28">
        <v>0</v>
      </c>
      <c r="F133" s="28">
        <v>91.805291670000003</v>
      </c>
      <c r="G133" s="28">
        <v>229.51322916999999</v>
      </c>
      <c r="H133" s="28">
        <v>459.02645833999998</v>
      </c>
      <c r="I133" s="28">
        <v>0</v>
      </c>
      <c r="J133" s="28">
        <v>504.92910417000002</v>
      </c>
      <c r="K133" s="28">
        <v>596.73439584000005</v>
      </c>
      <c r="L133" s="28">
        <v>688.53968750000001</v>
      </c>
    </row>
    <row r="134" spans="1:12" ht="12.75" customHeight="1" x14ac:dyDescent="0.2">
      <c r="A134" s="27" t="s">
        <v>131</v>
      </c>
      <c r="B134" s="27">
        <v>5</v>
      </c>
      <c r="C134" s="28">
        <v>929.39520168000001</v>
      </c>
      <c r="D134" s="28">
        <v>924.77134495999996</v>
      </c>
      <c r="E134" s="28">
        <v>0</v>
      </c>
      <c r="F134" s="28">
        <v>90.096509569999995</v>
      </c>
      <c r="G134" s="28">
        <v>225.24127392</v>
      </c>
      <c r="H134" s="28">
        <v>450.48254784</v>
      </c>
      <c r="I134" s="28">
        <v>0</v>
      </c>
      <c r="J134" s="28">
        <v>495.53080261999997</v>
      </c>
      <c r="K134" s="28">
        <v>585.62731219</v>
      </c>
      <c r="L134" s="28">
        <v>675.72382174999996</v>
      </c>
    </row>
    <row r="135" spans="1:12" ht="12.75" customHeight="1" x14ac:dyDescent="0.2">
      <c r="A135" s="27" t="s">
        <v>131</v>
      </c>
      <c r="B135" s="27">
        <v>6</v>
      </c>
      <c r="C135" s="28">
        <v>949.45177673000001</v>
      </c>
      <c r="D135" s="28">
        <v>944.72813604999999</v>
      </c>
      <c r="E135" s="28">
        <v>0</v>
      </c>
      <c r="F135" s="28">
        <v>92.068337439999993</v>
      </c>
      <c r="G135" s="28">
        <v>230.17084360000001</v>
      </c>
      <c r="H135" s="28">
        <v>460.34168719000002</v>
      </c>
      <c r="I135" s="28">
        <v>0</v>
      </c>
      <c r="J135" s="28">
        <v>506.37585590999998</v>
      </c>
      <c r="K135" s="28">
        <v>598.44419334999998</v>
      </c>
      <c r="L135" s="28">
        <v>690.51253079000003</v>
      </c>
    </row>
    <row r="136" spans="1:12" ht="12.75" customHeight="1" x14ac:dyDescent="0.2">
      <c r="A136" s="27" t="s">
        <v>131</v>
      </c>
      <c r="B136" s="27">
        <v>7</v>
      </c>
      <c r="C136" s="28">
        <v>857.31253326000001</v>
      </c>
      <c r="D136" s="28">
        <v>853.04729678000001</v>
      </c>
      <c r="E136" s="28">
        <v>0</v>
      </c>
      <c r="F136" s="28">
        <v>82.848951119999995</v>
      </c>
      <c r="G136" s="28">
        <v>207.12237780999999</v>
      </c>
      <c r="H136" s="28">
        <v>414.24475561999998</v>
      </c>
      <c r="I136" s="28">
        <v>0</v>
      </c>
      <c r="J136" s="28">
        <v>455.66923118</v>
      </c>
      <c r="K136" s="28">
        <v>538.51818230000003</v>
      </c>
      <c r="L136" s="28">
        <v>621.36713341999996</v>
      </c>
    </row>
    <row r="137" spans="1:12" ht="12.75" customHeight="1" x14ac:dyDescent="0.2">
      <c r="A137" s="27" t="s">
        <v>131</v>
      </c>
      <c r="B137" s="27">
        <v>8</v>
      </c>
      <c r="C137" s="28">
        <v>718.28153602999998</v>
      </c>
      <c r="D137" s="28">
        <v>714.70799605000002</v>
      </c>
      <c r="E137" s="28">
        <v>0</v>
      </c>
      <c r="F137" s="28">
        <v>69.807717609999997</v>
      </c>
      <c r="G137" s="28">
        <v>174.51929403</v>
      </c>
      <c r="H137" s="28">
        <v>349.03858807</v>
      </c>
      <c r="I137" s="28">
        <v>0</v>
      </c>
      <c r="J137" s="28">
        <v>383.94244687000003</v>
      </c>
      <c r="K137" s="28">
        <v>453.75016448000002</v>
      </c>
      <c r="L137" s="28">
        <v>523.55788210000003</v>
      </c>
    </row>
    <row r="138" spans="1:12" ht="12.75" customHeight="1" x14ac:dyDescent="0.2">
      <c r="A138" s="27" t="s">
        <v>131</v>
      </c>
      <c r="B138" s="27">
        <v>9</v>
      </c>
      <c r="C138" s="28">
        <v>522.98562308999999</v>
      </c>
      <c r="D138" s="28">
        <v>520.38370456999996</v>
      </c>
      <c r="E138" s="28">
        <v>0</v>
      </c>
      <c r="F138" s="28">
        <v>60.706560719999999</v>
      </c>
      <c r="G138" s="28">
        <v>151.76640180000001</v>
      </c>
      <c r="H138" s="28">
        <v>303.53280360000002</v>
      </c>
      <c r="I138" s="28">
        <v>0</v>
      </c>
      <c r="J138" s="28">
        <v>333.88608395</v>
      </c>
      <c r="K138" s="28">
        <v>394.59264467000003</v>
      </c>
      <c r="L138" s="28">
        <v>455.29920539</v>
      </c>
    </row>
    <row r="139" spans="1:12" ht="12.75" customHeight="1" x14ac:dyDescent="0.2">
      <c r="A139" s="27" t="s">
        <v>131</v>
      </c>
      <c r="B139" s="27">
        <v>10</v>
      </c>
      <c r="C139" s="28">
        <v>568.20316394999998</v>
      </c>
      <c r="D139" s="28">
        <v>565.37628254000003</v>
      </c>
      <c r="E139" s="28">
        <v>0</v>
      </c>
      <c r="F139" s="28">
        <v>59.800362880000002</v>
      </c>
      <c r="G139" s="28">
        <v>149.5009072</v>
      </c>
      <c r="H139" s="28">
        <v>299.00181441000001</v>
      </c>
      <c r="I139" s="28">
        <v>0</v>
      </c>
      <c r="J139" s="28">
        <v>328.90199584999999</v>
      </c>
      <c r="K139" s="28">
        <v>388.70235873000001</v>
      </c>
      <c r="L139" s="28">
        <v>448.50272160999998</v>
      </c>
    </row>
    <row r="140" spans="1:12" ht="12.75" customHeight="1" x14ac:dyDescent="0.2">
      <c r="A140" s="27" t="s">
        <v>131</v>
      </c>
      <c r="B140" s="27">
        <v>11</v>
      </c>
      <c r="C140" s="28">
        <v>857.52326764999998</v>
      </c>
      <c r="D140" s="28">
        <v>853.25698274000001</v>
      </c>
      <c r="E140" s="28">
        <v>0</v>
      </c>
      <c r="F140" s="28">
        <v>54.833300600000001</v>
      </c>
      <c r="G140" s="28">
        <v>137.08325149000001</v>
      </c>
      <c r="H140" s="28">
        <v>274.16650298000002</v>
      </c>
      <c r="I140" s="28">
        <v>0</v>
      </c>
      <c r="J140" s="28">
        <v>301.58315327999998</v>
      </c>
      <c r="K140" s="28">
        <v>356.41645387</v>
      </c>
      <c r="L140" s="28">
        <v>411.24975447000003</v>
      </c>
    </row>
    <row r="141" spans="1:12" ht="12.75" customHeight="1" x14ac:dyDescent="0.2">
      <c r="A141" s="27" t="s">
        <v>131</v>
      </c>
      <c r="B141" s="27">
        <v>12</v>
      </c>
      <c r="C141" s="28">
        <v>1102.9603428299999</v>
      </c>
      <c r="D141" s="28">
        <v>1097.47297794</v>
      </c>
      <c r="E141" s="28">
        <v>0</v>
      </c>
      <c r="F141" s="28">
        <v>55.039630899999999</v>
      </c>
      <c r="G141" s="28">
        <v>137.59907724000001</v>
      </c>
      <c r="H141" s="28">
        <v>275.19815448000003</v>
      </c>
      <c r="I141" s="28">
        <v>0</v>
      </c>
      <c r="J141" s="28">
        <v>302.71796992999998</v>
      </c>
      <c r="K141" s="28">
        <v>357.75760081999999</v>
      </c>
      <c r="L141" s="28">
        <v>412.79723172000001</v>
      </c>
    </row>
    <row r="142" spans="1:12" ht="12.75" customHeight="1" x14ac:dyDescent="0.2">
      <c r="A142" s="27" t="s">
        <v>131</v>
      </c>
      <c r="B142" s="27">
        <v>13</v>
      </c>
      <c r="C142" s="28">
        <v>1139.30389937</v>
      </c>
      <c r="D142" s="28">
        <v>1133.63572077</v>
      </c>
      <c r="E142" s="28">
        <v>0</v>
      </c>
      <c r="F142" s="28">
        <v>54.897788220000002</v>
      </c>
      <c r="G142" s="28">
        <v>137.24447054999999</v>
      </c>
      <c r="H142" s="28">
        <v>274.48894109999998</v>
      </c>
      <c r="I142" s="28">
        <v>0</v>
      </c>
      <c r="J142" s="28">
        <v>301.93783519999999</v>
      </c>
      <c r="K142" s="28">
        <v>356.83562341999999</v>
      </c>
      <c r="L142" s="28">
        <v>411.73341163999999</v>
      </c>
    </row>
    <row r="143" spans="1:12" ht="12.75" customHeight="1" x14ac:dyDescent="0.2">
      <c r="A143" s="27" t="s">
        <v>131</v>
      </c>
      <c r="B143" s="27">
        <v>14</v>
      </c>
      <c r="C143" s="28">
        <v>919.24479696000003</v>
      </c>
      <c r="D143" s="28">
        <v>914.67143976</v>
      </c>
      <c r="E143" s="28">
        <v>0</v>
      </c>
      <c r="F143" s="28">
        <v>55.549349550000002</v>
      </c>
      <c r="G143" s="28">
        <v>138.87337388</v>
      </c>
      <c r="H143" s="28">
        <v>277.74674776000001</v>
      </c>
      <c r="I143" s="28">
        <v>0</v>
      </c>
      <c r="J143" s="28">
        <v>305.52142254</v>
      </c>
      <c r="K143" s="28">
        <v>361.07077208999999</v>
      </c>
      <c r="L143" s="28">
        <v>416.62012163999998</v>
      </c>
    </row>
    <row r="144" spans="1:12" ht="12.75" customHeight="1" x14ac:dyDescent="0.2">
      <c r="A144" s="27" t="s">
        <v>131</v>
      </c>
      <c r="B144" s="27">
        <v>15</v>
      </c>
      <c r="C144" s="28">
        <v>507.92500697999998</v>
      </c>
      <c r="D144" s="28">
        <v>505.39801690000002</v>
      </c>
      <c r="E144" s="28">
        <v>0</v>
      </c>
      <c r="F144" s="28">
        <v>54.397815260000002</v>
      </c>
      <c r="G144" s="28">
        <v>135.99453815000001</v>
      </c>
      <c r="H144" s="28">
        <v>271.98907630999997</v>
      </c>
      <c r="I144" s="28">
        <v>0</v>
      </c>
      <c r="J144" s="28">
        <v>299.18798393999998</v>
      </c>
      <c r="K144" s="28">
        <v>353.5857992</v>
      </c>
      <c r="L144" s="28">
        <v>407.98361446000001</v>
      </c>
    </row>
    <row r="145" spans="1:12" ht="12.75" customHeight="1" x14ac:dyDescent="0.2">
      <c r="A145" s="27" t="s">
        <v>131</v>
      </c>
      <c r="B145" s="27">
        <v>16</v>
      </c>
      <c r="C145" s="28">
        <v>505.87026900000001</v>
      </c>
      <c r="D145" s="28">
        <v>503.35350148999999</v>
      </c>
      <c r="E145" s="28">
        <v>0</v>
      </c>
      <c r="F145" s="28">
        <v>54.414852869999997</v>
      </c>
      <c r="G145" s="28">
        <v>136.03713217000001</v>
      </c>
      <c r="H145" s="28">
        <v>272.07426434000001</v>
      </c>
      <c r="I145" s="28">
        <v>0</v>
      </c>
      <c r="J145" s="28">
        <v>299.28169077000001</v>
      </c>
      <c r="K145" s="28">
        <v>353.69654364000002</v>
      </c>
      <c r="L145" s="28">
        <v>408.11139650000001</v>
      </c>
    </row>
    <row r="146" spans="1:12" ht="12.75" customHeight="1" x14ac:dyDescent="0.2">
      <c r="A146" s="27" t="s">
        <v>131</v>
      </c>
      <c r="B146" s="27">
        <v>17</v>
      </c>
      <c r="C146" s="28">
        <v>720.88554198999998</v>
      </c>
      <c r="D146" s="28">
        <v>717.29904676000001</v>
      </c>
      <c r="E146" s="28">
        <v>0</v>
      </c>
      <c r="F146" s="28">
        <v>54.326041429999997</v>
      </c>
      <c r="G146" s="28">
        <v>135.81510358</v>
      </c>
      <c r="H146" s="28">
        <v>271.63020716</v>
      </c>
      <c r="I146" s="28">
        <v>0</v>
      </c>
      <c r="J146" s="28">
        <v>298.79322788000002</v>
      </c>
      <c r="K146" s="28">
        <v>353.11926930999999</v>
      </c>
      <c r="L146" s="28">
        <v>407.44531074000002</v>
      </c>
    </row>
    <row r="147" spans="1:12" ht="12.75" customHeight="1" x14ac:dyDescent="0.2">
      <c r="A147" s="27" t="s">
        <v>131</v>
      </c>
      <c r="B147" s="27">
        <v>18</v>
      </c>
      <c r="C147" s="28">
        <v>723.29712655000003</v>
      </c>
      <c r="D147" s="28">
        <v>719.69863338000005</v>
      </c>
      <c r="E147" s="28">
        <v>0</v>
      </c>
      <c r="F147" s="28">
        <v>53.878688599999997</v>
      </c>
      <c r="G147" s="28">
        <v>134.69672151</v>
      </c>
      <c r="H147" s="28">
        <v>269.39344302000001</v>
      </c>
      <c r="I147" s="28">
        <v>0</v>
      </c>
      <c r="J147" s="28">
        <v>296.33278732000002</v>
      </c>
      <c r="K147" s="28">
        <v>350.21147592</v>
      </c>
      <c r="L147" s="28">
        <v>404.09016451999997</v>
      </c>
    </row>
    <row r="148" spans="1:12" ht="12.75" customHeight="1" x14ac:dyDescent="0.2">
      <c r="A148" s="27" t="s">
        <v>131</v>
      </c>
      <c r="B148" s="27">
        <v>19</v>
      </c>
      <c r="C148" s="28">
        <v>586.39341746000002</v>
      </c>
      <c r="D148" s="28">
        <v>583.47603727000001</v>
      </c>
      <c r="E148" s="28">
        <v>0</v>
      </c>
      <c r="F148" s="28">
        <v>53.741895589999999</v>
      </c>
      <c r="G148" s="28">
        <v>134.35473898000001</v>
      </c>
      <c r="H148" s="28">
        <v>268.70947796000002</v>
      </c>
      <c r="I148" s="28">
        <v>0</v>
      </c>
      <c r="J148" s="28">
        <v>295.58042576000003</v>
      </c>
      <c r="K148" s="28">
        <v>349.32232134999998</v>
      </c>
      <c r="L148" s="28">
        <v>403.06421693999999</v>
      </c>
    </row>
    <row r="149" spans="1:12" ht="12.75" customHeight="1" x14ac:dyDescent="0.2">
      <c r="A149" s="27" t="s">
        <v>131</v>
      </c>
      <c r="B149" s="27">
        <v>20</v>
      </c>
      <c r="C149" s="28">
        <v>581.34506993000002</v>
      </c>
      <c r="D149" s="28">
        <v>578.45280590000004</v>
      </c>
      <c r="E149" s="28">
        <v>0</v>
      </c>
      <c r="F149" s="28">
        <v>53.918686319999999</v>
      </c>
      <c r="G149" s="28">
        <v>134.79671579999999</v>
      </c>
      <c r="H149" s="28">
        <v>269.59343160999998</v>
      </c>
      <c r="I149" s="28">
        <v>0</v>
      </c>
      <c r="J149" s="28">
        <v>296.55277476999998</v>
      </c>
      <c r="K149" s="28">
        <v>350.47146108999999</v>
      </c>
      <c r="L149" s="28">
        <v>404.39014741</v>
      </c>
    </row>
    <row r="150" spans="1:12" ht="12.75" customHeight="1" x14ac:dyDescent="0.2">
      <c r="A150" s="27" t="s">
        <v>131</v>
      </c>
      <c r="B150" s="27">
        <v>21</v>
      </c>
      <c r="C150" s="28">
        <v>567.00199379000003</v>
      </c>
      <c r="D150" s="28">
        <v>564.18108834999998</v>
      </c>
      <c r="E150" s="28">
        <v>0</v>
      </c>
      <c r="F150" s="28">
        <v>54.18270528</v>
      </c>
      <c r="G150" s="28">
        <v>135.45676320000001</v>
      </c>
      <c r="H150" s="28">
        <v>270.91352640000002</v>
      </c>
      <c r="I150" s="28">
        <v>0</v>
      </c>
      <c r="J150" s="28">
        <v>298.00487902999998</v>
      </c>
      <c r="K150" s="28">
        <v>352.18758430999998</v>
      </c>
      <c r="L150" s="28">
        <v>406.37028959000003</v>
      </c>
    </row>
    <row r="151" spans="1:12" ht="12.75" customHeight="1" x14ac:dyDescent="0.2">
      <c r="A151" s="27" t="s">
        <v>131</v>
      </c>
      <c r="B151" s="27">
        <v>22</v>
      </c>
      <c r="C151" s="28">
        <v>630.75545263000004</v>
      </c>
      <c r="D151" s="28">
        <v>627.61736580000002</v>
      </c>
      <c r="E151" s="28">
        <v>0</v>
      </c>
      <c r="F151" s="28">
        <v>59.835852760000002</v>
      </c>
      <c r="G151" s="28">
        <v>149.58963188999999</v>
      </c>
      <c r="H151" s="28">
        <v>299.17926378999999</v>
      </c>
      <c r="I151" s="28">
        <v>0</v>
      </c>
      <c r="J151" s="28">
        <v>329.09719016000003</v>
      </c>
      <c r="K151" s="28">
        <v>388.93304291999999</v>
      </c>
      <c r="L151" s="28">
        <v>448.76889568000001</v>
      </c>
    </row>
    <row r="152" spans="1:12" ht="12.75" customHeight="1" x14ac:dyDescent="0.2">
      <c r="A152" s="27" t="s">
        <v>131</v>
      </c>
      <c r="B152" s="27">
        <v>23</v>
      </c>
      <c r="C152" s="28">
        <v>629.14195410000002</v>
      </c>
      <c r="D152" s="28">
        <v>626.01189463000003</v>
      </c>
      <c r="E152" s="28">
        <v>0</v>
      </c>
      <c r="F152" s="28">
        <v>61.444906600000003</v>
      </c>
      <c r="G152" s="28">
        <v>153.6122665</v>
      </c>
      <c r="H152" s="28">
        <v>307.22453300000001</v>
      </c>
      <c r="I152" s="28">
        <v>0</v>
      </c>
      <c r="J152" s="28">
        <v>337.94698628999998</v>
      </c>
      <c r="K152" s="28">
        <v>399.39189289000001</v>
      </c>
      <c r="L152" s="28">
        <v>460.83679948999998</v>
      </c>
    </row>
    <row r="153" spans="1:12" ht="12.75" customHeight="1" x14ac:dyDescent="0.2">
      <c r="A153" s="27" t="s">
        <v>131</v>
      </c>
      <c r="B153" s="27">
        <v>24</v>
      </c>
      <c r="C153" s="28">
        <v>693.56190061999996</v>
      </c>
      <c r="D153" s="28">
        <v>690.11134389999995</v>
      </c>
      <c r="E153" s="28">
        <v>0</v>
      </c>
      <c r="F153" s="28">
        <v>67.631299839999997</v>
      </c>
      <c r="G153" s="28">
        <v>169.07824959999999</v>
      </c>
      <c r="H153" s="28">
        <v>338.15649920999999</v>
      </c>
      <c r="I153" s="28">
        <v>0</v>
      </c>
      <c r="J153" s="28">
        <v>371.97214912999999</v>
      </c>
      <c r="K153" s="28">
        <v>439.60344896999999</v>
      </c>
      <c r="L153" s="28">
        <v>507.23474880999999</v>
      </c>
    </row>
    <row r="154" spans="1:12" ht="12.75" customHeight="1" x14ac:dyDescent="0.2">
      <c r="A154" s="27" t="s">
        <v>132</v>
      </c>
      <c r="B154" s="27">
        <v>1</v>
      </c>
      <c r="C154" s="28">
        <v>809.18765755000004</v>
      </c>
      <c r="D154" s="28">
        <v>805.16184830999998</v>
      </c>
      <c r="E154" s="28">
        <v>0</v>
      </c>
      <c r="F154" s="28">
        <v>82.740943430000002</v>
      </c>
      <c r="G154" s="28">
        <v>206.85235857999999</v>
      </c>
      <c r="H154" s="28">
        <v>413.70471715999997</v>
      </c>
      <c r="I154" s="28">
        <v>0</v>
      </c>
      <c r="J154" s="28">
        <v>455.07518887999998</v>
      </c>
      <c r="K154" s="28">
        <v>537.81613230999994</v>
      </c>
      <c r="L154" s="28">
        <v>620.55707573999996</v>
      </c>
    </row>
    <row r="155" spans="1:12" ht="12.75" customHeight="1" x14ac:dyDescent="0.2">
      <c r="A155" s="27" t="s">
        <v>132</v>
      </c>
      <c r="B155" s="27">
        <v>2</v>
      </c>
      <c r="C155" s="28">
        <v>865.85874698999999</v>
      </c>
      <c r="D155" s="28">
        <v>861.55099202999997</v>
      </c>
      <c r="E155" s="28">
        <v>0</v>
      </c>
      <c r="F155" s="28">
        <v>90.322520089999998</v>
      </c>
      <c r="G155" s="28">
        <v>225.80630022</v>
      </c>
      <c r="H155" s="28">
        <v>451.61260042999999</v>
      </c>
      <c r="I155" s="28">
        <v>0</v>
      </c>
      <c r="J155" s="28">
        <v>496.77386046999999</v>
      </c>
      <c r="K155" s="28">
        <v>587.09638055999994</v>
      </c>
      <c r="L155" s="28">
        <v>677.41890064999996</v>
      </c>
    </row>
    <row r="156" spans="1:12" ht="12.75" customHeight="1" x14ac:dyDescent="0.2">
      <c r="A156" s="27" t="s">
        <v>132</v>
      </c>
      <c r="B156" s="27">
        <v>3</v>
      </c>
      <c r="C156" s="28">
        <v>911.48421496000003</v>
      </c>
      <c r="D156" s="28">
        <v>906.94946761999995</v>
      </c>
      <c r="E156" s="28">
        <v>0</v>
      </c>
      <c r="F156" s="28">
        <v>91.40809908</v>
      </c>
      <c r="G156" s="28">
        <v>228.52024768999999</v>
      </c>
      <c r="H156" s="28">
        <v>457.04049537999998</v>
      </c>
      <c r="I156" s="28">
        <v>0</v>
      </c>
      <c r="J156" s="28">
        <v>502.74454492000001</v>
      </c>
      <c r="K156" s="28">
        <v>594.15264399</v>
      </c>
      <c r="L156" s="28">
        <v>685.56074306999994</v>
      </c>
    </row>
    <row r="157" spans="1:12" ht="12.75" customHeight="1" x14ac:dyDescent="0.2">
      <c r="A157" s="27" t="s">
        <v>132</v>
      </c>
      <c r="B157" s="27">
        <v>4</v>
      </c>
      <c r="C157" s="28">
        <v>946.82952276000003</v>
      </c>
      <c r="D157" s="28">
        <v>942.11892811999996</v>
      </c>
      <c r="E157" s="28">
        <v>0</v>
      </c>
      <c r="F157" s="28">
        <v>96.454231280000002</v>
      </c>
      <c r="G157" s="28">
        <v>241.1355782</v>
      </c>
      <c r="H157" s="28">
        <v>482.2711564</v>
      </c>
      <c r="I157" s="28">
        <v>0</v>
      </c>
      <c r="J157" s="28">
        <v>530.49827203999996</v>
      </c>
      <c r="K157" s="28">
        <v>626.95250332000001</v>
      </c>
      <c r="L157" s="28">
        <v>723.40673460000005</v>
      </c>
    </row>
    <row r="158" spans="1:12" ht="12.75" customHeight="1" x14ac:dyDescent="0.2">
      <c r="A158" s="27" t="s">
        <v>132</v>
      </c>
      <c r="B158" s="27">
        <v>5</v>
      </c>
      <c r="C158" s="28">
        <v>988.83987583999999</v>
      </c>
      <c r="D158" s="28">
        <v>983.92027446999998</v>
      </c>
      <c r="E158" s="28">
        <v>0</v>
      </c>
      <c r="F158" s="28">
        <v>97.733770930000006</v>
      </c>
      <c r="G158" s="28">
        <v>244.33442731</v>
      </c>
      <c r="H158" s="28">
        <v>488.66885463</v>
      </c>
      <c r="I158" s="28">
        <v>0</v>
      </c>
      <c r="J158" s="28">
        <v>537.53574008999999</v>
      </c>
      <c r="K158" s="28">
        <v>635.26951100999997</v>
      </c>
      <c r="L158" s="28">
        <v>733.00328193999997</v>
      </c>
    </row>
    <row r="159" spans="1:12" ht="12.75" customHeight="1" x14ac:dyDescent="0.2">
      <c r="A159" s="27" t="s">
        <v>132</v>
      </c>
      <c r="B159" s="27">
        <v>6</v>
      </c>
      <c r="C159" s="28">
        <v>978.06190103999995</v>
      </c>
      <c r="D159" s="28">
        <v>973.19592143</v>
      </c>
      <c r="E159" s="28">
        <v>0</v>
      </c>
      <c r="F159" s="28">
        <v>96.208429199999998</v>
      </c>
      <c r="G159" s="28">
        <v>240.52107301000001</v>
      </c>
      <c r="H159" s="28">
        <v>481.04214602000002</v>
      </c>
      <c r="I159" s="28">
        <v>0</v>
      </c>
      <c r="J159" s="28">
        <v>529.14636062</v>
      </c>
      <c r="K159" s="28">
        <v>625.35478982999996</v>
      </c>
      <c r="L159" s="28">
        <v>721.56321903000003</v>
      </c>
    </row>
    <row r="160" spans="1:12" ht="12.75" customHeight="1" x14ac:dyDescent="0.2">
      <c r="A160" s="27" t="s">
        <v>132</v>
      </c>
      <c r="B160" s="27">
        <v>7</v>
      </c>
      <c r="C160" s="28">
        <v>862.24257544</v>
      </c>
      <c r="D160" s="28">
        <v>857.95281137999996</v>
      </c>
      <c r="E160" s="28">
        <v>0</v>
      </c>
      <c r="F160" s="28">
        <v>85.427730929999996</v>
      </c>
      <c r="G160" s="28">
        <v>213.56932732999999</v>
      </c>
      <c r="H160" s="28">
        <v>427.13865465999999</v>
      </c>
      <c r="I160" s="28">
        <v>0</v>
      </c>
      <c r="J160" s="28">
        <v>469.85252012000001</v>
      </c>
      <c r="K160" s="28">
        <v>555.28025104999995</v>
      </c>
      <c r="L160" s="28">
        <v>640.70798198</v>
      </c>
    </row>
    <row r="161" spans="1:12" ht="12.75" customHeight="1" x14ac:dyDescent="0.2">
      <c r="A161" s="27" t="s">
        <v>132</v>
      </c>
      <c r="B161" s="27">
        <v>8</v>
      </c>
      <c r="C161" s="28">
        <v>738.23806816000001</v>
      </c>
      <c r="D161" s="28">
        <v>734.56524194999997</v>
      </c>
      <c r="E161" s="28">
        <v>0</v>
      </c>
      <c r="F161" s="28">
        <v>71.710320859999996</v>
      </c>
      <c r="G161" s="28">
        <v>179.27580214</v>
      </c>
      <c r="H161" s="28">
        <v>358.55160429</v>
      </c>
      <c r="I161" s="28">
        <v>0</v>
      </c>
      <c r="J161" s="28">
        <v>394.40676471</v>
      </c>
      <c r="K161" s="28">
        <v>466.11708556999997</v>
      </c>
      <c r="L161" s="28">
        <v>537.82740643</v>
      </c>
    </row>
    <row r="162" spans="1:12" ht="12.75" customHeight="1" x14ac:dyDescent="0.2">
      <c r="A162" s="27" t="s">
        <v>132</v>
      </c>
      <c r="B162" s="27">
        <v>9</v>
      </c>
      <c r="C162" s="28">
        <v>616.78944393999996</v>
      </c>
      <c r="D162" s="28">
        <v>613.72083973999997</v>
      </c>
      <c r="E162" s="28">
        <v>0</v>
      </c>
      <c r="F162" s="28">
        <v>59.83649905</v>
      </c>
      <c r="G162" s="28">
        <v>149.59124763</v>
      </c>
      <c r="H162" s="28">
        <v>299.18249527</v>
      </c>
      <c r="I162" s="28">
        <v>0</v>
      </c>
      <c r="J162" s="28">
        <v>329.10074479000002</v>
      </c>
      <c r="K162" s="28">
        <v>388.93724384000001</v>
      </c>
      <c r="L162" s="28">
        <v>448.7737429</v>
      </c>
    </row>
    <row r="163" spans="1:12" ht="12.75" customHeight="1" x14ac:dyDescent="0.2">
      <c r="A163" s="27" t="s">
        <v>132</v>
      </c>
      <c r="B163" s="27">
        <v>10</v>
      </c>
      <c r="C163" s="28">
        <v>490.90089654000002</v>
      </c>
      <c r="D163" s="28">
        <v>488.45860352</v>
      </c>
      <c r="E163" s="28">
        <v>0</v>
      </c>
      <c r="F163" s="28">
        <v>54.3557694</v>
      </c>
      <c r="G163" s="28">
        <v>135.88942349999999</v>
      </c>
      <c r="H163" s="28">
        <v>271.77884698999998</v>
      </c>
      <c r="I163" s="28">
        <v>0</v>
      </c>
      <c r="J163" s="28">
        <v>298.95673169000003</v>
      </c>
      <c r="K163" s="28">
        <v>353.31250109000001</v>
      </c>
      <c r="L163" s="28">
        <v>407.66827049</v>
      </c>
    </row>
    <row r="164" spans="1:12" ht="12.75" customHeight="1" x14ac:dyDescent="0.2">
      <c r="A164" s="27" t="s">
        <v>132</v>
      </c>
      <c r="B164" s="27">
        <v>11</v>
      </c>
      <c r="C164" s="28">
        <v>664.23175423999999</v>
      </c>
      <c r="D164" s="28">
        <v>660.92711865000001</v>
      </c>
      <c r="E164" s="28">
        <v>0</v>
      </c>
      <c r="F164" s="28">
        <v>53.69214479</v>
      </c>
      <c r="G164" s="28">
        <v>134.23036196999999</v>
      </c>
      <c r="H164" s="28">
        <v>268.46072392999997</v>
      </c>
      <c r="I164" s="28">
        <v>0</v>
      </c>
      <c r="J164" s="28">
        <v>295.30679631999999</v>
      </c>
      <c r="K164" s="28">
        <v>348.99894110999998</v>
      </c>
      <c r="L164" s="28">
        <v>402.69108590000002</v>
      </c>
    </row>
    <row r="165" spans="1:12" ht="12.75" customHeight="1" x14ac:dyDescent="0.2">
      <c r="A165" s="27" t="s">
        <v>132</v>
      </c>
      <c r="B165" s="27">
        <v>12</v>
      </c>
      <c r="C165" s="28">
        <v>603.79081095000004</v>
      </c>
      <c r="D165" s="28">
        <v>600.78687657</v>
      </c>
      <c r="E165" s="28">
        <v>0</v>
      </c>
      <c r="F165" s="28">
        <v>53.663240539999997</v>
      </c>
      <c r="G165" s="28">
        <v>134.15810135999999</v>
      </c>
      <c r="H165" s="28">
        <v>268.31620271999998</v>
      </c>
      <c r="I165" s="28">
        <v>0</v>
      </c>
      <c r="J165" s="28">
        <v>295.14782299000001</v>
      </c>
      <c r="K165" s="28">
        <v>348.81106354000002</v>
      </c>
      <c r="L165" s="28">
        <v>402.47430408000002</v>
      </c>
    </row>
    <row r="166" spans="1:12" ht="12.75" customHeight="1" x14ac:dyDescent="0.2">
      <c r="A166" s="27" t="s">
        <v>132</v>
      </c>
      <c r="B166" s="27">
        <v>13</v>
      </c>
      <c r="C166" s="28">
        <v>597.74080911999999</v>
      </c>
      <c r="D166" s="28">
        <v>594.76697424999998</v>
      </c>
      <c r="E166" s="28">
        <v>0</v>
      </c>
      <c r="F166" s="28">
        <v>53.741118669999999</v>
      </c>
      <c r="G166" s="28">
        <v>134.35279667</v>
      </c>
      <c r="H166" s="28">
        <v>268.70559333</v>
      </c>
      <c r="I166" s="28">
        <v>0</v>
      </c>
      <c r="J166" s="28">
        <v>295.57615265999999</v>
      </c>
      <c r="K166" s="28">
        <v>349.31727132999998</v>
      </c>
      <c r="L166" s="28">
        <v>403.05838999999997</v>
      </c>
    </row>
    <row r="167" spans="1:12" ht="12.75" customHeight="1" x14ac:dyDescent="0.2">
      <c r="A167" s="27" t="s">
        <v>132</v>
      </c>
      <c r="B167" s="27">
        <v>14</v>
      </c>
      <c r="C167" s="28">
        <v>618.01352578000001</v>
      </c>
      <c r="D167" s="28">
        <v>614.93883161999997</v>
      </c>
      <c r="E167" s="28">
        <v>0</v>
      </c>
      <c r="F167" s="28">
        <v>53.788802339999997</v>
      </c>
      <c r="G167" s="28">
        <v>134.47200584000001</v>
      </c>
      <c r="H167" s="28">
        <v>268.94401168000002</v>
      </c>
      <c r="I167" s="28">
        <v>0</v>
      </c>
      <c r="J167" s="28">
        <v>295.83841285</v>
      </c>
      <c r="K167" s="28">
        <v>349.62721518000001</v>
      </c>
      <c r="L167" s="28">
        <v>403.41601752000003</v>
      </c>
    </row>
    <row r="168" spans="1:12" ht="12.75" customHeight="1" x14ac:dyDescent="0.2">
      <c r="A168" s="27" t="s">
        <v>132</v>
      </c>
      <c r="B168" s="27">
        <v>15</v>
      </c>
      <c r="C168" s="28">
        <v>602.64557320999995</v>
      </c>
      <c r="D168" s="28">
        <v>599.64733652999996</v>
      </c>
      <c r="E168" s="28">
        <v>0</v>
      </c>
      <c r="F168" s="28">
        <v>53.143418709999999</v>
      </c>
      <c r="G168" s="28">
        <v>132.85854677</v>
      </c>
      <c r="H168" s="28">
        <v>265.71709354000001</v>
      </c>
      <c r="I168" s="28">
        <v>0</v>
      </c>
      <c r="J168" s="28">
        <v>292.28880289</v>
      </c>
      <c r="K168" s="28">
        <v>345.43222159999999</v>
      </c>
      <c r="L168" s="28">
        <v>398.57564030999998</v>
      </c>
    </row>
    <row r="169" spans="1:12" ht="12.75" customHeight="1" x14ac:dyDescent="0.2">
      <c r="A169" s="27" t="s">
        <v>132</v>
      </c>
      <c r="B169" s="27">
        <v>16</v>
      </c>
      <c r="C169" s="28">
        <v>590.48819566999998</v>
      </c>
      <c r="D169" s="28">
        <v>587.55044344999999</v>
      </c>
      <c r="E169" s="28">
        <v>0</v>
      </c>
      <c r="F169" s="28">
        <v>53.2805921</v>
      </c>
      <c r="G169" s="28">
        <v>133.20148024</v>
      </c>
      <c r="H169" s="28">
        <v>266.40296047999999</v>
      </c>
      <c r="I169" s="28">
        <v>0</v>
      </c>
      <c r="J169" s="28">
        <v>293.04325653000001</v>
      </c>
      <c r="K169" s="28">
        <v>346.32384861999998</v>
      </c>
      <c r="L169" s="28">
        <v>399.60444072000001</v>
      </c>
    </row>
    <row r="170" spans="1:12" ht="12.75" customHeight="1" x14ac:dyDescent="0.2">
      <c r="A170" s="27" t="s">
        <v>132</v>
      </c>
      <c r="B170" s="27">
        <v>17</v>
      </c>
      <c r="C170" s="28">
        <v>605.01729720000003</v>
      </c>
      <c r="D170" s="28">
        <v>602.00726090000001</v>
      </c>
      <c r="E170" s="28">
        <v>0</v>
      </c>
      <c r="F170" s="28">
        <v>53.339435739999999</v>
      </c>
      <c r="G170" s="28">
        <v>133.34858936000001</v>
      </c>
      <c r="H170" s="28">
        <v>266.69717872000001</v>
      </c>
      <c r="I170" s="28">
        <v>0</v>
      </c>
      <c r="J170" s="28">
        <v>293.36689659000001</v>
      </c>
      <c r="K170" s="28">
        <v>346.70633234000002</v>
      </c>
      <c r="L170" s="28">
        <v>400.04576808000002</v>
      </c>
    </row>
    <row r="171" spans="1:12" ht="12.75" customHeight="1" x14ac:dyDescent="0.2">
      <c r="A171" s="27" t="s">
        <v>132</v>
      </c>
      <c r="B171" s="27">
        <v>18</v>
      </c>
      <c r="C171" s="28">
        <v>564.08774802999994</v>
      </c>
      <c r="D171" s="28">
        <v>561.28134132000002</v>
      </c>
      <c r="E171" s="28">
        <v>0</v>
      </c>
      <c r="F171" s="28">
        <v>53.661305579999997</v>
      </c>
      <c r="G171" s="28">
        <v>134.15326395</v>
      </c>
      <c r="H171" s="28">
        <v>268.30652788999998</v>
      </c>
      <c r="I171" s="28">
        <v>0</v>
      </c>
      <c r="J171" s="28">
        <v>295.13718067999997</v>
      </c>
      <c r="K171" s="28">
        <v>348.79848626</v>
      </c>
      <c r="L171" s="28">
        <v>402.45979183999998</v>
      </c>
    </row>
    <row r="172" spans="1:12" ht="12.75" customHeight="1" x14ac:dyDescent="0.2">
      <c r="A172" s="27" t="s">
        <v>132</v>
      </c>
      <c r="B172" s="27">
        <v>19</v>
      </c>
      <c r="C172" s="28">
        <v>586.00761392000004</v>
      </c>
      <c r="D172" s="28">
        <v>583.09215314999994</v>
      </c>
      <c r="E172" s="28">
        <v>0</v>
      </c>
      <c r="F172" s="28">
        <v>53.765833239999999</v>
      </c>
      <c r="G172" s="28">
        <v>134.41458309999999</v>
      </c>
      <c r="H172" s="28">
        <v>268.82916619000002</v>
      </c>
      <c r="I172" s="28">
        <v>0</v>
      </c>
      <c r="J172" s="28">
        <v>295.71208281000003</v>
      </c>
      <c r="K172" s="28">
        <v>349.47791604999998</v>
      </c>
      <c r="L172" s="28">
        <v>403.24374928999998</v>
      </c>
    </row>
    <row r="173" spans="1:12" ht="12.75" customHeight="1" x14ac:dyDescent="0.2">
      <c r="A173" s="27" t="s">
        <v>132</v>
      </c>
      <c r="B173" s="27">
        <v>20</v>
      </c>
      <c r="C173" s="28">
        <v>583.62847756999997</v>
      </c>
      <c r="D173" s="28">
        <v>580.72485329999995</v>
      </c>
      <c r="E173" s="28">
        <v>0</v>
      </c>
      <c r="F173" s="28">
        <v>53.991328350000003</v>
      </c>
      <c r="G173" s="28">
        <v>134.97832088000001</v>
      </c>
      <c r="H173" s="28">
        <v>269.95664176000002</v>
      </c>
      <c r="I173" s="28">
        <v>0</v>
      </c>
      <c r="J173" s="28">
        <v>296.95230593999997</v>
      </c>
      <c r="K173" s="28">
        <v>350.94363428999998</v>
      </c>
      <c r="L173" s="28">
        <v>404.93496263999998</v>
      </c>
    </row>
    <row r="174" spans="1:12" ht="12.75" customHeight="1" x14ac:dyDescent="0.2">
      <c r="A174" s="27" t="s">
        <v>132</v>
      </c>
      <c r="B174" s="27">
        <v>21</v>
      </c>
      <c r="C174" s="28">
        <v>617.84179549999999</v>
      </c>
      <c r="D174" s="28">
        <v>614.76795572000003</v>
      </c>
      <c r="E174" s="28">
        <v>0</v>
      </c>
      <c r="F174" s="28">
        <v>57.070958560000001</v>
      </c>
      <c r="G174" s="28">
        <v>142.67739639000001</v>
      </c>
      <c r="H174" s="28">
        <v>285.35479278000003</v>
      </c>
      <c r="I174" s="28">
        <v>0</v>
      </c>
      <c r="J174" s="28">
        <v>313.89027205999997</v>
      </c>
      <c r="K174" s="28">
        <v>370.96123060999997</v>
      </c>
      <c r="L174" s="28">
        <v>428.03218916999998</v>
      </c>
    </row>
    <row r="175" spans="1:12" ht="12.75" customHeight="1" x14ac:dyDescent="0.2">
      <c r="A175" s="27" t="s">
        <v>132</v>
      </c>
      <c r="B175" s="27">
        <v>22</v>
      </c>
      <c r="C175" s="28">
        <v>639.95945517999996</v>
      </c>
      <c r="D175" s="28">
        <v>636.77557729</v>
      </c>
      <c r="E175" s="28">
        <v>0</v>
      </c>
      <c r="F175" s="28">
        <v>59.43955811</v>
      </c>
      <c r="G175" s="28">
        <v>148.59889527999999</v>
      </c>
      <c r="H175" s="28">
        <v>297.19779054999998</v>
      </c>
      <c r="I175" s="28">
        <v>0</v>
      </c>
      <c r="J175" s="28">
        <v>326.91756960999999</v>
      </c>
      <c r="K175" s="28">
        <v>386.35712771999999</v>
      </c>
      <c r="L175" s="28">
        <v>445.79668583</v>
      </c>
    </row>
    <row r="176" spans="1:12" ht="12.75" customHeight="1" x14ac:dyDescent="0.2">
      <c r="A176" s="27" t="s">
        <v>132</v>
      </c>
      <c r="B176" s="27">
        <v>23</v>
      </c>
      <c r="C176" s="28">
        <v>679.87021755000001</v>
      </c>
      <c r="D176" s="28">
        <v>676.48777866</v>
      </c>
      <c r="E176" s="28">
        <v>0</v>
      </c>
      <c r="F176" s="28">
        <v>62.331388609999998</v>
      </c>
      <c r="G176" s="28">
        <v>155.82847153</v>
      </c>
      <c r="H176" s="28">
        <v>311.65694305</v>
      </c>
      <c r="I176" s="28">
        <v>0</v>
      </c>
      <c r="J176" s="28">
        <v>342.82263735999999</v>
      </c>
      <c r="K176" s="28">
        <v>405.15402597000002</v>
      </c>
      <c r="L176" s="28">
        <v>467.48541458</v>
      </c>
    </row>
    <row r="177" spans="1:12" ht="12.75" customHeight="1" x14ac:dyDescent="0.2">
      <c r="A177" s="27" t="s">
        <v>132</v>
      </c>
      <c r="B177" s="27">
        <v>24</v>
      </c>
      <c r="C177" s="28">
        <v>770.44954147999999</v>
      </c>
      <c r="D177" s="28">
        <v>766.61645917999999</v>
      </c>
      <c r="E177" s="28">
        <v>0</v>
      </c>
      <c r="F177" s="28">
        <v>70.55273699</v>
      </c>
      <c r="G177" s="28">
        <v>176.38184247000001</v>
      </c>
      <c r="H177" s="28">
        <v>352.76368495000003</v>
      </c>
      <c r="I177" s="28">
        <v>0</v>
      </c>
      <c r="J177" s="28">
        <v>388.04005344000001</v>
      </c>
      <c r="K177" s="28">
        <v>458.59279042999998</v>
      </c>
      <c r="L177" s="28">
        <v>529.14552742000001</v>
      </c>
    </row>
    <row r="178" spans="1:12" ht="12.75" customHeight="1" x14ac:dyDescent="0.2">
      <c r="A178" s="27" t="s">
        <v>133</v>
      </c>
      <c r="B178" s="27">
        <v>1</v>
      </c>
      <c r="C178" s="28">
        <v>815.90099561</v>
      </c>
      <c r="D178" s="28">
        <v>811.84178668000004</v>
      </c>
      <c r="E178" s="28">
        <v>0</v>
      </c>
      <c r="F178" s="28">
        <v>80.705344370000006</v>
      </c>
      <c r="G178" s="28">
        <v>201.76336093</v>
      </c>
      <c r="H178" s="28">
        <v>403.52672185</v>
      </c>
      <c r="I178" s="28">
        <v>0</v>
      </c>
      <c r="J178" s="28">
        <v>443.87939404000002</v>
      </c>
      <c r="K178" s="28">
        <v>524.58473841</v>
      </c>
      <c r="L178" s="28">
        <v>605.29008278000003</v>
      </c>
    </row>
    <row r="179" spans="1:12" ht="12.75" customHeight="1" x14ac:dyDescent="0.2">
      <c r="A179" s="27" t="s">
        <v>133</v>
      </c>
      <c r="B179" s="27">
        <v>2</v>
      </c>
      <c r="C179" s="28">
        <v>920.89565139000001</v>
      </c>
      <c r="D179" s="28">
        <v>916.31408098999998</v>
      </c>
      <c r="E179" s="28">
        <v>0</v>
      </c>
      <c r="F179" s="28">
        <v>87.755850179999996</v>
      </c>
      <c r="G179" s="28">
        <v>219.38962545999999</v>
      </c>
      <c r="H179" s="28">
        <v>438.77925091999998</v>
      </c>
      <c r="I179" s="28">
        <v>0</v>
      </c>
      <c r="J179" s="28">
        <v>482.65717601</v>
      </c>
      <c r="K179" s="28">
        <v>570.41302618999998</v>
      </c>
      <c r="L179" s="28">
        <v>658.16887637000002</v>
      </c>
    </row>
    <row r="180" spans="1:12" ht="12.75" customHeight="1" x14ac:dyDescent="0.2">
      <c r="A180" s="27" t="s">
        <v>133</v>
      </c>
      <c r="B180" s="27">
        <v>3</v>
      </c>
      <c r="C180" s="28">
        <v>944.37738309999997</v>
      </c>
      <c r="D180" s="28">
        <v>939.67898816000002</v>
      </c>
      <c r="E180" s="28">
        <v>0</v>
      </c>
      <c r="F180" s="28">
        <v>93.09875873</v>
      </c>
      <c r="G180" s="28">
        <v>232.74689683</v>
      </c>
      <c r="H180" s="28">
        <v>465.49379367</v>
      </c>
      <c r="I180" s="28">
        <v>0</v>
      </c>
      <c r="J180" s="28">
        <v>512.04317303000005</v>
      </c>
      <c r="K180" s="28">
        <v>605.14193176000003</v>
      </c>
      <c r="L180" s="28">
        <v>698.24069050000003</v>
      </c>
    </row>
    <row r="181" spans="1:12" ht="12.75" customHeight="1" x14ac:dyDescent="0.2">
      <c r="A181" s="27" t="s">
        <v>133</v>
      </c>
      <c r="B181" s="27">
        <v>4</v>
      </c>
      <c r="C181" s="28">
        <v>941.12852654999995</v>
      </c>
      <c r="D181" s="28">
        <v>936.44629507000002</v>
      </c>
      <c r="E181" s="28">
        <v>0</v>
      </c>
      <c r="F181" s="28">
        <v>94.983303570000004</v>
      </c>
      <c r="G181" s="28">
        <v>237.45825891999999</v>
      </c>
      <c r="H181" s="28">
        <v>474.91651784999999</v>
      </c>
      <c r="I181" s="28">
        <v>0</v>
      </c>
      <c r="J181" s="28">
        <v>522.40816962999997</v>
      </c>
      <c r="K181" s="28">
        <v>617.39147319999995</v>
      </c>
      <c r="L181" s="28">
        <v>712.37477677000004</v>
      </c>
    </row>
    <row r="182" spans="1:12" ht="12.75" customHeight="1" x14ac:dyDescent="0.2">
      <c r="A182" s="27" t="s">
        <v>133</v>
      </c>
      <c r="B182" s="27">
        <v>5</v>
      </c>
      <c r="C182" s="28">
        <v>985.98965222000004</v>
      </c>
      <c r="D182" s="28">
        <v>981.08423105999998</v>
      </c>
      <c r="E182" s="28">
        <v>0</v>
      </c>
      <c r="F182" s="28">
        <v>96.229474510000003</v>
      </c>
      <c r="G182" s="28">
        <v>240.57368628</v>
      </c>
      <c r="H182" s="28">
        <v>481.14737256000001</v>
      </c>
      <c r="I182" s="28">
        <v>0</v>
      </c>
      <c r="J182" s="28">
        <v>529.26210981999998</v>
      </c>
      <c r="K182" s="28">
        <v>625.49158433000002</v>
      </c>
      <c r="L182" s="28">
        <v>721.72105883999996</v>
      </c>
    </row>
    <row r="183" spans="1:12" ht="12.75" customHeight="1" x14ac:dyDescent="0.2">
      <c r="A183" s="27" t="s">
        <v>133</v>
      </c>
      <c r="B183" s="27">
        <v>6</v>
      </c>
      <c r="C183" s="28">
        <v>1049.86648324</v>
      </c>
      <c r="D183" s="28">
        <v>1044.64326691</v>
      </c>
      <c r="E183" s="28">
        <v>0</v>
      </c>
      <c r="F183" s="28">
        <v>95.586594210000001</v>
      </c>
      <c r="G183" s="28">
        <v>238.96648553</v>
      </c>
      <c r="H183" s="28">
        <v>477.93297104999999</v>
      </c>
      <c r="I183" s="28">
        <v>0</v>
      </c>
      <c r="J183" s="28">
        <v>525.72626816000002</v>
      </c>
      <c r="K183" s="28">
        <v>621.31286236999995</v>
      </c>
      <c r="L183" s="28">
        <v>716.89945657999999</v>
      </c>
    </row>
    <row r="184" spans="1:12" ht="12.75" customHeight="1" x14ac:dyDescent="0.2">
      <c r="A184" s="27" t="s">
        <v>133</v>
      </c>
      <c r="B184" s="27">
        <v>7</v>
      </c>
      <c r="C184" s="28">
        <v>977.02137636999998</v>
      </c>
      <c r="D184" s="28">
        <v>972.16057350000005</v>
      </c>
      <c r="E184" s="28">
        <v>0</v>
      </c>
      <c r="F184" s="28">
        <v>85.393867499999999</v>
      </c>
      <c r="G184" s="28">
        <v>213.48466876000001</v>
      </c>
      <c r="H184" s="28">
        <v>426.96933752000001</v>
      </c>
      <c r="I184" s="28">
        <v>0</v>
      </c>
      <c r="J184" s="28">
        <v>469.66627126999998</v>
      </c>
      <c r="K184" s="28">
        <v>555.06013877999999</v>
      </c>
      <c r="L184" s="28">
        <v>640.45400628000004</v>
      </c>
    </row>
    <row r="185" spans="1:12" ht="12.75" customHeight="1" x14ac:dyDescent="0.2">
      <c r="A185" s="27" t="s">
        <v>133</v>
      </c>
      <c r="B185" s="27">
        <v>8</v>
      </c>
      <c r="C185" s="28">
        <v>901.39973081000005</v>
      </c>
      <c r="D185" s="28">
        <v>896.91515503000005</v>
      </c>
      <c r="E185" s="28">
        <v>0</v>
      </c>
      <c r="F185" s="28">
        <v>71.649986870000006</v>
      </c>
      <c r="G185" s="28">
        <v>179.12496718</v>
      </c>
      <c r="H185" s="28">
        <v>358.24993437000001</v>
      </c>
      <c r="I185" s="28">
        <v>0</v>
      </c>
      <c r="J185" s="28">
        <v>394.07492780000001</v>
      </c>
      <c r="K185" s="28">
        <v>465.72491466999998</v>
      </c>
      <c r="L185" s="28">
        <v>537.37490155</v>
      </c>
    </row>
    <row r="186" spans="1:12" ht="12.75" customHeight="1" x14ac:dyDescent="0.2">
      <c r="A186" s="27" t="s">
        <v>133</v>
      </c>
      <c r="B186" s="27">
        <v>9</v>
      </c>
      <c r="C186" s="28">
        <v>704.61261812999999</v>
      </c>
      <c r="D186" s="28">
        <v>701.10708271999999</v>
      </c>
      <c r="E186" s="28">
        <v>0</v>
      </c>
      <c r="F186" s="28">
        <v>60.847699239999997</v>
      </c>
      <c r="G186" s="28">
        <v>152.11924811</v>
      </c>
      <c r="H186" s="28">
        <v>304.23849622</v>
      </c>
      <c r="I186" s="28">
        <v>0</v>
      </c>
      <c r="J186" s="28">
        <v>334.66234584</v>
      </c>
      <c r="K186" s="28">
        <v>395.51004508</v>
      </c>
      <c r="L186" s="28">
        <v>456.35774431999999</v>
      </c>
    </row>
    <row r="187" spans="1:12" ht="12.75" customHeight="1" x14ac:dyDescent="0.2">
      <c r="A187" s="27" t="s">
        <v>133</v>
      </c>
      <c r="B187" s="27">
        <v>10</v>
      </c>
      <c r="C187" s="28">
        <v>623.56132274000004</v>
      </c>
      <c r="D187" s="28">
        <v>620.45902760000001</v>
      </c>
      <c r="E187" s="28">
        <v>0</v>
      </c>
      <c r="F187" s="28">
        <v>54.148846980000002</v>
      </c>
      <c r="G187" s="28">
        <v>135.37211744000001</v>
      </c>
      <c r="H187" s="28">
        <v>270.74423488000002</v>
      </c>
      <c r="I187" s="28">
        <v>0</v>
      </c>
      <c r="J187" s="28">
        <v>297.81865836999998</v>
      </c>
      <c r="K187" s="28">
        <v>351.96750534</v>
      </c>
      <c r="L187" s="28">
        <v>406.11635231999998</v>
      </c>
    </row>
    <row r="188" spans="1:12" ht="12.75" customHeight="1" x14ac:dyDescent="0.2">
      <c r="A188" s="27" t="s">
        <v>133</v>
      </c>
      <c r="B188" s="27">
        <v>11</v>
      </c>
      <c r="C188" s="28">
        <v>579.82495989999995</v>
      </c>
      <c r="D188" s="28">
        <v>576.94025861</v>
      </c>
      <c r="E188" s="28">
        <v>0</v>
      </c>
      <c r="F188" s="28">
        <v>53.668433389999997</v>
      </c>
      <c r="G188" s="28">
        <v>134.17108349</v>
      </c>
      <c r="H188" s="28">
        <v>268.34216696999999</v>
      </c>
      <c r="I188" s="28">
        <v>0</v>
      </c>
      <c r="J188" s="28">
        <v>295.17638367000001</v>
      </c>
      <c r="K188" s="28">
        <v>348.84481706000003</v>
      </c>
      <c r="L188" s="28">
        <v>402.51325045999999</v>
      </c>
    </row>
    <row r="189" spans="1:12" ht="12.75" customHeight="1" x14ac:dyDescent="0.2">
      <c r="A189" s="27" t="s">
        <v>133</v>
      </c>
      <c r="B189" s="27">
        <v>12</v>
      </c>
      <c r="C189" s="28">
        <v>551.32746569000005</v>
      </c>
      <c r="D189" s="28">
        <v>548.58454298000004</v>
      </c>
      <c r="E189" s="28">
        <v>0</v>
      </c>
      <c r="F189" s="28">
        <v>53.820434149999997</v>
      </c>
      <c r="G189" s="28">
        <v>134.55108537999999</v>
      </c>
      <c r="H189" s="28">
        <v>269.10217075000003</v>
      </c>
      <c r="I189" s="28">
        <v>0</v>
      </c>
      <c r="J189" s="28">
        <v>296.01238783000002</v>
      </c>
      <c r="K189" s="28">
        <v>349.83282198000001</v>
      </c>
      <c r="L189" s="28">
        <v>403.65325612999999</v>
      </c>
    </row>
    <row r="190" spans="1:12" ht="12.75" customHeight="1" x14ac:dyDescent="0.2">
      <c r="A190" s="27" t="s">
        <v>133</v>
      </c>
      <c r="B190" s="27">
        <v>13</v>
      </c>
      <c r="C190" s="28">
        <v>589.18404930999998</v>
      </c>
      <c r="D190" s="28">
        <v>586.25278537999998</v>
      </c>
      <c r="E190" s="28">
        <v>0</v>
      </c>
      <c r="F190" s="28">
        <v>53.443840199999997</v>
      </c>
      <c r="G190" s="28">
        <v>133.60960051000001</v>
      </c>
      <c r="H190" s="28">
        <v>267.21920102000001</v>
      </c>
      <c r="I190" s="28">
        <v>0</v>
      </c>
      <c r="J190" s="28">
        <v>293.94112111999999</v>
      </c>
      <c r="K190" s="28">
        <v>347.38496132</v>
      </c>
      <c r="L190" s="28">
        <v>400.82880152000001</v>
      </c>
    </row>
    <row r="191" spans="1:12" ht="12.75" customHeight="1" x14ac:dyDescent="0.2">
      <c r="A191" s="27" t="s">
        <v>133</v>
      </c>
      <c r="B191" s="27">
        <v>14</v>
      </c>
      <c r="C191" s="28">
        <v>600.79257285000006</v>
      </c>
      <c r="D191" s="28">
        <v>597.80355507000002</v>
      </c>
      <c r="E191" s="28">
        <v>0</v>
      </c>
      <c r="F191" s="28">
        <v>53.360401170000003</v>
      </c>
      <c r="G191" s="28">
        <v>133.40100292</v>
      </c>
      <c r="H191" s="28">
        <v>266.80200582999998</v>
      </c>
      <c r="I191" s="28">
        <v>0</v>
      </c>
      <c r="J191" s="28">
        <v>293.48220641</v>
      </c>
      <c r="K191" s="28">
        <v>346.84260757999999</v>
      </c>
      <c r="L191" s="28">
        <v>400.20300874999998</v>
      </c>
    </row>
    <row r="192" spans="1:12" ht="12.75" customHeight="1" x14ac:dyDescent="0.2">
      <c r="A192" s="27" t="s">
        <v>133</v>
      </c>
      <c r="B192" s="27">
        <v>15</v>
      </c>
      <c r="C192" s="28">
        <v>604.66916461000005</v>
      </c>
      <c r="D192" s="28">
        <v>601.66086030999998</v>
      </c>
      <c r="E192" s="28">
        <v>0</v>
      </c>
      <c r="F192" s="28">
        <v>52.964542629999997</v>
      </c>
      <c r="G192" s="28">
        <v>132.41135657000001</v>
      </c>
      <c r="H192" s="28">
        <v>264.82271314000002</v>
      </c>
      <c r="I192" s="28">
        <v>0</v>
      </c>
      <c r="J192" s="28">
        <v>291.30498445000001</v>
      </c>
      <c r="K192" s="28">
        <v>344.26952707999999</v>
      </c>
      <c r="L192" s="28">
        <v>397.23406970000002</v>
      </c>
    </row>
    <row r="193" spans="1:12" ht="12.75" customHeight="1" x14ac:dyDescent="0.2">
      <c r="A193" s="27" t="s">
        <v>133</v>
      </c>
      <c r="B193" s="27">
        <v>16</v>
      </c>
      <c r="C193" s="28">
        <v>611.53782739999997</v>
      </c>
      <c r="D193" s="28">
        <v>608.49535064999998</v>
      </c>
      <c r="E193" s="28">
        <v>0</v>
      </c>
      <c r="F193" s="28">
        <v>52.700623370000002</v>
      </c>
      <c r="G193" s="28">
        <v>131.75155842999999</v>
      </c>
      <c r="H193" s="28">
        <v>263.50311685999998</v>
      </c>
      <c r="I193" s="28">
        <v>0</v>
      </c>
      <c r="J193" s="28">
        <v>289.85342854999999</v>
      </c>
      <c r="K193" s="28">
        <v>342.55405192000001</v>
      </c>
      <c r="L193" s="28">
        <v>395.25467529000002</v>
      </c>
    </row>
    <row r="194" spans="1:12" ht="12.75" customHeight="1" x14ac:dyDescent="0.2">
      <c r="A194" s="27" t="s">
        <v>133</v>
      </c>
      <c r="B194" s="27">
        <v>17</v>
      </c>
      <c r="C194" s="28">
        <v>1050.4446801900001</v>
      </c>
      <c r="D194" s="28">
        <v>1045.2185872499999</v>
      </c>
      <c r="E194" s="28">
        <v>0</v>
      </c>
      <c r="F194" s="28">
        <v>52.851140659999999</v>
      </c>
      <c r="G194" s="28">
        <v>132.12785166</v>
      </c>
      <c r="H194" s="28">
        <v>264.25570332000001</v>
      </c>
      <c r="I194" s="28">
        <v>0</v>
      </c>
      <c r="J194" s="28">
        <v>290.68127364999998</v>
      </c>
      <c r="K194" s="28">
        <v>343.53241431999999</v>
      </c>
      <c r="L194" s="28">
        <v>396.38355497999999</v>
      </c>
    </row>
    <row r="195" spans="1:12" ht="12.75" customHeight="1" x14ac:dyDescent="0.2">
      <c r="A195" s="27" t="s">
        <v>133</v>
      </c>
      <c r="B195" s="27">
        <v>18</v>
      </c>
      <c r="C195" s="28">
        <v>652.39527052999995</v>
      </c>
      <c r="D195" s="28">
        <v>649.14952291999998</v>
      </c>
      <c r="E195" s="28">
        <v>0</v>
      </c>
      <c r="F195" s="28">
        <v>52.680512720000003</v>
      </c>
      <c r="G195" s="28">
        <v>131.70128181000001</v>
      </c>
      <c r="H195" s="28">
        <v>263.40256362000002</v>
      </c>
      <c r="I195" s="28">
        <v>0</v>
      </c>
      <c r="J195" s="28">
        <v>289.74281997999998</v>
      </c>
      <c r="K195" s="28">
        <v>342.4233327</v>
      </c>
      <c r="L195" s="28">
        <v>395.10384542000003</v>
      </c>
    </row>
    <row r="196" spans="1:12" ht="12.75" customHeight="1" x14ac:dyDescent="0.2">
      <c r="A196" s="27" t="s">
        <v>133</v>
      </c>
      <c r="B196" s="27">
        <v>19</v>
      </c>
      <c r="C196" s="28">
        <v>613.14201191999996</v>
      </c>
      <c r="D196" s="28">
        <v>610.09155414999998</v>
      </c>
      <c r="E196" s="28">
        <v>0</v>
      </c>
      <c r="F196" s="28">
        <v>52.607785749999998</v>
      </c>
      <c r="G196" s="28">
        <v>131.51946437000001</v>
      </c>
      <c r="H196" s="28">
        <v>263.03892875000003</v>
      </c>
      <c r="I196" s="28">
        <v>0</v>
      </c>
      <c r="J196" s="28">
        <v>289.34282162</v>
      </c>
      <c r="K196" s="28">
        <v>341.95060737</v>
      </c>
      <c r="L196" s="28">
        <v>394.55839312000001</v>
      </c>
    </row>
    <row r="197" spans="1:12" ht="12.75" customHeight="1" x14ac:dyDescent="0.2">
      <c r="A197" s="27" t="s">
        <v>133</v>
      </c>
      <c r="B197" s="27">
        <v>20</v>
      </c>
      <c r="C197" s="28">
        <v>599.99361446</v>
      </c>
      <c r="D197" s="28">
        <v>597.00857159999998</v>
      </c>
      <c r="E197" s="28">
        <v>0</v>
      </c>
      <c r="F197" s="28">
        <v>53.259444309999999</v>
      </c>
      <c r="G197" s="28">
        <v>133.14861078000001</v>
      </c>
      <c r="H197" s="28">
        <v>266.29722156000003</v>
      </c>
      <c r="I197" s="28">
        <v>0</v>
      </c>
      <c r="J197" s="28">
        <v>292.92694372</v>
      </c>
      <c r="K197" s="28">
        <v>346.18638802999999</v>
      </c>
      <c r="L197" s="28">
        <v>399.44583233999998</v>
      </c>
    </row>
    <row r="198" spans="1:12" ht="12.75" customHeight="1" x14ac:dyDescent="0.2">
      <c r="A198" s="27" t="s">
        <v>133</v>
      </c>
      <c r="B198" s="27">
        <v>21</v>
      </c>
      <c r="C198" s="28">
        <v>559.18517569000005</v>
      </c>
      <c r="D198" s="28">
        <v>556.40315988999998</v>
      </c>
      <c r="E198" s="28">
        <v>0</v>
      </c>
      <c r="F198" s="28">
        <v>55.121346680000002</v>
      </c>
      <c r="G198" s="28">
        <v>137.8033667</v>
      </c>
      <c r="H198" s="28">
        <v>275.60673341</v>
      </c>
      <c r="I198" s="28">
        <v>0</v>
      </c>
      <c r="J198" s="28">
        <v>303.16740675</v>
      </c>
      <c r="K198" s="28">
        <v>358.28875342999999</v>
      </c>
      <c r="L198" s="28">
        <v>413.41010010999997</v>
      </c>
    </row>
    <row r="199" spans="1:12" ht="12.75" customHeight="1" x14ac:dyDescent="0.2">
      <c r="A199" s="27" t="s">
        <v>133</v>
      </c>
      <c r="B199" s="27">
        <v>22</v>
      </c>
      <c r="C199" s="28">
        <v>611.80851805999998</v>
      </c>
      <c r="D199" s="28">
        <v>608.76469458999998</v>
      </c>
      <c r="E199" s="28">
        <v>0</v>
      </c>
      <c r="F199" s="28">
        <v>58.460933750000002</v>
      </c>
      <c r="G199" s="28">
        <v>146.15233437000001</v>
      </c>
      <c r="H199" s="28">
        <v>292.30466874000001</v>
      </c>
      <c r="I199" s="28">
        <v>0</v>
      </c>
      <c r="J199" s="28">
        <v>321.53513561</v>
      </c>
      <c r="K199" s="28">
        <v>379.99606935999998</v>
      </c>
      <c r="L199" s="28">
        <v>438.45700310000001</v>
      </c>
    </row>
    <row r="200" spans="1:12" ht="12.75" customHeight="1" x14ac:dyDescent="0.2">
      <c r="A200" s="27" t="s">
        <v>133</v>
      </c>
      <c r="B200" s="27">
        <v>23</v>
      </c>
      <c r="C200" s="28">
        <v>611.30731852999997</v>
      </c>
      <c r="D200" s="28">
        <v>608.26598859000001</v>
      </c>
      <c r="E200" s="28">
        <v>0</v>
      </c>
      <c r="F200" s="28">
        <v>61.177394640000003</v>
      </c>
      <c r="G200" s="28">
        <v>152.9434866</v>
      </c>
      <c r="H200" s="28">
        <v>305.88697318999999</v>
      </c>
      <c r="I200" s="28">
        <v>0</v>
      </c>
      <c r="J200" s="28">
        <v>336.47567050999999</v>
      </c>
      <c r="K200" s="28">
        <v>397.65306514999997</v>
      </c>
      <c r="L200" s="28">
        <v>458.83045979000002</v>
      </c>
    </row>
    <row r="201" spans="1:12" ht="12.75" customHeight="1" x14ac:dyDescent="0.2">
      <c r="A201" s="27" t="s">
        <v>133</v>
      </c>
      <c r="B201" s="27">
        <v>24</v>
      </c>
      <c r="C201" s="28">
        <v>661.88333221000005</v>
      </c>
      <c r="D201" s="28">
        <v>658.59038031</v>
      </c>
      <c r="E201" s="28">
        <v>0</v>
      </c>
      <c r="F201" s="28">
        <v>67.885673760000003</v>
      </c>
      <c r="G201" s="28">
        <v>169.71418439000001</v>
      </c>
      <c r="H201" s="28">
        <v>339.42836878000003</v>
      </c>
      <c r="I201" s="28">
        <v>0</v>
      </c>
      <c r="J201" s="28">
        <v>373.37120564999998</v>
      </c>
      <c r="K201" s="28">
        <v>441.25687941000001</v>
      </c>
      <c r="L201" s="28">
        <v>509.14255315999998</v>
      </c>
    </row>
    <row r="202" spans="1:12" ht="12.75" customHeight="1" x14ac:dyDescent="0.2">
      <c r="A202" s="27" t="s">
        <v>134</v>
      </c>
      <c r="B202" s="27">
        <v>1</v>
      </c>
      <c r="C202" s="28">
        <v>759.45130928000003</v>
      </c>
      <c r="D202" s="28">
        <v>755.67294456000002</v>
      </c>
      <c r="E202" s="28">
        <v>0</v>
      </c>
      <c r="F202" s="28">
        <v>76.163324119999999</v>
      </c>
      <c r="G202" s="28">
        <v>190.40831030000001</v>
      </c>
      <c r="H202" s="28">
        <v>380.81662060000002</v>
      </c>
      <c r="I202" s="28">
        <v>0</v>
      </c>
      <c r="J202" s="28">
        <v>418.89828266000001</v>
      </c>
      <c r="K202" s="28">
        <v>495.06160677999998</v>
      </c>
      <c r="L202" s="28">
        <v>571.2249309</v>
      </c>
    </row>
    <row r="203" spans="1:12" ht="12.75" customHeight="1" x14ac:dyDescent="0.2">
      <c r="A203" s="27" t="s">
        <v>134</v>
      </c>
      <c r="B203" s="27">
        <v>2</v>
      </c>
      <c r="C203" s="28">
        <v>816.17031871999995</v>
      </c>
      <c r="D203" s="28">
        <v>812.10976987000004</v>
      </c>
      <c r="E203" s="28">
        <v>0</v>
      </c>
      <c r="F203" s="28">
        <v>80.988853750000004</v>
      </c>
      <c r="G203" s="28">
        <v>202.47213436000001</v>
      </c>
      <c r="H203" s="28">
        <v>404.94426872999998</v>
      </c>
      <c r="I203" s="28">
        <v>0</v>
      </c>
      <c r="J203" s="28">
        <v>445.43869560000002</v>
      </c>
      <c r="K203" s="28">
        <v>526.42754934000004</v>
      </c>
      <c r="L203" s="28">
        <v>607.41640309000002</v>
      </c>
    </row>
    <row r="204" spans="1:12" ht="12.75" customHeight="1" x14ac:dyDescent="0.2">
      <c r="A204" s="27" t="s">
        <v>134</v>
      </c>
      <c r="B204" s="27">
        <v>3</v>
      </c>
      <c r="C204" s="28">
        <v>850.47660860999997</v>
      </c>
      <c r="D204" s="28">
        <v>846.24538170000005</v>
      </c>
      <c r="E204" s="28">
        <v>0</v>
      </c>
      <c r="F204" s="28">
        <v>84.796889570000005</v>
      </c>
      <c r="G204" s="28">
        <v>211.99222392999999</v>
      </c>
      <c r="H204" s="28">
        <v>423.98444785999999</v>
      </c>
      <c r="I204" s="28">
        <v>0</v>
      </c>
      <c r="J204" s="28">
        <v>466.38289264999997</v>
      </c>
      <c r="K204" s="28">
        <v>551.17978221999999</v>
      </c>
      <c r="L204" s="28">
        <v>635.97667178999995</v>
      </c>
    </row>
    <row r="205" spans="1:12" ht="12.75" customHeight="1" x14ac:dyDescent="0.2">
      <c r="A205" s="27" t="s">
        <v>134</v>
      </c>
      <c r="B205" s="27">
        <v>4</v>
      </c>
      <c r="C205" s="28">
        <v>1144.53315109</v>
      </c>
      <c r="D205" s="28">
        <v>1138.83895631</v>
      </c>
      <c r="E205" s="28">
        <v>0</v>
      </c>
      <c r="F205" s="28">
        <v>86.563716990000003</v>
      </c>
      <c r="G205" s="28">
        <v>216.40929249000001</v>
      </c>
      <c r="H205" s="28">
        <v>432.81858497000002</v>
      </c>
      <c r="I205" s="28">
        <v>0</v>
      </c>
      <c r="J205" s="28">
        <v>476.10044347000002</v>
      </c>
      <c r="K205" s="28">
        <v>562.66416045999995</v>
      </c>
      <c r="L205" s="28">
        <v>649.22787745999995</v>
      </c>
    </row>
    <row r="206" spans="1:12" ht="12.75" customHeight="1" x14ac:dyDescent="0.2">
      <c r="A206" s="27" t="s">
        <v>134</v>
      </c>
      <c r="B206" s="27">
        <v>5</v>
      </c>
      <c r="C206" s="28">
        <v>1126.3442008</v>
      </c>
      <c r="D206" s="28">
        <v>1120.74049831</v>
      </c>
      <c r="E206" s="28">
        <v>0</v>
      </c>
      <c r="F206" s="28">
        <v>86.510945160000006</v>
      </c>
      <c r="G206" s="28">
        <v>216.27736290000001</v>
      </c>
      <c r="H206" s="28">
        <v>432.55472580000003</v>
      </c>
      <c r="I206" s="28">
        <v>0</v>
      </c>
      <c r="J206" s="28">
        <v>475.81019837000002</v>
      </c>
      <c r="K206" s="28">
        <v>562.32114352999997</v>
      </c>
      <c r="L206" s="28">
        <v>648.83208868999998</v>
      </c>
    </row>
    <row r="207" spans="1:12" ht="12.75" customHeight="1" x14ac:dyDescent="0.2">
      <c r="A207" s="27" t="s">
        <v>134</v>
      </c>
      <c r="B207" s="27">
        <v>6</v>
      </c>
      <c r="C207" s="28">
        <v>1039.3914653700001</v>
      </c>
      <c r="D207" s="28">
        <v>1034.22036355</v>
      </c>
      <c r="E207" s="28">
        <v>0</v>
      </c>
      <c r="F207" s="28">
        <v>81.566473619999996</v>
      </c>
      <c r="G207" s="28">
        <v>203.91618405</v>
      </c>
      <c r="H207" s="28">
        <v>407.8323681</v>
      </c>
      <c r="I207" s="28">
        <v>0</v>
      </c>
      <c r="J207" s="28">
        <v>448.61560491</v>
      </c>
      <c r="K207" s="28">
        <v>530.18207853000001</v>
      </c>
      <c r="L207" s="28">
        <v>611.74855215000002</v>
      </c>
    </row>
    <row r="208" spans="1:12" ht="12.75" customHeight="1" x14ac:dyDescent="0.2">
      <c r="A208" s="27" t="s">
        <v>134</v>
      </c>
      <c r="B208" s="27">
        <v>7</v>
      </c>
      <c r="C208" s="28">
        <v>758.82775022999999</v>
      </c>
      <c r="D208" s="28">
        <v>755.05248778999999</v>
      </c>
      <c r="E208" s="28">
        <v>0</v>
      </c>
      <c r="F208" s="28">
        <v>71.732163540000002</v>
      </c>
      <c r="G208" s="28">
        <v>179.33040885</v>
      </c>
      <c r="H208" s="28">
        <v>358.6608177</v>
      </c>
      <c r="I208" s="28">
        <v>0</v>
      </c>
      <c r="J208" s="28">
        <v>394.52689945999998</v>
      </c>
      <c r="K208" s="28">
        <v>466.25906300000003</v>
      </c>
      <c r="L208" s="28">
        <v>537.99122653999996</v>
      </c>
    </row>
    <row r="209" spans="1:12" ht="12.75" customHeight="1" x14ac:dyDescent="0.2">
      <c r="A209" s="27" t="s">
        <v>134</v>
      </c>
      <c r="B209" s="27">
        <v>8</v>
      </c>
      <c r="C209" s="28">
        <v>644.33250726999995</v>
      </c>
      <c r="D209" s="28">
        <v>641.12687290999997</v>
      </c>
      <c r="E209" s="28">
        <v>0</v>
      </c>
      <c r="F209" s="28">
        <v>63.76420804</v>
      </c>
      <c r="G209" s="28">
        <v>159.41052010999999</v>
      </c>
      <c r="H209" s="28">
        <v>318.82104021999999</v>
      </c>
      <c r="I209" s="28">
        <v>0</v>
      </c>
      <c r="J209" s="28">
        <v>350.70314423999997</v>
      </c>
      <c r="K209" s="28">
        <v>414.46735229000001</v>
      </c>
      <c r="L209" s="28">
        <v>478.23156032999998</v>
      </c>
    </row>
    <row r="210" spans="1:12" ht="12.75" customHeight="1" x14ac:dyDescent="0.2">
      <c r="A210" s="27" t="s">
        <v>134</v>
      </c>
      <c r="B210" s="27">
        <v>9</v>
      </c>
      <c r="C210" s="28">
        <v>481.96650298999998</v>
      </c>
      <c r="D210" s="28">
        <v>479.56865969</v>
      </c>
      <c r="E210" s="28">
        <v>0</v>
      </c>
      <c r="F210" s="28">
        <v>56.530034120000003</v>
      </c>
      <c r="G210" s="28">
        <v>141.32508530999999</v>
      </c>
      <c r="H210" s="28">
        <v>282.65017061999998</v>
      </c>
      <c r="I210" s="28">
        <v>0</v>
      </c>
      <c r="J210" s="28">
        <v>310.91518767999997</v>
      </c>
      <c r="K210" s="28">
        <v>367.44522181000002</v>
      </c>
      <c r="L210" s="28">
        <v>423.97525593</v>
      </c>
    </row>
    <row r="211" spans="1:12" ht="12.75" customHeight="1" x14ac:dyDescent="0.2">
      <c r="A211" s="27" t="s">
        <v>134</v>
      </c>
      <c r="B211" s="27">
        <v>10</v>
      </c>
      <c r="C211" s="28">
        <v>462.72670440000002</v>
      </c>
      <c r="D211" s="28">
        <v>460.42458148999998</v>
      </c>
      <c r="E211" s="28">
        <v>0</v>
      </c>
      <c r="F211" s="28">
        <v>52.52178765</v>
      </c>
      <c r="G211" s="28">
        <v>131.30446911000001</v>
      </c>
      <c r="H211" s="28">
        <v>262.60893822999998</v>
      </c>
      <c r="I211" s="28">
        <v>0</v>
      </c>
      <c r="J211" s="28">
        <v>288.86983205000001</v>
      </c>
      <c r="K211" s="28">
        <v>341.39161969000003</v>
      </c>
      <c r="L211" s="28">
        <v>393.91340733999999</v>
      </c>
    </row>
    <row r="212" spans="1:12" ht="12.75" customHeight="1" x14ac:dyDescent="0.2">
      <c r="A212" s="27" t="s">
        <v>134</v>
      </c>
      <c r="B212" s="27">
        <v>11</v>
      </c>
      <c r="C212" s="28">
        <v>446.00040790999998</v>
      </c>
      <c r="D212" s="28">
        <v>443.78150040999998</v>
      </c>
      <c r="E212" s="28">
        <v>0</v>
      </c>
      <c r="F212" s="28">
        <v>53.758177770000003</v>
      </c>
      <c r="G212" s="28">
        <v>134.39544441999999</v>
      </c>
      <c r="H212" s="28">
        <v>268.79088883999998</v>
      </c>
      <c r="I212" s="28">
        <v>0</v>
      </c>
      <c r="J212" s="28">
        <v>295.66997772000002</v>
      </c>
      <c r="K212" s="28">
        <v>349.42815548999999</v>
      </c>
      <c r="L212" s="28">
        <v>403.18633325000002</v>
      </c>
    </row>
    <row r="213" spans="1:12" ht="12.75" customHeight="1" x14ac:dyDescent="0.2">
      <c r="A213" s="27" t="s">
        <v>134</v>
      </c>
      <c r="B213" s="27">
        <v>12</v>
      </c>
      <c r="C213" s="28">
        <v>454.51030183</v>
      </c>
      <c r="D213" s="28">
        <v>452.24905654999998</v>
      </c>
      <c r="E213" s="28">
        <v>0</v>
      </c>
      <c r="F213" s="28">
        <v>53.884086400000001</v>
      </c>
      <c r="G213" s="28">
        <v>134.71021598999999</v>
      </c>
      <c r="H213" s="28">
        <v>269.42043197999999</v>
      </c>
      <c r="I213" s="28">
        <v>0</v>
      </c>
      <c r="J213" s="28">
        <v>296.36247517999999</v>
      </c>
      <c r="K213" s="28">
        <v>350.24656156999998</v>
      </c>
      <c r="L213" s="28">
        <v>404.13064796999998</v>
      </c>
    </row>
    <row r="214" spans="1:12" ht="12.75" customHeight="1" x14ac:dyDescent="0.2">
      <c r="A214" s="27" t="s">
        <v>134</v>
      </c>
      <c r="B214" s="27">
        <v>13</v>
      </c>
      <c r="C214" s="28">
        <v>460.6618666</v>
      </c>
      <c r="D214" s="28">
        <v>458.37001651999998</v>
      </c>
      <c r="E214" s="28">
        <v>0</v>
      </c>
      <c r="F214" s="28">
        <v>53.337860710000001</v>
      </c>
      <c r="G214" s="28">
        <v>133.34465177000001</v>
      </c>
      <c r="H214" s="28">
        <v>266.68930354000003</v>
      </c>
      <c r="I214" s="28">
        <v>0</v>
      </c>
      <c r="J214" s="28">
        <v>293.35823389000001</v>
      </c>
      <c r="K214" s="28">
        <v>346.69609459999998</v>
      </c>
      <c r="L214" s="28">
        <v>400.0339553</v>
      </c>
    </row>
    <row r="215" spans="1:12" ht="12.75" customHeight="1" x14ac:dyDescent="0.2">
      <c r="A215" s="27" t="s">
        <v>134</v>
      </c>
      <c r="B215" s="27">
        <v>14</v>
      </c>
      <c r="C215" s="28">
        <v>533.89879948999999</v>
      </c>
      <c r="D215" s="28">
        <v>531.24258655999995</v>
      </c>
      <c r="E215" s="28">
        <v>0</v>
      </c>
      <c r="F215" s="28">
        <v>54.292046380000002</v>
      </c>
      <c r="G215" s="28">
        <v>135.73011596000001</v>
      </c>
      <c r="H215" s="28">
        <v>271.46023192000001</v>
      </c>
      <c r="I215" s="28">
        <v>0</v>
      </c>
      <c r="J215" s="28">
        <v>298.60625511000001</v>
      </c>
      <c r="K215" s="28">
        <v>352.89830148999999</v>
      </c>
      <c r="L215" s="28">
        <v>407.19034786999998</v>
      </c>
    </row>
    <row r="216" spans="1:12" ht="12.75" customHeight="1" x14ac:dyDescent="0.2">
      <c r="A216" s="27" t="s">
        <v>134</v>
      </c>
      <c r="B216" s="27">
        <v>15</v>
      </c>
      <c r="C216" s="28">
        <v>582.95865796999999</v>
      </c>
      <c r="D216" s="28">
        <v>580.05836613999998</v>
      </c>
      <c r="E216" s="28">
        <v>0</v>
      </c>
      <c r="F216" s="28">
        <v>53.415869110000003</v>
      </c>
      <c r="G216" s="28">
        <v>133.53967279</v>
      </c>
      <c r="H216" s="28">
        <v>267.07934556999999</v>
      </c>
      <c r="I216" s="28">
        <v>0</v>
      </c>
      <c r="J216" s="28">
        <v>293.78728013</v>
      </c>
      <c r="K216" s="28">
        <v>347.20314924000002</v>
      </c>
      <c r="L216" s="28">
        <v>400.61901835999998</v>
      </c>
    </row>
    <row r="217" spans="1:12" ht="12.75" customHeight="1" x14ac:dyDescent="0.2">
      <c r="A217" s="27" t="s">
        <v>134</v>
      </c>
      <c r="B217" s="27">
        <v>16</v>
      </c>
      <c r="C217" s="28">
        <v>561.56666528999995</v>
      </c>
      <c r="D217" s="28">
        <v>558.77280127999995</v>
      </c>
      <c r="E217" s="28">
        <v>0</v>
      </c>
      <c r="F217" s="28">
        <v>53.401054799999997</v>
      </c>
      <c r="G217" s="28">
        <v>133.50263699000001</v>
      </c>
      <c r="H217" s="28">
        <v>267.00527398999998</v>
      </c>
      <c r="I217" s="28">
        <v>0</v>
      </c>
      <c r="J217" s="28">
        <v>293.70580138000003</v>
      </c>
      <c r="K217" s="28">
        <v>347.10685618000002</v>
      </c>
      <c r="L217" s="28">
        <v>400.50791098000002</v>
      </c>
    </row>
    <row r="218" spans="1:12" ht="12.75" customHeight="1" x14ac:dyDescent="0.2">
      <c r="A218" s="27" t="s">
        <v>134</v>
      </c>
      <c r="B218" s="27">
        <v>17</v>
      </c>
      <c r="C218" s="28">
        <v>648.80840324999997</v>
      </c>
      <c r="D218" s="28">
        <v>645.58050075000006</v>
      </c>
      <c r="E218" s="28">
        <v>0</v>
      </c>
      <c r="F218" s="28">
        <v>52.962611870000003</v>
      </c>
      <c r="G218" s="28">
        <v>132.40652969000001</v>
      </c>
      <c r="H218" s="28">
        <v>264.81305937000002</v>
      </c>
      <c r="I218" s="28">
        <v>0</v>
      </c>
      <c r="J218" s="28">
        <v>291.29436530999999</v>
      </c>
      <c r="K218" s="28">
        <v>344.25697717999998</v>
      </c>
      <c r="L218" s="28">
        <v>397.21958905999998</v>
      </c>
    </row>
    <row r="219" spans="1:12" ht="12.75" customHeight="1" x14ac:dyDescent="0.2">
      <c r="A219" s="27" t="s">
        <v>134</v>
      </c>
      <c r="B219" s="27">
        <v>18</v>
      </c>
      <c r="C219" s="28">
        <v>604.79622926000002</v>
      </c>
      <c r="D219" s="28">
        <v>601.78729280000005</v>
      </c>
      <c r="E219" s="28">
        <v>0</v>
      </c>
      <c r="F219" s="28">
        <v>52.573697000000003</v>
      </c>
      <c r="G219" s="28">
        <v>131.43424250000001</v>
      </c>
      <c r="H219" s="28">
        <v>262.86848500000002</v>
      </c>
      <c r="I219" s="28">
        <v>0</v>
      </c>
      <c r="J219" s="28">
        <v>289.15533348999998</v>
      </c>
      <c r="K219" s="28">
        <v>341.72903049000001</v>
      </c>
      <c r="L219" s="28">
        <v>394.30272749</v>
      </c>
    </row>
    <row r="220" spans="1:12" ht="12.75" customHeight="1" x14ac:dyDescent="0.2">
      <c r="A220" s="27" t="s">
        <v>134</v>
      </c>
      <c r="B220" s="27">
        <v>19</v>
      </c>
      <c r="C220" s="28">
        <v>545.11096535000001</v>
      </c>
      <c r="D220" s="28">
        <v>542.39897050000002</v>
      </c>
      <c r="E220" s="28">
        <v>0</v>
      </c>
      <c r="F220" s="28">
        <v>52.836352849999997</v>
      </c>
      <c r="G220" s="28">
        <v>132.09088213000001</v>
      </c>
      <c r="H220" s="28">
        <v>264.18176425000001</v>
      </c>
      <c r="I220" s="28">
        <v>0</v>
      </c>
      <c r="J220" s="28">
        <v>290.59994067999997</v>
      </c>
      <c r="K220" s="28">
        <v>343.43629353</v>
      </c>
      <c r="L220" s="28">
        <v>396.27264638000003</v>
      </c>
    </row>
    <row r="221" spans="1:12" ht="12.75" customHeight="1" x14ac:dyDescent="0.2">
      <c r="A221" s="27" t="s">
        <v>134</v>
      </c>
      <c r="B221" s="27">
        <v>20</v>
      </c>
      <c r="C221" s="28">
        <v>599.24474292000002</v>
      </c>
      <c r="D221" s="28">
        <v>596.26342579000004</v>
      </c>
      <c r="E221" s="28">
        <v>0</v>
      </c>
      <c r="F221" s="28">
        <v>52.793763179999999</v>
      </c>
      <c r="G221" s="28">
        <v>131.98440796</v>
      </c>
      <c r="H221" s="28">
        <v>263.96881592</v>
      </c>
      <c r="I221" s="28">
        <v>0</v>
      </c>
      <c r="J221" s="28">
        <v>290.36569751000002</v>
      </c>
      <c r="K221" s="28">
        <v>343.15946069</v>
      </c>
      <c r="L221" s="28">
        <v>395.95322386999999</v>
      </c>
    </row>
    <row r="222" spans="1:12" ht="12.75" customHeight="1" x14ac:dyDescent="0.2">
      <c r="A222" s="27" t="s">
        <v>134</v>
      </c>
      <c r="B222" s="27">
        <v>21</v>
      </c>
      <c r="C222" s="28">
        <v>641.45656425000004</v>
      </c>
      <c r="D222" s="28">
        <v>638.26523806</v>
      </c>
      <c r="E222" s="28">
        <v>0</v>
      </c>
      <c r="F222" s="28">
        <v>50.466514940000003</v>
      </c>
      <c r="G222" s="28">
        <v>126.16628734</v>
      </c>
      <c r="H222" s="28">
        <v>252.33257467999999</v>
      </c>
      <c r="I222" s="28">
        <v>0</v>
      </c>
      <c r="J222" s="28">
        <v>277.56583215000001</v>
      </c>
      <c r="K222" s="28">
        <v>328.03234708000002</v>
      </c>
      <c r="L222" s="28">
        <v>378.49886201999999</v>
      </c>
    </row>
    <row r="223" spans="1:12" ht="12.75" customHeight="1" x14ac:dyDescent="0.2">
      <c r="A223" s="27" t="s">
        <v>134</v>
      </c>
      <c r="B223" s="27">
        <v>22</v>
      </c>
      <c r="C223" s="28">
        <v>607.45568346000005</v>
      </c>
      <c r="D223" s="28">
        <v>604.43351587999996</v>
      </c>
      <c r="E223" s="28">
        <v>0</v>
      </c>
      <c r="F223" s="28">
        <v>49.988010039999999</v>
      </c>
      <c r="G223" s="28">
        <v>124.9700251</v>
      </c>
      <c r="H223" s="28">
        <v>249.94005021000001</v>
      </c>
      <c r="I223" s="28">
        <v>0</v>
      </c>
      <c r="J223" s="28">
        <v>274.93405523000001</v>
      </c>
      <c r="K223" s="28">
        <v>324.92206527000002</v>
      </c>
      <c r="L223" s="28">
        <v>374.91007531000002</v>
      </c>
    </row>
    <row r="224" spans="1:12" ht="12.75" customHeight="1" x14ac:dyDescent="0.2">
      <c r="A224" s="27" t="s">
        <v>134</v>
      </c>
      <c r="B224" s="27">
        <v>23</v>
      </c>
      <c r="C224" s="28">
        <v>613.81252213000005</v>
      </c>
      <c r="D224" s="28">
        <v>610.75872848999995</v>
      </c>
      <c r="E224" s="28">
        <v>0</v>
      </c>
      <c r="F224" s="28">
        <v>55.607861489999998</v>
      </c>
      <c r="G224" s="28">
        <v>139.01965372999999</v>
      </c>
      <c r="H224" s="28">
        <v>278.03930745000002</v>
      </c>
      <c r="I224" s="28">
        <v>0</v>
      </c>
      <c r="J224" s="28">
        <v>305.84323819999997</v>
      </c>
      <c r="K224" s="28">
        <v>361.45109968999998</v>
      </c>
      <c r="L224" s="28">
        <v>417.05896117999998</v>
      </c>
    </row>
    <row r="225" spans="1:12" ht="12.75" customHeight="1" x14ac:dyDescent="0.2">
      <c r="A225" s="27" t="s">
        <v>134</v>
      </c>
      <c r="B225" s="27">
        <v>24</v>
      </c>
      <c r="C225" s="28">
        <v>685.02929828000003</v>
      </c>
      <c r="D225" s="28">
        <v>681.62119231999998</v>
      </c>
      <c r="E225" s="28">
        <v>0</v>
      </c>
      <c r="F225" s="28">
        <v>63.15314978</v>
      </c>
      <c r="G225" s="28">
        <v>157.88287446000001</v>
      </c>
      <c r="H225" s="28">
        <v>315.76574891000001</v>
      </c>
      <c r="I225" s="28">
        <v>0</v>
      </c>
      <c r="J225" s="28">
        <v>347.34232379999997</v>
      </c>
      <c r="K225" s="28">
        <v>410.49547358000001</v>
      </c>
      <c r="L225" s="28">
        <v>473.64862337</v>
      </c>
    </row>
    <row r="226" spans="1:12" ht="12.75" customHeight="1" x14ac:dyDescent="0.2">
      <c r="A226" s="27" t="s">
        <v>135</v>
      </c>
      <c r="B226" s="27">
        <v>1</v>
      </c>
      <c r="C226" s="28">
        <v>810.50304051000001</v>
      </c>
      <c r="D226" s="28">
        <v>806.47068707000005</v>
      </c>
      <c r="E226" s="28">
        <v>0</v>
      </c>
      <c r="F226" s="28">
        <v>72.982687830000003</v>
      </c>
      <c r="G226" s="28">
        <v>182.45671959000001</v>
      </c>
      <c r="H226" s="28">
        <v>364.91343917</v>
      </c>
      <c r="I226" s="28">
        <v>0</v>
      </c>
      <c r="J226" s="28">
        <v>401.40478309000002</v>
      </c>
      <c r="K226" s="28">
        <v>474.38747092</v>
      </c>
      <c r="L226" s="28">
        <v>547.37015875999998</v>
      </c>
    </row>
    <row r="227" spans="1:12" ht="12.75" customHeight="1" x14ac:dyDescent="0.2">
      <c r="A227" s="27" t="s">
        <v>135</v>
      </c>
      <c r="B227" s="27">
        <v>2</v>
      </c>
      <c r="C227" s="28">
        <v>888.56859483999995</v>
      </c>
      <c r="D227" s="28">
        <v>884.14785556000004</v>
      </c>
      <c r="E227" s="28">
        <v>0</v>
      </c>
      <c r="F227" s="28">
        <v>80.075113759999994</v>
      </c>
      <c r="G227" s="28">
        <v>200.18778441000001</v>
      </c>
      <c r="H227" s="28">
        <v>400.37556882000001</v>
      </c>
      <c r="I227" s="28">
        <v>0</v>
      </c>
      <c r="J227" s="28">
        <v>440.41312570000002</v>
      </c>
      <c r="K227" s="28">
        <v>520.48823947000005</v>
      </c>
      <c r="L227" s="28">
        <v>600.56335322999996</v>
      </c>
    </row>
    <row r="228" spans="1:12" ht="12.75" customHeight="1" x14ac:dyDescent="0.2">
      <c r="A228" s="27" t="s">
        <v>135</v>
      </c>
      <c r="B228" s="27">
        <v>3</v>
      </c>
      <c r="C228" s="28">
        <v>926.20353984999997</v>
      </c>
      <c r="D228" s="28">
        <v>921.59556204</v>
      </c>
      <c r="E228" s="28">
        <v>0</v>
      </c>
      <c r="F228" s="28">
        <v>84.149253200000004</v>
      </c>
      <c r="G228" s="28">
        <v>210.37313301</v>
      </c>
      <c r="H228" s="28">
        <v>420.74626601</v>
      </c>
      <c r="I228" s="28">
        <v>0</v>
      </c>
      <c r="J228" s="28">
        <v>462.82089260999999</v>
      </c>
      <c r="K228" s="28">
        <v>546.97014580999996</v>
      </c>
      <c r="L228" s="28">
        <v>631.11939901999995</v>
      </c>
    </row>
    <row r="229" spans="1:12" ht="12.75" customHeight="1" x14ac:dyDescent="0.2">
      <c r="A229" s="27" t="s">
        <v>135</v>
      </c>
      <c r="B229" s="27">
        <v>4</v>
      </c>
      <c r="C229" s="28">
        <v>935.05063537000001</v>
      </c>
      <c r="D229" s="28">
        <v>930.39864216000001</v>
      </c>
      <c r="E229" s="28">
        <v>0</v>
      </c>
      <c r="F229" s="28">
        <v>85.430188329999993</v>
      </c>
      <c r="G229" s="28">
        <v>213.57547081000001</v>
      </c>
      <c r="H229" s="28">
        <v>427.15094162999998</v>
      </c>
      <c r="I229" s="28">
        <v>0</v>
      </c>
      <c r="J229" s="28">
        <v>469.86603579000001</v>
      </c>
      <c r="K229" s="28">
        <v>555.29622411000003</v>
      </c>
      <c r="L229" s="28">
        <v>640.72641243999999</v>
      </c>
    </row>
    <row r="230" spans="1:12" ht="12.75" customHeight="1" x14ac:dyDescent="0.2">
      <c r="A230" s="27" t="s">
        <v>135</v>
      </c>
      <c r="B230" s="27">
        <v>5</v>
      </c>
      <c r="C230" s="28">
        <v>962.62869841999998</v>
      </c>
      <c r="D230" s="28">
        <v>957.83950091999998</v>
      </c>
      <c r="E230" s="28">
        <v>0</v>
      </c>
      <c r="F230" s="28">
        <v>86.654069410000005</v>
      </c>
      <c r="G230" s="28">
        <v>216.63517354000001</v>
      </c>
      <c r="H230" s="28">
        <v>433.27034707000001</v>
      </c>
      <c r="I230" s="28">
        <v>0</v>
      </c>
      <c r="J230" s="28">
        <v>476.59738177999998</v>
      </c>
      <c r="K230" s="28">
        <v>563.25145119000001</v>
      </c>
      <c r="L230" s="28">
        <v>649.90552061000005</v>
      </c>
    </row>
    <row r="231" spans="1:12" ht="12.75" customHeight="1" x14ac:dyDescent="0.2">
      <c r="A231" s="27" t="s">
        <v>135</v>
      </c>
      <c r="B231" s="27">
        <v>6</v>
      </c>
      <c r="C231" s="28">
        <v>973.30451289999996</v>
      </c>
      <c r="D231" s="28">
        <v>968.46220188999996</v>
      </c>
      <c r="E231" s="28">
        <v>0</v>
      </c>
      <c r="F231" s="28">
        <v>86.414919089999998</v>
      </c>
      <c r="G231" s="28">
        <v>216.03729772</v>
      </c>
      <c r="H231" s="28">
        <v>432.07459542999999</v>
      </c>
      <c r="I231" s="28">
        <v>0</v>
      </c>
      <c r="J231" s="28">
        <v>475.28205496999999</v>
      </c>
      <c r="K231" s="28">
        <v>561.69697406</v>
      </c>
      <c r="L231" s="28">
        <v>648.11189315000001</v>
      </c>
    </row>
    <row r="232" spans="1:12" ht="12.75" customHeight="1" x14ac:dyDescent="0.2">
      <c r="A232" s="27" t="s">
        <v>135</v>
      </c>
      <c r="B232" s="27">
        <v>7</v>
      </c>
      <c r="C232" s="28">
        <v>850.20623430000001</v>
      </c>
      <c r="D232" s="28">
        <v>845.97635253999999</v>
      </c>
      <c r="E232" s="28">
        <v>0</v>
      </c>
      <c r="F232" s="28">
        <v>75.540025760000006</v>
      </c>
      <c r="G232" s="28">
        <v>188.85006439</v>
      </c>
      <c r="H232" s="28">
        <v>377.70012879000001</v>
      </c>
      <c r="I232" s="28">
        <v>0</v>
      </c>
      <c r="J232" s="28">
        <v>415.47014166000002</v>
      </c>
      <c r="K232" s="28">
        <v>491.01016742000002</v>
      </c>
      <c r="L232" s="28">
        <v>566.55019317999995</v>
      </c>
    </row>
    <row r="233" spans="1:12" ht="12.75" customHeight="1" x14ac:dyDescent="0.2">
      <c r="A233" s="27" t="s">
        <v>135</v>
      </c>
      <c r="B233" s="27">
        <v>8</v>
      </c>
      <c r="C233" s="28">
        <v>728.61764017999997</v>
      </c>
      <c r="D233" s="28">
        <v>724.99267680000003</v>
      </c>
      <c r="E233" s="28">
        <v>0</v>
      </c>
      <c r="F233" s="28">
        <v>67.181809000000001</v>
      </c>
      <c r="G233" s="28">
        <v>167.9545225</v>
      </c>
      <c r="H233" s="28">
        <v>335.90904498999998</v>
      </c>
      <c r="I233" s="28">
        <v>0</v>
      </c>
      <c r="J233" s="28">
        <v>369.49994949000001</v>
      </c>
      <c r="K233" s="28">
        <v>436.68175848999999</v>
      </c>
      <c r="L233" s="28">
        <v>503.86356748999998</v>
      </c>
    </row>
    <row r="234" spans="1:12" ht="12.75" customHeight="1" x14ac:dyDescent="0.2">
      <c r="A234" s="27" t="s">
        <v>135</v>
      </c>
      <c r="B234" s="27">
        <v>9</v>
      </c>
      <c r="C234" s="28">
        <v>661.04255817000001</v>
      </c>
      <c r="D234" s="28">
        <v>657.75378922000004</v>
      </c>
      <c r="E234" s="28">
        <v>0</v>
      </c>
      <c r="F234" s="28">
        <v>57.858521629999998</v>
      </c>
      <c r="G234" s="28">
        <v>144.64630407000001</v>
      </c>
      <c r="H234" s="28">
        <v>289.29260814000003</v>
      </c>
      <c r="I234" s="28">
        <v>0</v>
      </c>
      <c r="J234" s="28">
        <v>318.22186894999999</v>
      </c>
      <c r="K234" s="28">
        <v>376.08039058000003</v>
      </c>
      <c r="L234" s="28">
        <v>433.9389122</v>
      </c>
    </row>
    <row r="235" spans="1:12" ht="12.75" customHeight="1" x14ac:dyDescent="0.2">
      <c r="A235" s="27" t="s">
        <v>135</v>
      </c>
      <c r="B235" s="27">
        <v>10</v>
      </c>
      <c r="C235" s="28">
        <v>604.97118604000002</v>
      </c>
      <c r="D235" s="28">
        <v>601.96137913999996</v>
      </c>
      <c r="E235" s="28">
        <v>0</v>
      </c>
      <c r="F235" s="28">
        <v>51.888221440000002</v>
      </c>
      <c r="G235" s="28">
        <v>129.72055361</v>
      </c>
      <c r="H235" s="28">
        <v>259.44110721999999</v>
      </c>
      <c r="I235" s="28">
        <v>0</v>
      </c>
      <c r="J235" s="28">
        <v>285.38521794000002</v>
      </c>
      <c r="K235" s="28">
        <v>337.27343939000002</v>
      </c>
      <c r="L235" s="28">
        <v>389.16166083000002</v>
      </c>
    </row>
    <row r="236" spans="1:12" ht="12.75" customHeight="1" x14ac:dyDescent="0.2">
      <c r="A236" s="27" t="s">
        <v>135</v>
      </c>
      <c r="B236" s="27">
        <v>11</v>
      </c>
      <c r="C236" s="28">
        <v>597.38262902999998</v>
      </c>
      <c r="D236" s="28">
        <v>594.41057615</v>
      </c>
      <c r="E236" s="28">
        <v>0</v>
      </c>
      <c r="F236" s="28">
        <v>51.21153777</v>
      </c>
      <c r="G236" s="28">
        <v>128.02884442999999</v>
      </c>
      <c r="H236" s="28">
        <v>256.05768886999999</v>
      </c>
      <c r="I236" s="28">
        <v>0</v>
      </c>
      <c r="J236" s="28">
        <v>281.66345775000002</v>
      </c>
      <c r="K236" s="28">
        <v>332.87499552000003</v>
      </c>
      <c r="L236" s="28">
        <v>384.08653329999999</v>
      </c>
    </row>
    <row r="237" spans="1:12" ht="12.75" customHeight="1" x14ac:dyDescent="0.2">
      <c r="A237" s="27" t="s">
        <v>135</v>
      </c>
      <c r="B237" s="27">
        <v>12</v>
      </c>
      <c r="C237" s="28">
        <v>568.39044936000005</v>
      </c>
      <c r="D237" s="28">
        <v>565.56263618000003</v>
      </c>
      <c r="E237" s="28">
        <v>0</v>
      </c>
      <c r="F237" s="28">
        <v>50.807037919999999</v>
      </c>
      <c r="G237" s="28">
        <v>127.0175948</v>
      </c>
      <c r="H237" s="28">
        <v>254.03518958999999</v>
      </c>
      <c r="I237" s="28">
        <v>0</v>
      </c>
      <c r="J237" s="28">
        <v>279.43870855</v>
      </c>
      <c r="K237" s="28">
        <v>330.24574646999997</v>
      </c>
      <c r="L237" s="28">
        <v>381.05278439</v>
      </c>
    </row>
    <row r="238" spans="1:12" ht="12.75" customHeight="1" x14ac:dyDescent="0.2">
      <c r="A238" s="27" t="s">
        <v>135</v>
      </c>
      <c r="B238" s="27">
        <v>13</v>
      </c>
      <c r="C238" s="28">
        <v>565.67376479999996</v>
      </c>
      <c r="D238" s="28">
        <v>562.85946746000002</v>
      </c>
      <c r="E238" s="28">
        <v>0</v>
      </c>
      <c r="F238" s="28">
        <v>49.710912200000003</v>
      </c>
      <c r="G238" s="28">
        <v>124.27728051</v>
      </c>
      <c r="H238" s="28">
        <v>248.55456100999999</v>
      </c>
      <c r="I238" s="28">
        <v>0</v>
      </c>
      <c r="J238" s="28">
        <v>273.41001711000001</v>
      </c>
      <c r="K238" s="28">
        <v>323.12092931000001</v>
      </c>
      <c r="L238" s="28">
        <v>372.83184152000001</v>
      </c>
    </row>
    <row r="239" spans="1:12" ht="12.75" customHeight="1" x14ac:dyDescent="0.2">
      <c r="A239" s="27" t="s">
        <v>135</v>
      </c>
      <c r="B239" s="27">
        <v>14</v>
      </c>
      <c r="C239" s="28">
        <v>567.13091378000001</v>
      </c>
      <c r="D239" s="28">
        <v>564.30936695000003</v>
      </c>
      <c r="E239" s="28">
        <v>0</v>
      </c>
      <c r="F239" s="28">
        <v>49.306749029999999</v>
      </c>
      <c r="G239" s="28">
        <v>123.26687258</v>
      </c>
      <c r="H239" s="28">
        <v>246.53374517</v>
      </c>
      <c r="I239" s="28">
        <v>0</v>
      </c>
      <c r="J239" s="28">
        <v>271.18711968000002</v>
      </c>
      <c r="K239" s="28">
        <v>320.49386871000002</v>
      </c>
      <c r="L239" s="28">
        <v>369.80061775000001</v>
      </c>
    </row>
    <row r="240" spans="1:12" ht="12.75" customHeight="1" x14ac:dyDescent="0.2">
      <c r="A240" s="27" t="s">
        <v>135</v>
      </c>
      <c r="B240" s="27">
        <v>15</v>
      </c>
      <c r="C240" s="28">
        <v>538.47780872999999</v>
      </c>
      <c r="D240" s="28">
        <v>535.79881465999995</v>
      </c>
      <c r="E240" s="28">
        <v>0</v>
      </c>
      <c r="F240" s="28">
        <v>48.913927620000003</v>
      </c>
      <c r="G240" s="28">
        <v>122.28481906</v>
      </c>
      <c r="H240" s="28">
        <v>244.56963812000001</v>
      </c>
      <c r="I240" s="28">
        <v>0</v>
      </c>
      <c r="J240" s="28">
        <v>269.02660193000003</v>
      </c>
      <c r="K240" s="28">
        <v>317.94052955000001</v>
      </c>
      <c r="L240" s="28">
        <v>366.85445716999999</v>
      </c>
    </row>
    <row r="241" spans="1:12" ht="12.75" customHeight="1" x14ac:dyDescent="0.2">
      <c r="A241" s="27" t="s">
        <v>135</v>
      </c>
      <c r="B241" s="27">
        <v>16</v>
      </c>
      <c r="C241" s="28">
        <v>566.49143344000004</v>
      </c>
      <c r="D241" s="28">
        <v>563.67306810000002</v>
      </c>
      <c r="E241" s="28">
        <v>0</v>
      </c>
      <c r="F241" s="28">
        <v>49.071727170000003</v>
      </c>
      <c r="G241" s="28">
        <v>122.67931793</v>
      </c>
      <c r="H241" s="28">
        <v>245.35863585999999</v>
      </c>
      <c r="I241" s="28">
        <v>0</v>
      </c>
      <c r="J241" s="28">
        <v>269.89449945000001</v>
      </c>
      <c r="K241" s="28">
        <v>318.96622661999999</v>
      </c>
      <c r="L241" s="28">
        <v>368.03795379000002</v>
      </c>
    </row>
    <row r="242" spans="1:12" ht="12.75" customHeight="1" x14ac:dyDescent="0.2">
      <c r="A242" s="27" t="s">
        <v>135</v>
      </c>
      <c r="B242" s="27">
        <v>17</v>
      </c>
      <c r="C242" s="28">
        <v>553.05755537000005</v>
      </c>
      <c r="D242" s="28">
        <v>550.30602524000005</v>
      </c>
      <c r="E242" s="28">
        <v>0</v>
      </c>
      <c r="F242" s="28">
        <v>49.335711109999998</v>
      </c>
      <c r="G242" s="28">
        <v>123.33927777</v>
      </c>
      <c r="H242" s="28">
        <v>246.67855555</v>
      </c>
      <c r="I242" s="28">
        <v>0</v>
      </c>
      <c r="J242" s="28">
        <v>271.34641110000001</v>
      </c>
      <c r="K242" s="28">
        <v>320.68212220999999</v>
      </c>
      <c r="L242" s="28">
        <v>370.01783332000002</v>
      </c>
    </row>
    <row r="243" spans="1:12" ht="12.75" customHeight="1" x14ac:dyDescent="0.2">
      <c r="A243" s="27" t="s">
        <v>135</v>
      </c>
      <c r="B243" s="27">
        <v>18</v>
      </c>
      <c r="C243" s="28">
        <v>539.38399159000005</v>
      </c>
      <c r="D243" s="28">
        <v>536.70048913999995</v>
      </c>
      <c r="E243" s="28">
        <v>0</v>
      </c>
      <c r="F243" s="28">
        <v>49.783968299999998</v>
      </c>
      <c r="G243" s="28">
        <v>124.45992074</v>
      </c>
      <c r="H243" s="28">
        <v>248.91984148</v>
      </c>
      <c r="I243" s="28">
        <v>0</v>
      </c>
      <c r="J243" s="28">
        <v>273.81182561999998</v>
      </c>
      <c r="K243" s="28">
        <v>323.59579392000001</v>
      </c>
      <c r="L243" s="28">
        <v>373.37976221000002</v>
      </c>
    </row>
    <row r="244" spans="1:12" ht="12.75" customHeight="1" x14ac:dyDescent="0.2">
      <c r="A244" s="27" t="s">
        <v>135</v>
      </c>
      <c r="B244" s="27">
        <v>19</v>
      </c>
      <c r="C244" s="28">
        <v>548.79530180999996</v>
      </c>
      <c r="D244" s="28">
        <v>546.06497692999994</v>
      </c>
      <c r="E244" s="28">
        <v>0</v>
      </c>
      <c r="F244" s="28">
        <v>50.002066859999999</v>
      </c>
      <c r="G244" s="28">
        <v>125.00516716</v>
      </c>
      <c r="H244" s="28">
        <v>250.01033432</v>
      </c>
      <c r="I244" s="28">
        <v>0</v>
      </c>
      <c r="J244" s="28">
        <v>275.01136774999998</v>
      </c>
      <c r="K244" s="28">
        <v>325.01343462</v>
      </c>
      <c r="L244" s="28">
        <v>375.01550148000001</v>
      </c>
    </row>
    <row r="245" spans="1:12" ht="12.75" customHeight="1" x14ac:dyDescent="0.2">
      <c r="A245" s="27" t="s">
        <v>135</v>
      </c>
      <c r="B245" s="27">
        <v>20</v>
      </c>
      <c r="C245" s="28">
        <v>525.99843112999997</v>
      </c>
      <c r="D245" s="28">
        <v>523.38152350999997</v>
      </c>
      <c r="E245" s="28">
        <v>0</v>
      </c>
      <c r="F245" s="28">
        <v>49.33579452</v>
      </c>
      <c r="G245" s="28">
        <v>123.33948631</v>
      </c>
      <c r="H245" s="28">
        <v>246.67897260999999</v>
      </c>
      <c r="I245" s="28">
        <v>0</v>
      </c>
      <c r="J245" s="28">
        <v>271.34686986999998</v>
      </c>
      <c r="K245" s="28">
        <v>320.68266439000001</v>
      </c>
      <c r="L245" s="28">
        <v>370.01845892</v>
      </c>
    </row>
    <row r="246" spans="1:12" ht="12.75" customHeight="1" x14ac:dyDescent="0.2">
      <c r="A246" s="27" t="s">
        <v>135</v>
      </c>
      <c r="B246" s="27">
        <v>21</v>
      </c>
      <c r="C246" s="28">
        <v>537.13758631999997</v>
      </c>
      <c r="D246" s="28">
        <v>534.46526001999996</v>
      </c>
      <c r="E246" s="28">
        <v>0</v>
      </c>
      <c r="F246" s="28">
        <v>49.385544430000003</v>
      </c>
      <c r="G246" s="28">
        <v>123.46386106999999</v>
      </c>
      <c r="H246" s="28">
        <v>246.92772213999999</v>
      </c>
      <c r="I246" s="28">
        <v>0</v>
      </c>
      <c r="J246" s="28">
        <v>271.62049435</v>
      </c>
      <c r="K246" s="28">
        <v>321.00603877999998</v>
      </c>
      <c r="L246" s="28">
        <v>370.39158321000002</v>
      </c>
    </row>
    <row r="247" spans="1:12" ht="12.75" customHeight="1" x14ac:dyDescent="0.2">
      <c r="A247" s="27" t="s">
        <v>135</v>
      </c>
      <c r="B247" s="27">
        <v>22</v>
      </c>
      <c r="C247" s="28">
        <v>579.64492915000005</v>
      </c>
      <c r="D247" s="28">
        <v>576.76112352999996</v>
      </c>
      <c r="E247" s="28">
        <v>0</v>
      </c>
      <c r="F247" s="28">
        <v>50.074400750000002</v>
      </c>
      <c r="G247" s="28">
        <v>125.18600186</v>
      </c>
      <c r="H247" s="28">
        <v>250.37200372999999</v>
      </c>
      <c r="I247" s="28">
        <v>0</v>
      </c>
      <c r="J247" s="28">
        <v>275.40920410000001</v>
      </c>
      <c r="K247" s="28">
        <v>325.48360484</v>
      </c>
      <c r="L247" s="28">
        <v>375.55800558999999</v>
      </c>
    </row>
    <row r="248" spans="1:12" ht="12.75" customHeight="1" x14ac:dyDescent="0.2">
      <c r="A248" s="27" t="s">
        <v>135</v>
      </c>
      <c r="B248" s="27">
        <v>23</v>
      </c>
      <c r="C248" s="28">
        <v>611.08242201999997</v>
      </c>
      <c r="D248" s="28">
        <v>608.04221097000004</v>
      </c>
      <c r="E248" s="28">
        <v>0</v>
      </c>
      <c r="F248" s="28">
        <v>54.31371223</v>
      </c>
      <c r="G248" s="28">
        <v>135.78428059000001</v>
      </c>
      <c r="H248" s="28">
        <v>271.56856117000001</v>
      </c>
      <c r="I248" s="28">
        <v>0</v>
      </c>
      <c r="J248" s="28">
        <v>298.72541729</v>
      </c>
      <c r="K248" s="28">
        <v>353.03912952000002</v>
      </c>
      <c r="L248" s="28">
        <v>407.35284175999999</v>
      </c>
    </row>
    <row r="249" spans="1:12" ht="12.75" customHeight="1" x14ac:dyDescent="0.2">
      <c r="A249" s="27" t="s">
        <v>135</v>
      </c>
      <c r="B249" s="27">
        <v>24</v>
      </c>
      <c r="C249" s="28">
        <v>685.21909617999995</v>
      </c>
      <c r="D249" s="28">
        <v>681.81004595000002</v>
      </c>
      <c r="E249" s="28">
        <v>0</v>
      </c>
      <c r="F249" s="28">
        <v>62.04460169</v>
      </c>
      <c r="G249" s="28">
        <v>155.11150423000001</v>
      </c>
      <c r="H249" s="28">
        <v>310.22300845000001</v>
      </c>
      <c r="I249" s="28">
        <v>0</v>
      </c>
      <c r="J249" s="28">
        <v>341.24530929999997</v>
      </c>
      <c r="K249" s="28">
        <v>403.28991099000001</v>
      </c>
      <c r="L249" s="28">
        <v>465.33451267999999</v>
      </c>
    </row>
    <row r="250" spans="1:12" ht="12.75" customHeight="1" x14ac:dyDescent="0.2">
      <c r="A250" s="27" t="s">
        <v>136</v>
      </c>
      <c r="B250" s="27">
        <v>1</v>
      </c>
      <c r="C250" s="28">
        <v>742.85767489</v>
      </c>
      <c r="D250" s="28">
        <v>739.16186556000002</v>
      </c>
      <c r="E250" s="28">
        <v>0</v>
      </c>
      <c r="F250" s="28">
        <v>69.715029749999999</v>
      </c>
      <c r="G250" s="28">
        <v>174.28757436000001</v>
      </c>
      <c r="H250" s="28">
        <v>348.57514873000002</v>
      </c>
      <c r="I250" s="28">
        <v>0</v>
      </c>
      <c r="J250" s="28">
        <v>383.43266360000001</v>
      </c>
      <c r="K250" s="28">
        <v>453.14769333999999</v>
      </c>
      <c r="L250" s="28">
        <v>522.86272309000003</v>
      </c>
    </row>
    <row r="251" spans="1:12" ht="12.75" customHeight="1" x14ac:dyDescent="0.2">
      <c r="A251" s="27" t="s">
        <v>136</v>
      </c>
      <c r="B251" s="27">
        <v>2</v>
      </c>
      <c r="C251" s="28">
        <v>741.94006107999996</v>
      </c>
      <c r="D251" s="28">
        <v>738.24881700000003</v>
      </c>
      <c r="E251" s="28">
        <v>0</v>
      </c>
      <c r="F251" s="28">
        <v>76.592267309999997</v>
      </c>
      <c r="G251" s="28">
        <v>191.48066825999999</v>
      </c>
      <c r="H251" s="28">
        <v>382.96133652999998</v>
      </c>
      <c r="I251" s="28">
        <v>0</v>
      </c>
      <c r="J251" s="28">
        <v>421.25747017999998</v>
      </c>
      <c r="K251" s="28">
        <v>497.84973747999999</v>
      </c>
      <c r="L251" s="28">
        <v>574.44200479000006</v>
      </c>
    </row>
    <row r="252" spans="1:12" ht="12.75" customHeight="1" x14ac:dyDescent="0.2">
      <c r="A252" s="27" t="s">
        <v>136</v>
      </c>
      <c r="B252" s="27">
        <v>3</v>
      </c>
      <c r="C252" s="28">
        <v>783.86063032000004</v>
      </c>
      <c r="D252" s="28">
        <v>779.96082619000003</v>
      </c>
      <c r="E252" s="28">
        <v>0</v>
      </c>
      <c r="F252" s="28">
        <v>80.75508198</v>
      </c>
      <c r="G252" s="28">
        <v>201.88770495</v>
      </c>
      <c r="H252" s="28">
        <v>403.77540988999999</v>
      </c>
      <c r="I252" s="28">
        <v>0</v>
      </c>
      <c r="J252" s="28">
        <v>444.15295087999999</v>
      </c>
      <c r="K252" s="28">
        <v>524.90803286000005</v>
      </c>
      <c r="L252" s="28">
        <v>605.66311484000005</v>
      </c>
    </row>
    <row r="253" spans="1:12" ht="12.75" customHeight="1" x14ac:dyDescent="0.2">
      <c r="A253" s="27" t="s">
        <v>136</v>
      </c>
      <c r="B253" s="27">
        <v>4</v>
      </c>
      <c r="C253" s="28">
        <v>805.67555411000001</v>
      </c>
      <c r="D253" s="28">
        <v>801.66721801999995</v>
      </c>
      <c r="E253" s="28">
        <v>0</v>
      </c>
      <c r="F253" s="28">
        <v>82.2418136</v>
      </c>
      <c r="G253" s="28">
        <v>205.60453401000001</v>
      </c>
      <c r="H253" s="28">
        <v>411.20906801000001</v>
      </c>
      <c r="I253" s="28">
        <v>0</v>
      </c>
      <c r="J253" s="28">
        <v>452.32997481000001</v>
      </c>
      <c r="K253" s="28">
        <v>534.57178840999995</v>
      </c>
      <c r="L253" s="28">
        <v>616.81360201999996</v>
      </c>
    </row>
    <row r="254" spans="1:12" ht="12.75" customHeight="1" x14ac:dyDescent="0.2">
      <c r="A254" s="27" t="s">
        <v>136</v>
      </c>
      <c r="B254" s="27">
        <v>5</v>
      </c>
      <c r="C254" s="28">
        <v>805.98608893000005</v>
      </c>
      <c r="D254" s="28">
        <v>801.97620788999996</v>
      </c>
      <c r="E254" s="28">
        <v>0</v>
      </c>
      <c r="F254" s="28">
        <v>83.437905670000006</v>
      </c>
      <c r="G254" s="28">
        <v>208.59476416999999</v>
      </c>
      <c r="H254" s="28">
        <v>417.18952833999998</v>
      </c>
      <c r="I254" s="28">
        <v>0</v>
      </c>
      <c r="J254" s="28">
        <v>458.90848117000002</v>
      </c>
      <c r="K254" s="28">
        <v>542.34638684000004</v>
      </c>
      <c r="L254" s="28">
        <v>625.78429249999999</v>
      </c>
    </row>
    <row r="255" spans="1:12" ht="12.75" customHeight="1" x14ac:dyDescent="0.2">
      <c r="A255" s="27" t="s">
        <v>136</v>
      </c>
      <c r="B255" s="27">
        <v>6</v>
      </c>
      <c r="C255" s="28">
        <v>813.29875231999995</v>
      </c>
      <c r="D255" s="28">
        <v>809.25248986999998</v>
      </c>
      <c r="E255" s="28">
        <v>0</v>
      </c>
      <c r="F255" s="28">
        <v>83.862277419999998</v>
      </c>
      <c r="G255" s="28">
        <v>209.65569355</v>
      </c>
      <c r="H255" s="28">
        <v>419.31138709999999</v>
      </c>
      <c r="I255" s="28">
        <v>0</v>
      </c>
      <c r="J255" s="28">
        <v>461.24252581000002</v>
      </c>
      <c r="K255" s="28">
        <v>545.10480323000002</v>
      </c>
      <c r="L255" s="28">
        <v>628.96708064999996</v>
      </c>
    </row>
    <row r="256" spans="1:12" ht="12.75" customHeight="1" x14ac:dyDescent="0.2">
      <c r="A256" s="27" t="s">
        <v>136</v>
      </c>
      <c r="B256" s="27">
        <v>7</v>
      </c>
      <c r="C256" s="28">
        <v>766.51370682000004</v>
      </c>
      <c r="D256" s="28">
        <v>762.70020579000004</v>
      </c>
      <c r="E256" s="28">
        <v>0</v>
      </c>
      <c r="F256" s="28">
        <v>78.347728669999995</v>
      </c>
      <c r="G256" s="28">
        <v>195.86932168000001</v>
      </c>
      <c r="H256" s="28">
        <v>391.73864336999998</v>
      </c>
      <c r="I256" s="28">
        <v>0</v>
      </c>
      <c r="J256" s="28">
        <v>430.91250769999999</v>
      </c>
      <c r="K256" s="28">
        <v>509.26023636999997</v>
      </c>
      <c r="L256" s="28">
        <v>587.60796504999996</v>
      </c>
    </row>
    <row r="257" spans="1:12" ht="12.75" customHeight="1" x14ac:dyDescent="0.2">
      <c r="A257" s="27" t="s">
        <v>136</v>
      </c>
      <c r="B257" s="27">
        <v>8</v>
      </c>
      <c r="C257" s="28">
        <v>714.31454915999996</v>
      </c>
      <c r="D257" s="28">
        <v>710.76074543000004</v>
      </c>
      <c r="E257" s="28">
        <v>0</v>
      </c>
      <c r="F257" s="28">
        <v>71.540849559999998</v>
      </c>
      <c r="G257" s="28">
        <v>178.85212390000001</v>
      </c>
      <c r="H257" s="28">
        <v>357.70424780000002</v>
      </c>
      <c r="I257" s="28">
        <v>0</v>
      </c>
      <c r="J257" s="28">
        <v>393.47467257</v>
      </c>
      <c r="K257" s="28">
        <v>465.01552213000002</v>
      </c>
      <c r="L257" s="28">
        <v>536.55637168999999</v>
      </c>
    </row>
    <row r="258" spans="1:12" ht="12.75" customHeight="1" x14ac:dyDescent="0.2">
      <c r="A258" s="27" t="s">
        <v>136</v>
      </c>
      <c r="B258" s="27">
        <v>9</v>
      </c>
      <c r="C258" s="28">
        <v>601.55757145999996</v>
      </c>
      <c r="D258" s="28">
        <v>598.56474772000001</v>
      </c>
      <c r="E258" s="28">
        <v>0</v>
      </c>
      <c r="F258" s="28">
        <v>60.544908509999999</v>
      </c>
      <c r="G258" s="28">
        <v>151.36227127999999</v>
      </c>
      <c r="H258" s="28">
        <v>302.72454255999997</v>
      </c>
      <c r="I258" s="28">
        <v>0</v>
      </c>
      <c r="J258" s="28">
        <v>332.99699681999999</v>
      </c>
      <c r="K258" s="28">
        <v>393.54190533000002</v>
      </c>
      <c r="L258" s="28">
        <v>454.08681383999999</v>
      </c>
    </row>
    <row r="259" spans="1:12" ht="12.75" customHeight="1" x14ac:dyDescent="0.2">
      <c r="A259" s="27" t="s">
        <v>136</v>
      </c>
      <c r="B259" s="27">
        <v>10</v>
      </c>
      <c r="C259" s="28">
        <v>512.85536099000001</v>
      </c>
      <c r="D259" s="28">
        <v>510.30384178000003</v>
      </c>
      <c r="E259" s="28">
        <v>0</v>
      </c>
      <c r="F259" s="28">
        <v>52.602244450000001</v>
      </c>
      <c r="G259" s="28">
        <v>131.50561113000001</v>
      </c>
      <c r="H259" s="28">
        <v>263.01122225</v>
      </c>
      <c r="I259" s="28">
        <v>0</v>
      </c>
      <c r="J259" s="28">
        <v>289.31234447999998</v>
      </c>
      <c r="K259" s="28">
        <v>341.91458892999998</v>
      </c>
      <c r="L259" s="28">
        <v>394.51683337999998</v>
      </c>
    </row>
    <row r="260" spans="1:12" ht="12.75" customHeight="1" x14ac:dyDescent="0.2">
      <c r="A260" s="27" t="s">
        <v>136</v>
      </c>
      <c r="B260" s="27">
        <v>11</v>
      </c>
      <c r="C260" s="28">
        <v>480.78565493999997</v>
      </c>
      <c r="D260" s="28">
        <v>478.39368651000001</v>
      </c>
      <c r="E260" s="28">
        <v>0</v>
      </c>
      <c r="F260" s="28">
        <v>49.854990059999999</v>
      </c>
      <c r="G260" s="28">
        <v>124.63747515</v>
      </c>
      <c r="H260" s="28">
        <v>249.2749503</v>
      </c>
      <c r="I260" s="28">
        <v>0</v>
      </c>
      <c r="J260" s="28">
        <v>274.20244531999998</v>
      </c>
      <c r="K260" s="28">
        <v>324.05743538000002</v>
      </c>
      <c r="L260" s="28">
        <v>373.91242543999999</v>
      </c>
    </row>
    <row r="261" spans="1:12" ht="12.75" customHeight="1" x14ac:dyDescent="0.2">
      <c r="A261" s="27" t="s">
        <v>136</v>
      </c>
      <c r="B261" s="27">
        <v>12</v>
      </c>
      <c r="C261" s="28">
        <v>482.06139725000003</v>
      </c>
      <c r="D261" s="28">
        <v>479.66308184000002</v>
      </c>
      <c r="E261" s="28">
        <v>0</v>
      </c>
      <c r="F261" s="28">
        <v>49.602482569999999</v>
      </c>
      <c r="G261" s="28">
        <v>124.00620644</v>
      </c>
      <c r="H261" s="28">
        <v>248.01241286999999</v>
      </c>
      <c r="I261" s="28">
        <v>0</v>
      </c>
      <c r="J261" s="28">
        <v>272.81365416</v>
      </c>
      <c r="K261" s="28">
        <v>322.41613673000001</v>
      </c>
      <c r="L261" s="28">
        <v>372.01861931000002</v>
      </c>
    </row>
    <row r="262" spans="1:12" ht="12.75" customHeight="1" x14ac:dyDescent="0.2">
      <c r="A262" s="27" t="s">
        <v>136</v>
      </c>
      <c r="B262" s="27">
        <v>13</v>
      </c>
      <c r="C262" s="28">
        <v>500.73269327000003</v>
      </c>
      <c r="D262" s="28">
        <v>498.24148584</v>
      </c>
      <c r="E262" s="28">
        <v>0</v>
      </c>
      <c r="F262" s="28">
        <v>50.251507029999999</v>
      </c>
      <c r="G262" s="28">
        <v>125.62876758</v>
      </c>
      <c r="H262" s="28">
        <v>251.25753517000001</v>
      </c>
      <c r="I262" s="28">
        <v>0</v>
      </c>
      <c r="J262" s="28">
        <v>276.38328868000002</v>
      </c>
      <c r="K262" s="28">
        <v>326.63479570999999</v>
      </c>
      <c r="L262" s="28">
        <v>376.88630275000003</v>
      </c>
    </row>
    <row r="263" spans="1:12" ht="12.75" customHeight="1" x14ac:dyDescent="0.2">
      <c r="A263" s="27" t="s">
        <v>136</v>
      </c>
      <c r="B263" s="27">
        <v>14</v>
      </c>
      <c r="C263" s="28">
        <v>498.15876457000002</v>
      </c>
      <c r="D263" s="28">
        <v>495.68036275999998</v>
      </c>
      <c r="E263" s="28">
        <v>0</v>
      </c>
      <c r="F263" s="28">
        <v>50.77768331</v>
      </c>
      <c r="G263" s="28">
        <v>126.94420827</v>
      </c>
      <c r="H263" s="28">
        <v>253.88841654000001</v>
      </c>
      <c r="I263" s="28">
        <v>0</v>
      </c>
      <c r="J263" s="28">
        <v>279.27725819</v>
      </c>
      <c r="K263" s="28">
        <v>330.05494149999998</v>
      </c>
      <c r="L263" s="28">
        <v>380.83262480000002</v>
      </c>
    </row>
    <row r="264" spans="1:12" ht="12.75" customHeight="1" x14ac:dyDescent="0.2">
      <c r="A264" s="27" t="s">
        <v>136</v>
      </c>
      <c r="B264" s="27">
        <v>15</v>
      </c>
      <c r="C264" s="28">
        <v>725.55272343000001</v>
      </c>
      <c r="D264" s="28">
        <v>721.94300839000005</v>
      </c>
      <c r="E264" s="28">
        <v>0</v>
      </c>
      <c r="F264" s="28">
        <v>51.279393480000003</v>
      </c>
      <c r="G264" s="28">
        <v>128.1984837</v>
      </c>
      <c r="H264" s="28">
        <v>256.39696739999999</v>
      </c>
      <c r="I264" s="28">
        <v>0</v>
      </c>
      <c r="J264" s="28">
        <v>282.03666414000003</v>
      </c>
      <c r="K264" s="28">
        <v>333.31605761999998</v>
      </c>
      <c r="L264" s="28">
        <v>384.59545109999999</v>
      </c>
    </row>
    <row r="265" spans="1:12" ht="12.75" customHeight="1" x14ac:dyDescent="0.2">
      <c r="A265" s="27" t="s">
        <v>136</v>
      </c>
      <c r="B265" s="27">
        <v>16</v>
      </c>
      <c r="C265" s="28">
        <v>584.34527929000001</v>
      </c>
      <c r="D265" s="28">
        <v>581.43808884999999</v>
      </c>
      <c r="E265" s="28">
        <v>0</v>
      </c>
      <c r="F265" s="28">
        <v>51.387332110000003</v>
      </c>
      <c r="G265" s="28">
        <v>128.46833029000001</v>
      </c>
      <c r="H265" s="28">
        <v>256.93666057000002</v>
      </c>
      <c r="I265" s="28">
        <v>0</v>
      </c>
      <c r="J265" s="28">
        <v>282.63032663000001</v>
      </c>
      <c r="K265" s="28">
        <v>334.01765874</v>
      </c>
      <c r="L265" s="28">
        <v>385.40499086</v>
      </c>
    </row>
    <row r="266" spans="1:12" ht="12.75" customHeight="1" x14ac:dyDescent="0.2">
      <c r="A266" s="27" t="s">
        <v>136</v>
      </c>
      <c r="B266" s="27">
        <v>17</v>
      </c>
      <c r="C266" s="28">
        <v>536.66898982999999</v>
      </c>
      <c r="D266" s="28">
        <v>533.99899486000004</v>
      </c>
      <c r="E266" s="28">
        <v>0</v>
      </c>
      <c r="F266" s="28">
        <v>51.648987750000003</v>
      </c>
      <c r="G266" s="28">
        <v>129.12246937</v>
      </c>
      <c r="H266" s="28">
        <v>258.24493875000002</v>
      </c>
      <c r="I266" s="28">
        <v>0</v>
      </c>
      <c r="J266" s="28">
        <v>284.06943261999999</v>
      </c>
      <c r="K266" s="28">
        <v>335.71842036999999</v>
      </c>
      <c r="L266" s="28">
        <v>387.36740811999999</v>
      </c>
    </row>
    <row r="267" spans="1:12" ht="12.75" customHeight="1" x14ac:dyDescent="0.2">
      <c r="A267" s="27" t="s">
        <v>136</v>
      </c>
      <c r="B267" s="27">
        <v>18</v>
      </c>
      <c r="C267" s="28">
        <v>539.54291784999998</v>
      </c>
      <c r="D267" s="28">
        <v>536.85862472999997</v>
      </c>
      <c r="E267" s="28">
        <v>0</v>
      </c>
      <c r="F267" s="28">
        <v>51.020158530000003</v>
      </c>
      <c r="G267" s="28">
        <v>127.55039633</v>
      </c>
      <c r="H267" s="28">
        <v>255.10079267</v>
      </c>
      <c r="I267" s="28">
        <v>0</v>
      </c>
      <c r="J267" s="28">
        <v>280.61087192999997</v>
      </c>
      <c r="K267" s="28">
        <v>331.63103045999998</v>
      </c>
      <c r="L267" s="28">
        <v>382.65118899999999</v>
      </c>
    </row>
    <row r="268" spans="1:12" ht="12.75" customHeight="1" x14ac:dyDescent="0.2">
      <c r="A268" s="27" t="s">
        <v>136</v>
      </c>
      <c r="B268" s="27">
        <v>19</v>
      </c>
      <c r="C268" s="28">
        <v>582.08788558000003</v>
      </c>
      <c r="D268" s="28">
        <v>579.19192595000004</v>
      </c>
      <c r="E268" s="28">
        <v>0</v>
      </c>
      <c r="F268" s="28">
        <v>50.194429970000002</v>
      </c>
      <c r="G268" s="28">
        <v>125.48607493</v>
      </c>
      <c r="H268" s="28">
        <v>250.97214984999999</v>
      </c>
      <c r="I268" s="28">
        <v>0</v>
      </c>
      <c r="J268" s="28">
        <v>276.06936483999999</v>
      </c>
      <c r="K268" s="28">
        <v>326.26379480999998</v>
      </c>
      <c r="L268" s="28">
        <v>376.45822478000002</v>
      </c>
    </row>
    <row r="269" spans="1:12" ht="12.75" customHeight="1" x14ac:dyDescent="0.2">
      <c r="A269" s="27" t="s">
        <v>136</v>
      </c>
      <c r="B269" s="27">
        <v>20</v>
      </c>
      <c r="C269" s="28">
        <v>544.45544926000002</v>
      </c>
      <c r="D269" s="28">
        <v>541.74671567999997</v>
      </c>
      <c r="E269" s="28">
        <v>0</v>
      </c>
      <c r="F269" s="28">
        <v>49.852318279999999</v>
      </c>
      <c r="G269" s="28">
        <v>124.63079569999999</v>
      </c>
      <c r="H269" s="28">
        <v>249.26159139999999</v>
      </c>
      <c r="I269" s="28">
        <v>0</v>
      </c>
      <c r="J269" s="28">
        <v>274.18775054000002</v>
      </c>
      <c r="K269" s="28">
        <v>324.04006881999999</v>
      </c>
      <c r="L269" s="28">
        <v>373.89238710000001</v>
      </c>
    </row>
    <row r="270" spans="1:12" ht="12.75" customHeight="1" x14ac:dyDescent="0.2">
      <c r="A270" s="27" t="s">
        <v>136</v>
      </c>
      <c r="B270" s="27">
        <v>21</v>
      </c>
      <c r="C270" s="28">
        <v>560.63663894000001</v>
      </c>
      <c r="D270" s="28">
        <v>557.84740193000005</v>
      </c>
      <c r="E270" s="28">
        <v>0</v>
      </c>
      <c r="F270" s="28">
        <v>51.152402500000001</v>
      </c>
      <c r="G270" s="28">
        <v>127.88100624</v>
      </c>
      <c r="H270" s="28">
        <v>255.76201248999999</v>
      </c>
      <c r="I270" s="28">
        <v>0</v>
      </c>
      <c r="J270" s="28">
        <v>281.33821373000001</v>
      </c>
      <c r="K270" s="28">
        <v>332.49061623</v>
      </c>
      <c r="L270" s="28">
        <v>383.64301872999999</v>
      </c>
    </row>
    <row r="271" spans="1:12" ht="12.75" customHeight="1" x14ac:dyDescent="0.2">
      <c r="A271" s="27" t="s">
        <v>136</v>
      </c>
      <c r="B271" s="27">
        <v>22</v>
      </c>
      <c r="C271" s="28">
        <v>582.68088696999996</v>
      </c>
      <c r="D271" s="28">
        <v>579.78197708000005</v>
      </c>
      <c r="E271" s="28">
        <v>0</v>
      </c>
      <c r="F271" s="28">
        <v>52.277291640000001</v>
      </c>
      <c r="G271" s="28">
        <v>130.6932291</v>
      </c>
      <c r="H271" s="28">
        <v>261.38645819999999</v>
      </c>
      <c r="I271" s="28">
        <v>0</v>
      </c>
      <c r="J271" s="28">
        <v>287.52510402000001</v>
      </c>
      <c r="K271" s="28">
        <v>339.80239566</v>
      </c>
      <c r="L271" s="28">
        <v>392.07968729999999</v>
      </c>
    </row>
    <row r="272" spans="1:12" ht="12.75" customHeight="1" x14ac:dyDescent="0.2">
      <c r="A272" s="27" t="s">
        <v>136</v>
      </c>
      <c r="B272" s="27">
        <v>23</v>
      </c>
      <c r="C272" s="28">
        <v>569.32370980999997</v>
      </c>
      <c r="D272" s="28">
        <v>566.49125354</v>
      </c>
      <c r="E272" s="28">
        <v>0</v>
      </c>
      <c r="F272" s="28">
        <v>52.50143044</v>
      </c>
      <c r="G272" s="28">
        <v>131.25357611000001</v>
      </c>
      <c r="H272" s="28">
        <v>262.50715222000002</v>
      </c>
      <c r="I272" s="28">
        <v>0</v>
      </c>
      <c r="J272" s="28">
        <v>288.75786743999998</v>
      </c>
      <c r="K272" s="28">
        <v>341.25929788000002</v>
      </c>
      <c r="L272" s="28">
        <v>393.76072832</v>
      </c>
    </row>
    <row r="273" spans="1:12" ht="12.75" customHeight="1" x14ac:dyDescent="0.2">
      <c r="A273" s="27" t="s">
        <v>136</v>
      </c>
      <c r="B273" s="27">
        <v>24</v>
      </c>
      <c r="C273" s="28">
        <v>633.46124756999995</v>
      </c>
      <c r="D273" s="28">
        <v>630.30969906999997</v>
      </c>
      <c r="E273" s="28">
        <v>0</v>
      </c>
      <c r="F273" s="28">
        <v>58.617732250000003</v>
      </c>
      <c r="G273" s="28">
        <v>146.54433062000001</v>
      </c>
      <c r="H273" s="28">
        <v>293.08866124000002</v>
      </c>
      <c r="I273" s="28">
        <v>0</v>
      </c>
      <c r="J273" s="28">
        <v>322.39752736000003</v>
      </c>
      <c r="K273" s="28">
        <v>381.01525960999999</v>
      </c>
      <c r="L273" s="28">
        <v>439.63299186</v>
      </c>
    </row>
    <row r="274" spans="1:12" ht="12.75" customHeight="1" x14ac:dyDescent="0.2">
      <c r="A274" s="27" t="s">
        <v>137</v>
      </c>
      <c r="B274" s="27">
        <v>1</v>
      </c>
      <c r="C274" s="28">
        <v>767.49626488000001</v>
      </c>
      <c r="D274" s="28">
        <v>763.67787550000003</v>
      </c>
      <c r="E274" s="28">
        <v>0</v>
      </c>
      <c r="F274" s="28">
        <v>67.897982540000001</v>
      </c>
      <c r="G274" s="28">
        <v>169.74495635</v>
      </c>
      <c r="H274" s="28">
        <v>339.48991271</v>
      </c>
      <c r="I274" s="28">
        <v>0</v>
      </c>
      <c r="J274" s="28">
        <v>373.43890398000002</v>
      </c>
      <c r="K274" s="28">
        <v>441.33688652000001</v>
      </c>
      <c r="L274" s="28">
        <v>509.23486905999999</v>
      </c>
    </row>
    <row r="275" spans="1:12" ht="12.75" customHeight="1" x14ac:dyDescent="0.2">
      <c r="A275" s="27" t="s">
        <v>137</v>
      </c>
      <c r="B275" s="27">
        <v>2</v>
      </c>
      <c r="C275" s="28">
        <v>851.01022762000002</v>
      </c>
      <c r="D275" s="28">
        <v>846.77634589000002</v>
      </c>
      <c r="E275" s="28">
        <v>0</v>
      </c>
      <c r="F275" s="28">
        <v>74.486573859999993</v>
      </c>
      <c r="G275" s="28">
        <v>186.21643463999999</v>
      </c>
      <c r="H275" s="28">
        <v>372.43286927999998</v>
      </c>
      <c r="I275" s="28">
        <v>0</v>
      </c>
      <c r="J275" s="28">
        <v>409.67615619999998</v>
      </c>
      <c r="K275" s="28">
        <v>484.16273006</v>
      </c>
      <c r="L275" s="28">
        <v>558.64930390999996</v>
      </c>
    </row>
    <row r="276" spans="1:12" ht="12.75" customHeight="1" x14ac:dyDescent="0.2">
      <c r="A276" s="27" t="s">
        <v>137</v>
      </c>
      <c r="B276" s="27">
        <v>3</v>
      </c>
      <c r="C276" s="28">
        <v>929.78157223000005</v>
      </c>
      <c r="D276" s="28">
        <v>925.15579326</v>
      </c>
      <c r="E276" s="28">
        <v>0</v>
      </c>
      <c r="F276" s="28">
        <v>79.334361040000005</v>
      </c>
      <c r="G276" s="28">
        <v>198.33590261000001</v>
      </c>
      <c r="H276" s="28">
        <v>396.67180521</v>
      </c>
      <c r="I276" s="28">
        <v>0</v>
      </c>
      <c r="J276" s="28">
        <v>436.33898572999999</v>
      </c>
      <c r="K276" s="28">
        <v>515.67334676999997</v>
      </c>
      <c r="L276" s="28">
        <v>595.00770781999995</v>
      </c>
    </row>
    <row r="277" spans="1:12" ht="12.75" customHeight="1" x14ac:dyDescent="0.2">
      <c r="A277" s="27" t="s">
        <v>137</v>
      </c>
      <c r="B277" s="27">
        <v>4</v>
      </c>
      <c r="C277" s="28">
        <v>888.85964235999995</v>
      </c>
      <c r="D277" s="28">
        <v>884.43745507999995</v>
      </c>
      <c r="E277" s="28">
        <v>0</v>
      </c>
      <c r="F277" s="28">
        <v>80.503739400000001</v>
      </c>
      <c r="G277" s="28">
        <v>201.25934849000001</v>
      </c>
      <c r="H277" s="28">
        <v>402.51869699000002</v>
      </c>
      <c r="I277" s="28">
        <v>0</v>
      </c>
      <c r="J277" s="28">
        <v>442.77056668</v>
      </c>
      <c r="K277" s="28">
        <v>523.27430607999997</v>
      </c>
      <c r="L277" s="28">
        <v>603.77804547999995</v>
      </c>
    </row>
    <row r="278" spans="1:12" ht="12.75" customHeight="1" x14ac:dyDescent="0.2">
      <c r="A278" s="27" t="s">
        <v>137</v>
      </c>
      <c r="B278" s="27">
        <v>5</v>
      </c>
      <c r="C278" s="28">
        <v>909.70894859999999</v>
      </c>
      <c r="D278" s="28">
        <v>905.18303343000002</v>
      </c>
      <c r="E278" s="28">
        <v>0</v>
      </c>
      <c r="F278" s="28">
        <v>81.507316009999997</v>
      </c>
      <c r="G278" s="28">
        <v>203.76829003</v>
      </c>
      <c r="H278" s="28">
        <v>407.53658006000001</v>
      </c>
      <c r="I278" s="28">
        <v>0</v>
      </c>
      <c r="J278" s="28">
        <v>448.29023805999998</v>
      </c>
      <c r="K278" s="28">
        <v>529.79755407000005</v>
      </c>
      <c r="L278" s="28">
        <v>611.30487008</v>
      </c>
    </row>
    <row r="279" spans="1:12" ht="12.75" customHeight="1" x14ac:dyDescent="0.2">
      <c r="A279" s="27" t="s">
        <v>137</v>
      </c>
      <c r="B279" s="27">
        <v>6</v>
      </c>
      <c r="C279" s="28">
        <v>897.82969774000003</v>
      </c>
      <c r="D279" s="28">
        <v>893.36288332000004</v>
      </c>
      <c r="E279" s="28">
        <v>0</v>
      </c>
      <c r="F279" s="28">
        <v>81.057400119999997</v>
      </c>
      <c r="G279" s="28">
        <v>202.6435003</v>
      </c>
      <c r="H279" s="28">
        <v>405.28700058999999</v>
      </c>
      <c r="I279" s="28">
        <v>0</v>
      </c>
      <c r="J279" s="28">
        <v>445.81570065</v>
      </c>
      <c r="K279" s="28">
        <v>526.87310076999995</v>
      </c>
      <c r="L279" s="28">
        <v>607.93050088999996</v>
      </c>
    </row>
    <row r="280" spans="1:12" ht="12.75" customHeight="1" x14ac:dyDescent="0.2">
      <c r="A280" s="27" t="s">
        <v>137</v>
      </c>
      <c r="B280" s="27">
        <v>7</v>
      </c>
      <c r="C280" s="28">
        <v>817.22458524000001</v>
      </c>
      <c r="D280" s="28">
        <v>813.15879127999995</v>
      </c>
      <c r="E280" s="28">
        <v>0</v>
      </c>
      <c r="F280" s="28">
        <v>73.052390099999997</v>
      </c>
      <c r="G280" s="28">
        <v>182.63097526000001</v>
      </c>
      <c r="H280" s="28">
        <v>365.26195051000002</v>
      </c>
      <c r="I280" s="28">
        <v>0</v>
      </c>
      <c r="J280" s="28">
        <v>401.78814555999998</v>
      </c>
      <c r="K280" s="28">
        <v>474.84053566</v>
      </c>
      <c r="L280" s="28">
        <v>547.89292577000003</v>
      </c>
    </row>
    <row r="281" spans="1:12" ht="12.75" customHeight="1" x14ac:dyDescent="0.2">
      <c r="A281" s="27" t="s">
        <v>137</v>
      </c>
      <c r="B281" s="27">
        <v>8</v>
      </c>
      <c r="C281" s="28">
        <v>715.79516377000004</v>
      </c>
      <c r="D281" s="28">
        <v>712.23399380000001</v>
      </c>
      <c r="E281" s="28">
        <v>0</v>
      </c>
      <c r="F281" s="28">
        <v>65.141906710000001</v>
      </c>
      <c r="G281" s="28">
        <v>162.85476677</v>
      </c>
      <c r="H281" s="28">
        <v>325.70953354</v>
      </c>
      <c r="I281" s="28">
        <v>0</v>
      </c>
      <c r="J281" s="28">
        <v>358.28048689000002</v>
      </c>
      <c r="K281" s="28">
        <v>423.42239360000002</v>
      </c>
      <c r="L281" s="28">
        <v>488.56430031000002</v>
      </c>
    </row>
    <row r="282" spans="1:12" ht="12.75" customHeight="1" x14ac:dyDescent="0.2">
      <c r="A282" s="27" t="s">
        <v>137</v>
      </c>
      <c r="B282" s="27">
        <v>9</v>
      </c>
      <c r="C282" s="28">
        <v>525.70918200999995</v>
      </c>
      <c r="D282" s="28">
        <v>523.09371343999999</v>
      </c>
      <c r="E282" s="28">
        <v>0</v>
      </c>
      <c r="F282" s="28">
        <v>57.24314974</v>
      </c>
      <c r="G282" s="28">
        <v>143.10787435</v>
      </c>
      <c r="H282" s="28">
        <v>286.21574871000001</v>
      </c>
      <c r="I282" s="28">
        <v>0</v>
      </c>
      <c r="J282" s="28">
        <v>314.83732357999997</v>
      </c>
      <c r="K282" s="28">
        <v>372.08047332000001</v>
      </c>
      <c r="L282" s="28">
        <v>429.32362305999999</v>
      </c>
    </row>
    <row r="283" spans="1:12" ht="12.75" customHeight="1" x14ac:dyDescent="0.2">
      <c r="A283" s="27" t="s">
        <v>137</v>
      </c>
      <c r="B283" s="27">
        <v>10</v>
      </c>
      <c r="C283" s="28">
        <v>496.27732999</v>
      </c>
      <c r="D283" s="28">
        <v>493.80828854999999</v>
      </c>
      <c r="E283" s="28">
        <v>0</v>
      </c>
      <c r="F283" s="28">
        <v>51.499172559999998</v>
      </c>
      <c r="G283" s="28">
        <v>128.74793138999999</v>
      </c>
      <c r="H283" s="28">
        <v>257.49586277999998</v>
      </c>
      <c r="I283" s="28">
        <v>0</v>
      </c>
      <c r="J283" s="28">
        <v>283.24544906</v>
      </c>
      <c r="K283" s="28">
        <v>334.74462161000002</v>
      </c>
      <c r="L283" s="28">
        <v>386.24379417</v>
      </c>
    </row>
    <row r="284" spans="1:12" ht="12.75" customHeight="1" x14ac:dyDescent="0.2">
      <c r="A284" s="27" t="s">
        <v>137</v>
      </c>
      <c r="B284" s="27">
        <v>11</v>
      </c>
      <c r="C284" s="28">
        <v>489.80657675999998</v>
      </c>
      <c r="D284" s="28">
        <v>487.36972811999999</v>
      </c>
      <c r="E284" s="28">
        <v>0</v>
      </c>
      <c r="F284" s="28">
        <v>49.425922190000001</v>
      </c>
      <c r="G284" s="28">
        <v>123.56480547</v>
      </c>
      <c r="H284" s="28">
        <v>247.12961095</v>
      </c>
      <c r="I284" s="28">
        <v>0</v>
      </c>
      <c r="J284" s="28">
        <v>271.84257203999999</v>
      </c>
      <c r="K284" s="28">
        <v>321.26849422999999</v>
      </c>
      <c r="L284" s="28">
        <v>370.69441641999998</v>
      </c>
    </row>
    <row r="285" spans="1:12" ht="12.75" customHeight="1" x14ac:dyDescent="0.2">
      <c r="A285" s="27" t="s">
        <v>137</v>
      </c>
      <c r="B285" s="27">
        <v>12</v>
      </c>
      <c r="C285" s="28">
        <v>495.82736731</v>
      </c>
      <c r="D285" s="28">
        <v>493.36056449</v>
      </c>
      <c r="E285" s="28">
        <v>0</v>
      </c>
      <c r="F285" s="28">
        <v>49.763299189999998</v>
      </c>
      <c r="G285" s="28">
        <v>124.40824796</v>
      </c>
      <c r="H285" s="28">
        <v>248.81649593</v>
      </c>
      <c r="I285" s="28">
        <v>0</v>
      </c>
      <c r="J285" s="28">
        <v>273.69814552000003</v>
      </c>
      <c r="K285" s="28">
        <v>323.46144470000002</v>
      </c>
      <c r="L285" s="28">
        <v>373.22474389000001</v>
      </c>
    </row>
    <row r="286" spans="1:12" ht="12.75" customHeight="1" x14ac:dyDescent="0.2">
      <c r="A286" s="27" t="s">
        <v>137</v>
      </c>
      <c r="B286" s="27">
        <v>13</v>
      </c>
      <c r="C286" s="28">
        <v>475.04502062</v>
      </c>
      <c r="D286" s="28">
        <v>472.68161256000002</v>
      </c>
      <c r="E286" s="28">
        <v>0</v>
      </c>
      <c r="F286" s="28">
        <v>50.723681399999997</v>
      </c>
      <c r="G286" s="28">
        <v>126.80920349</v>
      </c>
      <c r="H286" s="28">
        <v>253.61840698</v>
      </c>
      <c r="I286" s="28">
        <v>0</v>
      </c>
      <c r="J286" s="28">
        <v>278.98024767999999</v>
      </c>
      <c r="K286" s="28">
        <v>329.70392907000002</v>
      </c>
      <c r="L286" s="28">
        <v>380.42761046999999</v>
      </c>
    </row>
    <row r="287" spans="1:12" ht="12.75" customHeight="1" x14ac:dyDescent="0.2">
      <c r="A287" s="27" t="s">
        <v>137</v>
      </c>
      <c r="B287" s="27">
        <v>14</v>
      </c>
      <c r="C287" s="28">
        <v>492.97735674</v>
      </c>
      <c r="D287" s="28">
        <v>490.52473307000002</v>
      </c>
      <c r="E287" s="28">
        <v>0</v>
      </c>
      <c r="F287" s="28">
        <v>49.663611320000001</v>
      </c>
      <c r="G287" s="28">
        <v>124.15902828999999</v>
      </c>
      <c r="H287" s="28">
        <v>248.31805657999999</v>
      </c>
      <c r="I287" s="28">
        <v>0</v>
      </c>
      <c r="J287" s="28">
        <v>273.14986223</v>
      </c>
      <c r="K287" s="28">
        <v>322.81347355000003</v>
      </c>
      <c r="L287" s="28">
        <v>372.47708485999999</v>
      </c>
    </row>
    <row r="288" spans="1:12" ht="12.75" customHeight="1" x14ac:dyDescent="0.2">
      <c r="A288" s="27" t="s">
        <v>137</v>
      </c>
      <c r="B288" s="27">
        <v>15</v>
      </c>
      <c r="C288" s="28">
        <v>511.49074727999999</v>
      </c>
      <c r="D288" s="28">
        <v>508.94601719000002</v>
      </c>
      <c r="E288" s="28">
        <v>0</v>
      </c>
      <c r="F288" s="28">
        <v>50.215760590000002</v>
      </c>
      <c r="G288" s="28">
        <v>125.53940145999999</v>
      </c>
      <c r="H288" s="28">
        <v>251.07880292999999</v>
      </c>
      <c r="I288" s="28">
        <v>0</v>
      </c>
      <c r="J288" s="28">
        <v>276.18668322000002</v>
      </c>
      <c r="K288" s="28">
        <v>326.40244380000001</v>
      </c>
      <c r="L288" s="28">
        <v>376.61820439000002</v>
      </c>
    </row>
    <row r="289" spans="1:12" ht="12.75" customHeight="1" x14ac:dyDescent="0.2">
      <c r="A289" s="27" t="s">
        <v>137</v>
      </c>
      <c r="B289" s="27">
        <v>16</v>
      </c>
      <c r="C289" s="28">
        <v>510.20838258999999</v>
      </c>
      <c r="D289" s="28">
        <v>507.67003242999999</v>
      </c>
      <c r="E289" s="28">
        <v>0</v>
      </c>
      <c r="F289" s="28">
        <v>50.296907079999997</v>
      </c>
      <c r="G289" s="28">
        <v>125.74226770999999</v>
      </c>
      <c r="H289" s="28">
        <v>251.48453541999999</v>
      </c>
      <c r="I289" s="28">
        <v>0</v>
      </c>
      <c r="J289" s="28">
        <v>276.63298895999998</v>
      </c>
      <c r="K289" s="28">
        <v>326.92989604000002</v>
      </c>
      <c r="L289" s="28">
        <v>377.22680312</v>
      </c>
    </row>
    <row r="290" spans="1:12" ht="12.75" customHeight="1" x14ac:dyDescent="0.2">
      <c r="A290" s="27" t="s">
        <v>137</v>
      </c>
      <c r="B290" s="27">
        <v>17</v>
      </c>
      <c r="C290" s="28">
        <v>604.01344320999999</v>
      </c>
      <c r="D290" s="28">
        <v>601.00840119999998</v>
      </c>
      <c r="E290" s="28">
        <v>0</v>
      </c>
      <c r="F290" s="28">
        <v>50.691356149999997</v>
      </c>
      <c r="G290" s="28">
        <v>126.72839039</v>
      </c>
      <c r="H290" s="28">
        <v>253.45678076999999</v>
      </c>
      <c r="I290" s="28">
        <v>0</v>
      </c>
      <c r="J290" s="28">
        <v>278.80245884999999</v>
      </c>
      <c r="K290" s="28">
        <v>329.49381499999998</v>
      </c>
      <c r="L290" s="28">
        <v>380.18517115999998</v>
      </c>
    </row>
    <row r="291" spans="1:12" ht="12.75" customHeight="1" x14ac:dyDescent="0.2">
      <c r="A291" s="27" t="s">
        <v>137</v>
      </c>
      <c r="B291" s="27">
        <v>18</v>
      </c>
      <c r="C291" s="28">
        <v>555.59714756999995</v>
      </c>
      <c r="D291" s="28">
        <v>552.83298265999997</v>
      </c>
      <c r="E291" s="28">
        <v>0</v>
      </c>
      <c r="F291" s="28">
        <v>50.801556169999998</v>
      </c>
      <c r="G291" s="28">
        <v>127.00389043</v>
      </c>
      <c r="H291" s="28">
        <v>254.00778087</v>
      </c>
      <c r="I291" s="28">
        <v>0</v>
      </c>
      <c r="J291" s="28">
        <v>279.40855894999999</v>
      </c>
      <c r="K291" s="28">
        <v>330.21011512000001</v>
      </c>
      <c r="L291" s="28">
        <v>381.01167129999999</v>
      </c>
    </row>
    <row r="292" spans="1:12" ht="12.75" customHeight="1" x14ac:dyDescent="0.2">
      <c r="A292" s="27" t="s">
        <v>137</v>
      </c>
      <c r="B292" s="27">
        <v>19</v>
      </c>
      <c r="C292" s="28">
        <v>561.20743947999995</v>
      </c>
      <c r="D292" s="28">
        <v>558.41536267000004</v>
      </c>
      <c r="E292" s="28">
        <v>0</v>
      </c>
      <c r="F292" s="28">
        <v>51.220998450000003</v>
      </c>
      <c r="G292" s="28">
        <v>128.05249613000001</v>
      </c>
      <c r="H292" s="28">
        <v>256.10499226000002</v>
      </c>
      <c r="I292" s="28">
        <v>0</v>
      </c>
      <c r="J292" s="28">
        <v>281.71549148999998</v>
      </c>
      <c r="K292" s="28">
        <v>332.93648994</v>
      </c>
      <c r="L292" s="28">
        <v>384.15748839000003</v>
      </c>
    </row>
    <row r="293" spans="1:12" ht="12.75" customHeight="1" x14ac:dyDescent="0.2">
      <c r="A293" s="27" t="s">
        <v>137</v>
      </c>
      <c r="B293" s="27">
        <v>20</v>
      </c>
      <c r="C293" s="28">
        <v>570.66967572999999</v>
      </c>
      <c r="D293" s="28">
        <v>567.83052310999994</v>
      </c>
      <c r="E293" s="28">
        <v>0</v>
      </c>
      <c r="F293" s="28">
        <v>51.574002839999999</v>
      </c>
      <c r="G293" s="28">
        <v>128.93500710000001</v>
      </c>
      <c r="H293" s="28">
        <v>257.87001420000001</v>
      </c>
      <c r="I293" s="28">
        <v>0</v>
      </c>
      <c r="J293" s="28">
        <v>283.65701560999997</v>
      </c>
      <c r="K293" s="28">
        <v>335.23101845000002</v>
      </c>
      <c r="L293" s="28">
        <v>386.80502129000001</v>
      </c>
    </row>
    <row r="294" spans="1:12" ht="12.75" customHeight="1" x14ac:dyDescent="0.2">
      <c r="A294" s="27" t="s">
        <v>137</v>
      </c>
      <c r="B294" s="27">
        <v>21</v>
      </c>
      <c r="C294" s="28">
        <v>552.49469392000003</v>
      </c>
      <c r="D294" s="28">
        <v>549.74596410000004</v>
      </c>
      <c r="E294" s="28">
        <v>0</v>
      </c>
      <c r="F294" s="28">
        <v>51.781712079999998</v>
      </c>
      <c r="G294" s="28">
        <v>129.45428018999999</v>
      </c>
      <c r="H294" s="28">
        <v>258.90856037999998</v>
      </c>
      <c r="I294" s="28">
        <v>0</v>
      </c>
      <c r="J294" s="28">
        <v>284.79941642</v>
      </c>
      <c r="K294" s="28">
        <v>336.58112849000003</v>
      </c>
      <c r="L294" s="28">
        <v>388.36284057</v>
      </c>
    </row>
    <row r="295" spans="1:12" ht="12.75" customHeight="1" x14ac:dyDescent="0.2">
      <c r="A295" s="27" t="s">
        <v>137</v>
      </c>
      <c r="B295" s="27">
        <v>22</v>
      </c>
      <c r="C295" s="28">
        <v>607.41142386000001</v>
      </c>
      <c r="D295" s="28">
        <v>604.38947647999998</v>
      </c>
      <c r="E295" s="28">
        <v>0</v>
      </c>
      <c r="F295" s="28">
        <v>53.594501909999998</v>
      </c>
      <c r="G295" s="28">
        <v>133.98625478</v>
      </c>
      <c r="H295" s="28">
        <v>267.97250954999998</v>
      </c>
      <c r="I295" s="28">
        <v>0</v>
      </c>
      <c r="J295" s="28">
        <v>294.76976051000003</v>
      </c>
      <c r="K295" s="28">
        <v>348.36426241999999</v>
      </c>
      <c r="L295" s="28">
        <v>401.95876433000001</v>
      </c>
    </row>
    <row r="296" spans="1:12" ht="12.75" customHeight="1" x14ac:dyDescent="0.2">
      <c r="A296" s="27" t="s">
        <v>137</v>
      </c>
      <c r="B296" s="27">
        <v>23</v>
      </c>
      <c r="C296" s="28">
        <v>644.12375519</v>
      </c>
      <c r="D296" s="28">
        <v>640.91915939</v>
      </c>
      <c r="E296" s="28">
        <v>0</v>
      </c>
      <c r="F296" s="28">
        <v>57.401786530000003</v>
      </c>
      <c r="G296" s="28">
        <v>143.50446632000001</v>
      </c>
      <c r="H296" s="28">
        <v>287.00893263</v>
      </c>
      <c r="I296" s="28">
        <v>0</v>
      </c>
      <c r="J296" s="28">
        <v>315.70982588999999</v>
      </c>
      <c r="K296" s="28">
        <v>373.11161241999997</v>
      </c>
      <c r="L296" s="28">
        <v>430.51339895000001</v>
      </c>
    </row>
    <row r="297" spans="1:12" ht="12.75" customHeight="1" x14ac:dyDescent="0.2">
      <c r="A297" s="27" t="s">
        <v>137</v>
      </c>
      <c r="B297" s="27">
        <v>24</v>
      </c>
      <c r="C297" s="28">
        <v>776.62960185999998</v>
      </c>
      <c r="D297" s="28">
        <v>772.76577299999997</v>
      </c>
      <c r="E297" s="28">
        <v>0</v>
      </c>
      <c r="F297" s="28">
        <v>65.689915799999994</v>
      </c>
      <c r="G297" s="28">
        <v>164.22478950000001</v>
      </c>
      <c r="H297" s="28">
        <v>328.44957900000003</v>
      </c>
      <c r="I297" s="28">
        <v>0</v>
      </c>
      <c r="J297" s="28">
        <v>361.29453690000003</v>
      </c>
      <c r="K297" s="28">
        <v>426.98445270000002</v>
      </c>
      <c r="L297" s="28">
        <v>492.67436850000001</v>
      </c>
    </row>
    <row r="298" spans="1:12" ht="12.75" customHeight="1" x14ac:dyDescent="0.2">
      <c r="A298" s="27" t="s">
        <v>138</v>
      </c>
      <c r="B298" s="27">
        <v>1</v>
      </c>
      <c r="C298" s="28">
        <v>842.53785166</v>
      </c>
      <c r="D298" s="28">
        <v>838.34612104999997</v>
      </c>
      <c r="E298" s="28">
        <v>0</v>
      </c>
      <c r="F298" s="28">
        <v>69.342658360000001</v>
      </c>
      <c r="G298" s="28">
        <v>173.35664589999999</v>
      </c>
      <c r="H298" s="28">
        <v>346.71329179999998</v>
      </c>
      <c r="I298" s="28">
        <v>0</v>
      </c>
      <c r="J298" s="28">
        <v>381.38462098000002</v>
      </c>
      <c r="K298" s="28">
        <v>450.72727934</v>
      </c>
      <c r="L298" s="28">
        <v>520.06993769999997</v>
      </c>
    </row>
    <row r="299" spans="1:12" ht="12.75" customHeight="1" x14ac:dyDescent="0.2">
      <c r="A299" s="27" t="s">
        <v>138</v>
      </c>
      <c r="B299" s="27">
        <v>2</v>
      </c>
      <c r="C299" s="28">
        <v>923.14380313000004</v>
      </c>
      <c r="D299" s="28">
        <v>918.55104788999995</v>
      </c>
      <c r="E299" s="28">
        <v>0</v>
      </c>
      <c r="F299" s="28">
        <v>75.511303409999996</v>
      </c>
      <c r="G299" s="28">
        <v>188.77825852999999</v>
      </c>
      <c r="H299" s="28">
        <v>377.55651705999998</v>
      </c>
      <c r="I299" s="28">
        <v>0</v>
      </c>
      <c r="J299" s="28">
        <v>415.31216876000002</v>
      </c>
      <c r="K299" s="28">
        <v>490.82347217</v>
      </c>
      <c r="L299" s="28">
        <v>566.33477558000004</v>
      </c>
    </row>
    <row r="300" spans="1:12" ht="12.75" customHeight="1" x14ac:dyDescent="0.2">
      <c r="A300" s="27" t="s">
        <v>138</v>
      </c>
      <c r="B300" s="27">
        <v>3</v>
      </c>
      <c r="C300" s="28">
        <v>906.70180571000003</v>
      </c>
      <c r="D300" s="28">
        <v>902.19085144999997</v>
      </c>
      <c r="E300" s="28">
        <v>0</v>
      </c>
      <c r="F300" s="28">
        <v>78.801015820000003</v>
      </c>
      <c r="G300" s="28">
        <v>197.00253954999999</v>
      </c>
      <c r="H300" s="28">
        <v>394.00507908999998</v>
      </c>
      <c r="I300" s="28">
        <v>0</v>
      </c>
      <c r="J300" s="28">
        <v>433.40558700000003</v>
      </c>
      <c r="K300" s="28">
        <v>512.20660281999994</v>
      </c>
      <c r="L300" s="28">
        <v>591.00761864000003</v>
      </c>
    </row>
    <row r="301" spans="1:12" ht="12.75" customHeight="1" x14ac:dyDescent="0.2">
      <c r="A301" s="27" t="s">
        <v>138</v>
      </c>
      <c r="B301" s="27">
        <v>4</v>
      </c>
      <c r="C301" s="28">
        <v>919.05856168000003</v>
      </c>
      <c r="D301" s="28">
        <v>914.48613102000002</v>
      </c>
      <c r="E301" s="28">
        <v>0</v>
      </c>
      <c r="F301" s="28">
        <v>81.030582140000007</v>
      </c>
      <c r="G301" s="28">
        <v>202.57645534</v>
      </c>
      <c r="H301" s="28">
        <v>405.15291067999999</v>
      </c>
      <c r="I301" s="28">
        <v>0</v>
      </c>
      <c r="J301" s="28">
        <v>445.66820173999997</v>
      </c>
      <c r="K301" s="28">
        <v>526.69878387999995</v>
      </c>
      <c r="L301" s="28">
        <v>607.72936601000004</v>
      </c>
    </row>
    <row r="302" spans="1:12" ht="12.75" customHeight="1" x14ac:dyDescent="0.2">
      <c r="A302" s="27" t="s">
        <v>138</v>
      </c>
      <c r="B302" s="27">
        <v>5</v>
      </c>
      <c r="C302" s="28">
        <v>933.79568969000002</v>
      </c>
      <c r="D302" s="28">
        <v>929.14993999000001</v>
      </c>
      <c r="E302" s="28">
        <v>0</v>
      </c>
      <c r="F302" s="28">
        <v>81.792399560000007</v>
      </c>
      <c r="G302" s="28">
        <v>204.4809989</v>
      </c>
      <c r="H302" s="28">
        <v>408.96199780000001</v>
      </c>
      <c r="I302" s="28">
        <v>0</v>
      </c>
      <c r="J302" s="28">
        <v>449.85819758000002</v>
      </c>
      <c r="K302" s="28">
        <v>531.65059713999995</v>
      </c>
      <c r="L302" s="28">
        <v>613.44299669999998</v>
      </c>
    </row>
    <row r="303" spans="1:12" ht="12.75" customHeight="1" x14ac:dyDescent="0.2">
      <c r="A303" s="27" t="s">
        <v>138</v>
      </c>
      <c r="B303" s="27">
        <v>6</v>
      </c>
      <c r="C303" s="28">
        <v>928.91486230999999</v>
      </c>
      <c r="D303" s="28">
        <v>924.29339532999995</v>
      </c>
      <c r="E303" s="28">
        <v>0</v>
      </c>
      <c r="F303" s="28">
        <v>81.090042929999996</v>
      </c>
      <c r="G303" s="28">
        <v>202.72510732000001</v>
      </c>
      <c r="H303" s="28">
        <v>405.45021464000001</v>
      </c>
      <c r="I303" s="28">
        <v>0</v>
      </c>
      <c r="J303" s="28">
        <v>445.9952361</v>
      </c>
      <c r="K303" s="28">
        <v>527.08527903000004</v>
      </c>
      <c r="L303" s="28">
        <v>608.17532195000001</v>
      </c>
    </row>
    <row r="304" spans="1:12" ht="12.75" customHeight="1" x14ac:dyDescent="0.2">
      <c r="A304" s="27" t="s">
        <v>138</v>
      </c>
      <c r="B304" s="27">
        <v>7</v>
      </c>
      <c r="C304" s="28">
        <v>813.98720919000004</v>
      </c>
      <c r="D304" s="28">
        <v>809.93752157999995</v>
      </c>
      <c r="E304" s="28">
        <v>0</v>
      </c>
      <c r="F304" s="28">
        <v>72.514394879999998</v>
      </c>
      <c r="G304" s="28">
        <v>181.28598719999999</v>
      </c>
      <c r="H304" s="28">
        <v>362.57197441</v>
      </c>
      <c r="I304" s="28">
        <v>0</v>
      </c>
      <c r="J304" s="28">
        <v>398.82917185000002</v>
      </c>
      <c r="K304" s="28">
        <v>471.34356673000002</v>
      </c>
      <c r="L304" s="28">
        <v>543.85796160999996</v>
      </c>
    </row>
    <row r="305" spans="1:12" ht="12.75" customHeight="1" x14ac:dyDescent="0.2">
      <c r="A305" s="27" t="s">
        <v>138</v>
      </c>
      <c r="B305" s="27">
        <v>8</v>
      </c>
      <c r="C305" s="28">
        <v>728.13317618999997</v>
      </c>
      <c r="D305" s="28">
        <v>724.51062306999995</v>
      </c>
      <c r="E305" s="28">
        <v>0</v>
      </c>
      <c r="F305" s="28">
        <v>64.323069899999993</v>
      </c>
      <c r="G305" s="28">
        <v>160.80767474999999</v>
      </c>
      <c r="H305" s="28">
        <v>321.61534949999998</v>
      </c>
      <c r="I305" s="28">
        <v>0</v>
      </c>
      <c r="J305" s="28">
        <v>353.77688445000001</v>
      </c>
      <c r="K305" s="28">
        <v>418.09995435000002</v>
      </c>
      <c r="L305" s="28">
        <v>482.42302425000003</v>
      </c>
    </row>
    <row r="306" spans="1:12" ht="12.75" customHeight="1" x14ac:dyDescent="0.2">
      <c r="A306" s="27" t="s">
        <v>138</v>
      </c>
      <c r="B306" s="27">
        <v>9</v>
      </c>
      <c r="C306" s="28">
        <v>506.22794035999999</v>
      </c>
      <c r="D306" s="28">
        <v>503.70939339</v>
      </c>
      <c r="E306" s="28">
        <v>0</v>
      </c>
      <c r="F306" s="28">
        <v>54.064247250000001</v>
      </c>
      <c r="G306" s="28">
        <v>135.16061812000001</v>
      </c>
      <c r="H306" s="28">
        <v>270.32123623000001</v>
      </c>
      <c r="I306" s="28">
        <v>0</v>
      </c>
      <c r="J306" s="28">
        <v>297.35335985</v>
      </c>
      <c r="K306" s="28">
        <v>351.4176071</v>
      </c>
      <c r="L306" s="28">
        <v>405.48185434999999</v>
      </c>
    </row>
    <row r="307" spans="1:12" ht="12.75" customHeight="1" x14ac:dyDescent="0.2">
      <c r="A307" s="27" t="s">
        <v>138</v>
      </c>
      <c r="B307" s="27">
        <v>10</v>
      </c>
      <c r="C307" s="28">
        <v>514.48196379000001</v>
      </c>
      <c r="D307" s="28">
        <v>511.92235203000001</v>
      </c>
      <c r="E307" s="28">
        <v>0</v>
      </c>
      <c r="F307" s="28">
        <v>50.10300127</v>
      </c>
      <c r="G307" s="28">
        <v>125.25750318</v>
      </c>
      <c r="H307" s="28">
        <v>250.51500634999999</v>
      </c>
      <c r="I307" s="28">
        <v>0</v>
      </c>
      <c r="J307" s="28">
        <v>275.56650698999999</v>
      </c>
      <c r="K307" s="28">
        <v>325.66950825999999</v>
      </c>
      <c r="L307" s="28">
        <v>375.77250952999998</v>
      </c>
    </row>
    <row r="308" spans="1:12" ht="12.75" customHeight="1" x14ac:dyDescent="0.2">
      <c r="A308" s="27" t="s">
        <v>138</v>
      </c>
      <c r="B308" s="27">
        <v>11</v>
      </c>
      <c r="C308" s="28">
        <v>533.88085683999998</v>
      </c>
      <c r="D308" s="28">
        <v>531.22473317000004</v>
      </c>
      <c r="E308" s="28">
        <v>0</v>
      </c>
      <c r="F308" s="28">
        <v>52.487479579999999</v>
      </c>
      <c r="G308" s="28">
        <v>131.21869895</v>
      </c>
      <c r="H308" s="28">
        <v>262.43739790000001</v>
      </c>
      <c r="I308" s="28">
        <v>0</v>
      </c>
      <c r="J308" s="28">
        <v>288.68113768000001</v>
      </c>
      <c r="K308" s="28">
        <v>341.16861726000002</v>
      </c>
      <c r="L308" s="28">
        <v>393.65609683999998</v>
      </c>
    </row>
    <row r="309" spans="1:12" ht="12.75" customHeight="1" x14ac:dyDescent="0.2">
      <c r="A309" s="27" t="s">
        <v>138</v>
      </c>
      <c r="B309" s="27">
        <v>12</v>
      </c>
      <c r="C309" s="28">
        <v>524.42910487999995</v>
      </c>
      <c r="D309" s="28">
        <v>521.82000486000004</v>
      </c>
      <c r="E309" s="28">
        <v>0</v>
      </c>
      <c r="F309" s="28">
        <v>52.604661710000002</v>
      </c>
      <c r="G309" s="28">
        <v>131.51165427999999</v>
      </c>
      <c r="H309" s="28">
        <v>263.02330855999998</v>
      </c>
      <c r="I309" s="28">
        <v>0</v>
      </c>
      <c r="J309" s="28">
        <v>289.32563942000002</v>
      </c>
      <c r="K309" s="28">
        <v>341.93030112999998</v>
      </c>
      <c r="L309" s="28">
        <v>394.53496283999999</v>
      </c>
    </row>
    <row r="310" spans="1:12" ht="12.75" customHeight="1" x14ac:dyDescent="0.2">
      <c r="A310" s="27" t="s">
        <v>138</v>
      </c>
      <c r="B310" s="27">
        <v>13</v>
      </c>
      <c r="C310" s="28">
        <v>517.16763212000001</v>
      </c>
      <c r="D310" s="28">
        <v>514.59465882999996</v>
      </c>
      <c r="E310" s="28">
        <v>0</v>
      </c>
      <c r="F310" s="28">
        <v>51.801230279999999</v>
      </c>
      <c r="G310" s="28">
        <v>129.50307570999999</v>
      </c>
      <c r="H310" s="28">
        <v>259.00615141999998</v>
      </c>
      <c r="I310" s="28">
        <v>0</v>
      </c>
      <c r="J310" s="28">
        <v>284.90676655999999</v>
      </c>
      <c r="K310" s="28">
        <v>336.70799684999997</v>
      </c>
      <c r="L310" s="28">
        <v>388.50922713</v>
      </c>
    </row>
    <row r="311" spans="1:12" ht="12.75" customHeight="1" x14ac:dyDescent="0.2">
      <c r="A311" s="27" t="s">
        <v>138</v>
      </c>
      <c r="B311" s="27">
        <v>14</v>
      </c>
      <c r="C311" s="28">
        <v>525.52235445999997</v>
      </c>
      <c r="D311" s="28">
        <v>522.90781537999999</v>
      </c>
      <c r="E311" s="28">
        <v>0</v>
      </c>
      <c r="F311" s="28">
        <v>52.592970119999997</v>
      </c>
      <c r="G311" s="28">
        <v>131.48242529999999</v>
      </c>
      <c r="H311" s="28">
        <v>262.96485059999998</v>
      </c>
      <c r="I311" s="28">
        <v>0</v>
      </c>
      <c r="J311" s="28">
        <v>289.26133564999998</v>
      </c>
      <c r="K311" s="28">
        <v>341.85430577</v>
      </c>
      <c r="L311" s="28">
        <v>394.44727589000001</v>
      </c>
    </row>
    <row r="312" spans="1:12" ht="12.75" customHeight="1" x14ac:dyDescent="0.2">
      <c r="A312" s="27" t="s">
        <v>138</v>
      </c>
      <c r="B312" s="27">
        <v>15</v>
      </c>
      <c r="C312" s="28">
        <v>508.57191166000001</v>
      </c>
      <c r="D312" s="28">
        <v>506.04170313999998</v>
      </c>
      <c r="E312" s="28">
        <v>0</v>
      </c>
      <c r="F312" s="28">
        <v>52.417767830000003</v>
      </c>
      <c r="G312" s="28">
        <v>131.04441957</v>
      </c>
      <c r="H312" s="28">
        <v>262.08883914</v>
      </c>
      <c r="I312" s="28">
        <v>0</v>
      </c>
      <c r="J312" s="28">
        <v>288.29772305</v>
      </c>
      <c r="K312" s="28">
        <v>340.71549088</v>
      </c>
      <c r="L312" s="28">
        <v>393.1332587</v>
      </c>
    </row>
    <row r="313" spans="1:12" ht="12.75" customHeight="1" x14ac:dyDescent="0.2">
      <c r="A313" s="27" t="s">
        <v>138</v>
      </c>
      <c r="B313" s="27">
        <v>16</v>
      </c>
      <c r="C313" s="28">
        <v>512.51472079999996</v>
      </c>
      <c r="D313" s="28">
        <v>509.96489631999998</v>
      </c>
      <c r="E313" s="28">
        <v>0</v>
      </c>
      <c r="F313" s="28">
        <v>52.449895609999999</v>
      </c>
      <c r="G313" s="28">
        <v>131.12473901999999</v>
      </c>
      <c r="H313" s="28">
        <v>262.24947803999999</v>
      </c>
      <c r="I313" s="28">
        <v>0</v>
      </c>
      <c r="J313" s="28">
        <v>288.47442583999998</v>
      </c>
      <c r="K313" s="28">
        <v>340.92432144999998</v>
      </c>
      <c r="L313" s="28">
        <v>393.37421705000003</v>
      </c>
    </row>
    <row r="314" spans="1:12" ht="12.75" customHeight="1" x14ac:dyDescent="0.2">
      <c r="A314" s="27" t="s">
        <v>138</v>
      </c>
      <c r="B314" s="27">
        <v>17</v>
      </c>
      <c r="C314" s="28">
        <v>609.17513597000004</v>
      </c>
      <c r="D314" s="28">
        <v>606.14441390000002</v>
      </c>
      <c r="E314" s="28">
        <v>0</v>
      </c>
      <c r="F314" s="28">
        <v>51.888590649999998</v>
      </c>
      <c r="G314" s="28">
        <v>129.72147663000001</v>
      </c>
      <c r="H314" s="28">
        <v>259.44295326000002</v>
      </c>
      <c r="I314" s="28">
        <v>0</v>
      </c>
      <c r="J314" s="28">
        <v>285.38724859000001</v>
      </c>
      <c r="K314" s="28">
        <v>337.27583923999998</v>
      </c>
      <c r="L314" s="28">
        <v>389.16442989000001</v>
      </c>
    </row>
    <row r="315" spans="1:12" ht="12.75" customHeight="1" x14ac:dyDescent="0.2">
      <c r="A315" s="27" t="s">
        <v>138</v>
      </c>
      <c r="B315" s="27">
        <v>18</v>
      </c>
      <c r="C315" s="28">
        <v>591.67145442000003</v>
      </c>
      <c r="D315" s="28">
        <v>588.72781534000001</v>
      </c>
      <c r="E315" s="28">
        <v>0</v>
      </c>
      <c r="F315" s="28">
        <v>51.90845676</v>
      </c>
      <c r="G315" s="28">
        <v>129.77114191000001</v>
      </c>
      <c r="H315" s="28">
        <v>259.54228382000002</v>
      </c>
      <c r="I315" s="28">
        <v>0</v>
      </c>
      <c r="J315" s="28">
        <v>285.49651219999998</v>
      </c>
      <c r="K315" s="28">
        <v>337.40496896000002</v>
      </c>
      <c r="L315" s="28">
        <v>389.31342572</v>
      </c>
    </row>
    <row r="316" spans="1:12" ht="12.75" customHeight="1" x14ac:dyDescent="0.2">
      <c r="A316" s="27" t="s">
        <v>138</v>
      </c>
      <c r="B316" s="27">
        <v>19</v>
      </c>
      <c r="C316" s="28">
        <v>558.20282691</v>
      </c>
      <c r="D316" s="28">
        <v>555.42569842</v>
      </c>
      <c r="E316" s="28">
        <v>0</v>
      </c>
      <c r="F316" s="28">
        <v>51.607408249999999</v>
      </c>
      <c r="G316" s="28">
        <v>129.01852062</v>
      </c>
      <c r="H316" s="28">
        <v>258.03704124000001</v>
      </c>
      <c r="I316" s="28">
        <v>0</v>
      </c>
      <c r="J316" s="28">
        <v>283.84074536000003</v>
      </c>
      <c r="K316" s="28">
        <v>335.44815361000002</v>
      </c>
      <c r="L316" s="28">
        <v>387.05556186000001</v>
      </c>
    </row>
    <row r="317" spans="1:12" ht="12.75" customHeight="1" x14ac:dyDescent="0.2">
      <c r="A317" s="27" t="s">
        <v>138</v>
      </c>
      <c r="B317" s="27">
        <v>20</v>
      </c>
      <c r="C317" s="28">
        <v>574.95202460999997</v>
      </c>
      <c r="D317" s="28">
        <v>572.09156677999999</v>
      </c>
      <c r="E317" s="28">
        <v>0</v>
      </c>
      <c r="F317" s="28">
        <v>51.187827630000001</v>
      </c>
      <c r="G317" s="28">
        <v>127.96956908</v>
      </c>
      <c r="H317" s="28">
        <v>255.93913814999999</v>
      </c>
      <c r="I317" s="28">
        <v>0</v>
      </c>
      <c r="J317" s="28">
        <v>281.53305196999997</v>
      </c>
      <c r="K317" s="28">
        <v>332.72087959999999</v>
      </c>
      <c r="L317" s="28">
        <v>383.90870723</v>
      </c>
    </row>
    <row r="318" spans="1:12" ht="12.75" customHeight="1" x14ac:dyDescent="0.2">
      <c r="A318" s="27" t="s">
        <v>138</v>
      </c>
      <c r="B318" s="27">
        <v>21</v>
      </c>
      <c r="C318" s="28">
        <v>562.80686187000003</v>
      </c>
      <c r="D318" s="28">
        <v>560.00682773000005</v>
      </c>
      <c r="E318" s="28">
        <v>0</v>
      </c>
      <c r="F318" s="28">
        <v>49.148445840000001</v>
      </c>
      <c r="G318" s="28">
        <v>122.87111459</v>
      </c>
      <c r="H318" s="28">
        <v>245.74222918999999</v>
      </c>
      <c r="I318" s="28">
        <v>0</v>
      </c>
      <c r="J318" s="28">
        <v>270.31645209999999</v>
      </c>
      <c r="K318" s="28">
        <v>319.46489794000001</v>
      </c>
      <c r="L318" s="28">
        <v>368.61334377999998</v>
      </c>
    </row>
    <row r="319" spans="1:12" ht="12.75" customHeight="1" x14ac:dyDescent="0.2">
      <c r="A319" s="27" t="s">
        <v>138</v>
      </c>
      <c r="B319" s="27">
        <v>22</v>
      </c>
      <c r="C319" s="28">
        <v>566.80177418999995</v>
      </c>
      <c r="D319" s="28">
        <v>563.98186486999998</v>
      </c>
      <c r="E319" s="28">
        <v>0</v>
      </c>
      <c r="F319" s="28">
        <v>50.414515649999998</v>
      </c>
      <c r="G319" s="28">
        <v>126.03628912000001</v>
      </c>
      <c r="H319" s="28">
        <v>252.07257824000001</v>
      </c>
      <c r="I319" s="28">
        <v>0</v>
      </c>
      <c r="J319" s="28">
        <v>277.27983605999998</v>
      </c>
      <c r="K319" s="28">
        <v>327.69435170999998</v>
      </c>
      <c r="L319" s="28">
        <v>378.10886735000003</v>
      </c>
    </row>
    <row r="320" spans="1:12" ht="12.75" customHeight="1" x14ac:dyDescent="0.2">
      <c r="A320" s="27" t="s">
        <v>138</v>
      </c>
      <c r="B320" s="27">
        <v>23</v>
      </c>
      <c r="C320" s="28">
        <v>590.58791212999995</v>
      </c>
      <c r="D320" s="28">
        <v>587.64966380999999</v>
      </c>
      <c r="E320" s="28">
        <v>0</v>
      </c>
      <c r="F320" s="28">
        <v>53.381556959999998</v>
      </c>
      <c r="G320" s="28">
        <v>133.45389238999999</v>
      </c>
      <c r="H320" s="28">
        <v>266.90778478999999</v>
      </c>
      <c r="I320" s="28">
        <v>0</v>
      </c>
      <c r="J320" s="28">
        <v>293.59856325999999</v>
      </c>
      <c r="K320" s="28">
        <v>346.98012022</v>
      </c>
      <c r="L320" s="28">
        <v>400.36167718000002</v>
      </c>
    </row>
    <row r="321" spans="1:12" ht="12.75" customHeight="1" x14ac:dyDescent="0.2">
      <c r="A321" s="27" t="s">
        <v>138</v>
      </c>
      <c r="B321" s="27">
        <v>24</v>
      </c>
      <c r="C321" s="28">
        <v>675.13441544</v>
      </c>
      <c r="D321" s="28">
        <v>671.77553775000001</v>
      </c>
      <c r="E321" s="28">
        <v>0</v>
      </c>
      <c r="F321" s="28">
        <v>61.082278819999999</v>
      </c>
      <c r="G321" s="28">
        <v>152.70569703999999</v>
      </c>
      <c r="H321" s="28">
        <v>305.41139407999998</v>
      </c>
      <c r="I321" s="28">
        <v>0</v>
      </c>
      <c r="J321" s="28">
        <v>335.95253348</v>
      </c>
      <c r="K321" s="28">
        <v>397.0348123</v>
      </c>
      <c r="L321" s="28">
        <v>458.11709110999999</v>
      </c>
    </row>
    <row r="322" spans="1:12" ht="12.75" customHeight="1" x14ac:dyDescent="0.2">
      <c r="A322" s="27" t="s">
        <v>139</v>
      </c>
      <c r="B322" s="27">
        <v>1</v>
      </c>
      <c r="C322" s="28">
        <v>704.88300860000004</v>
      </c>
      <c r="D322" s="28">
        <v>701.37612795999996</v>
      </c>
      <c r="E322" s="28">
        <v>0</v>
      </c>
      <c r="F322" s="28">
        <v>63.68711287</v>
      </c>
      <c r="G322" s="28">
        <v>159.21778218</v>
      </c>
      <c r="H322" s="28">
        <v>318.43556437000001</v>
      </c>
      <c r="I322" s="28">
        <v>0</v>
      </c>
      <c r="J322" s="28">
        <v>350.27912079999999</v>
      </c>
      <c r="K322" s="28">
        <v>413.96623367000001</v>
      </c>
      <c r="L322" s="28">
        <v>477.65334654999998</v>
      </c>
    </row>
    <row r="323" spans="1:12" ht="12.75" customHeight="1" x14ac:dyDescent="0.2">
      <c r="A323" s="27" t="s">
        <v>139</v>
      </c>
      <c r="B323" s="27">
        <v>2</v>
      </c>
      <c r="C323" s="28">
        <v>776.18535086999998</v>
      </c>
      <c r="D323" s="28">
        <v>772.32373221</v>
      </c>
      <c r="E323" s="28">
        <v>0</v>
      </c>
      <c r="F323" s="28">
        <v>69.419181390000006</v>
      </c>
      <c r="G323" s="28">
        <v>173.54795347000001</v>
      </c>
      <c r="H323" s="28">
        <v>347.09590694000002</v>
      </c>
      <c r="I323" s="28">
        <v>0</v>
      </c>
      <c r="J323" s="28">
        <v>381.80549762999999</v>
      </c>
      <c r="K323" s="28">
        <v>451.22467902</v>
      </c>
      <c r="L323" s="28">
        <v>520.64386041</v>
      </c>
    </row>
    <row r="324" spans="1:12" ht="12.75" customHeight="1" x14ac:dyDescent="0.2">
      <c r="A324" s="27" t="s">
        <v>139</v>
      </c>
      <c r="B324" s="27">
        <v>3</v>
      </c>
      <c r="C324" s="28">
        <v>824.27830902000005</v>
      </c>
      <c r="D324" s="28">
        <v>820.17742191000002</v>
      </c>
      <c r="E324" s="28">
        <v>0</v>
      </c>
      <c r="F324" s="28">
        <v>72.850786810000002</v>
      </c>
      <c r="G324" s="28">
        <v>182.12696702</v>
      </c>
      <c r="H324" s="28">
        <v>364.25393403999999</v>
      </c>
      <c r="I324" s="28">
        <v>0</v>
      </c>
      <c r="J324" s="28">
        <v>400.67932744000001</v>
      </c>
      <c r="K324" s="28">
        <v>473.53011425</v>
      </c>
      <c r="L324" s="28">
        <v>546.38090105000003</v>
      </c>
    </row>
    <row r="325" spans="1:12" ht="12.75" customHeight="1" x14ac:dyDescent="0.2">
      <c r="A325" s="27" t="s">
        <v>139</v>
      </c>
      <c r="B325" s="27">
        <v>4</v>
      </c>
      <c r="C325" s="28">
        <v>838.74644775000002</v>
      </c>
      <c r="D325" s="28">
        <v>834.57357984999999</v>
      </c>
      <c r="E325" s="28">
        <v>0</v>
      </c>
      <c r="F325" s="28">
        <v>74.021745589999995</v>
      </c>
      <c r="G325" s="28">
        <v>185.05436398000001</v>
      </c>
      <c r="H325" s="28">
        <v>370.10872795</v>
      </c>
      <c r="I325" s="28">
        <v>0</v>
      </c>
      <c r="J325" s="28">
        <v>407.11960075000002</v>
      </c>
      <c r="K325" s="28">
        <v>481.14134633999998</v>
      </c>
      <c r="L325" s="28">
        <v>555.16309192999995</v>
      </c>
    </row>
    <row r="326" spans="1:12" ht="12.75" customHeight="1" x14ac:dyDescent="0.2">
      <c r="A326" s="27" t="s">
        <v>139</v>
      </c>
      <c r="B326" s="27">
        <v>5</v>
      </c>
      <c r="C326" s="28">
        <v>812.82512196000005</v>
      </c>
      <c r="D326" s="28">
        <v>808.78121587999999</v>
      </c>
      <c r="E326" s="28">
        <v>0</v>
      </c>
      <c r="F326" s="28">
        <v>74.610123470000005</v>
      </c>
      <c r="G326" s="28">
        <v>186.52530867999999</v>
      </c>
      <c r="H326" s="28">
        <v>373.05061735999999</v>
      </c>
      <c r="I326" s="28">
        <v>0</v>
      </c>
      <c r="J326" s="28">
        <v>410.35567909000002</v>
      </c>
      <c r="K326" s="28">
        <v>484.96580255999999</v>
      </c>
      <c r="L326" s="28">
        <v>559.57592603000001</v>
      </c>
    </row>
    <row r="327" spans="1:12" ht="12.75" customHeight="1" x14ac:dyDescent="0.2">
      <c r="A327" s="27" t="s">
        <v>139</v>
      </c>
      <c r="B327" s="27">
        <v>6</v>
      </c>
      <c r="C327" s="28">
        <v>825.87719872000002</v>
      </c>
      <c r="D327" s="28">
        <v>821.76835693999999</v>
      </c>
      <c r="E327" s="28">
        <v>0</v>
      </c>
      <c r="F327" s="28">
        <v>74.29508079</v>
      </c>
      <c r="G327" s="28">
        <v>185.73770198</v>
      </c>
      <c r="H327" s="28">
        <v>371.47540395999999</v>
      </c>
      <c r="I327" s="28">
        <v>0</v>
      </c>
      <c r="J327" s="28">
        <v>408.62294435000001</v>
      </c>
      <c r="K327" s="28">
        <v>482.91802514</v>
      </c>
      <c r="L327" s="28">
        <v>557.21310592999998</v>
      </c>
    </row>
    <row r="328" spans="1:12" ht="12.75" customHeight="1" x14ac:dyDescent="0.2">
      <c r="A328" s="27" t="s">
        <v>139</v>
      </c>
      <c r="B328" s="27">
        <v>7</v>
      </c>
      <c r="C328" s="28">
        <v>744.56162255000004</v>
      </c>
      <c r="D328" s="28">
        <v>740.85733587000004</v>
      </c>
      <c r="E328" s="28">
        <v>0</v>
      </c>
      <c r="F328" s="28">
        <v>65.533582550000006</v>
      </c>
      <c r="G328" s="28">
        <v>163.83395637999999</v>
      </c>
      <c r="H328" s="28">
        <v>327.66791276999999</v>
      </c>
      <c r="I328" s="28">
        <v>0</v>
      </c>
      <c r="J328" s="28">
        <v>360.43470403999999</v>
      </c>
      <c r="K328" s="28">
        <v>425.96828658999999</v>
      </c>
      <c r="L328" s="28">
        <v>491.50186915</v>
      </c>
    </row>
    <row r="329" spans="1:12" ht="12.75" customHeight="1" x14ac:dyDescent="0.2">
      <c r="A329" s="27" t="s">
        <v>139</v>
      </c>
      <c r="B329" s="27">
        <v>8</v>
      </c>
      <c r="C329" s="28">
        <v>626.31372708000004</v>
      </c>
      <c r="D329" s="28">
        <v>623.19773839000004</v>
      </c>
      <c r="E329" s="28">
        <v>0</v>
      </c>
      <c r="F329" s="28">
        <v>55.852270689999997</v>
      </c>
      <c r="G329" s="28">
        <v>139.63067672</v>
      </c>
      <c r="H329" s="28">
        <v>279.26135345</v>
      </c>
      <c r="I329" s="28">
        <v>0</v>
      </c>
      <c r="J329" s="28">
        <v>307.18748878999997</v>
      </c>
      <c r="K329" s="28">
        <v>363.03975947999999</v>
      </c>
      <c r="L329" s="28">
        <v>418.89203017</v>
      </c>
    </row>
    <row r="330" spans="1:12" ht="12.75" customHeight="1" x14ac:dyDescent="0.2">
      <c r="A330" s="27" t="s">
        <v>139</v>
      </c>
      <c r="B330" s="27">
        <v>9</v>
      </c>
      <c r="C330" s="28">
        <v>479.95433532999999</v>
      </c>
      <c r="D330" s="28">
        <v>477.56650281999998</v>
      </c>
      <c r="E330" s="28">
        <v>0</v>
      </c>
      <c r="F330" s="28">
        <v>51.53598933</v>
      </c>
      <c r="G330" s="28">
        <v>128.83997332999999</v>
      </c>
      <c r="H330" s="28">
        <v>257.67994666999999</v>
      </c>
      <c r="I330" s="28">
        <v>0</v>
      </c>
      <c r="J330" s="28">
        <v>283.44794132999999</v>
      </c>
      <c r="K330" s="28">
        <v>334.98393066</v>
      </c>
      <c r="L330" s="28">
        <v>386.51992000000001</v>
      </c>
    </row>
    <row r="331" spans="1:12" ht="12.75" customHeight="1" x14ac:dyDescent="0.2">
      <c r="A331" s="27" t="s">
        <v>139</v>
      </c>
      <c r="B331" s="27">
        <v>10</v>
      </c>
      <c r="C331" s="28">
        <v>502.47368376999998</v>
      </c>
      <c r="D331" s="28">
        <v>499.97381469999999</v>
      </c>
      <c r="E331" s="28">
        <v>0</v>
      </c>
      <c r="F331" s="28">
        <v>48.053197150000003</v>
      </c>
      <c r="G331" s="28">
        <v>120.13299287</v>
      </c>
      <c r="H331" s="28">
        <v>240.26598573999999</v>
      </c>
      <c r="I331" s="28">
        <v>0</v>
      </c>
      <c r="J331" s="28">
        <v>264.29258431</v>
      </c>
      <c r="K331" s="28">
        <v>312.34578146000001</v>
      </c>
      <c r="L331" s="28">
        <v>360.39897860999997</v>
      </c>
    </row>
    <row r="332" spans="1:12" ht="12.75" customHeight="1" x14ac:dyDescent="0.2">
      <c r="A332" s="27" t="s">
        <v>139</v>
      </c>
      <c r="B332" s="27">
        <v>11</v>
      </c>
      <c r="C332" s="28">
        <v>604.32527291999997</v>
      </c>
      <c r="D332" s="28">
        <v>601.31867952000005</v>
      </c>
      <c r="E332" s="28">
        <v>0</v>
      </c>
      <c r="F332" s="28">
        <v>51.538215999999998</v>
      </c>
      <c r="G332" s="28">
        <v>128.84553998999999</v>
      </c>
      <c r="H332" s="28">
        <v>257.69107998999999</v>
      </c>
      <c r="I332" s="28">
        <v>0</v>
      </c>
      <c r="J332" s="28">
        <v>283.46018798</v>
      </c>
      <c r="K332" s="28">
        <v>334.99840397999998</v>
      </c>
      <c r="L332" s="28">
        <v>386.53661998000001</v>
      </c>
    </row>
    <row r="333" spans="1:12" ht="12.75" customHeight="1" x14ac:dyDescent="0.2">
      <c r="A333" s="27" t="s">
        <v>139</v>
      </c>
      <c r="B333" s="27">
        <v>12</v>
      </c>
      <c r="C333" s="28">
        <v>591.50655491999999</v>
      </c>
      <c r="D333" s="28">
        <v>588.56373624000003</v>
      </c>
      <c r="E333" s="28">
        <v>0</v>
      </c>
      <c r="F333" s="28">
        <v>51.73921782</v>
      </c>
      <c r="G333" s="28">
        <v>129.34804456000001</v>
      </c>
      <c r="H333" s="28">
        <v>258.69608912000001</v>
      </c>
      <c r="I333" s="28">
        <v>0</v>
      </c>
      <c r="J333" s="28">
        <v>284.56569803000002</v>
      </c>
      <c r="K333" s="28">
        <v>336.30491584999999</v>
      </c>
      <c r="L333" s="28">
        <v>388.04413367000001</v>
      </c>
    </row>
    <row r="334" spans="1:12" ht="12.75" customHeight="1" x14ac:dyDescent="0.2">
      <c r="A334" s="27" t="s">
        <v>139</v>
      </c>
      <c r="B334" s="27">
        <v>13</v>
      </c>
      <c r="C334" s="28">
        <v>537.14642659000003</v>
      </c>
      <c r="D334" s="28">
        <v>534.47405631000004</v>
      </c>
      <c r="E334" s="28">
        <v>0</v>
      </c>
      <c r="F334" s="28">
        <v>51.219922830000002</v>
      </c>
      <c r="G334" s="28">
        <v>128.04980707999999</v>
      </c>
      <c r="H334" s="28">
        <v>256.09961415999999</v>
      </c>
      <c r="I334" s="28">
        <v>0</v>
      </c>
      <c r="J334" s="28">
        <v>281.70957557999998</v>
      </c>
      <c r="K334" s="28">
        <v>332.92949841000001</v>
      </c>
      <c r="L334" s="28">
        <v>384.14942123999998</v>
      </c>
    </row>
    <row r="335" spans="1:12" ht="12.75" customHeight="1" x14ac:dyDescent="0.2">
      <c r="A335" s="27" t="s">
        <v>139</v>
      </c>
      <c r="B335" s="27">
        <v>14</v>
      </c>
      <c r="C335" s="28">
        <v>551.48731817999999</v>
      </c>
      <c r="D335" s="28">
        <v>548.74360018000004</v>
      </c>
      <c r="E335" s="28">
        <v>0</v>
      </c>
      <c r="F335" s="28">
        <v>52.63283766</v>
      </c>
      <c r="G335" s="28">
        <v>131.58209416</v>
      </c>
      <c r="H335" s="28">
        <v>263.16418831999999</v>
      </c>
      <c r="I335" s="28">
        <v>0</v>
      </c>
      <c r="J335" s="28">
        <v>289.48060715000003</v>
      </c>
      <c r="K335" s="28">
        <v>342.11344480999998</v>
      </c>
      <c r="L335" s="28">
        <v>394.74628246999998</v>
      </c>
    </row>
    <row r="336" spans="1:12" ht="12.75" customHeight="1" x14ac:dyDescent="0.2">
      <c r="A336" s="27" t="s">
        <v>139</v>
      </c>
      <c r="B336" s="27">
        <v>15</v>
      </c>
      <c r="C336" s="28">
        <v>519.68776737999997</v>
      </c>
      <c r="D336" s="28">
        <v>517.10225609999998</v>
      </c>
      <c r="E336" s="28">
        <v>0</v>
      </c>
      <c r="F336" s="28">
        <v>52.283642540000002</v>
      </c>
      <c r="G336" s="28">
        <v>130.70910635999999</v>
      </c>
      <c r="H336" s="28">
        <v>261.41821271999999</v>
      </c>
      <c r="I336" s="28">
        <v>0</v>
      </c>
      <c r="J336" s="28">
        <v>287.56003399000002</v>
      </c>
      <c r="K336" s="28">
        <v>339.84367653999999</v>
      </c>
      <c r="L336" s="28">
        <v>392.12731908000001</v>
      </c>
    </row>
    <row r="337" spans="1:12" ht="12.75" customHeight="1" x14ac:dyDescent="0.2">
      <c r="A337" s="27" t="s">
        <v>139</v>
      </c>
      <c r="B337" s="27">
        <v>16</v>
      </c>
      <c r="C337" s="28">
        <v>526.05360085999996</v>
      </c>
      <c r="D337" s="28">
        <v>523.43641877000005</v>
      </c>
      <c r="E337" s="28">
        <v>0</v>
      </c>
      <c r="F337" s="28">
        <v>51.637827850000001</v>
      </c>
      <c r="G337" s="28">
        <v>129.09456964</v>
      </c>
      <c r="H337" s="28">
        <v>258.18913927</v>
      </c>
      <c r="I337" s="28">
        <v>0</v>
      </c>
      <c r="J337" s="28">
        <v>284.00805320000001</v>
      </c>
      <c r="K337" s="28">
        <v>335.64588105000001</v>
      </c>
      <c r="L337" s="28">
        <v>387.28370890999997</v>
      </c>
    </row>
    <row r="338" spans="1:12" ht="12.75" customHeight="1" x14ac:dyDescent="0.2">
      <c r="A338" s="27" t="s">
        <v>139</v>
      </c>
      <c r="B338" s="27">
        <v>17</v>
      </c>
      <c r="C338" s="28">
        <v>596.51030376999995</v>
      </c>
      <c r="D338" s="28">
        <v>593.54259081999999</v>
      </c>
      <c r="E338" s="28">
        <v>0</v>
      </c>
      <c r="F338" s="28">
        <v>51.196564709999997</v>
      </c>
      <c r="G338" s="28">
        <v>127.99141177</v>
      </c>
      <c r="H338" s="28">
        <v>255.98282352999999</v>
      </c>
      <c r="I338" s="28">
        <v>0</v>
      </c>
      <c r="J338" s="28">
        <v>281.58110588</v>
      </c>
      <c r="K338" s="28">
        <v>332.77767059000001</v>
      </c>
      <c r="L338" s="28">
        <v>383.97423529999998</v>
      </c>
    </row>
    <row r="339" spans="1:12" ht="12.75" customHeight="1" x14ac:dyDescent="0.2">
      <c r="A339" s="27" t="s">
        <v>139</v>
      </c>
      <c r="B339" s="27">
        <v>18</v>
      </c>
      <c r="C339" s="28">
        <v>588.49408219999998</v>
      </c>
      <c r="D339" s="28">
        <v>585.56625095000004</v>
      </c>
      <c r="E339" s="28">
        <v>0</v>
      </c>
      <c r="F339" s="28">
        <v>50.904657610000001</v>
      </c>
      <c r="G339" s="28">
        <v>127.26164402000001</v>
      </c>
      <c r="H339" s="28">
        <v>254.52328804000001</v>
      </c>
      <c r="I339" s="28">
        <v>0</v>
      </c>
      <c r="J339" s="28">
        <v>279.97561683999999</v>
      </c>
      <c r="K339" s="28">
        <v>330.88027445</v>
      </c>
      <c r="L339" s="28">
        <v>381.78493206000002</v>
      </c>
    </row>
    <row r="340" spans="1:12" ht="12.75" customHeight="1" x14ac:dyDescent="0.2">
      <c r="A340" s="27" t="s">
        <v>139</v>
      </c>
      <c r="B340" s="27">
        <v>19</v>
      </c>
      <c r="C340" s="28">
        <v>561.66854294999996</v>
      </c>
      <c r="D340" s="28">
        <v>558.87417209</v>
      </c>
      <c r="E340" s="28">
        <v>0</v>
      </c>
      <c r="F340" s="28">
        <v>50.593033249999998</v>
      </c>
      <c r="G340" s="28">
        <v>126.48258312999999</v>
      </c>
      <c r="H340" s="28">
        <v>252.96516627</v>
      </c>
      <c r="I340" s="28">
        <v>0</v>
      </c>
      <c r="J340" s="28">
        <v>278.26168288999997</v>
      </c>
      <c r="K340" s="28">
        <v>328.85471613999999</v>
      </c>
      <c r="L340" s="28">
        <v>379.44774940000002</v>
      </c>
    </row>
    <row r="341" spans="1:12" ht="12.75" customHeight="1" x14ac:dyDescent="0.2">
      <c r="A341" s="27" t="s">
        <v>139</v>
      </c>
      <c r="B341" s="27">
        <v>20</v>
      </c>
      <c r="C341" s="28">
        <v>583.89675910000005</v>
      </c>
      <c r="D341" s="28">
        <v>580.99180009999998</v>
      </c>
      <c r="E341" s="28">
        <v>0</v>
      </c>
      <c r="F341" s="28">
        <v>50.800239619999999</v>
      </c>
      <c r="G341" s="28">
        <v>127.00059905000001</v>
      </c>
      <c r="H341" s="28">
        <v>254.00119809</v>
      </c>
      <c r="I341" s="28">
        <v>0</v>
      </c>
      <c r="J341" s="28">
        <v>279.40131789999998</v>
      </c>
      <c r="K341" s="28">
        <v>330.20155751999999</v>
      </c>
      <c r="L341" s="28">
        <v>381.00179714000001</v>
      </c>
    </row>
    <row r="342" spans="1:12" ht="12.75" customHeight="1" x14ac:dyDescent="0.2">
      <c r="A342" s="27" t="s">
        <v>139</v>
      </c>
      <c r="B342" s="27">
        <v>21</v>
      </c>
      <c r="C342" s="28">
        <v>553.12956498999995</v>
      </c>
      <c r="D342" s="28">
        <v>550.37767660999998</v>
      </c>
      <c r="E342" s="28">
        <v>0</v>
      </c>
      <c r="F342" s="28">
        <v>48.795368099999997</v>
      </c>
      <c r="G342" s="28">
        <v>121.98842025</v>
      </c>
      <c r="H342" s="28">
        <v>243.97684050000001</v>
      </c>
      <c r="I342" s="28">
        <v>0</v>
      </c>
      <c r="J342" s="28">
        <v>268.37452454999999</v>
      </c>
      <c r="K342" s="28">
        <v>317.16989265000001</v>
      </c>
      <c r="L342" s="28">
        <v>365.96526075000003</v>
      </c>
    </row>
    <row r="343" spans="1:12" ht="12.75" customHeight="1" x14ac:dyDescent="0.2">
      <c r="A343" s="27" t="s">
        <v>139</v>
      </c>
      <c r="B343" s="27">
        <v>22</v>
      </c>
      <c r="C343" s="28">
        <v>535.69697670999994</v>
      </c>
      <c r="D343" s="28">
        <v>533.03181761999997</v>
      </c>
      <c r="E343" s="28">
        <v>0</v>
      </c>
      <c r="F343" s="28">
        <v>48.575220350000002</v>
      </c>
      <c r="G343" s="28">
        <v>121.43805088000001</v>
      </c>
      <c r="H343" s="28">
        <v>242.87610176000001</v>
      </c>
      <c r="I343" s="28">
        <v>0</v>
      </c>
      <c r="J343" s="28">
        <v>267.16371192999998</v>
      </c>
      <c r="K343" s="28">
        <v>315.73893227999997</v>
      </c>
      <c r="L343" s="28">
        <v>364.31415263000002</v>
      </c>
    </row>
    <row r="344" spans="1:12" ht="12.75" customHeight="1" x14ac:dyDescent="0.2">
      <c r="A344" s="27" t="s">
        <v>139</v>
      </c>
      <c r="B344" s="27">
        <v>23</v>
      </c>
      <c r="C344" s="28">
        <v>559.05864926000004</v>
      </c>
      <c r="D344" s="28">
        <v>556.27726295000002</v>
      </c>
      <c r="E344" s="28">
        <v>0</v>
      </c>
      <c r="F344" s="28">
        <v>50.429802000000002</v>
      </c>
      <c r="G344" s="28">
        <v>126.07450498999999</v>
      </c>
      <c r="H344" s="28">
        <v>252.14900997999999</v>
      </c>
      <c r="I344" s="28">
        <v>0</v>
      </c>
      <c r="J344" s="28">
        <v>277.36391098000001</v>
      </c>
      <c r="K344" s="28">
        <v>327.79371297</v>
      </c>
      <c r="L344" s="28">
        <v>378.22351497</v>
      </c>
    </row>
    <row r="345" spans="1:12" ht="12.75" customHeight="1" x14ac:dyDescent="0.2">
      <c r="A345" s="27" t="s">
        <v>139</v>
      </c>
      <c r="B345" s="27">
        <v>24</v>
      </c>
      <c r="C345" s="28">
        <v>621.16996338000001</v>
      </c>
      <c r="D345" s="28">
        <v>618.07956554999998</v>
      </c>
      <c r="E345" s="28">
        <v>0</v>
      </c>
      <c r="F345" s="28">
        <v>55.710941849999998</v>
      </c>
      <c r="G345" s="28">
        <v>139.27735462999999</v>
      </c>
      <c r="H345" s="28">
        <v>278.55470926999999</v>
      </c>
      <c r="I345" s="28">
        <v>0</v>
      </c>
      <c r="J345" s="28">
        <v>306.41018019000001</v>
      </c>
      <c r="K345" s="28">
        <v>362.12112203999999</v>
      </c>
      <c r="L345" s="28">
        <v>417.83206389999998</v>
      </c>
    </row>
    <row r="346" spans="1:12" ht="12.75" customHeight="1" x14ac:dyDescent="0.2">
      <c r="A346" s="27" t="s">
        <v>140</v>
      </c>
      <c r="B346" s="27">
        <v>1</v>
      </c>
      <c r="C346" s="28">
        <v>643.34046694000006</v>
      </c>
      <c r="D346" s="28">
        <v>640.13976809999997</v>
      </c>
      <c r="E346" s="28">
        <v>0</v>
      </c>
      <c r="F346" s="28">
        <v>57.977765480000002</v>
      </c>
      <c r="G346" s="28">
        <v>144.94441370999999</v>
      </c>
      <c r="H346" s="28">
        <v>289.88882740999998</v>
      </c>
      <c r="I346" s="28">
        <v>0</v>
      </c>
      <c r="J346" s="28">
        <v>318.87771014999998</v>
      </c>
      <c r="K346" s="28">
        <v>376.85547563</v>
      </c>
      <c r="L346" s="28">
        <v>434.83324112000003</v>
      </c>
    </row>
    <row r="347" spans="1:12" ht="12.75" customHeight="1" x14ac:dyDescent="0.2">
      <c r="A347" s="27" t="s">
        <v>140</v>
      </c>
      <c r="B347" s="27">
        <v>2</v>
      </c>
      <c r="C347" s="28">
        <v>710.42403066999998</v>
      </c>
      <c r="D347" s="28">
        <v>706.88958276000005</v>
      </c>
      <c r="E347" s="28">
        <v>0</v>
      </c>
      <c r="F347" s="28">
        <v>63.33483983</v>
      </c>
      <c r="G347" s="28">
        <v>158.33709956000001</v>
      </c>
      <c r="H347" s="28">
        <v>316.67419912999998</v>
      </c>
      <c r="I347" s="28">
        <v>0</v>
      </c>
      <c r="J347" s="28">
        <v>348.34161904000001</v>
      </c>
      <c r="K347" s="28">
        <v>411.67645886000003</v>
      </c>
      <c r="L347" s="28">
        <v>475.01129868999999</v>
      </c>
    </row>
    <row r="348" spans="1:12" ht="12.75" customHeight="1" x14ac:dyDescent="0.2">
      <c r="A348" s="27" t="s">
        <v>140</v>
      </c>
      <c r="B348" s="27">
        <v>3</v>
      </c>
      <c r="C348" s="28">
        <v>735.37648889000002</v>
      </c>
      <c r="D348" s="28">
        <v>731.71789938999996</v>
      </c>
      <c r="E348" s="28">
        <v>0</v>
      </c>
      <c r="F348" s="28">
        <v>66.480690640000006</v>
      </c>
      <c r="G348" s="28">
        <v>166.20172661000001</v>
      </c>
      <c r="H348" s="28">
        <v>332.40345321000001</v>
      </c>
      <c r="I348" s="28">
        <v>0</v>
      </c>
      <c r="J348" s="28">
        <v>365.64379853000003</v>
      </c>
      <c r="K348" s="28">
        <v>432.12448917</v>
      </c>
      <c r="L348" s="28">
        <v>498.60517981999999</v>
      </c>
    </row>
    <row r="349" spans="1:12" ht="12.75" customHeight="1" x14ac:dyDescent="0.2">
      <c r="A349" s="27" t="s">
        <v>140</v>
      </c>
      <c r="B349" s="27">
        <v>4</v>
      </c>
      <c r="C349" s="28">
        <v>746.08778104999999</v>
      </c>
      <c r="D349" s="28">
        <v>742.37590153999997</v>
      </c>
      <c r="E349" s="28">
        <v>0</v>
      </c>
      <c r="F349" s="28">
        <v>67.454138279999995</v>
      </c>
      <c r="G349" s="28">
        <v>168.63534569999999</v>
      </c>
      <c r="H349" s="28">
        <v>337.27069139000002</v>
      </c>
      <c r="I349" s="28">
        <v>0</v>
      </c>
      <c r="J349" s="28">
        <v>370.99776052999999</v>
      </c>
      <c r="K349" s="28">
        <v>438.45189880999999</v>
      </c>
      <c r="L349" s="28">
        <v>505.90603708999998</v>
      </c>
    </row>
    <row r="350" spans="1:12" ht="12.75" customHeight="1" x14ac:dyDescent="0.2">
      <c r="A350" s="27" t="s">
        <v>140</v>
      </c>
      <c r="B350" s="27">
        <v>5</v>
      </c>
      <c r="C350" s="28">
        <v>782.97100544</v>
      </c>
      <c r="D350" s="28">
        <v>779.07562729999995</v>
      </c>
      <c r="E350" s="28">
        <v>0</v>
      </c>
      <c r="F350" s="28">
        <v>68.090679539999996</v>
      </c>
      <c r="G350" s="28">
        <v>170.22669886</v>
      </c>
      <c r="H350" s="28">
        <v>340.45339770999999</v>
      </c>
      <c r="I350" s="28">
        <v>0</v>
      </c>
      <c r="J350" s="28">
        <v>374.49873747999999</v>
      </c>
      <c r="K350" s="28">
        <v>442.58941701999998</v>
      </c>
      <c r="L350" s="28">
        <v>510.68009656999999</v>
      </c>
    </row>
    <row r="351" spans="1:12" ht="12.75" customHeight="1" x14ac:dyDescent="0.2">
      <c r="A351" s="27" t="s">
        <v>140</v>
      </c>
      <c r="B351" s="27">
        <v>6</v>
      </c>
      <c r="C351" s="28">
        <v>755.20223584999997</v>
      </c>
      <c r="D351" s="28">
        <v>751.44501079999998</v>
      </c>
      <c r="E351" s="28">
        <v>0</v>
      </c>
      <c r="F351" s="28">
        <v>66.837469249999998</v>
      </c>
      <c r="G351" s="28">
        <v>167.09367312000001</v>
      </c>
      <c r="H351" s="28">
        <v>334.18734624000001</v>
      </c>
      <c r="I351" s="28">
        <v>0</v>
      </c>
      <c r="J351" s="28">
        <v>367.60608086000002</v>
      </c>
      <c r="K351" s="28">
        <v>434.44355010999999</v>
      </c>
      <c r="L351" s="28">
        <v>501.28101935000001</v>
      </c>
    </row>
    <row r="352" spans="1:12" ht="12.75" customHeight="1" x14ac:dyDescent="0.2">
      <c r="A352" s="27" t="s">
        <v>140</v>
      </c>
      <c r="B352" s="27">
        <v>7</v>
      </c>
      <c r="C352" s="28">
        <v>639.97084610000002</v>
      </c>
      <c r="D352" s="28">
        <v>636.78691154000001</v>
      </c>
      <c r="E352" s="28">
        <v>0</v>
      </c>
      <c r="F352" s="28">
        <v>59.557770140000002</v>
      </c>
      <c r="G352" s="28">
        <v>148.89442535000001</v>
      </c>
      <c r="H352" s="28">
        <v>297.78885071000002</v>
      </c>
      <c r="I352" s="28">
        <v>0</v>
      </c>
      <c r="J352" s="28">
        <v>327.56773578000002</v>
      </c>
      <c r="K352" s="28">
        <v>387.12550592000002</v>
      </c>
      <c r="L352" s="28">
        <v>446.68327606000003</v>
      </c>
    </row>
    <row r="353" spans="1:12" ht="12.75" customHeight="1" x14ac:dyDescent="0.2">
      <c r="A353" s="27" t="s">
        <v>140</v>
      </c>
      <c r="B353" s="27">
        <v>8</v>
      </c>
      <c r="C353" s="28">
        <v>585.57403065999995</v>
      </c>
      <c r="D353" s="28">
        <v>582.66072701999997</v>
      </c>
      <c r="E353" s="28">
        <v>0</v>
      </c>
      <c r="F353" s="28">
        <v>51.508469509999998</v>
      </c>
      <c r="G353" s="28">
        <v>128.77117378</v>
      </c>
      <c r="H353" s="28">
        <v>257.54234756</v>
      </c>
      <c r="I353" s="28">
        <v>0</v>
      </c>
      <c r="J353" s="28">
        <v>283.29658231000002</v>
      </c>
      <c r="K353" s="28">
        <v>334.80505182000002</v>
      </c>
      <c r="L353" s="28">
        <v>386.31352133000001</v>
      </c>
    </row>
    <row r="354" spans="1:12" ht="12.75" customHeight="1" x14ac:dyDescent="0.2">
      <c r="A354" s="27" t="s">
        <v>140</v>
      </c>
      <c r="B354" s="27">
        <v>9</v>
      </c>
      <c r="C354" s="28">
        <v>436.27863035000001</v>
      </c>
      <c r="D354" s="28">
        <v>434.10808989999998</v>
      </c>
      <c r="E354" s="28">
        <v>0</v>
      </c>
      <c r="F354" s="28">
        <v>45.833875749999997</v>
      </c>
      <c r="G354" s="28">
        <v>114.58468937000001</v>
      </c>
      <c r="H354" s="28">
        <v>229.16937873000001</v>
      </c>
      <c r="I354" s="28">
        <v>0</v>
      </c>
      <c r="J354" s="28">
        <v>252.0863166</v>
      </c>
      <c r="K354" s="28">
        <v>297.92019234999998</v>
      </c>
      <c r="L354" s="28">
        <v>343.75406809999998</v>
      </c>
    </row>
    <row r="355" spans="1:12" ht="12.75" customHeight="1" x14ac:dyDescent="0.2">
      <c r="A355" s="27" t="s">
        <v>140</v>
      </c>
      <c r="B355" s="27">
        <v>10</v>
      </c>
      <c r="C355" s="28">
        <v>431.11321020999998</v>
      </c>
      <c r="D355" s="28">
        <v>428.96836837000001</v>
      </c>
      <c r="E355" s="28">
        <v>0</v>
      </c>
      <c r="F355" s="28">
        <v>42.042619350000002</v>
      </c>
      <c r="G355" s="28">
        <v>105.10654837</v>
      </c>
      <c r="H355" s="28">
        <v>210.21309674</v>
      </c>
      <c r="I355" s="28">
        <v>0</v>
      </c>
      <c r="J355" s="28">
        <v>231.23440640999999</v>
      </c>
      <c r="K355" s="28">
        <v>273.27702576000001</v>
      </c>
      <c r="L355" s="28">
        <v>315.31964511000001</v>
      </c>
    </row>
    <row r="356" spans="1:12" ht="12.75" customHeight="1" x14ac:dyDescent="0.2">
      <c r="A356" s="27" t="s">
        <v>140</v>
      </c>
      <c r="B356" s="27">
        <v>11</v>
      </c>
      <c r="C356" s="28">
        <v>421.23692493999999</v>
      </c>
      <c r="D356" s="28">
        <v>419.14121884999997</v>
      </c>
      <c r="E356" s="28">
        <v>0</v>
      </c>
      <c r="F356" s="28">
        <v>40.92355147</v>
      </c>
      <c r="G356" s="28">
        <v>102.30887868000001</v>
      </c>
      <c r="H356" s="28">
        <v>204.61775736000001</v>
      </c>
      <c r="I356" s="28">
        <v>0</v>
      </c>
      <c r="J356" s="28">
        <v>225.07953309000001</v>
      </c>
      <c r="K356" s="28">
        <v>266.00308455999999</v>
      </c>
      <c r="L356" s="28">
        <v>306.92663603</v>
      </c>
    </row>
    <row r="357" spans="1:12" ht="12.75" customHeight="1" x14ac:dyDescent="0.2">
      <c r="A357" s="27" t="s">
        <v>140</v>
      </c>
      <c r="B357" s="27">
        <v>12</v>
      </c>
      <c r="C357" s="28">
        <v>407.83117398000002</v>
      </c>
      <c r="D357" s="28">
        <v>405.80216316000002</v>
      </c>
      <c r="E357" s="28">
        <v>0</v>
      </c>
      <c r="F357" s="28">
        <v>40.257030280000002</v>
      </c>
      <c r="G357" s="28">
        <v>100.64257569999999</v>
      </c>
      <c r="H357" s="28">
        <v>201.28515141</v>
      </c>
      <c r="I357" s="28">
        <v>0</v>
      </c>
      <c r="J357" s="28">
        <v>221.41366654999999</v>
      </c>
      <c r="K357" s="28">
        <v>261.67069683</v>
      </c>
      <c r="L357" s="28">
        <v>301.92772710999998</v>
      </c>
    </row>
    <row r="358" spans="1:12" ht="12.75" customHeight="1" x14ac:dyDescent="0.2">
      <c r="A358" s="27" t="s">
        <v>140</v>
      </c>
      <c r="B358" s="27">
        <v>13</v>
      </c>
      <c r="C358" s="28">
        <v>408.74243863999999</v>
      </c>
      <c r="D358" s="28">
        <v>406.70889417000001</v>
      </c>
      <c r="E358" s="28">
        <v>0</v>
      </c>
      <c r="F358" s="28">
        <v>39.678216169999999</v>
      </c>
      <c r="G358" s="28">
        <v>99.195540429999994</v>
      </c>
      <c r="H358" s="28">
        <v>198.39108085999999</v>
      </c>
      <c r="I358" s="28">
        <v>0</v>
      </c>
      <c r="J358" s="28">
        <v>218.23018894000001</v>
      </c>
      <c r="K358" s="28">
        <v>257.90840510999999</v>
      </c>
      <c r="L358" s="28">
        <v>297.58662127999997</v>
      </c>
    </row>
    <row r="359" spans="1:12" ht="12.75" customHeight="1" x14ac:dyDescent="0.2">
      <c r="A359" s="27" t="s">
        <v>140</v>
      </c>
      <c r="B359" s="27">
        <v>14</v>
      </c>
      <c r="C359" s="28">
        <v>402.91132123</v>
      </c>
      <c r="D359" s="28">
        <v>400.90678729000001</v>
      </c>
      <c r="E359" s="28">
        <v>0</v>
      </c>
      <c r="F359" s="28">
        <v>40.094845149999998</v>
      </c>
      <c r="G359" s="28">
        <v>100.23711287</v>
      </c>
      <c r="H359" s="28">
        <v>200.47422574999999</v>
      </c>
      <c r="I359" s="28">
        <v>0</v>
      </c>
      <c r="J359" s="28">
        <v>220.52164832</v>
      </c>
      <c r="K359" s="28">
        <v>260.61649347000002</v>
      </c>
      <c r="L359" s="28">
        <v>300.71133861999999</v>
      </c>
    </row>
    <row r="360" spans="1:12" ht="12.75" customHeight="1" x14ac:dyDescent="0.2">
      <c r="A360" s="27" t="s">
        <v>140</v>
      </c>
      <c r="B360" s="27">
        <v>15</v>
      </c>
      <c r="C360" s="28">
        <v>391.33370829</v>
      </c>
      <c r="D360" s="28">
        <v>389.38677441999999</v>
      </c>
      <c r="E360" s="28">
        <v>0</v>
      </c>
      <c r="F360" s="28">
        <v>39.459910260000001</v>
      </c>
      <c r="G360" s="28">
        <v>98.649775660000003</v>
      </c>
      <c r="H360" s="28">
        <v>197.29955131</v>
      </c>
      <c r="I360" s="28">
        <v>0</v>
      </c>
      <c r="J360" s="28">
        <v>217.02950644000001</v>
      </c>
      <c r="K360" s="28">
        <v>256.48941669999999</v>
      </c>
      <c r="L360" s="28">
        <v>295.94932697000002</v>
      </c>
    </row>
    <row r="361" spans="1:12" ht="12.75" customHeight="1" x14ac:dyDescent="0.2">
      <c r="A361" s="27" t="s">
        <v>140</v>
      </c>
      <c r="B361" s="27">
        <v>16</v>
      </c>
      <c r="C361" s="28">
        <v>402.38010616999998</v>
      </c>
      <c r="D361" s="28">
        <v>400.37821509000003</v>
      </c>
      <c r="E361" s="28">
        <v>0</v>
      </c>
      <c r="F361" s="28">
        <v>39.569108440000001</v>
      </c>
      <c r="G361" s="28">
        <v>98.922771100000006</v>
      </c>
      <c r="H361" s="28">
        <v>197.84554220000001</v>
      </c>
      <c r="I361" s="28">
        <v>0</v>
      </c>
      <c r="J361" s="28">
        <v>217.63009642</v>
      </c>
      <c r="K361" s="28">
        <v>257.19920486000001</v>
      </c>
      <c r="L361" s="28">
        <v>296.76831329999999</v>
      </c>
    </row>
    <row r="362" spans="1:12" ht="12.75" customHeight="1" x14ac:dyDescent="0.2">
      <c r="A362" s="27" t="s">
        <v>140</v>
      </c>
      <c r="B362" s="27">
        <v>17</v>
      </c>
      <c r="C362" s="28">
        <v>476.92481987999997</v>
      </c>
      <c r="D362" s="28">
        <v>474.55205957999999</v>
      </c>
      <c r="E362" s="28">
        <v>0</v>
      </c>
      <c r="F362" s="28">
        <v>39.409941379999999</v>
      </c>
      <c r="G362" s="28">
        <v>98.524853449999995</v>
      </c>
      <c r="H362" s="28">
        <v>197.04970691</v>
      </c>
      <c r="I362" s="28">
        <v>0</v>
      </c>
      <c r="J362" s="28">
        <v>216.75467760000001</v>
      </c>
      <c r="K362" s="28">
        <v>256.16461898</v>
      </c>
      <c r="L362" s="28">
        <v>295.57456036000002</v>
      </c>
    </row>
    <row r="363" spans="1:12" ht="12.75" customHeight="1" x14ac:dyDescent="0.2">
      <c r="A363" s="27" t="s">
        <v>140</v>
      </c>
      <c r="B363" s="27">
        <v>18</v>
      </c>
      <c r="C363" s="28">
        <v>486.61848807000001</v>
      </c>
      <c r="D363" s="28">
        <v>484.19750056999999</v>
      </c>
      <c r="E363" s="28">
        <v>0</v>
      </c>
      <c r="F363" s="28">
        <v>39.356278209999999</v>
      </c>
      <c r="G363" s="28">
        <v>98.390695519999994</v>
      </c>
      <c r="H363" s="28">
        <v>196.78139105</v>
      </c>
      <c r="I363" s="28">
        <v>0</v>
      </c>
      <c r="J363" s="28">
        <v>216.45953015000001</v>
      </c>
      <c r="K363" s="28">
        <v>255.81580836000001</v>
      </c>
      <c r="L363" s="28">
        <v>295.17208656999998</v>
      </c>
    </row>
    <row r="364" spans="1:12" ht="12.75" customHeight="1" x14ac:dyDescent="0.2">
      <c r="A364" s="27" t="s">
        <v>140</v>
      </c>
      <c r="B364" s="27">
        <v>19</v>
      </c>
      <c r="C364" s="28">
        <v>470.24329427999999</v>
      </c>
      <c r="D364" s="28">
        <v>467.90377539999997</v>
      </c>
      <c r="E364" s="28">
        <v>0</v>
      </c>
      <c r="F364" s="28">
        <v>39.614740269999999</v>
      </c>
      <c r="G364" s="28">
        <v>99.036850680000001</v>
      </c>
      <c r="H364" s="28">
        <v>198.07370137000001</v>
      </c>
      <c r="I364" s="28">
        <v>0</v>
      </c>
      <c r="J364" s="28">
        <v>217.88107149999999</v>
      </c>
      <c r="K364" s="28">
        <v>257.49581176999999</v>
      </c>
      <c r="L364" s="28">
        <v>297.11055205000002</v>
      </c>
    </row>
    <row r="365" spans="1:12" ht="12.75" customHeight="1" x14ac:dyDescent="0.2">
      <c r="A365" s="27" t="s">
        <v>140</v>
      </c>
      <c r="B365" s="27">
        <v>20</v>
      </c>
      <c r="C365" s="28">
        <v>452.8591801</v>
      </c>
      <c r="D365" s="28">
        <v>450.60614935000001</v>
      </c>
      <c r="E365" s="28">
        <v>0</v>
      </c>
      <c r="F365" s="28">
        <v>40.85025761</v>
      </c>
      <c r="G365" s="28">
        <v>102.12564402</v>
      </c>
      <c r="H365" s="28">
        <v>204.25128803999999</v>
      </c>
      <c r="I365" s="28">
        <v>0</v>
      </c>
      <c r="J365" s="28">
        <v>224.67641684</v>
      </c>
      <c r="K365" s="28">
        <v>265.52667444999997</v>
      </c>
      <c r="L365" s="28">
        <v>306.37693204999999</v>
      </c>
    </row>
    <row r="366" spans="1:12" ht="12.75" customHeight="1" x14ac:dyDescent="0.2">
      <c r="A366" s="27" t="s">
        <v>140</v>
      </c>
      <c r="B366" s="27">
        <v>21</v>
      </c>
      <c r="C366" s="28">
        <v>505.77520140000001</v>
      </c>
      <c r="D366" s="28">
        <v>503.25890686999998</v>
      </c>
      <c r="E366" s="28">
        <v>0</v>
      </c>
      <c r="F366" s="28">
        <v>46.229423099999998</v>
      </c>
      <c r="G366" s="28">
        <v>115.57355774</v>
      </c>
      <c r="H366" s="28">
        <v>231.14711549</v>
      </c>
      <c r="I366" s="28">
        <v>0</v>
      </c>
      <c r="J366" s="28">
        <v>254.26182703000001</v>
      </c>
      <c r="K366" s="28">
        <v>300.49125013000003</v>
      </c>
      <c r="L366" s="28">
        <v>346.72067322999999</v>
      </c>
    </row>
    <row r="367" spans="1:12" ht="12.75" customHeight="1" x14ac:dyDescent="0.2">
      <c r="A367" s="27" t="s">
        <v>140</v>
      </c>
      <c r="B367" s="27">
        <v>22</v>
      </c>
      <c r="C367" s="28">
        <v>567.87342312999999</v>
      </c>
      <c r="D367" s="28">
        <v>565.04818221999994</v>
      </c>
      <c r="E367" s="28">
        <v>0</v>
      </c>
      <c r="F367" s="28">
        <v>50.977889210000001</v>
      </c>
      <c r="G367" s="28">
        <v>127.44472302</v>
      </c>
      <c r="H367" s="28">
        <v>254.88944605</v>
      </c>
      <c r="I367" s="28">
        <v>0</v>
      </c>
      <c r="J367" s="28">
        <v>280.37839064999997</v>
      </c>
      <c r="K367" s="28">
        <v>331.35627985999997</v>
      </c>
      <c r="L367" s="28">
        <v>382.33416906999997</v>
      </c>
    </row>
    <row r="368" spans="1:12" ht="12.75" customHeight="1" x14ac:dyDescent="0.2">
      <c r="A368" s="27" t="s">
        <v>140</v>
      </c>
      <c r="B368" s="27">
        <v>23</v>
      </c>
      <c r="C368" s="28">
        <v>575.27614093</v>
      </c>
      <c r="D368" s="28">
        <v>572.41407058000004</v>
      </c>
      <c r="E368" s="28">
        <v>0</v>
      </c>
      <c r="F368" s="28">
        <v>52.187435100000002</v>
      </c>
      <c r="G368" s="28">
        <v>130.46858774</v>
      </c>
      <c r="H368" s="28">
        <v>260.93717548000001</v>
      </c>
      <c r="I368" s="28">
        <v>0</v>
      </c>
      <c r="J368" s="28">
        <v>287.03089302000001</v>
      </c>
      <c r="K368" s="28">
        <v>339.21832812000002</v>
      </c>
      <c r="L368" s="28">
        <v>391.40576320999998</v>
      </c>
    </row>
    <row r="369" spans="1:12" ht="12.75" customHeight="1" x14ac:dyDescent="0.2">
      <c r="A369" s="27" t="s">
        <v>140</v>
      </c>
      <c r="B369" s="27">
        <v>24</v>
      </c>
      <c r="C369" s="28">
        <v>587.99425699000005</v>
      </c>
      <c r="D369" s="28">
        <v>585.06891242999995</v>
      </c>
      <c r="E369" s="28">
        <v>0</v>
      </c>
      <c r="F369" s="28">
        <v>52.362774190000003</v>
      </c>
      <c r="G369" s="28">
        <v>130.90693546</v>
      </c>
      <c r="H369" s="28">
        <v>261.81387093000001</v>
      </c>
      <c r="I369" s="28">
        <v>0</v>
      </c>
      <c r="J369" s="28">
        <v>287.99525801999999</v>
      </c>
      <c r="K369" s="28">
        <v>340.35803220000003</v>
      </c>
      <c r="L369" s="28">
        <v>392.72080639000001</v>
      </c>
    </row>
    <row r="370" spans="1:12" ht="12.75" customHeight="1" x14ac:dyDescent="0.2">
      <c r="A370" s="27" t="s">
        <v>141</v>
      </c>
      <c r="B370" s="27">
        <v>1</v>
      </c>
      <c r="C370" s="28">
        <v>568.14971162999996</v>
      </c>
      <c r="D370" s="28">
        <v>565.32309614999997</v>
      </c>
      <c r="E370" s="28">
        <v>0</v>
      </c>
      <c r="F370" s="28">
        <v>57.540695540000002</v>
      </c>
      <c r="G370" s="28">
        <v>143.85173886000001</v>
      </c>
      <c r="H370" s="28">
        <v>287.70347772000002</v>
      </c>
      <c r="I370" s="28">
        <v>0</v>
      </c>
      <c r="J370" s="28">
        <v>316.47382549000002</v>
      </c>
      <c r="K370" s="28">
        <v>374.01452103999998</v>
      </c>
      <c r="L370" s="28">
        <v>431.55521657999998</v>
      </c>
    </row>
    <row r="371" spans="1:12" ht="12.75" customHeight="1" x14ac:dyDescent="0.2">
      <c r="A371" s="27" t="s">
        <v>141</v>
      </c>
      <c r="B371" s="27">
        <v>2</v>
      </c>
      <c r="C371" s="28">
        <v>617.01339752000001</v>
      </c>
      <c r="D371" s="28">
        <v>613.94367911999996</v>
      </c>
      <c r="E371" s="28">
        <v>0</v>
      </c>
      <c r="F371" s="28">
        <v>61.438591850000002</v>
      </c>
      <c r="G371" s="28">
        <v>153.59647964000001</v>
      </c>
      <c r="H371" s="28">
        <v>307.19295927000002</v>
      </c>
      <c r="I371" s="28">
        <v>0</v>
      </c>
      <c r="J371" s="28">
        <v>337.9122552</v>
      </c>
      <c r="K371" s="28">
        <v>399.35084705000003</v>
      </c>
      <c r="L371" s="28">
        <v>460.78943891</v>
      </c>
    </row>
    <row r="372" spans="1:12" ht="12.75" customHeight="1" x14ac:dyDescent="0.2">
      <c r="A372" s="27" t="s">
        <v>141</v>
      </c>
      <c r="B372" s="27">
        <v>3</v>
      </c>
      <c r="C372" s="28">
        <v>625.57372945999998</v>
      </c>
      <c r="D372" s="28">
        <v>622.46142235000002</v>
      </c>
      <c r="E372" s="28">
        <v>0</v>
      </c>
      <c r="F372" s="28">
        <v>62.495443379999998</v>
      </c>
      <c r="G372" s="28">
        <v>156.23860844000001</v>
      </c>
      <c r="H372" s="28">
        <v>312.47721689000002</v>
      </c>
      <c r="I372" s="28">
        <v>0</v>
      </c>
      <c r="J372" s="28">
        <v>343.72493857000001</v>
      </c>
      <c r="K372" s="28">
        <v>406.22038194999999</v>
      </c>
      <c r="L372" s="28">
        <v>468.71582532999997</v>
      </c>
    </row>
    <row r="373" spans="1:12" ht="12.75" customHeight="1" x14ac:dyDescent="0.2">
      <c r="A373" s="27" t="s">
        <v>141</v>
      </c>
      <c r="B373" s="27">
        <v>4</v>
      </c>
      <c r="C373" s="28">
        <v>632.39589489000002</v>
      </c>
      <c r="D373" s="28">
        <v>629.24964666000005</v>
      </c>
      <c r="E373" s="28">
        <v>0</v>
      </c>
      <c r="F373" s="28">
        <v>63.821320280000002</v>
      </c>
      <c r="G373" s="28">
        <v>159.55330071</v>
      </c>
      <c r="H373" s="28">
        <v>319.10660142</v>
      </c>
      <c r="I373" s="28">
        <v>0</v>
      </c>
      <c r="J373" s="28">
        <v>351.01726156000001</v>
      </c>
      <c r="K373" s="28">
        <v>414.83858184000002</v>
      </c>
      <c r="L373" s="28">
        <v>478.65990212000003</v>
      </c>
    </row>
    <row r="374" spans="1:12" ht="12.75" customHeight="1" x14ac:dyDescent="0.2">
      <c r="A374" s="27" t="s">
        <v>141</v>
      </c>
      <c r="B374" s="27">
        <v>5</v>
      </c>
      <c r="C374" s="28">
        <v>654.04623855</v>
      </c>
      <c r="D374" s="28">
        <v>650.79227716000003</v>
      </c>
      <c r="E374" s="28">
        <v>0</v>
      </c>
      <c r="F374" s="28">
        <v>64.584955100000002</v>
      </c>
      <c r="G374" s="28">
        <v>161.46238775</v>
      </c>
      <c r="H374" s="28">
        <v>322.92477550000001</v>
      </c>
      <c r="I374" s="28">
        <v>0</v>
      </c>
      <c r="J374" s="28">
        <v>355.21725305000001</v>
      </c>
      <c r="K374" s="28">
        <v>419.80220815000001</v>
      </c>
      <c r="L374" s="28">
        <v>484.38716325000001</v>
      </c>
    </row>
    <row r="375" spans="1:12" ht="12.75" customHeight="1" x14ac:dyDescent="0.2">
      <c r="A375" s="27" t="s">
        <v>141</v>
      </c>
      <c r="B375" s="27">
        <v>6</v>
      </c>
      <c r="C375" s="28">
        <v>636.21101756999997</v>
      </c>
      <c r="D375" s="28">
        <v>633.04578862999995</v>
      </c>
      <c r="E375" s="28">
        <v>0</v>
      </c>
      <c r="F375" s="28">
        <v>63.184167909999999</v>
      </c>
      <c r="G375" s="28">
        <v>157.96041976999999</v>
      </c>
      <c r="H375" s="28">
        <v>315.92083954999998</v>
      </c>
      <c r="I375" s="28">
        <v>0</v>
      </c>
      <c r="J375" s="28">
        <v>347.5129235</v>
      </c>
      <c r="K375" s="28">
        <v>410.69709140999998</v>
      </c>
      <c r="L375" s="28">
        <v>473.88125932000003</v>
      </c>
    </row>
    <row r="376" spans="1:12" ht="12.75" customHeight="1" x14ac:dyDescent="0.2">
      <c r="A376" s="27" t="s">
        <v>141</v>
      </c>
      <c r="B376" s="27">
        <v>7</v>
      </c>
      <c r="C376" s="28">
        <v>631.28157420000002</v>
      </c>
      <c r="D376" s="28">
        <v>628.14086984999994</v>
      </c>
      <c r="E376" s="28">
        <v>0</v>
      </c>
      <c r="F376" s="28">
        <v>64.494044959999997</v>
      </c>
      <c r="G376" s="28">
        <v>161.23511239999999</v>
      </c>
      <c r="H376" s="28">
        <v>322.47022479999998</v>
      </c>
      <c r="I376" s="28">
        <v>0</v>
      </c>
      <c r="J376" s="28">
        <v>354.71724726999997</v>
      </c>
      <c r="K376" s="28">
        <v>419.21129223000003</v>
      </c>
      <c r="L376" s="28">
        <v>483.70533719000002</v>
      </c>
    </row>
    <row r="377" spans="1:12" ht="12.75" customHeight="1" x14ac:dyDescent="0.2">
      <c r="A377" s="27" t="s">
        <v>141</v>
      </c>
      <c r="B377" s="27">
        <v>8</v>
      </c>
      <c r="C377" s="28">
        <v>613.98117797999998</v>
      </c>
      <c r="D377" s="28">
        <v>610.92654525</v>
      </c>
      <c r="E377" s="28">
        <v>0</v>
      </c>
      <c r="F377" s="28">
        <v>62.539688869999999</v>
      </c>
      <c r="G377" s="28">
        <v>156.34922219000001</v>
      </c>
      <c r="H377" s="28">
        <v>312.69844437</v>
      </c>
      <c r="I377" s="28">
        <v>0</v>
      </c>
      <c r="J377" s="28">
        <v>343.96828880999999</v>
      </c>
      <c r="K377" s="28">
        <v>406.50797768000001</v>
      </c>
      <c r="L377" s="28">
        <v>469.04766655999998</v>
      </c>
    </row>
    <row r="378" spans="1:12" ht="12.75" customHeight="1" x14ac:dyDescent="0.2">
      <c r="A378" s="27" t="s">
        <v>141</v>
      </c>
      <c r="B378" s="27">
        <v>9</v>
      </c>
      <c r="C378" s="28">
        <v>534.36759043999996</v>
      </c>
      <c r="D378" s="28">
        <v>531.70904521</v>
      </c>
      <c r="E378" s="28">
        <v>0</v>
      </c>
      <c r="F378" s="28">
        <v>56.919321850000003</v>
      </c>
      <c r="G378" s="28">
        <v>142.29830462000001</v>
      </c>
      <c r="H378" s="28">
        <v>284.59660924000002</v>
      </c>
      <c r="I378" s="28">
        <v>0</v>
      </c>
      <c r="J378" s="28">
        <v>313.05627016</v>
      </c>
      <c r="K378" s="28">
        <v>369.97559201000001</v>
      </c>
      <c r="L378" s="28">
        <v>426.89491385000002</v>
      </c>
    </row>
    <row r="379" spans="1:12" ht="12.75" customHeight="1" x14ac:dyDescent="0.2">
      <c r="A379" s="27" t="s">
        <v>141</v>
      </c>
      <c r="B379" s="27">
        <v>10</v>
      </c>
      <c r="C379" s="28">
        <v>508.2958433</v>
      </c>
      <c r="D379" s="28">
        <v>505.76700826000001</v>
      </c>
      <c r="E379" s="28">
        <v>0</v>
      </c>
      <c r="F379" s="28">
        <v>51.026902130000003</v>
      </c>
      <c r="G379" s="28">
        <v>127.56725532999999</v>
      </c>
      <c r="H379" s="28">
        <v>255.13451065999999</v>
      </c>
      <c r="I379" s="28">
        <v>0</v>
      </c>
      <c r="J379" s="28">
        <v>280.64796173000002</v>
      </c>
      <c r="K379" s="28">
        <v>331.67486386000002</v>
      </c>
      <c r="L379" s="28">
        <v>382.70176599000001</v>
      </c>
    </row>
    <row r="380" spans="1:12" ht="12.75" customHeight="1" x14ac:dyDescent="0.2">
      <c r="A380" s="27" t="s">
        <v>141</v>
      </c>
      <c r="B380" s="27">
        <v>11</v>
      </c>
      <c r="C380" s="28">
        <v>465.85830231</v>
      </c>
      <c r="D380" s="28">
        <v>463.54059931</v>
      </c>
      <c r="E380" s="28">
        <v>0</v>
      </c>
      <c r="F380" s="28">
        <v>40.240705140000003</v>
      </c>
      <c r="G380" s="28">
        <v>100.60176284000001</v>
      </c>
      <c r="H380" s="28">
        <v>201.20352568000001</v>
      </c>
      <c r="I380" s="28">
        <v>0</v>
      </c>
      <c r="J380" s="28">
        <v>221.32387824</v>
      </c>
      <c r="K380" s="28">
        <v>261.56458337999999</v>
      </c>
      <c r="L380" s="28">
        <v>301.80528851000003</v>
      </c>
    </row>
    <row r="381" spans="1:12" ht="12.75" customHeight="1" x14ac:dyDescent="0.2">
      <c r="A381" s="27" t="s">
        <v>141</v>
      </c>
      <c r="B381" s="27">
        <v>12</v>
      </c>
      <c r="C381" s="28">
        <v>482.98860857</v>
      </c>
      <c r="D381" s="28">
        <v>480.58568016999999</v>
      </c>
      <c r="E381" s="28">
        <v>0</v>
      </c>
      <c r="F381" s="28">
        <v>39.507572410000002</v>
      </c>
      <c r="G381" s="28">
        <v>98.768931030000005</v>
      </c>
      <c r="H381" s="28">
        <v>197.53786206999999</v>
      </c>
      <c r="I381" s="28">
        <v>0</v>
      </c>
      <c r="J381" s="28">
        <v>217.29164827</v>
      </c>
      <c r="K381" s="28">
        <v>256.79922068000002</v>
      </c>
      <c r="L381" s="28">
        <v>296.30679309999999</v>
      </c>
    </row>
    <row r="382" spans="1:12" ht="12.75" customHeight="1" x14ac:dyDescent="0.2">
      <c r="A382" s="27" t="s">
        <v>141</v>
      </c>
      <c r="B382" s="27">
        <v>13</v>
      </c>
      <c r="C382" s="28">
        <v>473.67901740999997</v>
      </c>
      <c r="D382" s="28">
        <v>471.32240538000002</v>
      </c>
      <c r="E382" s="28">
        <v>0</v>
      </c>
      <c r="F382" s="28">
        <v>39.146424979999999</v>
      </c>
      <c r="G382" s="28">
        <v>97.866062450000001</v>
      </c>
      <c r="H382" s="28">
        <v>195.7321249</v>
      </c>
      <c r="I382" s="28">
        <v>0</v>
      </c>
      <c r="J382" s="28">
        <v>215.30533739000001</v>
      </c>
      <c r="K382" s="28">
        <v>254.45176237000001</v>
      </c>
      <c r="L382" s="28">
        <v>293.59818734999999</v>
      </c>
    </row>
    <row r="383" spans="1:12" ht="12.75" customHeight="1" x14ac:dyDescent="0.2">
      <c r="A383" s="27" t="s">
        <v>141</v>
      </c>
      <c r="B383" s="27">
        <v>14</v>
      </c>
      <c r="C383" s="28">
        <v>484.01483918999998</v>
      </c>
      <c r="D383" s="28">
        <v>481.60680516000002</v>
      </c>
      <c r="E383" s="28">
        <v>0</v>
      </c>
      <c r="F383" s="28">
        <v>40.012756979999999</v>
      </c>
      <c r="G383" s="28">
        <v>100.03189245999999</v>
      </c>
      <c r="H383" s="28">
        <v>200.06378491000001</v>
      </c>
      <c r="I383" s="28">
        <v>0</v>
      </c>
      <c r="J383" s="28">
        <v>220.07016340000001</v>
      </c>
      <c r="K383" s="28">
        <v>260.08292038000002</v>
      </c>
      <c r="L383" s="28">
        <v>300.09567736999998</v>
      </c>
    </row>
    <row r="384" spans="1:12" ht="12.75" customHeight="1" x14ac:dyDescent="0.2">
      <c r="A384" s="27" t="s">
        <v>141</v>
      </c>
      <c r="B384" s="27">
        <v>15</v>
      </c>
      <c r="C384" s="28">
        <v>397.62572247000003</v>
      </c>
      <c r="D384" s="28">
        <v>395.64748503999999</v>
      </c>
      <c r="E384" s="28">
        <v>0</v>
      </c>
      <c r="F384" s="28">
        <v>39.660160830000002</v>
      </c>
      <c r="G384" s="28">
        <v>99.15040209</v>
      </c>
      <c r="H384" s="28">
        <v>198.30080416999999</v>
      </c>
      <c r="I384" s="28">
        <v>0</v>
      </c>
      <c r="J384" s="28">
        <v>218.13088458999999</v>
      </c>
      <c r="K384" s="28">
        <v>257.79104541999999</v>
      </c>
      <c r="L384" s="28">
        <v>297.45120625999999</v>
      </c>
    </row>
    <row r="385" spans="1:12" ht="12.75" customHeight="1" x14ac:dyDescent="0.2">
      <c r="A385" s="27" t="s">
        <v>141</v>
      </c>
      <c r="B385" s="27">
        <v>16</v>
      </c>
      <c r="C385" s="28">
        <v>386.36274086999998</v>
      </c>
      <c r="D385" s="28">
        <v>384.44053817999998</v>
      </c>
      <c r="E385" s="28">
        <v>0</v>
      </c>
      <c r="F385" s="28">
        <v>39.406975009999996</v>
      </c>
      <c r="G385" s="28">
        <v>98.517437520000001</v>
      </c>
      <c r="H385" s="28">
        <v>197.03487504</v>
      </c>
      <c r="I385" s="28">
        <v>0</v>
      </c>
      <c r="J385" s="28">
        <v>216.73836254</v>
      </c>
      <c r="K385" s="28">
        <v>256.14533755000002</v>
      </c>
      <c r="L385" s="28">
        <v>295.55231256000002</v>
      </c>
    </row>
    <row r="386" spans="1:12" ht="12.75" customHeight="1" x14ac:dyDescent="0.2">
      <c r="A386" s="27" t="s">
        <v>141</v>
      </c>
      <c r="B386" s="27">
        <v>17</v>
      </c>
      <c r="C386" s="28">
        <v>402.81295716</v>
      </c>
      <c r="D386" s="28">
        <v>400.80891259999999</v>
      </c>
      <c r="E386" s="28">
        <v>0</v>
      </c>
      <c r="F386" s="28">
        <v>39.262585440000002</v>
      </c>
      <c r="G386" s="28">
        <v>98.156463610000003</v>
      </c>
      <c r="H386" s="28">
        <v>196.31292722000001</v>
      </c>
      <c r="I386" s="28">
        <v>0</v>
      </c>
      <c r="J386" s="28">
        <v>215.94421994000001</v>
      </c>
      <c r="K386" s="28">
        <v>255.20680537999999</v>
      </c>
      <c r="L386" s="28">
        <v>294.46939082</v>
      </c>
    </row>
    <row r="387" spans="1:12" ht="12.75" customHeight="1" x14ac:dyDescent="0.2">
      <c r="A387" s="27" t="s">
        <v>141</v>
      </c>
      <c r="B387" s="27">
        <v>18</v>
      </c>
      <c r="C387" s="28">
        <v>398.22637012000001</v>
      </c>
      <c r="D387" s="28">
        <v>396.24514440000002</v>
      </c>
      <c r="E387" s="28">
        <v>0</v>
      </c>
      <c r="F387" s="28">
        <v>38.958895820000002</v>
      </c>
      <c r="G387" s="28">
        <v>97.397239540000001</v>
      </c>
      <c r="H387" s="28">
        <v>194.79447908</v>
      </c>
      <c r="I387" s="28">
        <v>0</v>
      </c>
      <c r="J387" s="28">
        <v>214.27392698</v>
      </c>
      <c r="K387" s="28">
        <v>253.23282280000001</v>
      </c>
      <c r="L387" s="28">
        <v>292.19171861000001</v>
      </c>
    </row>
    <row r="388" spans="1:12" ht="12.75" customHeight="1" x14ac:dyDescent="0.2">
      <c r="A388" s="27" t="s">
        <v>141</v>
      </c>
      <c r="B388" s="27">
        <v>19</v>
      </c>
      <c r="C388" s="28">
        <v>387.99533903999998</v>
      </c>
      <c r="D388" s="28">
        <v>386.06501397</v>
      </c>
      <c r="E388" s="28">
        <v>0</v>
      </c>
      <c r="F388" s="28">
        <v>40.057349350000003</v>
      </c>
      <c r="G388" s="28">
        <v>100.14337338</v>
      </c>
      <c r="H388" s="28">
        <v>200.28674677000001</v>
      </c>
      <c r="I388" s="28">
        <v>0</v>
      </c>
      <c r="J388" s="28">
        <v>220.31542143999999</v>
      </c>
      <c r="K388" s="28">
        <v>260.37277079</v>
      </c>
      <c r="L388" s="28">
        <v>300.43012014999999</v>
      </c>
    </row>
    <row r="389" spans="1:12" ht="12.75" customHeight="1" x14ac:dyDescent="0.2">
      <c r="A389" s="27" t="s">
        <v>141</v>
      </c>
      <c r="B389" s="27">
        <v>20</v>
      </c>
      <c r="C389" s="28">
        <v>387.38321826999999</v>
      </c>
      <c r="D389" s="28">
        <v>385.45593858000001</v>
      </c>
      <c r="E389" s="28">
        <v>0</v>
      </c>
      <c r="F389" s="28">
        <v>40.789519130000002</v>
      </c>
      <c r="G389" s="28">
        <v>101.97379782</v>
      </c>
      <c r="H389" s="28">
        <v>203.94759563</v>
      </c>
      <c r="I389" s="28">
        <v>0</v>
      </c>
      <c r="J389" s="28">
        <v>224.34235519000001</v>
      </c>
      <c r="K389" s="28">
        <v>265.13187432000001</v>
      </c>
      <c r="L389" s="28">
        <v>305.92139344999998</v>
      </c>
    </row>
    <row r="390" spans="1:12" ht="12.75" customHeight="1" x14ac:dyDescent="0.2">
      <c r="A390" s="27" t="s">
        <v>141</v>
      </c>
      <c r="B390" s="27">
        <v>21</v>
      </c>
      <c r="C390" s="28">
        <v>401.35700627</v>
      </c>
      <c r="D390" s="28">
        <v>399.36020524000003</v>
      </c>
      <c r="E390" s="28">
        <v>0</v>
      </c>
      <c r="F390" s="28">
        <v>41.295933380000001</v>
      </c>
      <c r="G390" s="28">
        <v>103.23983345000001</v>
      </c>
      <c r="H390" s="28">
        <v>206.47966690000001</v>
      </c>
      <c r="I390" s="28">
        <v>0</v>
      </c>
      <c r="J390" s="28">
        <v>227.12763358999999</v>
      </c>
      <c r="K390" s="28">
        <v>268.42356697000002</v>
      </c>
      <c r="L390" s="28">
        <v>309.71950034999998</v>
      </c>
    </row>
    <row r="391" spans="1:12" ht="12.75" customHeight="1" x14ac:dyDescent="0.2">
      <c r="A391" s="27" t="s">
        <v>141</v>
      </c>
      <c r="B391" s="27">
        <v>22</v>
      </c>
      <c r="C391" s="28">
        <v>470.21825475999998</v>
      </c>
      <c r="D391" s="28">
        <v>467.87886046</v>
      </c>
      <c r="E391" s="28">
        <v>0</v>
      </c>
      <c r="F391" s="28">
        <v>49.05657197</v>
      </c>
      <c r="G391" s="28">
        <v>122.64142991999999</v>
      </c>
      <c r="H391" s="28">
        <v>245.28285983999999</v>
      </c>
      <c r="I391" s="28">
        <v>0</v>
      </c>
      <c r="J391" s="28">
        <v>269.81114581999998</v>
      </c>
      <c r="K391" s="28">
        <v>318.86771778999997</v>
      </c>
      <c r="L391" s="28">
        <v>367.92428975000001</v>
      </c>
    </row>
    <row r="392" spans="1:12" ht="12.75" customHeight="1" x14ac:dyDescent="0.2">
      <c r="A392" s="27" t="s">
        <v>141</v>
      </c>
      <c r="B392" s="27">
        <v>23</v>
      </c>
      <c r="C392" s="28">
        <v>519.78444272000002</v>
      </c>
      <c r="D392" s="28">
        <v>517.19845047000001</v>
      </c>
      <c r="E392" s="28">
        <v>0</v>
      </c>
      <c r="F392" s="28">
        <v>52.282634139999999</v>
      </c>
      <c r="G392" s="28">
        <v>130.70658535999999</v>
      </c>
      <c r="H392" s="28">
        <v>261.41317071999998</v>
      </c>
      <c r="I392" s="28">
        <v>0</v>
      </c>
      <c r="J392" s="28">
        <v>287.55448779</v>
      </c>
      <c r="K392" s="28">
        <v>339.83712193999997</v>
      </c>
      <c r="L392" s="28">
        <v>392.11975608</v>
      </c>
    </row>
    <row r="393" spans="1:12" ht="12.75" customHeight="1" x14ac:dyDescent="0.2">
      <c r="A393" s="27" t="s">
        <v>141</v>
      </c>
      <c r="B393" s="27">
        <v>24</v>
      </c>
      <c r="C393" s="28">
        <v>509.70764951000001</v>
      </c>
      <c r="D393" s="28">
        <v>507.17179055999998</v>
      </c>
      <c r="E393" s="28">
        <v>0</v>
      </c>
      <c r="F393" s="28">
        <v>53.632848709999998</v>
      </c>
      <c r="G393" s="28">
        <v>134.08212176999999</v>
      </c>
      <c r="H393" s="28">
        <v>268.16424353999997</v>
      </c>
      <c r="I393" s="28">
        <v>0</v>
      </c>
      <c r="J393" s="28">
        <v>294.98066789000001</v>
      </c>
      <c r="K393" s="28">
        <v>348.61351660000003</v>
      </c>
      <c r="L393" s="28">
        <v>402.24636529999998</v>
      </c>
    </row>
    <row r="394" spans="1:12" ht="12.75" customHeight="1" x14ac:dyDescent="0.2">
      <c r="A394" s="27" t="s">
        <v>142</v>
      </c>
      <c r="B394" s="27">
        <v>1</v>
      </c>
      <c r="C394" s="28">
        <v>668.56655036999996</v>
      </c>
      <c r="D394" s="28">
        <v>665.24034862999997</v>
      </c>
      <c r="E394" s="28">
        <v>0</v>
      </c>
      <c r="F394" s="28">
        <v>60.561714729999998</v>
      </c>
      <c r="G394" s="28">
        <v>151.40428682000001</v>
      </c>
      <c r="H394" s="28">
        <v>302.80857363000001</v>
      </c>
      <c r="I394" s="28">
        <v>0</v>
      </c>
      <c r="J394" s="28">
        <v>333.08943098999998</v>
      </c>
      <c r="K394" s="28">
        <v>393.65114571999999</v>
      </c>
      <c r="L394" s="28">
        <v>454.21286044999999</v>
      </c>
    </row>
    <row r="395" spans="1:12" ht="12.75" customHeight="1" x14ac:dyDescent="0.2">
      <c r="A395" s="27" t="s">
        <v>142</v>
      </c>
      <c r="B395" s="27">
        <v>2</v>
      </c>
      <c r="C395" s="28">
        <v>708.74272518999999</v>
      </c>
      <c r="D395" s="28">
        <v>705.21664197999996</v>
      </c>
      <c r="E395" s="28">
        <v>0</v>
      </c>
      <c r="F395" s="28">
        <v>63.972807529999997</v>
      </c>
      <c r="G395" s="28">
        <v>159.93201884000001</v>
      </c>
      <c r="H395" s="28">
        <v>319.86403767000002</v>
      </c>
      <c r="I395" s="28">
        <v>0</v>
      </c>
      <c r="J395" s="28">
        <v>351.85044144</v>
      </c>
      <c r="K395" s="28">
        <v>415.82324897000001</v>
      </c>
      <c r="L395" s="28">
        <v>479.79605651000003</v>
      </c>
    </row>
    <row r="396" spans="1:12" ht="12.75" customHeight="1" x14ac:dyDescent="0.2">
      <c r="A396" s="27" t="s">
        <v>142</v>
      </c>
      <c r="B396" s="27">
        <v>3</v>
      </c>
      <c r="C396" s="28">
        <v>736.94834255000001</v>
      </c>
      <c r="D396" s="28">
        <v>733.28193289000001</v>
      </c>
      <c r="E396" s="28">
        <v>0</v>
      </c>
      <c r="F396" s="28">
        <v>66.783366240000007</v>
      </c>
      <c r="G396" s="28">
        <v>166.9584156</v>
      </c>
      <c r="H396" s="28">
        <v>333.91683118999998</v>
      </c>
      <c r="I396" s="28">
        <v>0</v>
      </c>
      <c r="J396" s="28">
        <v>367.30851431000002</v>
      </c>
      <c r="K396" s="28">
        <v>434.09188054999998</v>
      </c>
      <c r="L396" s="28">
        <v>500.87524679000001</v>
      </c>
    </row>
    <row r="397" spans="1:12" ht="12.75" customHeight="1" x14ac:dyDescent="0.2">
      <c r="A397" s="27" t="s">
        <v>142</v>
      </c>
      <c r="B397" s="27">
        <v>4</v>
      </c>
      <c r="C397" s="28">
        <v>751.05715037000004</v>
      </c>
      <c r="D397" s="28">
        <v>747.32054762999996</v>
      </c>
      <c r="E397" s="28">
        <v>0</v>
      </c>
      <c r="F397" s="28">
        <v>68.237880950000005</v>
      </c>
      <c r="G397" s="28">
        <v>170.59470239000001</v>
      </c>
      <c r="H397" s="28">
        <v>341.18940477000001</v>
      </c>
      <c r="I397" s="28">
        <v>0</v>
      </c>
      <c r="J397" s="28">
        <v>375.30834525</v>
      </c>
      <c r="K397" s="28">
        <v>443.54622619999998</v>
      </c>
      <c r="L397" s="28">
        <v>511.78410716000002</v>
      </c>
    </row>
    <row r="398" spans="1:12" ht="12.75" customHeight="1" x14ac:dyDescent="0.2">
      <c r="A398" s="27" t="s">
        <v>142</v>
      </c>
      <c r="B398" s="27">
        <v>5</v>
      </c>
      <c r="C398" s="28">
        <v>758.28393217999997</v>
      </c>
      <c r="D398" s="28">
        <v>754.51137530000005</v>
      </c>
      <c r="E398" s="28">
        <v>0</v>
      </c>
      <c r="F398" s="28">
        <v>68.960445530000001</v>
      </c>
      <c r="G398" s="28">
        <v>172.40111383000001</v>
      </c>
      <c r="H398" s="28">
        <v>344.80222766000003</v>
      </c>
      <c r="I398" s="28">
        <v>0</v>
      </c>
      <c r="J398" s="28">
        <v>379.28245042999998</v>
      </c>
      <c r="K398" s="28">
        <v>448.24289596</v>
      </c>
      <c r="L398" s="28">
        <v>517.20334148999996</v>
      </c>
    </row>
    <row r="399" spans="1:12" ht="12.75" customHeight="1" x14ac:dyDescent="0.2">
      <c r="A399" s="27" t="s">
        <v>142</v>
      </c>
      <c r="B399" s="27">
        <v>6</v>
      </c>
      <c r="C399" s="28">
        <v>758.77370154000005</v>
      </c>
      <c r="D399" s="28">
        <v>754.99870799999997</v>
      </c>
      <c r="E399" s="28">
        <v>0</v>
      </c>
      <c r="F399" s="28">
        <v>69.289567969999993</v>
      </c>
      <c r="G399" s="28">
        <v>173.22391991000001</v>
      </c>
      <c r="H399" s="28">
        <v>346.44783983000002</v>
      </c>
      <c r="I399" s="28">
        <v>0</v>
      </c>
      <c r="J399" s="28">
        <v>381.09262381000002</v>
      </c>
      <c r="K399" s="28">
        <v>450.38219177000002</v>
      </c>
      <c r="L399" s="28">
        <v>519.67175973999997</v>
      </c>
    </row>
    <row r="400" spans="1:12" ht="12.75" customHeight="1" x14ac:dyDescent="0.2">
      <c r="A400" s="27" t="s">
        <v>142</v>
      </c>
      <c r="B400" s="27">
        <v>7</v>
      </c>
      <c r="C400" s="28">
        <v>719.91828038000006</v>
      </c>
      <c r="D400" s="28">
        <v>716.33659738999995</v>
      </c>
      <c r="E400" s="28">
        <v>0</v>
      </c>
      <c r="F400" s="28">
        <v>63.672389199999998</v>
      </c>
      <c r="G400" s="28">
        <v>159.18097299999999</v>
      </c>
      <c r="H400" s="28">
        <v>318.36194601</v>
      </c>
      <c r="I400" s="28">
        <v>0</v>
      </c>
      <c r="J400" s="28">
        <v>350.19814061</v>
      </c>
      <c r="K400" s="28">
        <v>413.87052980999999</v>
      </c>
      <c r="L400" s="28">
        <v>477.54291900999999</v>
      </c>
    </row>
    <row r="401" spans="1:12" ht="12.75" customHeight="1" x14ac:dyDescent="0.2">
      <c r="A401" s="27" t="s">
        <v>142</v>
      </c>
      <c r="B401" s="27">
        <v>8</v>
      </c>
      <c r="C401" s="28">
        <v>614.09112502999994</v>
      </c>
      <c r="D401" s="28">
        <v>611.03594529999998</v>
      </c>
      <c r="E401" s="28">
        <v>0</v>
      </c>
      <c r="F401" s="28">
        <v>56.961156000000003</v>
      </c>
      <c r="G401" s="28">
        <v>142.40289000000001</v>
      </c>
      <c r="H401" s="28">
        <v>284.80578000999998</v>
      </c>
      <c r="I401" s="28">
        <v>0</v>
      </c>
      <c r="J401" s="28">
        <v>313.28635801000001</v>
      </c>
      <c r="K401" s="28">
        <v>370.24751400999997</v>
      </c>
      <c r="L401" s="28">
        <v>427.20867000999999</v>
      </c>
    </row>
    <row r="402" spans="1:12" ht="12.75" customHeight="1" x14ac:dyDescent="0.2">
      <c r="A402" s="27" t="s">
        <v>142</v>
      </c>
      <c r="B402" s="27">
        <v>9</v>
      </c>
      <c r="C402" s="28">
        <v>531.95450172000005</v>
      </c>
      <c r="D402" s="28">
        <v>529.30796191000002</v>
      </c>
      <c r="E402" s="28">
        <v>0</v>
      </c>
      <c r="F402" s="28">
        <v>49.379956810000003</v>
      </c>
      <c r="G402" s="28">
        <v>123.44989203</v>
      </c>
      <c r="H402" s="28">
        <v>246.89978406</v>
      </c>
      <c r="I402" s="28">
        <v>0</v>
      </c>
      <c r="J402" s="28">
        <v>271.58976245999997</v>
      </c>
      <c r="K402" s="28">
        <v>320.96971926999998</v>
      </c>
      <c r="L402" s="28">
        <v>370.34967607999999</v>
      </c>
    </row>
    <row r="403" spans="1:12" ht="12.75" customHeight="1" x14ac:dyDescent="0.2">
      <c r="A403" s="27" t="s">
        <v>142</v>
      </c>
      <c r="B403" s="27">
        <v>10</v>
      </c>
      <c r="C403" s="28">
        <v>502.03972787999999</v>
      </c>
      <c r="D403" s="28">
        <v>499.54201778999999</v>
      </c>
      <c r="E403" s="28">
        <v>0</v>
      </c>
      <c r="F403" s="28">
        <v>45.414670270000002</v>
      </c>
      <c r="G403" s="28">
        <v>113.53667566999999</v>
      </c>
      <c r="H403" s="28">
        <v>227.07335135</v>
      </c>
      <c r="I403" s="28">
        <v>0</v>
      </c>
      <c r="J403" s="28">
        <v>249.78068648000001</v>
      </c>
      <c r="K403" s="28">
        <v>295.19535674999997</v>
      </c>
      <c r="L403" s="28">
        <v>340.61002702000002</v>
      </c>
    </row>
    <row r="404" spans="1:12" ht="12.75" customHeight="1" x14ac:dyDescent="0.2">
      <c r="A404" s="27" t="s">
        <v>142</v>
      </c>
      <c r="B404" s="27">
        <v>11</v>
      </c>
      <c r="C404" s="28">
        <v>524.09153070000002</v>
      </c>
      <c r="D404" s="28">
        <v>521.48411014999999</v>
      </c>
      <c r="E404" s="28">
        <v>0</v>
      </c>
      <c r="F404" s="28">
        <v>47.245095769999999</v>
      </c>
      <c r="G404" s="28">
        <v>118.11273943</v>
      </c>
      <c r="H404" s="28">
        <v>236.22547886000001</v>
      </c>
      <c r="I404" s="28">
        <v>0</v>
      </c>
      <c r="J404" s="28">
        <v>259.84802674000002</v>
      </c>
      <c r="K404" s="28">
        <v>307.09312251</v>
      </c>
      <c r="L404" s="28">
        <v>354.33821827999998</v>
      </c>
    </row>
    <row r="405" spans="1:12" ht="12.75" customHeight="1" x14ac:dyDescent="0.2">
      <c r="A405" s="27" t="s">
        <v>142</v>
      </c>
      <c r="B405" s="27">
        <v>12</v>
      </c>
      <c r="C405" s="28">
        <v>545.25865139999996</v>
      </c>
      <c r="D405" s="28">
        <v>542.54592178999997</v>
      </c>
      <c r="E405" s="28">
        <v>0</v>
      </c>
      <c r="F405" s="28">
        <v>47.289038390000002</v>
      </c>
      <c r="G405" s="28">
        <v>118.22259597</v>
      </c>
      <c r="H405" s="28">
        <v>236.44519194</v>
      </c>
      <c r="I405" s="28">
        <v>0</v>
      </c>
      <c r="J405" s="28">
        <v>260.08971113000001</v>
      </c>
      <c r="K405" s="28">
        <v>307.37874951999999</v>
      </c>
      <c r="L405" s="28">
        <v>354.66778790000001</v>
      </c>
    </row>
    <row r="406" spans="1:12" ht="12.75" customHeight="1" x14ac:dyDescent="0.2">
      <c r="A406" s="27" t="s">
        <v>142</v>
      </c>
      <c r="B406" s="27">
        <v>13</v>
      </c>
      <c r="C406" s="28">
        <v>482.41174548999999</v>
      </c>
      <c r="D406" s="28">
        <v>480.01168704999998</v>
      </c>
      <c r="E406" s="28">
        <v>0</v>
      </c>
      <c r="F406" s="28">
        <v>46.296296259999998</v>
      </c>
      <c r="G406" s="28">
        <v>115.74074066</v>
      </c>
      <c r="H406" s="28">
        <v>231.48148132</v>
      </c>
      <c r="I406" s="28">
        <v>0</v>
      </c>
      <c r="J406" s="28">
        <v>254.62962945000001</v>
      </c>
      <c r="K406" s="28">
        <v>300.92592572000001</v>
      </c>
      <c r="L406" s="28">
        <v>347.22222197999997</v>
      </c>
    </row>
    <row r="407" spans="1:12" ht="12.75" customHeight="1" x14ac:dyDescent="0.2">
      <c r="A407" s="27" t="s">
        <v>142</v>
      </c>
      <c r="B407" s="27">
        <v>14</v>
      </c>
      <c r="C407" s="28">
        <v>433.71643771999999</v>
      </c>
      <c r="D407" s="28">
        <v>431.55864450000001</v>
      </c>
      <c r="E407" s="28">
        <v>0</v>
      </c>
      <c r="F407" s="28">
        <v>45.820761220000001</v>
      </c>
      <c r="G407" s="28">
        <v>114.55190304</v>
      </c>
      <c r="H407" s="28">
        <v>229.10380608</v>
      </c>
      <c r="I407" s="28">
        <v>0</v>
      </c>
      <c r="J407" s="28">
        <v>252.01418667999999</v>
      </c>
      <c r="K407" s="28">
        <v>297.83494789999997</v>
      </c>
      <c r="L407" s="28">
        <v>343.65570910999998</v>
      </c>
    </row>
    <row r="408" spans="1:12" ht="12.75" customHeight="1" x14ac:dyDescent="0.2">
      <c r="A408" s="27" t="s">
        <v>142</v>
      </c>
      <c r="B408" s="27">
        <v>15</v>
      </c>
      <c r="C408" s="28">
        <v>418.53283020999999</v>
      </c>
      <c r="D408" s="28">
        <v>416.45057731999998</v>
      </c>
      <c r="E408" s="28">
        <v>0</v>
      </c>
      <c r="F408" s="28">
        <v>45.335368719999998</v>
      </c>
      <c r="G408" s="28">
        <v>113.33842181</v>
      </c>
      <c r="H408" s="28">
        <v>226.67684362</v>
      </c>
      <c r="I408" s="28">
        <v>0</v>
      </c>
      <c r="J408" s="28">
        <v>249.34452798000001</v>
      </c>
      <c r="K408" s="28">
        <v>294.67989670999998</v>
      </c>
      <c r="L408" s="28">
        <v>340.01526543</v>
      </c>
    </row>
    <row r="409" spans="1:12" ht="12.75" customHeight="1" x14ac:dyDescent="0.2">
      <c r="A409" s="27" t="s">
        <v>142</v>
      </c>
      <c r="B409" s="27">
        <v>16</v>
      </c>
      <c r="C409" s="28">
        <v>417.30405664</v>
      </c>
      <c r="D409" s="28">
        <v>415.22791704999997</v>
      </c>
      <c r="E409" s="28">
        <v>0</v>
      </c>
      <c r="F409" s="28">
        <v>44.590234760000001</v>
      </c>
      <c r="G409" s="28">
        <v>111.4755869</v>
      </c>
      <c r="H409" s="28">
        <v>222.95117379000001</v>
      </c>
      <c r="I409" s="28">
        <v>0</v>
      </c>
      <c r="J409" s="28">
        <v>245.24629117000001</v>
      </c>
      <c r="K409" s="28">
        <v>289.83652592999999</v>
      </c>
      <c r="L409" s="28">
        <v>334.42676068999998</v>
      </c>
    </row>
    <row r="410" spans="1:12" ht="12.75" customHeight="1" x14ac:dyDescent="0.2">
      <c r="A410" s="27" t="s">
        <v>142</v>
      </c>
      <c r="B410" s="27">
        <v>17</v>
      </c>
      <c r="C410" s="28">
        <v>429.64043167</v>
      </c>
      <c r="D410" s="28">
        <v>427.50291707999997</v>
      </c>
      <c r="E410" s="28">
        <v>0</v>
      </c>
      <c r="F410" s="28">
        <v>43.942942250000002</v>
      </c>
      <c r="G410" s="28">
        <v>109.85735563</v>
      </c>
      <c r="H410" s="28">
        <v>219.71471126</v>
      </c>
      <c r="I410" s="28">
        <v>0</v>
      </c>
      <c r="J410" s="28">
        <v>241.68618237999999</v>
      </c>
      <c r="K410" s="28">
        <v>285.62912462999998</v>
      </c>
      <c r="L410" s="28">
        <v>329.57206688000002</v>
      </c>
    </row>
    <row r="411" spans="1:12" ht="12.75" customHeight="1" x14ac:dyDescent="0.2">
      <c r="A411" s="27" t="s">
        <v>142</v>
      </c>
      <c r="B411" s="27">
        <v>18</v>
      </c>
      <c r="C411" s="28">
        <v>431.62118664000002</v>
      </c>
      <c r="D411" s="28">
        <v>429.47381754999998</v>
      </c>
      <c r="E411" s="28">
        <v>0</v>
      </c>
      <c r="F411" s="28">
        <v>44.730875130000001</v>
      </c>
      <c r="G411" s="28">
        <v>111.82718783</v>
      </c>
      <c r="H411" s="28">
        <v>223.65437566</v>
      </c>
      <c r="I411" s="28">
        <v>0</v>
      </c>
      <c r="J411" s="28">
        <v>246.01981323000001</v>
      </c>
      <c r="K411" s="28">
        <v>290.75068836000003</v>
      </c>
      <c r="L411" s="28">
        <v>335.48156348999998</v>
      </c>
    </row>
    <row r="412" spans="1:12" ht="12.75" customHeight="1" x14ac:dyDescent="0.2">
      <c r="A412" s="27" t="s">
        <v>142</v>
      </c>
      <c r="B412" s="27">
        <v>19</v>
      </c>
      <c r="C412" s="28">
        <v>434.11930321</v>
      </c>
      <c r="D412" s="28">
        <v>431.95950568000001</v>
      </c>
      <c r="E412" s="28">
        <v>0</v>
      </c>
      <c r="F412" s="28">
        <v>44.927090560000003</v>
      </c>
      <c r="G412" s="28">
        <v>112.3177264</v>
      </c>
      <c r="H412" s="28">
        <v>224.63545278999999</v>
      </c>
      <c r="I412" s="28">
        <v>0</v>
      </c>
      <c r="J412" s="28">
        <v>247.09899806999999</v>
      </c>
      <c r="K412" s="28">
        <v>292.02608863</v>
      </c>
      <c r="L412" s="28">
        <v>336.95317919000001</v>
      </c>
    </row>
    <row r="413" spans="1:12" ht="12.75" customHeight="1" x14ac:dyDescent="0.2">
      <c r="A413" s="27" t="s">
        <v>142</v>
      </c>
      <c r="B413" s="27">
        <v>20</v>
      </c>
      <c r="C413" s="28">
        <v>416.90095416000003</v>
      </c>
      <c r="D413" s="28">
        <v>414.82682005999999</v>
      </c>
      <c r="E413" s="28">
        <v>0</v>
      </c>
      <c r="F413" s="28">
        <v>44.453049800000002</v>
      </c>
      <c r="G413" s="28">
        <v>111.13262450000001</v>
      </c>
      <c r="H413" s="28">
        <v>222.26524899</v>
      </c>
      <c r="I413" s="28">
        <v>0</v>
      </c>
      <c r="J413" s="28">
        <v>244.49177388999999</v>
      </c>
      <c r="K413" s="28">
        <v>288.94482369000002</v>
      </c>
      <c r="L413" s="28">
        <v>333.39787348999999</v>
      </c>
    </row>
    <row r="414" spans="1:12" ht="12.75" customHeight="1" x14ac:dyDescent="0.2">
      <c r="A414" s="27" t="s">
        <v>142</v>
      </c>
      <c r="B414" s="27">
        <v>21</v>
      </c>
      <c r="C414" s="28">
        <v>444.14953517999999</v>
      </c>
      <c r="D414" s="28">
        <v>441.93983600000001</v>
      </c>
      <c r="E414" s="28">
        <v>0</v>
      </c>
      <c r="F414" s="28">
        <v>45.792652920000002</v>
      </c>
      <c r="G414" s="28">
        <v>114.4816323</v>
      </c>
      <c r="H414" s="28">
        <v>228.9632646</v>
      </c>
      <c r="I414" s="28">
        <v>0</v>
      </c>
      <c r="J414" s="28">
        <v>251.85959106000001</v>
      </c>
      <c r="K414" s="28">
        <v>297.65224397999998</v>
      </c>
      <c r="L414" s="28">
        <v>343.4448969</v>
      </c>
    </row>
    <row r="415" spans="1:12" ht="12.75" customHeight="1" x14ac:dyDescent="0.2">
      <c r="A415" s="27" t="s">
        <v>142</v>
      </c>
      <c r="B415" s="27">
        <v>22</v>
      </c>
      <c r="C415" s="28">
        <v>499.86274585000001</v>
      </c>
      <c r="D415" s="28">
        <v>497.37586651999999</v>
      </c>
      <c r="E415" s="28">
        <v>0</v>
      </c>
      <c r="F415" s="28">
        <v>50.449130029999999</v>
      </c>
      <c r="G415" s="28">
        <v>126.12282508</v>
      </c>
      <c r="H415" s="28">
        <v>252.24565014999999</v>
      </c>
      <c r="I415" s="28">
        <v>0</v>
      </c>
      <c r="J415" s="28">
        <v>277.47021517000002</v>
      </c>
      <c r="K415" s="28">
        <v>327.91934520000001</v>
      </c>
      <c r="L415" s="28">
        <v>378.36847523</v>
      </c>
    </row>
    <row r="416" spans="1:12" ht="12.75" customHeight="1" x14ac:dyDescent="0.2">
      <c r="A416" s="27" t="s">
        <v>142</v>
      </c>
      <c r="B416" s="27">
        <v>23</v>
      </c>
      <c r="C416" s="28">
        <v>493.86094136000003</v>
      </c>
      <c r="D416" s="28">
        <v>491.40392174999999</v>
      </c>
      <c r="E416" s="28">
        <v>0</v>
      </c>
      <c r="F416" s="28">
        <v>51.069650350000003</v>
      </c>
      <c r="G416" s="28">
        <v>127.67412588000001</v>
      </c>
      <c r="H416" s="28">
        <v>255.34825176000001</v>
      </c>
      <c r="I416" s="28">
        <v>0</v>
      </c>
      <c r="J416" s="28">
        <v>280.88307694000002</v>
      </c>
      <c r="K416" s="28">
        <v>331.95272728999998</v>
      </c>
      <c r="L416" s="28">
        <v>383.02237764</v>
      </c>
    </row>
    <row r="417" spans="1:12" ht="12.75" customHeight="1" x14ac:dyDescent="0.2">
      <c r="A417" s="27" t="s">
        <v>142</v>
      </c>
      <c r="B417" s="27">
        <v>24</v>
      </c>
      <c r="C417" s="28">
        <v>491.07897100999998</v>
      </c>
      <c r="D417" s="28">
        <v>488.63579205000002</v>
      </c>
      <c r="E417" s="28">
        <v>0</v>
      </c>
      <c r="F417" s="28">
        <v>51.911710650000003</v>
      </c>
      <c r="G417" s="28">
        <v>129.77927663</v>
      </c>
      <c r="H417" s="28">
        <v>259.55855327</v>
      </c>
      <c r="I417" s="28">
        <v>0</v>
      </c>
      <c r="J417" s="28">
        <v>285.51440859000002</v>
      </c>
      <c r="K417" s="28">
        <v>337.42611923999999</v>
      </c>
      <c r="L417" s="28">
        <v>389.33782989999997</v>
      </c>
    </row>
    <row r="418" spans="1:12" ht="12.75" customHeight="1" x14ac:dyDescent="0.2">
      <c r="A418" s="27" t="s">
        <v>143</v>
      </c>
      <c r="B418" s="27">
        <v>1</v>
      </c>
      <c r="C418" s="28">
        <v>596.62540447000003</v>
      </c>
      <c r="D418" s="28">
        <v>593.65711887999998</v>
      </c>
      <c r="E418" s="28">
        <v>0</v>
      </c>
      <c r="F418" s="28">
        <v>61.944338369999997</v>
      </c>
      <c r="G418" s="28">
        <v>154.86084593000001</v>
      </c>
      <c r="H418" s="28">
        <v>309.72169185000001</v>
      </c>
      <c r="I418" s="28">
        <v>0</v>
      </c>
      <c r="J418" s="28">
        <v>340.69386104</v>
      </c>
      <c r="K418" s="28">
        <v>402.63819941000003</v>
      </c>
      <c r="L418" s="28">
        <v>464.58253778</v>
      </c>
    </row>
    <row r="419" spans="1:12" ht="12.75" customHeight="1" x14ac:dyDescent="0.2">
      <c r="A419" s="27" t="s">
        <v>143</v>
      </c>
      <c r="B419" s="27">
        <v>2</v>
      </c>
      <c r="C419" s="28">
        <v>651.89796002000003</v>
      </c>
      <c r="D419" s="28">
        <v>648.65468658999998</v>
      </c>
      <c r="E419" s="28">
        <v>0</v>
      </c>
      <c r="F419" s="28">
        <v>67.906488960000004</v>
      </c>
      <c r="G419" s="28">
        <v>169.7662224</v>
      </c>
      <c r="H419" s="28">
        <v>339.53244480000001</v>
      </c>
      <c r="I419" s="28">
        <v>0</v>
      </c>
      <c r="J419" s="28">
        <v>373.48568927999997</v>
      </c>
      <c r="K419" s="28">
        <v>441.39217824000002</v>
      </c>
      <c r="L419" s="28">
        <v>509.29866720000001</v>
      </c>
    </row>
    <row r="420" spans="1:12" ht="12.75" customHeight="1" x14ac:dyDescent="0.2">
      <c r="A420" s="27" t="s">
        <v>143</v>
      </c>
      <c r="B420" s="27">
        <v>3</v>
      </c>
      <c r="C420" s="28">
        <v>690.04144267000004</v>
      </c>
      <c r="D420" s="28">
        <v>686.60840067000004</v>
      </c>
      <c r="E420" s="28">
        <v>0</v>
      </c>
      <c r="F420" s="28">
        <v>71.262764989999994</v>
      </c>
      <c r="G420" s="28">
        <v>178.15691247000001</v>
      </c>
      <c r="H420" s="28">
        <v>356.31382495000003</v>
      </c>
      <c r="I420" s="28">
        <v>0</v>
      </c>
      <c r="J420" s="28">
        <v>391.94520743999999</v>
      </c>
      <c r="K420" s="28">
        <v>463.20797242999998</v>
      </c>
      <c r="L420" s="28">
        <v>534.47073741999998</v>
      </c>
    </row>
    <row r="421" spans="1:12" ht="12.75" customHeight="1" x14ac:dyDescent="0.2">
      <c r="A421" s="27" t="s">
        <v>143</v>
      </c>
      <c r="B421" s="27">
        <v>4</v>
      </c>
      <c r="C421" s="28">
        <v>685.23217066999996</v>
      </c>
      <c r="D421" s="28">
        <v>681.82305539000004</v>
      </c>
      <c r="E421" s="28">
        <v>0</v>
      </c>
      <c r="F421" s="28">
        <v>71.984965310000007</v>
      </c>
      <c r="G421" s="28">
        <v>179.96241327999999</v>
      </c>
      <c r="H421" s="28">
        <v>359.92482655999999</v>
      </c>
      <c r="I421" s="28">
        <v>0</v>
      </c>
      <c r="J421" s="28">
        <v>395.91730921999999</v>
      </c>
      <c r="K421" s="28">
        <v>467.90227453</v>
      </c>
      <c r="L421" s="28">
        <v>539.88723984000001</v>
      </c>
    </row>
    <row r="422" spans="1:12" ht="12.75" customHeight="1" x14ac:dyDescent="0.2">
      <c r="A422" s="27" t="s">
        <v>143</v>
      </c>
      <c r="B422" s="27">
        <v>5</v>
      </c>
      <c r="C422" s="28">
        <v>683.38482314999999</v>
      </c>
      <c r="D422" s="28">
        <v>679.98489866</v>
      </c>
      <c r="E422" s="28">
        <v>0</v>
      </c>
      <c r="F422" s="28">
        <v>72.219019369999998</v>
      </c>
      <c r="G422" s="28">
        <v>180.54754840999999</v>
      </c>
      <c r="H422" s="28">
        <v>361.09509682999999</v>
      </c>
      <c r="I422" s="28">
        <v>0</v>
      </c>
      <c r="J422" s="28">
        <v>397.20460651000002</v>
      </c>
      <c r="K422" s="28">
        <v>469.42362587000002</v>
      </c>
      <c r="L422" s="28">
        <v>541.64264523999998</v>
      </c>
    </row>
    <row r="423" spans="1:12" ht="12.75" customHeight="1" x14ac:dyDescent="0.2">
      <c r="A423" s="27" t="s">
        <v>143</v>
      </c>
      <c r="B423" s="27">
        <v>6</v>
      </c>
      <c r="C423" s="28">
        <v>694.58422122000002</v>
      </c>
      <c r="D423" s="28">
        <v>691.12857832999998</v>
      </c>
      <c r="E423" s="28">
        <v>0</v>
      </c>
      <c r="F423" s="28">
        <v>72.022257929999995</v>
      </c>
      <c r="G423" s="28">
        <v>180.05564484000001</v>
      </c>
      <c r="H423" s="28">
        <v>360.11128967000002</v>
      </c>
      <c r="I423" s="28">
        <v>0</v>
      </c>
      <c r="J423" s="28">
        <v>396.12241863999998</v>
      </c>
      <c r="K423" s="28">
        <v>468.14467657</v>
      </c>
      <c r="L423" s="28">
        <v>540.16693451000003</v>
      </c>
    </row>
    <row r="424" spans="1:12" ht="12.75" customHeight="1" x14ac:dyDescent="0.2">
      <c r="A424" s="27" t="s">
        <v>143</v>
      </c>
      <c r="B424" s="27">
        <v>7</v>
      </c>
      <c r="C424" s="28">
        <v>670.15170190000003</v>
      </c>
      <c r="D424" s="28">
        <v>666.81761383000003</v>
      </c>
      <c r="E424" s="28">
        <v>0</v>
      </c>
      <c r="F424" s="28">
        <v>68.293190550000006</v>
      </c>
      <c r="G424" s="28">
        <v>170.73297636999999</v>
      </c>
      <c r="H424" s="28">
        <v>341.46595273999998</v>
      </c>
      <c r="I424" s="28">
        <v>0</v>
      </c>
      <c r="J424" s="28">
        <v>375.61254801000001</v>
      </c>
      <c r="K424" s="28">
        <v>443.90573855999997</v>
      </c>
      <c r="L424" s="28">
        <v>512.19892910999999</v>
      </c>
    </row>
    <row r="425" spans="1:12" ht="12.75" customHeight="1" x14ac:dyDescent="0.2">
      <c r="A425" s="27" t="s">
        <v>143</v>
      </c>
      <c r="B425" s="27">
        <v>8</v>
      </c>
      <c r="C425" s="28">
        <v>579.62073271999998</v>
      </c>
      <c r="D425" s="28">
        <v>576.73704748</v>
      </c>
      <c r="E425" s="28">
        <v>0</v>
      </c>
      <c r="F425" s="28">
        <v>61.157580899999999</v>
      </c>
      <c r="G425" s="28">
        <v>152.89395225000001</v>
      </c>
      <c r="H425" s="28">
        <v>305.78790449000002</v>
      </c>
      <c r="I425" s="28">
        <v>0</v>
      </c>
      <c r="J425" s="28">
        <v>336.36669494</v>
      </c>
      <c r="K425" s="28">
        <v>397.52427583999997</v>
      </c>
      <c r="L425" s="28">
        <v>458.68185674</v>
      </c>
    </row>
    <row r="426" spans="1:12" ht="12.75" customHeight="1" x14ac:dyDescent="0.2">
      <c r="A426" s="27" t="s">
        <v>143</v>
      </c>
      <c r="B426" s="27">
        <v>9</v>
      </c>
      <c r="C426" s="28">
        <v>504.94172040000001</v>
      </c>
      <c r="D426" s="28">
        <v>502.42957253999998</v>
      </c>
      <c r="E426" s="28">
        <v>0</v>
      </c>
      <c r="F426" s="28">
        <v>52.03023297</v>
      </c>
      <c r="G426" s="28">
        <v>130.07558241999999</v>
      </c>
      <c r="H426" s="28">
        <v>260.15116483999998</v>
      </c>
      <c r="I426" s="28">
        <v>0</v>
      </c>
      <c r="J426" s="28">
        <v>286.16628132</v>
      </c>
      <c r="K426" s="28">
        <v>338.19651428999998</v>
      </c>
      <c r="L426" s="28">
        <v>390.22674725000002</v>
      </c>
    </row>
    <row r="427" spans="1:12" ht="12.75" customHeight="1" x14ac:dyDescent="0.2">
      <c r="A427" s="27" t="s">
        <v>143</v>
      </c>
      <c r="B427" s="27">
        <v>10</v>
      </c>
      <c r="C427" s="28">
        <v>450.47512589000002</v>
      </c>
      <c r="D427" s="28">
        <v>448.23395611000001</v>
      </c>
      <c r="E427" s="28">
        <v>0</v>
      </c>
      <c r="F427" s="28">
        <v>46.000630100000002</v>
      </c>
      <c r="G427" s="28">
        <v>115.00157526</v>
      </c>
      <c r="H427" s="28">
        <v>230.00315051000001</v>
      </c>
      <c r="I427" s="28">
        <v>0</v>
      </c>
      <c r="J427" s="28">
        <v>253.00346556</v>
      </c>
      <c r="K427" s="28">
        <v>299.00409566000002</v>
      </c>
      <c r="L427" s="28">
        <v>345.00472576999999</v>
      </c>
    </row>
    <row r="428" spans="1:12" ht="12.75" customHeight="1" x14ac:dyDescent="0.2">
      <c r="A428" s="27" t="s">
        <v>143</v>
      </c>
      <c r="B428" s="27">
        <v>11</v>
      </c>
      <c r="C428" s="28">
        <v>431.24740802000002</v>
      </c>
      <c r="D428" s="28">
        <v>429.10189853000003</v>
      </c>
      <c r="E428" s="28">
        <v>0</v>
      </c>
      <c r="F428" s="28">
        <v>45.059184520000002</v>
      </c>
      <c r="G428" s="28">
        <v>112.64796130000001</v>
      </c>
      <c r="H428" s="28">
        <v>225.29592260999999</v>
      </c>
      <c r="I428" s="28">
        <v>0</v>
      </c>
      <c r="J428" s="28">
        <v>247.82551487000001</v>
      </c>
      <c r="K428" s="28">
        <v>292.88469938999998</v>
      </c>
      <c r="L428" s="28">
        <v>337.94388391000001</v>
      </c>
    </row>
    <row r="429" spans="1:12" ht="12.75" customHeight="1" x14ac:dyDescent="0.2">
      <c r="A429" s="27" t="s">
        <v>143</v>
      </c>
      <c r="B429" s="27">
        <v>12</v>
      </c>
      <c r="C429" s="28">
        <v>425.17807714999998</v>
      </c>
      <c r="D429" s="28">
        <v>423.06276333</v>
      </c>
      <c r="E429" s="28">
        <v>0</v>
      </c>
      <c r="F429" s="28">
        <v>44.642198460000003</v>
      </c>
      <c r="G429" s="28">
        <v>111.60549614999999</v>
      </c>
      <c r="H429" s="28">
        <v>223.21099229999999</v>
      </c>
      <c r="I429" s="28">
        <v>0</v>
      </c>
      <c r="J429" s="28">
        <v>245.53209153</v>
      </c>
      <c r="K429" s="28">
        <v>290.17428998999998</v>
      </c>
      <c r="L429" s="28">
        <v>334.81648845000001</v>
      </c>
    </row>
    <row r="430" spans="1:12" ht="12.75" customHeight="1" x14ac:dyDescent="0.2">
      <c r="A430" s="27" t="s">
        <v>143</v>
      </c>
      <c r="B430" s="27">
        <v>13</v>
      </c>
      <c r="C430" s="28">
        <v>415.39557359999998</v>
      </c>
      <c r="D430" s="28">
        <v>413.32892895999998</v>
      </c>
      <c r="E430" s="28">
        <v>0</v>
      </c>
      <c r="F430" s="28">
        <v>44.171073229999998</v>
      </c>
      <c r="G430" s="28">
        <v>110.42768307999999</v>
      </c>
      <c r="H430" s="28">
        <v>220.85536617</v>
      </c>
      <c r="I430" s="28">
        <v>0</v>
      </c>
      <c r="J430" s="28">
        <v>242.94090277999999</v>
      </c>
      <c r="K430" s="28">
        <v>287.11197600999998</v>
      </c>
      <c r="L430" s="28">
        <v>331.28304924999998</v>
      </c>
    </row>
    <row r="431" spans="1:12" ht="12.75" customHeight="1" x14ac:dyDescent="0.2">
      <c r="A431" s="27" t="s">
        <v>143</v>
      </c>
      <c r="B431" s="27">
        <v>14</v>
      </c>
      <c r="C431" s="28">
        <v>499.99023874</v>
      </c>
      <c r="D431" s="28">
        <v>497.50272510999997</v>
      </c>
      <c r="E431" s="28">
        <v>0</v>
      </c>
      <c r="F431" s="28">
        <v>43.653363849999998</v>
      </c>
      <c r="G431" s="28">
        <v>109.13340963</v>
      </c>
      <c r="H431" s="28">
        <v>218.26681926000001</v>
      </c>
      <c r="I431" s="28">
        <v>0</v>
      </c>
      <c r="J431" s="28">
        <v>240.09350119000001</v>
      </c>
      <c r="K431" s="28">
        <v>283.74686503999999</v>
      </c>
      <c r="L431" s="28">
        <v>327.40022888999999</v>
      </c>
    </row>
    <row r="432" spans="1:12" ht="12.75" customHeight="1" x14ac:dyDescent="0.2">
      <c r="A432" s="27" t="s">
        <v>143</v>
      </c>
      <c r="B432" s="27">
        <v>15</v>
      </c>
      <c r="C432" s="28">
        <v>411.33546367999998</v>
      </c>
      <c r="D432" s="28">
        <v>409.28901859000001</v>
      </c>
      <c r="E432" s="28">
        <v>0</v>
      </c>
      <c r="F432" s="28">
        <v>43.393550660000002</v>
      </c>
      <c r="G432" s="28">
        <v>108.48387665</v>
      </c>
      <c r="H432" s="28">
        <v>216.96775328999999</v>
      </c>
      <c r="I432" s="28">
        <v>0</v>
      </c>
      <c r="J432" s="28">
        <v>238.66452862</v>
      </c>
      <c r="K432" s="28">
        <v>282.05807928000002</v>
      </c>
      <c r="L432" s="28">
        <v>325.45162993999998</v>
      </c>
    </row>
    <row r="433" spans="1:12" ht="12.75" customHeight="1" x14ac:dyDescent="0.2">
      <c r="A433" s="27" t="s">
        <v>143</v>
      </c>
      <c r="B433" s="27">
        <v>16</v>
      </c>
      <c r="C433" s="28">
        <v>427.26604922000001</v>
      </c>
      <c r="D433" s="28">
        <v>425.14034748</v>
      </c>
      <c r="E433" s="28">
        <v>0</v>
      </c>
      <c r="F433" s="28">
        <v>43.231971479999999</v>
      </c>
      <c r="G433" s="28">
        <v>108.0799287</v>
      </c>
      <c r="H433" s="28">
        <v>216.15985739000001</v>
      </c>
      <c r="I433" s="28">
        <v>0</v>
      </c>
      <c r="J433" s="28">
        <v>237.77584313</v>
      </c>
      <c r="K433" s="28">
        <v>281.00781461000003</v>
      </c>
      <c r="L433" s="28">
        <v>324.23978609</v>
      </c>
    </row>
    <row r="434" spans="1:12" ht="12.75" customHeight="1" x14ac:dyDescent="0.2">
      <c r="A434" s="27" t="s">
        <v>143</v>
      </c>
      <c r="B434" s="27">
        <v>17</v>
      </c>
      <c r="C434" s="28">
        <v>418.08250673999999</v>
      </c>
      <c r="D434" s="28">
        <v>416.00249427</v>
      </c>
      <c r="E434" s="28">
        <v>0</v>
      </c>
      <c r="F434" s="28">
        <v>42.965826360000001</v>
      </c>
      <c r="G434" s="28">
        <v>107.4145659</v>
      </c>
      <c r="H434" s="28">
        <v>214.8291318</v>
      </c>
      <c r="I434" s="28">
        <v>0</v>
      </c>
      <c r="J434" s="28">
        <v>236.31204498</v>
      </c>
      <c r="K434" s="28">
        <v>279.27787133999999</v>
      </c>
      <c r="L434" s="28">
        <v>322.24369769999998</v>
      </c>
    </row>
    <row r="435" spans="1:12" ht="12.75" customHeight="1" x14ac:dyDescent="0.2">
      <c r="A435" s="27" t="s">
        <v>143</v>
      </c>
      <c r="B435" s="27">
        <v>18</v>
      </c>
      <c r="C435" s="28">
        <v>417.67412911999998</v>
      </c>
      <c r="D435" s="28">
        <v>415.59614837999999</v>
      </c>
      <c r="E435" s="28">
        <v>0</v>
      </c>
      <c r="F435" s="28">
        <v>43.535290019999998</v>
      </c>
      <c r="G435" s="28">
        <v>108.83822504</v>
      </c>
      <c r="H435" s="28">
        <v>217.67645008</v>
      </c>
      <c r="I435" s="28">
        <v>0</v>
      </c>
      <c r="J435" s="28">
        <v>239.44409508000001</v>
      </c>
      <c r="K435" s="28">
        <v>282.9793851</v>
      </c>
      <c r="L435" s="28">
        <v>326.51467510999998</v>
      </c>
    </row>
    <row r="436" spans="1:12" ht="12.75" customHeight="1" x14ac:dyDescent="0.2">
      <c r="A436" s="27" t="s">
        <v>143</v>
      </c>
      <c r="B436" s="27">
        <v>19</v>
      </c>
      <c r="C436" s="28">
        <v>412.49474236999998</v>
      </c>
      <c r="D436" s="28">
        <v>410.44252971999998</v>
      </c>
      <c r="E436" s="28">
        <v>0</v>
      </c>
      <c r="F436" s="28">
        <v>43.959725210000002</v>
      </c>
      <c r="G436" s="28">
        <v>109.89931304</v>
      </c>
      <c r="H436" s="28">
        <v>219.79862607000001</v>
      </c>
      <c r="I436" s="28">
        <v>0</v>
      </c>
      <c r="J436" s="28">
        <v>241.77848868000001</v>
      </c>
      <c r="K436" s="28">
        <v>285.73821389</v>
      </c>
      <c r="L436" s="28">
        <v>329.69793910999999</v>
      </c>
    </row>
    <row r="437" spans="1:12" ht="12.75" customHeight="1" x14ac:dyDescent="0.2">
      <c r="A437" s="27" t="s">
        <v>143</v>
      </c>
      <c r="B437" s="27">
        <v>20</v>
      </c>
      <c r="C437" s="28">
        <v>407.07586624999999</v>
      </c>
      <c r="D437" s="28">
        <v>405.05061318000003</v>
      </c>
      <c r="E437" s="28">
        <v>0</v>
      </c>
      <c r="F437" s="28">
        <v>44.004243520000003</v>
      </c>
      <c r="G437" s="28">
        <v>110.01060879000001</v>
      </c>
      <c r="H437" s="28">
        <v>220.02121758000001</v>
      </c>
      <c r="I437" s="28">
        <v>0</v>
      </c>
      <c r="J437" s="28">
        <v>242.02333934000001</v>
      </c>
      <c r="K437" s="28">
        <v>286.02758284999999</v>
      </c>
      <c r="L437" s="28">
        <v>330.03182636999998</v>
      </c>
    </row>
    <row r="438" spans="1:12" ht="12.75" customHeight="1" x14ac:dyDescent="0.2">
      <c r="A438" s="27" t="s">
        <v>143</v>
      </c>
      <c r="B438" s="27">
        <v>21</v>
      </c>
      <c r="C438" s="28">
        <v>460.23178933000003</v>
      </c>
      <c r="D438" s="28">
        <v>457.94207893999999</v>
      </c>
      <c r="E438" s="28">
        <v>0</v>
      </c>
      <c r="F438" s="28">
        <v>47.081833269999997</v>
      </c>
      <c r="G438" s="28">
        <v>117.70458317000001</v>
      </c>
      <c r="H438" s="28">
        <v>235.40916634999999</v>
      </c>
      <c r="I438" s="28">
        <v>0</v>
      </c>
      <c r="J438" s="28">
        <v>258.95008297999999</v>
      </c>
      <c r="K438" s="28">
        <v>306.03191624999999</v>
      </c>
      <c r="L438" s="28">
        <v>353.11374952</v>
      </c>
    </row>
    <row r="439" spans="1:12" ht="12.75" customHeight="1" x14ac:dyDescent="0.2">
      <c r="A439" s="27" t="s">
        <v>143</v>
      </c>
      <c r="B439" s="27">
        <v>22</v>
      </c>
      <c r="C439" s="28">
        <v>478.98902855</v>
      </c>
      <c r="D439" s="28">
        <v>476.60599855999999</v>
      </c>
      <c r="E439" s="28">
        <v>0</v>
      </c>
      <c r="F439" s="28">
        <v>50.163128729999997</v>
      </c>
      <c r="G439" s="28">
        <v>125.40782182</v>
      </c>
      <c r="H439" s="28">
        <v>250.81564365</v>
      </c>
      <c r="I439" s="28">
        <v>0</v>
      </c>
      <c r="J439" s="28">
        <v>275.89720800999999</v>
      </c>
      <c r="K439" s="28">
        <v>326.06033674000003</v>
      </c>
      <c r="L439" s="28">
        <v>376.22346547000001</v>
      </c>
    </row>
    <row r="440" spans="1:12" ht="12.75" customHeight="1" x14ac:dyDescent="0.2">
      <c r="A440" s="27" t="s">
        <v>143</v>
      </c>
      <c r="B440" s="27">
        <v>23</v>
      </c>
      <c r="C440" s="28">
        <v>486.99220209999999</v>
      </c>
      <c r="D440" s="28">
        <v>484.56935532</v>
      </c>
      <c r="E440" s="28">
        <v>0</v>
      </c>
      <c r="F440" s="28">
        <v>51.134851740000002</v>
      </c>
      <c r="G440" s="28">
        <v>127.83712936000001</v>
      </c>
      <c r="H440" s="28">
        <v>255.67425871</v>
      </c>
      <c r="I440" s="28">
        <v>0</v>
      </c>
      <c r="J440" s="28">
        <v>281.24168458000003</v>
      </c>
      <c r="K440" s="28">
        <v>332.37653632000001</v>
      </c>
      <c r="L440" s="28">
        <v>383.51138807000001</v>
      </c>
    </row>
    <row r="441" spans="1:12" ht="12.75" customHeight="1" x14ac:dyDescent="0.2">
      <c r="A441" s="27" t="s">
        <v>143</v>
      </c>
      <c r="B441" s="27">
        <v>24</v>
      </c>
      <c r="C441" s="28">
        <v>534.59178494000003</v>
      </c>
      <c r="D441" s="28">
        <v>531.93212431999996</v>
      </c>
      <c r="E441" s="28">
        <v>0</v>
      </c>
      <c r="F441" s="28">
        <v>54.226179620000003</v>
      </c>
      <c r="G441" s="28">
        <v>135.56544905000001</v>
      </c>
      <c r="H441" s="28">
        <v>271.13089810999998</v>
      </c>
      <c r="I441" s="28">
        <v>0</v>
      </c>
      <c r="J441" s="28">
        <v>298.24398792</v>
      </c>
      <c r="K441" s="28">
        <v>352.47016753999998</v>
      </c>
      <c r="L441" s="28">
        <v>406.69634716000002</v>
      </c>
    </row>
    <row r="442" spans="1:12" ht="12.75" customHeight="1" x14ac:dyDescent="0.2">
      <c r="A442" s="27" t="s">
        <v>144</v>
      </c>
      <c r="B442" s="27">
        <v>1</v>
      </c>
      <c r="C442" s="28">
        <v>646.01329023000005</v>
      </c>
      <c r="D442" s="28">
        <v>642.79929375999996</v>
      </c>
      <c r="E442" s="28">
        <v>0</v>
      </c>
      <c r="F442" s="28">
        <v>61.605351200000001</v>
      </c>
      <c r="G442" s="28">
        <v>154.01337799999999</v>
      </c>
      <c r="H442" s="28">
        <v>308.02675599999998</v>
      </c>
      <c r="I442" s="28">
        <v>0</v>
      </c>
      <c r="J442" s="28">
        <v>338.82943159000001</v>
      </c>
      <c r="K442" s="28">
        <v>400.43478278999999</v>
      </c>
      <c r="L442" s="28">
        <v>462.04013399000002</v>
      </c>
    </row>
    <row r="443" spans="1:12" ht="12.75" customHeight="1" x14ac:dyDescent="0.2">
      <c r="A443" s="27" t="s">
        <v>144</v>
      </c>
      <c r="B443" s="27">
        <v>2</v>
      </c>
      <c r="C443" s="28">
        <v>664.86350974000004</v>
      </c>
      <c r="D443" s="28">
        <v>661.55573107999999</v>
      </c>
      <c r="E443" s="28">
        <v>0</v>
      </c>
      <c r="F443" s="28">
        <v>66.950102090000001</v>
      </c>
      <c r="G443" s="28">
        <v>167.37525522999999</v>
      </c>
      <c r="H443" s="28">
        <v>334.75051046999999</v>
      </c>
      <c r="I443" s="28">
        <v>0</v>
      </c>
      <c r="J443" s="28">
        <v>368.22556150999998</v>
      </c>
      <c r="K443" s="28">
        <v>435.17566360000001</v>
      </c>
      <c r="L443" s="28">
        <v>502.12576569999999</v>
      </c>
    </row>
    <row r="444" spans="1:12" ht="12.75" customHeight="1" x14ac:dyDescent="0.2">
      <c r="A444" s="27" t="s">
        <v>144</v>
      </c>
      <c r="B444" s="27">
        <v>3</v>
      </c>
      <c r="C444" s="28">
        <v>697.33907958999998</v>
      </c>
      <c r="D444" s="28">
        <v>693.86973093999995</v>
      </c>
      <c r="E444" s="28">
        <v>0</v>
      </c>
      <c r="F444" s="28">
        <v>69.210893490000004</v>
      </c>
      <c r="G444" s="28">
        <v>173.02723373000001</v>
      </c>
      <c r="H444" s="28">
        <v>346.05446746000001</v>
      </c>
      <c r="I444" s="28">
        <v>0</v>
      </c>
      <c r="J444" s="28">
        <v>380.6599142</v>
      </c>
      <c r="K444" s="28">
        <v>449.87080768999999</v>
      </c>
      <c r="L444" s="28">
        <v>519.08170117999998</v>
      </c>
    </row>
    <row r="445" spans="1:12" ht="12.75" customHeight="1" x14ac:dyDescent="0.2">
      <c r="A445" s="27" t="s">
        <v>144</v>
      </c>
      <c r="B445" s="27">
        <v>4</v>
      </c>
      <c r="C445" s="28">
        <v>730.14696898</v>
      </c>
      <c r="D445" s="28">
        <v>726.51439700000003</v>
      </c>
      <c r="E445" s="28">
        <v>0</v>
      </c>
      <c r="F445" s="28">
        <v>69.524872619999996</v>
      </c>
      <c r="G445" s="28">
        <v>173.81218154999999</v>
      </c>
      <c r="H445" s="28">
        <v>347.62436309999998</v>
      </c>
      <c r="I445" s="28">
        <v>0</v>
      </c>
      <c r="J445" s="28">
        <v>382.38679939999997</v>
      </c>
      <c r="K445" s="28">
        <v>451.91167202000003</v>
      </c>
      <c r="L445" s="28">
        <v>521.43654463999997</v>
      </c>
    </row>
    <row r="446" spans="1:12" ht="12.75" customHeight="1" x14ac:dyDescent="0.2">
      <c r="A446" s="27" t="s">
        <v>144</v>
      </c>
      <c r="B446" s="27">
        <v>5</v>
      </c>
      <c r="C446" s="28">
        <v>710.34290451000004</v>
      </c>
      <c r="D446" s="28">
        <v>706.80886021000003</v>
      </c>
      <c r="E446" s="28">
        <v>0</v>
      </c>
      <c r="F446" s="28">
        <v>69.726428929999997</v>
      </c>
      <c r="G446" s="28">
        <v>174.31607233</v>
      </c>
      <c r="H446" s="28">
        <v>348.63214467</v>
      </c>
      <c r="I446" s="28">
        <v>0</v>
      </c>
      <c r="J446" s="28">
        <v>383.49535913</v>
      </c>
      <c r="K446" s="28">
        <v>453.22178805999999</v>
      </c>
      <c r="L446" s="28">
        <v>522.948217</v>
      </c>
    </row>
    <row r="447" spans="1:12" ht="12.75" customHeight="1" x14ac:dyDescent="0.2">
      <c r="A447" s="27" t="s">
        <v>144</v>
      </c>
      <c r="B447" s="27">
        <v>6</v>
      </c>
      <c r="C447" s="28">
        <v>709.20200393000005</v>
      </c>
      <c r="D447" s="28">
        <v>705.67363575000002</v>
      </c>
      <c r="E447" s="28">
        <v>0</v>
      </c>
      <c r="F447" s="28">
        <v>70.854750890000005</v>
      </c>
      <c r="G447" s="28">
        <v>177.13687722</v>
      </c>
      <c r="H447" s="28">
        <v>354.27375443</v>
      </c>
      <c r="I447" s="28">
        <v>0</v>
      </c>
      <c r="J447" s="28">
        <v>389.70112986999999</v>
      </c>
      <c r="K447" s="28">
        <v>460.55588075999998</v>
      </c>
      <c r="L447" s="28">
        <v>531.41063165000003</v>
      </c>
    </row>
    <row r="448" spans="1:12" ht="12.75" customHeight="1" x14ac:dyDescent="0.2">
      <c r="A448" s="27" t="s">
        <v>144</v>
      </c>
      <c r="B448" s="27">
        <v>7</v>
      </c>
      <c r="C448" s="28">
        <v>636.65253372999996</v>
      </c>
      <c r="D448" s="28">
        <v>633.48510819000001</v>
      </c>
      <c r="E448" s="28">
        <v>0</v>
      </c>
      <c r="F448" s="28">
        <v>64.132842580000002</v>
      </c>
      <c r="G448" s="28">
        <v>160.33210643999999</v>
      </c>
      <c r="H448" s="28">
        <v>320.66421288999999</v>
      </c>
      <c r="I448" s="28">
        <v>0</v>
      </c>
      <c r="J448" s="28">
        <v>352.73063416999997</v>
      </c>
      <c r="K448" s="28">
        <v>416.86347675000002</v>
      </c>
      <c r="L448" s="28">
        <v>480.99631933000001</v>
      </c>
    </row>
    <row r="449" spans="1:12" ht="12.75" customHeight="1" x14ac:dyDescent="0.2">
      <c r="A449" s="27" t="s">
        <v>144</v>
      </c>
      <c r="B449" s="27">
        <v>8</v>
      </c>
      <c r="C449" s="28">
        <v>544.52944013000001</v>
      </c>
      <c r="D449" s="28">
        <v>541.82033844</v>
      </c>
      <c r="E449" s="28">
        <v>0</v>
      </c>
      <c r="F449" s="28">
        <v>54.268486609999997</v>
      </c>
      <c r="G449" s="28">
        <v>135.67121652</v>
      </c>
      <c r="H449" s="28">
        <v>271.34243304</v>
      </c>
      <c r="I449" s="28">
        <v>0</v>
      </c>
      <c r="J449" s="28">
        <v>298.47667633999998</v>
      </c>
      <c r="K449" s="28">
        <v>352.74516295000001</v>
      </c>
      <c r="L449" s="28">
        <v>407.01364955999998</v>
      </c>
    </row>
    <row r="450" spans="1:12" ht="12.75" customHeight="1" x14ac:dyDescent="0.2">
      <c r="A450" s="27" t="s">
        <v>144</v>
      </c>
      <c r="B450" s="27">
        <v>9</v>
      </c>
      <c r="C450" s="28">
        <v>388.14711648999997</v>
      </c>
      <c r="D450" s="28">
        <v>386.21603630999999</v>
      </c>
      <c r="E450" s="28">
        <v>0</v>
      </c>
      <c r="F450" s="28">
        <v>47.345902469999999</v>
      </c>
      <c r="G450" s="28">
        <v>118.36475618</v>
      </c>
      <c r="H450" s="28">
        <v>236.72951234999999</v>
      </c>
      <c r="I450" s="28">
        <v>0</v>
      </c>
      <c r="J450" s="28">
        <v>260.40246359000002</v>
      </c>
      <c r="K450" s="28">
        <v>307.74836606000002</v>
      </c>
      <c r="L450" s="28">
        <v>355.09426853000002</v>
      </c>
    </row>
    <row r="451" spans="1:12" ht="12.75" customHeight="1" x14ac:dyDescent="0.2">
      <c r="A451" s="27" t="s">
        <v>144</v>
      </c>
      <c r="B451" s="27">
        <v>10</v>
      </c>
      <c r="C451" s="28">
        <v>434.16957078000002</v>
      </c>
      <c r="D451" s="28">
        <v>432.00952316000001</v>
      </c>
      <c r="E451" s="28">
        <v>0</v>
      </c>
      <c r="F451" s="28">
        <v>45.890920749999999</v>
      </c>
      <c r="G451" s="28">
        <v>114.72730188</v>
      </c>
      <c r="H451" s="28">
        <v>229.45460376</v>
      </c>
      <c r="I451" s="28">
        <v>0</v>
      </c>
      <c r="J451" s="28">
        <v>252.40006413</v>
      </c>
      <c r="K451" s="28">
        <v>298.29098488</v>
      </c>
      <c r="L451" s="28">
        <v>344.18190563000002</v>
      </c>
    </row>
    <row r="452" spans="1:12" ht="12.75" customHeight="1" x14ac:dyDescent="0.2">
      <c r="A452" s="27" t="s">
        <v>144</v>
      </c>
      <c r="B452" s="27">
        <v>11</v>
      </c>
      <c r="C452" s="28">
        <v>765.50667691000001</v>
      </c>
      <c r="D452" s="28">
        <v>761.69818597999995</v>
      </c>
      <c r="E452" s="28">
        <v>0</v>
      </c>
      <c r="F452" s="28">
        <v>45.70792222</v>
      </c>
      <c r="G452" s="28">
        <v>114.26980555999999</v>
      </c>
      <c r="H452" s="28">
        <v>228.53961111000001</v>
      </c>
      <c r="I452" s="28">
        <v>0</v>
      </c>
      <c r="J452" s="28">
        <v>251.39357222000001</v>
      </c>
      <c r="K452" s="28">
        <v>297.10149444000001</v>
      </c>
      <c r="L452" s="28">
        <v>342.80941667000002</v>
      </c>
    </row>
    <row r="453" spans="1:12" ht="12.75" customHeight="1" x14ac:dyDescent="0.2">
      <c r="A453" s="27" t="s">
        <v>144</v>
      </c>
      <c r="B453" s="27">
        <v>12</v>
      </c>
      <c r="C453" s="28">
        <v>752.63473247000002</v>
      </c>
      <c r="D453" s="28">
        <v>748.89028106000001</v>
      </c>
      <c r="E453" s="28">
        <v>0</v>
      </c>
      <c r="F453" s="28">
        <v>44.466817030000001</v>
      </c>
      <c r="G453" s="28">
        <v>111.16704257000001</v>
      </c>
      <c r="H453" s="28">
        <v>222.33408514999999</v>
      </c>
      <c r="I453" s="28">
        <v>0</v>
      </c>
      <c r="J453" s="28">
        <v>244.56749366</v>
      </c>
      <c r="K453" s="28">
        <v>289.03431068999998</v>
      </c>
      <c r="L453" s="28">
        <v>333.50112772</v>
      </c>
    </row>
    <row r="454" spans="1:12" ht="12.75" customHeight="1" x14ac:dyDescent="0.2">
      <c r="A454" s="27" t="s">
        <v>144</v>
      </c>
      <c r="B454" s="27">
        <v>13</v>
      </c>
      <c r="C454" s="28">
        <v>674.00453557000003</v>
      </c>
      <c r="D454" s="28">
        <v>670.65127916999995</v>
      </c>
      <c r="E454" s="28">
        <v>0</v>
      </c>
      <c r="F454" s="28">
        <v>43.551185439999998</v>
      </c>
      <c r="G454" s="28">
        <v>108.8779636</v>
      </c>
      <c r="H454" s="28">
        <v>217.75592718999999</v>
      </c>
      <c r="I454" s="28">
        <v>0</v>
      </c>
      <c r="J454" s="28">
        <v>239.53151990999999</v>
      </c>
      <c r="K454" s="28">
        <v>283.08270535000003</v>
      </c>
      <c r="L454" s="28">
        <v>326.63389079000001</v>
      </c>
    </row>
    <row r="455" spans="1:12" ht="12.75" customHeight="1" x14ac:dyDescent="0.2">
      <c r="A455" s="27" t="s">
        <v>144</v>
      </c>
      <c r="B455" s="27">
        <v>14</v>
      </c>
      <c r="C455" s="28">
        <v>470.93200141</v>
      </c>
      <c r="D455" s="28">
        <v>468.58905613000002</v>
      </c>
      <c r="E455" s="28">
        <v>0</v>
      </c>
      <c r="F455" s="28">
        <v>44.513281939999999</v>
      </c>
      <c r="G455" s="28">
        <v>111.28320485</v>
      </c>
      <c r="H455" s="28">
        <v>222.56640970000001</v>
      </c>
      <c r="I455" s="28">
        <v>0</v>
      </c>
      <c r="J455" s="28">
        <v>244.82305066000001</v>
      </c>
      <c r="K455" s="28">
        <v>289.33633259999999</v>
      </c>
      <c r="L455" s="28">
        <v>333.84961454</v>
      </c>
    </row>
    <row r="456" spans="1:12" ht="12.75" customHeight="1" x14ac:dyDescent="0.2">
      <c r="A456" s="27" t="s">
        <v>144</v>
      </c>
      <c r="B456" s="27">
        <v>15</v>
      </c>
      <c r="C456" s="28">
        <v>365.98120625000001</v>
      </c>
      <c r="D456" s="28">
        <v>364.16040422999998</v>
      </c>
      <c r="E456" s="28">
        <v>0</v>
      </c>
      <c r="F456" s="28">
        <v>44.761489079999997</v>
      </c>
      <c r="G456" s="28">
        <v>111.90372271</v>
      </c>
      <c r="H456" s="28">
        <v>223.80744541999999</v>
      </c>
      <c r="I456" s="28">
        <v>0</v>
      </c>
      <c r="J456" s="28">
        <v>246.18818995999999</v>
      </c>
      <c r="K456" s="28">
        <v>290.94967903999998</v>
      </c>
      <c r="L456" s="28">
        <v>335.71116812000002</v>
      </c>
    </row>
    <row r="457" spans="1:12" ht="12.75" customHeight="1" x14ac:dyDescent="0.2">
      <c r="A457" s="27" t="s">
        <v>144</v>
      </c>
      <c r="B457" s="27">
        <v>16</v>
      </c>
      <c r="C457" s="28">
        <v>370.86466092000001</v>
      </c>
      <c r="D457" s="28">
        <v>369.01956310000003</v>
      </c>
      <c r="E457" s="28">
        <v>0</v>
      </c>
      <c r="F457" s="28">
        <v>44.380450680000003</v>
      </c>
      <c r="G457" s="28">
        <v>110.9511267</v>
      </c>
      <c r="H457" s="28">
        <v>221.90225339</v>
      </c>
      <c r="I457" s="28">
        <v>0</v>
      </c>
      <c r="J457" s="28">
        <v>244.09247873000001</v>
      </c>
      <c r="K457" s="28">
        <v>288.47292941000001</v>
      </c>
      <c r="L457" s="28">
        <v>332.85338008999997</v>
      </c>
    </row>
    <row r="458" spans="1:12" ht="12.75" customHeight="1" x14ac:dyDescent="0.2">
      <c r="A458" s="27" t="s">
        <v>144</v>
      </c>
      <c r="B458" s="27">
        <v>17</v>
      </c>
      <c r="C458" s="28">
        <v>445.01869543999999</v>
      </c>
      <c r="D458" s="28">
        <v>442.80467207999999</v>
      </c>
      <c r="E458" s="28">
        <v>0</v>
      </c>
      <c r="F458" s="28">
        <v>44.548216580000002</v>
      </c>
      <c r="G458" s="28">
        <v>111.37054146</v>
      </c>
      <c r="H458" s="28">
        <v>222.74108292</v>
      </c>
      <c r="I458" s="28">
        <v>0</v>
      </c>
      <c r="J458" s="28">
        <v>245.01519121000001</v>
      </c>
      <c r="K458" s="28">
        <v>289.56340779999999</v>
      </c>
      <c r="L458" s="28">
        <v>334.11162438000002</v>
      </c>
    </row>
    <row r="459" spans="1:12" ht="12.75" customHeight="1" x14ac:dyDescent="0.2">
      <c r="A459" s="27" t="s">
        <v>144</v>
      </c>
      <c r="B459" s="27">
        <v>18</v>
      </c>
      <c r="C459" s="28">
        <v>443.69433855</v>
      </c>
      <c r="D459" s="28">
        <v>441.48690403000001</v>
      </c>
      <c r="E459" s="28">
        <v>0</v>
      </c>
      <c r="F459" s="28">
        <v>44.480748079999998</v>
      </c>
      <c r="G459" s="28">
        <v>111.20187018999999</v>
      </c>
      <c r="H459" s="28">
        <v>222.40374037999999</v>
      </c>
      <c r="I459" s="28">
        <v>0</v>
      </c>
      <c r="J459" s="28">
        <v>244.64411441999999</v>
      </c>
      <c r="K459" s="28">
        <v>289.12486249</v>
      </c>
      <c r="L459" s="28">
        <v>333.60561057000001</v>
      </c>
    </row>
    <row r="460" spans="1:12" ht="12.75" customHeight="1" x14ac:dyDescent="0.2">
      <c r="A460" s="27" t="s">
        <v>144</v>
      </c>
      <c r="B460" s="27">
        <v>19</v>
      </c>
      <c r="C460" s="28">
        <v>450.81967433</v>
      </c>
      <c r="D460" s="28">
        <v>448.57679037999998</v>
      </c>
      <c r="E460" s="28">
        <v>0</v>
      </c>
      <c r="F460" s="28">
        <v>44.255436490000001</v>
      </c>
      <c r="G460" s="28">
        <v>110.63859124</v>
      </c>
      <c r="H460" s="28">
        <v>221.27718247000001</v>
      </c>
      <c r="I460" s="28">
        <v>0</v>
      </c>
      <c r="J460" s="28">
        <v>243.40490072</v>
      </c>
      <c r="K460" s="28">
        <v>287.66033721000002</v>
      </c>
      <c r="L460" s="28">
        <v>331.91577371</v>
      </c>
    </row>
    <row r="461" spans="1:12" ht="12.75" customHeight="1" x14ac:dyDescent="0.2">
      <c r="A461" s="27" t="s">
        <v>144</v>
      </c>
      <c r="B461" s="27">
        <v>20</v>
      </c>
      <c r="C461" s="28">
        <v>454.89528987</v>
      </c>
      <c r="D461" s="28">
        <v>452.63212922000002</v>
      </c>
      <c r="E461" s="28">
        <v>0</v>
      </c>
      <c r="F461" s="28">
        <v>44.36215361</v>
      </c>
      <c r="G461" s="28">
        <v>110.90538402</v>
      </c>
      <c r="H461" s="28">
        <v>221.81076804</v>
      </c>
      <c r="I461" s="28">
        <v>0</v>
      </c>
      <c r="J461" s="28">
        <v>243.99184484</v>
      </c>
      <c r="K461" s="28">
        <v>288.35399845000001</v>
      </c>
      <c r="L461" s="28">
        <v>332.71615205000001</v>
      </c>
    </row>
    <row r="462" spans="1:12" ht="12.75" customHeight="1" x14ac:dyDescent="0.2">
      <c r="A462" s="27" t="s">
        <v>144</v>
      </c>
      <c r="B462" s="27">
        <v>21</v>
      </c>
      <c r="C462" s="28">
        <v>463.19990694000001</v>
      </c>
      <c r="D462" s="28">
        <v>460.89542978999998</v>
      </c>
      <c r="E462" s="28">
        <v>0</v>
      </c>
      <c r="F462" s="28">
        <v>45.961293820000002</v>
      </c>
      <c r="G462" s="28">
        <v>114.90323454</v>
      </c>
      <c r="H462" s="28">
        <v>229.80646908</v>
      </c>
      <c r="I462" s="28">
        <v>0</v>
      </c>
      <c r="J462" s="28">
        <v>252.78711598999999</v>
      </c>
      <c r="K462" s="28">
        <v>298.74840979999999</v>
      </c>
      <c r="L462" s="28">
        <v>344.70970362000003</v>
      </c>
    </row>
    <row r="463" spans="1:12" ht="12.75" customHeight="1" x14ac:dyDescent="0.2">
      <c r="A463" s="27" t="s">
        <v>144</v>
      </c>
      <c r="B463" s="27">
        <v>22</v>
      </c>
      <c r="C463" s="28">
        <v>517.04130877</v>
      </c>
      <c r="D463" s="28">
        <v>514.46896394999999</v>
      </c>
      <c r="E463" s="28">
        <v>0</v>
      </c>
      <c r="F463" s="28">
        <v>50.704931039999998</v>
      </c>
      <c r="G463" s="28">
        <v>126.76232760000001</v>
      </c>
      <c r="H463" s="28">
        <v>253.52465520000001</v>
      </c>
      <c r="I463" s="28">
        <v>0</v>
      </c>
      <c r="J463" s="28">
        <v>278.87712070999999</v>
      </c>
      <c r="K463" s="28">
        <v>329.58205175000001</v>
      </c>
      <c r="L463" s="28">
        <v>380.28698279000002</v>
      </c>
    </row>
    <row r="464" spans="1:12" ht="12.75" customHeight="1" x14ac:dyDescent="0.2">
      <c r="A464" s="27" t="s">
        <v>144</v>
      </c>
      <c r="B464" s="27">
        <v>23</v>
      </c>
      <c r="C464" s="28">
        <v>530.73025711000003</v>
      </c>
      <c r="D464" s="28">
        <v>528.08980807</v>
      </c>
      <c r="E464" s="28">
        <v>0</v>
      </c>
      <c r="F464" s="28">
        <v>52.468515429999997</v>
      </c>
      <c r="G464" s="28">
        <v>131.17128857</v>
      </c>
      <c r="H464" s="28">
        <v>262.34257714</v>
      </c>
      <c r="I464" s="28">
        <v>0</v>
      </c>
      <c r="J464" s="28">
        <v>288.57683485000001</v>
      </c>
      <c r="K464" s="28">
        <v>341.04535027999998</v>
      </c>
      <c r="L464" s="28">
        <v>393.5138657</v>
      </c>
    </row>
    <row r="465" spans="1:12" ht="12.75" customHeight="1" x14ac:dyDescent="0.2">
      <c r="A465" s="27" t="s">
        <v>144</v>
      </c>
      <c r="B465" s="27">
        <v>24</v>
      </c>
      <c r="C465" s="28">
        <v>514.22741365000002</v>
      </c>
      <c r="D465" s="28">
        <v>511.66906831</v>
      </c>
      <c r="E465" s="28">
        <v>0</v>
      </c>
      <c r="F465" s="28">
        <v>53.135296779999997</v>
      </c>
      <c r="G465" s="28">
        <v>132.83824196</v>
      </c>
      <c r="H465" s="28">
        <v>265.67648391</v>
      </c>
      <c r="I465" s="28">
        <v>0</v>
      </c>
      <c r="J465" s="28">
        <v>292.24413229999999</v>
      </c>
      <c r="K465" s="28">
        <v>345.37942908000002</v>
      </c>
      <c r="L465" s="28">
        <v>398.51472587000001</v>
      </c>
    </row>
    <row r="466" spans="1:12" ht="12.75" customHeight="1" x14ac:dyDescent="0.2">
      <c r="A466" s="27" t="s">
        <v>145</v>
      </c>
      <c r="B466" s="27">
        <v>1</v>
      </c>
      <c r="C466" s="28">
        <v>586.17722034999997</v>
      </c>
      <c r="D466" s="28">
        <v>583.26091577</v>
      </c>
      <c r="E466" s="28">
        <v>0</v>
      </c>
      <c r="F466" s="28">
        <v>60.12348085</v>
      </c>
      <c r="G466" s="28">
        <v>150.30870213</v>
      </c>
      <c r="H466" s="28">
        <v>300.61740426</v>
      </c>
      <c r="I466" s="28">
        <v>0</v>
      </c>
      <c r="J466" s="28">
        <v>330.67914467999998</v>
      </c>
      <c r="K466" s="28">
        <v>390.80262553</v>
      </c>
      <c r="L466" s="28">
        <v>450.92610638000002</v>
      </c>
    </row>
    <row r="467" spans="1:12" ht="12.75" customHeight="1" x14ac:dyDescent="0.2">
      <c r="A467" s="27" t="s">
        <v>145</v>
      </c>
      <c r="B467" s="27">
        <v>2</v>
      </c>
      <c r="C467" s="28">
        <v>657.07559029000004</v>
      </c>
      <c r="D467" s="28">
        <v>653.80655750000005</v>
      </c>
      <c r="E467" s="28">
        <v>0</v>
      </c>
      <c r="F467" s="28">
        <v>65.343769629999997</v>
      </c>
      <c r="G467" s="28">
        <v>163.35942406000001</v>
      </c>
      <c r="H467" s="28">
        <v>326.71884813000003</v>
      </c>
      <c r="I467" s="28">
        <v>0</v>
      </c>
      <c r="J467" s="28">
        <v>359.39073294000002</v>
      </c>
      <c r="K467" s="28">
        <v>424.73450256000001</v>
      </c>
      <c r="L467" s="28">
        <v>490.07827219000001</v>
      </c>
    </row>
    <row r="468" spans="1:12" ht="12.75" customHeight="1" x14ac:dyDescent="0.2">
      <c r="A468" s="27" t="s">
        <v>145</v>
      </c>
      <c r="B468" s="27">
        <v>3</v>
      </c>
      <c r="C468" s="28">
        <v>702.67430899999999</v>
      </c>
      <c r="D468" s="28">
        <v>699.17841692000002</v>
      </c>
      <c r="E468" s="28">
        <v>0</v>
      </c>
      <c r="F468" s="28">
        <v>69.483301909999994</v>
      </c>
      <c r="G468" s="28">
        <v>173.70825479000001</v>
      </c>
      <c r="H468" s="28">
        <v>347.41650957000002</v>
      </c>
      <c r="I468" s="28">
        <v>0</v>
      </c>
      <c r="J468" s="28">
        <v>382.15816052999998</v>
      </c>
      <c r="K468" s="28">
        <v>451.64146244</v>
      </c>
      <c r="L468" s="28">
        <v>521.12476435999997</v>
      </c>
    </row>
    <row r="469" spans="1:12" ht="12.75" customHeight="1" x14ac:dyDescent="0.2">
      <c r="A469" s="27" t="s">
        <v>145</v>
      </c>
      <c r="B469" s="27">
        <v>4</v>
      </c>
      <c r="C469" s="28">
        <v>726.01125394999997</v>
      </c>
      <c r="D469" s="28">
        <v>722.39925765999999</v>
      </c>
      <c r="E469" s="28">
        <v>0</v>
      </c>
      <c r="F469" s="28">
        <v>71.605921350000003</v>
      </c>
      <c r="G469" s="28">
        <v>179.01480339</v>
      </c>
      <c r="H469" s="28">
        <v>358.02960676999999</v>
      </c>
      <c r="I469" s="28">
        <v>0</v>
      </c>
      <c r="J469" s="28">
        <v>393.83256745</v>
      </c>
      <c r="K469" s="28">
        <v>465.43848880000002</v>
      </c>
      <c r="L469" s="28">
        <v>537.04441015999998</v>
      </c>
    </row>
    <row r="470" spans="1:12" ht="12.75" customHeight="1" x14ac:dyDescent="0.2">
      <c r="A470" s="27" t="s">
        <v>145</v>
      </c>
      <c r="B470" s="27">
        <v>5</v>
      </c>
      <c r="C470" s="28">
        <v>745.33055690000003</v>
      </c>
      <c r="D470" s="28">
        <v>741.62244467999994</v>
      </c>
      <c r="E470" s="28">
        <v>0</v>
      </c>
      <c r="F470" s="28">
        <v>72.202345550000004</v>
      </c>
      <c r="G470" s="28">
        <v>180.50586389</v>
      </c>
      <c r="H470" s="28">
        <v>361.01172776999999</v>
      </c>
      <c r="I470" s="28">
        <v>0</v>
      </c>
      <c r="J470" s="28">
        <v>397.11290055000001</v>
      </c>
      <c r="K470" s="28">
        <v>469.31524610000002</v>
      </c>
      <c r="L470" s="28">
        <v>541.51759165999999</v>
      </c>
    </row>
    <row r="471" spans="1:12" ht="12.75" customHeight="1" x14ac:dyDescent="0.2">
      <c r="A471" s="27" t="s">
        <v>145</v>
      </c>
      <c r="B471" s="27">
        <v>6</v>
      </c>
      <c r="C471" s="28">
        <v>795.61892175000003</v>
      </c>
      <c r="D471" s="28">
        <v>791.66061865999995</v>
      </c>
      <c r="E471" s="28">
        <v>0</v>
      </c>
      <c r="F471" s="28">
        <v>75.243179830000003</v>
      </c>
      <c r="G471" s="28">
        <v>188.10794956999999</v>
      </c>
      <c r="H471" s="28">
        <v>376.21589914999998</v>
      </c>
      <c r="I471" s="28">
        <v>0</v>
      </c>
      <c r="J471" s="28">
        <v>413.83748906</v>
      </c>
      <c r="K471" s="28">
        <v>489.08066889000003</v>
      </c>
      <c r="L471" s="28">
        <v>564.32384872</v>
      </c>
    </row>
    <row r="472" spans="1:12" ht="12.75" customHeight="1" x14ac:dyDescent="0.2">
      <c r="A472" s="27" t="s">
        <v>145</v>
      </c>
      <c r="B472" s="27">
        <v>7</v>
      </c>
      <c r="C472" s="28">
        <v>744.56838596</v>
      </c>
      <c r="D472" s="28">
        <v>740.86406563000003</v>
      </c>
      <c r="E472" s="28">
        <v>0</v>
      </c>
      <c r="F472" s="28">
        <v>70.647124250000005</v>
      </c>
      <c r="G472" s="28">
        <v>176.61781062</v>
      </c>
      <c r="H472" s="28">
        <v>353.23562122999999</v>
      </c>
      <c r="I472" s="28">
        <v>0</v>
      </c>
      <c r="J472" s="28">
        <v>388.55918335000001</v>
      </c>
      <c r="K472" s="28">
        <v>459.2063076</v>
      </c>
      <c r="L472" s="28">
        <v>529.85343184999999</v>
      </c>
    </row>
    <row r="473" spans="1:12" ht="12.75" customHeight="1" x14ac:dyDescent="0.2">
      <c r="A473" s="27" t="s">
        <v>145</v>
      </c>
      <c r="B473" s="27">
        <v>8</v>
      </c>
      <c r="C473" s="28">
        <v>683.60285498999997</v>
      </c>
      <c r="D473" s="28">
        <v>680.20184575999997</v>
      </c>
      <c r="E473" s="28">
        <v>0</v>
      </c>
      <c r="F473" s="28">
        <v>60.47714843</v>
      </c>
      <c r="G473" s="28">
        <v>151.19287107</v>
      </c>
      <c r="H473" s="28">
        <v>302.38574213999999</v>
      </c>
      <c r="I473" s="28">
        <v>0</v>
      </c>
      <c r="J473" s="28">
        <v>332.62431635000002</v>
      </c>
      <c r="K473" s="28">
        <v>393.10146478000001</v>
      </c>
      <c r="L473" s="28">
        <v>453.57861320000001</v>
      </c>
    </row>
    <row r="474" spans="1:12" ht="12.75" customHeight="1" x14ac:dyDescent="0.2">
      <c r="A474" s="27" t="s">
        <v>145</v>
      </c>
      <c r="B474" s="27">
        <v>9</v>
      </c>
      <c r="C474" s="28">
        <v>530.79236782999999</v>
      </c>
      <c r="D474" s="28">
        <v>528.15160977999994</v>
      </c>
      <c r="E474" s="28">
        <v>0</v>
      </c>
      <c r="F474" s="28">
        <v>51.658463789999999</v>
      </c>
      <c r="G474" s="28">
        <v>129.14615946999999</v>
      </c>
      <c r="H474" s="28">
        <v>258.29231893000002</v>
      </c>
      <c r="I474" s="28">
        <v>0</v>
      </c>
      <c r="J474" s="28">
        <v>284.12155081999998</v>
      </c>
      <c r="K474" s="28">
        <v>335.78001461000002</v>
      </c>
      <c r="L474" s="28">
        <v>387.43847840000001</v>
      </c>
    </row>
    <row r="475" spans="1:12" ht="12.75" customHeight="1" x14ac:dyDescent="0.2">
      <c r="A475" s="27" t="s">
        <v>145</v>
      </c>
      <c r="B475" s="27">
        <v>10</v>
      </c>
      <c r="C475" s="28">
        <v>494.18229024999999</v>
      </c>
      <c r="D475" s="28">
        <v>491.72367188999999</v>
      </c>
      <c r="E475" s="28">
        <v>0</v>
      </c>
      <c r="F475" s="28">
        <v>46.080232049999999</v>
      </c>
      <c r="G475" s="28">
        <v>115.20058012</v>
      </c>
      <c r="H475" s="28">
        <v>230.40116024</v>
      </c>
      <c r="I475" s="28">
        <v>0</v>
      </c>
      <c r="J475" s="28">
        <v>253.44127626</v>
      </c>
      <c r="K475" s="28">
        <v>299.52150831</v>
      </c>
      <c r="L475" s="28">
        <v>345.60174035</v>
      </c>
    </row>
    <row r="476" spans="1:12" ht="12.75" customHeight="1" x14ac:dyDescent="0.2">
      <c r="A476" s="27" t="s">
        <v>145</v>
      </c>
      <c r="B476" s="27">
        <v>11</v>
      </c>
      <c r="C476" s="28">
        <v>687.91255568999998</v>
      </c>
      <c r="D476" s="28">
        <v>684.49010515999998</v>
      </c>
      <c r="E476" s="28">
        <v>0</v>
      </c>
      <c r="F476" s="28">
        <v>45.512235089999997</v>
      </c>
      <c r="G476" s="28">
        <v>113.78058774</v>
      </c>
      <c r="H476" s="28">
        <v>227.56117546999999</v>
      </c>
      <c r="I476" s="28">
        <v>0</v>
      </c>
      <c r="J476" s="28">
        <v>250.31729301999999</v>
      </c>
      <c r="K476" s="28">
        <v>295.82952811000001</v>
      </c>
      <c r="L476" s="28">
        <v>341.34176321000001</v>
      </c>
    </row>
    <row r="477" spans="1:12" ht="12.75" customHeight="1" x14ac:dyDescent="0.2">
      <c r="A477" s="27" t="s">
        <v>145</v>
      </c>
      <c r="B477" s="27">
        <v>12</v>
      </c>
      <c r="C477" s="28">
        <v>833.99162643</v>
      </c>
      <c r="D477" s="28">
        <v>829.84241436000002</v>
      </c>
      <c r="E477" s="28">
        <v>0</v>
      </c>
      <c r="F477" s="28">
        <v>44.57341392</v>
      </c>
      <c r="G477" s="28">
        <v>111.43353481</v>
      </c>
      <c r="H477" s="28">
        <v>222.86706962</v>
      </c>
      <c r="I477" s="28">
        <v>0</v>
      </c>
      <c r="J477" s="28">
        <v>245.15377658</v>
      </c>
      <c r="K477" s="28">
        <v>289.72719050000001</v>
      </c>
      <c r="L477" s="28">
        <v>334.30060442000001</v>
      </c>
    </row>
    <row r="478" spans="1:12" ht="12.75" customHeight="1" x14ac:dyDescent="0.2">
      <c r="A478" s="27" t="s">
        <v>145</v>
      </c>
      <c r="B478" s="27">
        <v>13</v>
      </c>
      <c r="C478" s="28">
        <v>816.80248558999995</v>
      </c>
      <c r="D478" s="28">
        <v>812.73879163000004</v>
      </c>
      <c r="E478" s="28">
        <v>0</v>
      </c>
      <c r="F478" s="28">
        <v>44.178391750000003</v>
      </c>
      <c r="G478" s="28">
        <v>110.44597937</v>
      </c>
      <c r="H478" s="28">
        <v>220.89195873</v>
      </c>
      <c r="I478" s="28">
        <v>0</v>
      </c>
      <c r="J478" s="28">
        <v>242.9811546</v>
      </c>
      <c r="K478" s="28">
        <v>287.15954635000003</v>
      </c>
      <c r="L478" s="28">
        <v>331.33793809999997</v>
      </c>
    </row>
    <row r="479" spans="1:12" ht="12.75" customHeight="1" x14ac:dyDescent="0.2">
      <c r="A479" s="27" t="s">
        <v>145</v>
      </c>
      <c r="B479" s="27">
        <v>14</v>
      </c>
      <c r="C479" s="28">
        <v>599.24009605000003</v>
      </c>
      <c r="D479" s="28">
        <v>596.25880203999998</v>
      </c>
      <c r="E479" s="28">
        <v>0</v>
      </c>
      <c r="F479" s="28">
        <v>45.149066939999997</v>
      </c>
      <c r="G479" s="28">
        <v>112.87266735</v>
      </c>
      <c r="H479" s="28">
        <v>225.7453347</v>
      </c>
      <c r="I479" s="28">
        <v>0</v>
      </c>
      <c r="J479" s="28">
        <v>248.31986817000001</v>
      </c>
      <c r="K479" s="28">
        <v>293.46893511000002</v>
      </c>
      <c r="L479" s="28">
        <v>338.61800204999997</v>
      </c>
    </row>
    <row r="480" spans="1:12" ht="12.75" customHeight="1" x14ac:dyDescent="0.2">
      <c r="A480" s="27" t="s">
        <v>145</v>
      </c>
      <c r="B480" s="27">
        <v>15</v>
      </c>
      <c r="C480" s="28">
        <v>461.05278191999997</v>
      </c>
      <c r="D480" s="28">
        <v>458.75898698999998</v>
      </c>
      <c r="E480" s="28">
        <v>0</v>
      </c>
      <c r="F480" s="28">
        <v>44.466933750000003</v>
      </c>
      <c r="G480" s="28">
        <v>111.16733438</v>
      </c>
      <c r="H480" s="28">
        <v>222.33466876</v>
      </c>
      <c r="I480" s="28">
        <v>0</v>
      </c>
      <c r="J480" s="28">
        <v>244.56813563</v>
      </c>
      <c r="K480" s="28">
        <v>289.03506937999998</v>
      </c>
      <c r="L480" s="28">
        <v>333.50200312999999</v>
      </c>
    </row>
    <row r="481" spans="1:12" ht="12.75" customHeight="1" x14ac:dyDescent="0.2">
      <c r="A481" s="27" t="s">
        <v>145</v>
      </c>
      <c r="B481" s="27">
        <v>16</v>
      </c>
      <c r="C481" s="28">
        <v>481.62440585000002</v>
      </c>
      <c r="D481" s="28">
        <v>479.22826452999999</v>
      </c>
      <c r="E481" s="28">
        <v>0</v>
      </c>
      <c r="F481" s="28">
        <v>44.1093227</v>
      </c>
      <c r="G481" s="28">
        <v>110.27330675</v>
      </c>
      <c r="H481" s="28">
        <v>220.54661350000001</v>
      </c>
      <c r="I481" s="28">
        <v>0</v>
      </c>
      <c r="J481" s="28">
        <v>242.60127485000001</v>
      </c>
      <c r="K481" s="28">
        <v>286.71059754999999</v>
      </c>
      <c r="L481" s="28">
        <v>330.81992025</v>
      </c>
    </row>
    <row r="482" spans="1:12" ht="12.75" customHeight="1" x14ac:dyDescent="0.2">
      <c r="A482" s="27" t="s">
        <v>145</v>
      </c>
      <c r="B482" s="27">
        <v>17</v>
      </c>
      <c r="C482" s="28">
        <v>548.35988285999997</v>
      </c>
      <c r="D482" s="28">
        <v>545.63172424000004</v>
      </c>
      <c r="E482" s="28">
        <v>0</v>
      </c>
      <c r="F482" s="28">
        <v>43.893054100000001</v>
      </c>
      <c r="G482" s="28">
        <v>109.73263526</v>
      </c>
      <c r="H482" s="28">
        <v>219.46527051999999</v>
      </c>
      <c r="I482" s="28">
        <v>0</v>
      </c>
      <c r="J482" s="28">
        <v>241.41179757</v>
      </c>
      <c r="K482" s="28">
        <v>285.30485168000001</v>
      </c>
      <c r="L482" s="28">
        <v>329.19790577999999</v>
      </c>
    </row>
    <row r="483" spans="1:12" ht="12.75" customHeight="1" x14ac:dyDescent="0.2">
      <c r="A483" s="27" t="s">
        <v>145</v>
      </c>
      <c r="B483" s="27">
        <v>18</v>
      </c>
      <c r="C483" s="28">
        <v>473.94778592</v>
      </c>
      <c r="D483" s="28">
        <v>471.58983674000001</v>
      </c>
      <c r="E483" s="28">
        <v>0</v>
      </c>
      <c r="F483" s="28">
        <v>43.915781389999999</v>
      </c>
      <c r="G483" s="28">
        <v>109.78945348000001</v>
      </c>
      <c r="H483" s="28">
        <v>219.57890695</v>
      </c>
      <c r="I483" s="28">
        <v>0</v>
      </c>
      <c r="J483" s="28">
        <v>241.53679765000001</v>
      </c>
      <c r="K483" s="28">
        <v>285.45257903999999</v>
      </c>
      <c r="L483" s="28">
        <v>329.36836043</v>
      </c>
    </row>
    <row r="484" spans="1:12" ht="12.75" customHeight="1" x14ac:dyDescent="0.2">
      <c r="A484" s="27" t="s">
        <v>145</v>
      </c>
      <c r="B484" s="27">
        <v>19</v>
      </c>
      <c r="C484" s="28">
        <v>440.16256384000002</v>
      </c>
      <c r="D484" s="28">
        <v>437.97270034000002</v>
      </c>
      <c r="E484" s="28">
        <v>0</v>
      </c>
      <c r="F484" s="28">
        <v>43.956034840000001</v>
      </c>
      <c r="G484" s="28">
        <v>109.89008708999999</v>
      </c>
      <c r="H484" s="28">
        <v>219.78017417999999</v>
      </c>
      <c r="I484" s="28">
        <v>0</v>
      </c>
      <c r="J484" s="28">
        <v>241.75819159</v>
      </c>
      <c r="K484" s="28">
        <v>285.71422643</v>
      </c>
      <c r="L484" s="28">
        <v>329.67026126000002</v>
      </c>
    </row>
    <row r="485" spans="1:12" ht="12.75" customHeight="1" x14ac:dyDescent="0.2">
      <c r="A485" s="27" t="s">
        <v>145</v>
      </c>
      <c r="B485" s="27">
        <v>20</v>
      </c>
      <c r="C485" s="28">
        <v>466.12781190999999</v>
      </c>
      <c r="D485" s="28">
        <v>463.80876806999999</v>
      </c>
      <c r="E485" s="28">
        <v>0</v>
      </c>
      <c r="F485" s="28">
        <v>44.10340789</v>
      </c>
      <c r="G485" s="28">
        <v>110.25851972</v>
      </c>
      <c r="H485" s="28">
        <v>220.51703943999999</v>
      </c>
      <c r="I485" s="28">
        <v>0</v>
      </c>
      <c r="J485" s="28">
        <v>242.56874338</v>
      </c>
      <c r="K485" s="28">
        <v>286.67215126999997</v>
      </c>
      <c r="L485" s="28">
        <v>330.77555914999999</v>
      </c>
    </row>
    <row r="486" spans="1:12" ht="12.75" customHeight="1" x14ac:dyDescent="0.2">
      <c r="A486" s="27" t="s">
        <v>145</v>
      </c>
      <c r="B486" s="27">
        <v>21</v>
      </c>
      <c r="C486" s="28">
        <v>452.77300658000001</v>
      </c>
      <c r="D486" s="28">
        <v>450.52040455999997</v>
      </c>
      <c r="E486" s="28">
        <v>0</v>
      </c>
      <c r="F486" s="28">
        <v>45.863496519999998</v>
      </c>
      <c r="G486" s="28">
        <v>114.65874128999999</v>
      </c>
      <c r="H486" s="28">
        <v>229.31748257999999</v>
      </c>
      <c r="I486" s="28">
        <v>0</v>
      </c>
      <c r="J486" s="28">
        <v>252.24923084</v>
      </c>
      <c r="K486" s="28">
        <v>298.11272735</v>
      </c>
      <c r="L486" s="28">
        <v>343.97622387000001</v>
      </c>
    </row>
    <row r="487" spans="1:12" ht="12.75" customHeight="1" x14ac:dyDescent="0.2">
      <c r="A487" s="27" t="s">
        <v>145</v>
      </c>
      <c r="B487" s="27">
        <v>22</v>
      </c>
      <c r="C487" s="28">
        <v>547.88305495999998</v>
      </c>
      <c r="D487" s="28">
        <v>545.15726861999997</v>
      </c>
      <c r="E487" s="28">
        <v>0</v>
      </c>
      <c r="F487" s="28">
        <v>50.926386559999997</v>
      </c>
      <c r="G487" s="28">
        <v>127.31596639</v>
      </c>
      <c r="H487" s="28">
        <v>254.63193278</v>
      </c>
      <c r="I487" s="28">
        <v>0</v>
      </c>
      <c r="J487" s="28">
        <v>280.09512604999998</v>
      </c>
      <c r="K487" s="28">
        <v>331.02151261</v>
      </c>
      <c r="L487" s="28">
        <v>381.94789916000002</v>
      </c>
    </row>
    <row r="488" spans="1:12" ht="12.75" customHeight="1" x14ac:dyDescent="0.2">
      <c r="A488" s="27" t="s">
        <v>145</v>
      </c>
      <c r="B488" s="27">
        <v>23</v>
      </c>
      <c r="C488" s="28">
        <v>615.94746300999998</v>
      </c>
      <c r="D488" s="28">
        <v>612.88304776999996</v>
      </c>
      <c r="E488" s="28">
        <v>0</v>
      </c>
      <c r="F488" s="28">
        <v>51.80510005</v>
      </c>
      <c r="G488" s="28">
        <v>129.51275011999999</v>
      </c>
      <c r="H488" s="28">
        <v>259.02550022999998</v>
      </c>
      <c r="I488" s="28">
        <v>0</v>
      </c>
      <c r="J488" s="28">
        <v>284.92805025000001</v>
      </c>
      <c r="K488" s="28">
        <v>336.73315029999998</v>
      </c>
      <c r="L488" s="28">
        <v>388.53825035</v>
      </c>
    </row>
    <row r="489" spans="1:12" ht="12.75" customHeight="1" x14ac:dyDescent="0.2">
      <c r="A489" s="27" t="s">
        <v>145</v>
      </c>
      <c r="B489" s="27">
        <v>24</v>
      </c>
      <c r="C489" s="28">
        <v>506.88747744</v>
      </c>
      <c r="D489" s="28">
        <v>504.36564919</v>
      </c>
      <c r="E489" s="28">
        <v>0</v>
      </c>
      <c r="F489" s="28">
        <v>51.774655199999998</v>
      </c>
      <c r="G489" s="28">
        <v>129.43663801</v>
      </c>
      <c r="H489" s="28">
        <v>258.87327601999999</v>
      </c>
      <c r="I489" s="28">
        <v>0</v>
      </c>
      <c r="J489" s="28">
        <v>284.76060361999998</v>
      </c>
      <c r="K489" s="28">
        <v>336.53525882999998</v>
      </c>
      <c r="L489" s="28">
        <v>388.30991403000002</v>
      </c>
    </row>
    <row r="490" spans="1:12" ht="12.75" customHeight="1" x14ac:dyDescent="0.2">
      <c r="A490" s="27" t="s">
        <v>146</v>
      </c>
      <c r="B490" s="27">
        <v>1</v>
      </c>
      <c r="C490" s="28">
        <v>596.28340206999997</v>
      </c>
      <c r="D490" s="28">
        <v>593.31681798</v>
      </c>
      <c r="E490" s="28">
        <v>0</v>
      </c>
      <c r="F490" s="28">
        <v>60.997856779999999</v>
      </c>
      <c r="G490" s="28">
        <v>152.49464194000001</v>
      </c>
      <c r="H490" s="28">
        <v>304.98928388000002</v>
      </c>
      <c r="I490" s="28">
        <v>0</v>
      </c>
      <c r="J490" s="28">
        <v>335.48821226000001</v>
      </c>
      <c r="K490" s="28">
        <v>396.48606904000002</v>
      </c>
      <c r="L490" s="28">
        <v>457.48392581000002</v>
      </c>
    </row>
    <row r="491" spans="1:12" ht="12.75" customHeight="1" x14ac:dyDescent="0.2">
      <c r="A491" s="27" t="s">
        <v>146</v>
      </c>
      <c r="B491" s="27">
        <v>2</v>
      </c>
      <c r="C491" s="28">
        <v>672.26136672999996</v>
      </c>
      <c r="D491" s="28">
        <v>668.91678281999998</v>
      </c>
      <c r="E491" s="28">
        <v>0</v>
      </c>
      <c r="F491" s="28">
        <v>66.63838475</v>
      </c>
      <c r="G491" s="28">
        <v>166.59596188</v>
      </c>
      <c r="H491" s="28">
        <v>333.19192376000001</v>
      </c>
      <c r="I491" s="28">
        <v>0</v>
      </c>
      <c r="J491" s="28">
        <v>366.51111614000001</v>
      </c>
      <c r="K491" s="28">
        <v>433.14950089000001</v>
      </c>
      <c r="L491" s="28">
        <v>499.78788564000001</v>
      </c>
    </row>
    <row r="492" spans="1:12" ht="12.75" customHeight="1" x14ac:dyDescent="0.2">
      <c r="A492" s="27" t="s">
        <v>146</v>
      </c>
      <c r="B492" s="27">
        <v>3</v>
      </c>
      <c r="C492" s="28">
        <v>707.70852380999997</v>
      </c>
      <c r="D492" s="28">
        <v>704.18758588000003</v>
      </c>
      <c r="E492" s="28">
        <v>0</v>
      </c>
      <c r="F492" s="28">
        <v>70.338514869999997</v>
      </c>
      <c r="G492" s="28">
        <v>175.84628717000001</v>
      </c>
      <c r="H492" s="28">
        <v>351.69257433000001</v>
      </c>
      <c r="I492" s="28">
        <v>0</v>
      </c>
      <c r="J492" s="28">
        <v>386.86183175999997</v>
      </c>
      <c r="K492" s="28">
        <v>457.20034663000001</v>
      </c>
      <c r="L492" s="28">
        <v>527.53886150000005</v>
      </c>
    </row>
    <row r="493" spans="1:12" ht="12.75" customHeight="1" x14ac:dyDescent="0.2">
      <c r="A493" s="27" t="s">
        <v>146</v>
      </c>
      <c r="B493" s="27">
        <v>4</v>
      </c>
      <c r="C493" s="28">
        <v>698.49341887000003</v>
      </c>
      <c r="D493" s="28">
        <v>695.01832722999995</v>
      </c>
      <c r="E493" s="28">
        <v>0</v>
      </c>
      <c r="F493" s="28">
        <v>70.825218509999999</v>
      </c>
      <c r="G493" s="28">
        <v>177.06304627</v>
      </c>
      <c r="H493" s="28">
        <v>354.12609254</v>
      </c>
      <c r="I493" s="28">
        <v>0</v>
      </c>
      <c r="J493" s="28">
        <v>389.53870179</v>
      </c>
      <c r="K493" s="28">
        <v>460.36392030000002</v>
      </c>
      <c r="L493" s="28">
        <v>531.18913880000002</v>
      </c>
    </row>
    <row r="494" spans="1:12" ht="12.75" customHeight="1" x14ac:dyDescent="0.2">
      <c r="A494" s="27" t="s">
        <v>146</v>
      </c>
      <c r="B494" s="27">
        <v>5</v>
      </c>
      <c r="C494" s="28">
        <v>737.65664372000003</v>
      </c>
      <c r="D494" s="28">
        <v>733.98671017000004</v>
      </c>
      <c r="E494" s="28">
        <v>0</v>
      </c>
      <c r="F494" s="28">
        <v>71.81824838</v>
      </c>
      <c r="G494" s="28">
        <v>179.54562095</v>
      </c>
      <c r="H494" s="28">
        <v>359.0912419</v>
      </c>
      <c r="I494" s="28">
        <v>0</v>
      </c>
      <c r="J494" s="28">
        <v>395.00036607999999</v>
      </c>
      <c r="K494" s="28">
        <v>466.81861445999999</v>
      </c>
      <c r="L494" s="28">
        <v>538.63686284000005</v>
      </c>
    </row>
    <row r="495" spans="1:12" ht="12.75" customHeight="1" x14ac:dyDescent="0.2">
      <c r="A495" s="27" t="s">
        <v>146</v>
      </c>
      <c r="B495" s="27">
        <v>6</v>
      </c>
      <c r="C495" s="28">
        <v>714.29926789000001</v>
      </c>
      <c r="D495" s="28">
        <v>710.74554019000004</v>
      </c>
      <c r="E495" s="28">
        <v>0</v>
      </c>
      <c r="F495" s="28">
        <v>71.264879190000002</v>
      </c>
      <c r="G495" s="28">
        <v>178.16219795999999</v>
      </c>
      <c r="H495" s="28">
        <v>356.32439592999998</v>
      </c>
      <c r="I495" s="28">
        <v>0</v>
      </c>
      <c r="J495" s="28">
        <v>391.95683552000003</v>
      </c>
      <c r="K495" s="28">
        <v>463.22171470000001</v>
      </c>
      <c r="L495" s="28">
        <v>534.48659388999999</v>
      </c>
    </row>
    <row r="496" spans="1:12" ht="12.75" customHeight="1" x14ac:dyDescent="0.2">
      <c r="A496" s="27" t="s">
        <v>146</v>
      </c>
      <c r="B496" s="27">
        <v>7</v>
      </c>
      <c r="C496" s="28">
        <v>658.51969615999997</v>
      </c>
      <c r="D496" s="28">
        <v>655.24347877000002</v>
      </c>
      <c r="E496" s="28">
        <v>0</v>
      </c>
      <c r="F496" s="28">
        <v>63.57450103</v>
      </c>
      <c r="G496" s="28">
        <v>158.93625256000001</v>
      </c>
      <c r="H496" s="28">
        <v>317.87250512999998</v>
      </c>
      <c r="I496" s="28">
        <v>0</v>
      </c>
      <c r="J496" s="28">
        <v>349.65975564000001</v>
      </c>
      <c r="K496" s="28">
        <v>413.23425666000003</v>
      </c>
      <c r="L496" s="28">
        <v>476.80875768999999</v>
      </c>
    </row>
    <row r="497" spans="1:12" ht="12.75" customHeight="1" x14ac:dyDescent="0.2">
      <c r="A497" s="27" t="s">
        <v>146</v>
      </c>
      <c r="B497" s="27">
        <v>8</v>
      </c>
      <c r="C497" s="28">
        <v>544.87386208999999</v>
      </c>
      <c r="D497" s="28">
        <v>542.16304686000001</v>
      </c>
      <c r="E497" s="28">
        <v>0</v>
      </c>
      <c r="F497" s="28">
        <v>53.212523339999997</v>
      </c>
      <c r="G497" s="28">
        <v>133.03130834999999</v>
      </c>
      <c r="H497" s="28">
        <v>266.06261669999998</v>
      </c>
      <c r="I497" s="28">
        <v>0</v>
      </c>
      <c r="J497" s="28">
        <v>292.66887837000002</v>
      </c>
      <c r="K497" s="28">
        <v>345.88140170999998</v>
      </c>
      <c r="L497" s="28">
        <v>399.09392505</v>
      </c>
    </row>
    <row r="498" spans="1:12" ht="12.75" customHeight="1" x14ac:dyDescent="0.2">
      <c r="A498" s="27" t="s">
        <v>146</v>
      </c>
      <c r="B498" s="27">
        <v>9</v>
      </c>
      <c r="C498" s="28">
        <v>384.55098716999998</v>
      </c>
      <c r="D498" s="28">
        <v>382.63779818</v>
      </c>
      <c r="E498" s="28">
        <v>0</v>
      </c>
      <c r="F498" s="28">
        <v>47.014146410000002</v>
      </c>
      <c r="G498" s="28">
        <v>117.53536602</v>
      </c>
      <c r="H498" s="28">
        <v>235.07073204</v>
      </c>
      <c r="I498" s="28">
        <v>0</v>
      </c>
      <c r="J498" s="28">
        <v>258.57780523999998</v>
      </c>
      <c r="K498" s="28">
        <v>305.59195165</v>
      </c>
      <c r="L498" s="28">
        <v>352.60609805000001</v>
      </c>
    </row>
    <row r="499" spans="1:12" ht="12.75" customHeight="1" x14ac:dyDescent="0.2">
      <c r="A499" s="27" t="s">
        <v>146</v>
      </c>
      <c r="B499" s="27">
        <v>10</v>
      </c>
      <c r="C499" s="28">
        <v>403.57158493999998</v>
      </c>
      <c r="D499" s="28">
        <v>401.56376611000002</v>
      </c>
      <c r="E499" s="28">
        <v>0</v>
      </c>
      <c r="F499" s="28">
        <v>45.411915950000001</v>
      </c>
      <c r="G499" s="28">
        <v>113.52978987</v>
      </c>
      <c r="H499" s="28">
        <v>227.05957975000001</v>
      </c>
      <c r="I499" s="28">
        <v>0</v>
      </c>
      <c r="J499" s="28">
        <v>249.76553772</v>
      </c>
      <c r="K499" s="28">
        <v>295.17745366999998</v>
      </c>
      <c r="L499" s="28">
        <v>340.58936962000001</v>
      </c>
    </row>
    <row r="500" spans="1:12" ht="12.75" customHeight="1" x14ac:dyDescent="0.2">
      <c r="A500" s="27" t="s">
        <v>146</v>
      </c>
      <c r="B500" s="27">
        <v>11</v>
      </c>
      <c r="C500" s="28">
        <v>411.24484289999998</v>
      </c>
      <c r="D500" s="28">
        <v>409.19884866000001</v>
      </c>
      <c r="E500" s="28">
        <v>0</v>
      </c>
      <c r="F500" s="28">
        <v>45.436178560000002</v>
      </c>
      <c r="G500" s="28">
        <v>113.5904464</v>
      </c>
      <c r="H500" s="28">
        <v>227.18089280000001</v>
      </c>
      <c r="I500" s="28">
        <v>0</v>
      </c>
      <c r="J500" s="28">
        <v>249.89898208</v>
      </c>
      <c r="K500" s="28">
        <v>295.33516064000003</v>
      </c>
      <c r="L500" s="28">
        <v>340.7713392</v>
      </c>
    </row>
    <row r="501" spans="1:12" ht="12.75" customHeight="1" x14ac:dyDescent="0.2">
      <c r="A501" s="27" t="s">
        <v>146</v>
      </c>
      <c r="B501" s="27">
        <v>12</v>
      </c>
      <c r="C501" s="28">
        <v>395.47600461000002</v>
      </c>
      <c r="D501" s="28">
        <v>393.50846230000002</v>
      </c>
      <c r="E501" s="28">
        <v>0</v>
      </c>
      <c r="F501" s="28">
        <v>44.74762767</v>
      </c>
      <c r="G501" s="28">
        <v>111.86906917</v>
      </c>
      <c r="H501" s="28">
        <v>223.73813834000001</v>
      </c>
      <c r="I501" s="28">
        <v>0</v>
      </c>
      <c r="J501" s="28">
        <v>246.11195217</v>
      </c>
      <c r="K501" s="28">
        <v>290.85957983999998</v>
      </c>
      <c r="L501" s="28">
        <v>335.60720750000002</v>
      </c>
    </row>
    <row r="502" spans="1:12" ht="12.75" customHeight="1" x14ac:dyDescent="0.2">
      <c r="A502" s="27" t="s">
        <v>146</v>
      </c>
      <c r="B502" s="27">
        <v>13</v>
      </c>
      <c r="C502" s="28">
        <v>386.68487834000001</v>
      </c>
      <c r="D502" s="28">
        <v>384.76107297999999</v>
      </c>
      <c r="E502" s="28">
        <v>0</v>
      </c>
      <c r="F502" s="28">
        <v>44.434211509999997</v>
      </c>
      <c r="G502" s="28">
        <v>111.08552879</v>
      </c>
      <c r="H502" s="28">
        <v>222.17105756999999</v>
      </c>
      <c r="I502" s="28">
        <v>0</v>
      </c>
      <c r="J502" s="28">
        <v>244.38816333</v>
      </c>
      <c r="K502" s="28">
        <v>288.82237484000001</v>
      </c>
      <c r="L502" s="28">
        <v>333.25658635999997</v>
      </c>
    </row>
    <row r="503" spans="1:12" ht="12.75" customHeight="1" x14ac:dyDescent="0.2">
      <c r="A503" s="27" t="s">
        <v>146</v>
      </c>
      <c r="B503" s="27">
        <v>14</v>
      </c>
      <c r="C503" s="28">
        <v>400.21477761</v>
      </c>
      <c r="D503" s="28">
        <v>398.22365931000002</v>
      </c>
      <c r="E503" s="28">
        <v>0</v>
      </c>
      <c r="F503" s="28">
        <v>44.761491769999999</v>
      </c>
      <c r="G503" s="28">
        <v>111.90372942</v>
      </c>
      <c r="H503" s="28">
        <v>223.80745884999999</v>
      </c>
      <c r="I503" s="28">
        <v>0</v>
      </c>
      <c r="J503" s="28">
        <v>246.18820473</v>
      </c>
      <c r="K503" s="28">
        <v>290.94969650000002</v>
      </c>
      <c r="L503" s="28">
        <v>335.71118826999998</v>
      </c>
    </row>
    <row r="504" spans="1:12" ht="12.75" customHeight="1" x14ac:dyDescent="0.2">
      <c r="A504" s="27" t="s">
        <v>146</v>
      </c>
      <c r="B504" s="27">
        <v>15</v>
      </c>
      <c r="C504" s="28">
        <v>402.62807099999998</v>
      </c>
      <c r="D504" s="28">
        <v>400.62494627000001</v>
      </c>
      <c r="E504" s="28">
        <v>0</v>
      </c>
      <c r="F504" s="28">
        <v>44.438379169999997</v>
      </c>
      <c r="G504" s="28">
        <v>111.09594791000001</v>
      </c>
      <c r="H504" s="28">
        <v>222.19189582999999</v>
      </c>
      <c r="I504" s="28">
        <v>0</v>
      </c>
      <c r="J504" s="28">
        <v>244.41108541</v>
      </c>
      <c r="K504" s="28">
        <v>288.84946457000001</v>
      </c>
      <c r="L504" s="28">
        <v>333.28784374000003</v>
      </c>
    </row>
    <row r="505" spans="1:12" ht="12.75" customHeight="1" x14ac:dyDescent="0.2">
      <c r="A505" s="27" t="s">
        <v>146</v>
      </c>
      <c r="B505" s="27">
        <v>16</v>
      </c>
      <c r="C505" s="28">
        <v>375.43629569000001</v>
      </c>
      <c r="D505" s="28">
        <v>373.56845342000003</v>
      </c>
      <c r="E505" s="28">
        <v>0</v>
      </c>
      <c r="F505" s="28">
        <v>44.170187390000002</v>
      </c>
      <c r="G505" s="28">
        <v>110.42546846</v>
      </c>
      <c r="H505" s="28">
        <v>220.85093692999999</v>
      </c>
      <c r="I505" s="28">
        <v>0</v>
      </c>
      <c r="J505" s="28">
        <v>242.93603062</v>
      </c>
      <c r="K505" s="28">
        <v>287.10621800000001</v>
      </c>
      <c r="L505" s="28">
        <v>331.27640538999998</v>
      </c>
    </row>
    <row r="506" spans="1:12" ht="12.75" customHeight="1" x14ac:dyDescent="0.2">
      <c r="A506" s="27" t="s">
        <v>146</v>
      </c>
      <c r="B506" s="27">
        <v>17</v>
      </c>
      <c r="C506" s="28">
        <v>452.13711770999998</v>
      </c>
      <c r="D506" s="28">
        <v>449.88767931000001</v>
      </c>
      <c r="E506" s="28">
        <v>0</v>
      </c>
      <c r="F506" s="28">
        <v>43.795382709999998</v>
      </c>
      <c r="G506" s="28">
        <v>109.48845677</v>
      </c>
      <c r="H506" s="28">
        <v>218.97691354</v>
      </c>
      <c r="I506" s="28">
        <v>0</v>
      </c>
      <c r="J506" s="28">
        <v>240.87460489</v>
      </c>
      <c r="K506" s="28">
        <v>284.66998760000001</v>
      </c>
      <c r="L506" s="28">
        <v>328.46537030000002</v>
      </c>
    </row>
    <row r="507" spans="1:12" ht="12.75" customHeight="1" x14ac:dyDescent="0.2">
      <c r="A507" s="27" t="s">
        <v>146</v>
      </c>
      <c r="B507" s="27">
        <v>18</v>
      </c>
      <c r="C507" s="28">
        <v>453.46658807</v>
      </c>
      <c r="D507" s="28">
        <v>451.21053539000002</v>
      </c>
      <c r="E507" s="28">
        <v>0</v>
      </c>
      <c r="F507" s="28">
        <v>43.97255775</v>
      </c>
      <c r="G507" s="28">
        <v>109.93139436</v>
      </c>
      <c r="H507" s="28">
        <v>219.86278873000001</v>
      </c>
      <c r="I507" s="28">
        <v>0</v>
      </c>
      <c r="J507" s="28">
        <v>241.84906760000001</v>
      </c>
      <c r="K507" s="28">
        <v>285.82162534000003</v>
      </c>
      <c r="L507" s="28">
        <v>329.79418308999999</v>
      </c>
    </row>
    <row r="508" spans="1:12" ht="12.75" customHeight="1" x14ac:dyDescent="0.2">
      <c r="A508" s="27" t="s">
        <v>146</v>
      </c>
      <c r="B508" s="27">
        <v>19</v>
      </c>
      <c r="C508" s="28">
        <v>446.67114823999998</v>
      </c>
      <c r="D508" s="28">
        <v>444.44890371999998</v>
      </c>
      <c r="E508" s="28">
        <v>0</v>
      </c>
      <c r="F508" s="28">
        <v>43.870635069999999</v>
      </c>
      <c r="G508" s="28">
        <v>109.67658768</v>
      </c>
      <c r="H508" s="28">
        <v>219.35317535999999</v>
      </c>
      <c r="I508" s="28">
        <v>0</v>
      </c>
      <c r="J508" s="28">
        <v>241.28849288999999</v>
      </c>
      <c r="K508" s="28">
        <v>285.15912795999998</v>
      </c>
      <c r="L508" s="28">
        <v>329.02976303000003</v>
      </c>
    </row>
    <row r="509" spans="1:12" ht="12.75" customHeight="1" x14ac:dyDescent="0.2">
      <c r="A509" s="27" t="s">
        <v>146</v>
      </c>
      <c r="B509" s="27">
        <v>20</v>
      </c>
      <c r="C509" s="28">
        <v>473.0430844</v>
      </c>
      <c r="D509" s="28">
        <v>470.68963622000001</v>
      </c>
      <c r="E509" s="28">
        <v>0</v>
      </c>
      <c r="F509" s="28">
        <v>43.861114700000002</v>
      </c>
      <c r="G509" s="28">
        <v>109.65278675</v>
      </c>
      <c r="H509" s="28">
        <v>219.30557350999999</v>
      </c>
      <c r="I509" s="28">
        <v>0</v>
      </c>
      <c r="J509" s="28">
        <v>241.23613086</v>
      </c>
      <c r="K509" s="28">
        <v>285.09724555999998</v>
      </c>
      <c r="L509" s="28">
        <v>328.95836026000001</v>
      </c>
    </row>
    <row r="510" spans="1:12" ht="12.75" customHeight="1" x14ac:dyDescent="0.2">
      <c r="A510" s="27" t="s">
        <v>146</v>
      </c>
      <c r="B510" s="27">
        <v>21</v>
      </c>
      <c r="C510" s="28">
        <v>499.65622115999997</v>
      </c>
      <c r="D510" s="28">
        <v>497.17036931000001</v>
      </c>
      <c r="E510" s="28">
        <v>0</v>
      </c>
      <c r="F510" s="28">
        <v>45.823243929999997</v>
      </c>
      <c r="G510" s="28">
        <v>114.55810981</v>
      </c>
      <c r="H510" s="28">
        <v>229.11621962999999</v>
      </c>
      <c r="I510" s="28">
        <v>0</v>
      </c>
      <c r="J510" s="28">
        <v>252.02784159000001</v>
      </c>
      <c r="K510" s="28">
        <v>297.85108551000002</v>
      </c>
      <c r="L510" s="28">
        <v>343.67432944000001</v>
      </c>
    </row>
    <row r="511" spans="1:12" ht="12.75" customHeight="1" x14ac:dyDescent="0.2">
      <c r="A511" s="27" t="s">
        <v>146</v>
      </c>
      <c r="B511" s="27">
        <v>22</v>
      </c>
      <c r="C511" s="28">
        <v>596.50252849000003</v>
      </c>
      <c r="D511" s="28">
        <v>593.53485422000006</v>
      </c>
      <c r="E511" s="28">
        <v>0</v>
      </c>
      <c r="F511" s="28">
        <v>50.978231829999999</v>
      </c>
      <c r="G511" s="28">
        <v>127.44557957000001</v>
      </c>
      <c r="H511" s="28">
        <v>254.89115914000001</v>
      </c>
      <c r="I511" s="28">
        <v>0</v>
      </c>
      <c r="J511" s="28">
        <v>280.38027505000002</v>
      </c>
      <c r="K511" s="28">
        <v>331.35850687999999</v>
      </c>
      <c r="L511" s="28">
        <v>382.33673871000002</v>
      </c>
    </row>
    <row r="512" spans="1:12" ht="12.75" customHeight="1" x14ac:dyDescent="0.2">
      <c r="A512" s="27" t="s">
        <v>146</v>
      </c>
      <c r="B512" s="27">
        <v>23</v>
      </c>
      <c r="C512" s="28">
        <v>528.50548599000001</v>
      </c>
      <c r="D512" s="28">
        <v>525.87610545999996</v>
      </c>
      <c r="E512" s="28">
        <v>0</v>
      </c>
      <c r="F512" s="28">
        <v>51.225072689999998</v>
      </c>
      <c r="G512" s="28">
        <v>128.06268172</v>
      </c>
      <c r="H512" s="28">
        <v>256.12536344</v>
      </c>
      <c r="I512" s="28">
        <v>0</v>
      </c>
      <c r="J512" s="28">
        <v>281.73789978000002</v>
      </c>
      <c r="K512" s="28">
        <v>332.96297247000001</v>
      </c>
      <c r="L512" s="28">
        <v>384.18804514999999</v>
      </c>
    </row>
    <row r="513" spans="1:12" ht="12.75" customHeight="1" x14ac:dyDescent="0.2">
      <c r="A513" s="27" t="s">
        <v>146</v>
      </c>
      <c r="B513" s="27">
        <v>24</v>
      </c>
      <c r="C513" s="28">
        <v>531.10858212000005</v>
      </c>
      <c r="D513" s="28">
        <v>528.46625086999995</v>
      </c>
      <c r="E513" s="28">
        <v>0</v>
      </c>
      <c r="F513" s="28">
        <v>51.649730030000001</v>
      </c>
      <c r="G513" s="28">
        <v>129.12432509000001</v>
      </c>
      <c r="H513" s="28">
        <v>258.24865017000002</v>
      </c>
      <c r="I513" s="28">
        <v>0</v>
      </c>
      <c r="J513" s="28">
        <v>284.07351519000002</v>
      </c>
      <c r="K513" s="28">
        <v>335.72324522000002</v>
      </c>
      <c r="L513" s="28">
        <v>387.37297525999998</v>
      </c>
    </row>
    <row r="514" spans="1:12" ht="12.75" customHeight="1" x14ac:dyDescent="0.2">
      <c r="A514" s="27" t="s">
        <v>147</v>
      </c>
      <c r="B514" s="27">
        <v>1</v>
      </c>
      <c r="C514" s="28">
        <v>636.32249788000001</v>
      </c>
      <c r="D514" s="28">
        <v>633.15671430999998</v>
      </c>
      <c r="E514" s="28">
        <v>0</v>
      </c>
      <c r="F514" s="28">
        <v>61.105973640000002</v>
      </c>
      <c r="G514" s="28">
        <v>152.76493409</v>
      </c>
      <c r="H514" s="28">
        <v>305.52986819</v>
      </c>
      <c r="I514" s="28">
        <v>0</v>
      </c>
      <c r="J514" s="28">
        <v>336.082855</v>
      </c>
      <c r="K514" s="28">
        <v>397.18882864</v>
      </c>
      <c r="L514" s="28">
        <v>458.29480228</v>
      </c>
    </row>
    <row r="515" spans="1:12" ht="12.75" customHeight="1" x14ac:dyDescent="0.2">
      <c r="A515" s="27" t="s">
        <v>147</v>
      </c>
      <c r="B515" s="27">
        <v>2</v>
      </c>
      <c r="C515" s="28">
        <v>662.99573051000004</v>
      </c>
      <c r="D515" s="28">
        <v>659.69724428999996</v>
      </c>
      <c r="E515" s="28">
        <v>0</v>
      </c>
      <c r="F515" s="28">
        <v>66.461587489999999</v>
      </c>
      <c r="G515" s="28">
        <v>166.15396870999999</v>
      </c>
      <c r="H515" s="28">
        <v>332.30793742999998</v>
      </c>
      <c r="I515" s="28">
        <v>0</v>
      </c>
      <c r="J515" s="28">
        <v>365.53873117000001</v>
      </c>
      <c r="K515" s="28">
        <v>432.00031865</v>
      </c>
      <c r="L515" s="28">
        <v>498.46190614</v>
      </c>
    </row>
    <row r="516" spans="1:12" ht="12.75" customHeight="1" x14ac:dyDescent="0.2">
      <c r="A516" s="27" t="s">
        <v>147</v>
      </c>
      <c r="B516" s="27">
        <v>3</v>
      </c>
      <c r="C516" s="28">
        <v>684.15150783000001</v>
      </c>
      <c r="D516" s="28">
        <v>680.74776899000005</v>
      </c>
      <c r="E516" s="28">
        <v>0</v>
      </c>
      <c r="F516" s="28">
        <v>68.230964130000004</v>
      </c>
      <c r="G516" s="28">
        <v>170.57741032999999</v>
      </c>
      <c r="H516" s="28">
        <v>341.15482065999998</v>
      </c>
      <c r="I516" s="28">
        <v>0</v>
      </c>
      <c r="J516" s="28">
        <v>375.27030273000003</v>
      </c>
      <c r="K516" s="28">
        <v>443.50126685999999</v>
      </c>
      <c r="L516" s="28">
        <v>511.73223099000001</v>
      </c>
    </row>
    <row r="517" spans="1:12" ht="12.75" customHeight="1" x14ac:dyDescent="0.2">
      <c r="A517" s="27" t="s">
        <v>147</v>
      </c>
      <c r="B517" s="27">
        <v>4</v>
      </c>
      <c r="C517" s="28">
        <v>703.38526157000001</v>
      </c>
      <c r="D517" s="28">
        <v>699.88583241000003</v>
      </c>
      <c r="E517" s="28">
        <v>0</v>
      </c>
      <c r="F517" s="28">
        <v>69.809075309999997</v>
      </c>
      <c r="G517" s="28">
        <v>174.52268826</v>
      </c>
      <c r="H517" s="28">
        <v>349.04537653</v>
      </c>
      <c r="I517" s="28">
        <v>0</v>
      </c>
      <c r="J517" s="28">
        <v>383.94991418000001</v>
      </c>
      <c r="K517" s="28">
        <v>453.75898948000003</v>
      </c>
      <c r="L517" s="28">
        <v>523.56806478999999</v>
      </c>
    </row>
    <row r="518" spans="1:12" ht="12.75" customHeight="1" x14ac:dyDescent="0.2">
      <c r="A518" s="27" t="s">
        <v>147</v>
      </c>
      <c r="B518" s="27">
        <v>5</v>
      </c>
      <c r="C518" s="28">
        <v>707.42161415999999</v>
      </c>
      <c r="D518" s="28">
        <v>703.90210363999995</v>
      </c>
      <c r="E518" s="28">
        <v>0</v>
      </c>
      <c r="F518" s="28">
        <v>71.024140889999998</v>
      </c>
      <c r="G518" s="28">
        <v>177.56035223000001</v>
      </c>
      <c r="H518" s="28">
        <v>355.12070446000001</v>
      </c>
      <c r="I518" s="28">
        <v>0</v>
      </c>
      <c r="J518" s="28">
        <v>390.63277490000002</v>
      </c>
      <c r="K518" s="28">
        <v>461.65691579000003</v>
      </c>
      <c r="L518" s="28">
        <v>532.68105667999998</v>
      </c>
    </row>
    <row r="519" spans="1:12" ht="12.75" customHeight="1" x14ac:dyDescent="0.2">
      <c r="A519" s="27" t="s">
        <v>147</v>
      </c>
      <c r="B519" s="27">
        <v>6</v>
      </c>
      <c r="C519" s="28">
        <v>689.57111728999996</v>
      </c>
      <c r="D519" s="28">
        <v>686.14041521000001</v>
      </c>
      <c r="E519" s="28">
        <v>0</v>
      </c>
      <c r="F519" s="28">
        <v>70.086847180000007</v>
      </c>
      <c r="G519" s="28">
        <v>175.21711796</v>
      </c>
      <c r="H519" s="28">
        <v>350.43423590999998</v>
      </c>
      <c r="I519" s="28">
        <v>0</v>
      </c>
      <c r="J519" s="28">
        <v>385.47765950000002</v>
      </c>
      <c r="K519" s="28">
        <v>455.56450668000002</v>
      </c>
      <c r="L519" s="28">
        <v>525.65135386999998</v>
      </c>
    </row>
    <row r="520" spans="1:12" ht="12.75" customHeight="1" x14ac:dyDescent="0.2">
      <c r="A520" s="27" t="s">
        <v>147</v>
      </c>
      <c r="B520" s="27">
        <v>7</v>
      </c>
      <c r="C520" s="28">
        <v>638.26874432</v>
      </c>
      <c r="D520" s="28">
        <v>635.09327793</v>
      </c>
      <c r="E520" s="28">
        <v>0</v>
      </c>
      <c r="F520" s="28">
        <v>62.663726070000003</v>
      </c>
      <c r="G520" s="28">
        <v>156.65931517000001</v>
      </c>
      <c r="H520" s="28">
        <v>313.31863034999998</v>
      </c>
      <c r="I520" s="28">
        <v>0</v>
      </c>
      <c r="J520" s="28">
        <v>344.65049338</v>
      </c>
      <c r="K520" s="28">
        <v>407.31421945</v>
      </c>
      <c r="L520" s="28">
        <v>469.97794551999999</v>
      </c>
    </row>
    <row r="521" spans="1:12" ht="12.75" customHeight="1" x14ac:dyDescent="0.2">
      <c r="A521" s="27" t="s">
        <v>147</v>
      </c>
      <c r="B521" s="27">
        <v>8</v>
      </c>
      <c r="C521" s="28">
        <v>549.04183231000002</v>
      </c>
      <c r="D521" s="28">
        <v>546.31028090999996</v>
      </c>
      <c r="E521" s="28">
        <v>0</v>
      </c>
      <c r="F521" s="28">
        <v>52.900452360000003</v>
      </c>
      <c r="G521" s="28">
        <v>132.25113091</v>
      </c>
      <c r="H521" s="28">
        <v>264.50226182</v>
      </c>
      <c r="I521" s="28">
        <v>0</v>
      </c>
      <c r="J521" s="28">
        <v>290.95248800000002</v>
      </c>
      <c r="K521" s="28">
        <v>343.85294037</v>
      </c>
      <c r="L521" s="28">
        <v>396.75339272999997</v>
      </c>
    </row>
    <row r="522" spans="1:12" ht="12.75" customHeight="1" x14ac:dyDescent="0.2">
      <c r="A522" s="27" t="s">
        <v>147</v>
      </c>
      <c r="B522" s="27">
        <v>9</v>
      </c>
      <c r="C522" s="28">
        <v>476.01901766999998</v>
      </c>
      <c r="D522" s="28">
        <v>473.65076384999998</v>
      </c>
      <c r="E522" s="28">
        <v>0</v>
      </c>
      <c r="F522" s="28">
        <v>46.898514089999999</v>
      </c>
      <c r="G522" s="28">
        <v>117.24628524000001</v>
      </c>
      <c r="H522" s="28">
        <v>234.49257047</v>
      </c>
      <c r="I522" s="28">
        <v>0</v>
      </c>
      <c r="J522" s="28">
        <v>257.94182752</v>
      </c>
      <c r="K522" s="28">
        <v>304.84034161</v>
      </c>
      <c r="L522" s="28">
        <v>351.73885571</v>
      </c>
    </row>
    <row r="523" spans="1:12" ht="12.75" customHeight="1" x14ac:dyDescent="0.2">
      <c r="A523" s="27" t="s">
        <v>147</v>
      </c>
      <c r="B523" s="27">
        <v>10</v>
      </c>
      <c r="C523" s="28">
        <v>481.33232385000002</v>
      </c>
      <c r="D523" s="28">
        <v>478.93763567000002</v>
      </c>
      <c r="E523" s="28">
        <v>0</v>
      </c>
      <c r="F523" s="28">
        <v>45.84194686</v>
      </c>
      <c r="G523" s="28">
        <v>114.60486714</v>
      </c>
      <c r="H523" s="28">
        <v>229.20973427999999</v>
      </c>
      <c r="I523" s="28">
        <v>0</v>
      </c>
      <c r="J523" s="28">
        <v>252.13070769999999</v>
      </c>
      <c r="K523" s="28">
        <v>297.97265456000002</v>
      </c>
      <c r="L523" s="28">
        <v>343.81460141000002</v>
      </c>
    </row>
    <row r="524" spans="1:12" ht="12.75" customHeight="1" x14ac:dyDescent="0.2">
      <c r="A524" s="27" t="s">
        <v>147</v>
      </c>
      <c r="B524" s="27">
        <v>11</v>
      </c>
      <c r="C524" s="28">
        <v>501.87954536000001</v>
      </c>
      <c r="D524" s="28">
        <v>499.38263219999999</v>
      </c>
      <c r="E524" s="28">
        <v>0</v>
      </c>
      <c r="F524" s="28">
        <v>45.92702989</v>
      </c>
      <c r="G524" s="28">
        <v>114.81757472</v>
      </c>
      <c r="H524" s="28">
        <v>229.63514943999999</v>
      </c>
      <c r="I524" s="28">
        <v>0</v>
      </c>
      <c r="J524" s="28">
        <v>252.59866438</v>
      </c>
      <c r="K524" s="28">
        <v>298.52569426999997</v>
      </c>
      <c r="L524" s="28">
        <v>344.45272416</v>
      </c>
    </row>
    <row r="525" spans="1:12" ht="12.75" customHeight="1" x14ac:dyDescent="0.2">
      <c r="A525" s="27" t="s">
        <v>147</v>
      </c>
      <c r="B525" s="27">
        <v>12</v>
      </c>
      <c r="C525" s="28">
        <v>549.48146884000005</v>
      </c>
      <c r="D525" s="28">
        <v>546.74773018999997</v>
      </c>
      <c r="E525" s="28">
        <v>0</v>
      </c>
      <c r="F525" s="28">
        <v>45.21938944</v>
      </c>
      <c r="G525" s="28">
        <v>113.04847359999999</v>
      </c>
      <c r="H525" s="28">
        <v>226.09694719999999</v>
      </c>
      <c r="I525" s="28">
        <v>0</v>
      </c>
      <c r="J525" s="28">
        <v>248.70664192000001</v>
      </c>
      <c r="K525" s="28">
        <v>293.92603136000002</v>
      </c>
      <c r="L525" s="28">
        <v>339.14542080000001</v>
      </c>
    </row>
    <row r="526" spans="1:12" ht="12.75" customHeight="1" x14ac:dyDescent="0.2">
      <c r="A526" s="27" t="s">
        <v>147</v>
      </c>
      <c r="B526" s="27">
        <v>13</v>
      </c>
      <c r="C526" s="28">
        <v>610.38179866999997</v>
      </c>
      <c r="D526" s="28">
        <v>607.34507329999997</v>
      </c>
      <c r="E526" s="28">
        <v>0</v>
      </c>
      <c r="F526" s="28">
        <v>44.759195429999998</v>
      </c>
      <c r="G526" s="28">
        <v>111.89798858</v>
      </c>
      <c r="H526" s="28">
        <v>223.79597715</v>
      </c>
      <c r="I526" s="28">
        <v>0</v>
      </c>
      <c r="J526" s="28">
        <v>246.17557486999999</v>
      </c>
      <c r="K526" s="28">
        <v>290.93477030000003</v>
      </c>
      <c r="L526" s="28">
        <v>335.69396573</v>
      </c>
    </row>
    <row r="527" spans="1:12" ht="12.75" customHeight="1" x14ac:dyDescent="0.2">
      <c r="A527" s="27" t="s">
        <v>147</v>
      </c>
      <c r="B527" s="27">
        <v>14</v>
      </c>
      <c r="C527" s="28">
        <v>614.90942213000005</v>
      </c>
      <c r="D527" s="28">
        <v>611.85017127000003</v>
      </c>
      <c r="E527" s="28">
        <v>0</v>
      </c>
      <c r="F527" s="28">
        <v>45.469293039999997</v>
      </c>
      <c r="G527" s="28">
        <v>113.67323260000001</v>
      </c>
      <c r="H527" s="28">
        <v>227.34646520999999</v>
      </c>
      <c r="I527" s="28">
        <v>0</v>
      </c>
      <c r="J527" s="28">
        <v>250.08111173</v>
      </c>
      <c r="K527" s="28">
        <v>295.55040477</v>
      </c>
      <c r="L527" s="28">
        <v>341.01969781000003</v>
      </c>
    </row>
    <row r="528" spans="1:12" ht="12.75" customHeight="1" x14ac:dyDescent="0.2">
      <c r="A528" s="27" t="s">
        <v>147</v>
      </c>
      <c r="B528" s="27">
        <v>15</v>
      </c>
      <c r="C528" s="28">
        <v>443.54566132000002</v>
      </c>
      <c r="D528" s="28">
        <v>441.33896649000002</v>
      </c>
      <c r="E528" s="28">
        <v>0</v>
      </c>
      <c r="F528" s="28">
        <v>44.790173709999998</v>
      </c>
      <c r="G528" s="28">
        <v>111.97543428</v>
      </c>
      <c r="H528" s="28">
        <v>223.95086855</v>
      </c>
      <c r="I528" s="28">
        <v>0</v>
      </c>
      <c r="J528" s="28">
        <v>246.34595540999999</v>
      </c>
      <c r="K528" s="28">
        <v>291.13612912000002</v>
      </c>
      <c r="L528" s="28">
        <v>335.92630283</v>
      </c>
    </row>
    <row r="529" spans="1:12" ht="12.75" customHeight="1" x14ac:dyDescent="0.2">
      <c r="A529" s="27" t="s">
        <v>147</v>
      </c>
      <c r="B529" s="27">
        <v>16</v>
      </c>
      <c r="C529" s="28">
        <v>433.22964590999999</v>
      </c>
      <c r="D529" s="28">
        <v>431.07427453999998</v>
      </c>
      <c r="E529" s="28">
        <v>0</v>
      </c>
      <c r="F529" s="28">
        <v>45.17428022</v>
      </c>
      <c r="G529" s="28">
        <v>112.93570055000001</v>
      </c>
      <c r="H529" s="28">
        <v>225.87140109000001</v>
      </c>
      <c r="I529" s="28">
        <v>0</v>
      </c>
      <c r="J529" s="28">
        <v>248.45854120000001</v>
      </c>
      <c r="K529" s="28">
        <v>293.63282142000003</v>
      </c>
      <c r="L529" s="28">
        <v>338.80710163999998</v>
      </c>
    </row>
    <row r="530" spans="1:12" ht="12.75" customHeight="1" x14ac:dyDescent="0.2">
      <c r="A530" s="27" t="s">
        <v>147</v>
      </c>
      <c r="B530" s="27">
        <v>17</v>
      </c>
      <c r="C530" s="28">
        <v>497.56979057000001</v>
      </c>
      <c r="D530" s="28">
        <v>495.09431898000003</v>
      </c>
      <c r="E530" s="28">
        <v>0</v>
      </c>
      <c r="F530" s="28">
        <v>44.727075380000002</v>
      </c>
      <c r="G530" s="28">
        <v>111.81768844</v>
      </c>
      <c r="H530" s="28">
        <v>223.63537689</v>
      </c>
      <c r="I530" s="28">
        <v>0</v>
      </c>
      <c r="J530" s="28">
        <v>245.99891457000001</v>
      </c>
      <c r="K530" s="28">
        <v>290.72598994999998</v>
      </c>
      <c r="L530" s="28">
        <v>335.45306533000002</v>
      </c>
    </row>
    <row r="531" spans="1:12" ht="12.75" customHeight="1" x14ac:dyDescent="0.2">
      <c r="A531" s="27" t="s">
        <v>147</v>
      </c>
      <c r="B531" s="27">
        <v>18</v>
      </c>
      <c r="C531" s="28">
        <v>492.52413573000001</v>
      </c>
      <c r="D531" s="28">
        <v>490.07376690000001</v>
      </c>
      <c r="E531" s="28">
        <v>0</v>
      </c>
      <c r="F531" s="28">
        <v>44.607850829999997</v>
      </c>
      <c r="G531" s="28">
        <v>111.51962707</v>
      </c>
      <c r="H531" s="28">
        <v>223.03925414</v>
      </c>
      <c r="I531" s="28">
        <v>0</v>
      </c>
      <c r="J531" s="28">
        <v>245.34317955</v>
      </c>
      <c r="K531" s="28">
        <v>289.95103038000002</v>
      </c>
      <c r="L531" s="28">
        <v>334.55888120999998</v>
      </c>
    </row>
    <row r="532" spans="1:12" ht="12.75" customHeight="1" x14ac:dyDescent="0.2">
      <c r="A532" s="27" t="s">
        <v>147</v>
      </c>
      <c r="B532" s="27">
        <v>19</v>
      </c>
      <c r="C532" s="28">
        <v>501.78018701000002</v>
      </c>
      <c r="D532" s="28">
        <v>499.28376816999997</v>
      </c>
      <c r="E532" s="28">
        <v>0</v>
      </c>
      <c r="F532" s="28">
        <v>43.979234920000003</v>
      </c>
      <c r="G532" s="28">
        <v>109.9480873</v>
      </c>
      <c r="H532" s="28">
        <v>219.89617461</v>
      </c>
      <c r="I532" s="28">
        <v>0</v>
      </c>
      <c r="J532" s="28">
        <v>241.88579207000001</v>
      </c>
      <c r="K532" s="28">
        <v>285.86502698999999</v>
      </c>
      <c r="L532" s="28">
        <v>329.84426191</v>
      </c>
    </row>
    <row r="533" spans="1:12" ht="12.75" customHeight="1" x14ac:dyDescent="0.2">
      <c r="A533" s="27" t="s">
        <v>147</v>
      </c>
      <c r="B533" s="27">
        <v>20</v>
      </c>
      <c r="C533" s="28">
        <v>481.96009873999998</v>
      </c>
      <c r="D533" s="28">
        <v>479.56228729999998</v>
      </c>
      <c r="E533" s="28">
        <v>0</v>
      </c>
      <c r="F533" s="28">
        <v>42.587619170000004</v>
      </c>
      <c r="G533" s="28">
        <v>106.46904793</v>
      </c>
      <c r="H533" s="28">
        <v>212.93809585</v>
      </c>
      <c r="I533" s="28">
        <v>0</v>
      </c>
      <c r="J533" s="28">
        <v>234.23190543999999</v>
      </c>
      <c r="K533" s="28">
        <v>276.81952460999997</v>
      </c>
      <c r="L533" s="28">
        <v>319.40714378000001</v>
      </c>
    </row>
    <row r="534" spans="1:12" ht="12.75" customHeight="1" x14ac:dyDescent="0.2">
      <c r="A534" s="27" t="s">
        <v>147</v>
      </c>
      <c r="B534" s="27">
        <v>21</v>
      </c>
      <c r="C534" s="28">
        <v>486.7655876</v>
      </c>
      <c r="D534" s="28">
        <v>484.34386826000002</v>
      </c>
      <c r="E534" s="28">
        <v>0</v>
      </c>
      <c r="F534" s="28">
        <v>43.548953009999998</v>
      </c>
      <c r="G534" s="28">
        <v>108.87238253</v>
      </c>
      <c r="H534" s="28">
        <v>217.74476505000001</v>
      </c>
      <c r="I534" s="28">
        <v>0</v>
      </c>
      <c r="J534" s="28">
        <v>239.51924156000001</v>
      </c>
      <c r="K534" s="28">
        <v>283.06819457</v>
      </c>
      <c r="L534" s="28">
        <v>326.61714757999999</v>
      </c>
    </row>
    <row r="535" spans="1:12" ht="12.75" customHeight="1" x14ac:dyDescent="0.2">
      <c r="A535" s="27" t="s">
        <v>147</v>
      </c>
      <c r="B535" s="27">
        <v>22</v>
      </c>
      <c r="C535" s="28">
        <v>562.26893100999996</v>
      </c>
      <c r="D535" s="28">
        <v>559.47157314000003</v>
      </c>
      <c r="E535" s="28">
        <v>0</v>
      </c>
      <c r="F535" s="28">
        <v>48.626614019999998</v>
      </c>
      <c r="G535" s="28">
        <v>121.56653505</v>
      </c>
      <c r="H535" s="28">
        <v>243.13307008999999</v>
      </c>
      <c r="I535" s="28">
        <v>0</v>
      </c>
      <c r="J535" s="28">
        <v>267.44637710000001</v>
      </c>
      <c r="K535" s="28">
        <v>316.07299111999998</v>
      </c>
      <c r="L535" s="28">
        <v>364.69960514000002</v>
      </c>
    </row>
    <row r="536" spans="1:12" ht="12.75" customHeight="1" x14ac:dyDescent="0.2">
      <c r="A536" s="27" t="s">
        <v>147</v>
      </c>
      <c r="B536" s="27">
        <v>23</v>
      </c>
      <c r="C536" s="28">
        <v>550.67209806999995</v>
      </c>
      <c r="D536" s="28">
        <v>547.93243588999997</v>
      </c>
      <c r="E536" s="28">
        <v>0</v>
      </c>
      <c r="F536" s="28">
        <v>48.676895199999997</v>
      </c>
      <c r="G536" s="28">
        <v>121.692238</v>
      </c>
      <c r="H536" s="28">
        <v>243.38447599</v>
      </c>
      <c r="I536" s="28">
        <v>0</v>
      </c>
      <c r="J536" s="28">
        <v>267.72292358999999</v>
      </c>
      <c r="K536" s="28">
        <v>316.39981878999998</v>
      </c>
      <c r="L536" s="28">
        <v>365.07671398999997</v>
      </c>
    </row>
    <row r="537" spans="1:12" ht="12.75" customHeight="1" x14ac:dyDescent="0.2">
      <c r="A537" s="27" t="s">
        <v>147</v>
      </c>
      <c r="B537" s="27">
        <v>24</v>
      </c>
      <c r="C537" s="28">
        <v>593.53609099000005</v>
      </c>
      <c r="D537" s="28">
        <v>590.58317510999996</v>
      </c>
      <c r="E537" s="28">
        <v>0</v>
      </c>
      <c r="F537" s="28">
        <v>53.548603640000003</v>
      </c>
      <c r="G537" s="28">
        <v>133.8715091</v>
      </c>
      <c r="H537" s="28">
        <v>267.74301821</v>
      </c>
      <c r="I537" s="28">
        <v>0</v>
      </c>
      <c r="J537" s="28">
        <v>294.51732003000001</v>
      </c>
      <c r="K537" s="28">
        <v>348.06592367000002</v>
      </c>
      <c r="L537" s="28">
        <v>401.61452731000003</v>
      </c>
    </row>
    <row r="538" spans="1:12" ht="12.75" customHeight="1" x14ac:dyDescent="0.2">
      <c r="A538" s="27" t="s">
        <v>148</v>
      </c>
      <c r="B538" s="27">
        <v>1</v>
      </c>
      <c r="C538" s="28">
        <v>680.6266541</v>
      </c>
      <c r="D538" s="28">
        <v>677.24045183999999</v>
      </c>
      <c r="E538" s="28">
        <v>0</v>
      </c>
      <c r="F538" s="28">
        <v>62.6343198</v>
      </c>
      <c r="G538" s="28">
        <v>156.58579949</v>
      </c>
      <c r="H538" s="28">
        <v>313.17159898</v>
      </c>
      <c r="I538" s="28">
        <v>0</v>
      </c>
      <c r="J538" s="28">
        <v>344.48875887999998</v>
      </c>
      <c r="K538" s="28">
        <v>407.12307866999998</v>
      </c>
      <c r="L538" s="28">
        <v>469.75739847</v>
      </c>
    </row>
    <row r="539" spans="1:12" ht="12.75" customHeight="1" x14ac:dyDescent="0.2">
      <c r="A539" s="27" t="s">
        <v>148</v>
      </c>
      <c r="B539" s="27">
        <v>2</v>
      </c>
      <c r="C539" s="28">
        <v>754.54369037000004</v>
      </c>
      <c r="D539" s="28">
        <v>750.78974166</v>
      </c>
      <c r="E539" s="28">
        <v>0</v>
      </c>
      <c r="F539" s="28">
        <v>68.645446300000003</v>
      </c>
      <c r="G539" s="28">
        <v>171.61361574</v>
      </c>
      <c r="H539" s="28">
        <v>343.22723148</v>
      </c>
      <c r="I539" s="28">
        <v>0</v>
      </c>
      <c r="J539" s="28">
        <v>377.54995461999999</v>
      </c>
      <c r="K539" s="28">
        <v>446.19540092</v>
      </c>
      <c r="L539" s="28">
        <v>514.84084720999999</v>
      </c>
    </row>
    <row r="540" spans="1:12" ht="12.75" customHeight="1" x14ac:dyDescent="0.2">
      <c r="A540" s="27" t="s">
        <v>148</v>
      </c>
      <c r="B540" s="27">
        <v>3</v>
      </c>
      <c r="C540" s="28">
        <v>796.94482746999995</v>
      </c>
      <c r="D540" s="28">
        <v>792.97992782999995</v>
      </c>
      <c r="E540" s="28">
        <v>0</v>
      </c>
      <c r="F540" s="28">
        <v>72.112378100000001</v>
      </c>
      <c r="G540" s="28">
        <v>180.28094523999999</v>
      </c>
      <c r="H540" s="28">
        <v>360.56189047999999</v>
      </c>
      <c r="I540" s="28">
        <v>0</v>
      </c>
      <c r="J540" s="28">
        <v>396.61807952999999</v>
      </c>
      <c r="K540" s="28">
        <v>468.73045761999998</v>
      </c>
      <c r="L540" s="28">
        <v>540.84283572000004</v>
      </c>
    </row>
    <row r="541" spans="1:12" ht="12.75" customHeight="1" x14ac:dyDescent="0.2">
      <c r="A541" s="27" t="s">
        <v>148</v>
      </c>
      <c r="B541" s="27">
        <v>4</v>
      </c>
      <c r="C541" s="28">
        <v>824.79077149</v>
      </c>
      <c r="D541" s="28">
        <v>820.68733482000005</v>
      </c>
      <c r="E541" s="28">
        <v>0</v>
      </c>
      <c r="F541" s="28">
        <v>73.401340439999998</v>
      </c>
      <c r="G541" s="28">
        <v>183.5033511</v>
      </c>
      <c r="H541" s="28">
        <v>367.00670220000001</v>
      </c>
      <c r="I541" s="28">
        <v>0</v>
      </c>
      <c r="J541" s="28">
        <v>403.70737242000001</v>
      </c>
      <c r="K541" s="28">
        <v>477.10871286000003</v>
      </c>
      <c r="L541" s="28">
        <v>550.51005329999998</v>
      </c>
    </row>
    <row r="542" spans="1:12" ht="12.75" customHeight="1" x14ac:dyDescent="0.2">
      <c r="A542" s="27" t="s">
        <v>148</v>
      </c>
      <c r="B542" s="27">
        <v>5</v>
      </c>
      <c r="C542" s="28">
        <v>823.70993073</v>
      </c>
      <c r="D542" s="28">
        <v>819.61187137000002</v>
      </c>
      <c r="E542" s="28">
        <v>0</v>
      </c>
      <c r="F542" s="28">
        <v>73.790202879999995</v>
      </c>
      <c r="G542" s="28">
        <v>184.47550720999999</v>
      </c>
      <c r="H542" s="28">
        <v>368.95101441999998</v>
      </c>
      <c r="I542" s="28">
        <v>0</v>
      </c>
      <c r="J542" s="28">
        <v>405.84611586</v>
      </c>
      <c r="K542" s="28">
        <v>479.63631873999998</v>
      </c>
      <c r="L542" s="28">
        <v>553.42652162000002</v>
      </c>
    </row>
    <row r="543" spans="1:12" ht="12.75" customHeight="1" x14ac:dyDescent="0.2">
      <c r="A543" s="27" t="s">
        <v>148</v>
      </c>
      <c r="B543" s="27">
        <v>6</v>
      </c>
      <c r="C543" s="28">
        <v>832.19832006000001</v>
      </c>
      <c r="D543" s="28">
        <v>828.05802990999996</v>
      </c>
      <c r="E543" s="28">
        <v>0</v>
      </c>
      <c r="F543" s="28">
        <v>72.543168899999998</v>
      </c>
      <c r="G543" s="28">
        <v>181.35792223999999</v>
      </c>
      <c r="H543" s="28">
        <v>362.71584448999999</v>
      </c>
      <c r="I543" s="28">
        <v>0</v>
      </c>
      <c r="J543" s="28">
        <v>398.98742893000002</v>
      </c>
      <c r="K543" s="28">
        <v>471.53059782999998</v>
      </c>
      <c r="L543" s="28">
        <v>544.07376672999999</v>
      </c>
    </row>
    <row r="544" spans="1:12" ht="12.75" customHeight="1" x14ac:dyDescent="0.2">
      <c r="A544" s="27" t="s">
        <v>148</v>
      </c>
      <c r="B544" s="27">
        <v>7</v>
      </c>
      <c r="C544" s="28">
        <v>891.78600841000002</v>
      </c>
      <c r="D544" s="28">
        <v>887.34926210000003</v>
      </c>
      <c r="E544" s="28">
        <v>0</v>
      </c>
      <c r="F544" s="28">
        <v>64.897362650000005</v>
      </c>
      <c r="G544" s="28">
        <v>162.24340663000001</v>
      </c>
      <c r="H544" s="28">
        <v>324.48681327000003</v>
      </c>
      <c r="I544" s="28">
        <v>0</v>
      </c>
      <c r="J544" s="28">
        <v>356.93549459000002</v>
      </c>
      <c r="K544" s="28">
        <v>421.83285724000001</v>
      </c>
      <c r="L544" s="28">
        <v>486.73021990000001</v>
      </c>
    </row>
    <row r="545" spans="1:12" ht="12.75" customHeight="1" x14ac:dyDescent="0.2">
      <c r="A545" s="27" t="s">
        <v>148</v>
      </c>
      <c r="B545" s="27">
        <v>8</v>
      </c>
      <c r="C545" s="28">
        <v>637.95027548999997</v>
      </c>
      <c r="D545" s="28">
        <v>634.77639352000006</v>
      </c>
      <c r="E545" s="28">
        <v>0</v>
      </c>
      <c r="F545" s="28">
        <v>54.684161410000002</v>
      </c>
      <c r="G545" s="28">
        <v>136.71040352</v>
      </c>
      <c r="H545" s="28">
        <v>273.42080705000001</v>
      </c>
      <c r="I545" s="28">
        <v>0</v>
      </c>
      <c r="J545" s="28">
        <v>300.76288775</v>
      </c>
      <c r="K545" s="28">
        <v>355.44704916000001</v>
      </c>
      <c r="L545" s="28">
        <v>410.13121057000001</v>
      </c>
    </row>
    <row r="546" spans="1:12" ht="12.75" customHeight="1" x14ac:dyDescent="0.2">
      <c r="A546" s="27" t="s">
        <v>148</v>
      </c>
      <c r="B546" s="27">
        <v>9</v>
      </c>
      <c r="C546" s="28">
        <v>384.49041793999999</v>
      </c>
      <c r="D546" s="28">
        <v>382.57753029000003</v>
      </c>
      <c r="E546" s="28">
        <v>0</v>
      </c>
      <c r="F546" s="28">
        <v>46.691215870000001</v>
      </c>
      <c r="G546" s="28">
        <v>116.72803967</v>
      </c>
      <c r="H546" s="28">
        <v>233.45607935000001</v>
      </c>
      <c r="I546" s="28">
        <v>0</v>
      </c>
      <c r="J546" s="28">
        <v>256.80168728000001</v>
      </c>
      <c r="K546" s="28">
        <v>303.49290315000002</v>
      </c>
      <c r="L546" s="28">
        <v>350.18411902000003</v>
      </c>
    </row>
    <row r="547" spans="1:12" ht="12.75" customHeight="1" x14ac:dyDescent="0.2">
      <c r="A547" s="27" t="s">
        <v>148</v>
      </c>
      <c r="B547" s="27">
        <v>10</v>
      </c>
      <c r="C547" s="28">
        <v>393.15437086999998</v>
      </c>
      <c r="D547" s="28">
        <v>391.19837897999997</v>
      </c>
      <c r="E547" s="28">
        <v>0</v>
      </c>
      <c r="F547" s="28">
        <v>42.424852139999999</v>
      </c>
      <c r="G547" s="28">
        <v>106.06213034</v>
      </c>
      <c r="H547" s="28">
        <v>212.12426067999999</v>
      </c>
      <c r="I547" s="28">
        <v>0</v>
      </c>
      <c r="J547" s="28">
        <v>233.33668675000001</v>
      </c>
      <c r="K547" s="28">
        <v>275.76153887999999</v>
      </c>
      <c r="L547" s="28">
        <v>318.18639101999997</v>
      </c>
    </row>
    <row r="548" spans="1:12" ht="12.75" customHeight="1" x14ac:dyDescent="0.2">
      <c r="A548" s="27" t="s">
        <v>148</v>
      </c>
      <c r="B548" s="27">
        <v>11</v>
      </c>
      <c r="C548" s="28">
        <v>412.96477980999998</v>
      </c>
      <c r="D548" s="28">
        <v>410.91022866999998</v>
      </c>
      <c r="E548" s="28">
        <v>0</v>
      </c>
      <c r="F548" s="28">
        <v>41.864204190000002</v>
      </c>
      <c r="G548" s="28">
        <v>104.66051047000001</v>
      </c>
      <c r="H548" s="28">
        <v>209.32102094000001</v>
      </c>
      <c r="I548" s="28">
        <v>0</v>
      </c>
      <c r="J548" s="28">
        <v>230.25312303000001</v>
      </c>
      <c r="K548" s="28">
        <v>272.11732721999999</v>
      </c>
      <c r="L548" s="28">
        <v>313.98153139999999</v>
      </c>
    </row>
    <row r="549" spans="1:12" ht="12.75" customHeight="1" x14ac:dyDescent="0.2">
      <c r="A549" s="27" t="s">
        <v>148</v>
      </c>
      <c r="B549" s="27">
        <v>12</v>
      </c>
      <c r="C549" s="28">
        <v>419.86805435000002</v>
      </c>
      <c r="D549" s="28">
        <v>417.77915855999998</v>
      </c>
      <c r="E549" s="28">
        <v>0</v>
      </c>
      <c r="F549" s="28">
        <v>41.398238589999998</v>
      </c>
      <c r="G549" s="28">
        <v>103.49559647</v>
      </c>
      <c r="H549" s="28">
        <v>206.99119293000001</v>
      </c>
      <c r="I549" s="28">
        <v>0</v>
      </c>
      <c r="J549" s="28">
        <v>227.69031222000001</v>
      </c>
      <c r="K549" s="28">
        <v>269.08855081000002</v>
      </c>
      <c r="L549" s="28">
        <v>310.48678940000002</v>
      </c>
    </row>
    <row r="550" spans="1:12" ht="12.75" customHeight="1" x14ac:dyDescent="0.2">
      <c r="A550" s="27" t="s">
        <v>148</v>
      </c>
      <c r="B550" s="27">
        <v>13</v>
      </c>
      <c r="C550" s="28">
        <v>398.86670178999998</v>
      </c>
      <c r="D550" s="28">
        <v>396.88229034</v>
      </c>
      <c r="E550" s="28">
        <v>0</v>
      </c>
      <c r="F550" s="28">
        <v>40.973566349999999</v>
      </c>
      <c r="G550" s="28">
        <v>102.43391588</v>
      </c>
      <c r="H550" s="28">
        <v>204.86783176</v>
      </c>
      <c r="I550" s="28">
        <v>0</v>
      </c>
      <c r="J550" s="28">
        <v>225.35461493</v>
      </c>
      <c r="K550" s="28">
        <v>266.32818128000002</v>
      </c>
      <c r="L550" s="28">
        <v>307.30174763000002</v>
      </c>
    </row>
    <row r="551" spans="1:12" ht="12.75" customHeight="1" x14ac:dyDescent="0.2">
      <c r="A551" s="27" t="s">
        <v>148</v>
      </c>
      <c r="B551" s="27">
        <v>14</v>
      </c>
      <c r="C551" s="28">
        <v>399.37887909</v>
      </c>
      <c r="D551" s="28">
        <v>397.39191949000002</v>
      </c>
      <c r="E551" s="28">
        <v>0</v>
      </c>
      <c r="F551" s="28">
        <v>41.237147800000002</v>
      </c>
      <c r="G551" s="28">
        <v>103.09286950000001</v>
      </c>
      <c r="H551" s="28">
        <v>206.18573900999999</v>
      </c>
      <c r="I551" s="28">
        <v>0</v>
      </c>
      <c r="J551" s="28">
        <v>226.80431290999999</v>
      </c>
      <c r="K551" s="28">
        <v>268.04146071000002</v>
      </c>
      <c r="L551" s="28">
        <v>309.27860851000003</v>
      </c>
    </row>
    <row r="552" spans="1:12" ht="12.75" customHeight="1" x14ac:dyDescent="0.2">
      <c r="A552" s="27" t="s">
        <v>148</v>
      </c>
      <c r="B552" s="27">
        <v>15</v>
      </c>
      <c r="C552" s="28">
        <v>371.68876828999998</v>
      </c>
      <c r="D552" s="28">
        <v>369.83957043999999</v>
      </c>
      <c r="E552" s="28">
        <v>0</v>
      </c>
      <c r="F552" s="28">
        <v>41.277821500000002</v>
      </c>
      <c r="G552" s="28">
        <v>103.19455374</v>
      </c>
      <c r="H552" s="28">
        <v>206.38910748000001</v>
      </c>
      <c r="I552" s="28">
        <v>0</v>
      </c>
      <c r="J552" s="28">
        <v>227.02801822999999</v>
      </c>
      <c r="K552" s="28">
        <v>268.30583971999999</v>
      </c>
      <c r="L552" s="28">
        <v>309.58366122000001</v>
      </c>
    </row>
    <row r="553" spans="1:12" ht="12.75" customHeight="1" x14ac:dyDescent="0.2">
      <c r="A553" s="27" t="s">
        <v>148</v>
      </c>
      <c r="B553" s="27">
        <v>16</v>
      </c>
      <c r="C553" s="28">
        <v>371.40148971999997</v>
      </c>
      <c r="D553" s="28">
        <v>369.55372111000003</v>
      </c>
      <c r="E553" s="28">
        <v>0</v>
      </c>
      <c r="F553" s="28">
        <v>41.209373589999998</v>
      </c>
      <c r="G553" s="28">
        <v>103.02343397</v>
      </c>
      <c r="H553" s="28">
        <v>206.04686794</v>
      </c>
      <c r="I553" s="28">
        <v>0</v>
      </c>
      <c r="J553" s="28">
        <v>226.65155472999999</v>
      </c>
      <c r="K553" s="28">
        <v>267.86092832000003</v>
      </c>
      <c r="L553" s="28">
        <v>309.07030191000001</v>
      </c>
    </row>
    <row r="554" spans="1:12" ht="12.75" customHeight="1" x14ac:dyDescent="0.2">
      <c r="A554" s="27" t="s">
        <v>148</v>
      </c>
      <c r="B554" s="27">
        <v>17</v>
      </c>
      <c r="C554" s="28">
        <v>460.05818299999999</v>
      </c>
      <c r="D554" s="28">
        <v>457.76933631999998</v>
      </c>
      <c r="E554" s="28">
        <v>0</v>
      </c>
      <c r="F554" s="28">
        <v>41.901767929999998</v>
      </c>
      <c r="G554" s="28">
        <v>104.75441982</v>
      </c>
      <c r="H554" s="28">
        <v>209.50883963999999</v>
      </c>
      <c r="I554" s="28">
        <v>0</v>
      </c>
      <c r="J554" s="28">
        <v>230.45972359999999</v>
      </c>
      <c r="K554" s="28">
        <v>272.36149153000002</v>
      </c>
      <c r="L554" s="28">
        <v>314.26325945000002</v>
      </c>
    </row>
    <row r="555" spans="1:12" ht="12.75" customHeight="1" x14ac:dyDescent="0.2">
      <c r="A555" s="27" t="s">
        <v>148</v>
      </c>
      <c r="B555" s="27">
        <v>18</v>
      </c>
      <c r="C555" s="28">
        <v>428.07027354000002</v>
      </c>
      <c r="D555" s="28">
        <v>425.94057069000002</v>
      </c>
      <c r="E555" s="28">
        <v>0</v>
      </c>
      <c r="F555" s="28">
        <v>41.333577069999997</v>
      </c>
      <c r="G555" s="28">
        <v>103.33394267</v>
      </c>
      <c r="H555" s="28">
        <v>206.66788532999999</v>
      </c>
      <c r="I555" s="28">
        <v>0</v>
      </c>
      <c r="J555" s="28">
        <v>227.33467386000001</v>
      </c>
      <c r="K555" s="28">
        <v>268.66825093</v>
      </c>
      <c r="L555" s="28">
        <v>310.00182799999999</v>
      </c>
    </row>
    <row r="556" spans="1:12" ht="12.75" customHeight="1" x14ac:dyDescent="0.2">
      <c r="A556" s="27" t="s">
        <v>148</v>
      </c>
      <c r="B556" s="27">
        <v>19</v>
      </c>
      <c r="C556" s="28">
        <v>404.34054043999998</v>
      </c>
      <c r="D556" s="28">
        <v>402.32889596000001</v>
      </c>
      <c r="E556" s="28">
        <v>0</v>
      </c>
      <c r="F556" s="28">
        <v>40.28609891</v>
      </c>
      <c r="G556" s="28">
        <v>100.71524727000001</v>
      </c>
      <c r="H556" s="28">
        <v>201.43049453</v>
      </c>
      <c r="I556" s="28">
        <v>0</v>
      </c>
      <c r="J556" s="28">
        <v>221.57354398000001</v>
      </c>
      <c r="K556" s="28">
        <v>261.85964288999998</v>
      </c>
      <c r="L556" s="28">
        <v>302.1457418</v>
      </c>
    </row>
    <row r="557" spans="1:12" ht="12.75" customHeight="1" x14ac:dyDescent="0.2">
      <c r="A557" s="27" t="s">
        <v>148</v>
      </c>
      <c r="B557" s="27">
        <v>20</v>
      </c>
      <c r="C557" s="28">
        <v>398.39006447999998</v>
      </c>
      <c r="D557" s="28">
        <v>396.40802436000001</v>
      </c>
      <c r="E557" s="28">
        <v>0</v>
      </c>
      <c r="F557" s="28">
        <v>40.37827995</v>
      </c>
      <c r="G557" s="28">
        <v>100.94569987</v>
      </c>
      <c r="H557" s="28">
        <v>201.89139974</v>
      </c>
      <c r="I557" s="28">
        <v>0</v>
      </c>
      <c r="J557" s="28">
        <v>222.08053971000001</v>
      </c>
      <c r="K557" s="28">
        <v>262.45881966000002</v>
      </c>
      <c r="L557" s="28">
        <v>302.83709959999999</v>
      </c>
    </row>
    <row r="558" spans="1:12" ht="12.75" customHeight="1" x14ac:dyDescent="0.2">
      <c r="A558" s="27" t="s">
        <v>148</v>
      </c>
      <c r="B558" s="27">
        <v>21</v>
      </c>
      <c r="C558" s="28">
        <v>426.02235985999999</v>
      </c>
      <c r="D558" s="28">
        <v>423.90284563</v>
      </c>
      <c r="E558" s="28">
        <v>0</v>
      </c>
      <c r="F558" s="28">
        <v>43.302836220000003</v>
      </c>
      <c r="G558" s="28">
        <v>108.25709055999999</v>
      </c>
      <c r="H558" s="28">
        <v>216.51418111000001</v>
      </c>
      <c r="I558" s="28">
        <v>0</v>
      </c>
      <c r="J558" s="28">
        <v>238.16559921999999</v>
      </c>
      <c r="K558" s="28">
        <v>281.46843544000001</v>
      </c>
      <c r="L558" s="28">
        <v>324.77127166999998</v>
      </c>
    </row>
    <row r="559" spans="1:12" ht="12.75" customHeight="1" x14ac:dyDescent="0.2">
      <c r="A559" s="27" t="s">
        <v>148</v>
      </c>
      <c r="B559" s="27">
        <v>22</v>
      </c>
      <c r="C559" s="28">
        <v>486.76013459000001</v>
      </c>
      <c r="D559" s="28">
        <v>484.33844238</v>
      </c>
      <c r="E559" s="28">
        <v>0</v>
      </c>
      <c r="F559" s="28">
        <v>49.931783709999998</v>
      </c>
      <c r="G559" s="28">
        <v>124.82945927999999</v>
      </c>
      <c r="H559" s="28">
        <v>249.65891855999999</v>
      </c>
      <c r="I559" s="28">
        <v>0</v>
      </c>
      <c r="J559" s="28">
        <v>274.62481041000001</v>
      </c>
      <c r="K559" s="28">
        <v>324.55659412</v>
      </c>
      <c r="L559" s="28">
        <v>374.48837782999999</v>
      </c>
    </row>
    <row r="560" spans="1:12" ht="12.75" customHeight="1" x14ac:dyDescent="0.2">
      <c r="A560" s="27" t="s">
        <v>148</v>
      </c>
      <c r="B560" s="27">
        <v>23</v>
      </c>
      <c r="C560" s="28">
        <v>469.63917013000002</v>
      </c>
      <c r="D560" s="28">
        <v>467.30265685000001</v>
      </c>
      <c r="E560" s="28">
        <v>0</v>
      </c>
      <c r="F560" s="28">
        <v>48.651033050000002</v>
      </c>
      <c r="G560" s="28">
        <v>121.62758264</v>
      </c>
      <c r="H560" s="28">
        <v>243.25516526999999</v>
      </c>
      <c r="I560" s="28">
        <v>0</v>
      </c>
      <c r="J560" s="28">
        <v>267.58068179999998</v>
      </c>
      <c r="K560" s="28">
        <v>316.23171485</v>
      </c>
      <c r="L560" s="28">
        <v>364.88274790999998</v>
      </c>
    </row>
    <row r="561" spans="1:12" ht="12.75" customHeight="1" x14ac:dyDescent="0.2">
      <c r="A561" s="27" t="s">
        <v>148</v>
      </c>
      <c r="B561" s="27">
        <v>24</v>
      </c>
      <c r="C561" s="28">
        <v>484.64207949000001</v>
      </c>
      <c r="D561" s="28">
        <v>482.23092487000002</v>
      </c>
      <c r="E561" s="28">
        <v>0</v>
      </c>
      <c r="F561" s="28">
        <v>51.75484213</v>
      </c>
      <c r="G561" s="28">
        <v>129.38710533</v>
      </c>
      <c r="H561" s="28">
        <v>258.77421067</v>
      </c>
      <c r="I561" s="28">
        <v>0</v>
      </c>
      <c r="J561" s="28">
        <v>284.65163173000002</v>
      </c>
      <c r="K561" s="28">
        <v>336.40647386000001</v>
      </c>
      <c r="L561" s="28">
        <v>388.161316</v>
      </c>
    </row>
    <row r="562" spans="1:12" ht="12.75" customHeight="1" x14ac:dyDescent="0.2">
      <c r="A562" s="27" t="s">
        <v>149</v>
      </c>
      <c r="B562" s="27">
        <v>1</v>
      </c>
      <c r="C562" s="28">
        <v>564.35753210999997</v>
      </c>
      <c r="D562" s="28">
        <v>561.54978318999997</v>
      </c>
      <c r="E562" s="28">
        <v>0</v>
      </c>
      <c r="F562" s="28">
        <v>59.096737099999999</v>
      </c>
      <c r="G562" s="28">
        <v>147.74184276</v>
      </c>
      <c r="H562" s="28">
        <v>295.48368551999999</v>
      </c>
      <c r="I562" s="28">
        <v>0</v>
      </c>
      <c r="J562" s="28">
        <v>325.03205407000002</v>
      </c>
      <c r="K562" s="28">
        <v>384.12879117</v>
      </c>
      <c r="L562" s="28">
        <v>443.22552826999998</v>
      </c>
    </row>
    <row r="563" spans="1:12" ht="12.75" customHeight="1" x14ac:dyDescent="0.2">
      <c r="A563" s="27" t="s">
        <v>149</v>
      </c>
      <c r="B563" s="27">
        <v>2</v>
      </c>
      <c r="C563" s="28">
        <v>617.76303576999999</v>
      </c>
      <c r="D563" s="28">
        <v>614.68958783000005</v>
      </c>
      <c r="E563" s="28">
        <v>0</v>
      </c>
      <c r="F563" s="28">
        <v>64.796828289999993</v>
      </c>
      <c r="G563" s="28">
        <v>161.99207071000001</v>
      </c>
      <c r="H563" s="28">
        <v>323.98414143000002</v>
      </c>
      <c r="I563" s="28">
        <v>0</v>
      </c>
      <c r="J563" s="28">
        <v>356.38255557000002</v>
      </c>
      <c r="K563" s="28">
        <v>421.17938385000002</v>
      </c>
      <c r="L563" s="28">
        <v>485.97621213999997</v>
      </c>
    </row>
    <row r="564" spans="1:12" ht="12.75" customHeight="1" x14ac:dyDescent="0.2">
      <c r="A564" s="27" t="s">
        <v>149</v>
      </c>
      <c r="B564" s="27">
        <v>3</v>
      </c>
      <c r="C564" s="28">
        <v>660.51987355999995</v>
      </c>
      <c r="D564" s="28">
        <v>657.23370503000001</v>
      </c>
      <c r="E564" s="28">
        <v>0</v>
      </c>
      <c r="F564" s="28">
        <v>67.787039469999996</v>
      </c>
      <c r="G564" s="28">
        <v>169.46759868999999</v>
      </c>
      <c r="H564" s="28">
        <v>338.93519737000003</v>
      </c>
      <c r="I564" s="28">
        <v>0</v>
      </c>
      <c r="J564" s="28">
        <v>372.82871711000001</v>
      </c>
      <c r="K564" s="28">
        <v>440.61575657999998</v>
      </c>
      <c r="L564" s="28">
        <v>508.40279606000001</v>
      </c>
    </row>
    <row r="565" spans="1:12" ht="12.75" customHeight="1" x14ac:dyDescent="0.2">
      <c r="A565" s="27" t="s">
        <v>149</v>
      </c>
      <c r="B565" s="27">
        <v>4</v>
      </c>
      <c r="C565" s="28">
        <v>682.52865271999997</v>
      </c>
      <c r="D565" s="28">
        <v>679.13298778000001</v>
      </c>
      <c r="E565" s="28">
        <v>0</v>
      </c>
      <c r="F565" s="28">
        <v>69.703351990000002</v>
      </c>
      <c r="G565" s="28">
        <v>174.25837998</v>
      </c>
      <c r="H565" s="28">
        <v>348.51675997000001</v>
      </c>
      <c r="I565" s="28">
        <v>0</v>
      </c>
      <c r="J565" s="28">
        <v>383.36843596</v>
      </c>
      <c r="K565" s="28">
        <v>453.07178794999999</v>
      </c>
      <c r="L565" s="28">
        <v>522.77513995000004</v>
      </c>
    </row>
    <row r="566" spans="1:12" ht="12.75" customHeight="1" x14ac:dyDescent="0.2">
      <c r="A566" s="27" t="s">
        <v>149</v>
      </c>
      <c r="B566" s="27">
        <v>5</v>
      </c>
      <c r="C566" s="28">
        <v>684.71913633999998</v>
      </c>
      <c r="D566" s="28">
        <v>681.31257346999996</v>
      </c>
      <c r="E566" s="28">
        <v>0</v>
      </c>
      <c r="F566" s="28">
        <v>70.183380170000007</v>
      </c>
      <c r="G566" s="28">
        <v>175.45845043</v>
      </c>
      <c r="H566" s="28">
        <v>350.91690087000001</v>
      </c>
      <c r="I566" s="28">
        <v>0</v>
      </c>
      <c r="J566" s="28">
        <v>386.00859094999998</v>
      </c>
      <c r="K566" s="28">
        <v>456.19197112000001</v>
      </c>
      <c r="L566" s="28">
        <v>526.37535130000003</v>
      </c>
    </row>
    <row r="567" spans="1:12" ht="12.75" customHeight="1" x14ac:dyDescent="0.2">
      <c r="A567" s="27" t="s">
        <v>149</v>
      </c>
      <c r="B567" s="27">
        <v>6</v>
      </c>
      <c r="C567" s="28">
        <v>679.30816819999995</v>
      </c>
      <c r="D567" s="28">
        <v>675.92852557000003</v>
      </c>
      <c r="E567" s="28">
        <v>0</v>
      </c>
      <c r="F567" s="28">
        <v>70.105136369999997</v>
      </c>
      <c r="G567" s="28">
        <v>175.26284090999999</v>
      </c>
      <c r="H567" s="28">
        <v>350.52568183</v>
      </c>
      <c r="I567" s="28">
        <v>0</v>
      </c>
      <c r="J567" s="28">
        <v>385.57825000999998</v>
      </c>
      <c r="K567" s="28">
        <v>455.68338636999999</v>
      </c>
      <c r="L567" s="28">
        <v>525.78852273999996</v>
      </c>
    </row>
    <row r="568" spans="1:12" ht="12.75" customHeight="1" x14ac:dyDescent="0.2">
      <c r="A568" s="27" t="s">
        <v>149</v>
      </c>
      <c r="B568" s="27">
        <v>7</v>
      </c>
      <c r="C568" s="28">
        <v>614.74481377999996</v>
      </c>
      <c r="D568" s="28">
        <v>611.68638186999999</v>
      </c>
      <c r="E568" s="28">
        <v>0</v>
      </c>
      <c r="F568" s="28">
        <v>63.98389469</v>
      </c>
      <c r="G568" s="28">
        <v>159.95973672</v>
      </c>
      <c r="H568" s="28">
        <v>319.91947345</v>
      </c>
      <c r="I568" s="28">
        <v>0</v>
      </c>
      <c r="J568" s="28">
        <v>351.91142079000002</v>
      </c>
      <c r="K568" s="28">
        <v>415.89531548000002</v>
      </c>
      <c r="L568" s="28">
        <v>479.87921017000002</v>
      </c>
    </row>
    <row r="569" spans="1:12" ht="12.75" customHeight="1" x14ac:dyDescent="0.2">
      <c r="A569" s="27" t="s">
        <v>149</v>
      </c>
      <c r="B569" s="27">
        <v>8</v>
      </c>
      <c r="C569" s="28">
        <v>559.70837739000001</v>
      </c>
      <c r="D569" s="28">
        <v>556.92375860000004</v>
      </c>
      <c r="E569" s="28">
        <v>0</v>
      </c>
      <c r="F569" s="28">
        <v>56.490906250000002</v>
      </c>
      <c r="G569" s="28">
        <v>141.22726562</v>
      </c>
      <c r="H569" s="28">
        <v>282.45453125</v>
      </c>
      <c r="I569" s="28">
        <v>0</v>
      </c>
      <c r="J569" s="28">
        <v>310.69998436999998</v>
      </c>
      <c r="K569" s="28">
        <v>367.19089062</v>
      </c>
      <c r="L569" s="28">
        <v>423.68179687000003</v>
      </c>
    </row>
    <row r="570" spans="1:12" ht="12.75" customHeight="1" x14ac:dyDescent="0.2">
      <c r="A570" s="27" t="s">
        <v>149</v>
      </c>
      <c r="B570" s="27">
        <v>9</v>
      </c>
      <c r="C570" s="28">
        <v>462.66409007999999</v>
      </c>
      <c r="D570" s="28">
        <v>460.36227868999998</v>
      </c>
      <c r="E570" s="28">
        <v>0</v>
      </c>
      <c r="F570" s="28">
        <v>46.76326366</v>
      </c>
      <c r="G570" s="28">
        <v>116.90815916</v>
      </c>
      <c r="H570" s="28">
        <v>233.81631831999999</v>
      </c>
      <c r="I570" s="28">
        <v>0</v>
      </c>
      <c r="J570" s="28">
        <v>257.19795015</v>
      </c>
      <c r="K570" s="28">
        <v>303.96121382000001</v>
      </c>
      <c r="L570" s="28">
        <v>350.72447748000002</v>
      </c>
    </row>
    <row r="571" spans="1:12" ht="12.75" customHeight="1" x14ac:dyDescent="0.2">
      <c r="A571" s="27" t="s">
        <v>149</v>
      </c>
      <c r="B571" s="27">
        <v>10</v>
      </c>
      <c r="C571" s="28">
        <v>401.62643358999998</v>
      </c>
      <c r="D571" s="28">
        <v>399.62829212999998</v>
      </c>
      <c r="E571" s="28">
        <v>0</v>
      </c>
      <c r="F571" s="28">
        <v>40.230905970000002</v>
      </c>
      <c r="G571" s="28">
        <v>100.57726492</v>
      </c>
      <c r="H571" s="28">
        <v>201.15452984000001</v>
      </c>
      <c r="I571" s="28">
        <v>0</v>
      </c>
      <c r="J571" s="28">
        <v>221.26998282</v>
      </c>
      <c r="K571" s="28">
        <v>261.50088878999998</v>
      </c>
      <c r="L571" s="28">
        <v>301.73179476000001</v>
      </c>
    </row>
    <row r="572" spans="1:12" ht="12.75" customHeight="1" x14ac:dyDescent="0.2">
      <c r="A572" s="27" t="s">
        <v>149</v>
      </c>
      <c r="B572" s="27">
        <v>11</v>
      </c>
      <c r="C572" s="28">
        <v>396.14745056999999</v>
      </c>
      <c r="D572" s="28">
        <v>394.17656772999999</v>
      </c>
      <c r="E572" s="28">
        <v>0</v>
      </c>
      <c r="F572" s="28">
        <v>39.2115674</v>
      </c>
      <c r="G572" s="28">
        <v>98.028918489999995</v>
      </c>
      <c r="H572" s="28">
        <v>196.05783697999999</v>
      </c>
      <c r="I572" s="28">
        <v>0</v>
      </c>
      <c r="J572" s="28">
        <v>215.66362068000001</v>
      </c>
      <c r="K572" s="28">
        <v>254.87518807000001</v>
      </c>
      <c r="L572" s="28">
        <v>294.08675547000001</v>
      </c>
    </row>
    <row r="573" spans="1:12" ht="12.75" customHeight="1" x14ac:dyDescent="0.2">
      <c r="A573" s="27" t="s">
        <v>149</v>
      </c>
      <c r="B573" s="27">
        <v>12</v>
      </c>
      <c r="C573" s="28">
        <v>381.76254567000001</v>
      </c>
      <c r="D573" s="28">
        <v>379.86322952</v>
      </c>
      <c r="E573" s="28">
        <v>0</v>
      </c>
      <c r="F573" s="28">
        <v>38.185929479999999</v>
      </c>
      <c r="G573" s="28">
        <v>95.464823710000005</v>
      </c>
      <c r="H573" s="28">
        <v>190.92964742000001</v>
      </c>
      <c r="I573" s="28">
        <v>0</v>
      </c>
      <c r="J573" s="28">
        <v>210.02261215999999</v>
      </c>
      <c r="K573" s="28">
        <v>248.20854165</v>
      </c>
      <c r="L573" s="28">
        <v>286.39447113</v>
      </c>
    </row>
    <row r="574" spans="1:12" ht="12.75" customHeight="1" x14ac:dyDescent="0.2">
      <c r="A574" s="27" t="s">
        <v>149</v>
      </c>
      <c r="B574" s="27">
        <v>13</v>
      </c>
      <c r="C574" s="28">
        <v>375.62775569000001</v>
      </c>
      <c r="D574" s="28">
        <v>373.75896089000003</v>
      </c>
      <c r="E574" s="28">
        <v>0</v>
      </c>
      <c r="F574" s="28">
        <v>37.991207029999998</v>
      </c>
      <c r="G574" s="28">
        <v>94.978017570000006</v>
      </c>
      <c r="H574" s="28">
        <v>189.95603514999999</v>
      </c>
      <c r="I574" s="28">
        <v>0</v>
      </c>
      <c r="J574" s="28">
        <v>208.95163865999999</v>
      </c>
      <c r="K574" s="28">
        <v>246.94284569000001</v>
      </c>
      <c r="L574" s="28">
        <v>284.93405272000001</v>
      </c>
    </row>
    <row r="575" spans="1:12" ht="12.75" customHeight="1" x14ac:dyDescent="0.2">
      <c r="A575" s="27" t="s">
        <v>149</v>
      </c>
      <c r="B575" s="27">
        <v>14</v>
      </c>
      <c r="C575" s="28">
        <v>385.91509776999999</v>
      </c>
      <c r="D575" s="28">
        <v>383.99512215999999</v>
      </c>
      <c r="E575" s="28">
        <v>0</v>
      </c>
      <c r="F575" s="28">
        <v>37.942162879999998</v>
      </c>
      <c r="G575" s="28">
        <v>94.855407189999994</v>
      </c>
      <c r="H575" s="28">
        <v>189.71081437999999</v>
      </c>
      <c r="I575" s="28">
        <v>0</v>
      </c>
      <c r="J575" s="28">
        <v>208.68189580999999</v>
      </c>
      <c r="K575" s="28">
        <v>246.62405869</v>
      </c>
      <c r="L575" s="28">
        <v>284.56622155999997</v>
      </c>
    </row>
    <row r="576" spans="1:12" ht="12.75" customHeight="1" x14ac:dyDescent="0.2">
      <c r="A576" s="27" t="s">
        <v>149</v>
      </c>
      <c r="B576" s="27">
        <v>15</v>
      </c>
      <c r="C576" s="28">
        <v>393.98850369000002</v>
      </c>
      <c r="D576" s="28">
        <v>392.02836187999998</v>
      </c>
      <c r="E576" s="28">
        <v>0</v>
      </c>
      <c r="F576" s="28">
        <v>38.180125539999999</v>
      </c>
      <c r="G576" s="28">
        <v>95.450313850000001</v>
      </c>
      <c r="H576" s="28">
        <v>190.9006277</v>
      </c>
      <c r="I576" s="28">
        <v>0</v>
      </c>
      <c r="J576" s="28">
        <v>209.99069046</v>
      </c>
      <c r="K576" s="28">
        <v>248.170816</v>
      </c>
      <c r="L576" s="28">
        <v>286.35094154000001</v>
      </c>
    </row>
    <row r="577" spans="1:12" ht="12.75" customHeight="1" x14ac:dyDescent="0.2">
      <c r="A577" s="27" t="s">
        <v>149</v>
      </c>
      <c r="B577" s="27">
        <v>16</v>
      </c>
      <c r="C577" s="28">
        <v>400.50115146000002</v>
      </c>
      <c r="D577" s="28">
        <v>398.50860841999997</v>
      </c>
      <c r="E577" s="28">
        <v>0</v>
      </c>
      <c r="F577" s="28">
        <v>38.46597199</v>
      </c>
      <c r="G577" s="28">
        <v>96.164929990000005</v>
      </c>
      <c r="H577" s="28">
        <v>192.32985997</v>
      </c>
      <c r="I577" s="28">
        <v>0</v>
      </c>
      <c r="J577" s="28">
        <v>211.56284597000001</v>
      </c>
      <c r="K577" s="28">
        <v>250.02881796</v>
      </c>
      <c r="L577" s="28">
        <v>288.49478995999999</v>
      </c>
    </row>
    <row r="578" spans="1:12" ht="12.75" customHeight="1" x14ac:dyDescent="0.2">
      <c r="A578" s="27" t="s">
        <v>149</v>
      </c>
      <c r="B578" s="27">
        <v>17</v>
      </c>
      <c r="C578" s="28">
        <v>397.35535764999997</v>
      </c>
      <c r="D578" s="28">
        <v>395.37846531999998</v>
      </c>
      <c r="E578" s="28">
        <v>0</v>
      </c>
      <c r="F578" s="28">
        <v>38.701209509999998</v>
      </c>
      <c r="G578" s="28">
        <v>96.753023769999999</v>
      </c>
      <c r="H578" s="28">
        <v>193.50604752999999</v>
      </c>
      <c r="I578" s="28">
        <v>0</v>
      </c>
      <c r="J578" s="28">
        <v>212.85665227999999</v>
      </c>
      <c r="K578" s="28">
        <v>251.55786179</v>
      </c>
      <c r="L578" s="28">
        <v>290.25907130000002</v>
      </c>
    </row>
    <row r="579" spans="1:12" ht="12.75" customHeight="1" x14ac:dyDescent="0.2">
      <c r="A579" s="27" t="s">
        <v>149</v>
      </c>
      <c r="B579" s="27">
        <v>18</v>
      </c>
      <c r="C579" s="28">
        <v>381.36011809000001</v>
      </c>
      <c r="D579" s="28">
        <v>379.46280407</v>
      </c>
      <c r="E579" s="28">
        <v>0</v>
      </c>
      <c r="F579" s="28">
        <v>38.563499319999998</v>
      </c>
      <c r="G579" s="28">
        <v>96.408748290000005</v>
      </c>
      <c r="H579" s="28">
        <v>192.81749658999999</v>
      </c>
      <c r="I579" s="28">
        <v>0</v>
      </c>
      <c r="J579" s="28">
        <v>212.09924624000001</v>
      </c>
      <c r="K579" s="28">
        <v>250.66274555999999</v>
      </c>
      <c r="L579" s="28">
        <v>289.22624488000002</v>
      </c>
    </row>
    <row r="580" spans="1:12" ht="12.75" customHeight="1" x14ac:dyDescent="0.2">
      <c r="A580" s="27" t="s">
        <v>149</v>
      </c>
      <c r="B580" s="27">
        <v>19</v>
      </c>
      <c r="C580" s="28">
        <v>379.79610284</v>
      </c>
      <c r="D580" s="28">
        <v>377.90656998999998</v>
      </c>
      <c r="E580" s="28">
        <v>0</v>
      </c>
      <c r="F580" s="28">
        <v>38.569649929999997</v>
      </c>
      <c r="G580" s="28">
        <v>96.424124820000003</v>
      </c>
      <c r="H580" s="28">
        <v>192.84824965000001</v>
      </c>
      <c r="I580" s="28">
        <v>0</v>
      </c>
      <c r="J580" s="28">
        <v>212.13307460999999</v>
      </c>
      <c r="K580" s="28">
        <v>250.70272453999999</v>
      </c>
      <c r="L580" s="28">
        <v>289.27237446999999</v>
      </c>
    </row>
    <row r="581" spans="1:12" ht="12.75" customHeight="1" x14ac:dyDescent="0.2">
      <c r="A581" s="27" t="s">
        <v>149</v>
      </c>
      <c r="B581" s="27">
        <v>20</v>
      </c>
      <c r="C581" s="28">
        <v>370.61278564000003</v>
      </c>
      <c r="D581" s="28">
        <v>368.76894093999999</v>
      </c>
      <c r="E581" s="28">
        <v>0</v>
      </c>
      <c r="F581" s="28">
        <v>38.607411040000002</v>
      </c>
      <c r="G581" s="28">
        <v>96.518527610000007</v>
      </c>
      <c r="H581" s="28">
        <v>193.03705521000001</v>
      </c>
      <c r="I581" s="28">
        <v>0</v>
      </c>
      <c r="J581" s="28">
        <v>212.34076073</v>
      </c>
      <c r="K581" s="28">
        <v>250.94817176999999</v>
      </c>
      <c r="L581" s="28">
        <v>289.55558281999998</v>
      </c>
    </row>
    <row r="582" spans="1:12" ht="12.75" customHeight="1" x14ac:dyDescent="0.2">
      <c r="A582" s="27" t="s">
        <v>149</v>
      </c>
      <c r="B582" s="27">
        <v>21</v>
      </c>
      <c r="C582" s="28">
        <v>388.37963988000001</v>
      </c>
      <c r="D582" s="28">
        <v>386.44740287000002</v>
      </c>
      <c r="E582" s="28">
        <v>0</v>
      </c>
      <c r="F582" s="28">
        <v>40.58383731</v>
      </c>
      <c r="G582" s="28">
        <v>101.45959329</v>
      </c>
      <c r="H582" s="28">
        <v>202.91918656999999</v>
      </c>
      <c r="I582" s="28">
        <v>0</v>
      </c>
      <c r="J582" s="28">
        <v>223.21110522999999</v>
      </c>
      <c r="K582" s="28">
        <v>263.79494254000002</v>
      </c>
      <c r="L582" s="28">
        <v>304.37877986000001</v>
      </c>
    </row>
    <row r="583" spans="1:12" ht="12.75" customHeight="1" x14ac:dyDescent="0.2">
      <c r="A583" s="27" t="s">
        <v>149</v>
      </c>
      <c r="B583" s="27">
        <v>22</v>
      </c>
      <c r="C583" s="28">
        <v>447.19863959999998</v>
      </c>
      <c r="D583" s="28">
        <v>444.97377075000003</v>
      </c>
      <c r="E583" s="28">
        <v>0</v>
      </c>
      <c r="F583" s="28">
        <v>44.416010440000001</v>
      </c>
      <c r="G583" s="28">
        <v>111.04002611</v>
      </c>
      <c r="H583" s="28">
        <v>222.08005222</v>
      </c>
      <c r="I583" s="28">
        <v>0</v>
      </c>
      <c r="J583" s="28">
        <v>244.28805743999999</v>
      </c>
      <c r="K583" s="28">
        <v>288.70406788000003</v>
      </c>
      <c r="L583" s="28">
        <v>333.12007832</v>
      </c>
    </row>
    <row r="584" spans="1:12" ht="12.75" customHeight="1" x14ac:dyDescent="0.2">
      <c r="A584" s="27" t="s">
        <v>149</v>
      </c>
      <c r="B584" s="27">
        <v>23</v>
      </c>
      <c r="C584" s="28">
        <v>456.61742555000001</v>
      </c>
      <c r="D584" s="28">
        <v>454.34569706000002</v>
      </c>
      <c r="E584" s="28">
        <v>0</v>
      </c>
      <c r="F584" s="28">
        <v>46.729825200000001</v>
      </c>
      <c r="G584" s="28">
        <v>116.824563</v>
      </c>
      <c r="H584" s="28">
        <v>233.649126</v>
      </c>
      <c r="I584" s="28">
        <v>0</v>
      </c>
      <c r="J584" s="28">
        <v>257.01403859999999</v>
      </c>
      <c r="K584" s="28">
        <v>303.74386379999999</v>
      </c>
      <c r="L584" s="28">
        <v>350.47368899999998</v>
      </c>
    </row>
    <row r="585" spans="1:12" ht="12.75" customHeight="1" x14ac:dyDescent="0.2">
      <c r="A585" s="27" t="s">
        <v>149</v>
      </c>
      <c r="B585" s="27">
        <v>24</v>
      </c>
      <c r="C585" s="28">
        <v>510.60034727999999</v>
      </c>
      <c r="D585" s="28">
        <v>508.06004703999997</v>
      </c>
      <c r="E585" s="28">
        <v>0</v>
      </c>
      <c r="F585" s="28">
        <v>53.661835140000001</v>
      </c>
      <c r="G585" s="28">
        <v>134.15458785000001</v>
      </c>
      <c r="H585" s="28">
        <v>268.30917570999998</v>
      </c>
      <c r="I585" s="28">
        <v>0</v>
      </c>
      <c r="J585" s="28">
        <v>295.14009327999997</v>
      </c>
      <c r="K585" s="28">
        <v>348.80192842000002</v>
      </c>
      <c r="L585" s="28">
        <v>402.46376356000002</v>
      </c>
    </row>
    <row r="586" spans="1:12" ht="12.75" customHeight="1" x14ac:dyDescent="0.2">
      <c r="A586" s="27" t="s">
        <v>150</v>
      </c>
      <c r="B586" s="27">
        <v>1</v>
      </c>
      <c r="C586" s="28">
        <v>601.48904044000005</v>
      </c>
      <c r="D586" s="28">
        <v>598.49655765</v>
      </c>
      <c r="E586" s="28">
        <v>0</v>
      </c>
      <c r="F586" s="28">
        <v>63.299203650000003</v>
      </c>
      <c r="G586" s="28">
        <v>158.24800912000001</v>
      </c>
      <c r="H586" s="28">
        <v>316.49601824000001</v>
      </c>
      <c r="I586" s="28">
        <v>0</v>
      </c>
      <c r="J586" s="28">
        <v>348.14562006</v>
      </c>
      <c r="K586" s="28">
        <v>411.44482370999998</v>
      </c>
      <c r="L586" s="28">
        <v>474.74402736000002</v>
      </c>
    </row>
    <row r="587" spans="1:12" ht="12.75" customHeight="1" x14ac:dyDescent="0.2">
      <c r="A587" s="27" t="s">
        <v>150</v>
      </c>
      <c r="B587" s="27">
        <v>2</v>
      </c>
      <c r="C587" s="28">
        <v>689.83111150000002</v>
      </c>
      <c r="D587" s="28">
        <v>686.39911591999999</v>
      </c>
      <c r="E587" s="28">
        <v>0</v>
      </c>
      <c r="F587" s="28">
        <v>69.198217189999994</v>
      </c>
      <c r="G587" s="28">
        <v>172.99554298000001</v>
      </c>
      <c r="H587" s="28">
        <v>345.99108595000001</v>
      </c>
      <c r="I587" s="28">
        <v>0</v>
      </c>
      <c r="J587" s="28">
        <v>380.59019454999998</v>
      </c>
      <c r="K587" s="28">
        <v>449.78841174000002</v>
      </c>
      <c r="L587" s="28">
        <v>518.98662893000005</v>
      </c>
    </row>
    <row r="588" spans="1:12" ht="12.75" customHeight="1" x14ac:dyDescent="0.2">
      <c r="A588" s="27" t="s">
        <v>150</v>
      </c>
      <c r="B588" s="27">
        <v>3</v>
      </c>
      <c r="C588" s="28">
        <v>712.50071161999995</v>
      </c>
      <c r="D588" s="28">
        <v>708.95593196000004</v>
      </c>
      <c r="E588" s="28">
        <v>0</v>
      </c>
      <c r="F588" s="28">
        <v>73.369680020000004</v>
      </c>
      <c r="G588" s="28">
        <v>183.42420006</v>
      </c>
      <c r="H588" s="28">
        <v>366.84840012000001</v>
      </c>
      <c r="I588" s="28">
        <v>0</v>
      </c>
      <c r="J588" s="28">
        <v>403.53324013000002</v>
      </c>
      <c r="K588" s="28">
        <v>476.90292015</v>
      </c>
      <c r="L588" s="28">
        <v>550.27260017000003</v>
      </c>
    </row>
    <row r="589" spans="1:12" ht="12.75" customHeight="1" x14ac:dyDescent="0.2">
      <c r="A589" s="27" t="s">
        <v>150</v>
      </c>
      <c r="B589" s="27">
        <v>4</v>
      </c>
      <c r="C589" s="28">
        <v>736.17187525999998</v>
      </c>
      <c r="D589" s="28">
        <v>732.50932862000002</v>
      </c>
      <c r="E589" s="28">
        <v>0</v>
      </c>
      <c r="F589" s="28">
        <v>75.510981830000006</v>
      </c>
      <c r="G589" s="28">
        <v>188.77745457</v>
      </c>
      <c r="H589" s="28">
        <v>377.55490915000001</v>
      </c>
      <c r="I589" s="28">
        <v>0</v>
      </c>
      <c r="J589" s="28">
        <v>415.31040006000001</v>
      </c>
      <c r="K589" s="28">
        <v>490.82138189</v>
      </c>
      <c r="L589" s="28">
        <v>566.33236371999999</v>
      </c>
    </row>
    <row r="590" spans="1:12" ht="12.75" customHeight="1" x14ac:dyDescent="0.2">
      <c r="A590" s="27" t="s">
        <v>150</v>
      </c>
      <c r="B590" s="27">
        <v>5</v>
      </c>
      <c r="C590" s="28">
        <v>761.29058711000005</v>
      </c>
      <c r="D590" s="28">
        <v>757.50307175</v>
      </c>
      <c r="E590" s="28">
        <v>0</v>
      </c>
      <c r="F590" s="28">
        <v>76.942031119999996</v>
      </c>
      <c r="G590" s="28">
        <v>192.35507779</v>
      </c>
      <c r="H590" s="28">
        <v>384.71015557999999</v>
      </c>
      <c r="I590" s="28">
        <v>0</v>
      </c>
      <c r="J590" s="28">
        <v>423.18117113</v>
      </c>
      <c r="K590" s="28">
        <v>500.12320225000002</v>
      </c>
      <c r="L590" s="28">
        <v>577.06523335999998</v>
      </c>
    </row>
    <row r="591" spans="1:12" ht="12.75" customHeight="1" x14ac:dyDescent="0.2">
      <c r="A591" s="27" t="s">
        <v>150</v>
      </c>
      <c r="B591" s="27">
        <v>6</v>
      </c>
      <c r="C591" s="28">
        <v>761.96379526999999</v>
      </c>
      <c r="D591" s="28">
        <v>758.17293061999999</v>
      </c>
      <c r="E591" s="28">
        <v>0</v>
      </c>
      <c r="F591" s="28">
        <v>77.240206650000005</v>
      </c>
      <c r="G591" s="28">
        <v>193.10051662000001</v>
      </c>
      <c r="H591" s="28">
        <v>386.20103323000001</v>
      </c>
      <c r="I591" s="28">
        <v>0</v>
      </c>
      <c r="J591" s="28">
        <v>424.82113655000001</v>
      </c>
      <c r="K591" s="28">
        <v>502.06134320000001</v>
      </c>
      <c r="L591" s="28">
        <v>579.30154985000001</v>
      </c>
    </row>
    <row r="592" spans="1:12" ht="12.75" customHeight="1" x14ac:dyDescent="0.2">
      <c r="A592" s="27" t="s">
        <v>150</v>
      </c>
      <c r="B592" s="27">
        <v>7</v>
      </c>
      <c r="C592" s="28">
        <v>693.21038191000002</v>
      </c>
      <c r="D592" s="28">
        <v>689.76157404000003</v>
      </c>
      <c r="E592" s="28">
        <v>0</v>
      </c>
      <c r="F592" s="28">
        <v>70.694172839999993</v>
      </c>
      <c r="G592" s="28">
        <v>176.7354321</v>
      </c>
      <c r="H592" s="28">
        <v>353.47086418999999</v>
      </c>
      <c r="I592" s="28">
        <v>0</v>
      </c>
      <c r="J592" s="28">
        <v>388.81795061000003</v>
      </c>
      <c r="K592" s="28">
        <v>459.51212344999999</v>
      </c>
      <c r="L592" s="28">
        <v>530.20629628999995</v>
      </c>
    </row>
    <row r="593" spans="1:12" ht="12.75" customHeight="1" x14ac:dyDescent="0.2">
      <c r="A593" s="27" t="s">
        <v>150</v>
      </c>
      <c r="B593" s="27">
        <v>8</v>
      </c>
      <c r="C593" s="28">
        <v>625.69253897999999</v>
      </c>
      <c r="D593" s="28">
        <v>622.57964077999998</v>
      </c>
      <c r="E593" s="28">
        <v>0</v>
      </c>
      <c r="F593" s="28">
        <v>63.495728470000003</v>
      </c>
      <c r="G593" s="28">
        <v>158.73932117000001</v>
      </c>
      <c r="H593" s="28">
        <v>317.47864233000001</v>
      </c>
      <c r="I593" s="28">
        <v>0</v>
      </c>
      <c r="J593" s="28">
        <v>349.22650656000002</v>
      </c>
      <c r="K593" s="28">
        <v>412.72223502999998</v>
      </c>
      <c r="L593" s="28">
        <v>476.2179635</v>
      </c>
    </row>
    <row r="594" spans="1:12" ht="12.75" customHeight="1" x14ac:dyDescent="0.2">
      <c r="A594" s="27" t="s">
        <v>150</v>
      </c>
      <c r="B594" s="27">
        <v>9</v>
      </c>
      <c r="C594" s="28">
        <v>513.06076323000002</v>
      </c>
      <c r="D594" s="28">
        <v>510.50822212000003</v>
      </c>
      <c r="E594" s="28">
        <v>0</v>
      </c>
      <c r="F594" s="28">
        <v>51.375986689999998</v>
      </c>
      <c r="G594" s="28">
        <v>128.43996670999999</v>
      </c>
      <c r="H594" s="28">
        <v>256.87993342999999</v>
      </c>
      <c r="I594" s="28">
        <v>0</v>
      </c>
      <c r="J594" s="28">
        <v>282.56792676999999</v>
      </c>
      <c r="K594" s="28">
        <v>333.94391345000003</v>
      </c>
      <c r="L594" s="28">
        <v>385.31990014000002</v>
      </c>
    </row>
    <row r="595" spans="1:12" ht="12.75" customHeight="1" x14ac:dyDescent="0.2">
      <c r="A595" s="27" t="s">
        <v>150</v>
      </c>
      <c r="B595" s="27">
        <v>10</v>
      </c>
      <c r="C595" s="28">
        <v>418.96019773</v>
      </c>
      <c r="D595" s="28">
        <v>416.87581863999998</v>
      </c>
      <c r="E595" s="28">
        <v>0</v>
      </c>
      <c r="F595" s="28">
        <v>41.623322629999997</v>
      </c>
      <c r="G595" s="28">
        <v>104.05830658000001</v>
      </c>
      <c r="H595" s="28">
        <v>208.11661316000001</v>
      </c>
      <c r="I595" s="28">
        <v>0</v>
      </c>
      <c r="J595" s="28">
        <v>228.92827448</v>
      </c>
      <c r="K595" s="28">
        <v>270.55159710999999</v>
      </c>
      <c r="L595" s="28">
        <v>312.17491974000001</v>
      </c>
    </row>
    <row r="596" spans="1:12" ht="12.75" customHeight="1" x14ac:dyDescent="0.2">
      <c r="A596" s="27" t="s">
        <v>150</v>
      </c>
      <c r="B596" s="27">
        <v>11</v>
      </c>
      <c r="C596" s="28">
        <v>373.37122369999997</v>
      </c>
      <c r="D596" s="28">
        <v>371.51365542000002</v>
      </c>
      <c r="E596" s="28">
        <v>0</v>
      </c>
      <c r="F596" s="28">
        <v>38.894666999999998</v>
      </c>
      <c r="G596" s="28">
        <v>97.236667499999996</v>
      </c>
      <c r="H596" s="28">
        <v>194.47333501</v>
      </c>
      <c r="I596" s="28">
        <v>0</v>
      </c>
      <c r="J596" s="28">
        <v>213.92066851000001</v>
      </c>
      <c r="K596" s="28">
        <v>252.81533551000001</v>
      </c>
      <c r="L596" s="28">
        <v>291.71000250999998</v>
      </c>
    </row>
    <row r="597" spans="1:12" ht="12.75" customHeight="1" x14ac:dyDescent="0.2">
      <c r="A597" s="27" t="s">
        <v>150</v>
      </c>
      <c r="B597" s="27">
        <v>12</v>
      </c>
      <c r="C597" s="28">
        <v>364.69519209999999</v>
      </c>
      <c r="D597" s="28">
        <v>362.88078816000001</v>
      </c>
      <c r="E597" s="28">
        <v>0</v>
      </c>
      <c r="F597" s="28">
        <v>38.698415089999997</v>
      </c>
      <c r="G597" s="28">
        <v>96.746037740000006</v>
      </c>
      <c r="H597" s="28">
        <v>193.49207547</v>
      </c>
      <c r="I597" s="28">
        <v>0</v>
      </c>
      <c r="J597" s="28">
        <v>212.84128301999999</v>
      </c>
      <c r="K597" s="28">
        <v>251.53969810999999</v>
      </c>
      <c r="L597" s="28">
        <v>290.23811320999999</v>
      </c>
    </row>
    <row r="598" spans="1:12" ht="12.75" customHeight="1" x14ac:dyDescent="0.2">
      <c r="A598" s="27" t="s">
        <v>150</v>
      </c>
      <c r="B598" s="27">
        <v>13</v>
      </c>
      <c r="C598" s="28">
        <v>384.05600436999998</v>
      </c>
      <c r="D598" s="28">
        <v>382.14527798</v>
      </c>
      <c r="E598" s="28">
        <v>0</v>
      </c>
      <c r="F598" s="28">
        <v>39.110565979999997</v>
      </c>
      <c r="G598" s="28">
        <v>97.776414939999995</v>
      </c>
      <c r="H598" s="28">
        <v>195.55282989</v>
      </c>
      <c r="I598" s="28">
        <v>0</v>
      </c>
      <c r="J598" s="28">
        <v>215.10811287000001</v>
      </c>
      <c r="K598" s="28">
        <v>254.21867885</v>
      </c>
      <c r="L598" s="28">
        <v>293.32924482999999</v>
      </c>
    </row>
    <row r="599" spans="1:12" ht="12.75" customHeight="1" x14ac:dyDescent="0.2">
      <c r="A599" s="27" t="s">
        <v>150</v>
      </c>
      <c r="B599" s="27">
        <v>14</v>
      </c>
      <c r="C599" s="28">
        <v>401.74873876999999</v>
      </c>
      <c r="D599" s="28">
        <v>399.74998883000001</v>
      </c>
      <c r="E599" s="28">
        <v>0</v>
      </c>
      <c r="F599" s="28">
        <v>39.090835579999997</v>
      </c>
      <c r="G599" s="28">
        <v>97.727088949999995</v>
      </c>
      <c r="H599" s="28">
        <v>195.45417789000001</v>
      </c>
      <c r="I599" s="28">
        <v>0</v>
      </c>
      <c r="J599" s="28">
        <v>214.99959568</v>
      </c>
      <c r="K599" s="28">
        <v>254.09043126</v>
      </c>
      <c r="L599" s="28">
        <v>293.18126683999998</v>
      </c>
    </row>
    <row r="600" spans="1:12" ht="12.75" customHeight="1" x14ac:dyDescent="0.2">
      <c r="A600" s="27" t="s">
        <v>150</v>
      </c>
      <c r="B600" s="27">
        <v>15</v>
      </c>
      <c r="C600" s="28">
        <v>391.99650057999997</v>
      </c>
      <c r="D600" s="28">
        <v>390.04626923000001</v>
      </c>
      <c r="E600" s="28">
        <v>0</v>
      </c>
      <c r="F600" s="28">
        <v>39.29371664</v>
      </c>
      <c r="G600" s="28">
        <v>98.234291600000006</v>
      </c>
      <c r="H600" s="28">
        <v>196.46858320000001</v>
      </c>
      <c r="I600" s="28">
        <v>0</v>
      </c>
      <c r="J600" s="28">
        <v>216.11544151000001</v>
      </c>
      <c r="K600" s="28">
        <v>255.40915815</v>
      </c>
      <c r="L600" s="28">
        <v>294.70287479000001</v>
      </c>
    </row>
    <row r="601" spans="1:12" ht="12.75" customHeight="1" x14ac:dyDescent="0.2">
      <c r="A601" s="27" t="s">
        <v>150</v>
      </c>
      <c r="B601" s="27">
        <v>16</v>
      </c>
      <c r="C601" s="28">
        <v>391.07494817999998</v>
      </c>
      <c r="D601" s="28">
        <v>389.12930167000002</v>
      </c>
      <c r="E601" s="28">
        <v>0</v>
      </c>
      <c r="F601" s="28">
        <v>39.439621330000001</v>
      </c>
      <c r="G601" s="28">
        <v>98.599053330000004</v>
      </c>
      <c r="H601" s="28">
        <v>197.19810666000001</v>
      </c>
      <c r="I601" s="28">
        <v>0</v>
      </c>
      <c r="J601" s="28">
        <v>216.91791732999999</v>
      </c>
      <c r="K601" s="28">
        <v>256.35753865999999</v>
      </c>
      <c r="L601" s="28">
        <v>295.79715999000001</v>
      </c>
    </row>
    <row r="602" spans="1:12" ht="12.75" customHeight="1" x14ac:dyDescent="0.2">
      <c r="A602" s="27" t="s">
        <v>150</v>
      </c>
      <c r="B602" s="27">
        <v>17</v>
      </c>
      <c r="C602" s="28">
        <v>390.63027047000003</v>
      </c>
      <c r="D602" s="28">
        <v>388.68683628999997</v>
      </c>
      <c r="E602" s="28">
        <v>0</v>
      </c>
      <c r="F602" s="28">
        <v>39.679297849999998</v>
      </c>
      <c r="G602" s="28">
        <v>99.198244630000005</v>
      </c>
      <c r="H602" s="28">
        <v>198.39648926999999</v>
      </c>
      <c r="I602" s="28">
        <v>0</v>
      </c>
      <c r="J602" s="28">
        <v>218.23613818999999</v>
      </c>
      <c r="K602" s="28">
        <v>257.91543603999997</v>
      </c>
      <c r="L602" s="28">
        <v>297.59473389999999</v>
      </c>
    </row>
    <row r="603" spans="1:12" ht="12.75" customHeight="1" x14ac:dyDescent="0.2">
      <c r="A603" s="27" t="s">
        <v>150</v>
      </c>
      <c r="B603" s="27">
        <v>18</v>
      </c>
      <c r="C603" s="28">
        <v>398.03621833</v>
      </c>
      <c r="D603" s="28">
        <v>396.05593864000002</v>
      </c>
      <c r="E603" s="28">
        <v>0</v>
      </c>
      <c r="F603" s="28">
        <v>40.402612179999998</v>
      </c>
      <c r="G603" s="28">
        <v>101.00653044000001</v>
      </c>
      <c r="H603" s="28">
        <v>202.01306088999999</v>
      </c>
      <c r="I603" s="28">
        <v>0</v>
      </c>
      <c r="J603" s="28">
        <v>222.21436696999999</v>
      </c>
      <c r="K603" s="28">
        <v>262.61697915000002</v>
      </c>
      <c r="L603" s="28">
        <v>303.01959133000003</v>
      </c>
    </row>
    <row r="604" spans="1:12" ht="12.75" customHeight="1" x14ac:dyDescent="0.2">
      <c r="A604" s="27" t="s">
        <v>150</v>
      </c>
      <c r="B604" s="27">
        <v>19</v>
      </c>
      <c r="C604" s="28">
        <v>414.12647527000001</v>
      </c>
      <c r="D604" s="28">
        <v>412.06614454999999</v>
      </c>
      <c r="E604" s="28">
        <v>0</v>
      </c>
      <c r="F604" s="28">
        <v>40.389544389999998</v>
      </c>
      <c r="G604" s="28">
        <v>100.97386099000001</v>
      </c>
      <c r="H604" s="28">
        <v>201.94772197</v>
      </c>
      <c r="I604" s="28">
        <v>0</v>
      </c>
      <c r="J604" s="28">
        <v>222.14249416999999</v>
      </c>
      <c r="K604" s="28">
        <v>262.53203855999999</v>
      </c>
      <c r="L604" s="28">
        <v>302.92158296000002</v>
      </c>
    </row>
    <row r="605" spans="1:12" ht="12.75" customHeight="1" x14ac:dyDescent="0.2">
      <c r="A605" s="27" t="s">
        <v>150</v>
      </c>
      <c r="B605" s="27">
        <v>20</v>
      </c>
      <c r="C605" s="28">
        <v>431.26853241999999</v>
      </c>
      <c r="D605" s="28">
        <v>429.12291783000001</v>
      </c>
      <c r="E605" s="28">
        <v>0</v>
      </c>
      <c r="F605" s="28">
        <v>42.480583430000003</v>
      </c>
      <c r="G605" s="28">
        <v>106.20145856000001</v>
      </c>
      <c r="H605" s="28">
        <v>212.40291712999999</v>
      </c>
      <c r="I605" s="28">
        <v>0</v>
      </c>
      <c r="J605" s="28">
        <v>233.64320884</v>
      </c>
      <c r="K605" s="28">
        <v>276.12379226000002</v>
      </c>
      <c r="L605" s="28">
        <v>318.60437568999998</v>
      </c>
    </row>
    <row r="606" spans="1:12" ht="12.75" customHeight="1" x14ac:dyDescent="0.2">
      <c r="A606" s="27" t="s">
        <v>150</v>
      </c>
      <c r="B606" s="27">
        <v>21</v>
      </c>
      <c r="C606" s="28">
        <v>444.96958831000001</v>
      </c>
      <c r="D606" s="28">
        <v>442.75580925999998</v>
      </c>
      <c r="E606" s="28">
        <v>0</v>
      </c>
      <c r="F606" s="28">
        <v>43.424520049999998</v>
      </c>
      <c r="G606" s="28">
        <v>108.56130012</v>
      </c>
      <c r="H606" s="28">
        <v>217.12260024</v>
      </c>
      <c r="I606" s="28">
        <v>0</v>
      </c>
      <c r="J606" s="28">
        <v>238.83486026</v>
      </c>
      <c r="K606" s="28">
        <v>282.25938030999998</v>
      </c>
      <c r="L606" s="28">
        <v>325.68390036</v>
      </c>
    </row>
    <row r="607" spans="1:12" ht="12.75" customHeight="1" x14ac:dyDescent="0.2">
      <c r="A607" s="27" t="s">
        <v>150</v>
      </c>
      <c r="B607" s="27">
        <v>22</v>
      </c>
      <c r="C607" s="28">
        <v>488.38870680999997</v>
      </c>
      <c r="D607" s="28">
        <v>485.95891225000003</v>
      </c>
      <c r="E607" s="28">
        <v>0</v>
      </c>
      <c r="F607" s="28">
        <v>47.111405789999999</v>
      </c>
      <c r="G607" s="28">
        <v>117.77851447</v>
      </c>
      <c r="H607" s="28">
        <v>235.55702894000001</v>
      </c>
      <c r="I607" s="28">
        <v>0</v>
      </c>
      <c r="J607" s="28">
        <v>259.11273182999997</v>
      </c>
      <c r="K607" s="28">
        <v>306.22413762000002</v>
      </c>
      <c r="L607" s="28">
        <v>353.33554340000001</v>
      </c>
    </row>
    <row r="608" spans="1:12" ht="12.75" customHeight="1" x14ac:dyDescent="0.2">
      <c r="A608" s="27" t="s">
        <v>150</v>
      </c>
      <c r="B608" s="27">
        <v>23</v>
      </c>
      <c r="C608" s="28">
        <v>503.90530568000003</v>
      </c>
      <c r="D608" s="28">
        <v>501.39831411</v>
      </c>
      <c r="E608" s="28">
        <v>0</v>
      </c>
      <c r="F608" s="28">
        <v>50.129911710000002</v>
      </c>
      <c r="G608" s="28">
        <v>125.32477928</v>
      </c>
      <c r="H608" s="28">
        <v>250.64955856</v>
      </c>
      <c r="I608" s="28">
        <v>0</v>
      </c>
      <c r="J608" s="28">
        <v>275.71451440999999</v>
      </c>
      <c r="K608" s="28">
        <v>325.84442611999998</v>
      </c>
      <c r="L608" s="28">
        <v>375.97433783000002</v>
      </c>
    </row>
    <row r="609" spans="1:12" ht="12.75" customHeight="1" x14ac:dyDescent="0.2">
      <c r="A609" s="27" t="s">
        <v>150</v>
      </c>
      <c r="B609" s="27">
        <v>24</v>
      </c>
      <c r="C609" s="28">
        <v>581.05042875000004</v>
      </c>
      <c r="D609" s="28">
        <v>578.15963060000001</v>
      </c>
      <c r="E609" s="28">
        <v>0</v>
      </c>
      <c r="F609" s="28">
        <v>57.702187299999999</v>
      </c>
      <c r="G609" s="28">
        <v>144.25546825999999</v>
      </c>
      <c r="H609" s="28">
        <v>288.51093651999997</v>
      </c>
      <c r="I609" s="28">
        <v>0</v>
      </c>
      <c r="J609" s="28">
        <v>317.36203017000003</v>
      </c>
      <c r="K609" s="28">
        <v>375.06421748000002</v>
      </c>
      <c r="L609" s="28">
        <v>432.76640478000002</v>
      </c>
    </row>
    <row r="610" spans="1:12" ht="12.75" customHeight="1" x14ac:dyDescent="0.2">
      <c r="A610" s="27" t="s">
        <v>151</v>
      </c>
      <c r="B610" s="27">
        <v>1</v>
      </c>
      <c r="C610" s="28">
        <v>589.18786752999995</v>
      </c>
      <c r="D610" s="28">
        <v>586.25658461</v>
      </c>
      <c r="E610" s="28">
        <v>0</v>
      </c>
      <c r="F610" s="28">
        <v>57.617519350000002</v>
      </c>
      <c r="G610" s="28">
        <v>144.04379838</v>
      </c>
      <c r="H610" s="28">
        <v>288.08759676</v>
      </c>
      <c r="I610" s="28">
        <v>0</v>
      </c>
      <c r="J610" s="28">
        <v>316.89635643000003</v>
      </c>
      <c r="K610" s="28">
        <v>374.51387577999998</v>
      </c>
      <c r="L610" s="28">
        <v>432.13139512999999</v>
      </c>
    </row>
    <row r="611" spans="1:12" ht="12.75" customHeight="1" x14ac:dyDescent="0.2">
      <c r="A611" s="27" t="s">
        <v>151</v>
      </c>
      <c r="B611" s="27">
        <v>2</v>
      </c>
      <c r="C611" s="28">
        <v>661.99689924999996</v>
      </c>
      <c r="D611" s="28">
        <v>658.70338233999996</v>
      </c>
      <c r="E611" s="28">
        <v>0</v>
      </c>
      <c r="F611" s="28">
        <v>63.23086576</v>
      </c>
      <c r="G611" s="28">
        <v>158.07716439999999</v>
      </c>
      <c r="H611" s="28">
        <v>316.15432879000002</v>
      </c>
      <c r="I611" s="28">
        <v>0</v>
      </c>
      <c r="J611" s="28">
        <v>347.76976166999998</v>
      </c>
      <c r="K611" s="28">
        <v>411.00062743000001</v>
      </c>
      <c r="L611" s="28">
        <v>474.23149318999998</v>
      </c>
    </row>
    <row r="612" spans="1:12" ht="12.75" customHeight="1" x14ac:dyDescent="0.2">
      <c r="A612" s="27" t="s">
        <v>151</v>
      </c>
      <c r="B612" s="27">
        <v>3</v>
      </c>
      <c r="C612" s="28">
        <v>671.68540913000004</v>
      </c>
      <c r="D612" s="28">
        <v>668.34369068000001</v>
      </c>
      <c r="E612" s="28">
        <v>0</v>
      </c>
      <c r="F612" s="28">
        <v>65.355716270000002</v>
      </c>
      <c r="G612" s="28">
        <v>163.38929067000001</v>
      </c>
      <c r="H612" s="28">
        <v>326.77858134000002</v>
      </c>
      <c r="I612" s="28">
        <v>0</v>
      </c>
      <c r="J612" s="28">
        <v>359.45643947000002</v>
      </c>
      <c r="K612" s="28">
        <v>424.81215573999998</v>
      </c>
      <c r="L612" s="28">
        <v>490.16787201</v>
      </c>
    </row>
    <row r="613" spans="1:12" ht="12.75" customHeight="1" x14ac:dyDescent="0.2">
      <c r="A613" s="27" t="s">
        <v>151</v>
      </c>
      <c r="B613" s="27">
        <v>4</v>
      </c>
      <c r="C613" s="28">
        <v>672.07625920999999</v>
      </c>
      <c r="D613" s="28">
        <v>668.73259623000001</v>
      </c>
      <c r="E613" s="28">
        <v>0</v>
      </c>
      <c r="F613" s="28">
        <v>65.301839819999998</v>
      </c>
      <c r="G613" s="28">
        <v>163.25459956</v>
      </c>
      <c r="H613" s="28">
        <v>326.50919911</v>
      </c>
      <c r="I613" s="28">
        <v>0</v>
      </c>
      <c r="J613" s="28">
        <v>359.16011902000002</v>
      </c>
      <c r="K613" s="28">
        <v>424.46195884000002</v>
      </c>
      <c r="L613" s="28">
        <v>489.76379867000003</v>
      </c>
    </row>
    <row r="614" spans="1:12" ht="12.75" customHeight="1" x14ac:dyDescent="0.2">
      <c r="A614" s="27" t="s">
        <v>151</v>
      </c>
      <c r="B614" s="27">
        <v>5</v>
      </c>
      <c r="C614" s="28">
        <v>659.00142628000003</v>
      </c>
      <c r="D614" s="28">
        <v>655.72281222000004</v>
      </c>
      <c r="E614" s="28">
        <v>0</v>
      </c>
      <c r="F614" s="28">
        <v>66.022323540000002</v>
      </c>
      <c r="G614" s="28">
        <v>165.05580885000001</v>
      </c>
      <c r="H614" s="28">
        <v>330.11161769</v>
      </c>
      <c r="I614" s="28">
        <v>0</v>
      </c>
      <c r="J614" s="28">
        <v>363.12277946</v>
      </c>
      <c r="K614" s="28">
        <v>429.14510300000001</v>
      </c>
      <c r="L614" s="28">
        <v>495.16742654000001</v>
      </c>
    </row>
    <row r="615" spans="1:12" ht="12.75" customHeight="1" x14ac:dyDescent="0.2">
      <c r="A615" s="27" t="s">
        <v>151</v>
      </c>
      <c r="B615" s="27">
        <v>6</v>
      </c>
      <c r="C615" s="28">
        <v>632.62968869999997</v>
      </c>
      <c r="D615" s="28">
        <v>629.48227730999997</v>
      </c>
      <c r="E615" s="28">
        <v>0</v>
      </c>
      <c r="F615" s="28">
        <v>65.538844499999996</v>
      </c>
      <c r="G615" s="28">
        <v>163.84711125000001</v>
      </c>
      <c r="H615" s="28">
        <v>327.69422249000002</v>
      </c>
      <c r="I615" s="28">
        <v>0</v>
      </c>
      <c r="J615" s="28">
        <v>360.46364474000001</v>
      </c>
      <c r="K615" s="28">
        <v>426.00248923999999</v>
      </c>
      <c r="L615" s="28">
        <v>491.54133374000003</v>
      </c>
    </row>
    <row r="616" spans="1:12" ht="12.75" customHeight="1" x14ac:dyDescent="0.2">
      <c r="A616" s="27" t="s">
        <v>151</v>
      </c>
      <c r="B616" s="27">
        <v>7</v>
      </c>
      <c r="C616" s="28">
        <v>598.45187937000003</v>
      </c>
      <c r="D616" s="28">
        <v>595.47450684</v>
      </c>
      <c r="E616" s="28">
        <v>0</v>
      </c>
      <c r="F616" s="28">
        <v>60.578406260000001</v>
      </c>
      <c r="G616" s="28">
        <v>151.44601566</v>
      </c>
      <c r="H616" s="28">
        <v>302.89203130999999</v>
      </c>
      <c r="I616" s="28">
        <v>0</v>
      </c>
      <c r="J616" s="28">
        <v>333.18123444000003</v>
      </c>
      <c r="K616" s="28">
        <v>393.75964069999998</v>
      </c>
      <c r="L616" s="28">
        <v>454.33804696999999</v>
      </c>
    </row>
    <row r="617" spans="1:12" ht="12.75" customHeight="1" x14ac:dyDescent="0.2">
      <c r="A617" s="27" t="s">
        <v>151</v>
      </c>
      <c r="B617" s="27">
        <v>8</v>
      </c>
      <c r="C617" s="28">
        <v>490.50732590000001</v>
      </c>
      <c r="D617" s="28">
        <v>488.06699094999999</v>
      </c>
      <c r="E617" s="28">
        <v>0</v>
      </c>
      <c r="F617" s="28">
        <v>50.416296639999999</v>
      </c>
      <c r="G617" s="28">
        <v>126.0407416</v>
      </c>
      <c r="H617" s="28">
        <v>252.08148320999999</v>
      </c>
      <c r="I617" s="28">
        <v>0</v>
      </c>
      <c r="J617" s="28">
        <v>277.28963153000001</v>
      </c>
      <c r="K617" s="28">
        <v>327.70592816999999</v>
      </c>
      <c r="L617" s="28">
        <v>378.12222480999998</v>
      </c>
    </row>
    <row r="618" spans="1:12" ht="12.75" customHeight="1" x14ac:dyDescent="0.2">
      <c r="A618" s="27" t="s">
        <v>151</v>
      </c>
      <c r="B618" s="27">
        <v>9</v>
      </c>
      <c r="C618" s="28">
        <v>326.49955375000002</v>
      </c>
      <c r="D618" s="28">
        <v>324.87517786000001</v>
      </c>
      <c r="E618" s="28">
        <v>0</v>
      </c>
      <c r="F618" s="28">
        <v>40.893694140000001</v>
      </c>
      <c r="G618" s="28">
        <v>102.23423535000001</v>
      </c>
      <c r="H618" s="28">
        <v>204.46847070999999</v>
      </c>
      <c r="I618" s="28">
        <v>0</v>
      </c>
      <c r="J618" s="28">
        <v>224.91531778000001</v>
      </c>
      <c r="K618" s="28">
        <v>265.80901191999999</v>
      </c>
      <c r="L618" s="28">
        <v>306.70270606000003</v>
      </c>
    </row>
    <row r="619" spans="1:12" ht="12.75" customHeight="1" x14ac:dyDescent="0.2">
      <c r="A619" s="27" t="s">
        <v>151</v>
      </c>
      <c r="B619" s="27">
        <v>10</v>
      </c>
      <c r="C619" s="28">
        <v>320.25732982</v>
      </c>
      <c r="D619" s="28">
        <v>318.66400977000001</v>
      </c>
      <c r="E619" s="28">
        <v>0</v>
      </c>
      <c r="F619" s="28">
        <v>37.628575949999998</v>
      </c>
      <c r="G619" s="28">
        <v>94.07143988</v>
      </c>
      <c r="H619" s="28">
        <v>188.14287976</v>
      </c>
      <c r="I619" s="28">
        <v>0</v>
      </c>
      <c r="J619" s="28">
        <v>206.95716773000001</v>
      </c>
      <c r="K619" s="28">
        <v>244.58574368000001</v>
      </c>
      <c r="L619" s="28">
        <v>282.21431962999998</v>
      </c>
    </row>
    <row r="620" spans="1:12" ht="12.75" customHeight="1" x14ac:dyDescent="0.2">
      <c r="A620" s="27" t="s">
        <v>151</v>
      </c>
      <c r="B620" s="27">
        <v>11</v>
      </c>
      <c r="C620" s="28">
        <v>462.35476468000002</v>
      </c>
      <c r="D620" s="28">
        <v>460.05449221999999</v>
      </c>
      <c r="E620" s="28">
        <v>0</v>
      </c>
      <c r="F620" s="28">
        <v>41.940832700000001</v>
      </c>
      <c r="G620" s="28">
        <v>104.85208175</v>
      </c>
      <c r="H620" s="28">
        <v>209.70416349999999</v>
      </c>
      <c r="I620" s="28">
        <v>0</v>
      </c>
      <c r="J620" s="28">
        <v>230.67457984000001</v>
      </c>
      <c r="K620" s="28">
        <v>272.61541254000002</v>
      </c>
      <c r="L620" s="28">
        <v>314.55624524000001</v>
      </c>
    </row>
    <row r="621" spans="1:12" ht="12.75" customHeight="1" x14ac:dyDescent="0.2">
      <c r="A621" s="27" t="s">
        <v>151</v>
      </c>
      <c r="B621" s="27">
        <v>12</v>
      </c>
      <c r="C621" s="28">
        <v>421.96054069000002</v>
      </c>
      <c r="D621" s="28">
        <v>419.86123451999998</v>
      </c>
      <c r="E621" s="28">
        <v>0</v>
      </c>
      <c r="F621" s="28">
        <v>42.200067359999998</v>
      </c>
      <c r="G621" s="28">
        <v>105.50016841</v>
      </c>
      <c r="H621" s="28">
        <v>211.00033680999999</v>
      </c>
      <c r="I621" s="28">
        <v>0</v>
      </c>
      <c r="J621" s="28">
        <v>232.10037048999999</v>
      </c>
      <c r="K621" s="28">
        <v>274.30043784999998</v>
      </c>
      <c r="L621" s="28">
        <v>316.50050521999998</v>
      </c>
    </row>
    <row r="622" spans="1:12" ht="12.75" customHeight="1" x14ac:dyDescent="0.2">
      <c r="A622" s="27" t="s">
        <v>151</v>
      </c>
      <c r="B622" s="27">
        <v>13</v>
      </c>
      <c r="C622" s="28">
        <v>402.15177534999998</v>
      </c>
      <c r="D622" s="28">
        <v>400.15102024999999</v>
      </c>
      <c r="E622" s="28">
        <v>0</v>
      </c>
      <c r="F622" s="28">
        <v>41.081596679999997</v>
      </c>
      <c r="G622" s="28">
        <v>102.70399171</v>
      </c>
      <c r="H622" s="28">
        <v>205.40798341999999</v>
      </c>
      <c r="I622" s="28">
        <v>0</v>
      </c>
      <c r="J622" s="28">
        <v>225.94878176</v>
      </c>
      <c r="K622" s="28">
        <v>267.03037843999999</v>
      </c>
      <c r="L622" s="28">
        <v>308.11197512000001</v>
      </c>
    </row>
    <row r="623" spans="1:12" ht="12.75" customHeight="1" x14ac:dyDescent="0.2">
      <c r="A623" s="27" t="s">
        <v>151</v>
      </c>
      <c r="B623" s="27">
        <v>14</v>
      </c>
      <c r="C623" s="28">
        <v>445.39094259000001</v>
      </c>
      <c r="D623" s="28">
        <v>443.17506724999998</v>
      </c>
      <c r="E623" s="28">
        <v>0</v>
      </c>
      <c r="F623" s="28">
        <v>42.007050419999999</v>
      </c>
      <c r="G623" s="28">
        <v>105.01762604</v>
      </c>
      <c r="H623" s="28">
        <v>210.03525207999999</v>
      </c>
      <c r="I623" s="28">
        <v>0</v>
      </c>
      <c r="J623" s="28">
        <v>231.03877728000001</v>
      </c>
      <c r="K623" s="28">
        <v>273.04582770000002</v>
      </c>
      <c r="L623" s="28">
        <v>315.05287810999999</v>
      </c>
    </row>
    <row r="624" spans="1:12" ht="12.75" customHeight="1" x14ac:dyDescent="0.2">
      <c r="A624" s="27" t="s">
        <v>151</v>
      </c>
      <c r="B624" s="27">
        <v>15</v>
      </c>
      <c r="C624" s="28">
        <v>418.95197080000003</v>
      </c>
      <c r="D624" s="28">
        <v>416.86763264000001</v>
      </c>
      <c r="E624" s="28">
        <v>0</v>
      </c>
      <c r="F624" s="28">
        <v>41.810855910000001</v>
      </c>
      <c r="G624" s="28">
        <v>104.52713978</v>
      </c>
      <c r="H624" s="28">
        <v>209.05427954999999</v>
      </c>
      <c r="I624" s="28">
        <v>0</v>
      </c>
      <c r="J624" s="28">
        <v>229.95970750999999</v>
      </c>
      <c r="K624" s="28">
        <v>271.77056341999997</v>
      </c>
      <c r="L624" s="28">
        <v>313.58141933000002</v>
      </c>
    </row>
    <row r="625" spans="1:12" ht="12.75" customHeight="1" x14ac:dyDescent="0.2">
      <c r="A625" s="27" t="s">
        <v>151</v>
      </c>
      <c r="B625" s="27">
        <v>16</v>
      </c>
      <c r="C625" s="28">
        <v>391.78596963000001</v>
      </c>
      <c r="D625" s="28">
        <v>389.83678570000001</v>
      </c>
      <c r="E625" s="28">
        <v>0</v>
      </c>
      <c r="F625" s="28">
        <v>40.96210421</v>
      </c>
      <c r="G625" s="28">
        <v>102.40526052</v>
      </c>
      <c r="H625" s="28">
        <v>204.81052105000001</v>
      </c>
      <c r="I625" s="28">
        <v>0</v>
      </c>
      <c r="J625" s="28">
        <v>225.29157315</v>
      </c>
      <c r="K625" s="28">
        <v>266.25367735999998</v>
      </c>
      <c r="L625" s="28">
        <v>307.21578156999999</v>
      </c>
    </row>
    <row r="626" spans="1:12" ht="12.75" customHeight="1" x14ac:dyDescent="0.2">
      <c r="A626" s="27" t="s">
        <v>151</v>
      </c>
      <c r="B626" s="27">
        <v>17</v>
      </c>
      <c r="C626" s="28">
        <v>460.07360154000003</v>
      </c>
      <c r="D626" s="28">
        <v>457.78467814999999</v>
      </c>
      <c r="E626" s="28">
        <v>0</v>
      </c>
      <c r="F626" s="28">
        <v>41.201260840000003</v>
      </c>
      <c r="G626" s="28">
        <v>103.00315211</v>
      </c>
      <c r="H626" s="28">
        <v>206.00630422</v>
      </c>
      <c r="I626" s="28">
        <v>0</v>
      </c>
      <c r="J626" s="28">
        <v>226.60693463999999</v>
      </c>
      <c r="K626" s="28">
        <v>267.80819549</v>
      </c>
      <c r="L626" s="28">
        <v>309.00945632999998</v>
      </c>
    </row>
    <row r="627" spans="1:12" ht="12.75" customHeight="1" x14ac:dyDescent="0.2">
      <c r="A627" s="27" t="s">
        <v>151</v>
      </c>
      <c r="B627" s="27">
        <v>18</v>
      </c>
      <c r="C627" s="28">
        <v>457.39504806000002</v>
      </c>
      <c r="D627" s="28">
        <v>455.11945080999999</v>
      </c>
      <c r="E627" s="28">
        <v>0</v>
      </c>
      <c r="F627" s="28">
        <v>40.971827140000002</v>
      </c>
      <c r="G627" s="28">
        <v>102.42956784</v>
      </c>
      <c r="H627" s="28">
        <v>204.85913568999999</v>
      </c>
      <c r="I627" s="28">
        <v>0</v>
      </c>
      <c r="J627" s="28">
        <v>225.34504924999999</v>
      </c>
      <c r="K627" s="28">
        <v>266.31687639</v>
      </c>
      <c r="L627" s="28">
        <v>307.28870353000002</v>
      </c>
    </row>
    <row r="628" spans="1:12" ht="12.75" customHeight="1" x14ac:dyDescent="0.2">
      <c r="A628" s="27" t="s">
        <v>151</v>
      </c>
      <c r="B628" s="27">
        <v>19</v>
      </c>
      <c r="C628" s="28">
        <v>427.47671767999998</v>
      </c>
      <c r="D628" s="28">
        <v>425.34996783999998</v>
      </c>
      <c r="E628" s="28">
        <v>0</v>
      </c>
      <c r="F628" s="28">
        <v>36.754939329999999</v>
      </c>
      <c r="G628" s="28">
        <v>91.887348320000001</v>
      </c>
      <c r="H628" s="28">
        <v>183.77469662999999</v>
      </c>
      <c r="I628" s="28">
        <v>0</v>
      </c>
      <c r="J628" s="28">
        <v>202.15216629</v>
      </c>
      <c r="K628" s="28">
        <v>238.90710562000001</v>
      </c>
      <c r="L628" s="28">
        <v>275.66204494999999</v>
      </c>
    </row>
    <row r="629" spans="1:12" ht="12.75" customHeight="1" x14ac:dyDescent="0.2">
      <c r="A629" s="27" t="s">
        <v>151</v>
      </c>
      <c r="B629" s="27">
        <v>20</v>
      </c>
      <c r="C629" s="28">
        <v>416.87382588999998</v>
      </c>
      <c r="D629" s="28">
        <v>414.79982675999997</v>
      </c>
      <c r="E629" s="28">
        <v>0</v>
      </c>
      <c r="F629" s="28">
        <v>36.96779643</v>
      </c>
      <c r="G629" s="28">
        <v>92.419491059999999</v>
      </c>
      <c r="H629" s="28">
        <v>184.83898213000001</v>
      </c>
      <c r="I629" s="28">
        <v>0</v>
      </c>
      <c r="J629" s="28">
        <v>203.32288034000001</v>
      </c>
      <c r="K629" s="28">
        <v>240.29067676</v>
      </c>
      <c r="L629" s="28">
        <v>277.25847319000002</v>
      </c>
    </row>
    <row r="630" spans="1:12" ht="12.75" customHeight="1" x14ac:dyDescent="0.2">
      <c r="A630" s="27" t="s">
        <v>151</v>
      </c>
      <c r="B630" s="27">
        <v>21</v>
      </c>
      <c r="C630" s="28">
        <v>417.43795317000001</v>
      </c>
      <c r="D630" s="28">
        <v>415.36114743000002</v>
      </c>
      <c r="E630" s="28">
        <v>0</v>
      </c>
      <c r="F630" s="28">
        <v>37.486972889999997</v>
      </c>
      <c r="G630" s="28">
        <v>93.71743223</v>
      </c>
      <c r="H630" s="28">
        <v>187.43486446</v>
      </c>
      <c r="I630" s="28">
        <v>0</v>
      </c>
      <c r="J630" s="28">
        <v>206.1783509</v>
      </c>
      <c r="K630" s="28">
        <v>243.66532379</v>
      </c>
      <c r="L630" s="28">
        <v>281.15229668000001</v>
      </c>
    </row>
    <row r="631" spans="1:12" ht="12.75" customHeight="1" x14ac:dyDescent="0.2">
      <c r="A631" s="27" t="s">
        <v>151</v>
      </c>
      <c r="B631" s="27">
        <v>22</v>
      </c>
      <c r="C631" s="28">
        <v>464.07033632999998</v>
      </c>
      <c r="D631" s="28">
        <v>461.76152868999998</v>
      </c>
      <c r="E631" s="28">
        <v>0</v>
      </c>
      <c r="F631" s="28">
        <v>41.869958150000002</v>
      </c>
      <c r="G631" s="28">
        <v>104.67489537</v>
      </c>
      <c r="H631" s="28">
        <v>209.34979074</v>
      </c>
      <c r="I631" s="28">
        <v>0</v>
      </c>
      <c r="J631" s="28">
        <v>230.28476981</v>
      </c>
      <c r="K631" s="28">
        <v>272.15472796</v>
      </c>
      <c r="L631" s="28">
        <v>314.02468611</v>
      </c>
    </row>
    <row r="632" spans="1:12" ht="12.75" customHeight="1" x14ac:dyDescent="0.2">
      <c r="A632" s="27" t="s">
        <v>151</v>
      </c>
      <c r="B632" s="27">
        <v>23</v>
      </c>
      <c r="C632" s="28">
        <v>539.99369164999996</v>
      </c>
      <c r="D632" s="28">
        <v>537.30715586999997</v>
      </c>
      <c r="E632" s="28">
        <v>0</v>
      </c>
      <c r="F632" s="28">
        <v>43.964805810000001</v>
      </c>
      <c r="G632" s="28">
        <v>109.91201452999999</v>
      </c>
      <c r="H632" s="28">
        <v>219.82402905999999</v>
      </c>
      <c r="I632" s="28">
        <v>0</v>
      </c>
      <c r="J632" s="28">
        <v>241.80643197000001</v>
      </c>
      <c r="K632" s="28">
        <v>285.77123777999998</v>
      </c>
      <c r="L632" s="28">
        <v>329.73604359000001</v>
      </c>
    </row>
    <row r="633" spans="1:12" ht="12.75" customHeight="1" x14ac:dyDescent="0.2">
      <c r="A633" s="27" t="s">
        <v>151</v>
      </c>
      <c r="B633" s="27">
        <v>24</v>
      </c>
      <c r="C633" s="28">
        <v>709.77022424999996</v>
      </c>
      <c r="D633" s="28">
        <v>706.23902910000004</v>
      </c>
      <c r="E633" s="28">
        <v>0</v>
      </c>
      <c r="F633" s="28">
        <v>48.007626629999997</v>
      </c>
      <c r="G633" s="28">
        <v>120.01906657000001</v>
      </c>
      <c r="H633" s="28">
        <v>240.03813314000001</v>
      </c>
      <c r="I633" s="28">
        <v>0</v>
      </c>
      <c r="J633" s="28">
        <v>264.04194645000001</v>
      </c>
      <c r="K633" s="28">
        <v>312.04957308000002</v>
      </c>
      <c r="L633" s="28">
        <v>360.05719971000002</v>
      </c>
    </row>
    <row r="634" spans="1:12" ht="12.75" customHeight="1" x14ac:dyDescent="0.2">
      <c r="A634" s="27" t="s">
        <v>152</v>
      </c>
      <c r="B634" s="27">
        <v>1</v>
      </c>
      <c r="C634" s="28">
        <v>885.50418707999995</v>
      </c>
      <c r="D634" s="28">
        <v>881.09869361000005</v>
      </c>
      <c r="E634" s="28">
        <v>0</v>
      </c>
      <c r="F634" s="28">
        <v>65.035834129999998</v>
      </c>
      <c r="G634" s="28">
        <v>162.58958533000001</v>
      </c>
      <c r="H634" s="28">
        <v>325.17917066000001</v>
      </c>
      <c r="I634" s="28">
        <v>0</v>
      </c>
      <c r="J634" s="28">
        <v>357.69708773000002</v>
      </c>
      <c r="K634" s="28">
        <v>422.73292185999998</v>
      </c>
      <c r="L634" s="28">
        <v>487.76875598999999</v>
      </c>
    </row>
    <row r="635" spans="1:12" ht="12.75" customHeight="1" x14ac:dyDescent="0.2">
      <c r="A635" s="27" t="s">
        <v>152</v>
      </c>
      <c r="B635" s="27">
        <v>2</v>
      </c>
      <c r="C635" s="28">
        <v>802.97869567999999</v>
      </c>
      <c r="D635" s="28">
        <v>798.98377679999999</v>
      </c>
      <c r="E635" s="28">
        <v>0</v>
      </c>
      <c r="F635" s="28">
        <v>70.324019489999998</v>
      </c>
      <c r="G635" s="28">
        <v>175.81004873000001</v>
      </c>
      <c r="H635" s="28">
        <v>351.62009746000001</v>
      </c>
      <c r="I635" s="28">
        <v>0</v>
      </c>
      <c r="J635" s="28">
        <v>386.78210719999998</v>
      </c>
      <c r="K635" s="28">
        <v>457.10612669</v>
      </c>
      <c r="L635" s="28">
        <v>527.43014617999995</v>
      </c>
    </row>
    <row r="636" spans="1:12" ht="12.75" customHeight="1" x14ac:dyDescent="0.2">
      <c r="A636" s="27" t="s">
        <v>152</v>
      </c>
      <c r="B636" s="27">
        <v>3</v>
      </c>
      <c r="C636" s="28">
        <v>822.49835834999999</v>
      </c>
      <c r="D636" s="28">
        <v>818.40632672000004</v>
      </c>
      <c r="E636" s="28">
        <v>0</v>
      </c>
      <c r="F636" s="28">
        <v>73.505605689999996</v>
      </c>
      <c r="G636" s="28">
        <v>183.76401422000001</v>
      </c>
      <c r="H636" s="28">
        <v>367.52802845000002</v>
      </c>
      <c r="I636" s="28">
        <v>0</v>
      </c>
      <c r="J636" s="28">
        <v>404.28083128999998</v>
      </c>
      <c r="K636" s="28">
        <v>477.78643698000002</v>
      </c>
      <c r="L636" s="28">
        <v>551.29204267</v>
      </c>
    </row>
    <row r="637" spans="1:12" ht="12.75" customHeight="1" x14ac:dyDescent="0.2">
      <c r="A637" s="27" t="s">
        <v>152</v>
      </c>
      <c r="B637" s="27">
        <v>4</v>
      </c>
      <c r="C637" s="28">
        <v>829.15689469999995</v>
      </c>
      <c r="D637" s="28">
        <v>825.03173602000004</v>
      </c>
      <c r="E637" s="28">
        <v>0</v>
      </c>
      <c r="F637" s="28">
        <v>74.313026859999994</v>
      </c>
      <c r="G637" s="28">
        <v>185.78256715000001</v>
      </c>
      <c r="H637" s="28">
        <v>371.56513430000001</v>
      </c>
      <c r="I637" s="28">
        <v>0</v>
      </c>
      <c r="J637" s="28">
        <v>408.72164772000002</v>
      </c>
      <c r="K637" s="28">
        <v>483.03467458</v>
      </c>
      <c r="L637" s="28">
        <v>557.34770144000004</v>
      </c>
    </row>
    <row r="638" spans="1:12" ht="12.75" customHeight="1" x14ac:dyDescent="0.2">
      <c r="A638" s="27" t="s">
        <v>152</v>
      </c>
      <c r="B638" s="27">
        <v>5</v>
      </c>
      <c r="C638" s="28">
        <v>858.72121643000003</v>
      </c>
      <c r="D638" s="28">
        <v>854.44897157000003</v>
      </c>
      <c r="E638" s="28">
        <v>0</v>
      </c>
      <c r="F638" s="28">
        <v>73.745811290000006</v>
      </c>
      <c r="G638" s="28">
        <v>184.36452824</v>
      </c>
      <c r="H638" s="28">
        <v>368.72905646999999</v>
      </c>
      <c r="I638" s="28">
        <v>0</v>
      </c>
      <c r="J638" s="28">
        <v>405.60196212</v>
      </c>
      <c r="K638" s="28">
        <v>479.34777341</v>
      </c>
      <c r="L638" s="28">
        <v>553.09358470999996</v>
      </c>
    </row>
    <row r="639" spans="1:12" ht="12.75" customHeight="1" x14ac:dyDescent="0.2">
      <c r="A639" s="27" t="s">
        <v>152</v>
      </c>
      <c r="B639" s="27">
        <v>6</v>
      </c>
      <c r="C639" s="28">
        <v>847.76544940999997</v>
      </c>
      <c r="D639" s="28">
        <v>843.54771086000005</v>
      </c>
      <c r="E639" s="28">
        <v>0</v>
      </c>
      <c r="F639" s="28">
        <v>73.302535710000001</v>
      </c>
      <c r="G639" s="28">
        <v>183.25633927000001</v>
      </c>
      <c r="H639" s="28">
        <v>366.51267854999998</v>
      </c>
      <c r="I639" s="28">
        <v>0</v>
      </c>
      <c r="J639" s="28">
        <v>403.16394639999999</v>
      </c>
      <c r="K639" s="28">
        <v>476.46648211000002</v>
      </c>
      <c r="L639" s="28">
        <v>549.76901782000004</v>
      </c>
    </row>
    <row r="640" spans="1:12" ht="12.75" customHeight="1" x14ac:dyDescent="0.2">
      <c r="A640" s="27" t="s">
        <v>152</v>
      </c>
      <c r="B640" s="27">
        <v>7</v>
      </c>
      <c r="C640" s="28">
        <v>780.41682088000005</v>
      </c>
      <c r="D640" s="28">
        <v>776.53415012999994</v>
      </c>
      <c r="E640" s="28">
        <v>0</v>
      </c>
      <c r="F640" s="28">
        <v>68.018070410000007</v>
      </c>
      <c r="G640" s="28">
        <v>170.04517604</v>
      </c>
      <c r="H640" s="28">
        <v>340.09035206999999</v>
      </c>
      <c r="I640" s="28">
        <v>0</v>
      </c>
      <c r="J640" s="28">
        <v>374.09938727999997</v>
      </c>
      <c r="K640" s="28">
        <v>442.11745768999998</v>
      </c>
      <c r="L640" s="28">
        <v>510.13552811</v>
      </c>
    </row>
    <row r="641" spans="1:12" ht="12.75" customHeight="1" x14ac:dyDescent="0.2">
      <c r="A641" s="27" t="s">
        <v>152</v>
      </c>
      <c r="B641" s="27">
        <v>8</v>
      </c>
      <c r="C641" s="28">
        <v>670.51362944000005</v>
      </c>
      <c r="D641" s="28">
        <v>667.17774073999999</v>
      </c>
      <c r="E641" s="28">
        <v>0</v>
      </c>
      <c r="F641" s="28">
        <v>58.332419000000002</v>
      </c>
      <c r="G641" s="28">
        <v>145.83104749</v>
      </c>
      <c r="H641" s="28">
        <v>291.66209498000001</v>
      </c>
      <c r="I641" s="28">
        <v>0</v>
      </c>
      <c r="J641" s="28">
        <v>320.82830447999999</v>
      </c>
      <c r="K641" s="28">
        <v>379.16072346999999</v>
      </c>
      <c r="L641" s="28">
        <v>437.49314247000001</v>
      </c>
    </row>
    <row r="642" spans="1:12" ht="12.75" customHeight="1" x14ac:dyDescent="0.2">
      <c r="A642" s="27" t="s">
        <v>152</v>
      </c>
      <c r="B642" s="27">
        <v>9</v>
      </c>
      <c r="C642" s="28">
        <v>521.27376829000002</v>
      </c>
      <c r="D642" s="28">
        <v>518.68036645999996</v>
      </c>
      <c r="E642" s="28">
        <v>0</v>
      </c>
      <c r="F642" s="28">
        <v>53.79328546</v>
      </c>
      <c r="G642" s="28">
        <v>134.48321365000001</v>
      </c>
      <c r="H642" s="28">
        <v>268.96642730999997</v>
      </c>
      <c r="I642" s="28">
        <v>0</v>
      </c>
      <c r="J642" s="28">
        <v>295.86307004000003</v>
      </c>
      <c r="K642" s="28">
        <v>349.65635550000002</v>
      </c>
      <c r="L642" s="28">
        <v>403.44964096000001</v>
      </c>
    </row>
    <row r="643" spans="1:12" ht="12.75" customHeight="1" x14ac:dyDescent="0.2">
      <c r="A643" s="27" t="s">
        <v>152</v>
      </c>
      <c r="B643" s="27">
        <v>10</v>
      </c>
      <c r="C643" s="28">
        <v>464.54220621000002</v>
      </c>
      <c r="D643" s="28">
        <v>462.23105096</v>
      </c>
      <c r="E643" s="28">
        <v>0</v>
      </c>
      <c r="F643" s="28">
        <v>48.749127799999997</v>
      </c>
      <c r="G643" s="28">
        <v>121.87281951</v>
      </c>
      <c r="H643" s="28">
        <v>243.74563902</v>
      </c>
      <c r="I643" s="28">
        <v>0</v>
      </c>
      <c r="J643" s="28">
        <v>268.12020292</v>
      </c>
      <c r="K643" s="28">
        <v>316.86933073</v>
      </c>
      <c r="L643" s="28">
        <v>365.61845853</v>
      </c>
    </row>
    <row r="644" spans="1:12" ht="12.75" customHeight="1" x14ac:dyDescent="0.2">
      <c r="A644" s="27" t="s">
        <v>152</v>
      </c>
      <c r="B644" s="27">
        <v>11</v>
      </c>
      <c r="C644" s="28">
        <v>437.54067732999999</v>
      </c>
      <c r="D644" s="28">
        <v>435.36385804000003</v>
      </c>
      <c r="E644" s="28">
        <v>0</v>
      </c>
      <c r="F644" s="28">
        <v>47.336213260000001</v>
      </c>
      <c r="G644" s="28">
        <v>118.34053314000001</v>
      </c>
      <c r="H644" s="28">
        <v>236.68106628999999</v>
      </c>
      <c r="I644" s="28">
        <v>0</v>
      </c>
      <c r="J644" s="28">
        <v>260.34917290999999</v>
      </c>
      <c r="K644" s="28">
        <v>307.68538617000002</v>
      </c>
      <c r="L644" s="28">
        <v>355.02159942999998</v>
      </c>
    </row>
    <row r="645" spans="1:12" ht="12.75" customHeight="1" x14ac:dyDescent="0.2">
      <c r="A645" s="27" t="s">
        <v>152</v>
      </c>
      <c r="B645" s="27">
        <v>12</v>
      </c>
      <c r="C645" s="28">
        <v>440.59855489</v>
      </c>
      <c r="D645" s="28">
        <v>438.40652227999999</v>
      </c>
      <c r="E645" s="28">
        <v>0</v>
      </c>
      <c r="F645" s="28">
        <v>46.225086089999998</v>
      </c>
      <c r="G645" s="28">
        <v>115.56271522</v>
      </c>
      <c r="H645" s="28">
        <v>231.12543044</v>
      </c>
      <c r="I645" s="28">
        <v>0</v>
      </c>
      <c r="J645" s="28">
        <v>254.23797347999999</v>
      </c>
      <c r="K645" s="28">
        <v>300.46305956999998</v>
      </c>
      <c r="L645" s="28">
        <v>346.68814565999998</v>
      </c>
    </row>
    <row r="646" spans="1:12" ht="12.75" customHeight="1" x14ac:dyDescent="0.2">
      <c r="A646" s="27" t="s">
        <v>152</v>
      </c>
      <c r="B646" s="27">
        <v>13</v>
      </c>
      <c r="C646" s="28">
        <v>459.42430381000003</v>
      </c>
      <c r="D646" s="28">
        <v>457.13861076000001</v>
      </c>
      <c r="E646" s="28">
        <v>0</v>
      </c>
      <c r="F646" s="28">
        <v>46.535457289999997</v>
      </c>
      <c r="G646" s="28">
        <v>116.33864323</v>
      </c>
      <c r="H646" s="28">
        <v>232.67728647000001</v>
      </c>
      <c r="I646" s="28">
        <v>0</v>
      </c>
      <c r="J646" s="28">
        <v>255.94501511000001</v>
      </c>
      <c r="K646" s="28">
        <v>302.4804724</v>
      </c>
      <c r="L646" s="28">
        <v>349.01592970000002</v>
      </c>
    </row>
    <row r="647" spans="1:12" ht="12.75" customHeight="1" x14ac:dyDescent="0.2">
      <c r="A647" s="27" t="s">
        <v>152</v>
      </c>
      <c r="B647" s="27">
        <v>14</v>
      </c>
      <c r="C647" s="28">
        <v>529.48485973000004</v>
      </c>
      <c r="D647" s="28">
        <v>526.85060669999996</v>
      </c>
      <c r="E647" s="28">
        <v>0</v>
      </c>
      <c r="F647" s="28">
        <v>45.882017640000001</v>
      </c>
      <c r="G647" s="28">
        <v>114.70504409999999</v>
      </c>
      <c r="H647" s="28">
        <v>229.41008819000001</v>
      </c>
      <c r="I647" s="28">
        <v>0</v>
      </c>
      <c r="J647" s="28">
        <v>252.35109700999999</v>
      </c>
      <c r="K647" s="28">
        <v>298.23311465</v>
      </c>
      <c r="L647" s="28">
        <v>344.11513229000002</v>
      </c>
    </row>
    <row r="648" spans="1:12" ht="12.75" customHeight="1" x14ac:dyDescent="0.2">
      <c r="A648" s="27" t="s">
        <v>152</v>
      </c>
      <c r="B648" s="27">
        <v>15</v>
      </c>
      <c r="C648" s="28">
        <v>471.01577910999998</v>
      </c>
      <c r="D648" s="28">
        <v>468.67241702000001</v>
      </c>
      <c r="E648" s="28">
        <v>0</v>
      </c>
      <c r="F648" s="28">
        <v>45.348454930000003</v>
      </c>
      <c r="G648" s="28">
        <v>113.37113733</v>
      </c>
      <c r="H648" s="28">
        <v>226.74227465999999</v>
      </c>
      <c r="I648" s="28">
        <v>0</v>
      </c>
      <c r="J648" s="28">
        <v>249.41650213</v>
      </c>
      <c r="K648" s="28">
        <v>294.76495705999997</v>
      </c>
      <c r="L648" s="28">
        <v>340.11341198999997</v>
      </c>
    </row>
    <row r="649" spans="1:12" ht="12.75" customHeight="1" x14ac:dyDescent="0.2">
      <c r="A649" s="27" t="s">
        <v>152</v>
      </c>
      <c r="B649" s="27">
        <v>16</v>
      </c>
      <c r="C649" s="28">
        <v>455.05053020999998</v>
      </c>
      <c r="D649" s="28">
        <v>452.78659721999998</v>
      </c>
      <c r="E649" s="28">
        <v>0</v>
      </c>
      <c r="F649" s="28">
        <v>45.607903640000004</v>
      </c>
      <c r="G649" s="28">
        <v>114.01975908999999</v>
      </c>
      <c r="H649" s="28">
        <v>228.03951819</v>
      </c>
      <c r="I649" s="28">
        <v>0</v>
      </c>
      <c r="J649" s="28">
        <v>250.84347</v>
      </c>
      <c r="K649" s="28">
        <v>296.45137363999999</v>
      </c>
      <c r="L649" s="28">
        <v>342.05927728</v>
      </c>
    </row>
    <row r="650" spans="1:12" ht="12.75" customHeight="1" x14ac:dyDescent="0.2">
      <c r="A650" s="27" t="s">
        <v>152</v>
      </c>
      <c r="B650" s="27">
        <v>17</v>
      </c>
      <c r="C650" s="28">
        <v>563.691417</v>
      </c>
      <c r="D650" s="28">
        <v>560.88698208999995</v>
      </c>
      <c r="E650" s="28">
        <v>0</v>
      </c>
      <c r="F650" s="28">
        <v>45.681245279999999</v>
      </c>
      <c r="G650" s="28">
        <v>114.20311321</v>
      </c>
      <c r="H650" s="28">
        <v>228.40622642</v>
      </c>
      <c r="I650" s="28">
        <v>0</v>
      </c>
      <c r="J650" s="28">
        <v>251.24684905999999</v>
      </c>
      <c r="K650" s="28">
        <v>296.92809433999997</v>
      </c>
      <c r="L650" s="28">
        <v>342.60933962000001</v>
      </c>
    </row>
    <row r="651" spans="1:12" ht="12.75" customHeight="1" x14ac:dyDescent="0.2">
      <c r="A651" s="27" t="s">
        <v>152</v>
      </c>
      <c r="B651" s="27">
        <v>18</v>
      </c>
      <c r="C651" s="28">
        <v>600.91163383000003</v>
      </c>
      <c r="D651" s="28">
        <v>597.92202370999996</v>
      </c>
      <c r="E651" s="28">
        <v>0</v>
      </c>
      <c r="F651" s="28">
        <v>46.930315649999997</v>
      </c>
      <c r="G651" s="28">
        <v>117.32578912</v>
      </c>
      <c r="H651" s="28">
        <v>234.65157825</v>
      </c>
      <c r="I651" s="28">
        <v>0</v>
      </c>
      <c r="J651" s="28">
        <v>258.11673607</v>
      </c>
      <c r="K651" s="28">
        <v>305.04705172000001</v>
      </c>
      <c r="L651" s="28">
        <v>351.97736737000002</v>
      </c>
    </row>
    <row r="652" spans="1:12" ht="12.75" customHeight="1" x14ac:dyDescent="0.2">
      <c r="A652" s="27" t="s">
        <v>152</v>
      </c>
      <c r="B652" s="27">
        <v>19</v>
      </c>
      <c r="C652" s="28">
        <v>612.43689325000003</v>
      </c>
      <c r="D652" s="28">
        <v>609.38994352999998</v>
      </c>
      <c r="E652" s="28">
        <v>0</v>
      </c>
      <c r="F652" s="28">
        <v>48.877706510000003</v>
      </c>
      <c r="G652" s="28">
        <v>122.19426627999999</v>
      </c>
      <c r="H652" s="28">
        <v>244.38853255000001</v>
      </c>
      <c r="I652" s="28">
        <v>0</v>
      </c>
      <c r="J652" s="28">
        <v>268.82738581000001</v>
      </c>
      <c r="K652" s="28">
        <v>317.70509232000001</v>
      </c>
      <c r="L652" s="28">
        <v>366.58279883</v>
      </c>
    </row>
    <row r="653" spans="1:12" ht="12.75" customHeight="1" x14ac:dyDescent="0.2">
      <c r="A653" s="27" t="s">
        <v>152</v>
      </c>
      <c r="B653" s="27">
        <v>20</v>
      </c>
      <c r="C653" s="28">
        <v>624.76318213000002</v>
      </c>
      <c r="D653" s="28">
        <v>621.65490758999999</v>
      </c>
      <c r="E653" s="28">
        <v>0</v>
      </c>
      <c r="F653" s="28">
        <v>50.498933030000003</v>
      </c>
      <c r="G653" s="28">
        <v>126.24733258000001</v>
      </c>
      <c r="H653" s="28">
        <v>252.49466516999999</v>
      </c>
      <c r="I653" s="28">
        <v>0</v>
      </c>
      <c r="J653" s="28">
        <v>277.74413168000001</v>
      </c>
      <c r="K653" s="28">
        <v>328.24306471</v>
      </c>
      <c r="L653" s="28">
        <v>378.74199775</v>
      </c>
    </row>
    <row r="654" spans="1:12" ht="12.75" customHeight="1" x14ac:dyDescent="0.2">
      <c r="A654" s="27" t="s">
        <v>152</v>
      </c>
      <c r="B654" s="27">
        <v>21</v>
      </c>
      <c r="C654" s="28">
        <v>732.06775099000004</v>
      </c>
      <c r="D654" s="28">
        <v>728.42562287999999</v>
      </c>
      <c r="E654" s="28">
        <v>0</v>
      </c>
      <c r="F654" s="28">
        <v>56.941715790000003</v>
      </c>
      <c r="G654" s="28">
        <v>142.35428945999999</v>
      </c>
      <c r="H654" s="28">
        <v>284.70857892999999</v>
      </c>
      <c r="I654" s="28">
        <v>0</v>
      </c>
      <c r="J654" s="28">
        <v>313.17943681999998</v>
      </c>
      <c r="K654" s="28">
        <v>370.12115260000002</v>
      </c>
      <c r="L654" s="28">
        <v>427.06286839000001</v>
      </c>
    </row>
    <row r="655" spans="1:12" ht="12.75" customHeight="1" x14ac:dyDescent="0.2">
      <c r="A655" s="27" t="s">
        <v>152</v>
      </c>
      <c r="B655" s="27">
        <v>22</v>
      </c>
      <c r="C655" s="28">
        <v>786.54097280999997</v>
      </c>
      <c r="D655" s="28">
        <v>782.62783363999995</v>
      </c>
      <c r="E655" s="28">
        <v>0</v>
      </c>
      <c r="F655" s="28">
        <v>61.735266359999997</v>
      </c>
      <c r="G655" s="28">
        <v>154.33816590000001</v>
      </c>
      <c r="H655" s="28">
        <v>308.67633180000001</v>
      </c>
      <c r="I655" s="28">
        <v>0</v>
      </c>
      <c r="J655" s="28">
        <v>339.54396498</v>
      </c>
      <c r="K655" s="28">
        <v>401.27923134000002</v>
      </c>
      <c r="L655" s="28">
        <v>463.01449769999999</v>
      </c>
    </row>
    <row r="656" spans="1:12" ht="12.75" customHeight="1" x14ac:dyDescent="0.2">
      <c r="A656" s="27" t="s">
        <v>152</v>
      </c>
      <c r="B656" s="27">
        <v>23</v>
      </c>
      <c r="C656" s="28">
        <v>748.92900161</v>
      </c>
      <c r="D656" s="28">
        <v>745.20298667999998</v>
      </c>
      <c r="E656" s="28">
        <v>0</v>
      </c>
      <c r="F656" s="28">
        <v>63.339449309999999</v>
      </c>
      <c r="G656" s="28">
        <v>158.34862326999999</v>
      </c>
      <c r="H656" s="28">
        <v>316.69724653999998</v>
      </c>
      <c r="I656" s="28">
        <v>0</v>
      </c>
      <c r="J656" s="28">
        <v>348.36697119000002</v>
      </c>
      <c r="K656" s="28">
        <v>411.70642049999998</v>
      </c>
      <c r="L656" s="28">
        <v>475.04586979999999</v>
      </c>
    </row>
    <row r="657" spans="1:12" ht="12.75" customHeight="1" x14ac:dyDescent="0.2">
      <c r="A657" s="27" t="s">
        <v>152</v>
      </c>
      <c r="B657" s="27">
        <v>24</v>
      </c>
      <c r="C657" s="28">
        <v>713.98728673000005</v>
      </c>
      <c r="D657" s="28">
        <v>710.43511117000003</v>
      </c>
      <c r="E657" s="28">
        <v>0</v>
      </c>
      <c r="F657" s="28">
        <v>61.430479699999999</v>
      </c>
      <c r="G657" s="28">
        <v>153.57619925</v>
      </c>
      <c r="H657" s="28">
        <v>307.1523985</v>
      </c>
      <c r="I657" s="28">
        <v>0</v>
      </c>
      <c r="J657" s="28">
        <v>337.86763833999998</v>
      </c>
      <c r="K657" s="28">
        <v>399.29811804000002</v>
      </c>
      <c r="L657" s="28">
        <v>460.72859774</v>
      </c>
    </row>
    <row r="658" spans="1:12" ht="12.75" customHeight="1" x14ac:dyDescent="0.2">
      <c r="A658" s="27" t="s">
        <v>153</v>
      </c>
      <c r="B658" s="27">
        <v>1</v>
      </c>
      <c r="C658" s="28">
        <v>699.99558622999996</v>
      </c>
      <c r="D658" s="28">
        <v>696.51302111999996</v>
      </c>
      <c r="E658" s="28">
        <v>0</v>
      </c>
      <c r="F658" s="28">
        <v>60.005797649999998</v>
      </c>
      <c r="G658" s="28">
        <v>150.01449414000001</v>
      </c>
      <c r="H658" s="28">
        <v>300.02898827000001</v>
      </c>
      <c r="I658" s="28">
        <v>0</v>
      </c>
      <c r="J658" s="28">
        <v>330.03188710000001</v>
      </c>
      <c r="K658" s="28">
        <v>390.03768474999998</v>
      </c>
      <c r="L658" s="28">
        <v>450.04348241000002</v>
      </c>
    </row>
    <row r="659" spans="1:12" ht="12.75" customHeight="1" x14ac:dyDescent="0.2">
      <c r="A659" s="27" t="s">
        <v>153</v>
      </c>
      <c r="B659" s="27">
        <v>2</v>
      </c>
      <c r="C659" s="28">
        <v>753.80587943</v>
      </c>
      <c r="D659" s="28">
        <v>750.05560142000002</v>
      </c>
      <c r="E659" s="28">
        <v>0</v>
      </c>
      <c r="F659" s="28">
        <v>65.14104012</v>
      </c>
      <c r="G659" s="28">
        <v>162.85260030000001</v>
      </c>
      <c r="H659" s="28">
        <v>325.70520060000001</v>
      </c>
      <c r="I659" s="28">
        <v>0</v>
      </c>
      <c r="J659" s="28">
        <v>358.27572065999999</v>
      </c>
      <c r="K659" s="28">
        <v>423.41676078</v>
      </c>
      <c r="L659" s="28">
        <v>488.55780090000002</v>
      </c>
    </row>
    <row r="660" spans="1:12" ht="12.75" customHeight="1" x14ac:dyDescent="0.2">
      <c r="A660" s="27" t="s">
        <v>153</v>
      </c>
      <c r="B660" s="27">
        <v>3</v>
      </c>
      <c r="C660" s="28">
        <v>779.53697591000002</v>
      </c>
      <c r="D660" s="28">
        <v>775.65868250000005</v>
      </c>
      <c r="E660" s="28">
        <v>0</v>
      </c>
      <c r="F660" s="28">
        <v>68.749294199999994</v>
      </c>
      <c r="G660" s="28">
        <v>171.87323551</v>
      </c>
      <c r="H660" s="28">
        <v>343.74647102</v>
      </c>
      <c r="I660" s="28">
        <v>0</v>
      </c>
      <c r="J660" s="28">
        <v>378.12111812000001</v>
      </c>
      <c r="K660" s="28">
        <v>446.87041232000001</v>
      </c>
      <c r="L660" s="28">
        <v>515.61970652000002</v>
      </c>
    </row>
    <row r="661" spans="1:12" ht="12.75" customHeight="1" x14ac:dyDescent="0.2">
      <c r="A661" s="27" t="s">
        <v>153</v>
      </c>
      <c r="B661" s="27">
        <v>4</v>
      </c>
      <c r="C661" s="28">
        <v>775.79697827999996</v>
      </c>
      <c r="D661" s="28">
        <v>771.93729182000004</v>
      </c>
      <c r="E661" s="28">
        <v>0</v>
      </c>
      <c r="F661" s="28">
        <v>69.971115229999995</v>
      </c>
      <c r="G661" s="28">
        <v>174.92778808</v>
      </c>
      <c r="H661" s="28">
        <v>349.85557616</v>
      </c>
      <c r="I661" s="28">
        <v>0</v>
      </c>
      <c r="J661" s="28">
        <v>384.84113378000001</v>
      </c>
      <c r="K661" s="28">
        <v>454.81224901000002</v>
      </c>
      <c r="L661" s="28">
        <v>524.78336423999997</v>
      </c>
    </row>
    <row r="662" spans="1:12" ht="12.75" customHeight="1" x14ac:dyDescent="0.2">
      <c r="A662" s="27" t="s">
        <v>153</v>
      </c>
      <c r="B662" s="27">
        <v>5</v>
      </c>
      <c r="C662" s="28">
        <v>825.82110977000002</v>
      </c>
      <c r="D662" s="28">
        <v>821.71254703</v>
      </c>
      <c r="E662" s="28">
        <v>0</v>
      </c>
      <c r="F662" s="28">
        <v>70.498710970000005</v>
      </c>
      <c r="G662" s="28">
        <v>176.24677743999999</v>
      </c>
      <c r="H662" s="28">
        <v>352.49355487000003</v>
      </c>
      <c r="I662" s="28">
        <v>0</v>
      </c>
      <c r="J662" s="28">
        <v>387.74291036</v>
      </c>
      <c r="K662" s="28">
        <v>458.24162132999999</v>
      </c>
      <c r="L662" s="28">
        <v>528.74033230999999</v>
      </c>
    </row>
    <row r="663" spans="1:12" ht="12.75" customHeight="1" x14ac:dyDescent="0.2">
      <c r="A663" s="27" t="s">
        <v>153</v>
      </c>
      <c r="B663" s="27">
        <v>6</v>
      </c>
      <c r="C663" s="28">
        <v>809.43486875999997</v>
      </c>
      <c r="D663" s="28">
        <v>805.40782961000002</v>
      </c>
      <c r="E663" s="28">
        <v>0</v>
      </c>
      <c r="F663" s="28">
        <v>70.470375270000005</v>
      </c>
      <c r="G663" s="28">
        <v>176.17593816999999</v>
      </c>
      <c r="H663" s="28">
        <v>352.35187633999999</v>
      </c>
      <c r="I663" s="28">
        <v>0</v>
      </c>
      <c r="J663" s="28">
        <v>387.58706396999997</v>
      </c>
      <c r="K663" s="28">
        <v>458.05743924000001</v>
      </c>
      <c r="L663" s="28">
        <v>528.52781449999998</v>
      </c>
    </row>
    <row r="664" spans="1:12" ht="12.75" customHeight="1" x14ac:dyDescent="0.2">
      <c r="A664" s="27" t="s">
        <v>153</v>
      </c>
      <c r="B664" s="27">
        <v>7</v>
      </c>
      <c r="C664" s="28">
        <v>720.26857616999996</v>
      </c>
      <c r="D664" s="28">
        <v>716.68515042000001</v>
      </c>
      <c r="E664" s="28">
        <v>0</v>
      </c>
      <c r="F664" s="28">
        <v>66.406827710000002</v>
      </c>
      <c r="G664" s="28">
        <v>166.01706928999999</v>
      </c>
      <c r="H664" s="28">
        <v>332.03413856999998</v>
      </c>
      <c r="I664" s="28">
        <v>0</v>
      </c>
      <c r="J664" s="28">
        <v>365.23755242999999</v>
      </c>
      <c r="K664" s="28">
        <v>431.64438014000001</v>
      </c>
      <c r="L664" s="28">
        <v>498.05120785999998</v>
      </c>
    </row>
    <row r="665" spans="1:12" ht="12.75" customHeight="1" x14ac:dyDescent="0.2">
      <c r="A665" s="27" t="s">
        <v>153</v>
      </c>
      <c r="B665" s="27">
        <v>8</v>
      </c>
      <c r="C665" s="28">
        <v>663.10044567</v>
      </c>
      <c r="D665" s="28">
        <v>659.80143848</v>
      </c>
      <c r="E665" s="28">
        <v>0</v>
      </c>
      <c r="F665" s="28">
        <v>60.288069589999999</v>
      </c>
      <c r="G665" s="28">
        <v>150.72017399000001</v>
      </c>
      <c r="H665" s="28">
        <v>301.44034797</v>
      </c>
      <c r="I665" s="28">
        <v>0</v>
      </c>
      <c r="J665" s="28">
        <v>331.58438276999999</v>
      </c>
      <c r="K665" s="28">
        <v>391.87245236000001</v>
      </c>
      <c r="L665" s="28">
        <v>452.16052195999998</v>
      </c>
    </row>
    <row r="666" spans="1:12" ht="12.75" customHeight="1" x14ac:dyDescent="0.2">
      <c r="A666" s="27" t="s">
        <v>153</v>
      </c>
      <c r="B666" s="27">
        <v>9</v>
      </c>
      <c r="C666" s="28">
        <v>530.05096901000002</v>
      </c>
      <c r="D666" s="28">
        <v>527.41389950999996</v>
      </c>
      <c r="E666" s="28">
        <v>0</v>
      </c>
      <c r="F666" s="28">
        <v>57.202931100000001</v>
      </c>
      <c r="G666" s="28">
        <v>143.00732773999999</v>
      </c>
      <c r="H666" s="28">
        <v>286.01465549</v>
      </c>
      <c r="I666" s="28">
        <v>0</v>
      </c>
      <c r="J666" s="28">
        <v>314.61612102999999</v>
      </c>
      <c r="K666" s="28">
        <v>371.81905212999999</v>
      </c>
      <c r="L666" s="28">
        <v>429.02198322999999</v>
      </c>
    </row>
    <row r="667" spans="1:12" ht="12.75" customHeight="1" x14ac:dyDescent="0.2">
      <c r="A667" s="27" t="s">
        <v>153</v>
      </c>
      <c r="B667" s="27">
        <v>10</v>
      </c>
      <c r="C667" s="28">
        <v>523.86884613999996</v>
      </c>
      <c r="D667" s="28">
        <v>521.26253346999999</v>
      </c>
      <c r="E667" s="28">
        <v>0</v>
      </c>
      <c r="F667" s="28">
        <v>54.848861030000002</v>
      </c>
      <c r="G667" s="28">
        <v>137.12215258000001</v>
      </c>
      <c r="H667" s="28">
        <v>274.24430517000002</v>
      </c>
      <c r="I667" s="28">
        <v>0</v>
      </c>
      <c r="J667" s="28">
        <v>301.66873568</v>
      </c>
      <c r="K667" s="28">
        <v>356.51759671000002</v>
      </c>
      <c r="L667" s="28">
        <v>411.36645775</v>
      </c>
    </row>
    <row r="668" spans="1:12" ht="12.75" customHeight="1" x14ac:dyDescent="0.2">
      <c r="A668" s="27" t="s">
        <v>153</v>
      </c>
      <c r="B668" s="27">
        <v>11</v>
      </c>
      <c r="C668" s="28">
        <v>519.85636767999995</v>
      </c>
      <c r="D668" s="28">
        <v>517.27001758999995</v>
      </c>
      <c r="E668" s="28">
        <v>0</v>
      </c>
      <c r="F668" s="28">
        <v>54.081817819999998</v>
      </c>
      <c r="G668" s="28">
        <v>135.20454455000001</v>
      </c>
      <c r="H668" s="28">
        <v>270.40908910000002</v>
      </c>
      <c r="I668" s="28">
        <v>0</v>
      </c>
      <c r="J668" s="28">
        <v>297.44999799999999</v>
      </c>
      <c r="K668" s="28">
        <v>351.53181582000002</v>
      </c>
      <c r="L668" s="28">
        <v>405.61363363999999</v>
      </c>
    </row>
    <row r="669" spans="1:12" ht="12.75" customHeight="1" x14ac:dyDescent="0.2">
      <c r="A669" s="27" t="s">
        <v>153</v>
      </c>
      <c r="B669" s="27">
        <v>12</v>
      </c>
      <c r="C669" s="28">
        <v>536.73169041000006</v>
      </c>
      <c r="D669" s="28">
        <v>534.06138349000003</v>
      </c>
      <c r="E669" s="28">
        <v>0</v>
      </c>
      <c r="F669" s="28">
        <v>53.304422219999999</v>
      </c>
      <c r="G669" s="28">
        <v>133.26105555999999</v>
      </c>
      <c r="H669" s="28">
        <v>266.52211111999998</v>
      </c>
      <c r="I669" s="28">
        <v>0</v>
      </c>
      <c r="J669" s="28">
        <v>293.17432222999997</v>
      </c>
      <c r="K669" s="28">
        <v>346.47874445000002</v>
      </c>
      <c r="L669" s="28">
        <v>399.78316667000001</v>
      </c>
    </row>
    <row r="670" spans="1:12" ht="12.75" customHeight="1" x14ac:dyDescent="0.2">
      <c r="A670" s="27" t="s">
        <v>153</v>
      </c>
      <c r="B670" s="27">
        <v>13</v>
      </c>
      <c r="C670" s="28">
        <v>537.49015311999995</v>
      </c>
      <c r="D670" s="28">
        <v>534.81607276</v>
      </c>
      <c r="E670" s="28">
        <v>0</v>
      </c>
      <c r="F670" s="28">
        <v>53.513426840000001</v>
      </c>
      <c r="G670" s="28">
        <v>133.78356708999999</v>
      </c>
      <c r="H670" s="28">
        <v>267.56713417999998</v>
      </c>
      <c r="I670" s="28">
        <v>0</v>
      </c>
      <c r="J670" s="28">
        <v>294.32384759000001</v>
      </c>
      <c r="K670" s="28">
        <v>347.83727442999998</v>
      </c>
      <c r="L670" s="28">
        <v>401.35070125999999</v>
      </c>
    </row>
    <row r="671" spans="1:12" ht="12.75" customHeight="1" x14ac:dyDescent="0.2">
      <c r="A671" s="27" t="s">
        <v>153</v>
      </c>
      <c r="B671" s="27">
        <v>14</v>
      </c>
      <c r="C671" s="28">
        <v>543.81267575000004</v>
      </c>
      <c r="D671" s="28">
        <v>541.10714005</v>
      </c>
      <c r="E671" s="28">
        <v>0</v>
      </c>
      <c r="F671" s="28">
        <v>53.170799270000003</v>
      </c>
      <c r="G671" s="28">
        <v>132.92699816999999</v>
      </c>
      <c r="H671" s="28">
        <v>265.85399634999999</v>
      </c>
      <c r="I671" s="28">
        <v>0</v>
      </c>
      <c r="J671" s="28">
        <v>292.43939597999997</v>
      </c>
      <c r="K671" s="28">
        <v>345.61019525</v>
      </c>
      <c r="L671" s="28">
        <v>398.78099451999998</v>
      </c>
    </row>
    <row r="672" spans="1:12" ht="12.75" customHeight="1" x14ac:dyDescent="0.2">
      <c r="A672" s="27" t="s">
        <v>153</v>
      </c>
      <c r="B672" s="27">
        <v>15</v>
      </c>
      <c r="C672" s="28">
        <v>535.94917856999996</v>
      </c>
      <c r="D672" s="28">
        <v>533.28276474999996</v>
      </c>
      <c r="E672" s="28">
        <v>0</v>
      </c>
      <c r="F672" s="28">
        <v>53.207940559999997</v>
      </c>
      <c r="G672" s="28">
        <v>133.01985139999999</v>
      </c>
      <c r="H672" s="28">
        <v>266.03970279999999</v>
      </c>
      <c r="I672" s="28">
        <v>0</v>
      </c>
      <c r="J672" s="28">
        <v>292.64367307999999</v>
      </c>
      <c r="K672" s="28">
        <v>345.85161363999998</v>
      </c>
      <c r="L672" s="28">
        <v>399.05955419999998</v>
      </c>
    </row>
    <row r="673" spans="1:12" ht="12.75" customHeight="1" x14ac:dyDescent="0.2">
      <c r="A673" s="27" t="s">
        <v>153</v>
      </c>
      <c r="B673" s="27">
        <v>16</v>
      </c>
      <c r="C673" s="28">
        <v>498.99146810000002</v>
      </c>
      <c r="D673" s="28">
        <v>496.50892348000002</v>
      </c>
      <c r="E673" s="28">
        <v>0</v>
      </c>
      <c r="F673" s="28">
        <v>52.625883790000003</v>
      </c>
      <c r="G673" s="28">
        <v>131.56470945999999</v>
      </c>
      <c r="H673" s="28">
        <v>263.12941892999999</v>
      </c>
      <c r="I673" s="28">
        <v>0</v>
      </c>
      <c r="J673" s="28">
        <v>289.44236081999998</v>
      </c>
      <c r="K673" s="28">
        <v>342.06824460000001</v>
      </c>
      <c r="L673" s="28">
        <v>394.69412839</v>
      </c>
    </row>
    <row r="674" spans="1:12" ht="12.75" customHeight="1" x14ac:dyDescent="0.2">
      <c r="A674" s="27" t="s">
        <v>153</v>
      </c>
      <c r="B674" s="27">
        <v>17</v>
      </c>
      <c r="C674" s="28">
        <v>644.63887438999996</v>
      </c>
      <c r="D674" s="28">
        <v>641.43171581000001</v>
      </c>
      <c r="E674" s="28">
        <v>0</v>
      </c>
      <c r="F674" s="28">
        <v>52.119980980000001</v>
      </c>
      <c r="G674" s="28">
        <v>130.29995245999999</v>
      </c>
      <c r="H674" s="28">
        <v>260.59990491999997</v>
      </c>
      <c r="I674" s="28">
        <v>0</v>
      </c>
      <c r="J674" s="28">
        <v>286.65989540999999</v>
      </c>
      <c r="K674" s="28">
        <v>338.77987639000003</v>
      </c>
      <c r="L674" s="28">
        <v>390.89985737000001</v>
      </c>
    </row>
    <row r="675" spans="1:12" ht="12.75" customHeight="1" x14ac:dyDescent="0.2">
      <c r="A675" s="27" t="s">
        <v>153</v>
      </c>
      <c r="B675" s="27">
        <v>18</v>
      </c>
      <c r="C675" s="28">
        <v>606.81408403</v>
      </c>
      <c r="D675" s="28">
        <v>603.79510848999996</v>
      </c>
      <c r="E675" s="28">
        <v>0</v>
      </c>
      <c r="F675" s="28">
        <v>52.63126931</v>
      </c>
      <c r="G675" s="28">
        <v>131.57817329</v>
      </c>
      <c r="H675" s="28">
        <v>263.15634656999998</v>
      </c>
      <c r="I675" s="28">
        <v>0</v>
      </c>
      <c r="J675" s="28">
        <v>289.47198122999998</v>
      </c>
      <c r="K675" s="28">
        <v>342.10325053999998</v>
      </c>
      <c r="L675" s="28">
        <v>394.73451985999998</v>
      </c>
    </row>
    <row r="676" spans="1:12" ht="12.75" customHeight="1" x14ac:dyDescent="0.2">
      <c r="A676" s="27" t="s">
        <v>153</v>
      </c>
      <c r="B676" s="27">
        <v>19</v>
      </c>
      <c r="C676" s="28">
        <v>558.59515492000003</v>
      </c>
      <c r="D676" s="28">
        <v>555.81607455000005</v>
      </c>
      <c r="E676" s="28">
        <v>0</v>
      </c>
      <c r="F676" s="28">
        <v>52.939896070000003</v>
      </c>
      <c r="G676" s="28">
        <v>132.34974019000001</v>
      </c>
      <c r="H676" s="28">
        <v>264.69948037</v>
      </c>
      <c r="I676" s="28">
        <v>0</v>
      </c>
      <c r="J676" s="28">
        <v>291.16942841000002</v>
      </c>
      <c r="K676" s="28">
        <v>344.10932448</v>
      </c>
      <c r="L676" s="28">
        <v>397.04922055999998</v>
      </c>
    </row>
    <row r="677" spans="1:12" ht="12.75" customHeight="1" x14ac:dyDescent="0.2">
      <c r="A677" s="27" t="s">
        <v>153</v>
      </c>
      <c r="B677" s="27">
        <v>20</v>
      </c>
      <c r="C677" s="28">
        <v>595.11111429000005</v>
      </c>
      <c r="D677" s="28">
        <v>592.15036248000001</v>
      </c>
      <c r="E677" s="28">
        <v>0</v>
      </c>
      <c r="F677" s="28">
        <v>53.34207361</v>
      </c>
      <c r="G677" s="28">
        <v>133.35518403</v>
      </c>
      <c r="H677" s="28">
        <v>266.71036806000001</v>
      </c>
      <c r="I677" s="28">
        <v>0</v>
      </c>
      <c r="J677" s="28">
        <v>293.38140486999998</v>
      </c>
      <c r="K677" s="28">
        <v>346.72347847999998</v>
      </c>
      <c r="L677" s="28">
        <v>400.06555208999998</v>
      </c>
    </row>
    <row r="678" spans="1:12" ht="12.75" customHeight="1" x14ac:dyDescent="0.2">
      <c r="A678" s="27" t="s">
        <v>153</v>
      </c>
      <c r="B678" s="27">
        <v>21</v>
      </c>
      <c r="C678" s="28">
        <v>547.16988637999998</v>
      </c>
      <c r="D678" s="28">
        <v>544.44764813999996</v>
      </c>
      <c r="E678" s="28">
        <v>0</v>
      </c>
      <c r="F678" s="28">
        <v>54.57969997</v>
      </c>
      <c r="G678" s="28">
        <v>136.44924992</v>
      </c>
      <c r="H678" s="28">
        <v>272.89849982999999</v>
      </c>
      <c r="I678" s="28">
        <v>0</v>
      </c>
      <c r="J678" s="28">
        <v>300.18834980999998</v>
      </c>
      <c r="K678" s="28">
        <v>354.76804978000001</v>
      </c>
      <c r="L678" s="28">
        <v>409.34774974999999</v>
      </c>
    </row>
    <row r="679" spans="1:12" ht="12.75" customHeight="1" x14ac:dyDescent="0.2">
      <c r="A679" s="27" t="s">
        <v>153</v>
      </c>
      <c r="B679" s="27">
        <v>22</v>
      </c>
      <c r="C679" s="28">
        <v>559.79328935000001</v>
      </c>
      <c r="D679" s="28">
        <v>557.00824810999995</v>
      </c>
      <c r="E679" s="28">
        <v>0</v>
      </c>
      <c r="F679" s="28">
        <v>57.644702870000003</v>
      </c>
      <c r="G679" s="28">
        <v>144.11175718000001</v>
      </c>
      <c r="H679" s="28">
        <v>288.22351436000002</v>
      </c>
      <c r="I679" s="28">
        <v>0</v>
      </c>
      <c r="J679" s="28">
        <v>317.04586578999999</v>
      </c>
      <c r="K679" s="28">
        <v>374.69056866</v>
      </c>
      <c r="L679" s="28">
        <v>432.33527153</v>
      </c>
    </row>
    <row r="680" spans="1:12" ht="12.75" customHeight="1" x14ac:dyDescent="0.2">
      <c r="A680" s="27" t="s">
        <v>153</v>
      </c>
      <c r="B680" s="27">
        <v>23</v>
      </c>
      <c r="C680" s="28">
        <v>607.50441868999997</v>
      </c>
      <c r="D680" s="28">
        <v>604.48200865000001</v>
      </c>
      <c r="E680" s="28">
        <v>0</v>
      </c>
      <c r="F680" s="28">
        <v>59.843787540000001</v>
      </c>
      <c r="G680" s="28">
        <v>149.60946885000001</v>
      </c>
      <c r="H680" s="28">
        <v>299.21893770000003</v>
      </c>
      <c r="I680" s="28">
        <v>0</v>
      </c>
      <c r="J680" s="28">
        <v>329.14083147000002</v>
      </c>
      <c r="K680" s="28">
        <v>388.98461901000002</v>
      </c>
      <c r="L680" s="28">
        <v>448.82840655000001</v>
      </c>
    </row>
    <row r="681" spans="1:12" ht="12.75" customHeight="1" x14ac:dyDescent="0.2">
      <c r="A681" s="27" t="s">
        <v>153</v>
      </c>
      <c r="B681" s="27">
        <v>24</v>
      </c>
      <c r="C681" s="28">
        <v>667.26654825000003</v>
      </c>
      <c r="D681" s="28">
        <v>663.94681418000005</v>
      </c>
      <c r="E681" s="28">
        <v>0</v>
      </c>
      <c r="F681" s="28">
        <v>62.674306340000001</v>
      </c>
      <c r="G681" s="28">
        <v>156.68576583999999</v>
      </c>
      <c r="H681" s="28">
        <v>313.37153167999998</v>
      </c>
      <c r="I681" s="28">
        <v>0</v>
      </c>
      <c r="J681" s="28">
        <v>344.70868485</v>
      </c>
      <c r="K681" s="28">
        <v>407.38299117999998</v>
      </c>
      <c r="L681" s="28">
        <v>470.05729752000002</v>
      </c>
    </row>
    <row r="682" spans="1:12" ht="12.75" customHeight="1" x14ac:dyDescent="0.2">
      <c r="A682" s="27" t="s">
        <v>154</v>
      </c>
      <c r="B682" s="27">
        <v>1</v>
      </c>
      <c r="C682" s="28">
        <v>718.84996008999997</v>
      </c>
      <c r="D682" s="28">
        <v>715.27359213</v>
      </c>
      <c r="E682" s="28">
        <v>0</v>
      </c>
      <c r="F682" s="28">
        <v>65.004411520000005</v>
      </c>
      <c r="G682" s="28">
        <v>162.51102881</v>
      </c>
      <c r="H682" s="28">
        <v>325.02205760999999</v>
      </c>
      <c r="I682" s="28">
        <v>0</v>
      </c>
      <c r="J682" s="28">
        <v>357.52426337000003</v>
      </c>
      <c r="K682" s="28">
        <v>422.52867488999999</v>
      </c>
      <c r="L682" s="28">
        <v>487.53308642000002</v>
      </c>
    </row>
    <row r="683" spans="1:12" ht="12.75" customHeight="1" x14ac:dyDescent="0.2">
      <c r="A683" s="27" t="s">
        <v>154</v>
      </c>
      <c r="B683" s="27">
        <v>2</v>
      </c>
      <c r="C683" s="28">
        <v>782.72065818999999</v>
      </c>
      <c r="D683" s="28">
        <v>778.82652556000005</v>
      </c>
      <c r="E683" s="28">
        <v>0</v>
      </c>
      <c r="F683" s="28">
        <v>70.933584659999994</v>
      </c>
      <c r="G683" s="28">
        <v>177.33396164000001</v>
      </c>
      <c r="H683" s="28">
        <v>354.66792328000002</v>
      </c>
      <c r="I683" s="28">
        <v>0</v>
      </c>
      <c r="J683" s="28">
        <v>390.13471561</v>
      </c>
      <c r="K683" s="28">
        <v>461.06830026</v>
      </c>
      <c r="L683" s="28">
        <v>532.00188491999995</v>
      </c>
    </row>
    <row r="684" spans="1:12" ht="12.75" customHeight="1" x14ac:dyDescent="0.2">
      <c r="A684" s="27" t="s">
        <v>154</v>
      </c>
      <c r="B684" s="27">
        <v>3</v>
      </c>
      <c r="C684" s="28">
        <v>837.78727756000001</v>
      </c>
      <c r="D684" s="28">
        <v>833.61918164999997</v>
      </c>
      <c r="E684" s="28">
        <v>0</v>
      </c>
      <c r="F684" s="28">
        <v>74.460874700000005</v>
      </c>
      <c r="G684" s="28">
        <v>186.15218673999999</v>
      </c>
      <c r="H684" s="28">
        <v>372.30437347999998</v>
      </c>
      <c r="I684" s="28">
        <v>0</v>
      </c>
      <c r="J684" s="28">
        <v>409.53481082000002</v>
      </c>
      <c r="K684" s="28">
        <v>483.99568551999999</v>
      </c>
      <c r="L684" s="28">
        <v>558.45656021000002</v>
      </c>
    </row>
    <row r="685" spans="1:12" ht="12.75" customHeight="1" x14ac:dyDescent="0.2">
      <c r="A685" s="27" t="s">
        <v>154</v>
      </c>
      <c r="B685" s="27">
        <v>4</v>
      </c>
      <c r="C685" s="28">
        <v>828.06542916000001</v>
      </c>
      <c r="D685" s="28">
        <v>823.94570066000006</v>
      </c>
      <c r="E685" s="28">
        <v>0</v>
      </c>
      <c r="F685" s="28">
        <v>74.439786409999996</v>
      </c>
      <c r="G685" s="28">
        <v>186.09946604000001</v>
      </c>
      <c r="H685" s="28">
        <v>372.19893207000001</v>
      </c>
      <c r="I685" s="28">
        <v>0</v>
      </c>
      <c r="J685" s="28">
        <v>409.41882528000002</v>
      </c>
      <c r="K685" s="28">
        <v>483.85861168999998</v>
      </c>
      <c r="L685" s="28">
        <v>558.29839810999999</v>
      </c>
    </row>
    <row r="686" spans="1:12" ht="12.75" customHeight="1" x14ac:dyDescent="0.2">
      <c r="A686" s="27" t="s">
        <v>154</v>
      </c>
      <c r="B686" s="27">
        <v>5</v>
      </c>
      <c r="C686" s="28">
        <v>811.37359059000005</v>
      </c>
      <c r="D686" s="28">
        <v>807.33690606000005</v>
      </c>
      <c r="E686" s="28">
        <v>0</v>
      </c>
      <c r="F686" s="28">
        <v>74.172112690000006</v>
      </c>
      <c r="G686" s="28">
        <v>185.43028172999999</v>
      </c>
      <c r="H686" s="28">
        <v>370.86056345999998</v>
      </c>
      <c r="I686" s="28">
        <v>0</v>
      </c>
      <c r="J686" s="28">
        <v>407.94661980000001</v>
      </c>
      <c r="K686" s="28">
        <v>482.11873249000001</v>
      </c>
      <c r="L686" s="28">
        <v>556.29084518000002</v>
      </c>
    </row>
    <row r="687" spans="1:12" ht="12.75" customHeight="1" x14ac:dyDescent="0.2">
      <c r="A687" s="27" t="s">
        <v>154</v>
      </c>
      <c r="B687" s="27">
        <v>6</v>
      </c>
      <c r="C687" s="28">
        <v>820.16961389999994</v>
      </c>
      <c r="D687" s="28">
        <v>816.08916806000002</v>
      </c>
      <c r="E687" s="28">
        <v>0</v>
      </c>
      <c r="F687" s="28">
        <v>74.434531570000004</v>
      </c>
      <c r="G687" s="28">
        <v>186.08632893999999</v>
      </c>
      <c r="H687" s="28">
        <v>372.17265787000002</v>
      </c>
      <c r="I687" s="28">
        <v>0</v>
      </c>
      <c r="J687" s="28">
        <v>409.38992366000002</v>
      </c>
      <c r="K687" s="28">
        <v>483.82445523000001</v>
      </c>
      <c r="L687" s="28">
        <v>558.25898681000001</v>
      </c>
    </row>
    <row r="688" spans="1:12" ht="12.75" customHeight="1" x14ac:dyDescent="0.2">
      <c r="A688" s="27" t="s">
        <v>154</v>
      </c>
      <c r="B688" s="27">
        <v>7</v>
      </c>
      <c r="C688" s="28">
        <v>752.44875464999996</v>
      </c>
      <c r="D688" s="28">
        <v>748.70522850999998</v>
      </c>
      <c r="E688" s="28">
        <v>0</v>
      </c>
      <c r="F688" s="28">
        <v>67.220033950000001</v>
      </c>
      <c r="G688" s="28">
        <v>168.05008486</v>
      </c>
      <c r="H688" s="28">
        <v>336.10016973</v>
      </c>
      <c r="I688" s="28">
        <v>0</v>
      </c>
      <c r="J688" s="28">
        <v>369.71018670000001</v>
      </c>
      <c r="K688" s="28">
        <v>436.93022064000002</v>
      </c>
      <c r="L688" s="28">
        <v>504.15025458999997</v>
      </c>
    </row>
    <row r="689" spans="1:12" ht="12.75" customHeight="1" x14ac:dyDescent="0.2">
      <c r="A689" s="27" t="s">
        <v>154</v>
      </c>
      <c r="B689" s="27">
        <v>8</v>
      </c>
      <c r="C689" s="28">
        <v>677.47099106999997</v>
      </c>
      <c r="D689" s="28">
        <v>674.10048862999997</v>
      </c>
      <c r="E689" s="28">
        <v>0</v>
      </c>
      <c r="F689" s="28">
        <v>62.787537520000001</v>
      </c>
      <c r="G689" s="28">
        <v>156.96884381000001</v>
      </c>
      <c r="H689" s="28">
        <v>313.93768761000001</v>
      </c>
      <c r="I689" s="28">
        <v>0</v>
      </c>
      <c r="J689" s="28">
        <v>345.33145637000001</v>
      </c>
      <c r="K689" s="28">
        <v>408.11899389000001</v>
      </c>
      <c r="L689" s="28">
        <v>470.90653142000002</v>
      </c>
    </row>
    <row r="690" spans="1:12" ht="12.75" customHeight="1" x14ac:dyDescent="0.2">
      <c r="A690" s="27" t="s">
        <v>154</v>
      </c>
      <c r="B690" s="27">
        <v>9</v>
      </c>
      <c r="C690" s="28">
        <v>501.16594660999999</v>
      </c>
      <c r="D690" s="28">
        <v>498.67258369000001</v>
      </c>
      <c r="E690" s="28">
        <v>0</v>
      </c>
      <c r="F690" s="28">
        <v>56.990127950000002</v>
      </c>
      <c r="G690" s="28">
        <v>142.47531989000001</v>
      </c>
      <c r="H690" s="28">
        <v>284.95063977000001</v>
      </c>
      <c r="I690" s="28">
        <v>0</v>
      </c>
      <c r="J690" s="28">
        <v>313.44570375000001</v>
      </c>
      <c r="K690" s="28">
        <v>370.43583169999999</v>
      </c>
      <c r="L690" s="28">
        <v>427.42595965999999</v>
      </c>
    </row>
    <row r="691" spans="1:12" ht="12.75" customHeight="1" x14ac:dyDescent="0.2">
      <c r="A691" s="27" t="s">
        <v>154</v>
      </c>
      <c r="B691" s="27">
        <v>10</v>
      </c>
      <c r="C691" s="28">
        <v>594.13441212999999</v>
      </c>
      <c r="D691" s="28">
        <v>591.17851953000002</v>
      </c>
      <c r="E691" s="28">
        <v>0</v>
      </c>
      <c r="F691" s="28">
        <v>59.940119410000001</v>
      </c>
      <c r="G691" s="28">
        <v>149.85029850999999</v>
      </c>
      <c r="H691" s="28">
        <v>299.70059702999998</v>
      </c>
      <c r="I691" s="28">
        <v>0</v>
      </c>
      <c r="J691" s="28">
        <v>329.67065673000002</v>
      </c>
      <c r="K691" s="28">
        <v>389.61077612999998</v>
      </c>
      <c r="L691" s="28">
        <v>449.55089554</v>
      </c>
    </row>
    <row r="692" spans="1:12" ht="12.75" customHeight="1" x14ac:dyDescent="0.2">
      <c r="A692" s="27" t="s">
        <v>154</v>
      </c>
      <c r="B692" s="27">
        <v>11</v>
      </c>
      <c r="C692" s="28">
        <v>594.84706114999994</v>
      </c>
      <c r="D692" s="28">
        <v>591.88762302999999</v>
      </c>
      <c r="E692" s="28">
        <v>0</v>
      </c>
      <c r="F692" s="28">
        <v>60.55618466</v>
      </c>
      <c r="G692" s="28">
        <v>151.39046166</v>
      </c>
      <c r="H692" s="28">
        <v>302.78092332</v>
      </c>
      <c r="I692" s="28">
        <v>0</v>
      </c>
      <c r="J692" s="28">
        <v>333.05901564999999</v>
      </c>
      <c r="K692" s="28">
        <v>393.61520031999999</v>
      </c>
      <c r="L692" s="28">
        <v>454.17138498000003</v>
      </c>
    </row>
    <row r="693" spans="1:12" ht="12.75" customHeight="1" x14ac:dyDescent="0.2">
      <c r="A693" s="27" t="s">
        <v>154</v>
      </c>
      <c r="B693" s="27">
        <v>12</v>
      </c>
      <c r="C693" s="28">
        <v>570.01263374999996</v>
      </c>
      <c r="D693" s="28">
        <v>567.17674999999997</v>
      </c>
      <c r="E693" s="28">
        <v>0</v>
      </c>
      <c r="F693" s="28">
        <v>61.154052849999999</v>
      </c>
      <c r="G693" s="28">
        <v>152.88513214</v>
      </c>
      <c r="H693" s="28">
        <v>305.77026426999998</v>
      </c>
      <c r="I693" s="28">
        <v>0</v>
      </c>
      <c r="J693" s="28">
        <v>336.34729069999997</v>
      </c>
      <c r="K693" s="28">
        <v>397.50134355</v>
      </c>
      <c r="L693" s="28">
        <v>458.65539640999998</v>
      </c>
    </row>
    <row r="694" spans="1:12" ht="12.75" customHeight="1" x14ac:dyDescent="0.2">
      <c r="A694" s="27" t="s">
        <v>154</v>
      </c>
      <c r="B694" s="27">
        <v>13</v>
      </c>
      <c r="C694" s="28">
        <v>555.10776552000004</v>
      </c>
      <c r="D694" s="28">
        <v>552.34603533999996</v>
      </c>
      <c r="E694" s="28">
        <v>0</v>
      </c>
      <c r="F694" s="28">
        <v>60.592089100000003</v>
      </c>
      <c r="G694" s="28">
        <v>151.48022275</v>
      </c>
      <c r="H694" s="28">
        <v>302.96044548999998</v>
      </c>
      <c r="I694" s="28">
        <v>0</v>
      </c>
      <c r="J694" s="28">
        <v>333.25649004000002</v>
      </c>
      <c r="K694" s="28">
        <v>393.84857914000003</v>
      </c>
      <c r="L694" s="28">
        <v>454.44066823999998</v>
      </c>
    </row>
    <row r="695" spans="1:12" ht="12.75" customHeight="1" x14ac:dyDescent="0.2">
      <c r="A695" s="27" t="s">
        <v>154</v>
      </c>
      <c r="B695" s="27">
        <v>14</v>
      </c>
      <c r="C695" s="28">
        <v>582.38824025999998</v>
      </c>
      <c r="D695" s="28">
        <v>579.49078632999999</v>
      </c>
      <c r="E695" s="28">
        <v>0</v>
      </c>
      <c r="F695" s="28">
        <v>60.801694429999998</v>
      </c>
      <c r="G695" s="28">
        <v>152.00423608</v>
      </c>
      <c r="H695" s="28">
        <v>304.00847217</v>
      </c>
      <c r="I695" s="28">
        <v>0</v>
      </c>
      <c r="J695" s="28">
        <v>334.40931938</v>
      </c>
      <c r="K695" s="28">
        <v>395.21101381</v>
      </c>
      <c r="L695" s="28">
        <v>456.01270825</v>
      </c>
    </row>
    <row r="696" spans="1:12" ht="12.75" customHeight="1" x14ac:dyDescent="0.2">
      <c r="A696" s="27" t="s">
        <v>154</v>
      </c>
      <c r="B696" s="27">
        <v>15</v>
      </c>
      <c r="C696" s="28">
        <v>580.08663074000003</v>
      </c>
      <c r="D696" s="28">
        <v>577.20062759999996</v>
      </c>
      <c r="E696" s="28">
        <v>0</v>
      </c>
      <c r="F696" s="28">
        <v>60.001782079999998</v>
      </c>
      <c r="G696" s="28">
        <v>150.00445521</v>
      </c>
      <c r="H696" s="28">
        <v>300.00891042000001</v>
      </c>
      <c r="I696" s="28">
        <v>0</v>
      </c>
      <c r="J696" s="28">
        <v>330.00980146000001</v>
      </c>
      <c r="K696" s="28">
        <v>390.01158355000001</v>
      </c>
      <c r="L696" s="28">
        <v>450.01336563000001</v>
      </c>
    </row>
    <row r="697" spans="1:12" ht="12.75" customHeight="1" x14ac:dyDescent="0.2">
      <c r="A697" s="27" t="s">
        <v>154</v>
      </c>
      <c r="B697" s="27">
        <v>16</v>
      </c>
      <c r="C697" s="28">
        <v>583.21305709000001</v>
      </c>
      <c r="D697" s="28">
        <v>580.31149959000004</v>
      </c>
      <c r="E697" s="28">
        <v>0</v>
      </c>
      <c r="F697" s="28">
        <v>59.627260870000001</v>
      </c>
      <c r="G697" s="28">
        <v>149.06815216000001</v>
      </c>
      <c r="H697" s="28">
        <v>298.13630432999997</v>
      </c>
      <c r="I697" s="28">
        <v>0</v>
      </c>
      <c r="J697" s="28">
        <v>327.94993476000002</v>
      </c>
      <c r="K697" s="28">
        <v>387.57719562</v>
      </c>
      <c r="L697" s="28">
        <v>447.20445648999998</v>
      </c>
    </row>
    <row r="698" spans="1:12" ht="12.75" customHeight="1" x14ac:dyDescent="0.2">
      <c r="A698" s="27" t="s">
        <v>154</v>
      </c>
      <c r="B698" s="27">
        <v>17</v>
      </c>
      <c r="C698" s="28">
        <v>652.31846175999999</v>
      </c>
      <c r="D698" s="28">
        <v>649.07309627999996</v>
      </c>
      <c r="E698" s="28">
        <v>0</v>
      </c>
      <c r="F698" s="28">
        <v>59.045640300000002</v>
      </c>
      <c r="G698" s="28">
        <v>147.61410074</v>
      </c>
      <c r="H698" s="28">
        <v>295.22820148</v>
      </c>
      <c r="I698" s="28">
        <v>0</v>
      </c>
      <c r="J698" s="28">
        <v>324.75102162000002</v>
      </c>
      <c r="K698" s="28">
        <v>383.79666192000002</v>
      </c>
      <c r="L698" s="28">
        <v>442.84230221000001</v>
      </c>
    </row>
    <row r="699" spans="1:12" ht="12.75" customHeight="1" x14ac:dyDescent="0.2">
      <c r="A699" s="27" t="s">
        <v>154</v>
      </c>
      <c r="B699" s="27">
        <v>18</v>
      </c>
      <c r="C699" s="28">
        <v>645.62243072000001</v>
      </c>
      <c r="D699" s="28">
        <v>642.41037883000001</v>
      </c>
      <c r="E699" s="28">
        <v>0</v>
      </c>
      <c r="F699" s="28">
        <v>59.100853720000003</v>
      </c>
      <c r="G699" s="28">
        <v>147.75213431</v>
      </c>
      <c r="H699" s="28">
        <v>295.50426862</v>
      </c>
      <c r="I699" s="28">
        <v>0</v>
      </c>
      <c r="J699" s="28">
        <v>325.05469548000002</v>
      </c>
      <c r="K699" s="28">
        <v>384.15554921</v>
      </c>
      <c r="L699" s="28">
        <v>443.25640292999998</v>
      </c>
    </row>
    <row r="700" spans="1:12" ht="12.75" customHeight="1" x14ac:dyDescent="0.2">
      <c r="A700" s="27" t="s">
        <v>154</v>
      </c>
      <c r="B700" s="27">
        <v>19</v>
      </c>
      <c r="C700" s="28">
        <v>648.56117128999995</v>
      </c>
      <c r="D700" s="28">
        <v>645.33449880000001</v>
      </c>
      <c r="E700" s="28">
        <v>0</v>
      </c>
      <c r="F700" s="28">
        <v>58.712172379999998</v>
      </c>
      <c r="G700" s="28">
        <v>146.78043095000001</v>
      </c>
      <c r="H700" s="28">
        <v>293.56086191000003</v>
      </c>
      <c r="I700" s="28">
        <v>0</v>
      </c>
      <c r="J700" s="28">
        <v>322.91694810000001</v>
      </c>
      <c r="K700" s="28">
        <v>381.62912047999998</v>
      </c>
      <c r="L700" s="28">
        <v>440.34129286000001</v>
      </c>
    </row>
    <row r="701" spans="1:12" ht="12.75" customHeight="1" x14ac:dyDescent="0.2">
      <c r="A701" s="27" t="s">
        <v>154</v>
      </c>
      <c r="B701" s="27">
        <v>20</v>
      </c>
      <c r="C701" s="28">
        <v>642.74136476000001</v>
      </c>
      <c r="D701" s="28">
        <v>639.54364653000005</v>
      </c>
      <c r="E701" s="28">
        <v>0</v>
      </c>
      <c r="F701" s="28">
        <v>58.506851699999999</v>
      </c>
      <c r="G701" s="28">
        <v>146.26712925000001</v>
      </c>
      <c r="H701" s="28">
        <v>292.53425849000001</v>
      </c>
      <c r="I701" s="28">
        <v>0</v>
      </c>
      <c r="J701" s="28">
        <v>321.78768434</v>
      </c>
      <c r="K701" s="28">
        <v>380.29453604000003</v>
      </c>
      <c r="L701" s="28">
        <v>438.80138774</v>
      </c>
    </row>
    <row r="702" spans="1:12" ht="12.75" customHeight="1" x14ac:dyDescent="0.2">
      <c r="A702" s="27" t="s">
        <v>154</v>
      </c>
      <c r="B702" s="27">
        <v>21</v>
      </c>
      <c r="C702" s="28">
        <v>665.40210478999995</v>
      </c>
      <c r="D702" s="28">
        <v>662.09164655999996</v>
      </c>
      <c r="E702" s="28">
        <v>0</v>
      </c>
      <c r="F702" s="28">
        <v>59.647539979999998</v>
      </c>
      <c r="G702" s="28">
        <v>149.11884995</v>
      </c>
      <c r="H702" s="28">
        <v>298.2376999</v>
      </c>
      <c r="I702" s="28">
        <v>0</v>
      </c>
      <c r="J702" s="28">
        <v>328.06146989000001</v>
      </c>
      <c r="K702" s="28">
        <v>387.70900986999999</v>
      </c>
      <c r="L702" s="28">
        <v>447.35654985000002</v>
      </c>
    </row>
    <row r="703" spans="1:12" ht="12.75" customHeight="1" x14ac:dyDescent="0.2">
      <c r="A703" s="27" t="s">
        <v>154</v>
      </c>
      <c r="B703" s="27">
        <v>22</v>
      </c>
      <c r="C703" s="28">
        <v>660.50455025999997</v>
      </c>
      <c r="D703" s="28">
        <v>657.21845797000003</v>
      </c>
      <c r="E703" s="28">
        <v>0</v>
      </c>
      <c r="F703" s="28">
        <v>58.091016709999998</v>
      </c>
      <c r="G703" s="28">
        <v>145.22754178</v>
      </c>
      <c r="H703" s="28">
        <v>290.45508357</v>
      </c>
      <c r="I703" s="28">
        <v>0</v>
      </c>
      <c r="J703" s="28">
        <v>319.50059191999998</v>
      </c>
      <c r="K703" s="28">
        <v>377.59160863</v>
      </c>
      <c r="L703" s="28">
        <v>435.68262535000002</v>
      </c>
    </row>
    <row r="704" spans="1:12" ht="12.75" customHeight="1" x14ac:dyDescent="0.2">
      <c r="A704" s="27" t="s">
        <v>154</v>
      </c>
      <c r="B704" s="27">
        <v>23</v>
      </c>
      <c r="C704" s="28">
        <v>660.52802686999996</v>
      </c>
      <c r="D704" s="28">
        <v>657.24181778000002</v>
      </c>
      <c r="E704" s="28">
        <v>0</v>
      </c>
      <c r="F704" s="28">
        <v>59.68702081</v>
      </c>
      <c r="G704" s="28">
        <v>149.21755203000001</v>
      </c>
      <c r="H704" s="28">
        <v>298.43510406000001</v>
      </c>
      <c r="I704" s="28">
        <v>0</v>
      </c>
      <c r="J704" s="28">
        <v>328.27861445999997</v>
      </c>
      <c r="K704" s="28">
        <v>387.96563527000001</v>
      </c>
      <c r="L704" s="28">
        <v>447.65265607999999</v>
      </c>
    </row>
    <row r="705" spans="1:12" ht="12.75" customHeight="1" x14ac:dyDescent="0.2">
      <c r="A705" s="27" t="s">
        <v>154</v>
      </c>
      <c r="B705" s="27">
        <v>24</v>
      </c>
      <c r="C705" s="28">
        <v>703.01407826000002</v>
      </c>
      <c r="D705" s="28">
        <v>699.51649578000001</v>
      </c>
      <c r="E705" s="28">
        <v>0</v>
      </c>
      <c r="F705" s="28">
        <v>60.7480969</v>
      </c>
      <c r="G705" s="28">
        <v>151.87024226</v>
      </c>
      <c r="H705" s="28">
        <v>303.74048450999999</v>
      </c>
      <c r="I705" s="28">
        <v>0</v>
      </c>
      <c r="J705" s="28">
        <v>334.11453296000002</v>
      </c>
      <c r="K705" s="28">
        <v>394.86262986000003</v>
      </c>
      <c r="L705" s="28">
        <v>455.61072676999999</v>
      </c>
    </row>
    <row r="706" spans="1:12" ht="12.75" customHeight="1" x14ac:dyDescent="0.2">
      <c r="A706" s="27" t="s">
        <v>155</v>
      </c>
      <c r="B706" s="27">
        <v>1</v>
      </c>
      <c r="C706" s="28">
        <v>725.94176601000004</v>
      </c>
      <c r="D706" s="28">
        <v>722.33011542999998</v>
      </c>
      <c r="E706" s="28">
        <v>0</v>
      </c>
      <c r="F706" s="28">
        <v>66.413738289999998</v>
      </c>
      <c r="G706" s="28">
        <v>166.03434573000001</v>
      </c>
      <c r="H706" s="28">
        <v>332.06869146999998</v>
      </c>
      <c r="I706" s="28">
        <v>0</v>
      </c>
      <c r="J706" s="28">
        <v>365.27556061000001</v>
      </c>
      <c r="K706" s="28">
        <v>431.68929889999998</v>
      </c>
      <c r="L706" s="28">
        <v>498.10303720000002</v>
      </c>
    </row>
    <row r="707" spans="1:12" ht="12.75" customHeight="1" x14ac:dyDescent="0.2">
      <c r="A707" s="27" t="s">
        <v>155</v>
      </c>
      <c r="B707" s="27">
        <v>2</v>
      </c>
      <c r="C707" s="28">
        <v>787.43623376999994</v>
      </c>
      <c r="D707" s="28">
        <v>783.51864057</v>
      </c>
      <c r="E707" s="28">
        <v>0</v>
      </c>
      <c r="F707" s="28">
        <v>72.285412800000003</v>
      </c>
      <c r="G707" s="28">
        <v>180.71353199999999</v>
      </c>
      <c r="H707" s="28">
        <v>361.42706399999997</v>
      </c>
      <c r="I707" s="28">
        <v>0</v>
      </c>
      <c r="J707" s="28">
        <v>397.56977039999998</v>
      </c>
      <c r="K707" s="28">
        <v>469.8551832</v>
      </c>
      <c r="L707" s="28">
        <v>542.14059599999996</v>
      </c>
    </row>
    <row r="708" spans="1:12" ht="12.75" customHeight="1" x14ac:dyDescent="0.2">
      <c r="A708" s="27" t="s">
        <v>155</v>
      </c>
      <c r="B708" s="27">
        <v>3</v>
      </c>
      <c r="C708" s="28">
        <v>809.25558993000004</v>
      </c>
      <c r="D708" s="28">
        <v>805.22944271999995</v>
      </c>
      <c r="E708" s="28">
        <v>0</v>
      </c>
      <c r="F708" s="28">
        <v>74.086978079999994</v>
      </c>
      <c r="G708" s="28">
        <v>185.21744519999999</v>
      </c>
      <c r="H708" s="28">
        <v>370.43489039999997</v>
      </c>
      <c r="I708" s="28">
        <v>0</v>
      </c>
      <c r="J708" s="28">
        <v>407.47837943000002</v>
      </c>
      <c r="K708" s="28">
        <v>481.56535751000001</v>
      </c>
      <c r="L708" s="28">
        <v>555.65233559000001</v>
      </c>
    </row>
    <row r="709" spans="1:12" ht="12.75" customHeight="1" x14ac:dyDescent="0.2">
      <c r="A709" s="27" t="s">
        <v>155</v>
      </c>
      <c r="B709" s="27">
        <v>4</v>
      </c>
      <c r="C709" s="28">
        <v>770.52957881999998</v>
      </c>
      <c r="D709" s="28">
        <v>766.69609833000004</v>
      </c>
      <c r="E709" s="28">
        <v>0</v>
      </c>
      <c r="F709" s="28">
        <v>73.968869220000002</v>
      </c>
      <c r="G709" s="28">
        <v>184.92217303999999</v>
      </c>
      <c r="H709" s="28">
        <v>369.84434607999998</v>
      </c>
      <c r="I709" s="28">
        <v>0</v>
      </c>
      <c r="J709" s="28">
        <v>406.82878068000002</v>
      </c>
      <c r="K709" s="28">
        <v>480.79764990000001</v>
      </c>
      <c r="L709" s="28">
        <v>554.76651910999999</v>
      </c>
    </row>
    <row r="710" spans="1:12" ht="12.75" customHeight="1" x14ac:dyDescent="0.2">
      <c r="A710" s="27" t="s">
        <v>155</v>
      </c>
      <c r="B710" s="27">
        <v>5</v>
      </c>
      <c r="C710" s="28">
        <v>745.68822134000004</v>
      </c>
      <c r="D710" s="28">
        <v>741.97832969000001</v>
      </c>
      <c r="E710" s="28">
        <v>0</v>
      </c>
      <c r="F710" s="28">
        <v>74.013529109999993</v>
      </c>
      <c r="G710" s="28">
        <v>185.03382278999999</v>
      </c>
      <c r="H710" s="28">
        <v>370.06764557000002</v>
      </c>
      <c r="I710" s="28">
        <v>0</v>
      </c>
      <c r="J710" s="28">
        <v>407.07441012999999</v>
      </c>
      <c r="K710" s="28">
        <v>481.08793924000003</v>
      </c>
      <c r="L710" s="28">
        <v>555.10146836000001</v>
      </c>
    </row>
    <row r="711" spans="1:12" ht="12.75" customHeight="1" x14ac:dyDescent="0.2">
      <c r="A711" s="27" t="s">
        <v>155</v>
      </c>
      <c r="B711" s="27">
        <v>6</v>
      </c>
      <c r="C711" s="28">
        <v>724.41203854000003</v>
      </c>
      <c r="D711" s="28">
        <v>720.80799854999998</v>
      </c>
      <c r="E711" s="28">
        <v>0</v>
      </c>
      <c r="F711" s="28">
        <v>74.045001650000003</v>
      </c>
      <c r="G711" s="28">
        <v>185.11250412999999</v>
      </c>
      <c r="H711" s="28">
        <v>370.22500825999998</v>
      </c>
      <c r="I711" s="28">
        <v>0</v>
      </c>
      <c r="J711" s="28">
        <v>407.24750907999999</v>
      </c>
      <c r="K711" s="28">
        <v>481.29251073</v>
      </c>
      <c r="L711" s="28">
        <v>555.33751238000002</v>
      </c>
    </row>
    <row r="712" spans="1:12" ht="12.75" customHeight="1" x14ac:dyDescent="0.2">
      <c r="A712" s="27" t="s">
        <v>155</v>
      </c>
      <c r="B712" s="27">
        <v>7</v>
      </c>
      <c r="C712" s="28">
        <v>687.95257648999996</v>
      </c>
      <c r="D712" s="28">
        <v>684.52992686000005</v>
      </c>
      <c r="E712" s="28">
        <v>0</v>
      </c>
      <c r="F712" s="28">
        <v>68.930439519999993</v>
      </c>
      <c r="G712" s="28">
        <v>172.32609880000001</v>
      </c>
      <c r="H712" s="28">
        <v>344.65219760999997</v>
      </c>
      <c r="I712" s="28">
        <v>0</v>
      </c>
      <c r="J712" s="28">
        <v>379.11741737</v>
      </c>
      <c r="K712" s="28">
        <v>448.04785688999999</v>
      </c>
      <c r="L712" s="28">
        <v>516.97829640999998</v>
      </c>
    </row>
    <row r="713" spans="1:12" ht="12.75" customHeight="1" x14ac:dyDescent="0.2">
      <c r="A713" s="27" t="s">
        <v>155</v>
      </c>
      <c r="B713" s="27">
        <v>8</v>
      </c>
      <c r="C713" s="28">
        <v>630.13106203999996</v>
      </c>
      <c r="D713" s="28">
        <v>626.99608163000005</v>
      </c>
      <c r="E713" s="28">
        <v>0</v>
      </c>
      <c r="F713" s="28">
        <v>61.088879859999999</v>
      </c>
      <c r="G713" s="28">
        <v>152.72219966</v>
      </c>
      <c r="H713" s="28">
        <v>305.44439930999999</v>
      </c>
      <c r="I713" s="28">
        <v>0</v>
      </c>
      <c r="J713" s="28">
        <v>335.98883924</v>
      </c>
      <c r="K713" s="28">
        <v>397.07771910000002</v>
      </c>
      <c r="L713" s="28">
        <v>458.16659897</v>
      </c>
    </row>
    <row r="714" spans="1:12" ht="12.75" customHeight="1" x14ac:dyDescent="0.2">
      <c r="A714" s="27" t="s">
        <v>155</v>
      </c>
      <c r="B714" s="27">
        <v>9</v>
      </c>
      <c r="C714" s="28">
        <v>456.10325353000002</v>
      </c>
      <c r="D714" s="28">
        <v>453.83408310999999</v>
      </c>
      <c r="E714" s="28">
        <v>0</v>
      </c>
      <c r="F714" s="28">
        <v>56.310455130000001</v>
      </c>
      <c r="G714" s="28">
        <v>140.77613782</v>
      </c>
      <c r="H714" s="28">
        <v>281.55227565000001</v>
      </c>
      <c r="I714" s="28">
        <v>0</v>
      </c>
      <c r="J714" s="28">
        <v>309.70750321000003</v>
      </c>
      <c r="K714" s="28">
        <v>366.01795834000001</v>
      </c>
      <c r="L714" s="28">
        <v>422.32841346999999</v>
      </c>
    </row>
    <row r="715" spans="1:12" ht="12.75" customHeight="1" x14ac:dyDescent="0.2">
      <c r="A715" s="27" t="s">
        <v>155</v>
      </c>
      <c r="B715" s="27">
        <v>10</v>
      </c>
      <c r="C715" s="28">
        <v>519.69540266000001</v>
      </c>
      <c r="D715" s="28">
        <v>517.10985339000001</v>
      </c>
      <c r="E715" s="28">
        <v>0</v>
      </c>
      <c r="F715" s="28">
        <v>54.79278746</v>
      </c>
      <c r="G715" s="28">
        <v>136.98196863999999</v>
      </c>
      <c r="H715" s="28">
        <v>273.96393727999998</v>
      </c>
      <c r="I715" s="28">
        <v>0</v>
      </c>
      <c r="J715" s="28">
        <v>301.36033100999998</v>
      </c>
      <c r="K715" s="28">
        <v>356.15311845999997</v>
      </c>
      <c r="L715" s="28">
        <v>410.94590591999997</v>
      </c>
    </row>
    <row r="716" spans="1:12" ht="12.75" customHeight="1" x14ac:dyDescent="0.2">
      <c r="A716" s="27" t="s">
        <v>155</v>
      </c>
      <c r="B716" s="27">
        <v>11</v>
      </c>
      <c r="C716" s="28">
        <v>551.12310453999999</v>
      </c>
      <c r="D716" s="28">
        <v>548.38119855000002</v>
      </c>
      <c r="E716" s="28">
        <v>0</v>
      </c>
      <c r="F716" s="28">
        <v>54.624391439999997</v>
      </c>
      <c r="G716" s="28">
        <v>136.56097858999999</v>
      </c>
      <c r="H716" s="28">
        <v>273.12195717999998</v>
      </c>
      <c r="I716" s="28">
        <v>0</v>
      </c>
      <c r="J716" s="28">
        <v>300.43415290000002</v>
      </c>
      <c r="K716" s="28">
        <v>355.05854433000002</v>
      </c>
      <c r="L716" s="28">
        <v>409.68293576999997</v>
      </c>
    </row>
    <row r="717" spans="1:12" ht="12.75" customHeight="1" x14ac:dyDescent="0.2">
      <c r="A717" s="27" t="s">
        <v>155</v>
      </c>
      <c r="B717" s="27">
        <v>12</v>
      </c>
      <c r="C717" s="28">
        <v>523.29805712999996</v>
      </c>
      <c r="D717" s="28">
        <v>520.69458421000002</v>
      </c>
      <c r="E717" s="28">
        <v>0</v>
      </c>
      <c r="F717" s="28">
        <v>53.65776615</v>
      </c>
      <c r="G717" s="28">
        <v>134.14441536999999</v>
      </c>
      <c r="H717" s="28">
        <v>268.28883073999998</v>
      </c>
      <c r="I717" s="28">
        <v>0</v>
      </c>
      <c r="J717" s="28">
        <v>295.11771381</v>
      </c>
      <c r="K717" s="28">
        <v>348.77547995999998</v>
      </c>
      <c r="L717" s="28">
        <v>402.43324611000003</v>
      </c>
    </row>
    <row r="718" spans="1:12" ht="12.75" customHeight="1" x14ac:dyDescent="0.2">
      <c r="A718" s="27" t="s">
        <v>155</v>
      </c>
      <c r="B718" s="27">
        <v>13</v>
      </c>
      <c r="C718" s="28">
        <v>566.33115315999999</v>
      </c>
      <c r="D718" s="28">
        <v>563.51358522999999</v>
      </c>
      <c r="E718" s="28">
        <v>0</v>
      </c>
      <c r="F718" s="28">
        <v>53.367273830000002</v>
      </c>
      <c r="G718" s="28">
        <v>133.41818458</v>
      </c>
      <c r="H718" s="28">
        <v>266.83636916</v>
      </c>
      <c r="I718" s="28">
        <v>0</v>
      </c>
      <c r="J718" s="28">
        <v>293.52000607000002</v>
      </c>
      <c r="K718" s="28">
        <v>346.88727990000001</v>
      </c>
      <c r="L718" s="28">
        <v>400.25455373</v>
      </c>
    </row>
    <row r="719" spans="1:12" ht="12.75" customHeight="1" x14ac:dyDescent="0.2">
      <c r="A719" s="27" t="s">
        <v>155</v>
      </c>
      <c r="B719" s="27">
        <v>14</v>
      </c>
      <c r="C719" s="28">
        <v>500.40783028999999</v>
      </c>
      <c r="D719" s="28">
        <v>497.91823908999999</v>
      </c>
      <c r="E719" s="28">
        <v>0</v>
      </c>
      <c r="F719" s="28">
        <v>53.305149970000002</v>
      </c>
      <c r="G719" s="28">
        <v>133.26287492</v>
      </c>
      <c r="H719" s="28">
        <v>266.52574984</v>
      </c>
      <c r="I719" s="28">
        <v>0</v>
      </c>
      <c r="J719" s="28">
        <v>293.17832482</v>
      </c>
      <c r="K719" s="28">
        <v>346.48347479</v>
      </c>
      <c r="L719" s="28">
        <v>399.78862476</v>
      </c>
    </row>
    <row r="720" spans="1:12" ht="12.75" customHeight="1" x14ac:dyDescent="0.2">
      <c r="A720" s="27" t="s">
        <v>155</v>
      </c>
      <c r="B720" s="27">
        <v>15</v>
      </c>
      <c r="C720" s="28">
        <v>485.08162021999999</v>
      </c>
      <c r="D720" s="28">
        <v>482.66827883000002</v>
      </c>
      <c r="E720" s="28">
        <v>0</v>
      </c>
      <c r="F720" s="28">
        <v>53.139937379999999</v>
      </c>
      <c r="G720" s="28">
        <v>132.84984344</v>
      </c>
      <c r="H720" s="28">
        <v>265.69968688</v>
      </c>
      <c r="I720" s="28">
        <v>0</v>
      </c>
      <c r="J720" s="28">
        <v>292.26965555999999</v>
      </c>
      <c r="K720" s="28">
        <v>345.40959293999998</v>
      </c>
      <c r="L720" s="28">
        <v>398.54953031000002</v>
      </c>
    </row>
    <row r="721" spans="1:12" ht="12.75" customHeight="1" x14ac:dyDescent="0.2">
      <c r="A721" s="27" t="s">
        <v>155</v>
      </c>
      <c r="B721" s="27">
        <v>16</v>
      </c>
      <c r="C721" s="28">
        <v>487.41618703</v>
      </c>
      <c r="D721" s="28">
        <v>484.99123087999999</v>
      </c>
      <c r="E721" s="28">
        <v>0</v>
      </c>
      <c r="F721" s="28">
        <v>53.026104140000001</v>
      </c>
      <c r="G721" s="28">
        <v>132.56526036</v>
      </c>
      <c r="H721" s="28">
        <v>265.13052071999999</v>
      </c>
      <c r="I721" s="28">
        <v>0</v>
      </c>
      <c r="J721" s="28">
        <v>291.64357279000001</v>
      </c>
      <c r="K721" s="28">
        <v>344.66967693999999</v>
      </c>
      <c r="L721" s="28">
        <v>397.69578108000002</v>
      </c>
    </row>
    <row r="722" spans="1:12" ht="12.75" customHeight="1" x14ac:dyDescent="0.2">
      <c r="A722" s="27" t="s">
        <v>155</v>
      </c>
      <c r="B722" s="27">
        <v>17</v>
      </c>
      <c r="C722" s="28">
        <v>530.52717000999996</v>
      </c>
      <c r="D722" s="28">
        <v>527.88773134999997</v>
      </c>
      <c r="E722" s="28">
        <v>0</v>
      </c>
      <c r="F722" s="28">
        <v>52.847428960000002</v>
      </c>
      <c r="G722" s="28">
        <v>132.11857239</v>
      </c>
      <c r="H722" s="28">
        <v>264.23714479</v>
      </c>
      <c r="I722" s="28">
        <v>0</v>
      </c>
      <c r="J722" s="28">
        <v>290.66085926</v>
      </c>
      <c r="K722" s="28">
        <v>343.50828822</v>
      </c>
      <c r="L722" s="28">
        <v>396.35571718</v>
      </c>
    </row>
    <row r="723" spans="1:12" ht="12.75" customHeight="1" x14ac:dyDescent="0.2">
      <c r="A723" s="27" t="s">
        <v>155</v>
      </c>
      <c r="B723" s="27">
        <v>18</v>
      </c>
      <c r="C723" s="28">
        <v>538.25807682000004</v>
      </c>
      <c r="D723" s="28">
        <v>535.58017594</v>
      </c>
      <c r="E723" s="28">
        <v>0</v>
      </c>
      <c r="F723" s="28">
        <v>52.605493729999999</v>
      </c>
      <c r="G723" s="28">
        <v>131.51373432</v>
      </c>
      <c r="H723" s="28">
        <v>263.02746862999999</v>
      </c>
      <c r="I723" s="28">
        <v>0</v>
      </c>
      <c r="J723" s="28">
        <v>289.33021549</v>
      </c>
      <c r="K723" s="28">
        <v>341.93570921999998</v>
      </c>
      <c r="L723" s="28">
        <v>394.54120295000001</v>
      </c>
    </row>
    <row r="724" spans="1:12" ht="12.75" customHeight="1" x14ac:dyDescent="0.2">
      <c r="A724" s="27" t="s">
        <v>155</v>
      </c>
      <c r="B724" s="27">
        <v>19</v>
      </c>
      <c r="C724" s="28">
        <v>527.90852854000002</v>
      </c>
      <c r="D724" s="28">
        <v>525.28211795000004</v>
      </c>
      <c r="E724" s="28">
        <v>0</v>
      </c>
      <c r="F724" s="28">
        <v>52.315634199999998</v>
      </c>
      <c r="G724" s="28">
        <v>130.78908548999999</v>
      </c>
      <c r="H724" s="28">
        <v>261.57817098999999</v>
      </c>
      <c r="I724" s="28">
        <v>0</v>
      </c>
      <c r="J724" s="28">
        <v>287.73598808000003</v>
      </c>
      <c r="K724" s="28">
        <v>340.05162228</v>
      </c>
      <c r="L724" s="28">
        <v>392.36725647999998</v>
      </c>
    </row>
    <row r="725" spans="1:12" ht="12.75" customHeight="1" x14ac:dyDescent="0.2">
      <c r="A725" s="27" t="s">
        <v>155</v>
      </c>
      <c r="B725" s="27">
        <v>20</v>
      </c>
      <c r="C725" s="28">
        <v>520.61868689999994</v>
      </c>
      <c r="D725" s="28">
        <v>518.02854418000004</v>
      </c>
      <c r="E725" s="28">
        <v>0</v>
      </c>
      <c r="F725" s="28">
        <v>52.779914329999997</v>
      </c>
      <c r="G725" s="28">
        <v>131.94978583</v>
      </c>
      <c r="H725" s="28">
        <v>263.89957164999998</v>
      </c>
      <c r="I725" s="28">
        <v>0</v>
      </c>
      <c r="J725" s="28">
        <v>290.28952881999999</v>
      </c>
      <c r="K725" s="28">
        <v>343.06944314999998</v>
      </c>
      <c r="L725" s="28">
        <v>395.84935747999998</v>
      </c>
    </row>
    <row r="726" spans="1:12" ht="12.75" customHeight="1" x14ac:dyDescent="0.2">
      <c r="A726" s="27" t="s">
        <v>155</v>
      </c>
      <c r="B726" s="27">
        <v>21</v>
      </c>
      <c r="C726" s="28">
        <v>490.28504792000001</v>
      </c>
      <c r="D726" s="28">
        <v>487.84581882999998</v>
      </c>
      <c r="E726" s="28">
        <v>0</v>
      </c>
      <c r="F726" s="28">
        <v>49.160167729999998</v>
      </c>
      <c r="G726" s="28">
        <v>122.90041932</v>
      </c>
      <c r="H726" s="28">
        <v>245.80083862999999</v>
      </c>
      <c r="I726" s="28">
        <v>0</v>
      </c>
      <c r="J726" s="28">
        <v>270.38092248999999</v>
      </c>
      <c r="K726" s="28">
        <v>319.54109022</v>
      </c>
      <c r="L726" s="28">
        <v>368.70125795000001</v>
      </c>
    </row>
    <row r="727" spans="1:12" ht="12.75" customHeight="1" x14ac:dyDescent="0.2">
      <c r="A727" s="27" t="s">
        <v>155</v>
      </c>
      <c r="B727" s="27">
        <v>22</v>
      </c>
      <c r="C727" s="28">
        <v>467.91858157000001</v>
      </c>
      <c r="D727" s="28">
        <v>465.59062842999998</v>
      </c>
      <c r="E727" s="28">
        <v>0</v>
      </c>
      <c r="F727" s="28">
        <v>47.484968289999998</v>
      </c>
      <c r="G727" s="28">
        <v>118.71242071</v>
      </c>
      <c r="H727" s="28">
        <v>237.42484142999999</v>
      </c>
      <c r="I727" s="28">
        <v>0</v>
      </c>
      <c r="J727" s="28">
        <v>261.16732557</v>
      </c>
      <c r="K727" s="28">
        <v>308.65229384999998</v>
      </c>
      <c r="L727" s="28">
        <v>356.13726214000002</v>
      </c>
    </row>
    <row r="728" spans="1:12" ht="12.75" customHeight="1" x14ac:dyDescent="0.2">
      <c r="A728" s="27" t="s">
        <v>155</v>
      </c>
      <c r="B728" s="27">
        <v>23</v>
      </c>
      <c r="C728" s="28">
        <v>482.40102775000003</v>
      </c>
      <c r="D728" s="28">
        <v>480.00102263999997</v>
      </c>
      <c r="E728" s="28">
        <v>0</v>
      </c>
      <c r="F728" s="28">
        <v>49.072980299999998</v>
      </c>
      <c r="G728" s="28">
        <v>122.68245075999999</v>
      </c>
      <c r="H728" s="28">
        <v>245.36490151000001</v>
      </c>
      <c r="I728" s="28">
        <v>0</v>
      </c>
      <c r="J728" s="28">
        <v>269.90139166</v>
      </c>
      <c r="K728" s="28">
        <v>318.97437195999998</v>
      </c>
      <c r="L728" s="28">
        <v>368.04735226999998</v>
      </c>
    </row>
    <row r="729" spans="1:12" ht="12.75" customHeight="1" x14ac:dyDescent="0.2">
      <c r="A729" s="27" t="s">
        <v>155</v>
      </c>
      <c r="B729" s="27">
        <v>24</v>
      </c>
      <c r="C729" s="28">
        <v>555.52047295</v>
      </c>
      <c r="D729" s="28">
        <v>552.75668949999999</v>
      </c>
      <c r="E729" s="28">
        <v>0</v>
      </c>
      <c r="F729" s="28">
        <v>56.48027914</v>
      </c>
      <c r="G729" s="28">
        <v>141.20069785999999</v>
      </c>
      <c r="H729" s="28">
        <v>282.40139570999997</v>
      </c>
      <c r="I729" s="28">
        <v>0</v>
      </c>
      <c r="J729" s="28">
        <v>310.64153528000003</v>
      </c>
      <c r="K729" s="28">
        <v>367.12181442000002</v>
      </c>
      <c r="L729" s="28">
        <v>423.60209357000002</v>
      </c>
    </row>
    <row r="730" spans="1:12" ht="12.75" customHeight="1" x14ac:dyDescent="0.2">
      <c r="A730" s="27" t="s">
        <v>156</v>
      </c>
      <c r="B730" s="27">
        <v>1</v>
      </c>
      <c r="C730" s="28">
        <v>598.85802257</v>
      </c>
      <c r="D730" s="28">
        <v>595.87862942000004</v>
      </c>
      <c r="E730" s="28">
        <v>0</v>
      </c>
      <c r="F730" s="28">
        <v>62.493201810000002</v>
      </c>
      <c r="G730" s="28">
        <v>156.23300452000001</v>
      </c>
      <c r="H730" s="28">
        <v>312.46600905000003</v>
      </c>
      <c r="I730" s="28">
        <v>0</v>
      </c>
      <c r="J730" s="28">
        <v>343.71260995</v>
      </c>
      <c r="K730" s="28">
        <v>406.20581176000002</v>
      </c>
      <c r="L730" s="28">
        <v>468.69901356999998</v>
      </c>
    </row>
    <row r="731" spans="1:12" ht="12.75" customHeight="1" x14ac:dyDescent="0.2">
      <c r="A731" s="27" t="s">
        <v>156</v>
      </c>
      <c r="B731" s="27">
        <v>2</v>
      </c>
      <c r="C731" s="28">
        <v>684.0216911</v>
      </c>
      <c r="D731" s="28">
        <v>680.61859810999999</v>
      </c>
      <c r="E731" s="28">
        <v>0</v>
      </c>
      <c r="F731" s="28">
        <v>68.536664369999997</v>
      </c>
      <c r="G731" s="28">
        <v>171.34166092000001</v>
      </c>
      <c r="H731" s="28">
        <v>342.68332184000002</v>
      </c>
      <c r="I731" s="28">
        <v>0</v>
      </c>
      <c r="J731" s="28">
        <v>376.95165401999998</v>
      </c>
      <c r="K731" s="28">
        <v>445.48831839000002</v>
      </c>
      <c r="L731" s="28">
        <v>514.02498275999994</v>
      </c>
    </row>
    <row r="732" spans="1:12" ht="12.75" customHeight="1" x14ac:dyDescent="0.2">
      <c r="A732" s="27" t="s">
        <v>156</v>
      </c>
      <c r="B732" s="27">
        <v>3</v>
      </c>
      <c r="C732" s="28">
        <v>712.86024410000005</v>
      </c>
      <c r="D732" s="28">
        <v>709.31367571999999</v>
      </c>
      <c r="E732" s="28">
        <v>0</v>
      </c>
      <c r="F732" s="28">
        <v>71.473077129999993</v>
      </c>
      <c r="G732" s="28">
        <v>178.68269282</v>
      </c>
      <c r="H732" s="28">
        <v>357.36538562999999</v>
      </c>
      <c r="I732" s="28">
        <v>0</v>
      </c>
      <c r="J732" s="28">
        <v>393.10192418999998</v>
      </c>
      <c r="K732" s="28">
        <v>464.57500132000001</v>
      </c>
      <c r="L732" s="28">
        <v>536.04807845000005</v>
      </c>
    </row>
    <row r="733" spans="1:12" ht="12.75" customHeight="1" x14ac:dyDescent="0.2">
      <c r="A733" s="27" t="s">
        <v>156</v>
      </c>
      <c r="B733" s="27">
        <v>4</v>
      </c>
      <c r="C733" s="28">
        <v>740.75114590999999</v>
      </c>
      <c r="D733" s="28">
        <v>737.06581683000002</v>
      </c>
      <c r="E733" s="28">
        <v>0</v>
      </c>
      <c r="F733" s="28">
        <v>73.068045029999993</v>
      </c>
      <c r="G733" s="28">
        <v>182.67011257999999</v>
      </c>
      <c r="H733" s="28">
        <v>365.34022515999999</v>
      </c>
      <c r="I733" s="28">
        <v>0</v>
      </c>
      <c r="J733" s="28">
        <v>401.87424768</v>
      </c>
      <c r="K733" s="28">
        <v>474.94229271</v>
      </c>
      <c r="L733" s="28">
        <v>548.01033773999995</v>
      </c>
    </row>
    <row r="734" spans="1:12" ht="12.75" customHeight="1" x14ac:dyDescent="0.2">
      <c r="A734" s="27" t="s">
        <v>156</v>
      </c>
      <c r="B734" s="27">
        <v>5</v>
      </c>
      <c r="C734" s="28">
        <v>752.02650816000005</v>
      </c>
      <c r="D734" s="28">
        <v>748.28508275000002</v>
      </c>
      <c r="E734" s="28">
        <v>0</v>
      </c>
      <c r="F734" s="28">
        <v>73.512299510000005</v>
      </c>
      <c r="G734" s="28">
        <v>183.78074877</v>
      </c>
      <c r="H734" s="28">
        <v>367.56149754</v>
      </c>
      <c r="I734" s="28">
        <v>0</v>
      </c>
      <c r="J734" s="28">
        <v>404.31764729000002</v>
      </c>
      <c r="K734" s="28">
        <v>477.82994680000002</v>
      </c>
      <c r="L734" s="28">
        <v>551.34224630000006</v>
      </c>
    </row>
    <row r="735" spans="1:12" ht="12.75" customHeight="1" x14ac:dyDescent="0.2">
      <c r="A735" s="27" t="s">
        <v>156</v>
      </c>
      <c r="B735" s="27">
        <v>6</v>
      </c>
      <c r="C735" s="28">
        <v>722.76051797000002</v>
      </c>
      <c r="D735" s="28">
        <v>719.1646945</v>
      </c>
      <c r="E735" s="28">
        <v>0</v>
      </c>
      <c r="F735" s="28">
        <v>73.603964820000002</v>
      </c>
      <c r="G735" s="28">
        <v>184.00991206</v>
      </c>
      <c r="H735" s="28">
        <v>368.01982411</v>
      </c>
      <c r="I735" s="28">
        <v>0</v>
      </c>
      <c r="J735" s="28">
        <v>404.82180652</v>
      </c>
      <c r="K735" s="28">
        <v>478.42577133999998</v>
      </c>
      <c r="L735" s="28">
        <v>552.02973616999998</v>
      </c>
    </row>
    <row r="736" spans="1:12" ht="12.75" customHeight="1" x14ac:dyDescent="0.2">
      <c r="A736" s="27" t="s">
        <v>156</v>
      </c>
      <c r="B736" s="27">
        <v>7</v>
      </c>
      <c r="C736" s="28">
        <v>637.72354690999998</v>
      </c>
      <c r="D736" s="28">
        <v>634.55079294999996</v>
      </c>
      <c r="E736" s="28">
        <v>0</v>
      </c>
      <c r="F736" s="28">
        <v>66.240912050000006</v>
      </c>
      <c r="G736" s="28">
        <v>165.60228011000001</v>
      </c>
      <c r="H736" s="28">
        <v>331.20456023000003</v>
      </c>
      <c r="I736" s="28">
        <v>0</v>
      </c>
      <c r="J736" s="28">
        <v>364.32501624999998</v>
      </c>
      <c r="K736" s="28">
        <v>430.56592828999999</v>
      </c>
      <c r="L736" s="28">
        <v>496.80684034000001</v>
      </c>
    </row>
    <row r="737" spans="1:12" ht="12.75" customHeight="1" x14ac:dyDescent="0.2">
      <c r="A737" s="27" t="s">
        <v>156</v>
      </c>
      <c r="B737" s="27">
        <v>8</v>
      </c>
      <c r="C737" s="28">
        <v>570.01583679999999</v>
      </c>
      <c r="D737" s="28">
        <v>567.17993710999997</v>
      </c>
      <c r="E737" s="28">
        <v>0</v>
      </c>
      <c r="F737" s="28">
        <v>60.785007499999999</v>
      </c>
      <c r="G737" s="28">
        <v>151.96251874000001</v>
      </c>
      <c r="H737" s="28">
        <v>303.92503748000001</v>
      </c>
      <c r="I737" s="28">
        <v>0</v>
      </c>
      <c r="J737" s="28">
        <v>334.31754122000001</v>
      </c>
      <c r="K737" s="28">
        <v>395.10254872000002</v>
      </c>
      <c r="L737" s="28">
        <v>455.88755621000001</v>
      </c>
    </row>
    <row r="738" spans="1:12" ht="12.75" customHeight="1" x14ac:dyDescent="0.2">
      <c r="A738" s="27" t="s">
        <v>156</v>
      </c>
      <c r="B738" s="27">
        <v>9</v>
      </c>
      <c r="C738" s="28">
        <v>473.71975572000002</v>
      </c>
      <c r="D738" s="28">
        <v>471.36294100999999</v>
      </c>
      <c r="E738" s="28">
        <v>0</v>
      </c>
      <c r="F738" s="28">
        <v>49.555967410000001</v>
      </c>
      <c r="G738" s="28">
        <v>123.88991851999999</v>
      </c>
      <c r="H738" s="28">
        <v>247.77983703999999</v>
      </c>
      <c r="I738" s="28">
        <v>0</v>
      </c>
      <c r="J738" s="28">
        <v>272.55782074000001</v>
      </c>
      <c r="K738" s="28">
        <v>322.11378815</v>
      </c>
      <c r="L738" s="28">
        <v>371.66975556</v>
      </c>
    </row>
    <row r="739" spans="1:12" ht="12.75" customHeight="1" x14ac:dyDescent="0.2">
      <c r="A739" s="27" t="s">
        <v>156</v>
      </c>
      <c r="B739" s="27">
        <v>10</v>
      </c>
      <c r="C739" s="28">
        <v>447.07593259999999</v>
      </c>
      <c r="D739" s="28">
        <v>444.85167423000001</v>
      </c>
      <c r="E739" s="28">
        <v>0</v>
      </c>
      <c r="F739" s="28">
        <v>44.449230329999999</v>
      </c>
      <c r="G739" s="28">
        <v>111.12307582</v>
      </c>
      <c r="H739" s="28">
        <v>222.24615163999999</v>
      </c>
      <c r="I739" s="28">
        <v>0</v>
      </c>
      <c r="J739" s="28">
        <v>244.47076680000001</v>
      </c>
      <c r="K739" s="28">
        <v>288.91999713000001</v>
      </c>
      <c r="L739" s="28">
        <v>333.36922744999998</v>
      </c>
    </row>
    <row r="740" spans="1:12" ht="12.75" customHeight="1" x14ac:dyDescent="0.2">
      <c r="A740" s="27" t="s">
        <v>156</v>
      </c>
      <c r="B740" s="27">
        <v>11</v>
      </c>
      <c r="C740" s="28">
        <v>443.86769884</v>
      </c>
      <c r="D740" s="28">
        <v>441.65940182999998</v>
      </c>
      <c r="E740" s="28">
        <v>0</v>
      </c>
      <c r="F740" s="28">
        <v>45.482615250000002</v>
      </c>
      <c r="G740" s="28">
        <v>113.70653813</v>
      </c>
      <c r="H740" s="28">
        <v>227.41307624999999</v>
      </c>
      <c r="I740" s="28">
        <v>0</v>
      </c>
      <c r="J740" s="28">
        <v>250.15438388000001</v>
      </c>
      <c r="K740" s="28">
        <v>295.63699912999999</v>
      </c>
      <c r="L740" s="28">
        <v>341.11961437999997</v>
      </c>
    </row>
    <row r="741" spans="1:12" ht="12.75" customHeight="1" x14ac:dyDescent="0.2">
      <c r="A741" s="27" t="s">
        <v>156</v>
      </c>
      <c r="B741" s="27">
        <v>12</v>
      </c>
      <c r="C741" s="28">
        <v>449.44126927000002</v>
      </c>
      <c r="D741" s="28">
        <v>447.20524304999998</v>
      </c>
      <c r="E741" s="28">
        <v>0</v>
      </c>
      <c r="F741" s="28">
        <v>45.39503088</v>
      </c>
      <c r="G741" s="28">
        <v>113.4875772</v>
      </c>
      <c r="H741" s="28">
        <v>226.97515439</v>
      </c>
      <c r="I741" s="28">
        <v>0</v>
      </c>
      <c r="J741" s="28">
        <v>249.67266982999999</v>
      </c>
      <c r="K741" s="28">
        <v>295.06770071</v>
      </c>
      <c r="L741" s="28">
        <v>340.46273158999998</v>
      </c>
    </row>
    <row r="742" spans="1:12" ht="12.75" customHeight="1" x14ac:dyDescent="0.2">
      <c r="A742" s="27" t="s">
        <v>156</v>
      </c>
      <c r="B742" s="27">
        <v>13</v>
      </c>
      <c r="C742" s="28">
        <v>450.9202512</v>
      </c>
      <c r="D742" s="28">
        <v>448.67686687000003</v>
      </c>
      <c r="E742" s="28">
        <v>0</v>
      </c>
      <c r="F742" s="28">
        <v>44.655271890000002</v>
      </c>
      <c r="G742" s="28">
        <v>111.63817972</v>
      </c>
      <c r="H742" s="28">
        <v>223.27635943999999</v>
      </c>
      <c r="I742" s="28">
        <v>0</v>
      </c>
      <c r="J742" s="28">
        <v>245.60399537999999</v>
      </c>
      <c r="K742" s="28">
        <v>290.25926727000001</v>
      </c>
      <c r="L742" s="28">
        <v>334.91453915</v>
      </c>
    </row>
    <row r="743" spans="1:12" ht="12.75" customHeight="1" x14ac:dyDescent="0.2">
      <c r="A743" s="27" t="s">
        <v>156</v>
      </c>
      <c r="B743" s="27">
        <v>14</v>
      </c>
      <c r="C743" s="28">
        <v>459.01903000999999</v>
      </c>
      <c r="D743" s="28">
        <v>456.73535323999999</v>
      </c>
      <c r="E743" s="28">
        <v>0</v>
      </c>
      <c r="F743" s="28">
        <v>44.356522720000001</v>
      </c>
      <c r="G743" s="28">
        <v>110.89130681</v>
      </c>
      <c r="H743" s="28">
        <v>221.78261362000001</v>
      </c>
      <c r="I743" s="28">
        <v>0</v>
      </c>
      <c r="J743" s="28">
        <v>243.96087498</v>
      </c>
      <c r="K743" s="28">
        <v>288.31739771000002</v>
      </c>
      <c r="L743" s="28">
        <v>332.67392043000001</v>
      </c>
    </row>
    <row r="744" spans="1:12" ht="12.75" customHeight="1" x14ac:dyDescent="0.2">
      <c r="A744" s="27" t="s">
        <v>156</v>
      </c>
      <c r="B744" s="27">
        <v>15</v>
      </c>
      <c r="C744" s="28">
        <v>451.74440521999998</v>
      </c>
      <c r="D744" s="28">
        <v>449.49692062000003</v>
      </c>
      <c r="E744" s="28">
        <v>0</v>
      </c>
      <c r="F744" s="28">
        <v>44.607835979999997</v>
      </c>
      <c r="G744" s="28">
        <v>111.51958995</v>
      </c>
      <c r="H744" s="28">
        <v>223.03917989999999</v>
      </c>
      <c r="I744" s="28">
        <v>0</v>
      </c>
      <c r="J744" s="28">
        <v>245.34309789</v>
      </c>
      <c r="K744" s="28">
        <v>289.95093386999997</v>
      </c>
      <c r="L744" s="28">
        <v>334.55876984999998</v>
      </c>
    </row>
    <row r="745" spans="1:12" ht="12.75" customHeight="1" x14ac:dyDescent="0.2">
      <c r="A745" s="27" t="s">
        <v>156</v>
      </c>
      <c r="B745" s="27">
        <v>16</v>
      </c>
      <c r="C745" s="28">
        <v>492.40551448999997</v>
      </c>
      <c r="D745" s="28">
        <v>489.95573581000002</v>
      </c>
      <c r="E745" s="28">
        <v>0</v>
      </c>
      <c r="F745" s="28">
        <v>46.149478080000002</v>
      </c>
      <c r="G745" s="28">
        <v>115.37369520999999</v>
      </c>
      <c r="H745" s="28">
        <v>230.74739041000001</v>
      </c>
      <c r="I745" s="28">
        <v>0</v>
      </c>
      <c r="J745" s="28">
        <v>253.82212945000001</v>
      </c>
      <c r="K745" s="28">
        <v>299.97160753000003</v>
      </c>
      <c r="L745" s="28">
        <v>346.12108561999997</v>
      </c>
    </row>
    <row r="746" spans="1:12" ht="12.75" customHeight="1" x14ac:dyDescent="0.2">
      <c r="A746" s="27" t="s">
        <v>156</v>
      </c>
      <c r="B746" s="27">
        <v>17</v>
      </c>
      <c r="C746" s="28">
        <v>473.73630523999998</v>
      </c>
      <c r="D746" s="28">
        <v>471.3794082</v>
      </c>
      <c r="E746" s="28">
        <v>0</v>
      </c>
      <c r="F746" s="28">
        <v>45.720333979999999</v>
      </c>
      <c r="G746" s="28">
        <v>114.30083496</v>
      </c>
      <c r="H746" s="28">
        <v>228.60166992000001</v>
      </c>
      <c r="I746" s="28">
        <v>0</v>
      </c>
      <c r="J746" s="28">
        <v>251.46183690999999</v>
      </c>
      <c r="K746" s="28">
        <v>297.18217089000001</v>
      </c>
      <c r="L746" s="28">
        <v>342.90250486999997</v>
      </c>
    </row>
    <row r="747" spans="1:12" ht="12.75" customHeight="1" x14ac:dyDescent="0.2">
      <c r="A747" s="27" t="s">
        <v>156</v>
      </c>
      <c r="B747" s="27">
        <v>18</v>
      </c>
      <c r="C747" s="28">
        <v>469.45744568999999</v>
      </c>
      <c r="D747" s="28">
        <v>467.12183650999998</v>
      </c>
      <c r="E747" s="28">
        <v>0</v>
      </c>
      <c r="F747" s="28">
        <v>46.025613720000003</v>
      </c>
      <c r="G747" s="28">
        <v>115.06403431</v>
      </c>
      <c r="H747" s="28">
        <v>230.12806861999999</v>
      </c>
      <c r="I747" s="28">
        <v>0</v>
      </c>
      <c r="J747" s="28">
        <v>253.14087548000001</v>
      </c>
      <c r="K747" s="28">
        <v>299.1664892</v>
      </c>
      <c r="L747" s="28">
        <v>345.19210292000002</v>
      </c>
    </row>
    <row r="748" spans="1:12" ht="12.75" customHeight="1" x14ac:dyDescent="0.2">
      <c r="A748" s="27" t="s">
        <v>156</v>
      </c>
      <c r="B748" s="27">
        <v>19</v>
      </c>
      <c r="C748" s="28">
        <v>455.55596372999997</v>
      </c>
      <c r="D748" s="28">
        <v>453.28951615</v>
      </c>
      <c r="E748" s="28">
        <v>0</v>
      </c>
      <c r="F748" s="28">
        <v>45.998696819999999</v>
      </c>
      <c r="G748" s="28">
        <v>114.99674204</v>
      </c>
      <c r="H748" s="28">
        <v>229.99348408</v>
      </c>
      <c r="I748" s="28">
        <v>0</v>
      </c>
      <c r="J748" s="28">
        <v>252.99283249000001</v>
      </c>
      <c r="K748" s="28">
        <v>298.99152930000002</v>
      </c>
      <c r="L748" s="28">
        <v>344.99022611999999</v>
      </c>
    </row>
    <row r="749" spans="1:12" ht="12.75" customHeight="1" x14ac:dyDescent="0.2">
      <c r="A749" s="27" t="s">
        <v>156</v>
      </c>
      <c r="B749" s="27">
        <v>20</v>
      </c>
      <c r="C749" s="28">
        <v>437.31529231000002</v>
      </c>
      <c r="D749" s="28">
        <v>435.13959433999997</v>
      </c>
      <c r="E749" s="28">
        <v>0</v>
      </c>
      <c r="F749" s="28">
        <v>43.973771579999998</v>
      </c>
      <c r="G749" s="28">
        <v>109.93442895</v>
      </c>
      <c r="H749" s="28">
        <v>219.86885789999999</v>
      </c>
      <c r="I749" s="28">
        <v>0</v>
      </c>
      <c r="J749" s="28">
        <v>241.85574369</v>
      </c>
      <c r="K749" s="28">
        <v>285.82951527</v>
      </c>
      <c r="L749" s="28">
        <v>329.80328685000001</v>
      </c>
    </row>
    <row r="750" spans="1:12" ht="12.75" customHeight="1" x14ac:dyDescent="0.2">
      <c r="A750" s="27" t="s">
        <v>156</v>
      </c>
      <c r="B750" s="27">
        <v>21</v>
      </c>
      <c r="C750" s="28">
        <v>446.30144453999998</v>
      </c>
      <c r="D750" s="28">
        <v>444.08103934000002</v>
      </c>
      <c r="E750" s="28">
        <v>0</v>
      </c>
      <c r="F750" s="28">
        <v>43.573079759999999</v>
      </c>
      <c r="G750" s="28">
        <v>108.93269939</v>
      </c>
      <c r="H750" s="28">
        <v>217.86539879</v>
      </c>
      <c r="I750" s="28">
        <v>0</v>
      </c>
      <c r="J750" s="28">
        <v>239.65193866000001</v>
      </c>
      <c r="K750" s="28">
        <v>283.22501842000003</v>
      </c>
      <c r="L750" s="28">
        <v>326.79809818000001</v>
      </c>
    </row>
    <row r="751" spans="1:12" ht="12.75" customHeight="1" x14ac:dyDescent="0.2">
      <c r="A751" s="27" t="s">
        <v>156</v>
      </c>
      <c r="B751" s="27">
        <v>22</v>
      </c>
      <c r="C751" s="28">
        <v>454.43838765999999</v>
      </c>
      <c r="D751" s="28">
        <v>452.17750016000002</v>
      </c>
      <c r="E751" s="28">
        <v>0</v>
      </c>
      <c r="F751" s="28">
        <v>46.402146760000001</v>
      </c>
      <c r="G751" s="28">
        <v>116.00536691000001</v>
      </c>
      <c r="H751" s="28">
        <v>232.01073382000001</v>
      </c>
      <c r="I751" s="28">
        <v>0</v>
      </c>
      <c r="J751" s="28">
        <v>255.21180720000001</v>
      </c>
      <c r="K751" s="28">
        <v>301.61395397000001</v>
      </c>
      <c r="L751" s="28">
        <v>348.01610073000001</v>
      </c>
    </row>
    <row r="752" spans="1:12" ht="12.75" customHeight="1" x14ac:dyDescent="0.2">
      <c r="A752" s="27" t="s">
        <v>156</v>
      </c>
      <c r="B752" s="27">
        <v>23</v>
      </c>
      <c r="C752" s="28">
        <v>459.60642489999998</v>
      </c>
      <c r="D752" s="28">
        <v>457.31982577000002</v>
      </c>
      <c r="E752" s="28">
        <v>0</v>
      </c>
      <c r="F752" s="28">
        <v>48.600271800000002</v>
      </c>
      <c r="G752" s="28">
        <v>121.50067949</v>
      </c>
      <c r="H752" s="28">
        <v>243.00135897999999</v>
      </c>
      <c r="I752" s="28">
        <v>0</v>
      </c>
      <c r="J752" s="28">
        <v>267.30149488000001</v>
      </c>
      <c r="K752" s="28">
        <v>315.90176666999997</v>
      </c>
      <c r="L752" s="28">
        <v>364.50203847</v>
      </c>
    </row>
    <row r="753" spans="1:12" ht="12.75" customHeight="1" x14ac:dyDescent="0.2">
      <c r="A753" s="27" t="s">
        <v>156</v>
      </c>
      <c r="B753" s="27">
        <v>24</v>
      </c>
      <c r="C753" s="28">
        <v>538.53865915999995</v>
      </c>
      <c r="D753" s="28">
        <v>535.85936234999997</v>
      </c>
      <c r="E753" s="28">
        <v>0</v>
      </c>
      <c r="F753" s="28">
        <v>56.224947909999997</v>
      </c>
      <c r="G753" s="28">
        <v>140.56236977</v>
      </c>
      <c r="H753" s="28">
        <v>281.12473954000001</v>
      </c>
      <c r="I753" s="28">
        <v>0</v>
      </c>
      <c r="J753" s="28">
        <v>309.23721348999999</v>
      </c>
      <c r="K753" s="28">
        <v>365.46216140000001</v>
      </c>
      <c r="L753" s="28">
        <v>421.68710930999998</v>
      </c>
    </row>
    <row r="754" spans="1:12" ht="12.75" customHeight="1" x14ac:dyDescent="0.2">
      <c r="A754" s="27" t="s">
        <v>157</v>
      </c>
      <c r="B754" s="27">
        <v>1</v>
      </c>
      <c r="C754" s="28">
        <v>612.80758748000005</v>
      </c>
      <c r="D754" s="28">
        <v>609.75879351000003</v>
      </c>
      <c r="E754" s="28">
        <v>0</v>
      </c>
      <c r="F754" s="28">
        <v>63.41627218</v>
      </c>
      <c r="G754" s="28">
        <v>158.54068046</v>
      </c>
      <c r="H754" s="28">
        <v>317.08136092000001</v>
      </c>
      <c r="I754" s="28">
        <v>0</v>
      </c>
      <c r="J754" s="28">
        <v>348.78949700999999</v>
      </c>
      <c r="K754" s="28">
        <v>412.20576920000002</v>
      </c>
      <c r="L754" s="28">
        <v>475.62204137999998</v>
      </c>
    </row>
    <row r="755" spans="1:12" ht="12.75" customHeight="1" x14ac:dyDescent="0.2">
      <c r="A755" s="27" t="s">
        <v>157</v>
      </c>
      <c r="B755" s="27">
        <v>2</v>
      </c>
      <c r="C755" s="28">
        <v>688.94901620999997</v>
      </c>
      <c r="D755" s="28">
        <v>685.52140915999996</v>
      </c>
      <c r="E755" s="28">
        <v>0</v>
      </c>
      <c r="F755" s="28">
        <v>69.211549009999999</v>
      </c>
      <c r="G755" s="28">
        <v>173.02887253</v>
      </c>
      <c r="H755" s="28">
        <v>346.05774507000001</v>
      </c>
      <c r="I755" s="28">
        <v>0</v>
      </c>
      <c r="J755" s="28">
        <v>380.66351957000001</v>
      </c>
      <c r="K755" s="28">
        <v>449.87506858</v>
      </c>
      <c r="L755" s="28">
        <v>519.08661759999995</v>
      </c>
    </row>
    <row r="756" spans="1:12" ht="12.75" customHeight="1" x14ac:dyDescent="0.2">
      <c r="A756" s="27" t="s">
        <v>157</v>
      </c>
      <c r="B756" s="27">
        <v>3</v>
      </c>
      <c r="C756" s="28">
        <v>680.40589169999998</v>
      </c>
      <c r="D756" s="28">
        <v>677.02078775999996</v>
      </c>
      <c r="E756" s="28">
        <v>0</v>
      </c>
      <c r="F756" s="28">
        <v>70.846057139999999</v>
      </c>
      <c r="G756" s="28">
        <v>177.11514285999999</v>
      </c>
      <c r="H756" s="28">
        <v>354.23028571999998</v>
      </c>
      <c r="I756" s="28">
        <v>0</v>
      </c>
      <c r="J756" s="28">
        <v>389.65331429000003</v>
      </c>
      <c r="K756" s="28">
        <v>460.49937144</v>
      </c>
      <c r="L756" s="28">
        <v>531.34542857999998</v>
      </c>
    </row>
    <row r="757" spans="1:12" ht="12.75" customHeight="1" x14ac:dyDescent="0.2">
      <c r="A757" s="27" t="s">
        <v>157</v>
      </c>
      <c r="B757" s="27">
        <v>4</v>
      </c>
      <c r="C757" s="28">
        <v>683.04449065999995</v>
      </c>
      <c r="D757" s="28">
        <v>679.64625936000004</v>
      </c>
      <c r="E757" s="28">
        <v>0</v>
      </c>
      <c r="F757" s="28">
        <v>71.596527359999996</v>
      </c>
      <c r="G757" s="28">
        <v>178.99131840000001</v>
      </c>
      <c r="H757" s="28">
        <v>357.98263680999997</v>
      </c>
      <c r="I757" s="28">
        <v>0</v>
      </c>
      <c r="J757" s="28">
        <v>393.78090049000002</v>
      </c>
      <c r="K757" s="28">
        <v>465.37742785</v>
      </c>
      <c r="L757" s="28">
        <v>536.97395520999999</v>
      </c>
    </row>
    <row r="758" spans="1:12" ht="12.75" customHeight="1" x14ac:dyDescent="0.2">
      <c r="A758" s="27" t="s">
        <v>157</v>
      </c>
      <c r="B758" s="27">
        <v>5</v>
      </c>
      <c r="C758" s="28">
        <v>702.47054238999999</v>
      </c>
      <c r="D758" s="28">
        <v>698.97566406999999</v>
      </c>
      <c r="E758" s="28">
        <v>0</v>
      </c>
      <c r="F758" s="28">
        <v>72.209368729999994</v>
      </c>
      <c r="G758" s="28">
        <v>180.52342182000001</v>
      </c>
      <c r="H758" s="28">
        <v>361.04684364000002</v>
      </c>
      <c r="I758" s="28">
        <v>0</v>
      </c>
      <c r="J758" s="28">
        <v>397.15152799999998</v>
      </c>
      <c r="K758" s="28">
        <v>469.36089672999998</v>
      </c>
      <c r="L758" s="28">
        <v>541.57026545999997</v>
      </c>
    </row>
    <row r="759" spans="1:12" ht="12.75" customHeight="1" x14ac:dyDescent="0.2">
      <c r="A759" s="27" t="s">
        <v>157</v>
      </c>
      <c r="B759" s="27">
        <v>6</v>
      </c>
      <c r="C759" s="28">
        <v>723.41924344999995</v>
      </c>
      <c r="D759" s="28">
        <v>719.82014274000005</v>
      </c>
      <c r="E759" s="28">
        <v>0</v>
      </c>
      <c r="F759" s="28">
        <v>72.384004619999999</v>
      </c>
      <c r="G759" s="28">
        <v>180.96001154000001</v>
      </c>
      <c r="H759" s="28">
        <v>361.92002308000002</v>
      </c>
      <c r="I759" s="28">
        <v>0</v>
      </c>
      <c r="J759" s="28">
        <v>398.11202537999998</v>
      </c>
      <c r="K759" s="28">
        <v>470.49603000000002</v>
      </c>
      <c r="L759" s="28">
        <v>542.88003461000005</v>
      </c>
    </row>
    <row r="760" spans="1:12" ht="12.75" customHeight="1" x14ac:dyDescent="0.2">
      <c r="A760" s="27" t="s">
        <v>157</v>
      </c>
      <c r="B760" s="27">
        <v>7</v>
      </c>
      <c r="C760" s="28">
        <v>677.92266233999999</v>
      </c>
      <c r="D760" s="28">
        <v>674.54991278</v>
      </c>
      <c r="E760" s="28">
        <v>0</v>
      </c>
      <c r="F760" s="28">
        <v>67.905064730000007</v>
      </c>
      <c r="G760" s="28">
        <v>169.76266181</v>
      </c>
      <c r="H760" s="28">
        <v>339.52532363</v>
      </c>
      <c r="I760" s="28">
        <v>0</v>
      </c>
      <c r="J760" s="28">
        <v>373.47785599000002</v>
      </c>
      <c r="K760" s="28">
        <v>441.38292071000001</v>
      </c>
      <c r="L760" s="28">
        <v>509.28798544</v>
      </c>
    </row>
    <row r="761" spans="1:12" ht="12.75" customHeight="1" x14ac:dyDescent="0.2">
      <c r="A761" s="27" t="s">
        <v>157</v>
      </c>
      <c r="B761" s="27">
        <v>8</v>
      </c>
      <c r="C761" s="28">
        <v>636.45302885000001</v>
      </c>
      <c r="D761" s="28">
        <v>633.28659587000004</v>
      </c>
      <c r="E761" s="28">
        <v>0</v>
      </c>
      <c r="F761" s="28">
        <v>62.43658465</v>
      </c>
      <c r="G761" s="28">
        <v>156.09146163</v>
      </c>
      <c r="H761" s="28">
        <v>312.18292324999999</v>
      </c>
      <c r="I761" s="28">
        <v>0</v>
      </c>
      <c r="J761" s="28">
        <v>343.40121557999998</v>
      </c>
      <c r="K761" s="28">
        <v>405.83780023000003</v>
      </c>
      <c r="L761" s="28">
        <v>468.27438488000001</v>
      </c>
    </row>
    <row r="762" spans="1:12" ht="12.75" customHeight="1" x14ac:dyDescent="0.2">
      <c r="A762" s="27" t="s">
        <v>157</v>
      </c>
      <c r="B762" s="27">
        <v>9</v>
      </c>
      <c r="C762" s="28">
        <v>508.41810736999997</v>
      </c>
      <c r="D762" s="28">
        <v>505.88866404999999</v>
      </c>
      <c r="E762" s="28">
        <v>0</v>
      </c>
      <c r="F762" s="28">
        <v>50.831014949999997</v>
      </c>
      <c r="G762" s="28">
        <v>127.07753737</v>
      </c>
      <c r="H762" s="28">
        <v>254.15507474</v>
      </c>
      <c r="I762" s="28">
        <v>0</v>
      </c>
      <c r="J762" s="28">
        <v>279.57058221</v>
      </c>
      <c r="K762" s="28">
        <v>330.40159715999999</v>
      </c>
      <c r="L762" s="28">
        <v>381.23261210999999</v>
      </c>
    </row>
    <row r="763" spans="1:12" ht="12.75" customHeight="1" x14ac:dyDescent="0.2">
      <c r="A763" s="27" t="s">
        <v>157</v>
      </c>
      <c r="B763" s="27">
        <v>10</v>
      </c>
      <c r="C763" s="28">
        <v>431.25833367000001</v>
      </c>
      <c r="D763" s="28">
        <v>429.11276981999998</v>
      </c>
      <c r="E763" s="28">
        <v>0</v>
      </c>
      <c r="F763" s="28">
        <v>42.889335590000002</v>
      </c>
      <c r="G763" s="28">
        <v>107.22333896000001</v>
      </c>
      <c r="H763" s="28">
        <v>214.44667792999999</v>
      </c>
      <c r="I763" s="28">
        <v>0</v>
      </c>
      <c r="J763" s="28">
        <v>235.89134572</v>
      </c>
      <c r="K763" s="28">
        <v>278.78068130000003</v>
      </c>
      <c r="L763" s="28">
        <v>321.67001689</v>
      </c>
    </row>
    <row r="764" spans="1:12" ht="12.75" customHeight="1" x14ac:dyDescent="0.2">
      <c r="A764" s="27" t="s">
        <v>157</v>
      </c>
      <c r="B764" s="27">
        <v>11</v>
      </c>
      <c r="C764" s="28">
        <v>391.06185203000001</v>
      </c>
      <c r="D764" s="28">
        <v>389.11627068000001</v>
      </c>
      <c r="E764" s="28">
        <v>0</v>
      </c>
      <c r="F764" s="28">
        <v>40.11232493</v>
      </c>
      <c r="G764" s="28">
        <v>100.28081233</v>
      </c>
      <c r="H764" s="28">
        <v>200.56162466999999</v>
      </c>
      <c r="I764" s="28">
        <v>0</v>
      </c>
      <c r="J764" s="28">
        <v>220.61778713000001</v>
      </c>
      <c r="K764" s="28">
        <v>260.73011206000001</v>
      </c>
      <c r="L764" s="28">
        <v>300.84243700000002</v>
      </c>
    </row>
    <row r="765" spans="1:12" ht="12.75" customHeight="1" x14ac:dyDescent="0.2">
      <c r="A765" s="27" t="s">
        <v>157</v>
      </c>
      <c r="B765" s="27">
        <v>12</v>
      </c>
      <c r="C765" s="28">
        <v>393.92446249</v>
      </c>
      <c r="D765" s="28">
        <v>391.96463928999998</v>
      </c>
      <c r="E765" s="28">
        <v>0</v>
      </c>
      <c r="F765" s="28">
        <v>39.828080290000003</v>
      </c>
      <c r="G765" s="28">
        <v>99.570200740000004</v>
      </c>
      <c r="H765" s="28">
        <v>199.14040147</v>
      </c>
      <c r="I765" s="28">
        <v>0</v>
      </c>
      <c r="J765" s="28">
        <v>219.05444162000001</v>
      </c>
      <c r="K765" s="28">
        <v>258.88252190999998</v>
      </c>
      <c r="L765" s="28">
        <v>298.71060220999999</v>
      </c>
    </row>
    <row r="766" spans="1:12" ht="12.75" customHeight="1" x14ac:dyDescent="0.2">
      <c r="A766" s="27" t="s">
        <v>157</v>
      </c>
      <c r="B766" s="27">
        <v>13</v>
      </c>
      <c r="C766" s="28">
        <v>397.61392291999999</v>
      </c>
      <c r="D766" s="28">
        <v>395.63574419999998</v>
      </c>
      <c r="E766" s="28">
        <v>0</v>
      </c>
      <c r="F766" s="28">
        <v>39.520954209999999</v>
      </c>
      <c r="G766" s="28">
        <v>98.802385529999995</v>
      </c>
      <c r="H766" s="28">
        <v>197.60477105999999</v>
      </c>
      <c r="I766" s="28">
        <v>0</v>
      </c>
      <c r="J766" s="28">
        <v>217.36524817</v>
      </c>
      <c r="K766" s="28">
        <v>256.88620237999999</v>
      </c>
      <c r="L766" s="28">
        <v>296.40715659</v>
      </c>
    </row>
    <row r="767" spans="1:12" ht="12.75" customHeight="1" x14ac:dyDescent="0.2">
      <c r="A767" s="27" t="s">
        <v>157</v>
      </c>
      <c r="B767" s="27">
        <v>14</v>
      </c>
      <c r="C767" s="28">
        <v>403.31034549999998</v>
      </c>
      <c r="D767" s="28">
        <v>401.30382637000002</v>
      </c>
      <c r="E767" s="28">
        <v>0</v>
      </c>
      <c r="F767" s="28">
        <v>39.634205799999997</v>
      </c>
      <c r="G767" s="28">
        <v>99.085514509999996</v>
      </c>
      <c r="H767" s="28">
        <v>198.17102901999999</v>
      </c>
      <c r="I767" s="28">
        <v>0</v>
      </c>
      <c r="J767" s="28">
        <v>217.98813192</v>
      </c>
      <c r="K767" s="28">
        <v>257.62233773000003</v>
      </c>
      <c r="L767" s="28">
        <v>297.25654352999999</v>
      </c>
    </row>
    <row r="768" spans="1:12" ht="12.75" customHeight="1" x14ac:dyDescent="0.2">
      <c r="A768" s="27" t="s">
        <v>157</v>
      </c>
      <c r="B768" s="27">
        <v>15</v>
      </c>
      <c r="C768" s="28">
        <v>405.05289506999998</v>
      </c>
      <c r="D768" s="28">
        <v>403.03770653999999</v>
      </c>
      <c r="E768" s="28">
        <v>0</v>
      </c>
      <c r="F768" s="28">
        <v>39.039265389999997</v>
      </c>
      <c r="G768" s="28">
        <v>97.598163479999997</v>
      </c>
      <c r="H768" s="28">
        <v>195.19632697</v>
      </c>
      <c r="I768" s="28">
        <v>0</v>
      </c>
      <c r="J768" s="28">
        <v>214.71595966000001</v>
      </c>
      <c r="K768" s="28">
        <v>253.75522505000001</v>
      </c>
      <c r="L768" s="28">
        <v>292.79449045000001</v>
      </c>
    </row>
    <row r="769" spans="1:12" ht="12.75" customHeight="1" x14ac:dyDescent="0.2">
      <c r="A769" s="27" t="s">
        <v>157</v>
      </c>
      <c r="B769" s="27">
        <v>16</v>
      </c>
      <c r="C769" s="28">
        <v>408.10956405000002</v>
      </c>
      <c r="D769" s="28">
        <v>406.07916820999998</v>
      </c>
      <c r="E769" s="28">
        <v>0</v>
      </c>
      <c r="F769" s="28">
        <v>39.199034810000001</v>
      </c>
      <c r="G769" s="28">
        <v>97.997587039999999</v>
      </c>
      <c r="H769" s="28">
        <v>195.99517406999999</v>
      </c>
      <c r="I769" s="28">
        <v>0</v>
      </c>
      <c r="J769" s="28">
        <v>215.59469147999999</v>
      </c>
      <c r="K769" s="28">
        <v>254.79372629</v>
      </c>
      <c r="L769" s="28">
        <v>293.99276111</v>
      </c>
    </row>
    <row r="770" spans="1:12" ht="12.75" customHeight="1" x14ac:dyDescent="0.2">
      <c r="A770" s="27" t="s">
        <v>157</v>
      </c>
      <c r="B770" s="27">
        <v>17</v>
      </c>
      <c r="C770" s="28">
        <v>417.02161622</v>
      </c>
      <c r="D770" s="28">
        <v>414.94688180999998</v>
      </c>
      <c r="E770" s="28">
        <v>0</v>
      </c>
      <c r="F770" s="28">
        <v>39.366095799999997</v>
      </c>
      <c r="G770" s="28">
        <v>98.415239499999998</v>
      </c>
      <c r="H770" s="28">
        <v>196.830479</v>
      </c>
      <c r="I770" s="28">
        <v>0</v>
      </c>
      <c r="J770" s="28">
        <v>216.51352689000001</v>
      </c>
      <c r="K770" s="28">
        <v>255.87962268999999</v>
      </c>
      <c r="L770" s="28">
        <v>295.24571849</v>
      </c>
    </row>
    <row r="771" spans="1:12" ht="12.75" customHeight="1" x14ac:dyDescent="0.2">
      <c r="A771" s="27" t="s">
        <v>157</v>
      </c>
      <c r="B771" s="27">
        <v>18</v>
      </c>
      <c r="C771" s="28">
        <v>415.90610241000002</v>
      </c>
      <c r="D771" s="28">
        <v>413.83691782</v>
      </c>
      <c r="E771" s="28">
        <v>0</v>
      </c>
      <c r="F771" s="28">
        <v>38.938435030000001</v>
      </c>
      <c r="G771" s="28">
        <v>97.346087580000003</v>
      </c>
      <c r="H771" s="28">
        <v>194.69217516000001</v>
      </c>
      <c r="I771" s="28">
        <v>0</v>
      </c>
      <c r="J771" s="28">
        <v>214.16139268000001</v>
      </c>
      <c r="K771" s="28">
        <v>253.09982771</v>
      </c>
      <c r="L771" s="28">
        <v>292.03826273999999</v>
      </c>
    </row>
    <row r="772" spans="1:12" ht="12.75" customHeight="1" x14ac:dyDescent="0.2">
      <c r="A772" s="27" t="s">
        <v>157</v>
      </c>
      <c r="B772" s="27">
        <v>19</v>
      </c>
      <c r="C772" s="28">
        <v>439.10843678999998</v>
      </c>
      <c r="D772" s="28">
        <v>436.92381769999997</v>
      </c>
      <c r="E772" s="28">
        <v>0</v>
      </c>
      <c r="F772" s="28">
        <v>39.670976160000002</v>
      </c>
      <c r="G772" s="28">
        <v>99.177440410000003</v>
      </c>
      <c r="H772" s="28">
        <v>198.35488082000001</v>
      </c>
      <c r="I772" s="28">
        <v>0</v>
      </c>
      <c r="J772" s="28">
        <v>218.19036890000001</v>
      </c>
      <c r="K772" s="28">
        <v>257.86134507000003</v>
      </c>
      <c r="L772" s="28">
        <v>297.53232122999998</v>
      </c>
    </row>
    <row r="773" spans="1:12" ht="12.75" customHeight="1" x14ac:dyDescent="0.2">
      <c r="A773" s="27" t="s">
        <v>157</v>
      </c>
      <c r="B773" s="27">
        <v>20</v>
      </c>
      <c r="C773" s="28">
        <v>424.90471964</v>
      </c>
      <c r="D773" s="28">
        <v>422.79076580999998</v>
      </c>
      <c r="E773" s="28">
        <v>0</v>
      </c>
      <c r="F773" s="28">
        <v>41.362861969999997</v>
      </c>
      <c r="G773" s="28">
        <v>103.40715492</v>
      </c>
      <c r="H773" s="28">
        <v>206.81430983999999</v>
      </c>
      <c r="I773" s="28">
        <v>0</v>
      </c>
      <c r="J773" s="28">
        <v>227.49574082000001</v>
      </c>
      <c r="K773" s="28">
        <v>268.85860279000002</v>
      </c>
      <c r="L773" s="28">
        <v>310.22146476</v>
      </c>
    </row>
    <row r="774" spans="1:12" ht="12.75" customHeight="1" x14ac:dyDescent="0.2">
      <c r="A774" s="27" t="s">
        <v>157</v>
      </c>
      <c r="B774" s="27">
        <v>21</v>
      </c>
      <c r="C774" s="28">
        <v>447.33809861999998</v>
      </c>
      <c r="D774" s="28">
        <v>445.11253593999999</v>
      </c>
      <c r="E774" s="28">
        <v>0</v>
      </c>
      <c r="F774" s="28">
        <v>44.123864589999997</v>
      </c>
      <c r="G774" s="28">
        <v>110.30966146999999</v>
      </c>
      <c r="H774" s="28">
        <v>220.61932293000001</v>
      </c>
      <c r="I774" s="28">
        <v>0</v>
      </c>
      <c r="J774" s="28">
        <v>242.68125522</v>
      </c>
      <c r="K774" s="28">
        <v>286.80511981000001</v>
      </c>
      <c r="L774" s="28">
        <v>330.92898439999999</v>
      </c>
    </row>
    <row r="775" spans="1:12" ht="12.75" customHeight="1" x14ac:dyDescent="0.2">
      <c r="A775" s="27" t="s">
        <v>157</v>
      </c>
      <c r="B775" s="27">
        <v>22</v>
      </c>
      <c r="C775" s="28">
        <v>480.02689691</v>
      </c>
      <c r="D775" s="28">
        <v>477.63870338999999</v>
      </c>
      <c r="E775" s="28">
        <v>0</v>
      </c>
      <c r="F775" s="28">
        <v>48.760323499999998</v>
      </c>
      <c r="G775" s="28">
        <v>121.90080874</v>
      </c>
      <c r="H775" s="28">
        <v>243.80161748</v>
      </c>
      <c r="I775" s="28">
        <v>0</v>
      </c>
      <c r="J775" s="28">
        <v>268.18177923000002</v>
      </c>
      <c r="K775" s="28">
        <v>316.94210271999998</v>
      </c>
      <c r="L775" s="28">
        <v>365.70242622000001</v>
      </c>
    </row>
    <row r="776" spans="1:12" ht="12.75" customHeight="1" x14ac:dyDescent="0.2">
      <c r="A776" s="27" t="s">
        <v>157</v>
      </c>
      <c r="B776" s="27">
        <v>23</v>
      </c>
      <c r="C776" s="28">
        <v>487.70714339</v>
      </c>
      <c r="D776" s="28">
        <v>485.28073969000002</v>
      </c>
      <c r="E776" s="28">
        <v>0</v>
      </c>
      <c r="F776" s="28">
        <v>48.768391719999997</v>
      </c>
      <c r="G776" s="28">
        <v>121.92097929000001</v>
      </c>
      <c r="H776" s="28">
        <v>243.84195858000001</v>
      </c>
      <c r="I776" s="28">
        <v>0</v>
      </c>
      <c r="J776" s="28">
        <v>268.22615443000001</v>
      </c>
      <c r="K776" s="28">
        <v>316.99454615000002</v>
      </c>
      <c r="L776" s="28">
        <v>365.76293786000002</v>
      </c>
    </row>
    <row r="777" spans="1:12" ht="12.75" customHeight="1" x14ac:dyDescent="0.2">
      <c r="A777" s="27" t="s">
        <v>157</v>
      </c>
      <c r="B777" s="27">
        <v>24</v>
      </c>
      <c r="C777" s="28">
        <v>540.82612850999999</v>
      </c>
      <c r="D777" s="28">
        <v>538.13545124999996</v>
      </c>
      <c r="E777" s="28">
        <v>0</v>
      </c>
      <c r="F777" s="28">
        <v>54.290439620000001</v>
      </c>
      <c r="G777" s="28">
        <v>135.72609904999999</v>
      </c>
      <c r="H777" s="28">
        <v>271.45219810999998</v>
      </c>
      <c r="I777" s="28">
        <v>0</v>
      </c>
      <c r="J777" s="28">
        <v>298.59741792</v>
      </c>
      <c r="K777" s="28">
        <v>352.88785754000003</v>
      </c>
      <c r="L777" s="28">
        <v>407.17829716</v>
      </c>
    </row>
    <row r="778" spans="1:12" ht="12.75" customHeight="1" x14ac:dyDescent="0.2"/>
  </sheetData>
  <sheetProtection algorithmName="SHA-512" hashValue="/aGuhc4zIEtyMD1AgrP7oqZXqsGZCgmY9vdl+FOtZXWyZs0STule1V4NOOFnQFTBUBBgKJjxt5C1LqyeCKMWHg==" saltValue="giGN6sGyiW6bBTh9+xNiow==" spinCount="100000" sheet="1" formatCells="0" formatColumns="0" formatRows="0" insertColumns="0" insertRows="0" insertHyperlinks="0" deleteColumns="0" deleteRows="0" sort="0" autoFilter="0" pivotTables="0"/>
  <mergeCells count="33">
    <mergeCell ref="A10:B10"/>
    <mergeCell ref="A4:B4"/>
    <mergeCell ref="A5:B5"/>
    <mergeCell ref="A6:B6"/>
    <mergeCell ref="A7:B7"/>
    <mergeCell ref="A8:B8"/>
    <mergeCell ref="A24:B24"/>
    <mergeCell ref="A11:B11"/>
    <mergeCell ref="A12:B12"/>
    <mergeCell ref="A13:B13"/>
    <mergeCell ref="A14:B14"/>
    <mergeCell ref="A15:B15"/>
    <mergeCell ref="A16:B16"/>
    <mergeCell ref="A17:B17"/>
    <mergeCell ref="A18:B18"/>
    <mergeCell ref="A20:B20"/>
    <mergeCell ref="A21:B21"/>
    <mergeCell ref="A23:B23"/>
    <mergeCell ref="A25:B25"/>
    <mergeCell ref="A26:B26"/>
    <mergeCell ref="A27:B27"/>
    <mergeCell ref="A30:A31"/>
    <mergeCell ref="B30:B31"/>
    <mergeCell ref="I30:L30"/>
    <mergeCell ref="E31:H31"/>
    <mergeCell ref="I31:L31"/>
    <mergeCell ref="A32:A33"/>
    <mergeCell ref="B32:B33"/>
    <mergeCell ref="C32:C33"/>
    <mergeCell ref="D32:D33"/>
    <mergeCell ref="E32:H32"/>
    <mergeCell ref="I32:L32"/>
    <mergeCell ref="E30:H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30</xdr:row>
                <xdr:rowOff>209550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30</xdr:row>
                <xdr:rowOff>200025</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SHUMAKOV</cp:lastModifiedBy>
  <cp:lastPrinted>2013-04-01T04:34:58Z</cp:lastPrinted>
  <dcterms:created xsi:type="dcterms:W3CDTF">2013-02-04T09:28:33Z</dcterms:created>
  <dcterms:modified xsi:type="dcterms:W3CDTF">2016-09-15T06:59:14Z</dcterms:modified>
</cp:coreProperties>
</file>